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German/"/>
    </mc:Choice>
  </mc:AlternateContent>
  <xr:revisionPtr revIDLastSave="0" documentId="13_ncr:1_{168ABA45-710C-8E49-BCED-1A12EBDB6282}" xr6:coauthVersionLast="47" xr6:coauthVersionMax="47" xr10:uidLastSave="{00000000-0000-0000-0000-000000000000}"/>
  <bookViews>
    <workbookView xWindow="1220" yWindow="500" windowWidth="37220" windowHeight="20920" activeTab="4" xr2:uid="{835A4A22-7A8C-D249-A284-9196D3EF2CFC}"/>
  </bookViews>
  <sheets>
    <sheet name="3gram.r1a.filtered" sheetId="6" r:id="rId1"/>
    <sheet name="3gram.r1a" sheetId="5" r:id="rId2"/>
    <sheet name="2gram.r1a.filtered" sheetId="4" r:id="rId3"/>
    <sheet name="2gram.r1a" sheetId="3" r:id="rId4"/>
    <sheet name="1gram.r1b" sheetId="2" r:id="rId5"/>
  </sheets>
  <definedNames>
    <definedName name="freq.sum.r1a" localSheetId="4">'1gram.r1b'!$B$696</definedName>
    <definedName name="freq.sum.r1a" localSheetId="3">'2gram.r1a'!$B$1315</definedName>
    <definedName name="freq.sum.r1a" localSheetId="2">'2gram.r1a.filtered'!$B$1001</definedName>
    <definedName name="freq.sum.r1a" localSheetId="1">'3gram.r1a'!$B$1314</definedName>
    <definedName name="freq.sum.r1a" localSheetId="0">'3gram.r1a.filtered'!$B$1081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08" i="2" l="1"/>
  <c r="P707" i="2"/>
  <c r="P706" i="2"/>
  <c r="P705" i="2"/>
  <c r="P704" i="2"/>
  <c r="P703" i="2"/>
  <c r="B1081" i="6"/>
  <c r="D1078" i="6" s="1"/>
  <c r="F1076" i="6"/>
  <c r="H1076" i="6" s="1"/>
  <c r="E1076" i="6"/>
  <c r="A1076" i="6" s="1"/>
  <c r="D1076" i="6"/>
  <c r="F1078" i="6"/>
  <c r="H1078" i="6" s="1"/>
  <c r="E1078" i="6"/>
  <c r="F1075" i="6"/>
  <c r="H1075" i="6" s="1"/>
  <c r="E1075" i="6"/>
  <c r="G1075" i="6" s="1"/>
  <c r="D1075" i="6"/>
  <c r="F1074" i="6"/>
  <c r="H1074" i="6" s="1"/>
  <c r="E1074" i="6"/>
  <c r="F1073" i="6"/>
  <c r="H1073" i="6" s="1"/>
  <c r="E1073" i="6"/>
  <c r="G1073" i="6" s="1"/>
  <c r="F1077" i="6"/>
  <c r="H1077" i="6" s="1"/>
  <c r="E1077" i="6"/>
  <c r="D1077" i="6"/>
  <c r="F1047" i="6"/>
  <c r="H1047" i="6" s="1"/>
  <c r="E1047" i="6"/>
  <c r="F1069" i="6"/>
  <c r="H1069" i="6" s="1"/>
  <c r="E1069" i="6"/>
  <c r="D1069" i="6"/>
  <c r="F1058" i="6"/>
  <c r="H1058" i="6" s="1"/>
  <c r="E1058" i="6"/>
  <c r="G1058" i="6" s="1"/>
  <c r="D1058" i="6"/>
  <c r="F1057" i="6"/>
  <c r="H1057" i="6" s="1"/>
  <c r="E1057" i="6"/>
  <c r="F1056" i="6"/>
  <c r="H1056" i="6" s="1"/>
  <c r="E1056" i="6"/>
  <c r="D1056" i="6"/>
  <c r="F1068" i="6"/>
  <c r="H1068" i="6" s="1"/>
  <c r="E1068" i="6"/>
  <c r="D1068" i="6"/>
  <c r="F1055" i="6"/>
  <c r="H1055" i="6" s="1"/>
  <c r="E1055" i="6"/>
  <c r="D1055" i="6"/>
  <c r="F1067" i="6"/>
  <c r="H1067" i="6" s="1"/>
  <c r="E1067" i="6"/>
  <c r="F1070" i="6"/>
  <c r="H1070" i="6" s="1"/>
  <c r="E1070" i="6"/>
  <c r="G1070" i="6" s="1"/>
  <c r="F1066" i="6"/>
  <c r="H1066" i="6" s="1"/>
  <c r="E1066" i="6"/>
  <c r="D1066" i="6"/>
  <c r="F1065" i="6"/>
  <c r="H1065" i="6" s="1"/>
  <c r="E1065" i="6"/>
  <c r="D1065" i="6"/>
  <c r="F1054" i="6"/>
  <c r="H1054" i="6" s="1"/>
  <c r="E1054" i="6"/>
  <c r="F1072" i="6"/>
  <c r="H1072" i="6" s="1"/>
  <c r="E1072" i="6"/>
  <c r="D1072" i="6"/>
  <c r="F1064" i="6"/>
  <c r="H1064" i="6" s="1"/>
  <c r="E1064" i="6"/>
  <c r="D1064" i="6"/>
  <c r="F1063" i="6"/>
  <c r="H1063" i="6" s="1"/>
  <c r="E1063" i="6"/>
  <c r="A1063" i="6" s="1"/>
  <c r="D1063" i="6"/>
  <c r="F1052" i="6"/>
  <c r="H1052" i="6" s="1"/>
  <c r="E1052" i="6"/>
  <c r="F1046" i="6"/>
  <c r="H1046" i="6" s="1"/>
  <c r="E1046" i="6"/>
  <c r="G1046" i="6" s="1"/>
  <c r="F1053" i="6"/>
  <c r="H1053" i="6" s="1"/>
  <c r="E1053" i="6"/>
  <c r="D1053" i="6"/>
  <c r="F1062" i="6"/>
  <c r="H1062" i="6" s="1"/>
  <c r="E1062" i="6"/>
  <c r="D1062" i="6"/>
  <c r="F1061" i="6"/>
  <c r="H1061" i="6" s="1"/>
  <c r="E1061" i="6"/>
  <c r="D1061" i="6"/>
  <c r="F1051" i="6"/>
  <c r="H1051" i="6" s="1"/>
  <c r="E1051" i="6"/>
  <c r="D1051" i="6"/>
  <c r="F1060" i="6"/>
  <c r="H1060" i="6" s="1"/>
  <c r="E1060" i="6"/>
  <c r="D1060" i="6"/>
  <c r="F1071" i="6"/>
  <c r="H1071" i="6" s="1"/>
  <c r="E1071" i="6"/>
  <c r="D1071" i="6"/>
  <c r="F1059" i="6"/>
  <c r="H1059" i="6" s="1"/>
  <c r="E1059" i="6"/>
  <c r="D1059" i="6"/>
  <c r="F994" i="6"/>
  <c r="H994" i="6" s="1"/>
  <c r="E994" i="6"/>
  <c r="D994" i="6"/>
  <c r="F1016" i="6"/>
  <c r="H1016" i="6" s="1"/>
  <c r="E1016" i="6"/>
  <c r="D1016" i="6"/>
  <c r="F1015" i="6"/>
  <c r="H1015" i="6" s="1"/>
  <c r="E1015" i="6"/>
  <c r="D1015" i="6"/>
  <c r="F997" i="6"/>
  <c r="H997" i="6" s="1"/>
  <c r="E997" i="6"/>
  <c r="D997" i="6"/>
  <c r="F1014" i="6"/>
  <c r="H1014" i="6" s="1"/>
  <c r="E1014" i="6"/>
  <c r="D1014" i="6"/>
  <c r="F1040" i="6"/>
  <c r="H1040" i="6" s="1"/>
  <c r="E1040" i="6"/>
  <c r="G1040" i="6" s="1"/>
  <c r="D1040" i="6"/>
  <c r="F1039" i="6"/>
  <c r="H1039" i="6" s="1"/>
  <c r="E1039" i="6"/>
  <c r="D1039" i="6"/>
  <c r="F1038" i="6"/>
  <c r="H1038" i="6" s="1"/>
  <c r="E1038" i="6"/>
  <c r="D1038" i="6"/>
  <c r="F1049" i="6"/>
  <c r="H1049" i="6" s="1"/>
  <c r="E1049" i="6"/>
  <c r="D1049" i="6"/>
  <c r="F977" i="6"/>
  <c r="H977" i="6" s="1"/>
  <c r="E977" i="6"/>
  <c r="G977" i="6" s="1"/>
  <c r="D977" i="6"/>
  <c r="F1037" i="6"/>
  <c r="H1037" i="6" s="1"/>
  <c r="E1037" i="6"/>
  <c r="D1037" i="6"/>
  <c r="F1036" i="6"/>
  <c r="H1036" i="6" s="1"/>
  <c r="E1036" i="6"/>
  <c r="D1036" i="6"/>
  <c r="F1045" i="6"/>
  <c r="H1045" i="6" s="1"/>
  <c r="E1045" i="6"/>
  <c r="G1045" i="6" s="1"/>
  <c r="D1045" i="6"/>
  <c r="F1035" i="6"/>
  <c r="H1035" i="6" s="1"/>
  <c r="E1035" i="6"/>
  <c r="G1035" i="6" s="1"/>
  <c r="D1035" i="6"/>
  <c r="F1034" i="6"/>
  <c r="H1034" i="6" s="1"/>
  <c r="E1034" i="6"/>
  <c r="D1034" i="6"/>
  <c r="F1048" i="6"/>
  <c r="H1048" i="6" s="1"/>
  <c r="E1048" i="6"/>
  <c r="D1048" i="6"/>
  <c r="F996" i="6"/>
  <c r="H996" i="6" s="1"/>
  <c r="E996" i="6"/>
  <c r="G996" i="6" s="1"/>
  <c r="D996" i="6"/>
  <c r="F1033" i="6"/>
  <c r="H1033" i="6" s="1"/>
  <c r="E1033" i="6"/>
  <c r="G1033" i="6" s="1"/>
  <c r="D1033" i="6"/>
  <c r="F1032" i="6"/>
  <c r="H1032" i="6" s="1"/>
  <c r="E1032" i="6"/>
  <c r="G1032" i="6" s="1"/>
  <c r="D1032" i="6"/>
  <c r="F976" i="6"/>
  <c r="H976" i="6" s="1"/>
  <c r="E976" i="6"/>
  <c r="G976" i="6" s="1"/>
  <c r="D976" i="6"/>
  <c r="F1050" i="6"/>
  <c r="H1050" i="6" s="1"/>
  <c r="E1050" i="6"/>
  <c r="D1050" i="6"/>
  <c r="F993" i="6"/>
  <c r="H993" i="6" s="1"/>
  <c r="E993" i="6"/>
  <c r="G993" i="6" s="1"/>
  <c r="D993" i="6"/>
  <c r="F1031" i="6"/>
  <c r="H1031" i="6" s="1"/>
  <c r="E1031" i="6"/>
  <c r="D1031" i="6"/>
  <c r="F1013" i="6"/>
  <c r="H1013" i="6" s="1"/>
  <c r="E1013" i="6"/>
  <c r="G1013" i="6" s="1"/>
  <c r="D1013" i="6"/>
  <c r="F1012" i="6"/>
  <c r="H1012" i="6" s="1"/>
  <c r="E1012" i="6"/>
  <c r="G1012" i="6" s="1"/>
  <c r="D1012" i="6"/>
  <c r="F1011" i="6"/>
  <c r="H1011" i="6" s="1"/>
  <c r="E1011" i="6"/>
  <c r="G1011" i="6" s="1"/>
  <c r="D1011" i="6"/>
  <c r="F1010" i="6"/>
  <c r="H1010" i="6" s="1"/>
  <c r="E1010" i="6"/>
  <c r="G1010" i="6" s="1"/>
  <c r="D1010" i="6"/>
  <c r="F1009" i="6"/>
  <c r="H1009" i="6" s="1"/>
  <c r="E1009" i="6"/>
  <c r="G1009" i="6" s="1"/>
  <c r="D1009" i="6"/>
  <c r="F1008" i="6"/>
  <c r="H1008" i="6" s="1"/>
  <c r="E1008" i="6"/>
  <c r="G1008" i="6" s="1"/>
  <c r="D1008" i="6"/>
  <c r="F1007" i="6"/>
  <c r="H1007" i="6" s="1"/>
  <c r="E1007" i="6"/>
  <c r="G1007" i="6" s="1"/>
  <c r="D1007" i="6"/>
  <c r="F1006" i="6"/>
  <c r="H1006" i="6" s="1"/>
  <c r="E1006" i="6"/>
  <c r="G1006" i="6" s="1"/>
  <c r="D1006" i="6"/>
  <c r="F975" i="6"/>
  <c r="H975" i="6" s="1"/>
  <c r="E975" i="6"/>
  <c r="D975" i="6"/>
  <c r="F974" i="6"/>
  <c r="H974" i="6" s="1"/>
  <c r="E974" i="6"/>
  <c r="G974" i="6" s="1"/>
  <c r="D974" i="6"/>
  <c r="F771" i="6"/>
  <c r="E771" i="6"/>
  <c r="G771" i="6" s="1"/>
  <c r="D771" i="6"/>
  <c r="F770" i="6"/>
  <c r="H770" i="6" s="1"/>
  <c r="E770" i="6"/>
  <c r="G770" i="6" s="1"/>
  <c r="D770" i="6"/>
  <c r="F973" i="6"/>
  <c r="H973" i="6" s="1"/>
  <c r="E973" i="6"/>
  <c r="G973" i="6" s="1"/>
  <c r="D973" i="6"/>
  <c r="F1030" i="6"/>
  <c r="H1030" i="6" s="1"/>
  <c r="E1030" i="6"/>
  <c r="G1030" i="6" s="1"/>
  <c r="D1030" i="6"/>
  <c r="F1029" i="6"/>
  <c r="H1029" i="6" s="1"/>
  <c r="E1029" i="6"/>
  <c r="G1029" i="6" s="1"/>
  <c r="D1029" i="6"/>
  <c r="F1028" i="6"/>
  <c r="H1028" i="6" s="1"/>
  <c r="E1028" i="6"/>
  <c r="G1028" i="6" s="1"/>
  <c r="D1028" i="6"/>
  <c r="F972" i="6"/>
  <c r="H972" i="6" s="1"/>
  <c r="E972" i="6"/>
  <c r="G972" i="6" s="1"/>
  <c r="D972" i="6"/>
  <c r="F971" i="6"/>
  <c r="H971" i="6" s="1"/>
  <c r="E971" i="6"/>
  <c r="D971" i="6"/>
  <c r="F970" i="6"/>
  <c r="H970" i="6" s="1"/>
  <c r="E970" i="6"/>
  <c r="G970" i="6" s="1"/>
  <c r="D970" i="6"/>
  <c r="F1044" i="6"/>
  <c r="H1044" i="6" s="1"/>
  <c r="E1044" i="6"/>
  <c r="D1044" i="6"/>
  <c r="F969" i="6"/>
  <c r="E969" i="6"/>
  <c r="G969" i="6" s="1"/>
  <c r="D969" i="6"/>
  <c r="F968" i="6"/>
  <c r="H968" i="6" s="1"/>
  <c r="E968" i="6"/>
  <c r="G968" i="6" s="1"/>
  <c r="D968" i="6"/>
  <c r="F1027" i="6"/>
  <c r="E1027" i="6"/>
  <c r="G1027" i="6" s="1"/>
  <c r="D1027" i="6"/>
  <c r="F1026" i="6"/>
  <c r="H1026" i="6" s="1"/>
  <c r="E1026" i="6"/>
  <c r="D1026" i="6"/>
  <c r="F1025" i="6"/>
  <c r="H1025" i="6" s="1"/>
  <c r="E1025" i="6"/>
  <c r="G1025" i="6" s="1"/>
  <c r="D1025" i="6"/>
  <c r="F1043" i="6"/>
  <c r="H1043" i="6" s="1"/>
  <c r="E1043" i="6"/>
  <c r="G1043" i="6" s="1"/>
  <c r="D1043" i="6"/>
  <c r="F995" i="6"/>
  <c r="H995" i="6" s="1"/>
  <c r="E995" i="6"/>
  <c r="G995" i="6" s="1"/>
  <c r="D995" i="6"/>
  <c r="F1024" i="6"/>
  <c r="H1024" i="6" s="1"/>
  <c r="E1024" i="6"/>
  <c r="G1024" i="6" s="1"/>
  <c r="D1024" i="6"/>
  <c r="F1005" i="6"/>
  <c r="H1005" i="6" s="1"/>
  <c r="E1005" i="6"/>
  <c r="G1005" i="6" s="1"/>
  <c r="D1005" i="6"/>
  <c r="F1004" i="6"/>
  <c r="H1004" i="6" s="1"/>
  <c r="E1004" i="6"/>
  <c r="G1004" i="6" s="1"/>
  <c r="I1004" i="6" s="1"/>
  <c r="D1004" i="6"/>
  <c r="F769" i="6"/>
  <c r="H769" i="6" s="1"/>
  <c r="E769" i="6"/>
  <c r="G769" i="6" s="1"/>
  <c r="D769" i="6"/>
  <c r="F1003" i="6"/>
  <c r="H1003" i="6" s="1"/>
  <c r="E1003" i="6"/>
  <c r="D1003" i="6"/>
  <c r="F1023" i="6"/>
  <c r="H1023" i="6" s="1"/>
  <c r="E1023" i="6"/>
  <c r="G1023" i="6" s="1"/>
  <c r="D1023" i="6"/>
  <c r="F1022" i="6"/>
  <c r="H1022" i="6" s="1"/>
  <c r="E1022" i="6"/>
  <c r="D1022" i="6"/>
  <c r="F1021" i="6"/>
  <c r="H1021" i="6" s="1"/>
  <c r="E1021" i="6"/>
  <c r="G1021" i="6" s="1"/>
  <c r="D1021" i="6"/>
  <c r="F1020" i="6"/>
  <c r="H1020" i="6" s="1"/>
  <c r="E1020" i="6"/>
  <c r="G1020" i="6" s="1"/>
  <c r="D1020" i="6"/>
  <c r="F1042" i="6"/>
  <c r="H1042" i="6" s="1"/>
  <c r="E1042" i="6"/>
  <c r="G1042" i="6" s="1"/>
  <c r="D1042" i="6"/>
  <c r="F1019" i="6"/>
  <c r="H1019" i="6" s="1"/>
  <c r="E1019" i="6"/>
  <c r="G1019" i="6" s="1"/>
  <c r="I1019" i="6" s="1"/>
  <c r="D1019" i="6"/>
  <c r="F1018" i="6"/>
  <c r="H1018" i="6" s="1"/>
  <c r="E1018" i="6"/>
  <c r="D1018" i="6"/>
  <c r="F1002" i="6"/>
  <c r="H1002" i="6" s="1"/>
  <c r="E1002" i="6"/>
  <c r="D1002" i="6"/>
  <c r="F1001" i="6"/>
  <c r="H1001" i="6" s="1"/>
  <c r="E1001" i="6"/>
  <c r="D1001" i="6"/>
  <c r="F1000" i="6"/>
  <c r="H1000" i="6" s="1"/>
  <c r="E1000" i="6"/>
  <c r="G1000" i="6" s="1"/>
  <c r="D1000" i="6"/>
  <c r="F999" i="6"/>
  <c r="E999" i="6"/>
  <c r="G999" i="6" s="1"/>
  <c r="D999" i="6"/>
  <c r="F1017" i="6"/>
  <c r="H1017" i="6" s="1"/>
  <c r="E1017" i="6"/>
  <c r="D1017" i="6"/>
  <c r="F1041" i="6"/>
  <c r="H1041" i="6" s="1"/>
  <c r="E1041" i="6"/>
  <c r="D1041" i="6"/>
  <c r="F998" i="6"/>
  <c r="H998" i="6" s="1"/>
  <c r="E998" i="6"/>
  <c r="G998" i="6" s="1"/>
  <c r="D998" i="6"/>
  <c r="F967" i="6"/>
  <c r="H967" i="6" s="1"/>
  <c r="E967" i="6"/>
  <c r="G967" i="6" s="1"/>
  <c r="D967" i="6"/>
  <c r="F799" i="6"/>
  <c r="H799" i="6" s="1"/>
  <c r="E799" i="6"/>
  <c r="D799" i="6"/>
  <c r="F798" i="6"/>
  <c r="H798" i="6" s="1"/>
  <c r="E798" i="6"/>
  <c r="G798" i="6" s="1"/>
  <c r="D798" i="6"/>
  <c r="F839" i="6"/>
  <c r="H839" i="6" s="1"/>
  <c r="E839" i="6"/>
  <c r="G839" i="6" s="1"/>
  <c r="D839" i="6"/>
  <c r="F838" i="6"/>
  <c r="H838" i="6" s="1"/>
  <c r="E838" i="6"/>
  <c r="G838" i="6" s="1"/>
  <c r="D838" i="6"/>
  <c r="F917" i="6"/>
  <c r="H917" i="6" s="1"/>
  <c r="E917" i="6"/>
  <c r="G917" i="6" s="1"/>
  <c r="D917" i="6"/>
  <c r="F837" i="6"/>
  <c r="H837" i="6" s="1"/>
  <c r="E837" i="6"/>
  <c r="G837" i="6" s="1"/>
  <c r="D837" i="6"/>
  <c r="F916" i="6"/>
  <c r="H916" i="6" s="1"/>
  <c r="E916" i="6"/>
  <c r="D916" i="6"/>
  <c r="F768" i="6"/>
  <c r="H768" i="6" s="1"/>
  <c r="E768" i="6"/>
  <c r="D768" i="6"/>
  <c r="F966" i="6"/>
  <c r="H966" i="6" s="1"/>
  <c r="E966" i="6"/>
  <c r="G966" i="6" s="1"/>
  <c r="D966" i="6"/>
  <c r="F915" i="6"/>
  <c r="E915" i="6"/>
  <c r="G915" i="6" s="1"/>
  <c r="D915" i="6"/>
  <c r="F801" i="6"/>
  <c r="H801" i="6" s="1"/>
  <c r="E801" i="6"/>
  <c r="G801" i="6" s="1"/>
  <c r="D801" i="6"/>
  <c r="F836" i="6"/>
  <c r="H836" i="6" s="1"/>
  <c r="E836" i="6"/>
  <c r="G836" i="6" s="1"/>
  <c r="D836" i="6"/>
  <c r="F804" i="6"/>
  <c r="H804" i="6" s="1"/>
  <c r="E804" i="6"/>
  <c r="G804" i="6" s="1"/>
  <c r="D804" i="6"/>
  <c r="F914" i="6"/>
  <c r="E914" i="6"/>
  <c r="G914" i="6" s="1"/>
  <c r="D914" i="6"/>
  <c r="F990" i="6"/>
  <c r="H990" i="6" s="1"/>
  <c r="E990" i="6"/>
  <c r="D990" i="6"/>
  <c r="F835" i="6"/>
  <c r="H835" i="6" s="1"/>
  <c r="E835" i="6"/>
  <c r="D835" i="6"/>
  <c r="F834" i="6"/>
  <c r="H834" i="6" s="1"/>
  <c r="E834" i="6"/>
  <c r="G834" i="6" s="1"/>
  <c r="D834" i="6"/>
  <c r="F913" i="6"/>
  <c r="H913" i="6" s="1"/>
  <c r="E913" i="6"/>
  <c r="G913" i="6" s="1"/>
  <c r="D913" i="6"/>
  <c r="F912" i="6"/>
  <c r="H912" i="6" s="1"/>
  <c r="E912" i="6"/>
  <c r="D912" i="6"/>
  <c r="F965" i="6"/>
  <c r="H965" i="6" s="1"/>
  <c r="E965" i="6"/>
  <c r="G965" i="6" s="1"/>
  <c r="D965" i="6"/>
  <c r="F767" i="6"/>
  <c r="H767" i="6" s="1"/>
  <c r="E767" i="6"/>
  <c r="D767" i="6"/>
  <c r="F964" i="6"/>
  <c r="H964" i="6" s="1"/>
  <c r="E964" i="6"/>
  <c r="D964" i="6"/>
  <c r="F963" i="6"/>
  <c r="H963" i="6" s="1"/>
  <c r="E963" i="6"/>
  <c r="G963" i="6" s="1"/>
  <c r="D963" i="6"/>
  <c r="F911" i="6"/>
  <c r="H911" i="6" s="1"/>
  <c r="E911" i="6"/>
  <c r="G911" i="6" s="1"/>
  <c r="D911" i="6"/>
  <c r="F910" i="6"/>
  <c r="H910" i="6" s="1"/>
  <c r="E910" i="6"/>
  <c r="G910" i="6" s="1"/>
  <c r="D910" i="6"/>
  <c r="F962" i="6"/>
  <c r="H962" i="6" s="1"/>
  <c r="E962" i="6"/>
  <c r="G962" i="6" s="1"/>
  <c r="D962" i="6"/>
  <c r="F766" i="6"/>
  <c r="H766" i="6" s="1"/>
  <c r="E766" i="6"/>
  <c r="G766" i="6" s="1"/>
  <c r="D766" i="6"/>
  <c r="F765" i="6"/>
  <c r="H765" i="6" s="1"/>
  <c r="E765" i="6"/>
  <c r="D765" i="6"/>
  <c r="F764" i="6"/>
  <c r="H764" i="6" s="1"/>
  <c r="E764" i="6"/>
  <c r="G764" i="6" s="1"/>
  <c r="D764" i="6"/>
  <c r="F961" i="6"/>
  <c r="E961" i="6"/>
  <c r="G961" i="6" s="1"/>
  <c r="D961" i="6"/>
  <c r="F960" i="6"/>
  <c r="H960" i="6" s="1"/>
  <c r="E960" i="6"/>
  <c r="D960" i="6"/>
  <c r="F909" i="6"/>
  <c r="H909" i="6" s="1"/>
  <c r="E909" i="6"/>
  <c r="G909" i="6" s="1"/>
  <c r="D909" i="6"/>
  <c r="F763" i="6"/>
  <c r="H763" i="6" s="1"/>
  <c r="E763" i="6"/>
  <c r="G763" i="6" s="1"/>
  <c r="D763" i="6"/>
  <c r="F959" i="6"/>
  <c r="H959" i="6" s="1"/>
  <c r="E959" i="6"/>
  <c r="G959" i="6" s="1"/>
  <c r="D959" i="6"/>
  <c r="F908" i="6"/>
  <c r="H908" i="6" s="1"/>
  <c r="E908" i="6"/>
  <c r="D908" i="6"/>
  <c r="F958" i="6"/>
  <c r="H958" i="6" s="1"/>
  <c r="E958" i="6"/>
  <c r="D958" i="6"/>
  <c r="F833" i="6"/>
  <c r="H833" i="6" s="1"/>
  <c r="E833" i="6"/>
  <c r="D833" i="6"/>
  <c r="F762" i="6"/>
  <c r="H762" i="6" s="1"/>
  <c r="E762" i="6"/>
  <c r="G762" i="6" s="1"/>
  <c r="D762" i="6"/>
  <c r="F907" i="6"/>
  <c r="H907" i="6" s="1"/>
  <c r="E907" i="6"/>
  <c r="G907" i="6" s="1"/>
  <c r="D907" i="6"/>
  <c r="F906" i="6"/>
  <c r="H906" i="6" s="1"/>
  <c r="E906" i="6"/>
  <c r="G906" i="6" s="1"/>
  <c r="D906" i="6"/>
  <c r="F905" i="6"/>
  <c r="H905" i="6" s="1"/>
  <c r="E905" i="6"/>
  <c r="G905" i="6" s="1"/>
  <c r="D905" i="6"/>
  <c r="F989" i="6"/>
  <c r="E989" i="6"/>
  <c r="G989" i="6" s="1"/>
  <c r="D989" i="6"/>
  <c r="F761" i="6"/>
  <c r="H761" i="6" s="1"/>
  <c r="E761" i="6"/>
  <c r="G761" i="6" s="1"/>
  <c r="D761" i="6"/>
  <c r="F800" i="6"/>
  <c r="H800" i="6" s="1"/>
  <c r="E800" i="6"/>
  <c r="G800" i="6" s="1"/>
  <c r="D800" i="6"/>
  <c r="F992" i="6"/>
  <c r="H992" i="6" s="1"/>
  <c r="E992" i="6"/>
  <c r="G992" i="6" s="1"/>
  <c r="D992" i="6"/>
  <c r="F957" i="6"/>
  <c r="E957" i="6"/>
  <c r="G957" i="6" s="1"/>
  <c r="D957" i="6"/>
  <c r="F760" i="6"/>
  <c r="H760" i="6" s="1"/>
  <c r="E760" i="6"/>
  <c r="D760" i="6"/>
  <c r="F904" i="6"/>
  <c r="H904" i="6" s="1"/>
  <c r="E904" i="6"/>
  <c r="G904" i="6" s="1"/>
  <c r="D904" i="6"/>
  <c r="F903" i="6"/>
  <c r="H903" i="6" s="1"/>
  <c r="E903" i="6"/>
  <c r="G903" i="6" s="1"/>
  <c r="D903" i="6"/>
  <c r="F797" i="6"/>
  <c r="H797" i="6" s="1"/>
  <c r="E797" i="6"/>
  <c r="G797" i="6" s="1"/>
  <c r="D797" i="6"/>
  <c r="F796" i="6"/>
  <c r="H796" i="6" s="1"/>
  <c r="E796" i="6"/>
  <c r="D796" i="6"/>
  <c r="F832" i="6"/>
  <c r="H832" i="6" s="1"/>
  <c r="E832" i="6"/>
  <c r="D832" i="6"/>
  <c r="F902" i="6"/>
  <c r="H902" i="6" s="1"/>
  <c r="E902" i="6"/>
  <c r="D902" i="6"/>
  <c r="F901" i="6"/>
  <c r="H901" i="6" s="1"/>
  <c r="E901" i="6"/>
  <c r="G901" i="6" s="1"/>
  <c r="D901" i="6"/>
  <c r="F831" i="6"/>
  <c r="H831" i="6" s="1"/>
  <c r="E831" i="6"/>
  <c r="G831" i="6" s="1"/>
  <c r="D831" i="6"/>
  <c r="F900" i="6"/>
  <c r="H900" i="6" s="1"/>
  <c r="E900" i="6"/>
  <c r="G900" i="6" s="1"/>
  <c r="D900" i="6"/>
  <c r="F981" i="6"/>
  <c r="H981" i="6" s="1"/>
  <c r="E981" i="6"/>
  <c r="D981" i="6"/>
  <c r="F988" i="6"/>
  <c r="H988" i="6" s="1"/>
  <c r="E988" i="6"/>
  <c r="G988" i="6" s="1"/>
  <c r="D988" i="6"/>
  <c r="F987" i="6"/>
  <c r="H987" i="6" s="1"/>
  <c r="E987" i="6"/>
  <c r="D987" i="6"/>
  <c r="F759" i="6"/>
  <c r="H759" i="6" s="1"/>
  <c r="E759" i="6"/>
  <c r="G759" i="6" s="1"/>
  <c r="D759" i="6"/>
  <c r="F956" i="6"/>
  <c r="H956" i="6" s="1"/>
  <c r="E956" i="6"/>
  <c r="G956" i="6" s="1"/>
  <c r="D956" i="6"/>
  <c r="F899" i="6"/>
  <c r="H899" i="6" s="1"/>
  <c r="E899" i="6"/>
  <c r="D899" i="6"/>
  <c r="F830" i="6"/>
  <c r="H830" i="6" s="1"/>
  <c r="E830" i="6"/>
  <c r="G830" i="6" s="1"/>
  <c r="D830" i="6"/>
  <c r="F955" i="6"/>
  <c r="H955" i="6" s="1"/>
  <c r="E955" i="6"/>
  <c r="D955" i="6"/>
  <c r="F758" i="6"/>
  <c r="H758" i="6" s="1"/>
  <c r="E758" i="6"/>
  <c r="G758" i="6" s="1"/>
  <c r="D758" i="6"/>
  <c r="F898" i="6"/>
  <c r="H898" i="6" s="1"/>
  <c r="E898" i="6"/>
  <c r="D898" i="6"/>
  <c r="F829" i="6"/>
  <c r="H829" i="6" s="1"/>
  <c r="E829" i="6"/>
  <c r="D829" i="6"/>
  <c r="F897" i="6"/>
  <c r="H897" i="6" s="1"/>
  <c r="E897" i="6"/>
  <c r="G897" i="6" s="1"/>
  <c r="D897" i="6"/>
  <c r="F896" i="6"/>
  <c r="H896" i="6" s="1"/>
  <c r="E896" i="6"/>
  <c r="D896" i="6"/>
  <c r="F895" i="6"/>
  <c r="H895" i="6" s="1"/>
  <c r="E895" i="6"/>
  <c r="D895" i="6"/>
  <c r="F828" i="6"/>
  <c r="H828" i="6" s="1"/>
  <c r="E828" i="6"/>
  <c r="G828" i="6" s="1"/>
  <c r="D828" i="6"/>
  <c r="F894" i="6"/>
  <c r="H894" i="6" s="1"/>
  <c r="E894" i="6"/>
  <c r="D894" i="6"/>
  <c r="F954" i="6"/>
  <c r="H954" i="6" s="1"/>
  <c r="E954" i="6"/>
  <c r="G954" i="6" s="1"/>
  <c r="D954" i="6"/>
  <c r="F893" i="6"/>
  <c r="H893" i="6" s="1"/>
  <c r="E893" i="6"/>
  <c r="D893" i="6"/>
  <c r="F892" i="6"/>
  <c r="H892" i="6" s="1"/>
  <c r="E892" i="6"/>
  <c r="G892" i="6" s="1"/>
  <c r="D892" i="6"/>
  <c r="F891" i="6"/>
  <c r="H891" i="6" s="1"/>
  <c r="E891" i="6"/>
  <c r="D891" i="6"/>
  <c r="F827" i="6"/>
  <c r="H827" i="6" s="1"/>
  <c r="E827" i="6"/>
  <c r="D827" i="6"/>
  <c r="F890" i="6"/>
  <c r="H890" i="6" s="1"/>
  <c r="E890" i="6"/>
  <c r="D890" i="6"/>
  <c r="F889" i="6"/>
  <c r="H889" i="6" s="1"/>
  <c r="E889" i="6"/>
  <c r="G889" i="6" s="1"/>
  <c r="D889" i="6"/>
  <c r="F980" i="6"/>
  <c r="H980" i="6" s="1"/>
  <c r="E980" i="6"/>
  <c r="G980" i="6" s="1"/>
  <c r="D980" i="6"/>
  <c r="F888" i="6"/>
  <c r="H888" i="6" s="1"/>
  <c r="E888" i="6"/>
  <c r="D888" i="6"/>
  <c r="F757" i="6"/>
  <c r="H757" i="6" s="1"/>
  <c r="E757" i="6"/>
  <c r="G757" i="6" s="1"/>
  <c r="D757" i="6"/>
  <c r="F887" i="6"/>
  <c r="H887" i="6" s="1"/>
  <c r="E887" i="6"/>
  <c r="G887" i="6" s="1"/>
  <c r="D887" i="6"/>
  <c r="F826" i="6"/>
  <c r="H826" i="6" s="1"/>
  <c r="E826" i="6"/>
  <c r="D826" i="6"/>
  <c r="F756" i="6"/>
  <c r="H756" i="6" s="1"/>
  <c r="E756" i="6"/>
  <c r="G756" i="6" s="1"/>
  <c r="D756" i="6"/>
  <c r="F886" i="6"/>
  <c r="H886" i="6" s="1"/>
  <c r="E886" i="6"/>
  <c r="D886" i="6"/>
  <c r="F986" i="6"/>
  <c r="H986" i="6" s="1"/>
  <c r="E986" i="6"/>
  <c r="D986" i="6"/>
  <c r="F825" i="6"/>
  <c r="H825" i="6" s="1"/>
  <c r="E825" i="6"/>
  <c r="D825" i="6"/>
  <c r="F953" i="6"/>
  <c r="H953" i="6" s="1"/>
  <c r="E953" i="6"/>
  <c r="G953" i="6" s="1"/>
  <c r="D953" i="6"/>
  <c r="F885" i="6"/>
  <c r="H885" i="6" s="1"/>
  <c r="E885" i="6"/>
  <c r="D885" i="6"/>
  <c r="F824" i="6"/>
  <c r="H824" i="6" s="1"/>
  <c r="E824" i="6"/>
  <c r="G824" i="6" s="1"/>
  <c r="D824" i="6"/>
  <c r="F952" i="6"/>
  <c r="H952" i="6" s="1"/>
  <c r="E952" i="6"/>
  <c r="D952" i="6"/>
  <c r="F951" i="6"/>
  <c r="H951" i="6" s="1"/>
  <c r="E951" i="6"/>
  <c r="G951" i="6" s="1"/>
  <c r="D951" i="6"/>
  <c r="F950" i="6"/>
  <c r="H950" i="6" s="1"/>
  <c r="E950" i="6"/>
  <c r="G950" i="6" s="1"/>
  <c r="D950" i="6"/>
  <c r="F949" i="6"/>
  <c r="E949" i="6"/>
  <c r="G949" i="6" s="1"/>
  <c r="D949" i="6"/>
  <c r="F884" i="6"/>
  <c r="H884" i="6" s="1"/>
  <c r="E884" i="6"/>
  <c r="G884" i="6" s="1"/>
  <c r="D884" i="6"/>
  <c r="F883" i="6"/>
  <c r="H883" i="6" s="1"/>
  <c r="E883" i="6"/>
  <c r="G883" i="6" s="1"/>
  <c r="D883" i="6"/>
  <c r="F755" i="6"/>
  <c r="H755" i="6" s="1"/>
  <c r="E755" i="6"/>
  <c r="D755" i="6"/>
  <c r="F434" i="6"/>
  <c r="H434" i="6" s="1"/>
  <c r="E434" i="6"/>
  <c r="G434" i="6" s="1"/>
  <c r="D434" i="6"/>
  <c r="F433" i="6"/>
  <c r="H433" i="6" s="1"/>
  <c r="E433" i="6"/>
  <c r="G433" i="6" s="1"/>
  <c r="D433" i="6"/>
  <c r="F882" i="6"/>
  <c r="H882" i="6" s="1"/>
  <c r="E882" i="6"/>
  <c r="D882" i="6"/>
  <c r="F789" i="6"/>
  <c r="E789" i="6"/>
  <c r="G789" i="6" s="1"/>
  <c r="D789" i="6"/>
  <c r="F432" i="6"/>
  <c r="H432" i="6" s="1"/>
  <c r="E432" i="6"/>
  <c r="G432" i="6" s="1"/>
  <c r="D432" i="6"/>
  <c r="F948" i="6"/>
  <c r="H948" i="6" s="1"/>
  <c r="E948" i="6"/>
  <c r="D948" i="6"/>
  <c r="F947" i="6"/>
  <c r="H947" i="6" s="1"/>
  <c r="E947" i="6"/>
  <c r="G947" i="6" s="1"/>
  <c r="D947" i="6"/>
  <c r="F754" i="6"/>
  <c r="H754" i="6" s="1"/>
  <c r="E754" i="6"/>
  <c r="D754" i="6"/>
  <c r="F753" i="6"/>
  <c r="H753" i="6" s="1"/>
  <c r="E753" i="6"/>
  <c r="D753" i="6"/>
  <c r="F946" i="6"/>
  <c r="H946" i="6" s="1"/>
  <c r="E946" i="6"/>
  <c r="G946" i="6" s="1"/>
  <c r="D946" i="6"/>
  <c r="F945" i="6"/>
  <c r="H945" i="6" s="1"/>
  <c r="E945" i="6"/>
  <c r="G945" i="6" s="1"/>
  <c r="D945" i="6"/>
  <c r="F881" i="6"/>
  <c r="H881" i="6" s="1"/>
  <c r="E881" i="6"/>
  <c r="D881" i="6"/>
  <c r="F752" i="6"/>
  <c r="H752" i="6" s="1"/>
  <c r="E752" i="6"/>
  <c r="D752" i="6"/>
  <c r="F880" i="6"/>
  <c r="H880" i="6" s="1"/>
  <c r="E880" i="6"/>
  <c r="D880" i="6"/>
  <c r="F751" i="6"/>
  <c r="H751" i="6" s="1"/>
  <c r="E751" i="6"/>
  <c r="D751" i="6"/>
  <c r="F750" i="6"/>
  <c r="H750" i="6" s="1"/>
  <c r="E750" i="6"/>
  <c r="D750" i="6"/>
  <c r="F749" i="6"/>
  <c r="H749" i="6" s="1"/>
  <c r="E749" i="6"/>
  <c r="G749" i="6" s="1"/>
  <c r="D749" i="6"/>
  <c r="F823" i="6"/>
  <c r="H823" i="6" s="1"/>
  <c r="E823" i="6"/>
  <c r="G823" i="6" s="1"/>
  <c r="D823" i="6"/>
  <c r="F748" i="6"/>
  <c r="H748" i="6" s="1"/>
  <c r="E748" i="6"/>
  <c r="G748" i="6" s="1"/>
  <c r="D748" i="6"/>
  <c r="F944" i="6"/>
  <c r="H944" i="6" s="1"/>
  <c r="E944" i="6"/>
  <c r="G944" i="6" s="1"/>
  <c r="D944" i="6"/>
  <c r="F879" i="6"/>
  <c r="H879" i="6" s="1"/>
  <c r="E879" i="6"/>
  <c r="G879" i="6" s="1"/>
  <c r="D879" i="6"/>
  <c r="F943" i="6"/>
  <c r="H943" i="6" s="1"/>
  <c r="E943" i="6"/>
  <c r="D943" i="6"/>
  <c r="F822" i="6"/>
  <c r="H822" i="6" s="1"/>
  <c r="E822" i="6"/>
  <c r="D822" i="6"/>
  <c r="F878" i="6"/>
  <c r="H878" i="6" s="1"/>
  <c r="E878" i="6"/>
  <c r="D878" i="6"/>
  <c r="F942" i="6"/>
  <c r="H942" i="6" s="1"/>
  <c r="E942" i="6"/>
  <c r="G942" i="6" s="1"/>
  <c r="D942" i="6"/>
  <c r="F877" i="6"/>
  <c r="H877" i="6" s="1"/>
  <c r="E877" i="6"/>
  <c r="G877" i="6" s="1"/>
  <c r="D877" i="6"/>
  <c r="F803" i="6"/>
  <c r="H803" i="6" s="1"/>
  <c r="E803" i="6"/>
  <c r="G803" i="6" s="1"/>
  <c r="D803" i="6"/>
  <c r="F941" i="6"/>
  <c r="H941" i="6" s="1"/>
  <c r="E941" i="6"/>
  <c r="D941" i="6"/>
  <c r="F747" i="6"/>
  <c r="H747" i="6" s="1"/>
  <c r="E747" i="6"/>
  <c r="D747" i="6"/>
  <c r="F876" i="6"/>
  <c r="H876" i="6" s="1"/>
  <c r="E876" i="6"/>
  <c r="G876" i="6" s="1"/>
  <c r="D876" i="6"/>
  <c r="F802" i="6"/>
  <c r="H802" i="6" s="1"/>
  <c r="E802" i="6"/>
  <c r="G802" i="6" s="1"/>
  <c r="D802" i="6"/>
  <c r="F875" i="6"/>
  <c r="H875" i="6" s="1"/>
  <c r="E875" i="6"/>
  <c r="D875" i="6"/>
  <c r="F940" i="6"/>
  <c r="H940" i="6" s="1"/>
  <c r="E940" i="6"/>
  <c r="D940" i="6"/>
  <c r="F939" i="6"/>
  <c r="H939" i="6" s="1"/>
  <c r="E939" i="6"/>
  <c r="G939" i="6" s="1"/>
  <c r="D939" i="6"/>
  <c r="F938" i="6"/>
  <c r="H938" i="6" s="1"/>
  <c r="E938" i="6"/>
  <c r="D938" i="6"/>
  <c r="F874" i="6"/>
  <c r="H874" i="6" s="1"/>
  <c r="E874" i="6"/>
  <c r="D874" i="6"/>
  <c r="F821" i="6"/>
  <c r="H821" i="6" s="1"/>
  <c r="E821" i="6"/>
  <c r="G821" i="6" s="1"/>
  <c r="D821" i="6"/>
  <c r="F979" i="6"/>
  <c r="H979" i="6" s="1"/>
  <c r="E979" i="6"/>
  <c r="G979" i="6" s="1"/>
  <c r="D979" i="6"/>
  <c r="F873" i="6"/>
  <c r="H873" i="6" s="1"/>
  <c r="E873" i="6"/>
  <c r="G873" i="6" s="1"/>
  <c r="D873" i="6"/>
  <c r="F820" i="6"/>
  <c r="H820" i="6" s="1"/>
  <c r="E820" i="6"/>
  <c r="D820" i="6"/>
  <c r="F819" i="6"/>
  <c r="H819" i="6" s="1"/>
  <c r="E819" i="6"/>
  <c r="G819" i="6" s="1"/>
  <c r="D819" i="6"/>
  <c r="F818" i="6"/>
  <c r="H818" i="6" s="1"/>
  <c r="E818" i="6"/>
  <c r="G818" i="6" s="1"/>
  <c r="D818" i="6"/>
  <c r="F817" i="6"/>
  <c r="H817" i="6" s="1"/>
  <c r="E817" i="6"/>
  <c r="D817" i="6"/>
  <c r="F91" i="6"/>
  <c r="H91" i="6" s="1"/>
  <c r="E91" i="6"/>
  <c r="D91" i="6"/>
  <c r="F746" i="6"/>
  <c r="H746" i="6" s="1"/>
  <c r="E746" i="6"/>
  <c r="D746" i="6"/>
  <c r="F872" i="6"/>
  <c r="H872" i="6" s="1"/>
  <c r="E872" i="6"/>
  <c r="G872" i="6" s="1"/>
  <c r="D872" i="6"/>
  <c r="F816" i="6"/>
  <c r="H816" i="6" s="1"/>
  <c r="E816" i="6"/>
  <c r="D816" i="6"/>
  <c r="F871" i="6"/>
  <c r="H871" i="6" s="1"/>
  <c r="E871" i="6"/>
  <c r="D871" i="6"/>
  <c r="F937" i="6"/>
  <c r="H937" i="6" s="1"/>
  <c r="E937" i="6"/>
  <c r="G937" i="6" s="1"/>
  <c r="D937" i="6"/>
  <c r="F936" i="6"/>
  <c r="H936" i="6" s="1"/>
  <c r="E936" i="6"/>
  <c r="G936" i="6" s="1"/>
  <c r="D936" i="6"/>
  <c r="F935" i="6"/>
  <c r="H935" i="6" s="1"/>
  <c r="E935" i="6"/>
  <c r="G935" i="6" s="1"/>
  <c r="D935" i="6"/>
  <c r="F870" i="6"/>
  <c r="H870" i="6" s="1"/>
  <c r="E870" i="6"/>
  <c r="D870" i="6"/>
  <c r="F934" i="6"/>
  <c r="H934" i="6" s="1"/>
  <c r="E934" i="6"/>
  <c r="D934" i="6"/>
  <c r="F933" i="6"/>
  <c r="H933" i="6" s="1"/>
  <c r="E933" i="6"/>
  <c r="G933" i="6" s="1"/>
  <c r="D933" i="6"/>
  <c r="F869" i="6"/>
  <c r="H869" i="6" s="1"/>
  <c r="E869" i="6"/>
  <c r="D869" i="6"/>
  <c r="F868" i="6"/>
  <c r="H868" i="6" s="1"/>
  <c r="E868" i="6"/>
  <c r="D868" i="6"/>
  <c r="F978" i="6"/>
  <c r="H978" i="6" s="1"/>
  <c r="E978" i="6"/>
  <c r="D978" i="6"/>
  <c r="F867" i="6"/>
  <c r="H867" i="6" s="1"/>
  <c r="E867" i="6"/>
  <c r="G867" i="6" s="1"/>
  <c r="D867" i="6"/>
  <c r="F866" i="6"/>
  <c r="H866" i="6" s="1"/>
  <c r="E866" i="6"/>
  <c r="D866" i="6"/>
  <c r="F932" i="6"/>
  <c r="H932" i="6" s="1"/>
  <c r="E932" i="6"/>
  <c r="D932" i="6"/>
  <c r="F865" i="6"/>
  <c r="H865" i="6" s="1"/>
  <c r="E865" i="6"/>
  <c r="D865" i="6"/>
  <c r="F864" i="6"/>
  <c r="H864" i="6" s="1"/>
  <c r="E864" i="6"/>
  <c r="G864" i="6" s="1"/>
  <c r="D864" i="6"/>
  <c r="F863" i="6"/>
  <c r="H863" i="6" s="1"/>
  <c r="E863" i="6"/>
  <c r="D863" i="6"/>
  <c r="F745" i="6"/>
  <c r="H745" i="6" s="1"/>
  <c r="E745" i="6"/>
  <c r="D745" i="6"/>
  <c r="F862" i="6"/>
  <c r="H862" i="6" s="1"/>
  <c r="E862" i="6"/>
  <c r="D862" i="6"/>
  <c r="F815" i="6"/>
  <c r="H815" i="6" s="1"/>
  <c r="E815" i="6"/>
  <c r="G815" i="6" s="1"/>
  <c r="D815" i="6"/>
  <c r="F861" i="6"/>
  <c r="H861" i="6" s="1"/>
  <c r="E861" i="6"/>
  <c r="D861" i="6"/>
  <c r="F985" i="6"/>
  <c r="H985" i="6" s="1"/>
  <c r="E985" i="6"/>
  <c r="D985" i="6"/>
  <c r="F860" i="6"/>
  <c r="H860" i="6" s="1"/>
  <c r="E860" i="6"/>
  <c r="D860" i="6"/>
  <c r="F859" i="6"/>
  <c r="H859" i="6" s="1"/>
  <c r="E859" i="6"/>
  <c r="G859" i="6" s="1"/>
  <c r="D859" i="6"/>
  <c r="F984" i="6"/>
  <c r="H984" i="6" s="1"/>
  <c r="E984" i="6"/>
  <c r="G984" i="6" s="1"/>
  <c r="D984" i="6"/>
  <c r="F814" i="6"/>
  <c r="H814" i="6" s="1"/>
  <c r="E814" i="6"/>
  <c r="D814" i="6"/>
  <c r="F931" i="6"/>
  <c r="H931" i="6" s="1"/>
  <c r="E931" i="6"/>
  <c r="D931" i="6"/>
  <c r="F813" i="6"/>
  <c r="H813" i="6" s="1"/>
  <c r="E813" i="6"/>
  <c r="G813" i="6" s="1"/>
  <c r="D813" i="6"/>
  <c r="F858" i="6"/>
  <c r="H858" i="6" s="1"/>
  <c r="E858" i="6"/>
  <c r="D858" i="6"/>
  <c r="F857" i="6"/>
  <c r="H857" i="6" s="1"/>
  <c r="E857" i="6"/>
  <c r="D857" i="6"/>
  <c r="F991" i="6"/>
  <c r="H991" i="6" s="1"/>
  <c r="E991" i="6"/>
  <c r="D991" i="6"/>
  <c r="F930" i="6"/>
  <c r="H930" i="6" s="1"/>
  <c r="E930" i="6"/>
  <c r="G930" i="6" s="1"/>
  <c r="D930" i="6"/>
  <c r="F929" i="6"/>
  <c r="H929" i="6" s="1"/>
  <c r="E929" i="6"/>
  <c r="G929" i="6" s="1"/>
  <c r="D929" i="6"/>
  <c r="F812" i="6"/>
  <c r="H812" i="6" s="1"/>
  <c r="E812" i="6"/>
  <c r="D812" i="6"/>
  <c r="F811" i="6"/>
  <c r="H811" i="6" s="1"/>
  <c r="E811" i="6"/>
  <c r="D811" i="6"/>
  <c r="F928" i="6"/>
  <c r="H928" i="6" s="1"/>
  <c r="E928" i="6"/>
  <c r="G928" i="6" s="1"/>
  <c r="D928" i="6"/>
  <c r="F744" i="6"/>
  <c r="H744" i="6" s="1"/>
  <c r="E744" i="6"/>
  <c r="G744" i="6" s="1"/>
  <c r="D744" i="6"/>
  <c r="F983" i="6"/>
  <c r="H983" i="6" s="1"/>
  <c r="E983" i="6"/>
  <c r="D983" i="6"/>
  <c r="F927" i="6"/>
  <c r="H927" i="6" s="1"/>
  <c r="E927" i="6"/>
  <c r="D927" i="6"/>
  <c r="F926" i="6"/>
  <c r="H926" i="6" s="1"/>
  <c r="E926" i="6"/>
  <c r="G926" i="6" s="1"/>
  <c r="D926" i="6"/>
  <c r="F810" i="6"/>
  <c r="H810" i="6" s="1"/>
  <c r="E810" i="6"/>
  <c r="D810" i="6"/>
  <c r="F856" i="6"/>
  <c r="H856" i="6" s="1"/>
  <c r="E856" i="6"/>
  <c r="D856" i="6"/>
  <c r="F982" i="6"/>
  <c r="H982" i="6" s="1"/>
  <c r="E982" i="6"/>
  <c r="G982" i="6" s="1"/>
  <c r="D982" i="6"/>
  <c r="F855" i="6"/>
  <c r="H855" i="6" s="1"/>
  <c r="E855" i="6"/>
  <c r="D855" i="6"/>
  <c r="F809" i="6"/>
  <c r="H809" i="6" s="1"/>
  <c r="E809" i="6"/>
  <c r="D809" i="6"/>
  <c r="F854" i="6"/>
  <c r="H854" i="6" s="1"/>
  <c r="E854" i="6"/>
  <c r="D854" i="6"/>
  <c r="F925" i="6"/>
  <c r="H925" i="6" s="1"/>
  <c r="E925" i="6"/>
  <c r="D925" i="6"/>
  <c r="F743" i="6"/>
  <c r="H743" i="6" s="1"/>
  <c r="E743" i="6"/>
  <c r="D743" i="6"/>
  <c r="F853" i="6"/>
  <c r="H853" i="6" s="1"/>
  <c r="E853" i="6"/>
  <c r="D853" i="6"/>
  <c r="F852" i="6"/>
  <c r="H852" i="6" s="1"/>
  <c r="E852" i="6"/>
  <c r="D852" i="6"/>
  <c r="F851" i="6"/>
  <c r="H851" i="6" s="1"/>
  <c r="E851" i="6"/>
  <c r="D851" i="6"/>
  <c r="F924" i="6"/>
  <c r="H924" i="6" s="1"/>
  <c r="E924" i="6"/>
  <c r="D924" i="6"/>
  <c r="F923" i="6"/>
  <c r="H923" i="6" s="1"/>
  <c r="E923" i="6"/>
  <c r="D923" i="6"/>
  <c r="F808" i="6"/>
  <c r="H808" i="6" s="1"/>
  <c r="E808" i="6"/>
  <c r="D808" i="6"/>
  <c r="F807" i="6"/>
  <c r="H807" i="6" s="1"/>
  <c r="E807" i="6"/>
  <c r="D807" i="6"/>
  <c r="F850" i="6"/>
  <c r="H850" i="6" s="1"/>
  <c r="E850" i="6"/>
  <c r="D850" i="6"/>
  <c r="F849" i="6"/>
  <c r="H849" i="6" s="1"/>
  <c r="E849" i="6"/>
  <c r="G849" i="6" s="1"/>
  <c r="D849" i="6"/>
  <c r="F848" i="6"/>
  <c r="H848" i="6" s="1"/>
  <c r="E848" i="6"/>
  <c r="D848" i="6"/>
  <c r="F847" i="6"/>
  <c r="H847" i="6" s="1"/>
  <c r="E847" i="6"/>
  <c r="G847" i="6" s="1"/>
  <c r="D847" i="6"/>
  <c r="F846" i="6"/>
  <c r="H846" i="6" s="1"/>
  <c r="E846" i="6"/>
  <c r="D846" i="6"/>
  <c r="F742" i="6"/>
  <c r="H742" i="6" s="1"/>
  <c r="E742" i="6"/>
  <c r="D742" i="6"/>
  <c r="F806" i="6"/>
  <c r="H806" i="6" s="1"/>
  <c r="E806" i="6"/>
  <c r="G806" i="6" s="1"/>
  <c r="I806" i="6" s="1"/>
  <c r="D806" i="6"/>
  <c r="F845" i="6"/>
  <c r="H845" i="6" s="1"/>
  <c r="E845" i="6"/>
  <c r="D845" i="6"/>
  <c r="F844" i="6"/>
  <c r="H844" i="6" s="1"/>
  <c r="E844" i="6"/>
  <c r="D844" i="6"/>
  <c r="F922" i="6"/>
  <c r="H922" i="6" s="1"/>
  <c r="E922" i="6"/>
  <c r="D922" i="6"/>
  <c r="F805" i="6"/>
  <c r="H805" i="6" s="1"/>
  <c r="E805" i="6"/>
  <c r="D805" i="6"/>
  <c r="F843" i="6"/>
  <c r="H843" i="6" s="1"/>
  <c r="E843" i="6"/>
  <c r="G843" i="6" s="1"/>
  <c r="D843" i="6"/>
  <c r="F921" i="6"/>
  <c r="H921" i="6" s="1"/>
  <c r="E921" i="6"/>
  <c r="D921" i="6"/>
  <c r="F842" i="6"/>
  <c r="H842" i="6" s="1"/>
  <c r="E842" i="6"/>
  <c r="G842" i="6" s="1"/>
  <c r="D842" i="6"/>
  <c r="F841" i="6"/>
  <c r="H841" i="6" s="1"/>
  <c r="E841" i="6"/>
  <c r="D841" i="6"/>
  <c r="F840" i="6"/>
  <c r="H840" i="6" s="1"/>
  <c r="E840" i="6"/>
  <c r="D840" i="6"/>
  <c r="F90" i="6"/>
  <c r="H90" i="6" s="1"/>
  <c r="E90" i="6"/>
  <c r="G90" i="6" s="1"/>
  <c r="D90" i="6"/>
  <c r="F741" i="6"/>
  <c r="H741" i="6" s="1"/>
  <c r="E741" i="6"/>
  <c r="D741" i="6"/>
  <c r="F920" i="6"/>
  <c r="H920" i="6" s="1"/>
  <c r="E920" i="6"/>
  <c r="G920" i="6" s="1"/>
  <c r="D920" i="6"/>
  <c r="F740" i="6"/>
  <c r="H740" i="6" s="1"/>
  <c r="E740" i="6"/>
  <c r="D740" i="6"/>
  <c r="F919" i="6"/>
  <c r="H919" i="6" s="1"/>
  <c r="E919" i="6"/>
  <c r="D919" i="6"/>
  <c r="F739" i="6"/>
  <c r="H739" i="6" s="1"/>
  <c r="E739" i="6"/>
  <c r="G739" i="6" s="1"/>
  <c r="D739" i="6"/>
  <c r="F918" i="6"/>
  <c r="H918" i="6" s="1"/>
  <c r="E918" i="6"/>
  <c r="D918" i="6"/>
  <c r="F738" i="6"/>
  <c r="H738" i="6" s="1"/>
  <c r="E738" i="6"/>
  <c r="D738" i="6"/>
  <c r="F588" i="6"/>
  <c r="H588" i="6" s="1"/>
  <c r="E588" i="6"/>
  <c r="D588" i="6"/>
  <c r="F587" i="6"/>
  <c r="H587" i="6" s="1"/>
  <c r="E587" i="6"/>
  <c r="D587" i="6"/>
  <c r="F431" i="6"/>
  <c r="H431" i="6" s="1"/>
  <c r="E431" i="6"/>
  <c r="D431" i="6"/>
  <c r="F430" i="6"/>
  <c r="H430" i="6" s="1"/>
  <c r="E430" i="6"/>
  <c r="D430" i="6"/>
  <c r="F586" i="6"/>
  <c r="H586" i="6" s="1"/>
  <c r="E586" i="6"/>
  <c r="G586" i="6" s="1"/>
  <c r="D586" i="6"/>
  <c r="F737" i="6"/>
  <c r="H737" i="6" s="1"/>
  <c r="E737" i="6"/>
  <c r="G737" i="6" s="1"/>
  <c r="D737" i="6"/>
  <c r="F429" i="6"/>
  <c r="H429" i="6" s="1"/>
  <c r="E429" i="6"/>
  <c r="G429" i="6" s="1"/>
  <c r="I429" i="6" s="1"/>
  <c r="D429" i="6"/>
  <c r="F585" i="6"/>
  <c r="H585" i="6" s="1"/>
  <c r="E585" i="6"/>
  <c r="G585" i="6" s="1"/>
  <c r="D585" i="6"/>
  <c r="F428" i="6"/>
  <c r="H428" i="6" s="1"/>
  <c r="E428" i="6"/>
  <c r="D428" i="6"/>
  <c r="F427" i="6"/>
  <c r="H427" i="6" s="1"/>
  <c r="E427" i="6"/>
  <c r="G427" i="6" s="1"/>
  <c r="D427" i="6"/>
  <c r="F736" i="6"/>
  <c r="H736" i="6" s="1"/>
  <c r="E736" i="6"/>
  <c r="D736" i="6"/>
  <c r="F735" i="6"/>
  <c r="H735" i="6" s="1"/>
  <c r="E735" i="6"/>
  <c r="D735" i="6"/>
  <c r="F426" i="6"/>
  <c r="H426" i="6" s="1"/>
  <c r="E426" i="6"/>
  <c r="D426" i="6"/>
  <c r="F734" i="6"/>
  <c r="H734" i="6" s="1"/>
  <c r="E734" i="6"/>
  <c r="D734" i="6"/>
  <c r="F733" i="6"/>
  <c r="H733" i="6" s="1"/>
  <c r="E733" i="6"/>
  <c r="G733" i="6" s="1"/>
  <c r="D733" i="6"/>
  <c r="F584" i="6"/>
  <c r="H584" i="6" s="1"/>
  <c r="E584" i="6"/>
  <c r="D584" i="6"/>
  <c r="F583" i="6"/>
  <c r="H583" i="6" s="1"/>
  <c r="E583" i="6"/>
  <c r="G583" i="6" s="1"/>
  <c r="D583" i="6"/>
  <c r="F425" i="6"/>
  <c r="H425" i="6" s="1"/>
  <c r="E425" i="6"/>
  <c r="G425" i="6" s="1"/>
  <c r="D425" i="6"/>
  <c r="F424" i="6"/>
  <c r="E424" i="6"/>
  <c r="G424" i="6" s="1"/>
  <c r="D424" i="6"/>
  <c r="F423" i="6"/>
  <c r="E423" i="6"/>
  <c r="G423" i="6" s="1"/>
  <c r="D423" i="6"/>
  <c r="F582" i="6"/>
  <c r="E582" i="6"/>
  <c r="G582" i="6" s="1"/>
  <c r="D582" i="6"/>
  <c r="F422" i="6"/>
  <c r="E422" i="6"/>
  <c r="G422" i="6" s="1"/>
  <c r="D422" i="6"/>
  <c r="F732" i="6"/>
  <c r="H732" i="6" s="1"/>
  <c r="E732" i="6"/>
  <c r="G732" i="6" s="1"/>
  <c r="D732" i="6"/>
  <c r="F731" i="6"/>
  <c r="H731" i="6" s="1"/>
  <c r="E731" i="6"/>
  <c r="D731" i="6"/>
  <c r="F506" i="6"/>
  <c r="H506" i="6" s="1"/>
  <c r="E506" i="6"/>
  <c r="G506" i="6" s="1"/>
  <c r="D506" i="6"/>
  <c r="F497" i="6"/>
  <c r="H497" i="6" s="1"/>
  <c r="E497" i="6"/>
  <c r="G497" i="6" s="1"/>
  <c r="D497" i="6"/>
  <c r="F581" i="6"/>
  <c r="E581" i="6"/>
  <c r="G581" i="6" s="1"/>
  <c r="D581" i="6"/>
  <c r="F580" i="6"/>
  <c r="E580" i="6"/>
  <c r="G580" i="6" s="1"/>
  <c r="D580" i="6"/>
  <c r="F579" i="6"/>
  <c r="E579" i="6"/>
  <c r="G579" i="6" s="1"/>
  <c r="D579" i="6"/>
  <c r="F578" i="6"/>
  <c r="E578" i="6"/>
  <c r="G578" i="6" s="1"/>
  <c r="D578" i="6"/>
  <c r="F421" i="6"/>
  <c r="E421" i="6"/>
  <c r="G421" i="6" s="1"/>
  <c r="D421" i="6"/>
  <c r="F730" i="6"/>
  <c r="H730" i="6" s="1"/>
  <c r="E730" i="6"/>
  <c r="G730" i="6" s="1"/>
  <c r="D730" i="6"/>
  <c r="F729" i="6"/>
  <c r="E729" i="6"/>
  <c r="G729" i="6" s="1"/>
  <c r="D729" i="6"/>
  <c r="F728" i="6"/>
  <c r="H728" i="6" s="1"/>
  <c r="E728" i="6"/>
  <c r="D728" i="6"/>
  <c r="F727" i="6"/>
  <c r="E727" i="6"/>
  <c r="G727" i="6" s="1"/>
  <c r="D727" i="6"/>
  <c r="F420" i="6"/>
  <c r="H420" i="6" s="1"/>
  <c r="E420" i="6"/>
  <c r="G420" i="6" s="1"/>
  <c r="D420" i="6"/>
  <c r="F726" i="6"/>
  <c r="E726" i="6"/>
  <c r="G726" i="6" s="1"/>
  <c r="D726" i="6"/>
  <c r="F725" i="6"/>
  <c r="H725" i="6" s="1"/>
  <c r="E725" i="6"/>
  <c r="D725" i="6"/>
  <c r="F795" i="6"/>
  <c r="E795" i="6"/>
  <c r="G795" i="6" s="1"/>
  <c r="D795" i="6"/>
  <c r="F793" i="6"/>
  <c r="H793" i="6" s="1"/>
  <c r="E793" i="6"/>
  <c r="G793" i="6" s="1"/>
  <c r="D793" i="6"/>
  <c r="F788" i="6"/>
  <c r="H788" i="6" s="1"/>
  <c r="E788" i="6"/>
  <c r="G788" i="6" s="1"/>
  <c r="D788" i="6"/>
  <c r="F577" i="6"/>
  <c r="H577" i="6" s="1"/>
  <c r="E577" i="6"/>
  <c r="D577" i="6"/>
  <c r="F505" i="6"/>
  <c r="H505" i="6" s="1"/>
  <c r="E505" i="6"/>
  <c r="G505" i="6" s="1"/>
  <c r="D505" i="6"/>
  <c r="F419" i="6"/>
  <c r="H419" i="6" s="1"/>
  <c r="E419" i="6"/>
  <c r="D419" i="6"/>
  <c r="F418" i="6"/>
  <c r="H418" i="6" s="1"/>
  <c r="E418" i="6"/>
  <c r="G418" i="6" s="1"/>
  <c r="D418" i="6"/>
  <c r="F787" i="6"/>
  <c r="H787" i="6" s="1"/>
  <c r="E787" i="6"/>
  <c r="D787" i="6"/>
  <c r="F417" i="6"/>
  <c r="H417" i="6" s="1"/>
  <c r="E417" i="6"/>
  <c r="G417" i="6" s="1"/>
  <c r="D417" i="6"/>
  <c r="F576" i="6"/>
  <c r="H576" i="6" s="1"/>
  <c r="E576" i="6"/>
  <c r="D576" i="6"/>
  <c r="F575" i="6"/>
  <c r="H575" i="6" s="1"/>
  <c r="E575" i="6"/>
  <c r="G575" i="6" s="1"/>
  <c r="D575" i="6"/>
  <c r="F792" i="6"/>
  <c r="H792" i="6" s="1"/>
  <c r="E792" i="6"/>
  <c r="D792" i="6"/>
  <c r="F574" i="6"/>
  <c r="H574" i="6" s="1"/>
  <c r="E574" i="6"/>
  <c r="G574" i="6" s="1"/>
  <c r="D574" i="6"/>
  <c r="F416" i="6"/>
  <c r="H416" i="6" s="1"/>
  <c r="E416" i="6"/>
  <c r="D416" i="6"/>
  <c r="F772" i="6"/>
  <c r="H772" i="6" s="1"/>
  <c r="E772" i="6"/>
  <c r="G772" i="6" s="1"/>
  <c r="D772" i="6"/>
  <c r="F724" i="6"/>
  <c r="H724" i="6" s="1"/>
  <c r="E724" i="6"/>
  <c r="G724" i="6" s="1"/>
  <c r="D724" i="6"/>
  <c r="F504" i="6"/>
  <c r="H504" i="6" s="1"/>
  <c r="E504" i="6"/>
  <c r="G504" i="6" s="1"/>
  <c r="D504" i="6"/>
  <c r="F573" i="6"/>
  <c r="H573" i="6" s="1"/>
  <c r="E573" i="6"/>
  <c r="G573" i="6" s="1"/>
  <c r="D573" i="6"/>
  <c r="F415" i="6"/>
  <c r="H415" i="6" s="1"/>
  <c r="E415" i="6"/>
  <c r="G415" i="6" s="1"/>
  <c r="D415" i="6"/>
  <c r="F572" i="6"/>
  <c r="H572" i="6" s="1"/>
  <c r="E572" i="6"/>
  <c r="G572" i="6" s="1"/>
  <c r="D572" i="6"/>
  <c r="F571" i="6"/>
  <c r="H571" i="6" s="1"/>
  <c r="E571" i="6"/>
  <c r="G571" i="6" s="1"/>
  <c r="D571" i="6"/>
  <c r="F570" i="6"/>
  <c r="H570" i="6" s="1"/>
  <c r="E570" i="6"/>
  <c r="G570" i="6" s="1"/>
  <c r="D570" i="6"/>
  <c r="F723" i="6"/>
  <c r="H723" i="6" s="1"/>
  <c r="E723" i="6"/>
  <c r="D723" i="6"/>
  <c r="F722" i="6"/>
  <c r="H722" i="6" s="1"/>
  <c r="E722" i="6"/>
  <c r="G722" i="6" s="1"/>
  <c r="D722" i="6"/>
  <c r="F569" i="6"/>
  <c r="H569" i="6" s="1"/>
  <c r="E569" i="6"/>
  <c r="D569" i="6"/>
  <c r="F568" i="6"/>
  <c r="H568" i="6" s="1"/>
  <c r="E568" i="6"/>
  <c r="G568" i="6" s="1"/>
  <c r="D568" i="6"/>
  <c r="F786" i="6"/>
  <c r="H786" i="6" s="1"/>
  <c r="E786" i="6"/>
  <c r="D786" i="6"/>
  <c r="F721" i="6"/>
  <c r="H721" i="6" s="1"/>
  <c r="E721" i="6"/>
  <c r="D721" i="6"/>
  <c r="F720" i="6"/>
  <c r="H720" i="6" s="1"/>
  <c r="E720" i="6"/>
  <c r="G720" i="6" s="1"/>
  <c r="D720" i="6"/>
  <c r="F719" i="6"/>
  <c r="H719" i="6" s="1"/>
  <c r="E719" i="6"/>
  <c r="G719" i="6" s="1"/>
  <c r="D719" i="6"/>
  <c r="F414" i="6"/>
  <c r="H414" i="6" s="1"/>
  <c r="E414" i="6"/>
  <c r="D414" i="6"/>
  <c r="F718" i="6"/>
  <c r="H718" i="6" s="1"/>
  <c r="E718" i="6"/>
  <c r="G718" i="6" s="1"/>
  <c r="D718" i="6"/>
  <c r="F413" i="6"/>
  <c r="H413" i="6" s="1"/>
  <c r="E413" i="6"/>
  <c r="D413" i="6"/>
  <c r="F717" i="6"/>
  <c r="H717" i="6" s="1"/>
  <c r="E717" i="6"/>
  <c r="G717" i="6" s="1"/>
  <c r="D717" i="6"/>
  <c r="F716" i="6"/>
  <c r="H716" i="6" s="1"/>
  <c r="E716" i="6"/>
  <c r="G716" i="6" s="1"/>
  <c r="D716" i="6"/>
  <c r="F567" i="6"/>
  <c r="H567" i="6" s="1"/>
  <c r="E567" i="6"/>
  <c r="G567" i="6" s="1"/>
  <c r="D567" i="6"/>
  <c r="F715" i="6"/>
  <c r="H715" i="6" s="1"/>
  <c r="E715" i="6"/>
  <c r="D715" i="6"/>
  <c r="F714" i="6"/>
  <c r="H714" i="6" s="1"/>
  <c r="E714" i="6"/>
  <c r="G714" i="6" s="1"/>
  <c r="D714" i="6"/>
  <c r="F713" i="6"/>
  <c r="H713" i="6" s="1"/>
  <c r="E713" i="6"/>
  <c r="D713" i="6"/>
  <c r="F712" i="6"/>
  <c r="H712" i="6" s="1"/>
  <c r="E712" i="6"/>
  <c r="D712" i="6"/>
  <c r="F412" i="6"/>
  <c r="H412" i="6" s="1"/>
  <c r="E412" i="6"/>
  <c r="G412" i="6" s="1"/>
  <c r="D412" i="6"/>
  <c r="F566" i="6"/>
  <c r="H566" i="6" s="1"/>
  <c r="E566" i="6"/>
  <c r="G566" i="6" s="1"/>
  <c r="D566" i="6"/>
  <c r="F565" i="6"/>
  <c r="H565" i="6" s="1"/>
  <c r="E565" i="6"/>
  <c r="G565" i="6" s="1"/>
  <c r="D565" i="6"/>
  <c r="F411" i="6"/>
  <c r="H411" i="6" s="1"/>
  <c r="E411" i="6"/>
  <c r="G411" i="6" s="1"/>
  <c r="D411" i="6"/>
  <c r="F564" i="6"/>
  <c r="H564" i="6" s="1"/>
  <c r="E564" i="6"/>
  <c r="G564" i="6" s="1"/>
  <c r="D564" i="6"/>
  <c r="F711" i="6"/>
  <c r="H711" i="6" s="1"/>
  <c r="E711" i="6"/>
  <c r="D711" i="6"/>
  <c r="F410" i="6"/>
  <c r="H410" i="6" s="1"/>
  <c r="E410" i="6"/>
  <c r="D410" i="6"/>
  <c r="F409" i="6"/>
  <c r="H409" i="6" s="1"/>
  <c r="E409" i="6"/>
  <c r="G409" i="6" s="1"/>
  <c r="D409" i="6"/>
  <c r="F710" i="6"/>
  <c r="H710" i="6" s="1"/>
  <c r="E710" i="6"/>
  <c r="D710" i="6"/>
  <c r="F563" i="6"/>
  <c r="H563" i="6" s="1"/>
  <c r="E563" i="6"/>
  <c r="D563" i="6"/>
  <c r="F562" i="6"/>
  <c r="H562" i="6" s="1"/>
  <c r="E562" i="6"/>
  <c r="D562" i="6"/>
  <c r="F709" i="6"/>
  <c r="H709" i="6" s="1"/>
  <c r="E709" i="6"/>
  <c r="D709" i="6"/>
  <c r="F561" i="6"/>
  <c r="H561" i="6" s="1"/>
  <c r="E561" i="6"/>
  <c r="D561" i="6"/>
  <c r="F785" i="6"/>
  <c r="H785" i="6" s="1"/>
  <c r="E785" i="6"/>
  <c r="G785" i="6" s="1"/>
  <c r="D785" i="6"/>
  <c r="F708" i="6"/>
  <c r="H708" i="6" s="1"/>
  <c r="E708" i="6"/>
  <c r="D708" i="6"/>
  <c r="F560" i="6"/>
  <c r="H560" i="6" s="1"/>
  <c r="E560" i="6"/>
  <c r="G560" i="6" s="1"/>
  <c r="D560" i="6"/>
  <c r="F778" i="6"/>
  <c r="H778" i="6" s="1"/>
  <c r="E778" i="6"/>
  <c r="D778" i="6"/>
  <c r="F559" i="6"/>
  <c r="H559" i="6" s="1"/>
  <c r="E559" i="6"/>
  <c r="D559" i="6"/>
  <c r="F707" i="6"/>
  <c r="H707" i="6" s="1"/>
  <c r="E707" i="6"/>
  <c r="D707" i="6"/>
  <c r="F706" i="6"/>
  <c r="H706" i="6" s="1"/>
  <c r="E706" i="6"/>
  <c r="G706" i="6" s="1"/>
  <c r="D706" i="6"/>
  <c r="F705" i="6"/>
  <c r="H705" i="6" s="1"/>
  <c r="E705" i="6"/>
  <c r="G705" i="6" s="1"/>
  <c r="D705" i="6"/>
  <c r="F408" i="6"/>
  <c r="H408" i="6" s="1"/>
  <c r="E408" i="6"/>
  <c r="D408" i="6"/>
  <c r="F704" i="6"/>
  <c r="H704" i="6" s="1"/>
  <c r="E704" i="6"/>
  <c r="D704" i="6"/>
  <c r="F703" i="6"/>
  <c r="H703" i="6" s="1"/>
  <c r="E703" i="6"/>
  <c r="G703" i="6" s="1"/>
  <c r="D703" i="6"/>
  <c r="F558" i="6"/>
  <c r="H558" i="6" s="1"/>
  <c r="E558" i="6"/>
  <c r="D558" i="6"/>
  <c r="F702" i="6"/>
  <c r="H702" i="6" s="1"/>
  <c r="E702" i="6"/>
  <c r="D702" i="6"/>
  <c r="F701" i="6"/>
  <c r="H701" i="6" s="1"/>
  <c r="E701" i="6"/>
  <c r="D701" i="6"/>
  <c r="F557" i="6"/>
  <c r="H557" i="6" s="1"/>
  <c r="E557" i="6"/>
  <c r="G557" i="6" s="1"/>
  <c r="D557" i="6"/>
  <c r="F407" i="6"/>
  <c r="H407" i="6" s="1"/>
  <c r="E407" i="6"/>
  <c r="D407" i="6"/>
  <c r="F791" i="6"/>
  <c r="H791" i="6" s="1"/>
  <c r="E791" i="6"/>
  <c r="D791" i="6"/>
  <c r="F700" i="6"/>
  <c r="H700" i="6" s="1"/>
  <c r="E700" i="6"/>
  <c r="D700" i="6"/>
  <c r="F556" i="6"/>
  <c r="H556" i="6" s="1"/>
  <c r="E556" i="6"/>
  <c r="G556" i="6" s="1"/>
  <c r="D556" i="6"/>
  <c r="F406" i="6"/>
  <c r="H406" i="6" s="1"/>
  <c r="E406" i="6"/>
  <c r="G406" i="6" s="1"/>
  <c r="D406" i="6"/>
  <c r="F555" i="6"/>
  <c r="H555" i="6" s="1"/>
  <c r="E555" i="6"/>
  <c r="D555" i="6"/>
  <c r="F773" i="6"/>
  <c r="H773" i="6" s="1"/>
  <c r="E773" i="6"/>
  <c r="D773" i="6"/>
  <c r="F699" i="6"/>
  <c r="H699" i="6" s="1"/>
  <c r="E699" i="6"/>
  <c r="G699" i="6" s="1"/>
  <c r="D699" i="6"/>
  <c r="F698" i="6"/>
  <c r="H698" i="6" s="1"/>
  <c r="E698" i="6"/>
  <c r="D698" i="6"/>
  <c r="F697" i="6"/>
  <c r="H697" i="6" s="1"/>
  <c r="E697" i="6"/>
  <c r="D697" i="6"/>
  <c r="F696" i="6"/>
  <c r="H696" i="6" s="1"/>
  <c r="E696" i="6"/>
  <c r="D696" i="6"/>
  <c r="F695" i="6"/>
  <c r="H695" i="6" s="1"/>
  <c r="E695" i="6"/>
  <c r="G695" i="6" s="1"/>
  <c r="D695" i="6"/>
  <c r="F554" i="6"/>
  <c r="H554" i="6" s="1"/>
  <c r="E554" i="6"/>
  <c r="D554" i="6"/>
  <c r="F553" i="6"/>
  <c r="H553" i="6" s="1"/>
  <c r="E553" i="6"/>
  <c r="D553" i="6"/>
  <c r="F694" i="6"/>
  <c r="H694" i="6" s="1"/>
  <c r="E694" i="6"/>
  <c r="D694" i="6"/>
  <c r="F552" i="6"/>
  <c r="H552" i="6" s="1"/>
  <c r="E552" i="6"/>
  <c r="G552" i="6" s="1"/>
  <c r="D552" i="6"/>
  <c r="F551" i="6"/>
  <c r="H551" i="6" s="1"/>
  <c r="E551" i="6"/>
  <c r="D551" i="6"/>
  <c r="F550" i="6"/>
  <c r="H550" i="6" s="1"/>
  <c r="E550" i="6"/>
  <c r="D550" i="6"/>
  <c r="F693" i="6"/>
  <c r="H693" i="6" s="1"/>
  <c r="E693" i="6"/>
  <c r="D693" i="6"/>
  <c r="F405" i="6"/>
  <c r="H405" i="6" s="1"/>
  <c r="E405" i="6"/>
  <c r="G405" i="6" s="1"/>
  <c r="D405" i="6"/>
  <c r="F692" i="6"/>
  <c r="H692" i="6" s="1"/>
  <c r="E692" i="6"/>
  <c r="D692" i="6"/>
  <c r="F404" i="6"/>
  <c r="H404" i="6" s="1"/>
  <c r="E404" i="6"/>
  <c r="D404" i="6"/>
  <c r="F691" i="6"/>
  <c r="H691" i="6" s="1"/>
  <c r="E691" i="6"/>
  <c r="D691" i="6"/>
  <c r="F403" i="6"/>
  <c r="H403" i="6" s="1"/>
  <c r="E403" i="6"/>
  <c r="G403" i="6" s="1"/>
  <c r="D403" i="6"/>
  <c r="F784" i="6"/>
  <c r="H784" i="6" s="1"/>
  <c r="E784" i="6"/>
  <c r="G784" i="6" s="1"/>
  <c r="D784" i="6"/>
  <c r="F89" i="6"/>
  <c r="H89" i="6" s="1"/>
  <c r="E89" i="6"/>
  <c r="D89" i="6"/>
  <c r="F690" i="6"/>
  <c r="H690" i="6" s="1"/>
  <c r="E690" i="6"/>
  <c r="D690" i="6"/>
  <c r="F402" i="6"/>
  <c r="H402" i="6" s="1"/>
  <c r="E402" i="6"/>
  <c r="G402" i="6" s="1"/>
  <c r="D402" i="6"/>
  <c r="F549" i="6"/>
  <c r="H549" i="6" s="1"/>
  <c r="E549" i="6"/>
  <c r="D549" i="6"/>
  <c r="F548" i="6"/>
  <c r="H548" i="6" s="1"/>
  <c r="E548" i="6"/>
  <c r="D548" i="6"/>
  <c r="F689" i="6"/>
  <c r="H689" i="6" s="1"/>
  <c r="E689" i="6"/>
  <c r="D689" i="6"/>
  <c r="F401" i="6"/>
  <c r="H401" i="6" s="1"/>
  <c r="E401" i="6"/>
  <c r="G401" i="6" s="1"/>
  <c r="D401" i="6"/>
  <c r="F400" i="6"/>
  <c r="H400" i="6" s="1"/>
  <c r="E400" i="6"/>
  <c r="D400" i="6"/>
  <c r="F399" i="6"/>
  <c r="H399" i="6" s="1"/>
  <c r="E399" i="6"/>
  <c r="D399" i="6"/>
  <c r="F398" i="6"/>
  <c r="H398" i="6" s="1"/>
  <c r="E398" i="6"/>
  <c r="D398" i="6"/>
  <c r="F547" i="6"/>
  <c r="H547" i="6" s="1"/>
  <c r="E547" i="6"/>
  <c r="G547" i="6" s="1"/>
  <c r="D547" i="6"/>
  <c r="F88" i="6"/>
  <c r="H88" i="6" s="1"/>
  <c r="E88" i="6"/>
  <c r="G88" i="6" s="1"/>
  <c r="D88" i="6"/>
  <c r="F688" i="6"/>
  <c r="H688" i="6" s="1"/>
  <c r="E688" i="6"/>
  <c r="D688" i="6"/>
  <c r="F397" i="6"/>
  <c r="H397" i="6" s="1"/>
  <c r="E397" i="6"/>
  <c r="D397" i="6"/>
  <c r="F396" i="6"/>
  <c r="H396" i="6" s="1"/>
  <c r="E396" i="6"/>
  <c r="G396" i="6" s="1"/>
  <c r="D396" i="6"/>
  <c r="F63" i="6"/>
  <c r="H63" i="6" s="1"/>
  <c r="E63" i="6"/>
  <c r="D63" i="6"/>
  <c r="F687" i="6"/>
  <c r="H687" i="6" s="1"/>
  <c r="E687" i="6"/>
  <c r="D687" i="6"/>
  <c r="F62" i="6"/>
  <c r="H62" i="6" s="1"/>
  <c r="E62" i="6"/>
  <c r="D62" i="6"/>
  <c r="F395" i="6"/>
  <c r="H395" i="6" s="1"/>
  <c r="E395" i="6"/>
  <c r="G395" i="6" s="1"/>
  <c r="D395" i="6"/>
  <c r="F53" i="6"/>
  <c r="H53" i="6" s="1"/>
  <c r="E53" i="6"/>
  <c r="D53" i="6"/>
  <c r="F394" i="6"/>
  <c r="H394" i="6" s="1"/>
  <c r="E394" i="6"/>
  <c r="D394" i="6"/>
  <c r="F464" i="6"/>
  <c r="H464" i="6" s="1"/>
  <c r="E464" i="6"/>
  <c r="D464" i="6"/>
  <c r="F686" i="6"/>
  <c r="H686" i="6" s="1"/>
  <c r="E686" i="6"/>
  <c r="G686" i="6" s="1"/>
  <c r="D686" i="6"/>
  <c r="F685" i="6"/>
  <c r="H685" i="6" s="1"/>
  <c r="E685" i="6"/>
  <c r="G685" i="6" s="1"/>
  <c r="D685" i="6"/>
  <c r="F87" i="6"/>
  <c r="H87" i="6" s="1"/>
  <c r="E87" i="6"/>
  <c r="D87" i="6"/>
  <c r="F546" i="6"/>
  <c r="H546" i="6" s="1"/>
  <c r="E546" i="6"/>
  <c r="D546" i="6"/>
  <c r="F393" i="6"/>
  <c r="H393" i="6" s="1"/>
  <c r="E393" i="6"/>
  <c r="G393" i="6" s="1"/>
  <c r="D393" i="6"/>
  <c r="F392" i="6"/>
  <c r="H392" i="6" s="1"/>
  <c r="E392" i="6"/>
  <c r="D392" i="6"/>
  <c r="F492" i="6"/>
  <c r="H492" i="6" s="1"/>
  <c r="E492" i="6"/>
  <c r="D492" i="6"/>
  <c r="F545" i="6"/>
  <c r="H545" i="6" s="1"/>
  <c r="E545" i="6"/>
  <c r="D545" i="6"/>
  <c r="F684" i="6"/>
  <c r="H684" i="6" s="1"/>
  <c r="E684" i="6"/>
  <c r="G684" i="6" s="1"/>
  <c r="D684" i="6"/>
  <c r="F391" i="6"/>
  <c r="H391" i="6" s="1"/>
  <c r="E391" i="6"/>
  <c r="G391" i="6" s="1"/>
  <c r="D391" i="6"/>
  <c r="F390" i="6"/>
  <c r="H390" i="6" s="1"/>
  <c r="E390" i="6"/>
  <c r="D390" i="6"/>
  <c r="F683" i="6"/>
  <c r="H683" i="6" s="1"/>
  <c r="E683" i="6"/>
  <c r="D683" i="6"/>
  <c r="F682" i="6"/>
  <c r="H682" i="6" s="1"/>
  <c r="E682" i="6"/>
  <c r="G682" i="6" s="1"/>
  <c r="D682" i="6"/>
  <c r="F681" i="6"/>
  <c r="H681" i="6" s="1"/>
  <c r="E681" i="6"/>
  <c r="D681" i="6"/>
  <c r="F496" i="6"/>
  <c r="H496" i="6" s="1"/>
  <c r="E496" i="6"/>
  <c r="D496" i="6"/>
  <c r="F495" i="6"/>
  <c r="H495" i="6" s="1"/>
  <c r="E495" i="6"/>
  <c r="D495" i="6"/>
  <c r="F680" i="6"/>
  <c r="H680" i="6" s="1"/>
  <c r="E680" i="6"/>
  <c r="G680" i="6" s="1"/>
  <c r="D680" i="6"/>
  <c r="F679" i="6"/>
  <c r="H679" i="6" s="1"/>
  <c r="E679" i="6"/>
  <c r="D679" i="6"/>
  <c r="F389" i="6"/>
  <c r="H389" i="6" s="1"/>
  <c r="E389" i="6"/>
  <c r="G389" i="6" s="1"/>
  <c r="D389" i="6"/>
  <c r="F503" i="6"/>
  <c r="H503" i="6" s="1"/>
  <c r="E503" i="6"/>
  <c r="G503" i="6" s="1"/>
  <c r="D503" i="6"/>
  <c r="F388" i="6"/>
  <c r="H388" i="6" s="1"/>
  <c r="E388" i="6"/>
  <c r="G388" i="6" s="1"/>
  <c r="D388" i="6"/>
  <c r="F678" i="6"/>
  <c r="H678" i="6" s="1"/>
  <c r="E678" i="6"/>
  <c r="G678" i="6" s="1"/>
  <c r="D678" i="6"/>
  <c r="F387" i="6"/>
  <c r="H387" i="6" s="1"/>
  <c r="E387" i="6"/>
  <c r="G387" i="6" s="1"/>
  <c r="D387" i="6"/>
  <c r="F677" i="6"/>
  <c r="H677" i="6" s="1"/>
  <c r="E677" i="6"/>
  <c r="D677" i="6"/>
  <c r="F386" i="6"/>
  <c r="H386" i="6" s="1"/>
  <c r="E386" i="6"/>
  <c r="D386" i="6"/>
  <c r="F676" i="6"/>
  <c r="H676" i="6" s="1"/>
  <c r="E676" i="6"/>
  <c r="D676" i="6"/>
  <c r="F675" i="6"/>
  <c r="H675" i="6" s="1"/>
  <c r="E675" i="6"/>
  <c r="D675" i="6"/>
  <c r="F674" i="6"/>
  <c r="H674" i="6" s="1"/>
  <c r="E674" i="6"/>
  <c r="D674" i="6"/>
  <c r="F52" i="6"/>
  <c r="H52" i="6" s="1"/>
  <c r="E52" i="6"/>
  <c r="D52" i="6"/>
  <c r="F385" i="6"/>
  <c r="H385" i="6" s="1"/>
  <c r="E385" i="6"/>
  <c r="G385" i="6" s="1"/>
  <c r="D385" i="6"/>
  <c r="F673" i="6"/>
  <c r="H673" i="6" s="1"/>
  <c r="E673" i="6"/>
  <c r="G673" i="6" s="1"/>
  <c r="D673" i="6"/>
  <c r="F544" i="6"/>
  <c r="H544" i="6" s="1"/>
  <c r="E544" i="6"/>
  <c r="G544" i="6" s="1"/>
  <c r="D544" i="6"/>
  <c r="F672" i="6"/>
  <c r="H672" i="6" s="1"/>
  <c r="E672" i="6"/>
  <c r="G672" i="6" s="1"/>
  <c r="D672" i="6"/>
  <c r="F384" i="6"/>
  <c r="H384" i="6" s="1"/>
  <c r="E384" i="6"/>
  <c r="D384" i="6"/>
  <c r="F383" i="6"/>
  <c r="H383" i="6" s="1"/>
  <c r="E383" i="6"/>
  <c r="G383" i="6" s="1"/>
  <c r="D383" i="6"/>
  <c r="F671" i="6"/>
  <c r="H671" i="6" s="1"/>
  <c r="E671" i="6"/>
  <c r="D671" i="6"/>
  <c r="F463" i="6"/>
  <c r="H463" i="6" s="1"/>
  <c r="E463" i="6"/>
  <c r="G463" i="6" s="1"/>
  <c r="D463" i="6"/>
  <c r="F382" i="6"/>
  <c r="H382" i="6" s="1"/>
  <c r="E382" i="6"/>
  <c r="G382" i="6" s="1"/>
  <c r="D382" i="6"/>
  <c r="F51" i="6"/>
  <c r="H51" i="6" s="1"/>
  <c r="E51" i="6"/>
  <c r="G51" i="6" s="1"/>
  <c r="D51" i="6"/>
  <c r="F381" i="6"/>
  <c r="H381" i="6" s="1"/>
  <c r="E381" i="6"/>
  <c r="D381" i="6"/>
  <c r="F783" i="6"/>
  <c r="H783" i="6" s="1"/>
  <c r="E783" i="6"/>
  <c r="G783" i="6" s="1"/>
  <c r="D783" i="6"/>
  <c r="F670" i="6"/>
  <c r="H670" i="6" s="1"/>
  <c r="E670" i="6"/>
  <c r="D670" i="6"/>
  <c r="F543" i="6"/>
  <c r="H543" i="6" s="1"/>
  <c r="E543" i="6"/>
  <c r="G543" i="6" s="1"/>
  <c r="D543" i="6"/>
  <c r="F380" i="6"/>
  <c r="H380" i="6" s="1"/>
  <c r="E380" i="6"/>
  <c r="G380" i="6" s="1"/>
  <c r="D380" i="6"/>
  <c r="F379" i="6"/>
  <c r="H379" i="6" s="1"/>
  <c r="E379" i="6"/>
  <c r="G379" i="6" s="1"/>
  <c r="D379" i="6"/>
  <c r="F542" i="6"/>
  <c r="H542" i="6" s="1"/>
  <c r="E542" i="6"/>
  <c r="D542" i="6"/>
  <c r="F669" i="6"/>
  <c r="H669" i="6" s="1"/>
  <c r="E669" i="6"/>
  <c r="G669" i="6" s="1"/>
  <c r="D669" i="6"/>
  <c r="F541" i="6"/>
  <c r="H541" i="6" s="1"/>
  <c r="E541" i="6"/>
  <c r="D541" i="6"/>
  <c r="F668" i="6"/>
  <c r="H668" i="6" s="1"/>
  <c r="E668" i="6"/>
  <c r="G668" i="6" s="1"/>
  <c r="D668" i="6"/>
  <c r="F491" i="6"/>
  <c r="H491" i="6" s="1"/>
  <c r="E491" i="6"/>
  <c r="G491" i="6" s="1"/>
  <c r="D491" i="6"/>
  <c r="F777" i="6"/>
  <c r="H777" i="6" s="1"/>
  <c r="E777" i="6"/>
  <c r="G777" i="6" s="1"/>
  <c r="D777" i="6"/>
  <c r="F667" i="6"/>
  <c r="H667" i="6" s="1"/>
  <c r="E667" i="6"/>
  <c r="G667" i="6" s="1"/>
  <c r="D667" i="6"/>
  <c r="F498" i="6"/>
  <c r="H498" i="6" s="1"/>
  <c r="E498" i="6"/>
  <c r="D498" i="6"/>
  <c r="F378" i="6"/>
  <c r="H378" i="6" s="1"/>
  <c r="E378" i="6"/>
  <c r="G378" i="6" s="1"/>
  <c r="D378" i="6"/>
  <c r="F377" i="6"/>
  <c r="H377" i="6" s="1"/>
  <c r="E377" i="6"/>
  <c r="G377" i="6" s="1"/>
  <c r="D377" i="6"/>
  <c r="F376" i="6"/>
  <c r="H376" i="6" s="1"/>
  <c r="E376" i="6"/>
  <c r="D376" i="6"/>
  <c r="F540" i="6"/>
  <c r="H540" i="6" s="1"/>
  <c r="E540" i="6"/>
  <c r="G540" i="6" s="1"/>
  <c r="D540" i="6"/>
  <c r="F375" i="6"/>
  <c r="H375" i="6" s="1"/>
  <c r="E375" i="6"/>
  <c r="D375" i="6"/>
  <c r="F374" i="6"/>
  <c r="H374" i="6" s="1"/>
  <c r="E374" i="6"/>
  <c r="G374" i="6" s="1"/>
  <c r="D374" i="6"/>
  <c r="F373" i="6"/>
  <c r="H373" i="6" s="1"/>
  <c r="E373" i="6"/>
  <c r="G373" i="6" s="1"/>
  <c r="D373" i="6"/>
  <c r="F539" i="6"/>
  <c r="H539" i="6" s="1"/>
  <c r="E539" i="6"/>
  <c r="G539" i="6" s="1"/>
  <c r="D539" i="6"/>
  <c r="F538" i="6"/>
  <c r="H538" i="6" s="1"/>
  <c r="E538" i="6"/>
  <c r="D538" i="6"/>
  <c r="F666" i="6"/>
  <c r="H666" i="6" s="1"/>
  <c r="E666" i="6"/>
  <c r="G666" i="6" s="1"/>
  <c r="D666" i="6"/>
  <c r="F537" i="6"/>
  <c r="E537" i="6"/>
  <c r="G537" i="6" s="1"/>
  <c r="D537" i="6"/>
  <c r="F665" i="6"/>
  <c r="H665" i="6" s="1"/>
  <c r="E665" i="6"/>
  <c r="G665" i="6" s="1"/>
  <c r="D665" i="6"/>
  <c r="F536" i="6"/>
  <c r="H536" i="6" s="1"/>
  <c r="E536" i="6"/>
  <c r="G536" i="6" s="1"/>
  <c r="D536" i="6"/>
  <c r="F372" i="6"/>
  <c r="H372" i="6" s="1"/>
  <c r="E372" i="6"/>
  <c r="G372" i="6" s="1"/>
  <c r="D372" i="6"/>
  <c r="F50" i="6"/>
  <c r="H50" i="6" s="1"/>
  <c r="E50" i="6"/>
  <c r="D50" i="6"/>
  <c r="F664" i="6"/>
  <c r="H664" i="6" s="1"/>
  <c r="E664" i="6"/>
  <c r="G664" i="6" s="1"/>
  <c r="D664" i="6"/>
  <c r="F371" i="6"/>
  <c r="H371" i="6" s="1"/>
  <c r="E371" i="6"/>
  <c r="G371" i="6" s="1"/>
  <c r="D371" i="6"/>
  <c r="F370" i="6"/>
  <c r="H370" i="6" s="1"/>
  <c r="E370" i="6"/>
  <c r="G370" i="6" s="1"/>
  <c r="D370" i="6"/>
  <c r="F86" i="6"/>
  <c r="H86" i="6" s="1"/>
  <c r="E86" i="6"/>
  <c r="D86" i="6"/>
  <c r="F535" i="6"/>
  <c r="H535" i="6" s="1"/>
  <c r="E535" i="6"/>
  <c r="G535" i="6" s="1"/>
  <c r="D535" i="6"/>
  <c r="F502" i="6"/>
  <c r="H502" i="6" s="1"/>
  <c r="E502" i="6"/>
  <c r="D502" i="6"/>
  <c r="F369" i="6"/>
  <c r="H369" i="6" s="1"/>
  <c r="E369" i="6"/>
  <c r="G369" i="6" s="1"/>
  <c r="D369" i="6"/>
  <c r="F368" i="6"/>
  <c r="H368" i="6" s="1"/>
  <c r="E368" i="6"/>
  <c r="G368" i="6" s="1"/>
  <c r="D368" i="6"/>
  <c r="F367" i="6"/>
  <c r="H367" i="6" s="1"/>
  <c r="E367" i="6"/>
  <c r="G367" i="6" s="1"/>
  <c r="D367" i="6"/>
  <c r="F663" i="6"/>
  <c r="H663" i="6" s="1"/>
  <c r="E663" i="6"/>
  <c r="D663" i="6"/>
  <c r="F662" i="6"/>
  <c r="H662" i="6" s="1"/>
  <c r="E662" i="6"/>
  <c r="G662" i="6" s="1"/>
  <c r="D662" i="6"/>
  <c r="F661" i="6"/>
  <c r="H661" i="6" s="1"/>
  <c r="E661" i="6"/>
  <c r="D661" i="6"/>
  <c r="F660" i="6"/>
  <c r="H660" i="6" s="1"/>
  <c r="E660" i="6"/>
  <c r="G660" i="6" s="1"/>
  <c r="D660" i="6"/>
  <c r="F659" i="6"/>
  <c r="H659" i="6" s="1"/>
  <c r="E659" i="6"/>
  <c r="G659" i="6" s="1"/>
  <c r="D659" i="6"/>
  <c r="F658" i="6"/>
  <c r="H658" i="6" s="1"/>
  <c r="E658" i="6"/>
  <c r="G658" i="6" s="1"/>
  <c r="D658" i="6"/>
  <c r="F534" i="6"/>
  <c r="H534" i="6" s="1"/>
  <c r="E534" i="6"/>
  <c r="G534" i="6" s="1"/>
  <c r="D534" i="6"/>
  <c r="F85" i="6"/>
  <c r="H85" i="6" s="1"/>
  <c r="E85" i="6"/>
  <c r="D85" i="6"/>
  <c r="F533" i="6"/>
  <c r="H533" i="6" s="1"/>
  <c r="E533" i="6"/>
  <c r="G533" i="6" s="1"/>
  <c r="D533" i="6"/>
  <c r="F657" i="6"/>
  <c r="H657" i="6" s="1"/>
  <c r="E657" i="6"/>
  <c r="G657" i="6" s="1"/>
  <c r="D657" i="6"/>
  <c r="F656" i="6"/>
  <c r="H656" i="6" s="1"/>
  <c r="E656" i="6"/>
  <c r="G656" i="6" s="1"/>
  <c r="D656" i="6"/>
  <c r="F532" i="6"/>
  <c r="H532" i="6" s="1"/>
  <c r="E532" i="6"/>
  <c r="G532" i="6" s="1"/>
  <c r="D532" i="6"/>
  <c r="F655" i="6"/>
  <c r="H655" i="6" s="1"/>
  <c r="E655" i="6"/>
  <c r="D655" i="6"/>
  <c r="F531" i="6"/>
  <c r="H531" i="6" s="1"/>
  <c r="E531" i="6"/>
  <c r="G531" i="6" s="1"/>
  <c r="D531" i="6"/>
  <c r="F366" i="6"/>
  <c r="H366" i="6" s="1"/>
  <c r="E366" i="6"/>
  <c r="G366" i="6" s="1"/>
  <c r="D366" i="6"/>
  <c r="F530" i="6"/>
  <c r="H530" i="6" s="1"/>
  <c r="E530" i="6"/>
  <c r="G530" i="6" s="1"/>
  <c r="D530" i="6"/>
  <c r="F529" i="6"/>
  <c r="H529" i="6" s="1"/>
  <c r="E529" i="6"/>
  <c r="D529" i="6"/>
  <c r="F365" i="6"/>
  <c r="H365" i="6" s="1"/>
  <c r="E365" i="6"/>
  <c r="G365" i="6" s="1"/>
  <c r="D365" i="6"/>
  <c r="F364" i="6"/>
  <c r="E364" i="6"/>
  <c r="G364" i="6" s="1"/>
  <c r="D364" i="6"/>
  <c r="F363" i="6"/>
  <c r="H363" i="6" s="1"/>
  <c r="E363" i="6"/>
  <c r="G363" i="6" s="1"/>
  <c r="D363" i="6"/>
  <c r="F654" i="6"/>
  <c r="H654" i="6" s="1"/>
  <c r="E654" i="6"/>
  <c r="G654" i="6" s="1"/>
  <c r="D654" i="6"/>
  <c r="F653" i="6"/>
  <c r="H653" i="6" s="1"/>
  <c r="E653" i="6"/>
  <c r="G653" i="6" s="1"/>
  <c r="D653" i="6"/>
  <c r="F652" i="6"/>
  <c r="H652" i="6" s="1"/>
  <c r="E652" i="6"/>
  <c r="D652" i="6"/>
  <c r="F362" i="6"/>
  <c r="H362" i="6" s="1"/>
  <c r="E362" i="6"/>
  <c r="G362" i="6" s="1"/>
  <c r="D362" i="6"/>
  <c r="F651" i="6"/>
  <c r="H651" i="6" s="1"/>
  <c r="E651" i="6"/>
  <c r="G651" i="6" s="1"/>
  <c r="D651" i="6"/>
  <c r="F650" i="6"/>
  <c r="H650" i="6" s="1"/>
  <c r="E650" i="6"/>
  <c r="G650" i="6" s="1"/>
  <c r="D650" i="6"/>
  <c r="F649" i="6"/>
  <c r="H649" i="6" s="1"/>
  <c r="E649" i="6"/>
  <c r="D649" i="6"/>
  <c r="F648" i="6"/>
  <c r="H648" i="6" s="1"/>
  <c r="E648" i="6"/>
  <c r="G648" i="6" s="1"/>
  <c r="D648" i="6"/>
  <c r="F647" i="6"/>
  <c r="H647" i="6" s="1"/>
  <c r="E647" i="6"/>
  <c r="D647" i="6"/>
  <c r="F646" i="6"/>
  <c r="H646" i="6" s="1"/>
  <c r="E646" i="6"/>
  <c r="G646" i="6" s="1"/>
  <c r="D646" i="6"/>
  <c r="F361" i="6"/>
  <c r="H361" i="6" s="1"/>
  <c r="E361" i="6"/>
  <c r="G361" i="6" s="1"/>
  <c r="D361" i="6"/>
  <c r="F528" i="6"/>
  <c r="H528" i="6" s="1"/>
  <c r="E528" i="6"/>
  <c r="G528" i="6" s="1"/>
  <c r="D528" i="6"/>
  <c r="F360" i="6"/>
  <c r="H360" i="6" s="1"/>
  <c r="E360" i="6"/>
  <c r="G360" i="6" s="1"/>
  <c r="D360" i="6"/>
  <c r="F645" i="6"/>
  <c r="H645" i="6" s="1"/>
  <c r="E645" i="6"/>
  <c r="G645" i="6" s="1"/>
  <c r="D645" i="6"/>
  <c r="F359" i="6"/>
  <c r="H359" i="6" s="1"/>
  <c r="E359" i="6"/>
  <c r="G359" i="6" s="1"/>
  <c r="D359" i="6"/>
  <c r="F358" i="6"/>
  <c r="H358" i="6" s="1"/>
  <c r="E358" i="6"/>
  <c r="G358" i="6" s="1"/>
  <c r="D358" i="6"/>
  <c r="F794" i="6"/>
  <c r="H794" i="6" s="1"/>
  <c r="E794" i="6"/>
  <c r="G794" i="6" s="1"/>
  <c r="D794" i="6"/>
  <c r="F644" i="6"/>
  <c r="H644" i="6" s="1"/>
  <c r="E644" i="6"/>
  <c r="G644" i="6" s="1"/>
  <c r="D644" i="6"/>
  <c r="F643" i="6"/>
  <c r="H643" i="6" s="1"/>
  <c r="E643" i="6"/>
  <c r="G643" i="6" s="1"/>
  <c r="D643" i="6"/>
  <c r="F782" i="6"/>
  <c r="H782" i="6" s="1"/>
  <c r="E782" i="6"/>
  <c r="D782" i="6"/>
  <c r="F642" i="6"/>
  <c r="H642" i="6" s="1"/>
  <c r="E642" i="6"/>
  <c r="G642" i="6" s="1"/>
  <c r="D642" i="6"/>
  <c r="F527" i="6"/>
  <c r="H527" i="6" s="1"/>
  <c r="E527" i="6"/>
  <c r="D527" i="6"/>
  <c r="F776" i="6"/>
  <c r="H776" i="6" s="1"/>
  <c r="E776" i="6"/>
  <c r="G776" i="6" s="1"/>
  <c r="D776" i="6"/>
  <c r="F641" i="6"/>
  <c r="H641" i="6" s="1"/>
  <c r="E641" i="6"/>
  <c r="D641" i="6"/>
  <c r="F640" i="6"/>
  <c r="H640" i="6" s="1"/>
  <c r="E640" i="6"/>
  <c r="G640" i="6" s="1"/>
  <c r="D640" i="6"/>
  <c r="F639" i="6"/>
  <c r="H639" i="6" s="1"/>
  <c r="E639" i="6"/>
  <c r="G639" i="6" s="1"/>
  <c r="D639" i="6"/>
  <c r="F638" i="6"/>
  <c r="H638" i="6" s="1"/>
  <c r="E638" i="6"/>
  <c r="G638" i="6" s="1"/>
  <c r="D638" i="6"/>
  <c r="F637" i="6"/>
  <c r="H637" i="6" s="1"/>
  <c r="E637" i="6"/>
  <c r="G637" i="6" s="1"/>
  <c r="D637" i="6"/>
  <c r="F636" i="6"/>
  <c r="H636" i="6" s="1"/>
  <c r="E636" i="6"/>
  <c r="G636" i="6" s="1"/>
  <c r="D636" i="6"/>
  <c r="F635" i="6"/>
  <c r="H635" i="6" s="1"/>
  <c r="E635" i="6"/>
  <c r="G635" i="6" s="1"/>
  <c r="D635" i="6"/>
  <c r="F357" i="6"/>
  <c r="H357" i="6" s="1"/>
  <c r="E357" i="6"/>
  <c r="G357" i="6" s="1"/>
  <c r="D357" i="6"/>
  <c r="F356" i="6"/>
  <c r="H356" i="6" s="1"/>
  <c r="E356" i="6"/>
  <c r="G356" i="6" s="1"/>
  <c r="D356" i="6"/>
  <c r="F501" i="6"/>
  <c r="H501" i="6" s="1"/>
  <c r="E501" i="6"/>
  <c r="D501" i="6"/>
  <c r="F355" i="6"/>
  <c r="H355" i="6" s="1"/>
  <c r="E355" i="6"/>
  <c r="D355" i="6"/>
  <c r="F634" i="6"/>
  <c r="H634" i="6" s="1"/>
  <c r="E634" i="6"/>
  <c r="G634" i="6" s="1"/>
  <c r="D634" i="6"/>
  <c r="F633" i="6"/>
  <c r="H633" i="6" s="1"/>
  <c r="E633" i="6"/>
  <c r="D633" i="6"/>
  <c r="F500" i="6"/>
  <c r="H500" i="6" s="1"/>
  <c r="E500" i="6"/>
  <c r="G500" i="6" s="1"/>
  <c r="D500" i="6"/>
  <c r="F354" i="6"/>
  <c r="H354" i="6" s="1"/>
  <c r="E354" i="6"/>
  <c r="D354" i="6"/>
  <c r="F632" i="6"/>
  <c r="H632" i="6" s="1"/>
  <c r="E632" i="6"/>
  <c r="G632" i="6" s="1"/>
  <c r="D632" i="6"/>
  <c r="F631" i="6"/>
  <c r="H631" i="6" s="1"/>
  <c r="E631" i="6"/>
  <c r="D631" i="6"/>
  <c r="F630" i="6"/>
  <c r="H630" i="6" s="1"/>
  <c r="E630" i="6"/>
  <c r="G630" i="6" s="1"/>
  <c r="D630" i="6"/>
  <c r="F526" i="6"/>
  <c r="H526" i="6" s="1"/>
  <c r="E526" i="6"/>
  <c r="G526" i="6" s="1"/>
  <c r="D526" i="6"/>
  <c r="F629" i="6"/>
  <c r="H629" i="6" s="1"/>
  <c r="E629" i="6"/>
  <c r="G629" i="6" s="1"/>
  <c r="D629" i="6"/>
  <c r="F628" i="6"/>
  <c r="H628" i="6" s="1"/>
  <c r="E628" i="6"/>
  <c r="G628" i="6" s="1"/>
  <c r="D628" i="6"/>
  <c r="F353" i="6"/>
  <c r="H353" i="6" s="1"/>
  <c r="E353" i="6"/>
  <c r="D353" i="6"/>
  <c r="F525" i="6"/>
  <c r="H525" i="6" s="1"/>
  <c r="E525" i="6"/>
  <c r="D525" i="6"/>
  <c r="F352" i="6"/>
  <c r="H352" i="6" s="1"/>
  <c r="E352" i="6"/>
  <c r="G352" i="6" s="1"/>
  <c r="D352" i="6"/>
  <c r="F627" i="6"/>
  <c r="H627" i="6" s="1"/>
  <c r="E627" i="6"/>
  <c r="G627" i="6" s="1"/>
  <c r="D627" i="6"/>
  <c r="F626" i="6"/>
  <c r="H626" i="6" s="1"/>
  <c r="E626" i="6"/>
  <c r="G626" i="6" s="1"/>
  <c r="D626" i="6"/>
  <c r="F351" i="6"/>
  <c r="H351" i="6" s="1"/>
  <c r="E351" i="6"/>
  <c r="G351" i="6" s="1"/>
  <c r="D351" i="6"/>
  <c r="F625" i="6"/>
  <c r="H625" i="6" s="1"/>
  <c r="E625" i="6"/>
  <c r="G625" i="6" s="1"/>
  <c r="D625" i="6"/>
  <c r="F624" i="6"/>
  <c r="H624" i="6" s="1"/>
  <c r="E624" i="6"/>
  <c r="G624" i="6" s="1"/>
  <c r="D624" i="6"/>
  <c r="F781" i="6"/>
  <c r="H781" i="6" s="1"/>
  <c r="E781" i="6"/>
  <c r="G781" i="6" s="1"/>
  <c r="D781" i="6"/>
  <c r="F623" i="6"/>
  <c r="H623" i="6" s="1"/>
  <c r="E623" i="6"/>
  <c r="G623" i="6" s="1"/>
  <c r="D623" i="6"/>
  <c r="F622" i="6"/>
  <c r="H622" i="6" s="1"/>
  <c r="E622" i="6"/>
  <c r="G622" i="6" s="1"/>
  <c r="D622" i="6"/>
  <c r="F524" i="6"/>
  <c r="H524" i="6" s="1"/>
  <c r="E524" i="6"/>
  <c r="G524" i="6" s="1"/>
  <c r="D524" i="6"/>
  <c r="F523" i="6"/>
  <c r="H523" i="6" s="1"/>
  <c r="E523" i="6"/>
  <c r="G523" i="6" s="1"/>
  <c r="D523" i="6"/>
  <c r="F621" i="6"/>
  <c r="H621" i="6" s="1"/>
  <c r="E621" i="6"/>
  <c r="G621" i="6" s="1"/>
  <c r="D621" i="6"/>
  <c r="F620" i="6"/>
  <c r="H620" i="6" s="1"/>
  <c r="E620" i="6"/>
  <c r="G620" i="6" s="1"/>
  <c r="D620" i="6"/>
  <c r="F522" i="6"/>
  <c r="H522" i="6" s="1"/>
  <c r="E522" i="6"/>
  <c r="G522" i="6" s="1"/>
  <c r="D522" i="6"/>
  <c r="F499" i="6"/>
  <c r="H499" i="6" s="1"/>
  <c r="E499" i="6"/>
  <c r="D499" i="6"/>
  <c r="F619" i="6"/>
  <c r="H619" i="6" s="1"/>
  <c r="E619" i="6"/>
  <c r="G619" i="6" s="1"/>
  <c r="D619" i="6"/>
  <c r="F618" i="6"/>
  <c r="H618" i="6" s="1"/>
  <c r="E618" i="6"/>
  <c r="D618" i="6"/>
  <c r="F350" i="6"/>
  <c r="H350" i="6" s="1"/>
  <c r="E350" i="6"/>
  <c r="G350" i="6" s="1"/>
  <c r="D350" i="6"/>
  <c r="F617" i="6"/>
  <c r="E617" i="6"/>
  <c r="G617" i="6" s="1"/>
  <c r="D617" i="6"/>
  <c r="F616" i="6"/>
  <c r="H616" i="6" s="1"/>
  <c r="E616" i="6"/>
  <c r="G616" i="6" s="1"/>
  <c r="D616" i="6"/>
  <c r="F349" i="6"/>
  <c r="H349" i="6" s="1"/>
  <c r="E349" i="6"/>
  <c r="G349" i="6" s="1"/>
  <c r="D349" i="6"/>
  <c r="F49" i="6"/>
  <c r="H49" i="6" s="1"/>
  <c r="E49" i="6"/>
  <c r="D49" i="6"/>
  <c r="F615" i="6"/>
  <c r="H615" i="6" s="1"/>
  <c r="E615" i="6"/>
  <c r="D615" i="6"/>
  <c r="F521" i="6"/>
  <c r="H521" i="6" s="1"/>
  <c r="E521" i="6"/>
  <c r="D521" i="6"/>
  <c r="F348" i="6"/>
  <c r="H348" i="6" s="1"/>
  <c r="E348" i="6"/>
  <c r="D348" i="6"/>
  <c r="F347" i="6"/>
  <c r="H347" i="6" s="1"/>
  <c r="E347" i="6"/>
  <c r="D347" i="6"/>
  <c r="F614" i="6"/>
  <c r="H614" i="6" s="1"/>
  <c r="E614" i="6"/>
  <c r="D614" i="6"/>
  <c r="F613" i="6"/>
  <c r="H613" i="6" s="1"/>
  <c r="E613" i="6"/>
  <c r="G613" i="6" s="1"/>
  <c r="D613" i="6"/>
  <c r="F612" i="6"/>
  <c r="H612" i="6" s="1"/>
  <c r="E612" i="6"/>
  <c r="G612" i="6" s="1"/>
  <c r="D612" i="6"/>
  <c r="F611" i="6"/>
  <c r="H611" i="6" s="1"/>
  <c r="E611" i="6"/>
  <c r="G611" i="6" s="1"/>
  <c r="D611" i="6"/>
  <c r="F610" i="6"/>
  <c r="H610" i="6" s="1"/>
  <c r="E610" i="6"/>
  <c r="D610" i="6"/>
  <c r="F520" i="6"/>
  <c r="H520" i="6" s="1"/>
  <c r="E520" i="6"/>
  <c r="G520" i="6" s="1"/>
  <c r="D520" i="6"/>
  <c r="F609" i="6"/>
  <c r="H609" i="6" s="1"/>
  <c r="E609" i="6"/>
  <c r="D609" i="6"/>
  <c r="F346" i="6"/>
  <c r="H346" i="6" s="1"/>
  <c r="E346" i="6"/>
  <c r="G346" i="6" s="1"/>
  <c r="D346" i="6"/>
  <c r="F608" i="6"/>
  <c r="H608" i="6" s="1"/>
  <c r="E608" i="6"/>
  <c r="G608" i="6" s="1"/>
  <c r="D608" i="6"/>
  <c r="F775" i="6"/>
  <c r="H775" i="6" s="1"/>
  <c r="E775" i="6"/>
  <c r="G775" i="6" s="1"/>
  <c r="D775" i="6"/>
  <c r="F519" i="6"/>
  <c r="H519" i="6" s="1"/>
  <c r="E519" i="6"/>
  <c r="G519" i="6" s="1"/>
  <c r="D519" i="6"/>
  <c r="F607" i="6"/>
  <c r="H607" i="6" s="1"/>
  <c r="E607" i="6"/>
  <c r="G607" i="6" s="1"/>
  <c r="D607" i="6"/>
  <c r="F606" i="6"/>
  <c r="H606" i="6" s="1"/>
  <c r="E606" i="6"/>
  <c r="G606" i="6" s="1"/>
  <c r="D606" i="6"/>
  <c r="F518" i="6"/>
  <c r="H518" i="6" s="1"/>
  <c r="E518" i="6"/>
  <c r="G518" i="6" s="1"/>
  <c r="D518" i="6"/>
  <c r="F605" i="6"/>
  <c r="H605" i="6" s="1"/>
  <c r="E605" i="6"/>
  <c r="G605" i="6" s="1"/>
  <c r="D605" i="6"/>
  <c r="F604" i="6"/>
  <c r="H604" i="6" s="1"/>
  <c r="E604" i="6"/>
  <c r="G604" i="6" s="1"/>
  <c r="D604" i="6"/>
  <c r="F603" i="6"/>
  <c r="H603" i="6" s="1"/>
  <c r="E603" i="6"/>
  <c r="G603" i="6" s="1"/>
  <c r="D603" i="6"/>
  <c r="F602" i="6"/>
  <c r="H602" i="6" s="1"/>
  <c r="E602" i="6"/>
  <c r="G602" i="6" s="1"/>
  <c r="D602" i="6"/>
  <c r="F345" i="6"/>
  <c r="H345" i="6" s="1"/>
  <c r="E345" i="6"/>
  <c r="G345" i="6" s="1"/>
  <c r="D345" i="6"/>
  <c r="F344" i="6"/>
  <c r="H344" i="6" s="1"/>
  <c r="E344" i="6"/>
  <c r="D344" i="6"/>
  <c r="F517" i="6"/>
  <c r="H517" i="6" s="1"/>
  <c r="E517" i="6"/>
  <c r="G517" i="6" s="1"/>
  <c r="D517" i="6"/>
  <c r="F343" i="6"/>
  <c r="H343" i="6" s="1"/>
  <c r="E343" i="6"/>
  <c r="D343" i="6"/>
  <c r="F601" i="6"/>
  <c r="H601" i="6" s="1"/>
  <c r="E601" i="6"/>
  <c r="D601" i="6"/>
  <c r="F516" i="6"/>
  <c r="H516" i="6" s="1"/>
  <c r="E516" i="6"/>
  <c r="G516" i="6" s="1"/>
  <c r="D516" i="6"/>
  <c r="F494" i="6"/>
  <c r="E494" i="6"/>
  <c r="G494" i="6" s="1"/>
  <c r="D494" i="6"/>
  <c r="F600" i="6"/>
  <c r="H600" i="6" s="1"/>
  <c r="E600" i="6"/>
  <c r="D600" i="6"/>
  <c r="F493" i="6"/>
  <c r="H493" i="6" s="1"/>
  <c r="E493" i="6"/>
  <c r="D493" i="6"/>
  <c r="F342" i="6"/>
  <c r="H342" i="6" s="1"/>
  <c r="E342" i="6"/>
  <c r="D342" i="6"/>
  <c r="F515" i="6"/>
  <c r="H515" i="6" s="1"/>
  <c r="E515" i="6"/>
  <c r="G515" i="6" s="1"/>
  <c r="D515" i="6"/>
  <c r="F599" i="6"/>
  <c r="H599" i="6" s="1"/>
  <c r="E599" i="6"/>
  <c r="G599" i="6" s="1"/>
  <c r="D599" i="6"/>
  <c r="F598" i="6"/>
  <c r="H598" i="6" s="1"/>
  <c r="E598" i="6"/>
  <c r="D598" i="6"/>
  <c r="F597" i="6"/>
  <c r="H597" i="6" s="1"/>
  <c r="E597" i="6"/>
  <c r="D597" i="6"/>
  <c r="F341" i="6"/>
  <c r="H341" i="6" s="1"/>
  <c r="E341" i="6"/>
  <c r="D341" i="6"/>
  <c r="F596" i="6"/>
  <c r="H596" i="6" s="1"/>
  <c r="E596" i="6"/>
  <c r="G596" i="6" s="1"/>
  <c r="D596" i="6"/>
  <c r="F514" i="6"/>
  <c r="H514" i="6" s="1"/>
  <c r="E514" i="6"/>
  <c r="G514" i="6" s="1"/>
  <c r="D514" i="6"/>
  <c r="F790" i="6"/>
  <c r="H790" i="6" s="1"/>
  <c r="E790" i="6"/>
  <c r="D790" i="6"/>
  <c r="F340" i="6"/>
  <c r="H340" i="6" s="1"/>
  <c r="E340" i="6"/>
  <c r="D340" i="6"/>
  <c r="F339" i="6"/>
  <c r="H339" i="6" s="1"/>
  <c r="E339" i="6"/>
  <c r="D339" i="6"/>
  <c r="F513" i="6"/>
  <c r="H513" i="6" s="1"/>
  <c r="E513" i="6"/>
  <c r="D513" i="6"/>
  <c r="F595" i="6"/>
  <c r="H595" i="6" s="1"/>
  <c r="E595" i="6"/>
  <c r="G595" i="6" s="1"/>
  <c r="D595" i="6"/>
  <c r="F780" i="6"/>
  <c r="H780" i="6" s="1"/>
  <c r="E780" i="6"/>
  <c r="G780" i="6" s="1"/>
  <c r="D780" i="6"/>
  <c r="F779" i="6"/>
  <c r="H779" i="6" s="1"/>
  <c r="E779" i="6"/>
  <c r="D779" i="6"/>
  <c r="F338" i="6"/>
  <c r="H338" i="6" s="1"/>
  <c r="E338" i="6"/>
  <c r="G338" i="6" s="1"/>
  <c r="D338" i="6"/>
  <c r="F337" i="6"/>
  <c r="H337" i="6" s="1"/>
  <c r="E337" i="6"/>
  <c r="D337" i="6"/>
  <c r="F594" i="6"/>
  <c r="H594" i="6" s="1"/>
  <c r="E594" i="6"/>
  <c r="G594" i="6" s="1"/>
  <c r="D594" i="6"/>
  <c r="F336" i="6"/>
  <c r="H336" i="6" s="1"/>
  <c r="E336" i="6"/>
  <c r="G336" i="6" s="1"/>
  <c r="D336" i="6"/>
  <c r="F593" i="6"/>
  <c r="H593" i="6" s="1"/>
  <c r="E593" i="6"/>
  <c r="D593" i="6"/>
  <c r="F335" i="6"/>
  <c r="H335" i="6" s="1"/>
  <c r="E335" i="6"/>
  <c r="D335" i="6"/>
  <c r="F592" i="6"/>
  <c r="H592" i="6" s="1"/>
  <c r="E592" i="6"/>
  <c r="D592" i="6"/>
  <c r="F774" i="6"/>
  <c r="H774" i="6" s="1"/>
  <c r="E774" i="6"/>
  <c r="G774" i="6" s="1"/>
  <c r="D774" i="6"/>
  <c r="F512" i="6"/>
  <c r="H512" i="6" s="1"/>
  <c r="E512" i="6"/>
  <c r="G512" i="6" s="1"/>
  <c r="D512" i="6"/>
  <c r="F84" i="6"/>
  <c r="H84" i="6" s="1"/>
  <c r="E84" i="6"/>
  <c r="D84" i="6"/>
  <c r="F334" i="6"/>
  <c r="H334" i="6" s="1"/>
  <c r="E334" i="6"/>
  <c r="G334" i="6" s="1"/>
  <c r="D334" i="6"/>
  <c r="F511" i="6"/>
  <c r="H511" i="6" s="1"/>
  <c r="E511" i="6"/>
  <c r="D511" i="6"/>
  <c r="F510" i="6"/>
  <c r="H510" i="6" s="1"/>
  <c r="E510" i="6"/>
  <c r="D510" i="6"/>
  <c r="F591" i="6"/>
  <c r="H591" i="6" s="1"/>
  <c r="E591" i="6"/>
  <c r="G591" i="6" s="1"/>
  <c r="D591" i="6"/>
  <c r="F590" i="6"/>
  <c r="H590" i="6" s="1"/>
  <c r="E590" i="6"/>
  <c r="D590" i="6"/>
  <c r="F589" i="6"/>
  <c r="H589" i="6" s="1"/>
  <c r="E589" i="6"/>
  <c r="D589" i="6"/>
  <c r="F509" i="6"/>
  <c r="H509" i="6" s="1"/>
  <c r="E509" i="6"/>
  <c r="G509" i="6" s="1"/>
  <c r="D509" i="6"/>
  <c r="F508" i="6"/>
  <c r="H508" i="6" s="1"/>
  <c r="E508" i="6"/>
  <c r="G508" i="6" s="1"/>
  <c r="D508" i="6"/>
  <c r="F507" i="6"/>
  <c r="H507" i="6" s="1"/>
  <c r="E507" i="6"/>
  <c r="G507" i="6" s="1"/>
  <c r="D507" i="6"/>
  <c r="F333" i="6"/>
  <c r="H333" i="6" s="1"/>
  <c r="E333" i="6"/>
  <c r="D333" i="6"/>
  <c r="F332" i="6"/>
  <c r="H332" i="6" s="1"/>
  <c r="E332" i="6"/>
  <c r="G332" i="6" s="1"/>
  <c r="D332" i="6"/>
  <c r="F445" i="6"/>
  <c r="H445" i="6" s="1"/>
  <c r="E445" i="6"/>
  <c r="D445" i="6"/>
  <c r="F164" i="6"/>
  <c r="H164" i="6" s="1"/>
  <c r="E164" i="6"/>
  <c r="D164" i="6"/>
  <c r="F163" i="6"/>
  <c r="H163" i="6" s="1"/>
  <c r="E163" i="6"/>
  <c r="G163" i="6" s="1"/>
  <c r="D163" i="6"/>
  <c r="F162" i="6"/>
  <c r="H162" i="6" s="1"/>
  <c r="E162" i="6"/>
  <c r="G162" i="6" s="1"/>
  <c r="D162" i="6"/>
  <c r="F331" i="6"/>
  <c r="H331" i="6" s="1"/>
  <c r="E331" i="6"/>
  <c r="D331" i="6"/>
  <c r="F330" i="6"/>
  <c r="H330" i="6" s="1"/>
  <c r="E330" i="6"/>
  <c r="G330" i="6" s="1"/>
  <c r="D330" i="6"/>
  <c r="F161" i="6"/>
  <c r="E161" i="6"/>
  <c r="G161" i="6" s="1"/>
  <c r="D161" i="6"/>
  <c r="F462" i="6"/>
  <c r="H462" i="6" s="1"/>
  <c r="E462" i="6"/>
  <c r="D462" i="6"/>
  <c r="F83" i="6"/>
  <c r="E83" i="6"/>
  <c r="G83" i="6" s="1"/>
  <c r="D83" i="6"/>
  <c r="F329" i="6"/>
  <c r="H329" i="6" s="1"/>
  <c r="E329" i="6"/>
  <c r="G329" i="6" s="1"/>
  <c r="D329" i="6"/>
  <c r="F160" i="6"/>
  <c r="H160" i="6" s="1"/>
  <c r="E160" i="6"/>
  <c r="D160" i="6"/>
  <c r="F328" i="6"/>
  <c r="H328" i="6" s="1"/>
  <c r="E328" i="6"/>
  <c r="G328" i="6" s="1"/>
  <c r="D328" i="6"/>
  <c r="F327" i="6"/>
  <c r="E327" i="6"/>
  <c r="G327" i="6" s="1"/>
  <c r="D327" i="6"/>
  <c r="F159" i="6"/>
  <c r="H159" i="6" s="1"/>
  <c r="E159" i="6"/>
  <c r="D159" i="6"/>
  <c r="F326" i="6"/>
  <c r="H326" i="6" s="1"/>
  <c r="E326" i="6"/>
  <c r="G326" i="6" s="1"/>
  <c r="D326" i="6"/>
  <c r="F158" i="6"/>
  <c r="H158" i="6" s="1"/>
  <c r="E158" i="6"/>
  <c r="D158" i="6"/>
  <c r="F325" i="6"/>
  <c r="H325" i="6" s="1"/>
  <c r="E325" i="6"/>
  <c r="G325" i="6" s="1"/>
  <c r="D325" i="6"/>
  <c r="F324" i="6"/>
  <c r="E324" i="6"/>
  <c r="G324" i="6" s="1"/>
  <c r="D324" i="6"/>
  <c r="F323" i="6"/>
  <c r="H323" i="6" s="1"/>
  <c r="E323" i="6"/>
  <c r="D323" i="6"/>
  <c r="F157" i="6"/>
  <c r="H157" i="6" s="1"/>
  <c r="E157" i="6"/>
  <c r="G157" i="6" s="1"/>
  <c r="D157" i="6"/>
  <c r="F322" i="6"/>
  <c r="H322" i="6" s="1"/>
  <c r="E322" i="6"/>
  <c r="G322" i="6" s="1"/>
  <c r="D322" i="6"/>
  <c r="F321" i="6"/>
  <c r="H321" i="6" s="1"/>
  <c r="E321" i="6"/>
  <c r="D321" i="6"/>
  <c r="F320" i="6"/>
  <c r="E320" i="6"/>
  <c r="G320" i="6" s="1"/>
  <c r="D320" i="6"/>
  <c r="F319" i="6"/>
  <c r="H319" i="6" s="1"/>
  <c r="E319" i="6"/>
  <c r="D319" i="6"/>
  <c r="F318" i="6"/>
  <c r="H318" i="6" s="1"/>
  <c r="E318" i="6"/>
  <c r="D318" i="6"/>
  <c r="F100" i="6"/>
  <c r="H100" i="6" s="1"/>
  <c r="E100" i="6"/>
  <c r="G100" i="6" s="1"/>
  <c r="D100" i="6"/>
  <c r="F156" i="6"/>
  <c r="H156" i="6" s="1"/>
  <c r="E156" i="6"/>
  <c r="D156" i="6"/>
  <c r="F317" i="6"/>
  <c r="H317" i="6" s="1"/>
  <c r="E317" i="6"/>
  <c r="D317" i="6"/>
  <c r="F48" i="6"/>
  <c r="H48" i="6" s="1"/>
  <c r="E48" i="6"/>
  <c r="G48" i="6" s="1"/>
  <c r="D48" i="6"/>
  <c r="F47" i="6"/>
  <c r="H47" i="6" s="1"/>
  <c r="E47" i="6"/>
  <c r="D47" i="6"/>
  <c r="F60" i="6"/>
  <c r="H60" i="6" s="1"/>
  <c r="E60" i="6"/>
  <c r="G60" i="6" s="1"/>
  <c r="D60" i="6"/>
  <c r="F316" i="6"/>
  <c r="H316" i="6" s="1"/>
  <c r="E316" i="6"/>
  <c r="D316" i="6"/>
  <c r="F471" i="6"/>
  <c r="H471" i="6" s="1"/>
  <c r="E471" i="6"/>
  <c r="D471" i="6"/>
  <c r="F315" i="6"/>
  <c r="H315" i="6" s="1"/>
  <c r="E315" i="6"/>
  <c r="D315" i="6"/>
  <c r="F82" i="6"/>
  <c r="H82" i="6" s="1"/>
  <c r="E82" i="6"/>
  <c r="D82" i="6"/>
  <c r="F155" i="6"/>
  <c r="H155" i="6" s="1"/>
  <c r="E155" i="6"/>
  <c r="D155" i="6"/>
  <c r="F314" i="6"/>
  <c r="H314" i="6" s="1"/>
  <c r="E314" i="6"/>
  <c r="G314" i="6" s="1"/>
  <c r="D314" i="6"/>
  <c r="F154" i="6"/>
  <c r="H154" i="6" s="1"/>
  <c r="E154" i="6"/>
  <c r="D154" i="6"/>
  <c r="F313" i="6"/>
  <c r="H313" i="6" s="1"/>
  <c r="E313" i="6"/>
  <c r="G313" i="6" s="1"/>
  <c r="D313" i="6"/>
  <c r="F46" i="6"/>
  <c r="H46" i="6" s="1"/>
  <c r="E46" i="6"/>
  <c r="D46" i="6"/>
  <c r="F312" i="6"/>
  <c r="H312" i="6" s="1"/>
  <c r="E312" i="6"/>
  <c r="G312" i="6" s="1"/>
  <c r="D312" i="6"/>
  <c r="F311" i="6"/>
  <c r="H311" i="6" s="1"/>
  <c r="E311" i="6"/>
  <c r="G311" i="6" s="1"/>
  <c r="D311" i="6"/>
  <c r="F310" i="6"/>
  <c r="H310" i="6" s="1"/>
  <c r="E310" i="6"/>
  <c r="D310" i="6"/>
  <c r="F309" i="6"/>
  <c r="E309" i="6"/>
  <c r="G309" i="6" s="1"/>
  <c r="D309" i="6"/>
  <c r="F308" i="6"/>
  <c r="H308" i="6" s="1"/>
  <c r="E308" i="6"/>
  <c r="G308" i="6" s="1"/>
  <c r="D308" i="6"/>
  <c r="F45" i="6"/>
  <c r="H45" i="6" s="1"/>
  <c r="E45" i="6"/>
  <c r="G45" i="6" s="1"/>
  <c r="D45" i="6"/>
  <c r="F153" i="6"/>
  <c r="H153" i="6" s="1"/>
  <c r="E153" i="6"/>
  <c r="G153" i="6" s="1"/>
  <c r="D153" i="6"/>
  <c r="F152" i="6"/>
  <c r="H152" i="6" s="1"/>
  <c r="E152" i="6"/>
  <c r="D152" i="6"/>
  <c r="F444" i="6"/>
  <c r="H444" i="6" s="1"/>
  <c r="E444" i="6"/>
  <c r="G444" i="6" s="1"/>
  <c r="D444" i="6"/>
  <c r="F151" i="6"/>
  <c r="H151" i="6" s="1"/>
  <c r="E151" i="6"/>
  <c r="D151" i="6"/>
  <c r="F150" i="6"/>
  <c r="H150" i="6" s="1"/>
  <c r="E150" i="6"/>
  <c r="D150" i="6"/>
  <c r="F44" i="6"/>
  <c r="E44" i="6"/>
  <c r="G44" i="6" s="1"/>
  <c r="D44" i="6"/>
  <c r="F307" i="6"/>
  <c r="H307" i="6" s="1"/>
  <c r="E307" i="6"/>
  <c r="G307" i="6" s="1"/>
  <c r="D307" i="6"/>
  <c r="F43" i="6"/>
  <c r="E43" i="6"/>
  <c r="G43" i="6" s="1"/>
  <c r="D43" i="6"/>
  <c r="F149" i="6"/>
  <c r="H149" i="6" s="1"/>
  <c r="E149" i="6"/>
  <c r="D149" i="6"/>
  <c r="F470" i="6"/>
  <c r="H470" i="6" s="1"/>
  <c r="E470" i="6"/>
  <c r="D470" i="6"/>
  <c r="F148" i="6"/>
  <c r="E148" i="6"/>
  <c r="G148" i="6" s="1"/>
  <c r="D148" i="6"/>
  <c r="F147" i="6"/>
  <c r="H147" i="6" s="1"/>
  <c r="E147" i="6"/>
  <c r="D147" i="6"/>
  <c r="F306" i="6"/>
  <c r="H306" i="6" s="1"/>
  <c r="E306" i="6"/>
  <c r="D306" i="6"/>
  <c r="F305" i="6"/>
  <c r="H305" i="6" s="1"/>
  <c r="E305" i="6"/>
  <c r="D305" i="6"/>
  <c r="F304" i="6"/>
  <c r="H304" i="6" s="1"/>
  <c r="E304" i="6"/>
  <c r="G304" i="6" s="1"/>
  <c r="D304" i="6"/>
  <c r="F303" i="6"/>
  <c r="H303" i="6" s="1"/>
  <c r="E303" i="6"/>
  <c r="G303" i="6" s="1"/>
  <c r="D303" i="6"/>
  <c r="F302" i="6"/>
  <c r="H302" i="6" s="1"/>
  <c r="E302" i="6"/>
  <c r="G302" i="6" s="1"/>
  <c r="D302" i="6"/>
  <c r="F481" i="6"/>
  <c r="H481" i="6" s="1"/>
  <c r="E481" i="6"/>
  <c r="D481" i="6"/>
  <c r="F301" i="6"/>
  <c r="H301" i="6" s="1"/>
  <c r="E301" i="6"/>
  <c r="D301" i="6"/>
  <c r="F75" i="6"/>
  <c r="H75" i="6" s="1"/>
  <c r="E75" i="6"/>
  <c r="G75" i="6" s="1"/>
  <c r="D75" i="6"/>
  <c r="F74" i="6"/>
  <c r="H74" i="6" s="1"/>
  <c r="E74" i="6"/>
  <c r="D74" i="6"/>
  <c r="F300" i="6"/>
  <c r="H300" i="6" s="1"/>
  <c r="E300" i="6"/>
  <c r="G300" i="6" s="1"/>
  <c r="D300" i="6"/>
  <c r="F146" i="6"/>
  <c r="H146" i="6" s="1"/>
  <c r="E146" i="6"/>
  <c r="G146" i="6" s="1"/>
  <c r="D146" i="6"/>
  <c r="F461" i="6"/>
  <c r="H461" i="6" s="1"/>
  <c r="E461" i="6"/>
  <c r="D461" i="6"/>
  <c r="F299" i="6"/>
  <c r="H299" i="6" s="1"/>
  <c r="E299" i="6"/>
  <c r="D299" i="6"/>
  <c r="F42" i="6"/>
  <c r="H42" i="6" s="1"/>
  <c r="E42" i="6"/>
  <c r="D42" i="6"/>
  <c r="F298" i="6"/>
  <c r="H298" i="6" s="1"/>
  <c r="E298" i="6"/>
  <c r="G298" i="6" s="1"/>
  <c r="D298" i="6"/>
  <c r="F297" i="6"/>
  <c r="E297" i="6"/>
  <c r="G297" i="6" s="1"/>
  <c r="D297" i="6"/>
  <c r="F145" i="6"/>
  <c r="H145" i="6" s="1"/>
  <c r="E145" i="6"/>
  <c r="D145" i="6"/>
  <c r="F144" i="6"/>
  <c r="H144" i="6" s="1"/>
  <c r="E144" i="6"/>
  <c r="D144" i="6"/>
  <c r="F296" i="6"/>
  <c r="H296" i="6" s="1"/>
  <c r="E296" i="6"/>
  <c r="G296" i="6" s="1"/>
  <c r="D296" i="6"/>
  <c r="F295" i="6"/>
  <c r="H295" i="6" s="1"/>
  <c r="E295" i="6"/>
  <c r="D295" i="6"/>
  <c r="F294" i="6"/>
  <c r="H294" i="6" s="1"/>
  <c r="E294" i="6"/>
  <c r="D294" i="6"/>
  <c r="F143" i="6"/>
  <c r="H143" i="6" s="1"/>
  <c r="E143" i="6"/>
  <c r="D143" i="6"/>
  <c r="F293" i="6"/>
  <c r="H293" i="6" s="1"/>
  <c r="E293" i="6"/>
  <c r="D293" i="6"/>
  <c r="F460" i="6"/>
  <c r="H460" i="6" s="1"/>
  <c r="E460" i="6"/>
  <c r="G460" i="6" s="1"/>
  <c r="D460" i="6"/>
  <c r="F292" i="6"/>
  <c r="H292" i="6" s="1"/>
  <c r="E292" i="6"/>
  <c r="D292" i="6"/>
  <c r="F142" i="6"/>
  <c r="H142" i="6" s="1"/>
  <c r="E142" i="6"/>
  <c r="G142" i="6" s="1"/>
  <c r="D142" i="6"/>
  <c r="F41" i="6"/>
  <c r="H41" i="6" s="1"/>
  <c r="E41" i="6"/>
  <c r="G41" i="6" s="1"/>
  <c r="D41" i="6"/>
  <c r="F291" i="6"/>
  <c r="H291" i="6" s="1"/>
  <c r="E291" i="6"/>
  <c r="G291" i="6" s="1"/>
  <c r="D291" i="6"/>
  <c r="F290" i="6"/>
  <c r="H290" i="6" s="1"/>
  <c r="E290" i="6"/>
  <c r="D290" i="6"/>
  <c r="F289" i="6"/>
  <c r="H289" i="6" s="1"/>
  <c r="E289" i="6"/>
  <c r="D289" i="6"/>
  <c r="F59" i="6"/>
  <c r="H59" i="6" s="1"/>
  <c r="E59" i="6"/>
  <c r="D59" i="6"/>
  <c r="F288" i="6"/>
  <c r="H288" i="6" s="1"/>
  <c r="E288" i="6"/>
  <c r="D288" i="6"/>
  <c r="F287" i="6"/>
  <c r="H287" i="6" s="1"/>
  <c r="E287" i="6"/>
  <c r="D287" i="6"/>
  <c r="F286" i="6"/>
  <c r="H286" i="6" s="1"/>
  <c r="E286" i="6"/>
  <c r="G286" i="6" s="1"/>
  <c r="D286" i="6"/>
  <c r="F285" i="6"/>
  <c r="H285" i="6" s="1"/>
  <c r="E285" i="6"/>
  <c r="G285" i="6" s="1"/>
  <c r="D285" i="6"/>
  <c r="F71" i="6"/>
  <c r="H71" i="6" s="1"/>
  <c r="E71" i="6"/>
  <c r="G71" i="6" s="1"/>
  <c r="D71" i="6"/>
  <c r="F284" i="6"/>
  <c r="H284" i="6" s="1"/>
  <c r="E284" i="6"/>
  <c r="D284" i="6"/>
  <c r="F459" i="6"/>
  <c r="H459" i="6" s="1"/>
  <c r="E459" i="6"/>
  <c r="D459" i="6"/>
  <c r="F283" i="6"/>
  <c r="E283" i="6"/>
  <c r="G283" i="6" s="1"/>
  <c r="D283" i="6"/>
  <c r="F282" i="6"/>
  <c r="H282" i="6" s="1"/>
  <c r="E282" i="6"/>
  <c r="G282" i="6" s="1"/>
  <c r="D282" i="6"/>
  <c r="F281" i="6"/>
  <c r="H281" i="6" s="1"/>
  <c r="E281" i="6"/>
  <c r="D281" i="6"/>
  <c r="F141" i="6"/>
  <c r="H141" i="6" s="1"/>
  <c r="E141" i="6"/>
  <c r="D141" i="6"/>
  <c r="F280" i="6"/>
  <c r="H280" i="6" s="1"/>
  <c r="E280" i="6"/>
  <c r="G280" i="6" s="1"/>
  <c r="D280" i="6"/>
  <c r="F279" i="6"/>
  <c r="H279" i="6" s="1"/>
  <c r="E279" i="6"/>
  <c r="D279" i="6"/>
  <c r="F40" i="6"/>
  <c r="H40" i="6" s="1"/>
  <c r="E40" i="6"/>
  <c r="G40" i="6" s="1"/>
  <c r="D40" i="6"/>
  <c r="F58" i="6"/>
  <c r="H58" i="6" s="1"/>
  <c r="E58" i="6"/>
  <c r="D58" i="6"/>
  <c r="F39" i="6"/>
  <c r="H39" i="6" s="1"/>
  <c r="E39" i="6"/>
  <c r="D39" i="6"/>
  <c r="F81" i="6"/>
  <c r="H81" i="6" s="1"/>
  <c r="E81" i="6"/>
  <c r="D81" i="6"/>
  <c r="F70" i="6"/>
  <c r="H70" i="6" s="1"/>
  <c r="E70" i="6"/>
  <c r="D70" i="6"/>
  <c r="F482" i="6"/>
  <c r="E482" i="6"/>
  <c r="G482" i="6" s="1"/>
  <c r="D482" i="6"/>
  <c r="F278" i="6"/>
  <c r="H278" i="6" s="1"/>
  <c r="E278" i="6"/>
  <c r="G278" i="6" s="1"/>
  <c r="D278" i="6"/>
  <c r="F490" i="6"/>
  <c r="H490" i="6" s="1"/>
  <c r="E490" i="6"/>
  <c r="D490" i="6"/>
  <c r="F489" i="6"/>
  <c r="H489" i="6" s="1"/>
  <c r="E489" i="6"/>
  <c r="D489" i="6"/>
  <c r="F277" i="6"/>
  <c r="H277" i="6" s="1"/>
  <c r="E277" i="6"/>
  <c r="G277" i="6" s="1"/>
  <c r="D277" i="6"/>
  <c r="F276" i="6"/>
  <c r="H276" i="6" s="1"/>
  <c r="E276" i="6"/>
  <c r="D276" i="6"/>
  <c r="F275" i="6"/>
  <c r="H275" i="6" s="1"/>
  <c r="E275" i="6"/>
  <c r="D275" i="6"/>
  <c r="F274" i="6"/>
  <c r="H274" i="6" s="1"/>
  <c r="E274" i="6"/>
  <c r="G274" i="6" s="1"/>
  <c r="D274" i="6"/>
  <c r="F38" i="6"/>
  <c r="H38" i="6" s="1"/>
  <c r="E38" i="6"/>
  <c r="D38" i="6"/>
  <c r="F140" i="6"/>
  <c r="H140" i="6" s="1"/>
  <c r="E140" i="6"/>
  <c r="G140" i="6" s="1"/>
  <c r="D140" i="6"/>
  <c r="F438" i="6"/>
  <c r="H438" i="6" s="1"/>
  <c r="E438" i="6"/>
  <c r="D438" i="6"/>
  <c r="F99" i="6"/>
  <c r="E99" i="6"/>
  <c r="G99" i="6" s="1"/>
  <c r="D99" i="6"/>
  <c r="F57" i="6"/>
  <c r="H57" i="6" s="1"/>
  <c r="E57" i="6"/>
  <c r="G57" i="6" s="1"/>
  <c r="D57" i="6"/>
  <c r="F37" i="6"/>
  <c r="H37" i="6" s="1"/>
  <c r="E37" i="6"/>
  <c r="G37" i="6" s="1"/>
  <c r="D37" i="6"/>
  <c r="F61" i="6"/>
  <c r="H61" i="6" s="1"/>
  <c r="E61" i="6"/>
  <c r="G61" i="6" s="1"/>
  <c r="D61" i="6"/>
  <c r="F36" i="6"/>
  <c r="E36" i="6"/>
  <c r="G36" i="6" s="1"/>
  <c r="D36" i="6"/>
  <c r="F35" i="6"/>
  <c r="H35" i="6" s="1"/>
  <c r="E35" i="6"/>
  <c r="D35" i="6"/>
  <c r="F273" i="6"/>
  <c r="H273" i="6" s="1"/>
  <c r="E273" i="6"/>
  <c r="D273" i="6"/>
  <c r="F272" i="6"/>
  <c r="H272" i="6" s="1"/>
  <c r="E272" i="6"/>
  <c r="D272" i="6"/>
  <c r="F34" i="6"/>
  <c r="H34" i="6" s="1"/>
  <c r="E34" i="6"/>
  <c r="D34" i="6"/>
  <c r="F2" i="6"/>
  <c r="E2" i="6"/>
  <c r="G2" i="6" s="1"/>
  <c r="D2" i="6"/>
  <c r="F271" i="6"/>
  <c r="E271" i="6"/>
  <c r="G271" i="6" s="1"/>
  <c r="D271" i="6"/>
  <c r="F479" i="6"/>
  <c r="H479" i="6" s="1"/>
  <c r="E479" i="6"/>
  <c r="G479" i="6" s="1"/>
  <c r="D479" i="6"/>
  <c r="F33" i="6"/>
  <c r="H33" i="6" s="1"/>
  <c r="E33" i="6"/>
  <c r="G33" i="6" s="1"/>
  <c r="D33" i="6"/>
  <c r="F56" i="6"/>
  <c r="H56" i="6" s="1"/>
  <c r="E56" i="6"/>
  <c r="G56" i="6" s="1"/>
  <c r="D56" i="6"/>
  <c r="F69" i="6"/>
  <c r="H69" i="6" s="1"/>
  <c r="E69" i="6"/>
  <c r="D69" i="6"/>
  <c r="F68" i="6"/>
  <c r="H68" i="6" s="1"/>
  <c r="E68" i="6"/>
  <c r="D68" i="6"/>
  <c r="F55" i="6"/>
  <c r="H55" i="6" s="1"/>
  <c r="E55" i="6"/>
  <c r="D55" i="6"/>
  <c r="F32" i="6"/>
  <c r="H32" i="6" s="1"/>
  <c r="E32" i="6"/>
  <c r="D32" i="6"/>
  <c r="F270" i="6"/>
  <c r="E270" i="6"/>
  <c r="G270" i="6" s="1"/>
  <c r="D270" i="6"/>
  <c r="F437" i="6"/>
  <c r="H437" i="6" s="1"/>
  <c r="E437" i="6"/>
  <c r="G437" i="6" s="1"/>
  <c r="D437" i="6"/>
  <c r="F269" i="6"/>
  <c r="H269" i="6" s="1"/>
  <c r="E269" i="6"/>
  <c r="G269" i="6" s="1"/>
  <c r="D269" i="6"/>
  <c r="F268" i="6"/>
  <c r="H268" i="6" s="1"/>
  <c r="E268" i="6"/>
  <c r="G268" i="6" s="1"/>
  <c r="D268" i="6"/>
  <c r="F80" i="6"/>
  <c r="H80" i="6" s="1"/>
  <c r="E80" i="6"/>
  <c r="D80" i="6"/>
  <c r="F31" i="6"/>
  <c r="H31" i="6" s="1"/>
  <c r="E31" i="6"/>
  <c r="D31" i="6"/>
  <c r="F30" i="6"/>
  <c r="H30" i="6" s="1"/>
  <c r="E30" i="6"/>
  <c r="D30" i="6"/>
  <c r="F473" i="6"/>
  <c r="E473" i="6"/>
  <c r="G473" i="6" s="1"/>
  <c r="D473" i="6"/>
  <c r="F29" i="6"/>
  <c r="E29" i="6"/>
  <c r="G29" i="6" s="1"/>
  <c r="D29" i="6"/>
  <c r="F488" i="6"/>
  <c r="H488" i="6" s="1"/>
  <c r="E488" i="6"/>
  <c r="G488" i="6" s="1"/>
  <c r="D488" i="6"/>
  <c r="F67" i="6"/>
  <c r="H67" i="6" s="1"/>
  <c r="E67" i="6"/>
  <c r="G67" i="6" s="1"/>
  <c r="D67" i="6"/>
  <c r="F139" i="6"/>
  <c r="H139" i="6" s="1"/>
  <c r="E139" i="6"/>
  <c r="G139" i="6" s="1"/>
  <c r="D139" i="6"/>
  <c r="F267" i="6"/>
  <c r="H267" i="6" s="1"/>
  <c r="E267" i="6"/>
  <c r="G267" i="6" s="1"/>
  <c r="D267" i="6"/>
  <c r="F79" i="6"/>
  <c r="H79" i="6" s="1"/>
  <c r="E79" i="6"/>
  <c r="D79" i="6"/>
  <c r="F138" i="6"/>
  <c r="H138" i="6" s="1"/>
  <c r="E138" i="6"/>
  <c r="D138" i="6"/>
  <c r="F436" i="6"/>
  <c r="H436" i="6" s="1"/>
  <c r="E436" i="6"/>
  <c r="G436" i="6" s="1"/>
  <c r="D436" i="6"/>
  <c r="F443" i="6"/>
  <c r="H443" i="6" s="1"/>
  <c r="E443" i="6"/>
  <c r="D443" i="6"/>
  <c r="F442" i="6"/>
  <c r="H442" i="6" s="1"/>
  <c r="E442" i="6"/>
  <c r="D442" i="6"/>
  <c r="F137" i="6"/>
  <c r="H137" i="6" s="1"/>
  <c r="E137" i="6"/>
  <c r="G137" i="6" s="1"/>
  <c r="D137" i="6"/>
  <c r="F480" i="6"/>
  <c r="H480" i="6" s="1"/>
  <c r="E480" i="6"/>
  <c r="D480" i="6"/>
  <c r="F98" i="6"/>
  <c r="H98" i="6" s="1"/>
  <c r="E98" i="6"/>
  <c r="D98" i="6"/>
  <c r="F266" i="6"/>
  <c r="H266" i="6" s="1"/>
  <c r="E266" i="6"/>
  <c r="D266" i="6"/>
  <c r="F265" i="6"/>
  <c r="H265" i="6" s="1"/>
  <c r="E265" i="6"/>
  <c r="D265" i="6"/>
  <c r="F264" i="6"/>
  <c r="H264" i="6" s="1"/>
  <c r="E264" i="6"/>
  <c r="D264" i="6"/>
  <c r="F263" i="6"/>
  <c r="H263" i="6" s="1"/>
  <c r="E263" i="6"/>
  <c r="D263" i="6"/>
  <c r="F262" i="6"/>
  <c r="H262" i="6" s="1"/>
  <c r="E262" i="6"/>
  <c r="D262" i="6"/>
  <c r="F261" i="6"/>
  <c r="H261" i="6" s="1"/>
  <c r="E261" i="6"/>
  <c r="G261" i="6" s="1"/>
  <c r="D261" i="6"/>
  <c r="F260" i="6"/>
  <c r="H260" i="6" s="1"/>
  <c r="E260" i="6"/>
  <c r="D260" i="6"/>
  <c r="F259" i="6"/>
  <c r="H259" i="6" s="1"/>
  <c r="E259" i="6"/>
  <c r="D259" i="6"/>
  <c r="F258" i="6"/>
  <c r="H258" i="6" s="1"/>
  <c r="E258" i="6"/>
  <c r="D258" i="6"/>
  <c r="F257" i="6"/>
  <c r="H257" i="6" s="1"/>
  <c r="E257" i="6"/>
  <c r="D257" i="6"/>
  <c r="F28" i="6"/>
  <c r="H28" i="6" s="1"/>
  <c r="E28" i="6"/>
  <c r="D28" i="6"/>
  <c r="F256" i="6"/>
  <c r="H256" i="6" s="1"/>
  <c r="E256" i="6"/>
  <c r="D256" i="6"/>
  <c r="F255" i="6"/>
  <c r="H255" i="6" s="1"/>
  <c r="E255" i="6"/>
  <c r="D255" i="6"/>
  <c r="F254" i="6"/>
  <c r="H254" i="6" s="1"/>
  <c r="E254" i="6"/>
  <c r="G254" i="6" s="1"/>
  <c r="D254" i="6"/>
  <c r="F136" i="6"/>
  <c r="H136" i="6" s="1"/>
  <c r="E136" i="6"/>
  <c r="D136" i="6"/>
  <c r="F135" i="6"/>
  <c r="H135" i="6" s="1"/>
  <c r="E135" i="6"/>
  <c r="G135" i="6" s="1"/>
  <c r="D135" i="6"/>
  <c r="F134" i="6"/>
  <c r="H134" i="6" s="1"/>
  <c r="E134" i="6"/>
  <c r="D134" i="6"/>
  <c r="F27" i="6"/>
  <c r="H27" i="6" s="1"/>
  <c r="E27" i="6"/>
  <c r="D27" i="6"/>
  <c r="F253" i="6"/>
  <c r="H253" i="6" s="1"/>
  <c r="E253" i="6"/>
  <c r="D253" i="6"/>
  <c r="F458" i="6"/>
  <c r="H458" i="6" s="1"/>
  <c r="E458" i="6"/>
  <c r="D458" i="6"/>
  <c r="F97" i="6"/>
  <c r="H97" i="6" s="1"/>
  <c r="E97" i="6"/>
  <c r="D97" i="6"/>
  <c r="F96" i="6"/>
  <c r="H96" i="6" s="1"/>
  <c r="E96" i="6"/>
  <c r="G96" i="6" s="1"/>
  <c r="D96" i="6"/>
  <c r="F133" i="6"/>
  <c r="H133" i="6" s="1"/>
  <c r="E133" i="6"/>
  <c r="D133" i="6"/>
  <c r="F26" i="6"/>
  <c r="H26" i="6" s="1"/>
  <c r="E26" i="6"/>
  <c r="D26" i="6"/>
  <c r="F252" i="6"/>
  <c r="H252" i="6" s="1"/>
  <c r="E252" i="6"/>
  <c r="D252" i="6"/>
  <c r="F25" i="6"/>
  <c r="H25" i="6" s="1"/>
  <c r="E25" i="6"/>
  <c r="D25" i="6"/>
  <c r="F24" i="6"/>
  <c r="H24" i="6" s="1"/>
  <c r="E24" i="6"/>
  <c r="D24" i="6"/>
  <c r="F469" i="6"/>
  <c r="H469" i="6" s="1"/>
  <c r="E469" i="6"/>
  <c r="D469" i="6"/>
  <c r="F251" i="6"/>
  <c r="H251" i="6" s="1"/>
  <c r="E251" i="6"/>
  <c r="D251" i="6"/>
  <c r="F457" i="6"/>
  <c r="H457" i="6" s="1"/>
  <c r="E457" i="6"/>
  <c r="G457" i="6" s="1"/>
  <c r="D457" i="6"/>
  <c r="F250" i="6"/>
  <c r="H250" i="6" s="1"/>
  <c r="E250" i="6"/>
  <c r="D250" i="6"/>
  <c r="F23" i="6"/>
  <c r="H23" i="6" s="1"/>
  <c r="E23" i="6"/>
  <c r="D23" i="6"/>
  <c r="F249" i="6"/>
  <c r="H249" i="6" s="1"/>
  <c r="E249" i="6"/>
  <c r="D249" i="6"/>
  <c r="F132" i="6"/>
  <c r="H132" i="6" s="1"/>
  <c r="E132" i="6"/>
  <c r="D132" i="6"/>
  <c r="F131" i="6"/>
  <c r="H131" i="6" s="1"/>
  <c r="E131" i="6"/>
  <c r="D131" i="6"/>
  <c r="F248" i="6"/>
  <c r="H248" i="6" s="1"/>
  <c r="E248" i="6"/>
  <c r="D248" i="6"/>
  <c r="F130" i="6"/>
  <c r="H130" i="6" s="1"/>
  <c r="E130" i="6"/>
  <c r="D130" i="6"/>
  <c r="F247" i="6"/>
  <c r="H247" i="6" s="1"/>
  <c r="E247" i="6"/>
  <c r="G247" i="6" s="1"/>
  <c r="D247" i="6"/>
  <c r="F246" i="6"/>
  <c r="H246" i="6" s="1"/>
  <c r="E246" i="6"/>
  <c r="D246" i="6"/>
  <c r="F22" i="6"/>
  <c r="H22" i="6" s="1"/>
  <c r="E22" i="6"/>
  <c r="D22" i="6"/>
  <c r="F245" i="6"/>
  <c r="H245" i="6" s="1"/>
  <c r="E245" i="6"/>
  <c r="D245" i="6"/>
  <c r="F456" i="6"/>
  <c r="H456" i="6" s="1"/>
  <c r="E456" i="6"/>
  <c r="D456" i="6"/>
  <c r="F476" i="6"/>
  <c r="H476" i="6" s="1"/>
  <c r="E476" i="6"/>
  <c r="D476" i="6"/>
  <c r="F455" i="6"/>
  <c r="H455" i="6" s="1"/>
  <c r="E455" i="6"/>
  <c r="D455" i="6"/>
  <c r="F129" i="6"/>
  <c r="H129" i="6" s="1"/>
  <c r="E129" i="6"/>
  <c r="D129" i="6"/>
  <c r="F478" i="6"/>
  <c r="H478" i="6" s="1"/>
  <c r="E478" i="6"/>
  <c r="G478" i="6" s="1"/>
  <c r="D478" i="6"/>
  <c r="F128" i="6"/>
  <c r="H128" i="6" s="1"/>
  <c r="E128" i="6"/>
  <c r="D128" i="6"/>
  <c r="F78" i="6"/>
  <c r="H78" i="6" s="1"/>
  <c r="E78" i="6"/>
  <c r="G78" i="6" s="1"/>
  <c r="D78" i="6"/>
  <c r="F244" i="6"/>
  <c r="H244" i="6" s="1"/>
  <c r="E244" i="6"/>
  <c r="D244" i="6"/>
  <c r="F73" i="6"/>
  <c r="H73" i="6" s="1"/>
  <c r="E73" i="6"/>
  <c r="D73" i="6"/>
  <c r="F243" i="6"/>
  <c r="H243" i="6" s="1"/>
  <c r="E243" i="6"/>
  <c r="D243" i="6"/>
  <c r="F127" i="6"/>
  <c r="H127" i="6" s="1"/>
  <c r="E127" i="6"/>
  <c r="D127" i="6"/>
  <c r="F242" i="6"/>
  <c r="H242" i="6" s="1"/>
  <c r="E242" i="6"/>
  <c r="D242" i="6"/>
  <c r="F454" i="6"/>
  <c r="H454" i="6" s="1"/>
  <c r="E454" i="6"/>
  <c r="D454" i="6"/>
  <c r="F467" i="6"/>
  <c r="H467" i="6" s="1"/>
  <c r="E467" i="6"/>
  <c r="D467" i="6"/>
  <c r="F241" i="6"/>
  <c r="H241" i="6" s="1"/>
  <c r="E241" i="6"/>
  <c r="D241" i="6"/>
  <c r="F21" i="6"/>
  <c r="H21" i="6" s="1"/>
  <c r="E21" i="6"/>
  <c r="D21" i="6"/>
  <c r="F240" i="6"/>
  <c r="H240" i="6" s="1"/>
  <c r="E240" i="6"/>
  <c r="D240" i="6"/>
  <c r="F239" i="6"/>
  <c r="H239" i="6" s="1"/>
  <c r="E239" i="6"/>
  <c r="D239" i="6"/>
  <c r="F95" i="6"/>
  <c r="H95" i="6" s="1"/>
  <c r="E95" i="6"/>
  <c r="G95" i="6" s="1"/>
  <c r="D95" i="6"/>
  <c r="F20" i="6"/>
  <c r="H20" i="6" s="1"/>
  <c r="E20" i="6"/>
  <c r="D20" i="6"/>
  <c r="F238" i="6"/>
  <c r="H238" i="6" s="1"/>
  <c r="E238" i="6"/>
  <c r="G238" i="6" s="1"/>
  <c r="D238" i="6"/>
  <c r="F237" i="6"/>
  <c r="H237" i="6" s="1"/>
  <c r="E237" i="6"/>
  <c r="D237" i="6"/>
  <c r="F475" i="6"/>
  <c r="H475" i="6" s="1"/>
  <c r="E475" i="6"/>
  <c r="D475" i="6"/>
  <c r="F236" i="6"/>
  <c r="H236" i="6" s="1"/>
  <c r="E236" i="6"/>
  <c r="D236" i="6"/>
  <c r="F19" i="6"/>
  <c r="H19" i="6" s="1"/>
  <c r="E19" i="6"/>
  <c r="G19" i="6" s="1"/>
  <c r="D19" i="6"/>
  <c r="F235" i="6"/>
  <c r="H235" i="6" s="1"/>
  <c r="E235" i="6"/>
  <c r="D235" i="6"/>
  <c r="F453" i="6"/>
  <c r="H453" i="6" s="1"/>
  <c r="E453" i="6"/>
  <c r="D453" i="6"/>
  <c r="F18" i="6"/>
  <c r="H18" i="6" s="1"/>
  <c r="E18" i="6"/>
  <c r="D18" i="6"/>
  <c r="F77" i="6"/>
  <c r="H77" i="6" s="1"/>
  <c r="E77" i="6"/>
  <c r="D77" i="6"/>
  <c r="F441" i="6"/>
  <c r="H441" i="6" s="1"/>
  <c r="E441" i="6"/>
  <c r="D441" i="6"/>
  <c r="F234" i="6"/>
  <c r="H234" i="6" s="1"/>
  <c r="E234" i="6"/>
  <c r="G234" i="6" s="1"/>
  <c r="D234" i="6"/>
  <c r="F126" i="6"/>
  <c r="H126" i="6" s="1"/>
  <c r="E126" i="6"/>
  <c r="D126" i="6"/>
  <c r="F125" i="6"/>
  <c r="H125" i="6" s="1"/>
  <c r="E125" i="6"/>
  <c r="D125" i="6"/>
  <c r="F124" i="6"/>
  <c r="H124" i="6" s="1"/>
  <c r="E124" i="6"/>
  <c r="D124" i="6"/>
  <c r="F233" i="6"/>
  <c r="H233" i="6" s="1"/>
  <c r="E233" i="6"/>
  <c r="D233" i="6"/>
  <c r="F474" i="6"/>
  <c r="H474" i="6" s="1"/>
  <c r="E474" i="6"/>
  <c r="D474" i="6"/>
  <c r="F94" i="6"/>
  <c r="H94" i="6" s="1"/>
  <c r="E94" i="6"/>
  <c r="G94" i="6" s="1"/>
  <c r="D94" i="6"/>
  <c r="F440" i="6"/>
  <c r="H440" i="6" s="1"/>
  <c r="E440" i="6"/>
  <c r="D440" i="6"/>
  <c r="F468" i="6"/>
  <c r="H468" i="6" s="1"/>
  <c r="E468" i="6"/>
  <c r="D468" i="6"/>
  <c r="F232" i="6"/>
  <c r="H232" i="6" s="1"/>
  <c r="E232" i="6"/>
  <c r="D232" i="6"/>
  <c r="F17" i="6"/>
  <c r="H17" i="6" s="1"/>
  <c r="E17" i="6"/>
  <c r="G17" i="6" s="1"/>
  <c r="D17" i="6"/>
  <c r="F231" i="6"/>
  <c r="H231" i="6" s="1"/>
  <c r="E231" i="6"/>
  <c r="D231" i="6"/>
  <c r="F477" i="6"/>
  <c r="H477" i="6" s="1"/>
  <c r="E477" i="6"/>
  <c r="D477" i="6"/>
  <c r="F230" i="6"/>
  <c r="H230" i="6" s="1"/>
  <c r="E230" i="6"/>
  <c r="D230" i="6"/>
  <c r="F229" i="6"/>
  <c r="H229" i="6" s="1"/>
  <c r="E229" i="6"/>
  <c r="G229" i="6" s="1"/>
  <c r="D229" i="6"/>
  <c r="F228" i="6"/>
  <c r="H228" i="6" s="1"/>
  <c r="E228" i="6"/>
  <c r="D228" i="6"/>
  <c r="F227" i="6"/>
  <c r="H227" i="6" s="1"/>
  <c r="E227" i="6"/>
  <c r="G227" i="6" s="1"/>
  <c r="D227" i="6"/>
  <c r="F123" i="6"/>
  <c r="H123" i="6" s="1"/>
  <c r="E123" i="6"/>
  <c r="D123" i="6"/>
  <c r="F487" i="6"/>
  <c r="H487" i="6" s="1"/>
  <c r="E487" i="6"/>
  <c r="D487" i="6"/>
  <c r="F66" i="6"/>
  <c r="H66" i="6" s="1"/>
  <c r="E66" i="6"/>
  <c r="D66" i="6"/>
  <c r="F226" i="6"/>
  <c r="H226" i="6" s="1"/>
  <c r="E226" i="6"/>
  <c r="D226" i="6"/>
  <c r="F225" i="6"/>
  <c r="H225" i="6" s="1"/>
  <c r="E225" i="6"/>
  <c r="D225" i="6"/>
  <c r="F224" i="6"/>
  <c r="H224" i="6" s="1"/>
  <c r="E224" i="6"/>
  <c r="D224" i="6"/>
  <c r="F486" i="6"/>
  <c r="H486" i="6" s="1"/>
  <c r="E486" i="6"/>
  <c r="D486" i="6"/>
  <c r="F223" i="6"/>
  <c r="H223" i="6" s="1"/>
  <c r="E223" i="6"/>
  <c r="G223" i="6" s="1"/>
  <c r="D223" i="6"/>
  <c r="F122" i="6"/>
  <c r="H122" i="6" s="1"/>
  <c r="E122" i="6"/>
  <c r="D122" i="6"/>
  <c r="F222" i="6"/>
  <c r="H222" i="6" s="1"/>
  <c r="E222" i="6"/>
  <c r="D222" i="6"/>
  <c r="F221" i="6"/>
  <c r="H221" i="6" s="1"/>
  <c r="E221" i="6"/>
  <c r="D221" i="6"/>
  <c r="F93" i="6"/>
  <c r="H93" i="6" s="1"/>
  <c r="E93" i="6"/>
  <c r="G93" i="6" s="1"/>
  <c r="D93" i="6"/>
  <c r="F466" i="6"/>
  <c r="H466" i="6" s="1"/>
  <c r="E466" i="6"/>
  <c r="D466" i="6"/>
  <c r="F16" i="6"/>
  <c r="H16" i="6" s="1"/>
  <c r="E16" i="6"/>
  <c r="D16" i="6"/>
  <c r="F121" i="6"/>
  <c r="H121" i="6" s="1"/>
  <c r="E121" i="6"/>
  <c r="D121" i="6"/>
  <c r="F15" i="6"/>
  <c r="H15" i="6" s="1"/>
  <c r="E15" i="6"/>
  <c r="D15" i="6"/>
  <c r="F220" i="6"/>
  <c r="H220" i="6" s="1"/>
  <c r="E220" i="6"/>
  <c r="D220" i="6"/>
  <c r="F452" i="6"/>
  <c r="H452" i="6" s="1"/>
  <c r="E452" i="6"/>
  <c r="D452" i="6"/>
  <c r="F54" i="6"/>
  <c r="H54" i="6" s="1"/>
  <c r="E54" i="6"/>
  <c r="D54" i="6"/>
  <c r="F14" i="6"/>
  <c r="H14" i="6" s="1"/>
  <c r="E14" i="6"/>
  <c r="D14" i="6"/>
  <c r="F219" i="6"/>
  <c r="H219" i="6" s="1"/>
  <c r="E219" i="6"/>
  <c r="D219" i="6"/>
  <c r="F218" i="6"/>
  <c r="H218" i="6" s="1"/>
  <c r="E218" i="6"/>
  <c r="G218" i="6" s="1"/>
  <c r="D218" i="6"/>
  <c r="F217" i="6"/>
  <c r="H217" i="6" s="1"/>
  <c r="E217" i="6"/>
  <c r="D217" i="6"/>
  <c r="F216" i="6"/>
  <c r="H216" i="6" s="1"/>
  <c r="E216" i="6"/>
  <c r="D216" i="6"/>
  <c r="F215" i="6"/>
  <c r="H215" i="6" s="1"/>
  <c r="E215" i="6"/>
  <c r="D215" i="6"/>
  <c r="F120" i="6"/>
  <c r="H120" i="6" s="1"/>
  <c r="E120" i="6"/>
  <c r="G120" i="6" s="1"/>
  <c r="D120" i="6"/>
  <c r="F13" i="6"/>
  <c r="H13" i="6" s="1"/>
  <c r="E13" i="6"/>
  <c r="D13" i="6"/>
  <c r="F214" i="6"/>
  <c r="H214" i="6" s="1"/>
  <c r="E214" i="6"/>
  <c r="D214" i="6"/>
  <c r="F12" i="6"/>
  <c r="H12" i="6" s="1"/>
  <c r="E12" i="6"/>
  <c r="D12" i="6"/>
  <c r="F451" i="6"/>
  <c r="H451" i="6" s="1"/>
  <c r="E451" i="6"/>
  <c r="D451" i="6"/>
  <c r="F213" i="6"/>
  <c r="H213" i="6" s="1"/>
  <c r="E213" i="6"/>
  <c r="D213" i="6"/>
  <c r="F212" i="6"/>
  <c r="H212" i="6" s="1"/>
  <c r="E212" i="6"/>
  <c r="G212" i="6" s="1"/>
  <c r="D212" i="6"/>
  <c r="F450" i="6"/>
  <c r="H450" i="6" s="1"/>
  <c r="E450" i="6"/>
  <c r="D450" i="6"/>
  <c r="F211" i="6"/>
  <c r="H211" i="6" s="1"/>
  <c r="E211" i="6"/>
  <c r="D211" i="6"/>
  <c r="F210" i="6"/>
  <c r="H210" i="6" s="1"/>
  <c r="E210" i="6"/>
  <c r="D210" i="6"/>
  <c r="F209" i="6"/>
  <c r="H209" i="6" s="1"/>
  <c r="E209" i="6"/>
  <c r="D209" i="6"/>
  <c r="F208" i="6"/>
  <c r="H208" i="6" s="1"/>
  <c r="E208" i="6"/>
  <c r="D208" i="6"/>
  <c r="F207" i="6"/>
  <c r="H207" i="6" s="1"/>
  <c r="E207" i="6"/>
  <c r="D207" i="6"/>
  <c r="F206" i="6"/>
  <c r="H206" i="6" s="1"/>
  <c r="E206" i="6"/>
  <c r="D206" i="6"/>
  <c r="F205" i="6"/>
  <c r="H205" i="6" s="1"/>
  <c r="E205" i="6"/>
  <c r="G205" i="6" s="1"/>
  <c r="D205" i="6"/>
  <c r="F204" i="6"/>
  <c r="H204" i="6" s="1"/>
  <c r="E204" i="6"/>
  <c r="D204" i="6"/>
  <c r="F203" i="6"/>
  <c r="H203" i="6" s="1"/>
  <c r="E203" i="6"/>
  <c r="G203" i="6" s="1"/>
  <c r="D203" i="6"/>
  <c r="F119" i="6"/>
  <c r="H119" i="6" s="1"/>
  <c r="E119" i="6"/>
  <c r="D119" i="6"/>
  <c r="F202" i="6"/>
  <c r="H202" i="6" s="1"/>
  <c r="E202" i="6"/>
  <c r="D202" i="6"/>
  <c r="F118" i="6"/>
  <c r="H118" i="6" s="1"/>
  <c r="E118" i="6"/>
  <c r="D118" i="6"/>
  <c r="F201" i="6"/>
  <c r="H201" i="6" s="1"/>
  <c r="E201" i="6"/>
  <c r="D201" i="6"/>
  <c r="F200" i="6"/>
  <c r="H200" i="6" s="1"/>
  <c r="E200" i="6"/>
  <c r="D200" i="6"/>
  <c r="F199" i="6"/>
  <c r="H199" i="6" s="1"/>
  <c r="E199" i="6"/>
  <c r="D199" i="6"/>
  <c r="F198" i="6"/>
  <c r="H198" i="6" s="1"/>
  <c r="E198" i="6"/>
  <c r="D198" i="6"/>
  <c r="F197" i="6"/>
  <c r="H197" i="6" s="1"/>
  <c r="E197" i="6"/>
  <c r="D197" i="6"/>
  <c r="F439" i="6"/>
  <c r="H439" i="6" s="1"/>
  <c r="E439" i="6"/>
  <c r="D439" i="6"/>
  <c r="F449" i="6"/>
  <c r="H449" i="6" s="1"/>
  <c r="E449" i="6"/>
  <c r="D449" i="6"/>
  <c r="F196" i="6"/>
  <c r="H196" i="6" s="1"/>
  <c r="E196" i="6"/>
  <c r="D196" i="6"/>
  <c r="F117" i="6"/>
  <c r="H117" i="6" s="1"/>
  <c r="E117" i="6"/>
  <c r="D117" i="6"/>
  <c r="F11" i="6"/>
  <c r="H11" i="6" s="1"/>
  <c r="E11" i="6"/>
  <c r="D11" i="6"/>
  <c r="F10" i="6"/>
  <c r="H10" i="6" s="1"/>
  <c r="E10" i="6"/>
  <c r="G10" i="6" s="1"/>
  <c r="D10" i="6"/>
  <c r="F64" i="6"/>
  <c r="H64" i="6" s="1"/>
  <c r="E64" i="6"/>
  <c r="D64" i="6"/>
  <c r="F465" i="6"/>
  <c r="H465" i="6" s="1"/>
  <c r="E465" i="6"/>
  <c r="G465" i="6" s="1"/>
  <c r="D465" i="6"/>
  <c r="F195" i="6"/>
  <c r="H195" i="6" s="1"/>
  <c r="E195" i="6"/>
  <c r="D195" i="6"/>
  <c r="F485" i="6"/>
  <c r="H485" i="6" s="1"/>
  <c r="E485" i="6"/>
  <c r="D485" i="6"/>
  <c r="F484" i="6"/>
  <c r="H484" i="6" s="1"/>
  <c r="E484" i="6"/>
  <c r="D484" i="6"/>
  <c r="F194" i="6"/>
  <c r="H194" i="6" s="1"/>
  <c r="E194" i="6"/>
  <c r="D194" i="6"/>
  <c r="F116" i="6"/>
  <c r="H116" i="6" s="1"/>
  <c r="E116" i="6"/>
  <c r="D116" i="6"/>
  <c r="F115" i="6"/>
  <c r="H115" i="6" s="1"/>
  <c r="E115" i="6"/>
  <c r="D115" i="6"/>
  <c r="F114" i="6"/>
  <c r="H114" i="6" s="1"/>
  <c r="E114" i="6"/>
  <c r="D114" i="6"/>
  <c r="F9" i="6"/>
  <c r="H9" i="6" s="1"/>
  <c r="E9" i="6"/>
  <c r="D9" i="6"/>
  <c r="F193" i="6"/>
  <c r="H193" i="6" s="1"/>
  <c r="E193" i="6"/>
  <c r="D193" i="6"/>
  <c r="F192" i="6"/>
  <c r="H192" i="6" s="1"/>
  <c r="E192" i="6"/>
  <c r="D192" i="6"/>
  <c r="F113" i="6"/>
  <c r="H113" i="6" s="1"/>
  <c r="E113" i="6"/>
  <c r="D113" i="6"/>
  <c r="F191" i="6"/>
  <c r="H191" i="6" s="1"/>
  <c r="E191" i="6"/>
  <c r="D191" i="6"/>
  <c r="F112" i="6"/>
  <c r="H112" i="6" s="1"/>
  <c r="E112" i="6"/>
  <c r="D112" i="6"/>
  <c r="F190" i="6"/>
  <c r="H190" i="6" s="1"/>
  <c r="E190" i="6"/>
  <c r="G190" i="6" s="1"/>
  <c r="D190" i="6"/>
  <c r="F8" i="6"/>
  <c r="H8" i="6" s="1"/>
  <c r="E8" i="6"/>
  <c r="D8" i="6"/>
  <c r="F189" i="6"/>
  <c r="H189" i="6" s="1"/>
  <c r="E189" i="6"/>
  <c r="G189" i="6" s="1"/>
  <c r="D189" i="6"/>
  <c r="F188" i="6"/>
  <c r="H188" i="6" s="1"/>
  <c r="E188" i="6"/>
  <c r="D188" i="6"/>
  <c r="F187" i="6"/>
  <c r="H187" i="6" s="1"/>
  <c r="E187" i="6"/>
  <c r="D187" i="6"/>
  <c r="F7" i="6"/>
  <c r="H7" i="6" s="1"/>
  <c r="E7" i="6"/>
  <c r="D7" i="6"/>
  <c r="F111" i="6"/>
  <c r="H111" i="6" s="1"/>
  <c r="E111" i="6"/>
  <c r="D111" i="6"/>
  <c r="F110" i="6"/>
  <c r="H110" i="6" s="1"/>
  <c r="E110" i="6"/>
  <c r="D110" i="6"/>
  <c r="F435" i="6"/>
  <c r="H435" i="6" s="1"/>
  <c r="E435" i="6"/>
  <c r="D435" i="6"/>
  <c r="F109" i="6"/>
  <c r="H109" i="6" s="1"/>
  <c r="E109" i="6"/>
  <c r="D109" i="6"/>
  <c r="F108" i="6"/>
  <c r="H108" i="6" s="1"/>
  <c r="E108" i="6"/>
  <c r="D108" i="6"/>
  <c r="F107" i="6"/>
  <c r="H107" i="6" s="1"/>
  <c r="E107" i="6"/>
  <c r="D107" i="6"/>
  <c r="F92" i="6"/>
  <c r="H92" i="6" s="1"/>
  <c r="E92" i="6"/>
  <c r="D92" i="6"/>
  <c r="F448" i="6"/>
  <c r="H448" i="6" s="1"/>
  <c r="E448" i="6"/>
  <c r="D448" i="6"/>
  <c r="F186" i="6"/>
  <c r="H186" i="6" s="1"/>
  <c r="E186" i="6"/>
  <c r="D186" i="6"/>
  <c r="F185" i="6"/>
  <c r="H185" i="6" s="1"/>
  <c r="E185" i="6"/>
  <c r="D185" i="6"/>
  <c r="F184" i="6"/>
  <c r="H184" i="6" s="1"/>
  <c r="E184" i="6"/>
  <c r="D184" i="6"/>
  <c r="F183" i="6"/>
  <c r="H183" i="6" s="1"/>
  <c r="E183" i="6"/>
  <c r="G183" i="6" s="1"/>
  <c r="D183" i="6"/>
  <c r="F106" i="6"/>
  <c r="H106" i="6" s="1"/>
  <c r="E106" i="6"/>
  <c r="D106" i="6"/>
  <c r="F105" i="6"/>
  <c r="H105" i="6" s="1"/>
  <c r="E105" i="6"/>
  <c r="D105" i="6"/>
  <c r="F182" i="6"/>
  <c r="H182" i="6" s="1"/>
  <c r="E182" i="6"/>
  <c r="D182" i="6"/>
  <c r="F181" i="6"/>
  <c r="H181" i="6" s="1"/>
  <c r="E181" i="6"/>
  <c r="G181" i="6" s="1"/>
  <c r="D181" i="6"/>
  <c r="F180" i="6"/>
  <c r="H180" i="6" s="1"/>
  <c r="E180" i="6"/>
  <c r="D180" i="6"/>
  <c r="F179" i="6"/>
  <c r="H179" i="6" s="1"/>
  <c r="E179" i="6"/>
  <c r="D179" i="6"/>
  <c r="F472" i="6"/>
  <c r="H472" i="6" s="1"/>
  <c r="E472" i="6"/>
  <c r="D472" i="6"/>
  <c r="F65" i="6"/>
  <c r="H65" i="6" s="1"/>
  <c r="E65" i="6"/>
  <c r="G65" i="6" s="1"/>
  <c r="D65" i="6"/>
  <c r="F483" i="6"/>
  <c r="H483" i="6" s="1"/>
  <c r="E483" i="6"/>
  <c r="D483" i="6"/>
  <c r="F104" i="6"/>
  <c r="H104" i="6" s="1"/>
  <c r="E104" i="6"/>
  <c r="D104" i="6"/>
  <c r="F178" i="6"/>
  <c r="H178" i="6" s="1"/>
  <c r="E178" i="6"/>
  <c r="D178" i="6"/>
  <c r="F177" i="6"/>
  <c r="H177" i="6" s="1"/>
  <c r="E177" i="6"/>
  <c r="G177" i="6" s="1"/>
  <c r="D177" i="6"/>
  <c r="F176" i="6"/>
  <c r="H176" i="6" s="1"/>
  <c r="E176" i="6"/>
  <c r="G176" i="6" s="1"/>
  <c r="D176" i="6"/>
  <c r="F447" i="6"/>
  <c r="H447" i="6" s="1"/>
  <c r="E447" i="6"/>
  <c r="G447" i="6" s="1"/>
  <c r="D447" i="6"/>
  <c r="F6" i="6"/>
  <c r="H6" i="6" s="1"/>
  <c r="E6" i="6"/>
  <c r="D6" i="6"/>
  <c r="F5" i="6"/>
  <c r="H5" i="6" s="1"/>
  <c r="E5" i="6"/>
  <c r="G5" i="6" s="1"/>
  <c r="D5" i="6"/>
  <c r="F175" i="6"/>
  <c r="H175" i="6" s="1"/>
  <c r="E175" i="6"/>
  <c r="D175" i="6"/>
  <c r="F446" i="6"/>
  <c r="H446" i="6" s="1"/>
  <c r="E446" i="6"/>
  <c r="G446" i="6" s="1"/>
  <c r="D446" i="6"/>
  <c r="F174" i="6"/>
  <c r="H174" i="6" s="1"/>
  <c r="E174" i="6"/>
  <c r="D174" i="6"/>
  <c r="F173" i="6"/>
  <c r="H173" i="6" s="1"/>
  <c r="E173" i="6"/>
  <c r="G173" i="6" s="1"/>
  <c r="D173" i="6"/>
  <c r="F172" i="6"/>
  <c r="H172" i="6" s="1"/>
  <c r="E172" i="6"/>
  <c r="G172" i="6" s="1"/>
  <c r="D172" i="6"/>
  <c r="F76" i="6"/>
  <c r="H76" i="6" s="1"/>
  <c r="E76" i="6"/>
  <c r="D76" i="6"/>
  <c r="F4" i="6"/>
  <c r="H4" i="6" s="1"/>
  <c r="E4" i="6"/>
  <c r="D4" i="6"/>
  <c r="F171" i="6"/>
  <c r="H171" i="6" s="1"/>
  <c r="E171" i="6"/>
  <c r="G171" i="6" s="1"/>
  <c r="D171" i="6"/>
  <c r="F103" i="6"/>
  <c r="H103" i="6" s="1"/>
  <c r="E103" i="6"/>
  <c r="G103" i="6" s="1"/>
  <c r="D103" i="6"/>
  <c r="F170" i="6"/>
  <c r="H170" i="6" s="1"/>
  <c r="E170" i="6"/>
  <c r="G170" i="6" s="1"/>
  <c r="D170" i="6"/>
  <c r="F169" i="6"/>
  <c r="H169" i="6" s="1"/>
  <c r="E169" i="6"/>
  <c r="D169" i="6"/>
  <c r="F168" i="6"/>
  <c r="H168" i="6" s="1"/>
  <c r="E168" i="6"/>
  <c r="G168" i="6" s="1"/>
  <c r="D168" i="6"/>
  <c r="F72" i="6"/>
  <c r="H72" i="6" s="1"/>
  <c r="E72" i="6"/>
  <c r="D72" i="6"/>
  <c r="F102" i="6"/>
  <c r="H102" i="6" s="1"/>
  <c r="E102" i="6"/>
  <c r="G102" i="6" s="1"/>
  <c r="D102" i="6"/>
  <c r="F3" i="6"/>
  <c r="H3" i="6" s="1"/>
  <c r="E3" i="6"/>
  <c r="D3" i="6"/>
  <c r="F167" i="6"/>
  <c r="H167" i="6" s="1"/>
  <c r="E167" i="6"/>
  <c r="G167" i="6" s="1"/>
  <c r="D167" i="6"/>
  <c r="F166" i="6"/>
  <c r="H166" i="6" s="1"/>
  <c r="E166" i="6"/>
  <c r="D166" i="6"/>
  <c r="F165" i="6"/>
  <c r="H165" i="6" s="1"/>
  <c r="E165" i="6"/>
  <c r="G165" i="6" s="1"/>
  <c r="D165" i="6"/>
  <c r="F101" i="6"/>
  <c r="H101" i="6" s="1"/>
  <c r="E101" i="6"/>
  <c r="D101" i="6"/>
  <c r="E639" i="5"/>
  <c r="G639" i="5" s="1"/>
  <c r="E798" i="5"/>
  <c r="G798" i="5" s="1"/>
  <c r="E799" i="5"/>
  <c r="G799" i="5" s="1"/>
  <c r="E1064" i="5"/>
  <c r="E1134" i="5"/>
  <c r="E640" i="5"/>
  <c r="E1135" i="5"/>
  <c r="G1135" i="5" s="1"/>
  <c r="E526" i="5"/>
  <c r="G526" i="5" s="1"/>
  <c r="E1065" i="5"/>
  <c r="G1065" i="5" s="1"/>
  <c r="E1246" i="5"/>
  <c r="G1246" i="5" s="1"/>
  <c r="E1296" i="5"/>
  <c r="G1296" i="5" s="1"/>
  <c r="E233" i="5"/>
  <c r="E1029" i="5"/>
  <c r="E1030" i="5"/>
  <c r="E945" i="5"/>
  <c r="G945" i="5" s="1"/>
  <c r="E1264" i="5"/>
  <c r="G1264" i="5" s="1"/>
  <c r="E527" i="5"/>
  <c r="G527" i="5" s="1"/>
  <c r="E1136" i="5"/>
  <c r="G1136" i="5" s="1"/>
  <c r="E946" i="5"/>
  <c r="G946" i="5" s="1"/>
  <c r="E947" i="5"/>
  <c r="G947" i="5" s="1"/>
  <c r="E687" i="5"/>
  <c r="E1226" i="5"/>
  <c r="G1226" i="5" s="1"/>
  <c r="E948" i="5"/>
  <c r="G948" i="5" s="1"/>
  <c r="E175" i="5"/>
  <c r="G175" i="5" s="1"/>
  <c r="E375" i="5"/>
  <c r="G375" i="5" s="1"/>
  <c r="E528" i="5"/>
  <c r="G528" i="5" s="1"/>
  <c r="E297" i="5"/>
  <c r="G297" i="5" s="1"/>
  <c r="E81" i="5"/>
  <c r="G81" i="5" s="1"/>
  <c r="E126" i="5"/>
  <c r="E176" i="5"/>
  <c r="E306" i="5"/>
  <c r="G306" i="5" s="1"/>
  <c r="E307" i="5"/>
  <c r="G307" i="5" s="1"/>
  <c r="E1137" i="5"/>
  <c r="G1137" i="5" s="1"/>
  <c r="E800" i="5"/>
  <c r="G800" i="5" s="1"/>
  <c r="E72" i="5"/>
  <c r="G72" i="5" s="1"/>
  <c r="E247" i="5"/>
  <c r="G247" i="5" s="1"/>
  <c r="E64" i="5"/>
  <c r="E949" i="5"/>
  <c r="E529" i="5"/>
  <c r="G529" i="5" s="1"/>
  <c r="E106" i="5"/>
  <c r="G106" i="5" s="1"/>
  <c r="E702" i="5"/>
  <c r="G702" i="5" s="1"/>
  <c r="E275" i="5"/>
  <c r="E530" i="5"/>
  <c r="G530" i="5" s="1"/>
  <c r="E950" i="5"/>
  <c r="G950" i="5" s="1"/>
  <c r="E641" i="5"/>
  <c r="E531" i="5"/>
  <c r="E51" i="5"/>
  <c r="G51" i="5" s="1"/>
  <c r="E951" i="5"/>
  <c r="G951" i="5" s="1"/>
  <c r="E642" i="5"/>
  <c r="G642" i="5" s="1"/>
  <c r="E952" i="5"/>
  <c r="G952" i="5" s="1"/>
  <c r="E532" i="5"/>
  <c r="E533" i="5"/>
  <c r="G533" i="5" s="1"/>
  <c r="E534" i="5"/>
  <c r="G534" i="5" s="1"/>
  <c r="E953" i="5"/>
  <c r="E993" i="5"/>
  <c r="G993" i="5" s="1"/>
  <c r="E954" i="5"/>
  <c r="G954" i="5" s="1"/>
  <c r="E1190" i="5"/>
  <c r="G1190" i="5" s="1"/>
  <c r="E1019" i="5"/>
  <c r="G1019" i="5" s="1"/>
  <c r="E59" i="5"/>
  <c r="E801" i="5"/>
  <c r="E376" i="5"/>
  <c r="G376" i="5" s="1"/>
  <c r="E177" i="5"/>
  <c r="E377" i="5"/>
  <c r="G377" i="5" s="1"/>
  <c r="E695" i="5"/>
  <c r="G695" i="5" s="1"/>
  <c r="E710" i="5"/>
  <c r="G710" i="5" s="1"/>
  <c r="E285" i="5"/>
  <c r="G285" i="5" s="1"/>
  <c r="E802" i="5"/>
  <c r="E178" i="5"/>
  <c r="E234" i="5"/>
  <c r="E179" i="5"/>
  <c r="E535" i="5"/>
  <c r="G535" i="5" s="1"/>
  <c r="E235" i="5"/>
  <c r="G235" i="5" s="1"/>
  <c r="E1283" i="5"/>
  <c r="G1283" i="5" s="1"/>
  <c r="E1225" i="5"/>
  <c r="E955" i="5"/>
  <c r="E956" i="5"/>
  <c r="G956" i="5" s="1"/>
  <c r="E1033" i="5"/>
  <c r="G1033" i="5" s="1"/>
  <c r="E127" i="5"/>
  <c r="E60" i="5"/>
  <c r="G60" i="5" s="1"/>
  <c r="E83" i="5"/>
  <c r="G83" i="5" s="1"/>
  <c r="E84" i="5"/>
  <c r="G84" i="5" s="1"/>
  <c r="E378" i="5"/>
  <c r="G378" i="5" s="1"/>
  <c r="E180" i="5"/>
  <c r="E379" i="5"/>
  <c r="G379" i="5" s="1"/>
  <c r="E181" i="5"/>
  <c r="G181" i="5" s="1"/>
  <c r="E182" i="5"/>
  <c r="E183" i="5"/>
  <c r="G183" i="5" s="1"/>
  <c r="E1209" i="5"/>
  <c r="G1209" i="5" s="1"/>
  <c r="E670" i="5"/>
  <c r="G670" i="5" s="1"/>
  <c r="E380" i="5"/>
  <c r="E803" i="5"/>
  <c r="E270" i="5"/>
  <c r="G270" i="5" s="1"/>
  <c r="E994" i="5"/>
  <c r="G994" i="5" s="1"/>
  <c r="E804" i="5"/>
  <c r="E805" i="5"/>
  <c r="G805" i="5" s="1"/>
  <c r="E1265" i="5"/>
  <c r="G1265" i="5" s="1"/>
  <c r="E1222" i="5"/>
  <c r="G1222" i="5" s="1"/>
  <c r="E1297" i="5"/>
  <c r="E1138" i="5"/>
  <c r="E1139" i="5"/>
  <c r="G1139" i="5" s="1"/>
  <c r="E643" i="5"/>
  <c r="G643" i="5" s="1"/>
  <c r="E1305" i="5"/>
  <c r="E381" i="5"/>
  <c r="G381" i="5" s="1"/>
  <c r="E806" i="5"/>
  <c r="G806" i="5" s="1"/>
  <c r="E184" i="5"/>
  <c r="G184" i="5" s="1"/>
  <c r="E1287" i="5"/>
  <c r="G1287" i="5" s="1"/>
  <c r="E1140" i="5"/>
  <c r="E1266" i="5"/>
  <c r="G1266" i="5" s="1"/>
  <c r="E1306" i="5"/>
  <c r="E39" i="5"/>
  <c r="E40" i="5"/>
  <c r="G40" i="5" s="1"/>
  <c r="E61" i="5"/>
  <c r="G61" i="5" s="1"/>
  <c r="E41" i="5"/>
  <c r="G41" i="5" s="1"/>
  <c r="E236" i="5"/>
  <c r="G236" i="5" s="1"/>
  <c r="E185" i="5"/>
  <c r="E995" i="5"/>
  <c r="E737" i="5"/>
  <c r="G737" i="5" s="1"/>
  <c r="E957" i="5"/>
  <c r="E42" i="5"/>
  <c r="G42" i="5" s="1"/>
  <c r="E56" i="5"/>
  <c r="G56" i="5" s="1"/>
  <c r="E1005" i="5"/>
  <c r="G1005" i="5" s="1"/>
  <c r="E536" i="5"/>
  <c r="G536" i="5" s="1"/>
  <c r="E537" i="5"/>
  <c r="E538" i="5"/>
  <c r="G538" i="5" s="1"/>
  <c r="E1066" i="5"/>
  <c r="G1066" i="5" s="1"/>
  <c r="E644" i="5"/>
  <c r="E186" i="5"/>
  <c r="G186" i="5" s="1"/>
  <c r="E187" i="5"/>
  <c r="G187" i="5" s="1"/>
  <c r="E1191" i="5"/>
  <c r="G1191" i="5" s="1"/>
  <c r="E271" i="5"/>
  <c r="G271" i="5" s="1"/>
  <c r="E188" i="5"/>
  <c r="E539" i="5"/>
  <c r="G539" i="5" s="1"/>
  <c r="E540" i="5"/>
  <c r="G540" i="5" s="1"/>
  <c r="E807" i="5"/>
  <c r="E1025" i="5"/>
  <c r="G1025" i="5" s="1"/>
  <c r="E1141" i="5"/>
  <c r="G1141" i="5" s="1"/>
  <c r="E808" i="5"/>
  <c r="G808" i="5" s="1"/>
  <c r="E1229" i="5"/>
  <c r="G1229" i="5" s="1"/>
  <c r="E1281" i="5"/>
  <c r="E52" i="5"/>
  <c r="G52" i="5" s="1"/>
  <c r="E809" i="5"/>
  <c r="G809" i="5" s="1"/>
  <c r="E237" i="5"/>
  <c r="E541" i="5"/>
  <c r="G541" i="5" s="1"/>
  <c r="E57" i="5"/>
  <c r="G57" i="5" s="1"/>
  <c r="E1192" i="5"/>
  <c r="G1192" i="5" s="1"/>
  <c r="E1267" i="5"/>
  <c r="G1267" i="5" s="1"/>
  <c r="E1298" i="5"/>
  <c r="E645" i="5"/>
  <c r="G645" i="5" s="1"/>
  <c r="E996" i="5"/>
  <c r="G996" i="5" s="1"/>
  <c r="E1020" i="5"/>
  <c r="E1268" i="5"/>
  <c r="G1268" i="5" s="1"/>
  <c r="E646" i="5"/>
  <c r="G646" i="5" s="1"/>
  <c r="E382" i="5"/>
  <c r="G382" i="5" s="1"/>
  <c r="E1278" i="5"/>
  <c r="G1278" i="5" s="1"/>
  <c r="E542" i="5"/>
  <c r="E1299" i="5"/>
  <c r="G1299" i="5" s="1"/>
  <c r="E647" i="5"/>
  <c r="E1142" i="5"/>
  <c r="E1269" i="5"/>
  <c r="G1269" i="5" s="1"/>
  <c r="E113" i="5"/>
  <c r="G113" i="5" s="1"/>
  <c r="E43" i="5"/>
  <c r="G43" i="5" s="1"/>
  <c r="E114" i="5"/>
  <c r="E738" i="5"/>
  <c r="E189" i="5"/>
  <c r="G189" i="5" s="1"/>
  <c r="E383" i="5"/>
  <c r="G383" i="5" s="1"/>
  <c r="E314" i="5"/>
  <c r="E24" i="5"/>
  <c r="G24" i="5" s="1"/>
  <c r="E87" i="5"/>
  <c r="G87" i="5" s="1"/>
  <c r="E22" i="5"/>
  <c r="G22" i="5" s="1"/>
  <c r="E77" i="5"/>
  <c r="G77" i="5" s="1"/>
  <c r="E1193" i="5"/>
  <c r="E1194" i="5"/>
  <c r="G1194" i="5" s="1"/>
  <c r="E810" i="5"/>
  <c r="G810" i="5" s="1"/>
  <c r="E1021" i="5"/>
  <c r="E1026" i="5"/>
  <c r="G1026" i="5" s="1"/>
  <c r="E1028" i="5"/>
  <c r="G1028" i="5" s="1"/>
  <c r="E997" i="5"/>
  <c r="G997" i="5" s="1"/>
  <c r="E543" i="5"/>
  <c r="G543" i="5" s="1"/>
  <c r="E958" i="5"/>
  <c r="E959" i="5"/>
  <c r="G959" i="5" s="1"/>
  <c r="E648" i="5"/>
  <c r="G648" i="5" s="1"/>
  <c r="E960" i="5"/>
  <c r="E1270" i="5"/>
  <c r="G1270" i="5" s="1"/>
  <c r="E190" i="5"/>
  <c r="G190" i="5" s="1"/>
  <c r="E961" i="5"/>
  <c r="G961" i="5" s="1"/>
  <c r="E998" i="5"/>
  <c r="G998" i="5" s="1"/>
  <c r="E962" i="5"/>
  <c r="E704" i="5"/>
  <c r="G704" i="5" s="1"/>
  <c r="E115" i="5"/>
  <c r="G115" i="5" s="1"/>
  <c r="E300" i="5"/>
  <c r="E78" i="5"/>
  <c r="G78" i="5" s="1"/>
  <c r="E544" i="5"/>
  <c r="G544" i="5" s="1"/>
  <c r="E259" i="5"/>
  <c r="G259" i="5" s="1"/>
  <c r="E999" i="5"/>
  <c r="E963" i="5"/>
  <c r="E1303" i="5"/>
  <c r="G1303" i="5" s="1"/>
  <c r="E649" i="5"/>
  <c r="E1210" i="5"/>
  <c r="E1195" i="5"/>
  <c r="G1195" i="5" s="1"/>
  <c r="E811" i="5"/>
  <c r="G811" i="5" s="1"/>
  <c r="E812" i="5"/>
  <c r="G812" i="5" s="1"/>
  <c r="E813" i="5"/>
  <c r="G813" i="5" s="1"/>
  <c r="E1143" i="5"/>
  <c r="E1282" i="5"/>
  <c r="G1282" i="5" s="1"/>
  <c r="E1144" i="5"/>
  <c r="G1144" i="5" s="1"/>
  <c r="E1196" i="5"/>
  <c r="E1197" i="5"/>
  <c r="G1197" i="5" s="1"/>
  <c r="E1000" i="5"/>
  <c r="G1000" i="5" s="1"/>
  <c r="E814" i="5"/>
  <c r="G814" i="5" s="1"/>
  <c r="E1198" i="5"/>
  <c r="G1198" i="5" s="1"/>
  <c r="E1271" i="5"/>
  <c r="E730" i="5"/>
  <c r="G730" i="5" s="1"/>
  <c r="E739" i="5"/>
  <c r="G739" i="5" s="1"/>
  <c r="E238" i="5"/>
  <c r="E1145" i="5"/>
  <c r="G1145" i="5" s="1"/>
  <c r="E239" i="5"/>
  <c r="G239" i="5" s="1"/>
  <c r="E545" i="5"/>
  <c r="G545" i="5" s="1"/>
  <c r="E384" i="5"/>
  <c r="G384" i="5" s="1"/>
  <c r="E1272" i="5"/>
  <c r="E1273" i="5"/>
  <c r="G1273" i="5" s="1"/>
  <c r="E1146" i="5"/>
  <c r="G1146" i="5" s="1"/>
  <c r="E1300" i="5"/>
  <c r="E191" i="5"/>
  <c r="G191" i="5" s="1"/>
  <c r="E1288" i="5"/>
  <c r="G1288" i="5" s="1"/>
  <c r="E1301" i="5"/>
  <c r="G1301" i="5" s="1"/>
  <c r="E1307" i="5"/>
  <c r="E1247" i="5"/>
  <c r="E964" i="5"/>
  <c r="G964" i="5" s="1"/>
  <c r="E965" i="5"/>
  <c r="G965" i="5" s="1"/>
  <c r="E192" i="5"/>
  <c r="E650" i="5"/>
  <c r="G650" i="5" s="1"/>
  <c r="E122" i="5"/>
  <c r="G122" i="5" s="1"/>
  <c r="E128" i="5"/>
  <c r="G128" i="5" s="1"/>
  <c r="E331" i="5"/>
  <c r="G331" i="5" s="1"/>
  <c r="E546" i="5"/>
  <c r="E815" i="5"/>
  <c r="G815" i="5" s="1"/>
  <c r="E1230" i="5"/>
  <c r="E547" i="5"/>
  <c r="E1067" i="5"/>
  <c r="G1067" i="5" s="1"/>
  <c r="E1068" i="5"/>
  <c r="G1068" i="5" s="1"/>
  <c r="E1308" i="5"/>
  <c r="G1308" i="5" s="1"/>
  <c r="E1311" i="5"/>
  <c r="G1311" i="5" s="1"/>
  <c r="E651" i="5"/>
  <c r="E652" i="5"/>
  <c r="G652" i="5" s="1"/>
  <c r="E1223" i="5"/>
  <c r="G1223" i="5" s="1"/>
  <c r="E653" i="5"/>
  <c r="E548" i="5"/>
  <c r="G548" i="5" s="1"/>
  <c r="E193" i="5"/>
  <c r="G193" i="5" s="1"/>
  <c r="E816" i="5"/>
  <c r="G816" i="5" s="1"/>
  <c r="E1289" i="5"/>
  <c r="G1289" i="5" s="1"/>
  <c r="E1147" i="5"/>
  <c r="E549" i="5"/>
  <c r="G549" i="5" s="1"/>
  <c r="E550" i="5"/>
  <c r="G550" i="5" s="1"/>
  <c r="E385" i="5"/>
  <c r="E1037" i="5"/>
  <c r="G1037" i="5" s="1"/>
  <c r="E551" i="5"/>
  <c r="G551" i="5" s="1"/>
  <c r="E1069" i="5"/>
  <c r="G1069" i="5" s="1"/>
  <c r="E552" i="5"/>
  <c r="E553" i="5"/>
  <c r="E1309" i="5"/>
  <c r="G1309" i="5" s="1"/>
  <c r="E1248" i="5"/>
  <c r="G1248" i="5" s="1"/>
  <c r="E1034" i="5"/>
  <c r="E386" i="5"/>
  <c r="G386" i="5" s="1"/>
  <c r="E554" i="5"/>
  <c r="G554" i="5" s="1"/>
  <c r="E387" i="5"/>
  <c r="G387" i="5" s="1"/>
  <c r="E1148" i="5"/>
  <c r="G1148" i="5" s="1"/>
  <c r="E817" i="5"/>
  <c r="E555" i="5"/>
  <c r="G555" i="5" s="1"/>
  <c r="E556" i="5"/>
  <c r="G556" i="5" s="1"/>
  <c r="E1290" i="5"/>
  <c r="E264" i="5"/>
  <c r="G264" i="5" s="1"/>
  <c r="E966" i="5"/>
  <c r="G966" i="5" s="1"/>
  <c r="E388" i="5"/>
  <c r="G388" i="5" s="1"/>
  <c r="E967" i="5"/>
  <c r="G967" i="5" s="1"/>
  <c r="E654" i="5"/>
  <c r="E968" i="5"/>
  <c r="G968" i="5" s="1"/>
  <c r="E1199" i="5"/>
  <c r="E969" i="5"/>
  <c r="E655" i="5"/>
  <c r="G655" i="5" s="1"/>
  <c r="E656" i="5"/>
  <c r="G656" i="5" s="1"/>
  <c r="E1001" i="5"/>
  <c r="E818" i="5"/>
  <c r="E557" i="5"/>
  <c r="E194" i="5"/>
  <c r="G194" i="5" s="1"/>
  <c r="E1149" i="5"/>
  <c r="G1149" i="5" s="1"/>
  <c r="E657" i="5"/>
  <c r="E1291" i="5"/>
  <c r="G1291" i="5" s="1"/>
  <c r="E970" i="5"/>
  <c r="G970" i="5" s="1"/>
  <c r="E819" i="5"/>
  <c r="G819" i="5" s="1"/>
  <c r="E315" i="5"/>
  <c r="E1070" i="5"/>
  <c r="E688" i="5"/>
  <c r="G688" i="5" s="1"/>
  <c r="E389" i="5"/>
  <c r="G389" i="5" s="1"/>
  <c r="E658" i="5"/>
  <c r="E558" i="5"/>
  <c r="G558" i="5" s="1"/>
  <c r="E559" i="5"/>
  <c r="G559" i="5" s="1"/>
  <c r="E390" i="5"/>
  <c r="G390" i="5" s="1"/>
  <c r="E391" i="5"/>
  <c r="G391" i="5" s="1"/>
  <c r="E392" i="5"/>
  <c r="E671" i="5"/>
  <c r="G671" i="5" s="1"/>
  <c r="E659" i="5"/>
  <c r="E820" i="5"/>
  <c r="E821" i="5"/>
  <c r="G821" i="5" s="1"/>
  <c r="E971" i="5"/>
  <c r="G971" i="5" s="1"/>
  <c r="E1150" i="5"/>
  <c r="G1150" i="5" s="1"/>
  <c r="E1249" i="5"/>
  <c r="E560" i="5"/>
  <c r="E1071" i="5"/>
  <c r="G1071" i="5" s="1"/>
  <c r="E1072" i="5"/>
  <c r="G1072" i="5" s="1"/>
  <c r="E1302" i="5"/>
  <c r="E1227" i="5"/>
  <c r="G1227" i="5" s="1"/>
  <c r="E1031" i="5"/>
  <c r="G1031" i="5" s="1"/>
  <c r="E1032" i="5"/>
  <c r="G1032" i="5" s="1"/>
  <c r="F639" i="5"/>
  <c r="H639" i="5" s="1"/>
  <c r="F798" i="5"/>
  <c r="H798" i="5" s="1"/>
  <c r="F799" i="5"/>
  <c r="H799" i="5" s="1"/>
  <c r="F1064" i="5"/>
  <c r="F1134" i="5"/>
  <c r="H1134" i="5" s="1"/>
  <c r="F640" i="5"/>
  <c r="H640" i="5" s="1"/>
  <c r="F1135" i="5"/>
  <c r="H1135" i="5" s="1"/>
  <c r="F526" i="5"/>
  <c r="H526" i="5" s="1"/>
  <c r="F1065" i="5"/>
  <c r="H1065" i="5" s="1"/>
  <c r="F1246" i="5"/>
  <c r="H1246" i="5" s="1"/>
  <c r="F1296" i="5"/>
  <c r="H1296" i="5" s="1"/>
  <c r="F233" i="5"/>
  <c r="F1029" i="5"/>
  <c r="H1029" i="5" s="1"/>
  <c r="F1030" i="5"/>
  <c r="H1030" i="5" s="1"/>
  <c r="F945" i="5"/>
  <c r="H945" i="5" s="1"/>
  <c r="F1264" i="5"/>
  <c r="H1264" i="5" s="1"/>
  <c r="F527" i="5"/>
  <c r="H527" i="5" s="1"/>
  <c r="F1136" i="5"/>
  <c r="H1136" i="5" s="1"/>
  <c r="F946" i="5"/>
  <c r="H946" i="5" s="1"/>
  <c r="F947" i="5"/>
  <c r="H947" i="5" s="1"/>
  <c r="F687" i="5"/>
  <c r="H687" i="5" s="1"/>
  <c r="F1226" i="5"/>
  <c r="H1226" i="5" s="1"/>
  <c r="F948" i="5"/>
  <c r="H948" i="5" s="1"/>
  <c r="F175" i="5"/>
  <c r="H175" i="5" s="1"/>
  <c r="F375" i="5"/>
  <c r="H375" i="5" s="1"/>
  <c r="F528" i="5"/>
  <c r="H528" i="5" s="1"/>
  <c r="F297" i="5"/>
  <c r="H297" i="5" s="1"/>
  <c r="F81" i="5"/>
  <c r="H81" i="5" s="1"/>
  <c r="F126" i="5"/>
  <c r="H126" i="5" s="1"/>
  <c r="F176" i="5"/>
  <c r="H176" i="5" s="1"/>
  <c r="F306" i="5"/>
  <c r="H306" i="5" s="1"/>
  <c r="F307" i="5"/>
  <c r="H307" i="5" s="1"/>
  <c r="F1137" i="5"/>
  <c r="H1137" i="5" s="1"/>
  <c r="F800" i="5"/>
  <c r="H800" i="5" s="1"/>
  <c r="F72" i="5"/>
  <c r="H72" i="5" s="1"/>
  <c r="F247" i="5"/>
  <c r="H247" i="5" s="1"/>
  <c r="F64" i="5"/>
  <c r="H64" i="5" s="1"/>
  <c r="F949" i="5"/>
  <c r="H949" i="5" s="1"/>
  <c r="F529" i="5"/>
  <c r="H529" i="5" s="1"/>
  <c r="F106" i="5"/>
  <c r="H106" i="5" s="1"/>
  <c r="F702" i="5"/>
  <c r="H702" i="5" s="1"/>
  <c r="F275" i="5"/>
  <c r="H275" i="5" s="1"/>
  <c r="F530" i="5"/>
  <c r="H530" i="5" s="1"/>
  <c r="F950" i="5"/>
  <c r="H950" i="5" s="1"/>
  <c r="F641" i="5"/>
  <c r="H641" i="5" s="1"/>
  <c r="F531" i="5"/>
  <c r="H531" i="5" s="1"/>
  <c r="F51" i="5"/>
  <c r="H51" i="5" s="1"/>
  <c r="F951" i="5"/>
  <c r="H951" i="5" s="1"/>
  <c r="F642" i="5"/>
  <c r="H642" i="5" s="1"/>
  <c r="F952" i="5"/>
  <c r="H952" i="5" s="1"/>
  <c r="F532" i="5"/>
  <c r="H532" i="5" s="1"/>
  <c r="F533" i="5"/>
  <c r="H533" i="5" s="1"/>
  <c r="F534" i="5"/>
  <c r="H534" i="5" s="1"/>
  <c r="F953" i="5"/>
  <c r="H953" i="5" s="1"/>
  <c r="F993" i="5"/>
  <c r="H993" i="5" s="1"/>
  <c r="F954" i="5"/>
  <c r="H954" i="5" s="1"/>
  <c r="F1190" i="5"/>
  <c r="H1190" i="5" s="1"/>
  <c r="F1019" i="5"/>
  <c r="H1019" i="5" s="1"/>
  <c r="F59" i="5"/>
  <c r="H59" i="5" s="1"/>
  <c r="F801" i="5"/>
  <c r="H801" i="5" s="1"/>
  <c r="F376" i="5"/>
  <c r="H376" i="5" s="1"/>
  <c r="F177" i="5"/>
  <c r="H177" i="5" s="1"/>
  <c r="F377" i="5"/>
  <c r="H377" i="5" s="1"/>
  <c r="F695" i="5"/>
  <c r="H695" i="5" s="1"/>
  <c r="F710" i="5"/>
  <c r="H710" i="5" s="1"/>
  <c r="F285" i="5"/>
  <c r="H285" i="5" s="1"/>
  <c r="F802" i="5"/>
  <c r="H802" i="5" s="1"/>
  <c r="F178" i="5"/>
  <c r="H178" i="5" s="1"/>
  <c r="F234" i="5"/>
  <c r="H234" i="5" s="1"/>
  <c r="F179" i="5"/>
  <c r="H179" i="5" s="1"/>
  <c r="F535" i="5"/>
  <c r="H535" i="5" s="1"/>
  <c r="F235" i="5"/>
  <c r="H235" i="5" s="1"/>
  <c r="F1283" i="5"/>
  <c r="H1283" i="5" s="1"/>
  <c r="F1225" i="5"/>
  <c r="H1225" i="5" s="1"/>
  <c r="F955" i="5"/>
  <c r="H955" i="5" s="1"/>
  <c r="F956" i="5"/>
  <c r="H956" i="5" s="1"/>
  <c r="F1033" i="5"/>
  <c r="H1033" i="5" s="1"/>
  <c r="I1033" i="5" s="1"/>
  <c r="F127" i="5"/>
  <c r="H127" i="5" s="1"/>
  <c r="F60" i="5"/>
  <c r="H60" i="5" s="1"/>
  <c r="F83" i="5"/>
  <c r="H83" i="5" s="1"/>
  <c r="F84" i="5"/>
  <c r="H84" i="5" s="1"/>
  <c r="F378" i="5"/>
  <c r="H378" i="5" s="1"/>
  <c r="F180" i="5"/>
  <c r="H180" i="5" s="1"/>
  <c r="F379" i="5"/>
  <c r="H379" i="5" s="1"/>
  <c r="F181" i="5"/>
  <c r="H181" i="5" s="1"/>
  <c r="F182" i="5"/>
  <c r="H182" i="5" s="1"/>
  <c r="F183" i="5"/>
  <c r="F1209" i="5"/>
  <c r="H1209" i="5" s="1"/>
  <c r="F670" i="5"/>
  <c r="H670" i="5" s="1"/>
  <c r="F380" i="5"/>
  <c r="H380" i="5" s="1"/>
  <c r="F803" i="5"/>
  <c r="H803" i="5" s="1"/>
  <c r="F270" i="5"/>
  <c r="H270" i="5" s="1"/>
  <c r="F994" i="5"/>
  <c r="H994" i="5" s="1"/>
  <c r="I994" i="5" s="1"/>
  <c r="F804" i="5"/>
  <c r="H804" i="5" s="1"/>
  <c r="F805" i="5"/>
  <c r="H805" i="5" s="1"/>
  <c r="F1265" i="5"/>
  <c r="H1265" i="5" s="1"/>
  <c r="F1222" i="5"/>
  <c r="H1222" i="5" s="1"/>
  <c r="F1297" i="5"/>
  <c r="H1297" i="5" s="1"/>
  <c r="F1138" i="5"/>
  <c r="H1138" i="5" s="1"/>
  <c r="F1139" i="5"/>
  <c r="H1139" i="5" s="1"/>
  <c r="F643" i="5"/>
  <c r="H643" i="5" s="1"/>
  <c r="F1305" i="5"/>
  <c r="H1305" i="5" s="1"/>
  <c r="F381" i="5"/>
  <c r="H381" i="5" s="1"/>
  <c r="F806" i="5"/>
  <c r="H806" i="5" s="1"/>
  <c r="F184" i="5"/>
  <c r="H184" i="5" s="1"/>
  <c r="F1287" i="5"/>
  <c r="H1287" i="5" s="1"/>
  <c r="F1140" i="5"/>
  <c r="H1140" i="5" s="1"/>
  <c r="F1266" i="5"/>
  <c r="H1266" i="5" s="1"/>
  <c r="F1306" i="5"/>
  <c r="H1306" i="5" s="1"/>
  <c r="F39" i="5"/>
  <c r="H39" i="5" s="1"/>
  <c r="F40" i="5"/>
  <c r="H40" i="5" s="1"/>
  <c r="F61" i="5"/>
  <c r="H61" i="5" s="1"/>
  <c r="F41" i="5"/>
  <c r="H41" i="5" s="1"/>
  <c r="F236" i="5"/>
  <c r="H236" i="5" s="1"/>
  <c r="F185" i="5"/>
  <c r="H185" i="5" s="1"/>
  <c r="F995" i="5"/>
  <c r="F737" i="5"/>
  <c r="H737" i="5" s="1"/>
  <c r="I737" i="5" s="1"/>
  <c r="F957" i="5"/>
  <c r="H957" i="5" s="1"/>
  <c r="F42" i="5"/>
  <c r="H42" i="5" s="1"/>
  <c r="F56" i="5"/>
  <c r="H56" i="5" s="1"/>
  <c r="F1005" i="5"/>
  <c r="H1005" i="5" s="1"/>
  <c r="F536" i="5"/>
  <c r="H536" i="5" s="1"/>
  <c r="F537" i="5"/>
  <c r="H537" i="5" s="1"/>
  <c r="F538" i="5"/>
  <c r="H538" i="5" s="1"/>
  <c r="F1066" i="5"/>
  <c r="H1066" i="5" s="1"/>
  <c r="I1066" i="5" s="1"/>
  <c r="F644" i="5"/>
  <c r="H644" i="5" s="1"/>
  <c r="F186" i="5"/>
  <c r="H186" i="5" s="1"/>
  <c r="F187" i="5"/>
  <c r="H187" i="5" s="1"/>
  <c r="F1191" i="5"/>
  <c r="H1191" i="5" s="1"/>
  <c r="F271" i="5"/>
  <c r="H271" i="5" s="1"/>
  <c r="F188" i="5"/>
  <c r="H188" i="5" s="1"/>
  <c r="F539" i="5"/>
  <c r="F540" i="5"/>
  <c r="H540" i="5" s="1"/>
  <c r="I540" i="5" s="1"/>
  <c r="F807" i="5"/>
  <c r="H807" i="5" s="1"/>
  <c r="F1025" i="5"/>
  <c r="H1025" i="5" s="1"/>
  <c r="F1141" i="5"/>
  <c r="H1141" i="5" s="1"/>
  <c r="F808" i="5"/>
  <c r="H808" i="5" s="1"/>
  <c r="F1229" i="5"/>
  <c r="H1229" i="5" s="1"/>
  <c r="F1281" i="5"/>
  <c r="H1281" i="5" s="1"/>
  <c r="F52" i="5"/>
  <c r="H52" i="5" s="1"/>
  <c r="F809" i="5"/>
  <c r="H809" i="5" s="1"/>
  <c r="F237" i="5"/>
  <c r="H237" i="5" s="1"/>
  <c r="F541" i="5"/>
  <c r="H541" i="5" s="1"/>
  <c r="F57" i="5"/>
  <c r="H57" i="5" s="1"/>
  <c r="F1192" i="5"/>
  <c r="H1192" i="5" s="1"/>
  <c r="F1267" i="5"/>
  <c r="H1267" i="5" s="1"/>
  <c r="F1298" i="5"/>
  <c r="H1298" i="5" s="1"/>
  <c r="F645" i="5"/>
  <c r="H645" i="5" s="1"/>
  <c r="F996" i="5"/>
  <c r="H996" i="5" s="1"/>
  <c r="F1020" i="5"/>
  <c r="H1020" i="5" s="1"/>
  <c r="F1268" i="5"/>
  <c r="F646" i="5"/>
  <c r="H646" i="5" s="1"/>
  <c r="F382" i="5"/>
  <c r="H382" i="5" s="1"/>
  <c r="F1278" i="5"/>
  <c r="H1278" i="5" s="1"/>
  <c r="F542" i="5"/>
  <c r="H542" i="5" s="1"/>
  <c r="F1299" i="5"/>
  <c r="H1299" i="5" s="1"/>
  <c r="F647" i="5"/>
  <c r="H647" i="5" s="1"/>
  <c r="F1142" i="5"/>
  <c r="H1142" i="5" s="1"/>
  <c r="F1269" i="5"/>
  <c r="H1269" i="5" s="1"/>
  <c r="F113" i="5"/>
  <c r="H113" i="5" s="1"/>
  <c r="F43" i="5"/>
  <c r="H43" i="5" s="1"/>
  <c r="F114" i="5"/>
  <c r="H114" i="5" s="1"/>
  <c r="F738" i="5"/>
  <c r="H738" i="5" s="1"/>
  <c r="F189" i="5"/>
  <c r="F383" i="5"/>
  <c r="H383" i="5" s="1"/>
  <c r="F314" i="5"/>
  <c r="H314" i="5" s="1"/>
  <c r="F24" i="5"/>
  <c r="H24" i="5" s="1"/>
  <c r="F87" i="5"/>
  <c r="H87" i="5" s="1"/>
  <c r="F22" i="5"/>
  <c r="H22" i="5" s="1"/>
  <c r="F77" i="5"/>
  <c r="H77" i="5" s="1"/>
  <c r="F1193" i="5"/>
  <c r="H1193" i="5" s="1"/>
  <c r="F1194" i="5"/>
  <c r="H1194" i="5" s="1"/>
  <c r="F810" i="5"/>
  <c r="H810" i="5" s="1"/>
  <c r="I810" i="5" s="1"/>
  <c r="F1021" i="5"/>
  <c r="H1021" i="5" s="1"/>
  <c r="F1026" i="5"/>
  <c r="F1028" i="5"/>
  <c r="H1028" i="5" s="1"/>
  <c r="F997" i="5"/>
  <c r="H997" i="5" s="1"/>
  <c r="F543" i="5"/>
  <c r="H543" i="5" s="1"/>
  <c r="F958" i="5"/>
  <c r="H958" i="5" s="1"/>
  <c r="F959" i="5"/>
  <c r="H959" i="5" s="1"/>
  <c r="F648" i="5"/>
  <c r="H648" i="5" s="1"/>
  <c r="F960" i="5"/>
  <c r="H960" i="5" s="1"/>
  <c r="F1270" i="5"/>
  <c r="F190" i="5"/>
  <c r="H190" i="5" s="1"/>
  <c r="F961" i="5"/>
  <c r="H961" i="5" s="1"/>
  <c r="F998" i="5"/>
  <c r="H998" i="5" s="1"/>
  <c r="F962" i="5"/>
  <c r="H962" i="5" s="1"/>
  <c r="F704" i="5"/>
  <c r="H704" i="5" s="1"/>
  <c r="F115" i="5"/>
  <c r="H115" i="5" s="1"/>
  <c r="F300" i="5"/>
  <c r="H300" i="5" s="1"/>
  <c r="F78" i="5"/>
  <c r="F544" i="5"/>
  <c r="H544" i="5" s="1"/>
  <c r="F259" i="5"/>
  <c r="H259" i="5" s="1"/>
  <c r="F999" i="5"/>
  <c r="H999" i="5" s="1"/>
  <c r="F963" i="5"/>
  <c r="H963" i="5" s="1"/>
  <c r="F1303" i="5"/>
  <c r="H1303" i="5" s="1"/>
  <c r="F649" i="5"/>
  <c r="H649" i="5" s="1"/>
  <c r="F1210" i="5"/>
  <c r="H1210" i="5" s="1"/>
  <c r="F1195" i="5"/>
  <c r="H1195" i="5" s="1"/>
  <c r="F811" i="5"/>
  <c r="H811" i="5" s="1"/>
  <c r="F812" i="5"/>
  <c r="H812" i="5" s="1"/>
  <c r="F813" i="5"/>
  <c r="H813" i="5" s="1"/>
  <c r="F1143" i="5"/>
  <c r="H1143" i="5" s="1"/>
  <c r="F1282" i="5"/>
  <c r="H1282" i="5" s="1"/>
  <c r="F1144" i="5"/>
  <c r="H1144" i="5" s="1"/>
  <c r="F1196" i="5"/>
  <c r="H1196" i="5" s="1"/>
  <c r="F1197" i="5"/>
  <c r="F1000" i="5"/>
  <c r="H1000" i="5" s="1"/>
  <c r="F814" i="5"/>
  <c r="H814" i="5" s="1"/>
  <c r="F1198" i="5"/>
  <c r="H1198" i="5" s="1"/>
  <c r="F1271" i="5"/>
  <c r="H1271" i="5" s="1"/>
  <c r="F730" i="5"/>
  <c r="H730" i="5" s="1"/>
  <c r="F739" i="5"/>
  <c r="H739" i="5" s="1"/>
  <c r="F238" i="5"/>
  <c r="H238" i="5" s="1"/>
  <c r="F1145" i="5"/>
  <c r="F239" i="5"/>
  <c r="H239" i="5" s="1"/>
  <c r="F545" i="5"/>
  <c r="H545" i="5" s="1"/>
  <c r="F384" i="5"/>
  <c r="H384" i="5" s="1"/>
  <c r="F1272" i="5"/>
  <c r="H1272" i="5" s="1"/>
  <c r="F1273" i="5"/>
  <c r="H1273" i="5" s="1"/>
  <c r="F1146" i="5"/>
  <c r="H1146" i="5" s="1"/>
  <c r="I1146" i="5" s="1"/>
  <c r="F1300" i="5"/>
  <c r="H1300" i="5" s="1"/>
  <c r="F191" i="5"/>
  <c r="F1288" i="5"/>
  <c r="H1288" i="5" s="1"/>
  <c r="F1301" i="5"/>
  <c r="H1301" i="5" s="1"/>
  <c r="F1307" i="5"/>
  <c r="H1307" i="5" s="1"/>
  <c r="F1247" i="5"/>
  <c r="H1247" i="5" s="1"/>
  <c r="F964" i="5"/>
  <c r="H964" i="5" s="1"/>
  <c r="F965" i="5"/>
  <c r="H965" i="5" s="1"/>
  <c r="F192" i="5"/>
  <c r="H192" i="5" s="1"/>
  <c r="F650" i="5"/>
  <c r="F122" i="5"/>
  <c r="H122" i="5" s="1"/>
  <c r="F128" i="5"/>
  <c r="H128" i="5" s="1"/>
  <c r="F331" i="5"/>
  <c r="H331" i="5" s="1"/>
  <c r="F546" i="5"/>
  <c r="H546" i="5" s="1"/>
  <c r="F815" i="5"/>
  <c r="H815" i="5" s="1"/>
  <c r="F1230" i="5"/>
  <c r="H1230" i="5" s="1"/>
  <c r="F547" i="5"/>
  <c r="H547" i="5" s="1"/>
  <c r="F1067" i="5"/>
  <c r="F1068" i="5"/>
  <c r="H1068" i="5" s="1"/>
  <c r="F1308" i="5"/>
  <c r="H1308" i="5" s="1"/>
  <c r="F1311" i="5"/>
  <c r="H1311" i="5" s="1"/>
  <c r="F651" i="5"/>
  <c r="H651" i="5" s="1"/>
  <c r="F652" i="5"/>
  <c r="H652" i="5" s="1"/>
  <c r="F1223" i="5"/>
  <c r="H1223" i="5" s="1"/>
  <c r="I1223" i="5" s="1"/>
  <c r="F653" i="5"/>
  <c r="H653" i="5" s="1"/>
  <c r="F548" i="5"/>
  <c r="F193" i="5"/>
  <c r="H193" i="5" s="1"/>
  <c r="F816" i="5"/>
  <c r="H816" i="5" s="1"/>
  <c r="F1289" i="5"/>
  <c r="H1289" i="5" s="1"/>
  <c r="F1147" i="5"/>
  <c r="H1147" i="5" s="1"/>
  <c r="F549" i="5"/>
  <c r="H549" i="5" s="1"/>
  <c r="F550" i="5"/>
  <c r="H550" i="5" s="1"/>
  <c r="F385" i="5"/>
  <c r="H385" i="5" s="1"/>
  <c r="F1037" i="5"/>
  <c r="F551" i="5"/>
  <c r="H551" i="5" s="1"/>
  <c r="F1069" i="5"/>
  <c r="H1069" i="5" s="1"/>
  <c r="F552" i="5"/>
  <c r="H552" i="5" s="1"/>
  <c r="F553" i="5"/>
  <c r="H553" i="5" s="1"/>
  <c r="F1309" i="5"/>
  <c r="H1309" i="5" s="1"/>
  <c r="F1248" i="5"/>
  <c r="H1248" i="5" s="1"/>
  <c r="F1034" i="5"/>
  <c r="H1034" i="5" s="1"/>
  <c r="F386" i="5"/>
  <c r="F554" i="5"/>
  <c r="H554" i="5" s="1"/>
  <c r="F387" i="5"/>
  <c r="H387" i="5" s="1"/>
  <c r="F1148" i="5"/>
  <c r="H1148" i="5" s="1"/>
  <c r="F817" i="5"/>
  <c r="H817" i="5" s="1"/>
  <c r="F555" i="5"/>
  <c r="H555" i="5" s="1"/>
  <c r="F556" i="5"/>
  <c r="H556" i="5" s="1"/>
  <c r="F1290" i="5"/>
  <c r="H1290" i="5" s="1"/>
  <c r="F264" i="5"/>
  <c r="F966" i="5"/>
  <c r="H966" i="5" s="1"/>
  <c r="F388" i="5"/>
  <c r="H388" i="5" s="1"/>
  <c r="F967" i="5"/>
  <c r="H967" i="5" s="1"/>
  <c r="F654" i="5"/>
  <c r="H654" i="5" s="1"/>
  <c r="F968" i="5"/>
  <c r="H968" i="5" s="1"/>
  <c r="F1199" i="5"/>
  <c r="H1199" i="5" s="1"/>
  <c r="F969" i="5"/>
  <c r="H969" i="5" s="1"/>
  <c r="F655" i="5"/>
  <c r="F656" i="5"/>
  <c r="H656" i="5" s="1"/>
  <c r="F1001" i="5"/>
  <c r="H1001" i="5" s="1"/>
  <c r="F818" i="5"/>
  <c r="H818" i="5" s="1"/>
  <c r="F557" i="5"/>
  <c r="H557" i="5" s="1"/>
  <c r="F194" i="5"/>
  <c r="H194" i="5" s="1"/>
  <c r="F1149" i="5"/>
  <c r="H1149" i="5" s="1"/>
  <c r="F657" i="5"/>
  <c r="H657" i="5" s="1"/>
  <c r="F1291" i="5"/>
  <c r="F970" i="5"/>
  <c r="H970" i="5" s="1"/>
  <c r="F819" i="5"/>
  <c r="H819" i="5" s="1"/>
  <c r="F315" i="5"/>
  <c r="H315" i="5" s="1"/>
  <c r="F1070" i="5"/>
  <c r="H1070" i="5" s="1"/>
  <c r="F688" i="5"/>
  <c r="H688" i="5" s="1"/>
  <c r="F389" i="5"/>
  <c r="H389" i="5" s="1"/>
  <c r="F658" i="5"/>
  <c r="H658" i="5" s="1"/>
  <c r="F558" i="5"/>
  <c r="F559" i="5"/>
  <c r="H559" i="5" s="1"/>
  <c r="F390" i="5"/>
  <c r="H390" i="5" s="1"/>
  <c r="F391" i="5"/>
  <c r="H391" i="5" s="1"/>
  <c r="F392" i="5"/>
  <c r="H392" i="5" s="1"/>
  <c r="F671" i="5"/>
  <c r="H671" i="5" s="1"/>
  <c r="F659" i="5"/>
  <c r="H659" i="5" s="1"/>
  <c r="F820" i="5"/>
  <c r="H820" i="5" s="1"/>
  <c r="F821" i="5"/>
  <c r="F971" i="5"/>
  <c r="H971" i="5" s="1"/>
  <c r="F1150" i="5"/>
  <c r="H1150" i="5" s="1"/>
  <c r="F1249" i="5"/>
  <c r="H1249" i="5" s="1"/>
  <c r="F560" i="5"/>
  <c r="H560" i="5" s="1"/>
  <c r="F1071" i="5"/>
  <c r="H1071" i="5" s="1"/>
  <c r="F1072" i="5"/>
  <c r="H1072" i="5" s="1"/>
  <c r="F1302" i="5"/>
  <c r="H1302" i="5" s="1"/>
  <c r="F1227" i="5"/>
  <c r="F1031" i="5"/>
  <c r="H1031" i="5" s="1"/>
  <c r="F1032" i="5"/>
  <c r="H1032" i="5" s="1"/>
  <c r="G1064" i="5"/>
  <c r="G233" i="5"/>
  <c r="G801" i="5"/>
  <c r="G178" i="5"/>
  <c r="I178" i="5" s="1"/>
  <c r="G234" i="5"/>
  <c r="G1225" i="5"/>
  <c r="G380" i="5"/>
  <c r="G1306" i="5"/>
  <c r="G39" i="5"/>
  <c r="G995" i="5"/>
  <c r="G647" i="5"/>
  <c r="G649" i="5"/>
  <c r="G1230" i="5"/>
  <c r="G659" i="5"/>
  <c r="H1064" i="5"/>
  <c r="H233" i="5"/>
  <c r="H995" i="5"/>
  <c r="H539" i="5"/>
  <c r="H189" i="5"/>
  <c r="B1314" i="5"/>
  <c r="D686" i="5" s="1"/>
  <c r="F1245" i="5"/>
  <c r="H1245" i="5" s="1"/>
  <c r="E1245" i="5"/>
  <c r="F797" i="5"/>
  <c r="H797" i="5" s="1"/>
  <c r="E797" i="5"/>
  <c r="F50" i="5"/>
  <c r="H50" i="5" s="1"/>
  <c r="E50" i="5"/>
  <c r="F944" i="5"/>
  <c r="H944" i="5" s="1"/>
  <c r="E944" i="5"/>
  <c r="F638" i="5"/>
  <c r="H638" i="5" s="1"/>
  <c r="E638" i="5"/>
  <c r="F525" i="5"/>
  <c r="H525" i="5" s="1"/>
  <c r="E525" i="5"/>
  <c r="F374" i="5"/>
  <c r="H374" i="5" s="1"/>
  <c r="E374" i="5"/>
  <c r="F1133" i="5"/>
  <c r="H1133" i="5" s="1"/>
  <c r="E1133" i="5"/>
  <c r="F1214" i="5"/>
  <c r="H1214" i="5" s="1"/>
  <c r="E1214" i="5"/>
  <c r="F1285" i="5"/>
  <c r="H1285" i="5" s="1"/>
  <c r="E1285" i="5"/>
  <c r="F97" i="5"/>
  <c r="H97" i="5" s="1"/>
  <c r="E97" i="5"/>
  <c r="F278" i="5"/>
  <c r="H278" i="5" s="1"/>
  <c r="E278" i="5"/>
  <c r="F4" i="5"/>
  <c r="H4" i="5" s="1"/>
  <c r="E4" i="5"/>
  <c r="F5" i="5"/>
  <c r="H5" i="5" s="1"/>
  <c r="E5" i="5"/>
  <c r="F73" i="5"/>
  <c r="H73" i="5" s="1"/>
  <c r="E73" i="5"/>
  <c r="F3" i="5"/>
  <c r="H3" i="5" s="1"/>
  <c r="E3" i="5"/>
  <c r="F96" i="5"/>
  <c r="H96" i="5" s="1"/>
  <c r="E96" i="5"/>
  <c r="F2" i="5"/>
  <c r="H2" i="5" s="1"/>
  <c r="E2" i="5"/>
  <c r="F637" i="5"/>
  <c r="H637" i="5" s="1"/>
  <c r="E637" i="5"/>
  <c r="G637" i="5" s="1"/>
  <c r="F943" i="5"/>
  <c r="E943" i="5"/>
  <c r="G943" i="5" s="1"/>
  <c r="F796" i="5"/>
  <c r="H796" i="5" s="1"/>
  <c r="E796" i="5"/>
  <c r="F373" i="5"/>
  <c r="H373" i="5" s="1"/>
  <c r="E373" i="5"/>
  <c r="F174" i="5"/>
  <c r="H174" i="5" s="1"/>
  <c r="E174" i="5"/>
  <c r="F795" i="5"/>
  <c r="E795" i="5"/>
  <c r="G795" i="5" s="1"/>
  <c r="F1221" i="5"/>
  <c r="H1221" i="5" s="1"/>
  <c r="E1221" i="5"/>
  <c r="F1220" i="5"/>
  <c r="H1220" i="5" s="1"/>
  <c r="E1220" i="5"/>
  <c r="G1220" i="5" s="1"/>
  <c r="F524" i="5"/>
  <c r="H524" i="5" s="1"/>
  <c r="E524" i="5"/>
  <c r="F523" i="5"/>
  <c r="E523" i="5"/>
  <c r="G523" i="5" s="1"/>
  <c r="F992" i="5"/>
  <c r="H992" i="5" s="1"/>
  <c r="E992" i="5"/>
  <c r="F173" i="5"/>
  <c r="H173" i="5" s="1"/>
  <c r="E173" i="5"/>
  <c r="F1189" i="5"/>
  <c r="H1189" i="5" s="1"/>
  <c r="E1189" i="5"/>
  <c r="F172" i="5"/>
  <c r="E172" i="5"/>
  <c r="G172" i="5" s="1"/>
  <c r="F522" i="5"/>
  <c r="H522" i="5" s="1"/>
  <c r="E522" i="5"/>
  <c r="G522" i="5" s="1"/>
  <c r="F942" i="5"/>
  <c r="H942" i="5" s="1"/>
  <c r="E942" i="5"/>
  <c r="G942" i="5" s="1"/>
  <c r="F794" i="5"/>
  <c r="H794" i="5" s="1"/>
  <c r="E794" i="5"/>
  <c r="F1132" i="5"/>
  <c r="H1132" i="5" s="1"/>
  <c r="E1132" i="5"/>
  <c r="G1132" i="5" s="1"/>
  <c r="F1018" i="5"/>
  <c r="H1018" i="5" s="1"/>
  <c r="E1018" i="5"/>
  <c r="F372" i="5"/>
  <c r="H372" i="5" s="1"/>
  <c r="E372" i="5"/>
  <c r="F1063" i="5"/>
  <c r="H1063" i="5" s="1"/>
  <c r="E1063" i="5"/>
  <c r="F521" i="5"/>
  <c r="H521" i="5" s="1"/>
  <c r="E521" i="5"/>
  <c r="G521" i="5" s="1"/>
  <c r="F1188" i="5"/>
  <c r="H1188" i="5" s="1"/>
  <c r="E1188" i="5"/>
  <c r="G1188" i="5" s="1"/>
  <c r="F991" i="5"/>
  <c r="H991" i="5" s="1"/>
  <c r="E991" i="5"/>
  <c r="F1131" i="5"/>
  <c r="H1131" i="5" s="1"/>
  <c r="E1131" i="5"/>
  <c r="G1131" i="5" s="1"/>
  <c r="F941" i="5"/>
  <c r="H941" i="5" s="1"/>
  <c r="E941" i="5"/>
  <c r="F793" i="5"/>
  <c r="H793" i="5" s="1"/>
  <c r="E793" i="5"/>
  <c r="F1011" i="5"/>
  <c r="H1011" i="5" s="1"/>
  <c r="E1011" i="5"/>
  <c r="F1062" i="5"/>
  <c r="H1062" i="5" s="1"/>
  <c r="E1062" i="5"/>
  <c r="G1062" i="5" s="1"/>
  <c r="F792" i="5"/>
  <c r="H792" i="5" s="1"/>
  <c r="E792" i="5"/>
  <c r="F171" i="5"/>
  <c r="H171" i="5" s="1"/>
  <c r="E171" i="5"/>
  <c r="F940" i="5"/>
  <c r="E940" i="5"/>
  <c r="G940" i="5" s="1"/>
  <c r="F1130" i="5"/>
  <c r="H1130" i="5" s="1"/>
  <c r="E1130" i="5"/>
  <c r="F939" i="5"/>
  <c r="H939" i="5" s="1"/>
  <c r="E939" i="5"/>
  <c r="G939" i="5" s="1"/>
  <c r="F686" i="5"/>
  <c r="H686" i="5" s="1"/>
  <c r="E686" i="5"/>
  <c r="G686" i="5" s="1"/>
  <c r="F520" i="5"/>
  <c r="H520" i="5" s="1"/>
  <c r="E520" i="5"/>
  <c r="G520" i="5" s="1"/>
  <c r="F49" i="5"/>
  <c r="H49" i="5" s="1"/>
  <c r="E49" i="5"/>
  <c r="F371" i="5"/>
  <c r="H371" i="5" s="1"/>
  <c r="E371" i="5"/>
  <c r="F268" i="5"/>
  <c r="H268" i="5" s="1"/>
  <c r="E268" i="5"/>
  <c r="G268" i="5" s="1"/>
  <c r="F938" i="5"/>
  <c r="H938" i="5" s="1"/>
  <c r="E938" i="5"/>
  <c r="G938" i="5" s="1"/>
  <c r="F232" i="5"/>
  <c r="H232" i="5" s="1"/>
  <c r="E232" i="5"/>
  <c r="G232" i="5" s="1"/>
  <c r="F1129" i="5"/>
  <c r="H1129" i="5" s="1"/>
  <c r="E1129" i="5"/>
  <c r="F170" i="5"/>
  <c r="H170" i="5" s="1"/>
  <c r="E170" i="5"/>
  <c r="G170" i="5" s="1"/>
  <c r="F636" i="5"/>
  <c r="H636" i="5" s="1"/>
  <c r="E636" i="5"/>
  <c r="G636" i="5" s="1"/>
  <c r="F937" i="5"/>
  <c r="H937" i="5" s="1"/>
  <c r="E937" i="5"/>
  <c r="G937" i="5" s="1"/>
  <c r="F519" i="5"/>
  <c r="H519" i="5" s="1"/>
  <c r="E519" i="5"/>
  <c r="F518" i="5"/>
  <c r="H518" i="5" s="1"/>
  <c r="E518" i="5"/>
  <c r="G518" i="5" s="1"/>
  <c r="F169" i="5"/>
  <c r="H169" i="5" s="1"/>
  <c r="E169" i="5"/>
  <c r="G169" i="5" s="1"/>
  <c r="F70" i="5"/>
  <c r="H70" i="5" s="1"/>
  <c r="E70" i="5"/>
  <c r="F936" i="5"/>
  <c r="H936" i="5" s="1"/>
  <c r="E936" i="5"/>
  <c r="F791" i="5"/>
  <c r="H791" i="5" s="1"/>
  <c r="E791" i="5"/>
  <c r="G791" i="5" s="1"/>
  <c r="F935" i="5"/>
  <c r="H935" i="5" s="1"/>
  <c r="E935" i="5"/>
  <c r="F517" i="5"/>
  <c r="H517" i="5" s="1"/>
  <c r="E517" i="5"/>
  <c r="F934" i="5"/>
  <c r="E934" i="5"/>
  <c r="G934" i="5" s="1"/>
  <c r="F790" i="5"/>
  <c r="H790" i="5" s="1"/>
  <c r="E790" i="5"/>
  <c r="F635" i="5"/>
  <c r="H635" i="5" s="1"/>
  <c r="E635" i="5"/>
  <c r="G635" i="5" s="1"/>
  <c r="F258" i="5"/>
  <c r="E258" i="5"/>
  <c r="G258" i="5" s="1"/>
  <c r="F516" i="5"/>
  <c r="H516" i="5" s="1"/>
  <c r="E516" i="5"/>
  <c r="F1128" i="5"/>
  <c r="H1128" i="5" s="1"/>
  <c r="E1128" i="5"/>
  <c r="F1024" i="5"/>
  <c r="E1024" i="5"/>
  <c r="G1024" i="5" s="1"/>
  <c r="F515" i="5"/>
  <c r="H515" i="5" s="1"/>
  <c r="E515" i="5"/>
  <c r="G515" i="5" s="1"/>
  <c r="F514" i="5"/>
  <c r="H514" i="5" s="1"/>
  <c r="E514" i="5"/>
  <c r="F933" i="5"/>
  <c r="H933" i="5" s="1"/>
  <c r="E933" i="5"/>
  <c r="G933" i="5" s="1"/>
  <c r="F513" i="5"/>
  <c r="E513" i="5"/>
  <c r="G513" i="5" s="1"/>
  <c r="F1244" i="5"/>
  <c r="H1244" i="5" s="1"/>
  <c r="E1244" i="5"/>
  <c r="F789" i="5"/>
  <c r="H789" i="5" s="1"/>
  <c r="E789" i="5"/>
  <c r="F634" i="5"/>
  <c r="H634" i="5" s="1"/>
  <c r="E634" i="5"/>
  <c r="F788" i="5"/>
  <c r="H788" i="5" s="1"/>
  <c r="E788" i="5"/>
  <c r="F1061" i="5"/>
  <c r="E1061" i="5"/>
  <c r="G1061" i="5" s="1"/>
  <c r="F1006" i="5"/>
  <c r="H1006" i="5" s="1"/>
  <c r="E1006" i="5"/>
  <c r="F112" i="5"/>
  <c r="H112" i="5" s="1"/>
  <c r="E112" i="5"/>
  <c r="G112" i="5" s="1"/>
  <c r="F303" i="5"/>
  <c r="H303" i="5" s="1"/>
  <c r="E303" i="5"/>
  <c r="G303" i="5" s="1"/>
  <c r="F119" i="5"/>
  <c r="H119" i="5" s="1"/>
  <c r="E119" i="5"/>
  <c r="F512" i="5"/>
  <c r="H512" i="5" s="1"/>
  <c r="E512" i="5"/>
  <c r="F23" i="5"/>
  <c r="H23" i="5" s="1"/>
  <c r="E23" i="5"/>
  <c r="F932" i="5"/>
  <c r="H932" i="5" s="1"/>
  <c r="E932" i="5"/>
  <c r="G932" i="5" s="1"/>
  <c r="F1127" i="5"/>
  <c r="H1127" i="5" s="1"/>
  <c r="E1127" i="5"/>
  <c r="G1127" i="5" s="1"/>
  <c r="F1187" i="5"/>
  <c r="H1187" i="5" s="1"/>
  <c r="E1187" i="5"/>
  <c r="G1187" i="5" s="1"/>
  <c r="F931" i="5"/>
  <c r="H931" i="5" s="1"/>
  <c r="E931" i="5"/>
  <c r="F1126" i="5"/>
  <c r="H1126" i="5" s="1"/>
  <c r="E1126" i="5"/>
  <c r="F685" i="5"/>
  <c r="H685" i="5" s="1"/>
  <c r="E685" i="5"/>
  <c r="F511" i="5"/>
  <c r="H511" i="5" s="1"/>
  <c r="E511" i="5"/>
  <c r="G511" i="5" s="1"/>
  <c r="F930" i="5"/>
  <c r="E930" i="5"/>
  <c r="G930" i="5" s="1"/>
  <c r="F1125" i="5"/>
  <c r="H1125" i="5" s="1"/>
  <c r="E1125" i="5"/>
  <c r="F929" i="5"/>
  <c r="H929" i="5" s="1"/>
  <c r="E929" i="5"/>
  <c r="F1279" i="5"/>
  <c r="E1279" i="5"/>
  <c r="G1279" i="5" s="1"/>
  <c r="F1124" i="5"/>
  <c r="H1124" i="5" s="1"/>
  <c r="E1124" i="5"/>
  <c r="F510" i="5"/>
  <c r="E510" i="5"/>
  <c r="G510" i="5" s="1"/>
  <c r="F928" i="5"/>
  <c r="H928" i="5" s="1"/>
  <c r="E928" i="5"/>
  <c r="F787" i="5"/>
  <c r="H787" i="5" s="1"/>
  <c r="E787" i="5"/>
  <c r="G787" i="5" s="1"/>
  <c r="F1060" i="5"/>
  <c r="E1060" i="5"/>
  <c r="G1060" i="5" s="1"/>
  <c r="F1123" i="5"/>
  <c r="H1123" i="5" s="1"/>
  <c r="E1123" i="5"/>
  <c r="F1122" i="5"/>
  <c r="H1122" i="5" s="1"/>
  <c r="E1122" i="5"/>
  <c r="F1213" i="5"/>
  <c r="H1213" i="5" s="1"/>
  <c r="E1213" i="5"/>
  <c r="F1286" i="5"/>
  <c r="H1286" i="5" s="1"/>
  <c r="E1286" i="5"/>
  <c r="F1121" i="5"/>
  <c r="H1121" i="5" s="1"/>
  <c r="E1121" i="5"/>
  <c r="F990" i="5"/>
  <c r="H990" i="5" s="1"/>
  <c r="E990" i="5"/>
  <c r="F509" i="5"/>
  <c r="H509" i="5" s="1"/>
  <c r="E509" i="5"/>
  <c r="F786" i="5"/>
  <c r="H786" i="5" s="1"/>
  <c r="E786" i="5"/>
  <c r="G786" i="5" s="1"/>
  <c r="F1120" i="5"/>
  <c r="E1120" i="5"/>
  <c r="G1120" i="5" s="1"/>
  <c r="F370" i="5"/>
  <c r="H370" i="5" s="1"/>
  <c r="E370" i="5"/>
  <c r="F508" i="5"/>
  <c r="H508" i="5" s="1"/>
  <c r="E508" i="5"/>
  <c r="F1059" i="5"/>
  <c r="H1059" i="5" s="1"/>
  <c r="E1059" i="5"/>
  <c r="F927" i="5"/>
  <c r="H927" i="5" s="1"/>
  <c r="E927" i="5"/>
  <c r="G927" i="5" s="1"/>
  <c r="F785" i="5"/>
  <c r="E785" i="5"/>
  <c r="G785" i="5" s="1"/>
  <c r="F784" i="5"/>
  <c r="H784" i="5" s="1"/>
  <c r="E784" i="5"/>
  <c r="F1243" i="5"/>
  <c r="H1243" i="5" s="1"/>
  <c r="E1243" i="5"/>
  <c r="F783" i="5"/>
  <c r="H783" i="5" s="1"/>
  <c r="E783" i="5"/>
  <c r="F989" i="5"/>
  <c r="E989" i="5"/>
  <c r="G989" i="5" s="1"/>
  <c r="F926" i="5"/>
  <c r="H926" i="5" s="1"/>
  <c r="E926" i="5"/>
  <c r="G926" i="5" s="1"/>
  <c r="F507" i="5"/>
  <c r="H507" i="5" s="1"/>
  <c r="E507" i="5"/>
  <c r="F48" i="5"/>
  <c r="H48" i="5" s="1"/>
  <c r="E48" i="5"/>
  <c r="G48" i="5" s="1"/>
  <c r="F633" i="5"/>
  <c r="H633" i="5" s="1"/>
  <c r="E633" i="5"/>
  <c r="F231" i="5"/>
  <c r="H231" i="5" s="1"/>
  <c r="E231" i="5"/>
  <c r="F1119" i="5"/>
  <c r="H1119" i="5" s="1"/>
  <c r="E1119" i="5"/>
  <c r="F925" i="5"/>
  <c r="H925" i="5" s="1"/>
  <c r="E925" i="5"/>
  <c r="F168" i="5"/>
  <c r="H168" i="5" s="1"/>
  <c r="E168" i="5"/>
  <c r="F632" i="5"/>
  <c r="H632" i="5" s="1"/>
  <c r="E632" i="5"/>
  <c r="G632" i="5" s="1"/>
  <c r="F257" i="5"/>
  <c r="H257" i="5" s="1"/>
  <c r="E257" i="5"/>
  <c r="G257" i="5" s="1"/>
  <c r="F924" i="5"/>
  <c r="E924" i="5"/>
  <c r="G924" i="5" s="1"/>
  <c r="F631" i="5"/>
  <c r="H631" i="5" s="1"/>
  <c r="E631" i="5"/>
  <c r="F230" i="5"/>
  <c r="E230" i="5"/>
  <c r="G230" i="5" s="1"/>
  <c r="F1017" i="5"/>
  <c r="H1017" i="5" s="1"/>
  <c r="E1017" i="5"/>
  <c r="G1017" i="5" s="1"/>
  <c r="F38" i="5"/>
  <c r="H38" i="5" s="1"/>
  <c r="E38" i="5"/>
  <c r="F1310" i="5"/>
  <c r="H1310" i="5" s="1"/>
  <c r="E1310" i="5"/>
  <c r="F321" i="5"/>
  <c r="H321" i="5" s="1"/>
  <c r="E321" i="5"/>
  <c r="F923" i="5"/>
  <c r="H923" i="5" s="1"/>
  <c r="E923" i="5"/>
  <c r="F630" i="5"/>
  <c r="H630" i="5" s="1"/>
  <c r="E630" i="5"/>
  <c r="F313" i="5"/>
  <c r="H313" i="5" s="1"/>
  <c r="E313" i="5"/>
  <c r="G313" i="5" s="1"/>
  <c r="F298" i="5"/>
  <c r="H298" i="5" s="1"/>
  <c r="E298" i="5"/>
  <c r="F706" i="5"/>
  <c r="H706" i="5" s="1"/>
  <c r="E706" i="5"/>
  <c r="F1219" i="5"/>
  <c r="H1219" i="5" s="1"/>
  <c r="E1219" i="5"/>
  <c r="F506" i="5"/>
  <c r="E506" i="5"/>
  <c r="G506" i="5" s="1"/>
  <c r="F718" i="5"/>
  <c r="H718" i="5" s="1"/>
  <c r="E718" i="5"/>
  <c r="G718" i="5" s="1"/>
  <c r="F717" i="5"/>
  <c r="H717" i="5" s="1"/>
  <c r="E717" i="5"/>
  <c r="F505" i="5"/>
  <c r="H505" i="5" s="1"/>
  <c r="E505" i="5"/>
  <c r="F1242" i="5"/>
  <c r="H1242" i="5" s="1"/>
  <c r="E1242" i="5"/>
  <c r="F782" i="5"/>
  <c r="H782" i="5" s="1"/>
  <c r="E782" i="5"/>
  <c r="G782" i="5" s="1"/>
  <c r="F781" i="5"/>
  <c r="H781" i="5" s="1"/>
  <c r="E781" i="5"/>
  <c r="G781" i="5" s="1"/>
  <c r="F1058" i="5"/>
  <c r="H1058" i="5" s="1"/>
  <c r="E1058" i="5"/>
  <c r="F167" i="5"/>
  <c r="H167" i="5" s="1"/>
  <c r="E167" i="5"/>
  <c r="F504" i="5"/>
  <c r="H504" i="5" s="1"/>
  <c r="E504" i="5"/>
  <c r="F503" i="5"/>
  <c r="E503" i="5"/>
  <c r="G503" i="5" s="1"/>
  <c r="F1241" i="5"/>
  <c r="H1241" i="5" s="1"/>
  <c r="E1241" i="5"/>
  <c r="F85" i="5"/>
  <c r="H85" i="5" s="1"/>
  <c r="E85" i="5"/>
  <c r="G85" i="5" s="1"/>
  <c r="F284" i="5"/>
  <c r="H284" i="5" s="1"/>
  <c r="E284" i="5"/>
  <c r="F502" i="5"/>
  <c r="H502" i="5" s="1"/>
  <c r="E502" i="5"/>
  <c r="G502" i="5" s="1"/>
  <c r="F1186" i="5"/>
  <c r="H1186" i="5" s="1"/>
  <c r="E1186" i="5"/>
  <c r="F922" i="5"/>
  <c r="E922" i="5"/>
  <c r="G922" i="5" s="1"/>
  <c r="F1118" i="5"/>
  <c r="H1118" i="5" s="1"/>
  <c r="E1118" i="5"/>
  <c r="F229" i="5"/>
  <c r="H229" i="5" s="1"/>
  <c r="E229" i="5"/>
  <c r="F1240" i="5"/>
  <c r="H1240" i="5" s="1"/>
  <c r="E1240" i="5"/>
  <c r="F1239" i="5"/>
  <c r="E1239" i="5"/>
  <c r="G1239" i="5" s="1"/>
  <c r="F369" i="5"/>
  <c r="H369" i="5" s="1"/>
  <c r="E369" i="5"/>
  <c r="F1057" i="5"/>
  <c r="H1057" i="5" s="1"/>
  <c r="E1057" i="5"/>
  <c r="G1057" i="5" s="1"/>
  <c r="F629" i="5"/>
  <c r="H629" i="5" s="1"/>
  <c r="E629" i="5"/>
  <c r="F1185" i="5"/>
  <c r="E1185" i="5"/>
  <c r="G1185" i="5" s="1"/>
  <c r="F1184" i="5"/>
  <c r="H1184" i="5" s="1"/>
  <c r="E1184" i="5"/>
  <c r="F628" i="5"/>
  <c r="H628" i="5" s="1"/>
  <c r="E628" i="5"/>
  <c r="G628" i="5" s="1"/>
  <c r="F1295" i="5"/>
  <c r="H1295" i="5" s="1"/>
  <c r="E1295" i="5"/>
  <c r="F1183" i="5"/>
  <c r="H1183" i="5" s="1"/>
  <c r="E1183" i="5"/>
  <c r="F705" i="5"/>
  <c r="H705" i="5" s="1"/>
  <c r="E705" i="5"/>
  <c r="F708" i="5"/>
  <c r="H708" i="5" s="1"/>
  <c r="E708" i="5"/>
  <c r="D708" i="5"/>
  <c r="F296" i="5"/>
  <c r="H296" i="5" s="1"/>
  <c r="E296" i="5"/>
  <c r="G296" i="5" s="1"/>
  <c r="F282" i="5"/>
  <c r="H282" i="5" s="1"/>
  <c r="E282" i="5"/>
  <c r="F166" i="5"/>
  <c r="E166" i="5"/>
  <c r="G166" i="5" s="1"/>
  <c r="F256" i="5"/>
  <c r="H256" i="5" s="1"/>
  <c r="E256" i="5"/>
  <c r="G256" i="5" s="1"/>
  <c r="F228" i="5"/>
  <c r="H228" i="5" s="1"/>
  <c r="E228" i="5"/>
  <c r="F265" i="5"/>
  <c r="H265" i="5" s="1"/>
  <c r="E265" i="5"/>
  <c r="F227" i="5"/>
  <c r="H227" i="5" s="1"/>
  <c r="E227" i="5"/>
  <c r="G227" i="5" s="1"/>
  <c r="F226" i="5"/>
  <c r="E226" i="5"/>
  <c r="G226" i="5" s="1"/>
  <c r="F627" i="5"/>
  <c r="H627" i="5" s="1"/>
  <c r="E627" i="5"/>
  <c r="D627" i="5"/>
  <c r="F1182" i="5"/>
  <c r="E1182" i="5"/>
  <c r="G1182" i="5" s="1"/>
  <c r="F626" i="5"/>
  <c r="E626" i="5"/>
  <c r="G626" i="5" s="1"/>
  <c r="F780" i="5"/>
  <c r="E780" i="5"/>
  <c r="G780" i="5" s="1"/>
  <c r="F501" i="5"/>
  <c r="H501" i="5" s="1"/>
  <c r="E501" i="5"/>
  <c r="G501" i="5" s="1"/>
  <c r="F1208" i="5"/>
  <c r="H1208" i="5" s="1"/>
  <c r="E1208" i="5"/>
  <c r="F320" i="5"/>
  <c r="H320" i="5" s="1"/>
  <c r="E320" i="5"/>
  <c r="F1117" i="5"/>
  <c r="H1117" i="5" s="1"/>
  <c r="E1117" i="5"/>
  <c r="D1117" i="5"/>
  <c r="F921" i="5"/>
  <c r="H921" i="5" s="1"/>
  <c r="E921" i="5"/>
  <c r="G921" i="5" s="1"/>
  <c r="F500" i="5"/>
  <c r="E500" i="5"/>
  <c r="G500" i="5" s="1"/>
  <c r="F1116" i="5"/>
  <c r="E1116" i="5"/>
  <c r="G1116" i="5" s="1"/>
  <c r="D1116" i="5"/>
  <c r="F225" i="5"/>
  <c r="H225" i="5" s="1"/>
  <c r="E225" i="5"/>
  <c r="G225" i="5" s="1"/>
  <c r="F1294" i="5"/>
  <c r="H1294" i="5" s="1"/>
  <c r="E1294" i="5"/>
  <c r="F1207" i="5"/>
  <c r="H1207" i="5" s="1"/>
  <c r="E1207" i="5"/>
  <c r="G1207" i="5" s="1"/>
  <c r="F988" i="5"/>
  <c r="H988" i="5" s="1"/>
  <c r="E988" i="5"/>
  <c r="F625" i="5"/>
  <c r="H625" i="5" s="1"/>
  <c r="E625" i="5"/>
  <c r="G625" i="5" s="1"/>
  <c r="F624" i="5"/>
  <c r="H624" i="5" s="1"/>
  <c r="E624" i="5"/>
  <c r="G624" i="5" s="1"/>
  <c r="F662" i="5"/>
  <c r="H662" i="5" s="1"/>
  <c r="E662" i="5"/>
  <c r="F1004" i="5"/>
  <c r="H1004" i="5" s="1"/>
  <c r="E1004" i="5"/>
  <c r="G1004" i="5" s="1"/>
  <c r="F661" i="5"/>
  <c r="H661" i="5" s="1"/>
  <c r="E661" i="5"/>
  <c r="G661" i="5" s="1"/>
  <c r="F269" i="5"/>
  <c r="H269" i="5" s="1"/>
  <c r="E269" i="5"/>
  <c r="F1003" i="5"/>
  <c r="H1003" i="5" s="1"/>
  <c r="E1003" i="5"/>
  <c r="G1003" i="5" s="1"/>
  <c r="F53" i="5"/>
  <c r="H53" i="5" s="1"/>
  <c r="E53" i="5"/>
  <c r="G53" i="5" s="1"/>
  <c r="F499" i="5"/>
  <c r="H499" i="5" s="1"/>
  <c r="E499" i="5"/>
  <c r="D499" i="5"/>
  <c r="F165" i="5"/>
  <c r="H165" i="5" s="1"/>
  <c r="E165" i="5"/>
  <c r="G165" i="5" s="1"/>
  <c r="F700" i="5"/>
  <c r="H700" i="5" s="1"/>
  <c r="E700" i="5"/>
  <c r="G700" i="5" s="1"/>
  <c r="F1115" i="5"/>
  <c r="H1115" i="5" s="1"/>
  <c r="E1115" i="5"/>
  <c r="F1022" i="5"/>
  <c r="H1022" i="5" s="1"/>
  <c r="E1022" i="5"/>
  <c r="G1022" i="5" s="1"/>
  <c r="F1206" i="5"/>
  <c r="H1206" i="5" s="1"/>
  <c r="E1206" i="5"/>
  <c r="G1206" i="5" s="1"/>
  <c r="F920" i="5"/>
  <c r="H920" i="5" s="1"/>
  <c r="E920" i="5"/>
  <c r="F224" i="5"/>
  <c r="H224" i="5" s="1"/>
  <c r="E224" i="5"/>
  <c r="G224" i="5" s="1"/>
  <c r="F266" i="5"/>
  <c r="H266" i="5" s="1"/>
  <c r="E266" i="5"/>
  <c r="G266" i="5" s="1"/>
  <c r="F660" i="5"/>
  <c r="H660" i="5" s="1"/>
  <c r="E660" i="5"/>
  <c r="G660" i="5" s="1"/>
  <c r="D660" i="5"/>
  <c r="F623" i="5"/>
  <c r="H623" i="5" s="1"/>
  <c r="E623" i="5"/>
  <c r="F244" i="5"/>
  <c r="H244" i="5" s="1"/>
  <c r="E244" i="5"/>
  <c r="G244" i="5" s="1"/>
  <c r="F164" i="5"/>
  <c r="H164" i="5" s="1"/>
  <c r="E164" i="5"/>
  <c r="F1181" i="5"/>
  <c r="H1181" i="5" s="1"/>
  <c r="E1181" i="5"/>
  <c r="F622" i="5"/>
  <c r="H622" i="5" s="1"/>
  <c r="E622" i="5"/>
  <c r="F1180" i="5"/>
  <c r="H1180" i="5" s="1"/>
  <c r="E1180" i="5"/>
  <c r="F690" i="5"/>
  <c r="H690" i="5" s="1"/>
  <c r="E690" i="5"/>
  <c r="D690" i="5"/>
  <c r="F1263" i="5"/>
  <c r="H1263" i="5" s="1"/>
  <c r="E1263" i="5"/>
  <c r="G1263" i="5" s="1"/>
  <c r="F66" i="5"/>
  <c r="H66" i="5" s="1"/>
  <c r="E66" i="5"/>
  <c r="F255" i="5"/>
  <c r="H255" i="5" s="1"/>
  <c r="E255" i="5"/>
  <c r="D255" i="5"/>
  <c r="F919" i="5"/>
  <c r="H919" i="5" s="1"/>
  <c r="E919" i="5"/>
  <c r="F290" i="5"/>
  <c r="H290" i="5" s="1"/>
  <c r="E290" i="5"/>
  <c r="G290" i="5" s="1"/>
  <c r="F289" i="5"/>
  <c r="H289" i="5" s="1"/>
  <c r="E289" i="5"/>
  <c r="F254" i="5"/>
  <c r="H254" i="5" s="1"/>
  <c r="E254" i="5"/>
  <c r="F223" i="5"/>
  <c r="H223" i="5" s="1"/>
  <c r="E223" i="5"/>
  <c r="F47" i="5"/>
  <c r="H47" i="5" s="1"/>
  <c r="E47" i="5"/>
  <c r="G47" i="5" s="1"/>
  <c r="F498" i="5"/>
  <c r="H498" i="5" s="1"/>
  <c r="E498" i="5"/>
  <c r="F121" i="5"/>
  <c r="H121" i="5" s="1"/>
  <c r="E121" i="5"/>
  <c r="F664" i="5"/>
  <c r="H664" i="5" s="1"/>
  <c r="E664" i="5"/>
  <c r="F918" i="5"/>
  <c r="H918" i="5" s="1"/>
  <c r="E918" i="5"/>
  <c r="G918" i="5" s="1"/>
  <c r="F497" i="5"/>
  <c r="H497" i="5" s="1"/>
  <c r="E497" i="5"/>
  <c r="F496" i="5"/>
  <c r="H496" i="5" s="1"/>
  <c r="E496" i="5"/>
  <c r="F319" i="5"/>
  <c r="H319" i="5" s="1"/>
  <c r="E319" i="5"/>
  <c r="D319" i="5"/>
  <c r="F987" i="5"/>
  <c r="H987" i="5" s="1"/>
  <c r="E987" i="5"/>
  <c r="G987" i="5" s="1"/>
  <c r="F312" i="5"/>
  <c r="H312" i="5" s="1"/>
  <c r="E312" i="5"/>
  <c r="F292" i="5"/>
  <c r="H292" i="5" s="1"/>
  <c r="E292" i="5"/>
  <c r="D292" i="5"/>
  <c r="F86" i="5"/>
  <c r="H86" i="5" s="1"/>
  <c r="E86" i="5"/>
  <c r="F779" i="5"/>
  <c r="H779" i="5" s="1"/>
  <c r="E779" i="5"/>
  <c r="G779" i="5" s="1"/>
  <c r="F1262" i="5"/>
  <c r="H1262" i="5" s="1"/>
  <c r="E1262" i="5"/>
  <c r="D1262" i="5"/>
  <c r="F222" i="5"/>
  <c r="H222" i="5" s="1"/>
  <c r="E222" i="5"/>
  <c r="F221" i="5"/>
  <c r="H221" i="5" s="1"/>
  <c r="E221" i="5"/>
  <c r="F697" i="5"/>
  <c r="H697" i="5" s="1"/>
  <c r="E697" i="5"/>
  <c r="G697" i="5" s="1"/>
  <c r="D697" i="5"/>
  <c r="F220" i="5"/>
  <c r="H220" i="5" s="1"/>
  <c r="E220" i="5"/>
  <c r="F716" i="5"/>
  <c r="H716" i="5" s="1"/>
  <c r="E716" i="5"/>
  <c r="F288" i="5"/>
  <c r="H288" i="5" s="1"/>
  <c r="E288" i="5"/>
  <c r="F621" i="5"/>
  <c r="H621" i="5" s="1"/>
  <c r="E621" i="5"/>
  <c r="G621" i="5" s="1"/>
  <c r="F368" i="5"/>
  <c r="H368" i="5" s="1"/>
  <c r="E368" i="5"/>
  <c r="G368" i="5" s="1"/>
  <c r="F495" i="5"/>
  <c r="H495" i="5" s="1"/>
  <c r="E495" i="5"/>
  <c r="F100" i="5"/>
  <c r="H100" i="5" s="1"/>
  <c r="E100" i="5"/>
  <c r="D100" i="5"/>
  <c r="F13" i="5"/>
  <c r="H13" i="5" s="1"/>
  <c r="E13" i="5"/>
  <c r="G13" i="5" s="1"/>
  <c r="F105" i="5"/>
  <c r="H105" i="5" s="1"/>
  <c r="E105" i="5"/>
  <c r="G105" i="5" s="1"/>
  <c r="F19" i="5"/>
  <c r="H19" i="5" s="1"/>
  <c r="E19" i="5"/>
  <c r="D19" i="5"/>
  <c r="F620" i="5"/>
  <c r="H620" i="5" s="1"/>
  <c r="E620" i="5"/>
  <c r="F311" i="5"/>
  <c r="H311" i="5" s="1"/>
  <c r="E311" i="5"/>
  <c r="G311" i="5" s="1"/>
  <c r="F367" i="5"/>
  <c r="H367" i="5" s="1"/>
  <c r="E367" i="5"/>
  <c r="F260" i="5"/>
  <c r="H260" i="5" s="1"/>
  <c r="E260" i="5"/>
  <c r="G260" i="5" s="1"/>
  <c r="F691" i="5"/>
  <c r="H691" i="5" s="1"/>
  <c r="E691" i="5"/>
  <c r="F1261" i="5"/>
  <c r="H1261" i="5" s="1"/>
  <c r="E1261" i="5"/>
  <c r="G1261" i="5" s="1"/>
  <c r="F725" i="5"/>
  <c r="H725" i="5" s="1"/>
  <c r="E725" i="5"/>
  <c r="F778" i="5"/>
  <c r="H778" i="5" s="1"/>
  <c r="E778" i="5"/>
  <c r="G778" i="5" s="1"/>
  <c r="F917" i="5"/>
  <c r="H917" i="5" s="1"/>
  <c r="E917" i="5"/>
  <c r="F669" i="5"/>
  <c r="H669" i="5" s="1"/>
  <c r="E669" i="5"/>
  <c r="G669" i="5" s="1"/>
  <c r="F619" i="5"/>
  <c r="H619" i="5" s="1"/>
  <c r="E619" i="5"/>
  <c r="F986" i="5"/>
  <c r="H986" i="5" s="1"/>
  <c r="E986" i="5"/>
  <c r="F1179" i="5"/>
  <c r="H1179" i="5" s="1"/>
  <c r="E1179" i="5"/>
  <c r="D1179" i="5"/>
  <c r="F668" i="5"/>
  <c r="H668" i="5" s="1"/>
  <c r="E668" i="5"/>
  <c r="G668" i="5" s="1"/>
  <c r="F618" i="5"/>
  <c r="H618" i="5" s="1"/>
  <c r="E618" i="5"/>
  <c r="G618" i="5" s="1"/>
  <c r="F277" i="5"/>
  <c r="H277" i="5" s="1"/>
  <c r="E277" i="5"/>
  <c r="D277" i="5"/>
  <c r="F723" i="5"/>
  <c r="H723" i="5" s="1"/>
  <c r="E723" i="5"/>
  <c r="F58" i="5"/>
  <c r="H58" i="5" s="1"/>
  <c r="E58" i="5"/>
  <c r="G58" i="5" s="1"/>
  <c r="F1284" i="5"/>
  <c r="H1284" i="5" s="1"/>
  <c r="E1284" i="5"/>
  <c r="D1284" i="5"/>
  <c r="F273" i="5"/>
  <c r="H273" i="5" s="1"/>
  <c r="E273" i="5"/>
  <c r="F701" i="5"/>
  <c r="H701" i="5" s="1"/>
  <c r="E701" i="5"/>
  <c r="F330" i="5"/>
  <c r="H330" i="5" s="1"/>
  <c r="E330" i="5"/>
  <c r="G330" i="5" s="1"/>
  <c r="D330" i="5"/>
  <c r="F1178" i="5"/>
  <c r="H1178" i="5" s="1"/>
  <c r="E1178" i="5"/>
  <c r="F1205" i="5"/>
  <c r="H1205" i="5" s="1"/>
  <c r="E1205" i="5"/>
  <c r="F1114" i="5"/>
  <c r="H1114" i="5" s="1"/>
  <c r="E1114" i="5"/>
  <c r="F74" i="5"/>
  <c r="H74" i="5" s="1"/>
  <c r="E74" i="5"/>
  <c r="G74" i="5" s="1"/>
  <c r="F276" i="5"/>
  <c r="H276" i="5" s="1"/>
  <c r="E276" i="5"/>
  <c r="G276" i="5" s="1"/>
  <c r="F94" i="5"/>
  <c r="H94" i="5" s="1"/>
  <c r="E94" i="5"/>
  <c r="F494" i="5"/>
  <c r="H494" i="5" s="1"/>
  <c r="E494" i="5"/>
  <c r="D494" i="5"/>
  <c r="F17" i="5"/>
  <c r="H17" i="5" s="1"/>
  <c r="E17" i="5"/>
  <c r="G17" i="5" s="1"/>
  <c r="F89" i="5"/>
  <c r="H89" i="5" s="1"/>
  <c r="E89" i="5"/>
  <c r="F16" i="5"/>
  <c r="H16" i="5" s="1"/>
  <c r="E16" i="5"/>
  <c r="D16" i="5"/>
  <c r="F103" i="5"/>
  <c r="H103" i="5" s="1"/>
  <c r="E103" i="5"/>
  <c r="F985" i="5"/>
  <c r="H985" i="5" s="1"/>
  <c r="E985" i="5"/>
  <c r="G985" i="5" s="1"/>
  <c r="F1113" i="5"/>
  <c r="H1113" i="5" s="1"/>
  <c r="E1113" i="5"/>
  <c r="G1113" i="5" s="1"/>
  <c r="F916" i="5"/>
  <c r="H916" i="5" s="1"/>
  <c r="E916" i="5"/>
  <c r="F915" i="5"/>
  <c r="H915" i="5" s="1"/>
  <c r="E915" i="5"/>
  <c r="F984" i="5"/>
  <c r="H984" i="5" s="1"/>
  <c r="E984" i="5"/>
  <c r="G984" i="5" s="1"/>
  <c r="F983" i="5"/>
  <c r="H983" i="5" s="1"/>
  <c r="E983" i="5"/>
  <c r="F982" i="5"/>
  <c r="H982" i="5" s="1"/>
  <c r="E982" i="5"/>
  <c r="G982" i="5" s="1"/>
  <c r="F914" i="5"/>
  <c r="H914" i="5" s="1"/>
  <c r="E914" i="5"/>
  <c r="F729" i="5"/>
  <c r="H729" i="5" s="1"/>
  <c r="E729" i="5"/>
  <c r="G729" i="5" s="1"/>
  <c r="F728" i="5"/>
  <c r="H728" i="5" s="1"/>
  <c r="E728" i="5"/>
  <c r="F1204" i="5"/>
  <c r="H1204" i="5" s="1"/>
  <c r="E1204" i="5"/>
  <c r="G1204" i="5" s="1"/>
  <c r="F1056" i="5"/>
  <c r="H1056" i="5" s="1"/>
  <c r="E1056" i="5"/>
  <c r="D1056" i="5"/>
  <c r="F981" i="5"/>
  <c r="H981" i="5" s="1"/>
  <c r="E981" i="5"/>
  <c r="F913" i="5"/>
  <c r="H913" i="5" s="1"/>
  <c r="E913" i="5"/>
  <c r="F493" i="5"/>
  <c r="H493" i="5" s="1"/>
  <c r="E493" i="5"/>
  <c r="D493" i="5"/>
  <c r="F492" i="5"/>
  <c r="H492" i="5" s="1"/>
  <c r="E492" i="5"/>
  <c r="F912" i="5"/>
  <c r="H912" i="5" s="1"/>
  <c r="E912" i="5"/>
  <c r="F491" i="5"/>
  <c r="H491" i="5" s="1"/>
  <c r="E491" i="5"/>
  <c r="D491" i="5"/>
  <c r="F37" i="5"/>
  <c r="H37" i="5" s="1"/>
  <c r="E37" i="5"/>
  <c r="G37" i="5" s="1"/>
  <c r="F1203" i="5"/>
  <c r="H1203" i="5" s="1"/>
  <c r="E1203" i="5"/>
  <c r="F163" i="5"/>
  <c r="H163" i="5" s="1"/>
  <c r="E163" i="5"/>
  <c r="G163" i="5" s="1"/>
  <c r="D163" i="5"/>
  <c r="F617" i="5"/>
  <c r="H617" i="5" s="1"/>
  <c r="E617" i="5"/>
  <c r="F490" i="5"/>
  <c r="H490" i="5" s="1"/>
  <c r="E490" i="5"/>
  <c r="G490" i="5" s="1"/>
  <c r="F489" i="5"/>
  <c r="H489" i="5" s="1"/>
  <c r="E489" i="5"/>
  <c r="F1277" i="5"/>
  <c r="H1277" i="5" s="1"/>
  <c r="E1277" i="5"/>
  <c r="F736" i="5"/>
  <c r="H736" i="5" s="1"/>
  <c r="E736" i="5"/>
  <c r="G736" i="5" s="1"/>
  <c r="F1202" i="5"/>
  <c r="H1202" i="5" s="1"/>
  <c r="E1202" i="5"/>
  <c r="G1202" i="5" s="1"/>
  <c r="F1177" i="5"/>
  <c r="H1177" i="5" s="1"/>
  <c r="E1177" i="5"/>
  <c r="D1177" i="5"/>
  <c r="F616" i="5"/>
  <c r="H616" i="5" s="1"/>
  <c r="E616" i="5"/>
  <c r="F911" i="5"/>
  <c r="H911" i="5" s="1"/>
  <c r="E911" i="5"/>
  <c r="F488" i="5"/>
  <c r="H488" i="5" s="1"/>
  <c r="E488" i="5"/>
  <c r="D488" i="5"/>
  <c r="F162" i="5"/>
  <c r="H162" i="5" s="1"/>
  <c r="E162" i="5"/>
  <c r="F615" i="5"/>
  <c r="H615" i="5" s="1"/>
  <c r="E615" i="5"/>
  <c r="G615" i="5" s="1"/>
  <c r="F161" i="5"/>
  <c r="H161" i="5" s="1"/>
  <c r="E161" i="5"/>
  <c r="G161" i="5" s="1"/>
  <c r="F910" i="5"/>
  <c r="H910" i="5" s="1"/>
  <c r="E910" i="5"/>
  <c r="F1293" i="5"/>
  <c r="H1293" i="5" s="1"/>
  <c r="E1293" i="5"/>
  <c r="F1201" i="5"/>
  <c r="H1201" i="5" s="1"/>
  <c r="E1201" i="5"/>
  <c r="F614" i="5"/>
  <c r="H614" i="5" s="1"/>
  <c r="E614" i="5"/>
  <c r="F1112" i="5"/>
  <c r="H1112" i="5" s="1"/>
  <c r="E1112" i="5"/>
  <c r="F36" i="5"/>
  <c r="H36" i="5" s="1"/>
  <c r="E36" i="5"/>
  <c r="F125" i="5"/>
  <c r="H125" i="5" s="1"/>
  <c r="E125" i="5"/>
  <c r="F160" i="5"/>
  <c r="E160" i="5"/>
  <c r="G160" i="5" s="1"/>
  <c r="F487" i="5"/>
  <c r="H487" i="5" s="1"/>
  <c r="E487" i="5"/>
  <c r="F909" i="5"/>
  <c r="H909" i="5" s="1"/>
  <c r="E909" i="5"/>
  <c r="D909" i="5"/>
  <c r="F908" i="5"/>
  <c r="E908" i="5"/>
  <c r="G908" i="5" s="1"/>
  <c r="F1176" i="5"/>
  <c r="H1176" i="5" s="1"/>
  <c r="E1176" i="5"/>
  <c r="F1055" i="5"/>
  <c r="H1055" i="5" s="1"/>
  <c r="E1055" i="5"/>
  <c r="G1055" i="5" s="1"/>
  <c r="D1055" i="5"/>
  <c r="F1111" i="5"/>
  <c r="H1111" i="5" s="1"/>
  <c r="E1111" i="5"/>
  <c r="F907" i="5"/>
  <c r="H907" i="5" s="1"/>
  <c r="E907" i="5"/>
  <c r="F99" i="5"/>
  <c r="E99" i="5"/>
  <c r="G99" i="5" s="1"/>
  <c r="D99" i="5"/>
  <c r="F18" i="5"/>
  <c r="H18" i="5" s="1"/>
  <c r="E18" i="5"/>
  <c r="G18" i="5" s="1"/>
  <c r="F15" i="5"/>
  <c r="H15" i="5" s="1"/>
  <c r="E15" i="5"/>
  <c r="F159" i="5"/>
  <c r="H159" i="5" s="1"/>
  <c r="E159" i="5"/>
  <c r="G159" i="5" s="1"/>
  <c r="D159" i="5"/>
  <c r="F243" i="5"/>
  <c r="H243" i="5" s="1"/>
  <c r="E243" i="5"/>
  <c r="F613" i="5"/>
  <c r="H613" i="5" s="1"/>
  <c r="E613" i="5"/>
  <c r="G613" i="5" s="1"/>
  <c r="F68" i="5"/>
  <c r="H68" i="5" s="1"/>
  <c r="E68" i="5"/>
  <c r="F486" i="5"/>
  <c r="H486" i="5" s="1"/>
  <c r="E486" i="5"/>
  <c r="F485" i="5"/>
  <c r="H485" i="5" s="1"/>
  <c r="E485" i="5"/>
  <c r="G485" i="5" s="1"/>
  <c r="F219" i="5"/>
  <c r="H219" i="5" s="1"/>
  <c r="E219" i="5"/>
  <c r="F35" i="5"/>
  <c r="H35" i="5" s="1"/>
  <c r="E35" i="5"/>
  <c r="G35" i="5" s="1"/>
  <c r="D35" i="5"/>
  <c r="F1175" i="5"/>
  <c r="H1175" i="5" s="1"/>
  <c r="E1175" i="5"/>
  <c r="F484" i="5"/>
  <c r="H484" i="5" s="1"/>
  <c r="E484" i="5"/>
  <c r="G484" i="5" s="1"/>
  <c r="F483" i="5"/>
  <c r="H483" i="5" s="1"/>
  <c r="E483" i="5"/>
  <c r="D483" i="5"/>
  <c r="F482" i="5"/>
  <c r="H482" i="5" s="1"/>
  <c r="E482" i="5"/>
  <c r="G482" i="5" s="1"/>
  <c r="F1110" i="5"/>
  <c r="H1110" i="5" s="1"/>
  <c r="E1110" i="5"/>
  <c r="G1110" i="5" s="1"/>
  <c r="F366" i="5"/>
  <c r="H366" i="5" s="1"/>
  <c r="E366" i="5"/>
  <c r="G366" i="5" s="1"/>
  <c r="D366" i="5"/>
  <c r="F365" i="5"/>
  <c r="E365" i="5"/>
  <c r="G365" i="5" s="1"/>
  <c r="F158" i="5"/>
  <c r="H158" i="5" s="1"/>
  <c r="E158" i="5"/>
  <c r="F364" i="5"/>
  <c r="H364" i="5" s="1"/>
  <c r="E364" i="5"/>
  <c r="D364" i="5"/>
  <c r="F218" i="5"/>
  <c r="H218" i="5" s="1"/>
  <c r="E218" i="5"/>
  <c r="F481" i="5"/>
  <c r="H481" i="5" s="1"/>
  <c r="E481" i="5"/>
  <c r="F906" i="5"/>
  <c r="H906" i="5" s="1"/>
  <c r="E906" i="5"/>
  <c r="G906" i="5" s="1"/>
  <c r="F684" i="5"/>
  <c r="H684" i="5" s="1"/>
  <c r="E684" i="5"/>
  <c r="F1036" i="5"/>
  <c r="H1036" i="5" s="1"/>
  <c r="E1036" i="5"/>
  <c r="F111" i="5"/>
  <c r="E111" i="5"/>
  <c r="G111" i="5" s="1"/>
  <c r="F1174" i="5"/>
  <c r="H1174" i="5" s="1"/>
  <c r="E1174" i="5"/>
  <c r="G1174" i="5" s="1"/>
  <c r="D1174" i="5"/>
  <c r="F980" i="5"/>
  <c r="H980" i="5" s="1"/>
  <c r="E980" i="5"/>
  <c r="F1109" i="5"/>
  <c r="H1109" i="5" s="1"/>
  <c r="E1109" i="5"/>
  <c r="G1109" i="5" s="1"/>
  <c r="F777" i="5"/>
  <c r="H777" i="5" s="1"/>
  <c r="E777" i="5"/>
  <c r="D777" i="5"/>
  <c r="F252" i="5"/>
  <c r="H252" i="5" s="1"/>
  <c r="E252" i="5"/>
  <c r="G252" i="5" s="1"/>
  <c r="F1260" i="5"/>
  <c r="H1260" i="5" s="1"/>
  <c r="E1260" i="5"/>
  <c r="F1035" i="5"/>
  <c r="H1035" i="5" s="1"/>
  <c r="E1035" i="5"/>
  <c r="G1035" i="5" s="1"/>
  <c r="D1035" i="5"/>
  <c r="F329" i="5"/>
  <c r="H329" i="5" s="1"/>
  <c r="E329" i="5"/>
  <c r="F328" i="5"/>
  <c r="H328" i="5" s="1"/>
  <c r="E328" i="5"/>
  <c r="G328" i="5" s="1"/>
  <c r="F905" i="5"/>
  <c r="H905" i="5" s="1"/>
  <c r="E905" i="5"/>
  <c r="G905" i="5" s="1"/>
  <c r="D905" i="5"/>
  <c r="F363" i="5"/>
  <c r="H363" i="5" s="1"/>
  <c r="E363" i="5"/>
  <c r="F612" i="5"/>
  <c r="H612" i="5" s="1"/>
  <c r="E612" i="5"/>
  <c r="F217" i="5"/>
  <c r="H217" i="5" s="1"/>
  <c r="E217" i="5"/>
  <c r="G217" i="5" s="1"/>
  <c r="F480" i="5"/>
  <c r="E480" i="5"/>
  <c r="G480" i="5" s="1"/>
  <c r="F216" i="5"/>
  <c r="H216" i="5" s="1"/>
  <c r="E216" i="5"/>
  <c r="F611" i="5"/>
  <c r="H611" i="5" s="1"/>
  <c r="E611" i="5"/>
  <c r="G611" i="5" s="1"/>
  <c r="F215" i="5"/>
  <c r="H215" i="5" s="1"/>
  <c r="E215" i="5"/>
  <c r="D215" i="5"/>
  <c r="F1259" i="5"/>
  <c r="H1259" i="5" s="1"/>
  <c r="E1259" i="5"/>
  <c r="F904" i="5"/>
  <c r="E904" i="5"/>
  <c r="G904" i="5" s="1"/>
  <c r="F1258" i="5"/>
  <c r="H1258" i="5" s="1"/>
  <c r="E1258" i="5"/>
  <c r="G1258" i="5" s="1"/>
  <c r="D1258" i="5"/>
  <c r="F1108" i="5"/>
  <c r="H1108" i="5" s="1"/>
  <c r="E1108" i="5"/>
  <c r="F694" i="5"/>
  <c r="H694" i="5" s="1"/>
  <c r="E694" i="5"/>
  <c r="G694" i="5" s="1"/>
  <c r="F479" i="5"/>
  <c r="H479" i="5" s="1"/>
  <c r="E479" i="5"/>
  <c r="G479" i="5" s="1"/>
  <c r="D479" i="5"/>
  <c r="F683" i="5"/>
  <c r="H683" i="5" s="1"/>
  <c r="E683" i="5"/>
  <c r="F478" i="5"/>
  <c r="H478" i="5" s="1"/>
  <c r="E478" i="5"/>
  <c r="G478" i="5" s="1"/>
  <c r="F689" i="5"/>
  <c r="H689" i="5" s="1"/>
  <c r="E689" i="5"/>
  <c r="D689" i="5"/>
  <c r="F610" i="5"/>
  <c r="H610" i="5" s="1"/>
  <c r="E610" i="5"/>
  <c r="F214" i="5"/>
  <c r="H214" i="5" s="1"/>
  <c r="E214" i="5"/>
  <c r="F242" i="5"/>
  <c r="H242" i="5" s="1"/>
  <c r="E242" i="5"/>
  <c r="F477" i="5"/>
  <c r="H477" i="5" s="1"/>
  <c r="E477" i="5"/>
  <c r="G477" i="5" s="1"/>
  <c r="F609" i="5"/>
  <c r="E609" i="5"/>
  <c r="G609" i="5" s="1"/>
  <c r="F67" i="5"/>
  <c r="E67" i="5"/>
  <c r="G67" i="5" s="1"/>
  <c r="F362" i="5"/>
  <c r="H362" i="5" s="1"/>
  <c r="E362" i="5"/>
  <c r="D362" i="5"/>
  <c r="F361" i="5"/>
  <c r="H361" i="5" s="1"/>
  <c r="E361" i="5"/>
  <c r="F1016" i="5"/>
  <c r="H1016" i="5" s="1"/>
  <c r="E1016" i="5"/>
  <c r="F476" i="5"/>
  <c r="E476" i="5"/>
  <c r="G476" i="5" s="1"/>
  <c r="D476" i="5"/>
  <c r="F903" i="5"/>
  <c r="H903" i="5" s="1"/>
  <c r="E903" i="5"/>
  <c r="G903" i="5" s="1"/>
  <c r="F360" i="5"/>
  <c r="H360" i="5" s="1"/>
  <c r="E360" i="5"/>
  <c r="F475" i="5"/>
  <c r="H475" i="5" s="1"/>
  <c r="E475" i="5"/>
  <c r="G475" i="5" s="1"/>
  <c r="D475" i="5"/>
  <c r="F91" i="5"/>
  <c r="H91" i="5" s="1"/>
  <c r="E91" i="5"/>
  <c r="F82" i="5"/>
  <c r="H82" i="5" s="1"/>
  <c r="E82" i="5"/>
  <c r="F1173" i="5"/>
  <c r="H1173" i="5" s="1"/>
  <c r="E1173" i="5"/>
  <c r="D1173" i="5"/>
  <c r="F1276" i="5"/>
  <c r="E1276" i="5"/>
  <c r="G1276" i="5" s="1"/>
  <c r="F776" i="5"/>
  <c r="H776" i="5" s="1"/>
  <c r="E776" i="5"/>
  <c r="G776" i="5" s="1"/>
  <c r="F251" i="5"/>
  <c r="H251" i="5" s="1"/>
  <c r="E251" i="5"/>
  <c r="F474" i="5"/>
  <c r="H474" i="5" s="1"/>
  <c r="E474" i="5"/>
  <c r="G474" i="5" s="1"/>
  <c r="F34" i="5"/>
  <c r="H34" i="5" s="1"/>
  <c r="E34" i="5"/>
  <c r="F608" i="5"/>
  <c r="H608" i="5" s="1"/>
  <c r="E608" i="5"/>
  <c r="F607" i="5"/>
  <c r="H607" i="5" s="1"/>
  <c r="E607" i="5"/>
  <c r="D607" i="5"/>
  <c r="F775" i="5"/>
  <c r="E775" i="5"/>
  <c r="G775" i="5" s="1"/>
  <c r="F157" i="5"/>
  <c r="H157" i="5" s="1"/>
  <c r="E157" i="5"/>
  <c r="F213" i="5"/>
  <c r="H213" i="5" s="1"/>
  <c r="E213" i="5"/>
  <c r="D213" i="5"/>
  <c r="F156" i="5"/>
  <c r="H156" i="5" s="1"/>
  <c r="E156" i="5"/>
  <c r="G156" i="5" s="1"/>
  <c r="F1172" i="5"/>
  <c r="H1172" i="5" s="1"/>
  <c r="E1172" i="5"/>
  <c r="F117" i="5"/>
  <c r="H117" i="5" s="1"/>
  <c r="E117" i="5"/>
  <c r="G117" i="5" s="1"/>
  <c r="D117" i="5"/>
  <c r="F110" i="5"/>
  <c r="H110" i="5" s="1"/>
  <c r="E110" i="5"/>
  <c r="F473" i="5"/>
  <c r="E473" i="5"/>
  <c r="G473" i="5" s="1"/>
  <c r="F902" i="5"/>
  <c r="H902" i="5" s="1"/>
  <c r="E902" i="5"/>
  <c r="G902" i="5" s="1"/>
  <c r="D902" i="5"/>
  <c r="F682" i="5"/>
  <c r="H682" i="5" s="1"/>
  <c r="E682" i="5"/>
  <c r="F155" i="5"/>
  <c r="H155" i="5" s="1"/>
  <c r="E155" i="5"/>
  <c r="F774" i="5"/>
  <c r="H774" i="5" s="1"/>
  <c r="E774" i="5"/>
  <c r="G774" i="5" s="1"/>
  <c r="F33" i="5"/>
  <c r="E33" i="5"/>
  <c r="G33" i="5" s="1"/>
  <c r="F901" i="5"/>
  <c r="H901" i="5" s="1"/>
  <c r="E901" i="5"/>
  <c r="G901" i="5" s="1"/>
  <c r="F707" i="5"/>
  <c r="H707" i="5" s="1"/>
  <c r="E707" i="5"/>
  <c r="G707" i="5" s="1"/>
  <c r="F291" i="5"/>
  <c r="E291" i="5"/>
  <c r="G291" i="5" s="1"/>
  <c r="D291" i="5"/>
  <c r="F301" i="5"/>
  <c r="H301" i="5" s="1"/>
  <c r="E301" i="5"/>
  <c r="F75" i="5"/>
  <c r="H75" i="5" s="1"/>
  <c r="E75" i="5"/>
  <c r="G75" i="5" s="1"/>
  <c r="F724" i="5"/>
  <c r="H724" i="5" s="1"/>
  <c r="E724" i="5"/>
  <c r="D724" i="5"/>
  <c r="F1010" i="5"/>
  <c r="H1010" i="5" s="1"/>
  <c r="E1010" i="5"/>
  <c r="G1010" i="5" s="1"/>
  <c r="F1304" i="5"/>
  <c r="E1304" i="5"/>
  <c r="G1304" i="5" s="1"/>
  <c r="F681" i="5"/>
  <c r="H681" i="5" s="1"/>
  <c r="E681" i="5"/>
  <c r="D681" i="5"/>
  <c r="F359" i="5"/>
  <c r="H359" i="5" s="1"/>
  <c r="E359" i="5"/>
  <c r="G359" i="5" s="1"/>
  <c r="F699" i="5"/>
  <c r="H699" i="5" s="1"/>
  <c r="E699" i="5"/>
  <c r="F358" i="5"/>
  <c r="H358" i="5" s="1"/>
  <c r="E358" i="5"/>
  <c r="D358" i="5"/>
  <c r="F900" i="5"/>
  <c r="H900" i="5" s="1"/>
  <c r="E900" i="5"/>
  <c r="F731" i="5"/>
  <c r="H731" i="5" s="1"/>
  <c r="E731" i="5"/>
  <c r="G731" i="5" s="1"/>
  <c r="F263" i="5"/>
  <c r="H263" i="5" s="1"/>
  <c r="E263" i="5"/>
  <c r="G263" i="5" s="1"/>
  <c r="F606" i="5"/>
  <c r="H606" i="5" s="1"/>
  <c r="E606" i="5"/>
  <c r="G606" i="5" s="1"/>
  <c r="F310" i="5"/>
  <c r="H310" i="5" s="1"/>
  <c r="E310" i="5"/>
  <c r="G310" i="5" s="1"/>
  <c r="F605" i="5"/>
  <c r="H605" i="5" s="1"/>
  <c r="E605" i="5"/>
  <c r="F472" i="5"/>
  <c r="H472" i="5" s="1"/>
  <c r="E472" i="5"/>
  <c r="D472" i="5"/>
  <c r="F604" i="5"/>
  <c r="H604" i="5" s="1"/>
  <c r="E604" i="5"/>
  <c r="F154" i="5"/>
  <c r="H154" i="5" s="1"/>
  <c r="E154" i="5"/>
  <c r="F773" i="5"/>
  <c r="H773" i="5" s="1"/>
  <c r="E773" i="5"/>
  <c r="D773" i="5"/>
  <c r="F305" i="5"/>
  <c r="H305" i="5" s="1"/>
  <c r="E305" i="5"/>
  <c r="F603" i="5"/>
  <c r="H603" i="5" s="1"/>
  <c r="E603" i="5"/>
  <c r="F602" i="5"/>
  <c r="H602" i="5" s="1"/>
  <c r="E602" i="5"/>
  <c r="D602" i="5"/>
  <c r="F601" i="5"/>
  <c r="H601" i="5" s="1"/>
  <c r="E601" i="5"/>
  <c r="G601" i="5" s="1"/>
  <c r="F153" i="5"/>
  <c r="H153" i="5" s="1"/>
  <c r="E153" i="5"/>
  <c r="F471" i="5"/>
  <c r="H471" i="5" s="1"/>
  <c r="E471" i="5"/>
  <c r="D471" i="5"/>
  <c r="F102" i="5"/>
  <c r="H102" i="5" s="1"/>
  <c r="E102" i="5"/>
  <c r="G102" i="5" s="1"/>
  <c r="F9" i="5"/>
  <c r="H9" i="5" s="1"/>
  <c r="E9" i="5"/>
  <c r="F1171" i="5"/>
  <c r="H1171" i="5" s="1"/>
  <c r="E1171" i="5"/>
  <c r="G1171" i="5" s="1"/>
  <c r="F1228" i="5"/>
  <c r="H1228" i="5" s="1"/>
  <c r="E1228" i="5"/>
  <c r="F1107" i="5"/>
  <c r="H1107" i="5" s="1"/>
  <c r="E1107" i="5"/>
  <c r="F772" i="5"/>
  <c r="H772" i="5" s="1"/>
  <c r="E772" i="5"/>
  <c r="G772" i="5" s="1"/>
  <c r="F1054" i="5"/>
  <c r="H1054" i="5" s="1"/>
  <c r="E1054" i="5"/>
  <c r="D1054" i="5"/>
  <c r="F1212" i="5"/>
  <c r="H1212" i="5" s="1"/>
  <c r="E1212" i="5"/>
  <c r="F771" i="5"/>
  <c r="H771" i="5" s="1"/>
  <c r="E771" i="5"/>
  <c r="G771" i="5" s="1"/>
  <c r="F899" i="5"/>
  <c r="H899" i="5" s="1"/>
  <c r="E899" i="5"/>
  <c r="D899" i="5"/>
  <c r="F152" i="5"/>
  <c r="H152" i="5" s="1"/>
  <c r="E152" i="5"/>
  <c r="F1106" i="5"/>
  <c r="H1106" i="5" s="1"/>
  <c r="E1106" i="5"/>
  <c r="F1053" i="5"/>
  <c r="H1053" i="5" s="1"/>
  <c r="E1053" i="5"/>
  <c r="D1053" i="5"/>
  <c r="F1052" i="5"/>
  <c r="H1052" i="5" s="1"/>
  <c r="E1052" i="5"/>
  <c r="F770" i="5"/>
  <c r="H770" i="5" s="1"/>
  <c r="E770" i="5"/>
  <c r="F357" i="5"/>
  <c r="H357" i="5" s="1"/>
  <c r="E357" i="5"/>
  <c r="D357" i="5"/>
  <c r="F1051" i="5"/>
  <c r="H1051" i="5" s="1"/>
  <c r="E1051" i="5"/>
  <c r="G1051" i="5" s="1"/>
  <c r="F1050" i="5"/>
  <c r="H1050" i="5" s="1"/>
  <c r="E1050" i="5"/>
  <c r="F470" i="5"/>
  <c r="H470" i="5" s="1"/>
  <c r="E470" i="5"/>
  <c r="G470" i="5" s="1"/>
  <c r="F680" i="5"/>
  <c r="H680" i="5" s="1"/>
  <c r="E680" i="5"/>
  <c r="F898" i="5"/>
  <c r="H898" i="5" s="1"/>
  <c r="E898" i="5"/>
  <c r="G898" i="5" s="1"/>
  <c r="F769" i="5"/>
  <c r="H769" i="5" s="1"/>
  <c r="E769" i="5"/>
  <c r="F692" i="5"/>
  <c r="H692" i="5" s="1"/>
  <c r="E692" i="5"/>
  <c r="D692" i="5"/>
  <c r="F151" i="5"/>
  <c r="H151" i="5" s="1"/>
  <c r="E151" i="5"/>
  <c r="F600" i="5"/>
  <c r="H600" i="5" s="1"/>
  <c r="E600" i="5"/>
  <c r="G600" i="5" s="1"/>
  <c r="F241" i="5"/>
  <c r="H241" i="5" s="1"/>
  <c r="E241" i="5"/>
  <c r="D241" i="5"/>
  <c r="F55" i="5"/>
  <c r="H55" i="5" s="1"/>
  <c r="E55" i="5"/>
  <c r="G55" i="5" s="1"/>
  <c r="F469" i="5"/>
  <c r="H469" i="5" s="1"/>
  <c r="E469" i="5"/>
  <c r="F250" i="5"/>
  <c r="H250" i="5" s="1"/>
  <c r="E250" i="5"/>
  <c r="D250" i="5"/>
  <c r="F897" i="5"/>
  <c r="E897" i="5"/>
  <c r="G897" i="5" s="1"/>
  <c r="F323" i="5"/>
  <c r="H323" i="5" s="1"/>
  <c r="E323" i="5"/>
  <c r="G323" i="5" s="1"/>
  <c r="F599" i="5"/>
  <c r="H599" i="5" s="1"/>
  <c r="E599" i="5"/>
  <c r="D599" i="5"/>
  <c r="F598" i="5"/>
  <c r="H598" i="5" s="1"/>
  <c r="E598" i="5"/>
  <c r="F212" i="5"/>
  <c r="H212" i="5" s="1"/>
  <c r="E212" i="5"/>
  <c r="G212" i="5" s="1"/>
  <c r="F318" i="5"/>
  <c r="H318" i="5" s="1"/>
  <c r="E318" i="5"/>
  <c r="G318" i="5" s="1"/>
  <c r="F468" i="5"/>
  <c r="H468" i="5" s="1"/>
  <c r="E468" i="5"/>
  <c r="F467" i="5"/>
  <c r="H467" i="5" s="1"/>
  <c r="E467" i="5"/>
  <c r="G467" i="5" s="1"/>
  <c r="F768" i="5"/>
  <c r="H768" i="5" s="1"/>
  <c r="E768" i="5"/>
  <c r="G768" i="5" s="1"/>
  <c r="F735" i="5"/>
  <c r="H735" i="5" s="1"/>
  <c r="E735" i="5"/>
  <c r="G735" i="5" s="1"/>
  <c r="D735" i="5"/>
  <c r="F327" i="5"/>
  <c r="H327" i="5" s="1"/>
  <c r="E327" i="5"/>
  <c r="F211" i="5"/>
  <c r="E211" i="5"/>
  <c r="G211" i="5" s="1"/>
  <c r="F597" i="5"/>
  <c r="H597" i="5" s="1"/>
  <c r="E597" i="5"/>
  <c r="G597" i="5" s="1"/>
  <c r="D597" i="5"/>
  <c r="F596" i="5"/>
  <c r="H596" i="5" s="1"/>
  <c r="E596" i="5"/>
  <c r="G596" i="5" s="1"/>
  <c r="F595" i="5"/>
  <c r="H595" i="5" s="1"/>
  <c r="E595" i="5"/>
  <c r="F896" i="5"/>
  <c r="E896" i="5"/>
  <c r="G896" i="5" s="1"/>
  <c r="D896" i="5"/>
  <c r="F466" i="5"/>
  <c r="H466" i="5" s="1"/>
  <c r="E466" i="5"/>
  <c r="G466" i="5" s="1"/>
  <c r="F465" i="5"/>
  <c r="H465" i="5" s="1"/>
  <c r="E465" i="5"/>
  <c r="G465" i="5" s="1"/>
  <c r="F719" i="5"/>
  <c r="H719" i="5" s="1"/>
  <c r="E719" i="5"/>
  <c r="D719" i="5"/>
  <c r="F293" i="5"/>
  <c r="E293" i="5"/>
  <c r="G293" i="5" s="1"/>
  <c r="F464" i="5"/>
  <c r="H464" i="5" s="1"/>
  <c r="E464" i="5"/>
  <c r="G464" i="5" s="1"/>
  <c r="F295" i="5"/>
  <c r="H295" i="5" s="1"/>
  <c r="E295" i="5"/>
  <c r="F80" i="5"/>
  <c r="H80" i="5" s="1"/>
  <c r="E80" i="5"/>
  <c r="F210" i="5"/>
  <c r="E210" i="5"/>
  <c r="G210" i="5" s="1"/>
  <c r="F463" i="5"/>
  <c r="H463" i="5" s="1"/>
  <c r="E463" i="5"/>
  <c r="F979" i="5"/>
  <c r="H979" i="5" s="1"/>
  <c r="E979" i="5"/>
  <c r="D979" i="5"/>
  <c r="F895" i="5"/>
  <c r="H895" i="5" s="1"/>
  <c r="E895" i="5"/>
  <c r="F679" i="5"/>
  <c r="E679" i="5"/>
  <c r="G679" i="5" s="1"/>
  <c r="F894" i="5"/>
  <c r="H894" i="5" s="1"/>
  <c r="E894" i="5"/>
  <c r="D894" i="5"/>
  <c r="F893" i="5"/>
  <c r="H893" i="5" s="1"/>
  <c r="E893" i="5"/>
  <c r="G893" i="5" s="1"/>
  <c r="F209" i="5"/>
  <c r="H209" i="5" s="1"/>
  <c r="E209" i="5"/>
  <c r="F892" i="5"/>
  <c r="E892" i="5"/>
  <c r="G892" i="5" s="1"/>
  <c r="D892" i="5"/>
  <c r="F891" i="5"/>
  <c r="H891" i="5" s="1"/>
  <c r="E891" i="5"/>
  <c r="F1105" i="5"/>
  <c r="H1105" i="5" s="1"/>
  <c r="E1105" i="5"/>
  <c r="G1105" i="5" s="1"/>
  <c r="F46" i="5"/>
  <c r="E46" i="5"/>
  <c r="G46" i="5" s="1"/>
  <c r="D46" i="5"/>
  <c r="F767" i="5"/>
  <c r="H767" i="5" s="1"/>
  <c r="E767" i="5"/>
  <c r="F1049" i="5"/>
  <c r="E1049" i="5"/>
  <c r="G1049" i="5" s="1"/>
  <c r="F317" i="5"/>
  <c r="H317" i="5" s="1"/>
  <c r="E317" i="5"/>
  <c r="G317" i="5" s="1"/>
  <c r="F309" i="5"/>
  <c r="H309" i="5" s="1"/>
  <c r="E309" i="5"/>
  <c r="F766" i="5"/>
  <c r="H766" i="5" s="1"/>
  <c r="E766" i="5"/>
  <c r="F1104" i="5"/>
  <c r="H1104" i="5" s="1"/>
  <c r="E1104" i="5"/>
  <c r="G1104" i="5" s="1"/>
  <c r="F667" i="5"/>
  <c r="E667" i="5"/>
  <c r="G667" i="5" s="1"/>
  <c r="D667" i="5"/>
  <c r="F104" i="5"/>
  <c r="H104" i="5" s="1"/>
  <c r="E104" i="5"/>
  <c r="F8" i="5"/>
  <c r="H8" i="5" s="1"/>
  <c r="E8" i="5"/>
  <c r="F890" i="5"/>
  <c r="H890" i="5" s="1"/>
  <c r="E890" i="5"/>
  <c r="D890" i="5"/>
  <c r="F462" i="5"/>
  <c r="H462" i="5" s="1"/>
  <c r="E462" i="5"/>
  <c r="G462" i="5" s="1"/>
  <c r="F889" i="5"/>
  <c r="H889" i="5" s="1"/>
  <c r="E889" i="5"/>
  <c r="F356" i="5"/>
  <c r="H356" i="5" s="1"/>
  <c r="E356" i="5"/>
  <c r="G356" i="5" s="1"/>
  <c r="D356" i="5"/>
  <c r="F355" i="5"/>
  <c r="H355" i="5" s="1"/>
  <c r="E355" i="5"/>
  <c r="F354" i="5"/>
  <c r="H354" i="5" s="1"/>
  <c r="E354" i="5"/>
  <c r="G354" i="5" s="1"/>
  <c r="F765" i="5"/>
  <c r="H765" i="5" s="1"/>
  <c r="E765" i="5"/>
  <c r="D765" i="5"/>
  <c r="F1170" i="5"/>
  <c r="H1170" i="5" s="1"/>
  <c r="E1170" i="5"/>
  <c r="F888" i="5"/>
  <c r="H888" i="5" s="1"/>
  <c r="E888" i="5"/>
  <c r="G888" i="5" s="1"/>
  <c r="F1169" i="5"/>
  <c r="E1169" i="5"/>
  <c r="G1169" i="5" s="1"/>
  <c r="F461" i="5"/>
  <c r="H461" i="5" s="1"/>
  <c r="E461" i="5"/>
  <c r="F1257" i="5"/>
  <c r="H1257" i="5" s="1"/>
  <c r="E1257" i="5"/>
  <c r="F764" i="5"/>
  <c r="H764" i="5" s="1"/>
  <c r="E764" i="5"/>
  <c r="G764" i="5" s="1"/>
  <c r="F698" i="5"/>
  <c r="E698" i="5"/>
  <c r="G698" i="5" s="1"/>
  <c r="D698" i="5"/>
  <c r="F326" i="5"/>
  <c r="H326" i="5" s="1"/>
  <c r="E326" i="5"/>
  <c r="G326" i="5" s="1"/>
  <c r="F124" i="5"/>
  <c r="H124" i="5" s="1"/>
  <c r="E124" i="5"/>
  <c r="F594" i="5"/>
  <c r="H594" i="5" s="1"/>
  <c r="E594" i="5"/>
  <c r="G594" i="5" s="1"/>
  <c r="D594" i="5"/>
  <c r="F763" i="5"/>
  <c r="H763" i="5" s="1"/>
  <c r="E763" i="5"/>
  <c r="G763" i="5" s="1"/>
  <c r="F762" i="5"/>
  <c r="H762" i="5" s="1"/>
  <c r="E762" i="5"/>
  <c r="F666" i="5"/>
  <c r="H666" i="5" s="1"/>
  <c r="E666" i="5"/>
  <c r="G666" i="5" s="1"/>
  <c r="D666" i="5"/>
  <c r="F593" i="5"/>
  <c r="H593" i="5" s="1"/>
  <c r="E593" i="5"/>
  <c r="F62" i="5"/>
  <c r="H62" i="5" s="1"/>
  <c r="E62" i="5"/>
  <c r="G62" i="5" s="1"/>
  <c r="F693" i="5"/>
  <c r="H693" i="5" s="1"/>
  <c r="E693" i="5"/>
  <c r="D693" i="5"/>
  <c r="F1168" i="5"/>
  <c r="E1168" i="5"/>
  <c r="G1168" i="5" s="1"/>
  <c r="F262" i="5"/>
  <c r="H262" i="5" s="1"/>
  <c r="E262" i="5"/>
  <c r="F92" i="5"/>
  <c r="E92" i="5"/>
  <c r="G92" i="5" s="1"/>
  <c r="F79" i="5"/>
  <c r="H79" i="5" s="1"/>
  <c r="E79" i="5"/>
  <c r="F54" i="5"/>
  <c r="H54" i="5" s="1"/>
  <c r="E54" i="5"/>
  <c r="F460" i="5"/>
  <c r="H460" i="5" s="1"/>
  <c r="E460" i="5"/>
  <c r="F32" i="5"/>
  <c r="E32" i="5"/>
  <c r="G32" i="5" s="1"/>
  <c r="D32" i="5"/>
  <c r="F592" i="5"/>
  <c r="H592" i="5" s="1"/>
  <c r="E592" i="5"/>
  <c r="F591" i="5"/>
  <c r="H591" i="5" s="1"/>
  <c r="E591" i="5"/>
  <c r="F887" i="5"/>
  <c r="H887" i="5" s="1"/>
  <c r="E887" i="5"/>
  <c r="D887" i="5"/>
  <c r="F208" i="5"/>
  <c r="E208" i="5"/>
  <c r="G208" i="5" s="1"/>
  <c r="F886" i="5"/>
  <c r="H886" i="5" s="1"/>
  <c r="E886" i="5"/>
  <c r="G886" i="5" s="1"/>
  <c r="F459" i="5"/>
  <c r="H459" i="5" s="1"/>
  <c r="E459" i="5"/>
  <c r="D459" i="5"/>
  <c r="F885" i="5"/>
  <c r="H885" i="5" s="1"/>
  <c r="E885" i="5"/>
  <c r="F720" i="5"/>
  <c r="H720" i="5" s="1"/>
  <c r="E720" i="5"/>
  <c r="G720" i="5" s="1"/>
  <c r="F280" i="5"/>
  <c r="H280" i="5" s="1"/>
  <c r="E280" i="5"/>
  <c r="D280" i="5"/>
  <c r="F150" i="5"/>
  <c r="H150" i="5" s="1"/>
  <c r="E150" i="5"/>
  <c r="F31" i="5"/>
  <c r="H31" i="5" s="1"/>
  <c r="E31" i="5"/>
  <c r="G31" i="5" s="1"/>
  <c r="F1103" i="5"/>
  <c r="H1103" i="5" s="1"/>
  <c r="E1103" i="5"/>
  <c r="G1103" i="5" s="1"/>
  <c r="F458" i="5"/>
  <c r="H458" i="5" s="1"/>
  <c r="E458" i="5"/>
  <c r="G458" i="5" s="1"/>
  <c r="F590" i="5"/>
  <c r="H590" i="5" s="1"/>
  <c r="E590" i="5"/>
  <c r="G590" i="5" s="1"/>
  <c r="F457" i="5"/>
  <c r="H457" i="5" s="1"/>
  <c r="E457" i="5"/>
  <c r="F884" i="5"/>
  <c r="H884" i="5" s="1"/>
  <c r="E884" i="5"/>
  <c r="D884" i="5"/>
  <c r="F883" i="5"/>
  <c r="H883" i="5" s="1"/>
  <c r="E883" i="5"/>
  <c r="G883" i="5" s="1"/>
  <c r="F456" i="5"/>
  <c r="H456" i="5" s="1"/>
  <c r="E456" i="5"/>
  <c r="F149" i="5"/>
  <c r="H149" i="5" s="1"/>
  <c r="E149" i="5"/>
  <c r="G149" i="5" s="1"/>
  <c r="D149" i="5"/>
  <c r="F455" i="5"/>
  <c r="H455" i="5" s="1"/>
  <c r="E455" i="5"/>
  <c r="G455" i="5" s="1"/>
  <c r="F148" i="5"/>
  <c r="H148" i="5" s="1"/>
  <c r="E148" i="5"/>
  <c r="F882" i="5"/>
  <c r="H882" i="5" s="1"/>
  <c r="E882" i="5"/>
  <c r="D882" i="5"/>
  <c r="F881" i="5"/>
  <c r="H881" i="5" s="1"/>
  <c r="E881" i="5"/>
  <c r="G881" i="5" s="1"/>
  <c r="F880" i="5"/>
  <c r="H880" i="5" s="1"/>
  <c r="E880" i="5"/>
  <c r="G880" i="5" s="1"/>
  <c r="F1167" i="5"/>
  <c r="H1167" i="5" s="1"/>
  <c r="E1167" i="5"/>
  <c r="D1167" i="5"/>
  <c r="F879" i="5"/>
  <c r="H879" i="5" s="1"/>
  <c r="E879" i="5"/>
  <c r="G879" i="5" s="1"/>
  <c r="F589" i="5"/>
  <c r="H589" i="5" s="1"/>
  <c r="E589" i="5"/>
  <c r="G589" i="5" s="1"/>
  <c r="F281" i="5"/>
  <c r="H281" i="5" s="1"/>
  <c r="E281" i="5"/>
  <c r="F88" i="5"/>
  <c r="H88" i="5" s="1"/>
  <c r="E88" i="5"/>
  <c r="F761" i="5"/>
  <c r="E761" i="5"/>
  <c r="G761" i="5" s="1"/>
  <c r="F588" i="5"/>
  <c r="H588" i="5" s="1"/>
  <c r="E588" i="5"/>
  <c r="G588" i="5" s="1"/>
  <c r="F353" i="5"/>
  <c r="H353" i="5" s="1"/>
  <c r="E353" i="5"/>
  <c r="D353" i="5"/>
  <c r="F147" i="5"/>
  <c r="H147" i="5" s="1"/>
  <c r="E147" i="5"/>
  <c r="F878" i="5"/>
  <c r="H878" i="5" s="1"/>
  <c r="E878" i="5"/>
  <c r="F587" i="5"/>
  <c r="H587" i="5" s="1"/>
  <c r="E587" i="5"/>
  <c r="G587" i="5" s="1"/>
  <c r="D587" i="5"/>
  <c r="F715" i="5"/>
  <c r="H715" i="5" s="1"/>
  <c r="E715" i="5"/>
  <c r="G715" i="5" s="1"/>
  <c r="F287" i="5"/>
  <c r="H287" i="5" s="1"/>
  <c r="E287" i="5"/>
  <c r="G287" i="5" s="1"/>
  <c r="F454" i="5"/>
  <c r="H454" i="5" s="1"/>
  <c r="E454" i="5"/>
  <c r="D454" i="5"/>
  <c r="F1166" i="5"/>
  <c r="H1166" i="5" s="1"/>
  <c r="E1166" i="5"/>
  <c r="G1166" i="5" s="1"/>
  <c r="F1102" i="5"/>
  <c r="H1102" i="5" s="1"/>
  <c r="E1102" i="5"/>
  <c r="F1292" i="5"/>
  <c r="H1292" i="5" s="1"/>
  <c r="E1292" i="5"/>
  <c r="D1292" i="5"/>
  <c r="F1238" i="5"/>
  <c r="H1238" i="5" s="1"/>
  <c r="E1238" i="5"/>
  <c r="G1238" i="5" s="1"/>
  <c r="F1101" i="5"/>
  <c r="H1101" i="5" s="1"/>
  <c r="E1101" i="5"/>
  <c r="F453" i="5"/>
  <c r="H453" i="5" s="1"/>
  <c r="E453" i="5"/>
  <c r="G453" i="5" s="1"/>
  <c r="F1211" i="5"/>
  <c r="H1211" i="5" s="1"/>
  <c r="E1211" i="5"/>
  <c r="G1211" i="5" s="1"/>
  <c r="F452" i="5"/>
  <c r="E452" i="5"/>
  <c r="G452" i="5" s="1"/>
  <c r="F93" i="5"/>
  <c r="H93" i="5" s="1"/>
  <c r="E93" i="5"/>
  <c r="F12" i="5"/>
  <c r="H12" i="5" s="1"/>
  <c r="E12" i="5"/>
  <c r="D12" i="5"/>
  <c r="F586" i="5"/>
  <c r="H586" i="5" s="1"/>
  <c r="E586" i="5"/>
  <c r="F714" i="5"/>
  <c r="H714" i="5" s="1"/>
  <c r="E714" i="5"/>
  <c r="G714" i="5" s="1"/>
  <c r="F1027" i="5"/>
  <c r="H1027" i="5" s="1"/>
  <c r="E1027" i="5"/>
  <c r="G1027" i="5" s="1"/>
  <c r="D1027" i="5"/>
  <c r="F451" i="5"/>
  <c r="H451" i="5" s="1"/>
  <c r="E451" i="5"/>
  <c r="G451" i="5" s="1"/>
  <c r="F1100" i="5"/>
  <c r="H1100" i="5" s="1"/>
  <c r="E1100" i="5"/>
  <c r="F352" i="5"/>
  <c r="H352" i="5" s="1"/>
  <c r="E352" i="5"/>
  <c r="D352" i="5"/>
  <c r="F1099" i="5"/>
  <c r="H1099" i="5" s="1"/>
  <c r="E1099" i="5"/>
  <c r="G1099" i="5" s="1"/>
  <c r="F877" i="5"/>
  <c r="H877" i="5" s="1"/>
  <c r="E877" i="5"/>
  <c r="G877" i="5" s="1"/>
  <c r="F450" i="5"/>
  <c r="H450" i="5" s="1"/>
  <c r="E450" i="5"/>
  <c r="D450" i="5"/>
  <c r="F876" i="5"/>
  <c r="H876" i="5" s="1"/>
  <c r="E876" i="5"/>
  <c r="G876" i="5" s="1"/>
  <c r="F1165" i="5"/>
  <c r="H1165" i="5" s="1"/>
  <c r="E1165" i="5"/>
  <c r="G1165" i="5" s="1"/>
  <c r="F1015" i="5"/>
  <c r="H1015" i="5" s="1"/>
  <c r="E1015" i="5"/>
  <c r="F1098" i="5"/>
  <c r="H1098" i="5" s="1"/>
  <c r="E1098" i="5"/>
  <c r="F449" i="5"/>
  <c r="H449" i="5" s="1"/>
  <c r="E449" i="5"/>
  <c r="F875" i="5"/>
  <c r="E875" i="5"/>
  <c r="G875" i="5" s="1"/>
  <c r="F760" i="5"/>
  <c r="H760" i="5" s="1"/>
  <c r="E760" i="5"/>
  <c r="D760" i="5"/>
  <c r="F1009" i="5"/>
  <c r="H1009" i="5" s="1"/>
  <c r="E1009" i="5"/>
  <c r="G1009" i="5" s="1"/>
  <c r="F874" i="5"/>
  <c r="H874" i="5" s="1"/>
  <c r="E874" i="5"/>
  <c r="F1097" i="5"/>
  <c r="H1097" i="5" s="1"/>
  <c r="E1097" i="5"/>
  <c r="D1097" i="5"/>
  <c r="F873" i="5"/>
  <c r="H873" i="5" s="1"/>
  <c r="E873" i="5"/>
  <c r="G873" i="5" s="1"/>
  <c r="F872" i="5"/>
  <c r="H872" i="5" s="1"/>
  <c r="E872" i="5"/>
  <c r="G872" i="5" s="1"/>
  <c r="F871" i="5"/>
  <c r="H871" i="5" s="1"/>
  <c r="E871" i="5"/>
  <c r="D871" i="5"/>
  <c r="F870" i="5"/>
  <c r="H870" i="5" s="1"/>
  <c r="E870" i="5"/>
  <c r="G870" i="5" s="1"/>
  <c r="F299" i="5"/>
  <c r="H299" i="5" s="1"/>
  <c r="E299" i="5"/>
  <c r="G299" i="5" s="1"/>
  <c r="F325" i="5"/>
  <c r="H325" i="5" s="1"/>
  <c r="E325" i="5"/>
  <c r="D325" i="5"/>
  <c r="F703" i="5"/>
  <c r="H703" i="5" s="1"/>
  <c r="E703" i="5"/>
  <c r="F1096" i="5"/>
  <c r="H1096" i="5" s="1"/>
  <c r="E1096" i="5"/>
  <c r="F207" i="5"/>
  <c r="H207" i="5" s="1"/>
  <c r="E207" i="5"/>
  <c r="G207" i="5" s="1"/>
  <c r="F978" i="5"/>
  <c r="H978" i="5" s="1"/>
  <c r="E978" i="5"/>
  <c r="G978" i="5" s="1"/>
  <c r="F869" i="5"/>
  <c r="H869" i="5" s="1"/>
  <c r="E869" i="5"/>
  <c r="F868" i="5"/>
  <c r="H868" i="5" s="1"/>
  <c r="E868" i="5"/>
  <c r="G868" i="5" s="1"/>
  <c r="F146" i="5"/>
  <c r="H146" i="5" s="1"/>
  <c r="E146" i="5"/>
  <c r="D146" i="5"/>
  <c r="F1237" i="5"/>
  <c r="H1237" i="5" s="1"/>
  <c r="E1237" i="5"/>
  <c r="F351" i="5"/>
  <c r="H351" i="5" s="1"/>
  <c r="E351" i="5"/>
  <c r="G351" i="5" s="1"/>
  <c r="F585" i="5"/>
  <c r="H585" i="5" s="1"/>
  <c r="E585" i="5"/>
  <c r="G585" i="5" s="1"/>
  <c r="D585" i="5"/>
  <c r="F1002" i="5"/>
  <c r="H1002" i="5" s="1"/>
  <c r="E1002" i="5"/>
  <c r="G1002" i="5" s="1"/>
  <c r="F584" i="5"/>
  <c r="H584" i="5" s="1"/>
  <c r="E584" i="5"/>
  <c r="F76" i="5"/>
  <c r="H76" i="5" s="1"/>
  <c r="E76" i="5"/>
  <c r="D76" i="5"/>
  <c r="F98" i="5"/>
  <c r="H98" i="5" s="1"/>
  <c r="E98" i="5"/>
  <c r="F206" i="5"/>
  <c r="H206" i="5" s="1"/>
  <c r="E206" i="5"/>
  <c r="G206" i="5" s="1"/>
  <c r="F734" i="5"/>
  <c r="H734" i="5" s="1"/>
  <c r="E734" i="5"/>
  <c r="F14" i="5"/>
  <c r="H14" i="5" s="1"/>
  <c r="E14" i="5"/>
  <c r="G14" i="5" s="1"/>
  <c r="F294" i="5"/>
  <c r="H294" i="5" s="1"/>
  <c r="E294" i="5"/>
  <c r="F583" i="5"/>
  <c r="H583" i="5" s="1"/>
  <c r="E583" i="5"/>
  <c r="F867" i="5"/>
  <c r="H867" i="5" s="1"/>
  <c r="E867" i="5"/>
  <c r="D867" i="5"/>
  <c r="F448" i="5"/>
  <c r="H448" i="5" s="1"/>
  <c r="E448" i="5"/>
  <c r="G448" i="5" s="1"/>
  <c r="F1236" i="5"/>
  <c r="H1236" i="5" s="1"/>
  <c r="E1236" i="5"/>
  <c r="G1236" i="5" s="1"/>
  <c r="F1095" i="5"/>
  <c r="E1095" i="5"/>
  <c r="G1095" i="5" s="1"/>
  <c r="D1095" i="5"/>
  <c r="F866" i="5"/>
  <c r="H866" i="5" s="1"/>
  <c r="E866" i="5"/>
  <c r="G866" i="5" s="1"/>
  <c r="F1048" i="5"/>
  <c r="E1048" i="5"/>
  <c r="G1048" i="5" s="1"/>
  <c r="F145" i="5"/>
  <c r="E145" i="5"/>
  <c r="G145" i="5" s="1"/>
  <c r="D145" i="5"/>
  <c r="F733" i="5"/>
  <c r="H733" i="5" s="1"/>
  <c r="E733" i="5"/>
  <c r="G733" i="5" s="1"/>
  <c r="F582" i="5"/>
  <c r="E582" i="5"/>
  <c r="G582" i="5" s="1"/>
  <c r="F865" i="5"/>
  <c r="H865" i="5" s="1"/>
  <c r="E865" i="5"/>
  <c r="G865" i="5" s="1"/>
  <c r="D865" i="5"/>
  <c r="F864" i="5"/>
  <c r="E864" i="5"/>
  <c r="G864" i="5" s="1"/>
  <c r="F1256" i="5"/>
  <c r="E1256" i="5"/>
  <c r="G1256" i="5" s="1"/>
  <c r="F1094" i="5"/>
  <c r="E1094" i="5"/>
  <c r="G1094" i="5" s="1"/>
  <c r="F246" i="5"/>
  <c r="H246" i="5" s="1"/>
  <c r="E246" i="5"/>
  <c r="G246" i="5" s="1"/>
  <c r="F863" i="5"/>
  <c r="E863" i="5"/>
  <c r="G863" i="5" s="1"/>
  <c r="F678" i="5"/>
  <c r="E678" i="5"/>
  <c r="G678" i="5" s="1"/>
  <c r="F253" i="5"/>
  <c r="E253" i="5"/>
  <c r="G253" i="5" s="1"/>
  <c r="D253" i="5"/>
  <c r="F205" i="5"/>
  <c r="H205" i="5" s="1"/>
  <c r="E205" i="5"/>
  <c r="G205" i="5" s="1"/>
  <c r="F1218" i="5"/>
  <c r="E1218" i="5"/>
  <c r="G1218" i="5" s="1"/>
  <c r="F759" i="5"/>
  <c r="H759" i="5" s="1"/>
  <c r="E759" i="5"/>
  <c r="G759" i="5" s="1"/>
  <c r="D759" i="5"/>
  <c r="F862" i="5"/>
  <c r="H862" i="5" s="1"/>
  <c r="E862" i="5"/>
  <c r="G862" i="5" s="1"/>
  <c r="F1093" i="5"/>
  <c r="E1093" i="5"/>
  <c r="G1093" i="5" s="1"/>
  <c r="F447" i="5"/>
  <c r="E447" i="5"/>
  <c r="G447" i="5" s="1"/>
  <c r="D447" i="5"/>
  <c r="F861" i="5"/>
  <c r="E861" i="5"/>
  <c r="G861" i="5" s="1"/>
  <c r="F446" i="5"/>
  <c r="H446" i="5" s="1"/>
  <c r="E446" i="5"/>
  <c r="G446" i="5" s="1"/>
  <c r="F302" i="5"/>
  <c r="E302" i="5"/>
  <c r="G302" i="5" s="1"/>
  <c r="D302" i="5"/>
  <c r="F20" i="5"/>
  <c r="E20" i="5"/>
  <c r="G20" i="5" s="1"/>
  <c r="F7" i="5"/>
  <c r="E7" i="5"/>
  <c r="G7" i="5" s="1"/>
  <c r="F90" i="5"/>
  <c r="E90" i="5"/>
  <c r="G90" i="5" s="1"/>
  <c r="D90" i="5"/>
  <c r="F445" i="5"/>
  <c r="E445" i="5"/>
  <c r="G445" i="5" s="1"/>
  <c r="F144" i="5"/>
  <c r="E144" i="5"/>
  <c r="G144" i="5" s="1"/>
  <c r="F444" i="5"/>
  <c r="E444" i="5"/>
  <c r="G444" i="5" s="1"/>
  <c r="F581" i="5"/>
  <c r="E581" i="5"/>
  <c r="G581" i="5" s="1"/>
  <c r="D581" i="5"/>
  <c r="F758" i="5"/>
  <c r="H758" i="5" s="1"/>
  <c r="E758" i="5"/>
  <c r="G758" i="5" s="1"/>
  <c r="F1092" i="5"/>
  <c r="E1092" i="5"/>
  <c r="G1092" i="5" s="1"/>
  <c r="F443" i="5"/>
  <c r="E443" i="5"/>
  <c r="G443" i="5" s="1"/>
  <c r="D443" i="5"/>
  <c r="F1217" i="5"/>
  <c r="E1217" i="5"/>
  <c r="G1217" i="5" s="1"/>
  <c r="F143" i="5"/>
  <c r="E143" i="5"/>
  <c r="G143" i="5" s="1"/>
  <c r="F1047" i="5"/>
  <c r="E1047" i="5"/>
  <c r="G1047" i="5" s="1"/>
  <c r="D1047" i="5"/>
  <c r="F580" i="5"/>
  <c r="H580" i="5" s="1"/>
  <c r="E580" i="5"/>
  <c r="G580" i="5" s="1"/>
  <c r="F1164" i="5"/>
  <c r="E1164" i="5"/>
  <c r="G1164" i="5" s="1"/>
  <c r="D1164" i="5"/>
  <c r="F860" i="5"/>
  <c r="E860" i="5"/>
  <c r="G860" i="5" s="1"/>
  <c r="D860" i="5"/>
  <c r="F350" i="5"/>
  <c r="E350" i="5"/>
  <c r="G350" i="5" s="1"/>
  <c r="F1046" i="5"/>
  <c r="E1046" i="5"/>
  <c r="G1046" i="5" s="1"/>
  <c r="D1046" i="5"/>
  <c r="F859" i="5"/>
  <c r="H859" i="5" s="1"/>
  <c r="E859" i="5"/>
  <c r="G859" i="5" s="1"/>
  <c r="D859" i="5"/>
  <c r="F204" i="5"/>
  <c r="E204" i="5"/>
  <c r="G204" i="5" s="1"/>
  <c r="F579" i="5"/>
  <c r="E579" i="5"/>
  <c r="G579" i="5" s="1"/>
  <c r="D579" i="5"/>
  <c r="F442" i="5"/>
  <c r="E442" i="5"/>
  <c r="G442" i="5" s="1"/>
  <c r="F203" i="5"/>
  <c r="E203" i="5"/>
  <c r="G203" i="5" s="1"/>
  <c r="F677" i="5"/>
  <c r="H677" i="5" s="1"/>
  <c r="E677" i="5"/>
  <c r="G677" i="5" s="1"/>
  <c r="D677" i="5"/>
  <c r="F858" i="5"/>
  <c r="H858" i="5" s="1"/>
  <c r="E858" i="5"/>
  <c r="G858" i="5" s="1"/>
  <c r="F441" i="5"/>
  <c r="E441" i="5"/>
  <c r="G441" i="5" s="1"/>
  <c r="F440" i="5"/>
  <c r="E440" i="5"/>
  <c r="G440" i="5" s="1"/>
  <c r="D440" i="5"/>
  <c r="F857" i="5"/>
  <c r="E857" i="5"/>
  <c r="G857" i="5" s="1"/>
  <c r="F676" i="5"/>
  <c r="E676" i="5"/>
  <c r="G676" i="5" s="1"/>
  <c r="F439" i="5"/>
  <c r="E439" i="5"/>
  <c r="G439" i="5" s="1"/>
  <c r="D439" i="5"/>
  <c r="F438" i="5"/>
  <c r="H438" i="5" s="1"/>
  <c r="E438" i="5"/>
  <c r="D438" i="5"/>
  <c r="F437" i="5"/>
  <c r="H437" i="5" s="1"/>
  <c r="E437" i="5"/>
  <c r="G437" i="5" s="1"/>
  <c r="F1014" i="5"/>
  <c r="H1014" i="5" s="1"/>
  <c r="E1014" i="5"/>
  <c r="G1014" i="5" s="1"/>
  <c r="D1014" i="5"/>
  <c r="F856" i="5"/>
  <c r="H856" i="5" s="1"/>
  <c r="E856" i="5"/>
  <c r="G856" i="5" s="1"/>
  <c r="D856" i="5"/>
  <c r="F855" i="5"/>
  <c r="H855" i="5" s="1"/>
  <c r="E855" i="5"/>
  <c r="D855" i="5"/>
  <c r="F757" i="5"/>
  <c r="E757" i="5"/>
  <c r="G757" i="5" s="1"/>
  <c r="F142" i="5"/>
  <c r="E142" i="5"/>
  <c r="G142" i="5" s="1"/>
  <c r="D142" i="5"/>
  <c r="F436" i="5"/>
  <c r="E436" i="5"/>
  <c r="G436" i="5" s="1"/>
  <c r="D436" i="5"/>
  <c r="F1091" i="5"/>
  <c r="E1091" i="5"/>
  <c r="G1091" i="5" s="1"/>
  <c r="D1091" i="5"/>
  <c r="F1090" i="5"/>
  <c r="H1090" i="5" s="1"/>
  <c r="E1090" i="5"/>
  <c r="G1090" i="5" s="1"/>
  <c r="F1224" i="5"/>
  <c r="E1224" i="5"/>
  <c r="G1224" i="5" s="1"/>
  <c r="D1224" i="5"/>
  <c r="F435" i="5"/>
  <c r="H435" i="5" s="1"/>
  <c r="E435" i="5"/>
  <c r="G435" i="5" s="1"/>
  <c r="D435" i="5"/>
  <c r="F1163" i="5"/>
  <c r="H1163" i="5" s="1"/>
  <c r="E1163" i="5"/>
  <c r="G1163" i="5" s="1"/>
  <c r="F1162" i="5"/>
  <c r="E1162" i="5"/>
  <c r="G1162" i="5" s="1"/>
  <c r="F434" i="5"/>
  <c r="E434" i="5"/>
  <c r="G434" i="5" s="1"/>
  <c r="D434" i="5"/>
  <c r="F1045" i="5"/>
  <c r="E1045" i="5"/>
  <c r="G1045" i="5" s="1"/>
  <c r="F1044" i="5"/>
  <c r="H1044" i="5" s="1"/>
  <c r="E1044" i="5"/>
  <c r="D1044" i="5"/>
  <c r="F756" i="5"/>
  <c r="H756" i="5" s="1"/>
  <c r="E756" i="5"/>
  <c r="G756" i="5" s="1"/>
  <c r="D756" i="5"/>
  <c r="F433" i="5"/>
  <c r="H433" i="5" s="1"/>
  <c r="E433" i="5"/>
  <c r="D433" i="5"/>
  <c r="F1161" i="5"/>
  <c r="H1161" i="5" s="1"/>
  <c r="E1161" i="5"/>
  <c r="G1161" i="5" s="1"/>
  <c r="D1161" i="5"/>
  <c r="F854" i="5"/>
  <c r="H854" i="5" s="1"/>
  <c r="E854" i="5"/>
  <c r="D854" i="5"/>
  <c r="F853" i="5"/>
  <c r="E853" i="5"/>
  <c r="G853" i="5" s="1"/>
  <c r="D853" i="5"/>
  <c r="F977" i="5"/>
  <c r="E977" i="5"/>
  <c r="G977" i="5" s="1"/>
  <c r="D977" i="5"/>
  <c r="F432" i="5"/>
  <c r="H432" i="5" s="1"/>
  <c r="E432" i="5"/>
  <c r="G432" i="5" s="1"/>
  <c r="F1255" i="5"/>
  <c r="H1255" i="5" s="1"/>
  <c r="E1255" i="5"/>
  <c r="D1255" i="5"/>
  <c r="F431" i="5"/>
  <c r="E431" i="5"/>
  <c r="G431" i="5" s="1"/>
  <c r="D431" i="5"/>
  <c r="F1216" i="5"/>
  <c r="H1216" i="5" s="1"/>
  <c r="E1216" i="5"/>
  <c r="D1216" i="5"/>
  <c r="F755" i="5"/>
  <c r="H755" i="5" s="1"/>
  <c r="E755" i="5"/>
  <c r="D755" i="5"/>
  <c r="F349" i="5"/>
  <c r="H349" i="5" s="1"/>
  <c r="E349" i="5"/>
  <c r="G349" i="5" s="1"/>
  <c r="D349" i="5"/>
  <c r="F732" i="5"/>
  <c r="H732" i="5" s="1"/>
  <c r="E732" i="5"/>
  <c r="G732" i="5" s="1"/>
  <c r="D732" i="5"/>
  <c r="F852" i="5"/>
  <c r="E852" i="5"/>
  <c r="G852" i="5" s="1"/>
  <c r="D852" i="5"/>
  <c r="F1160" i="5"/>
  <c r="E1160" i="5"/>
  <c r="G1160" i="5" s="1"/>
  <c r="F430" i="5"/>
  <c r="E430" i="5"/>
  <c r="G430" i="5" s="1"/>
  <c r="D430" i="5"/>
  <c r="F1159" i="5"/>
  <c r="H1159" i="5" s="1"/>
  <c r="E1159" i="5"/>
  <c r="G1159" i="5" s="1"/>
  <c r="D1159" i="5"/>
  <c r="F1043" i="5"/>
  <c r="H1043" i="5" s="1"/>
  <c r="E1043" i="5"/>
  <c r="G1043" i="5" s="1"/>
  <c r="D1043" i="5"/>
  <c r="F851" i="5"/>
  <c r="H851" i="5" s="1"/>
  <c r="E851" i="5"/>
  <c r="G851" i="5" s="1"/>
  <c r="D851" i="5"/>
  <c r="F348" i="5"/>
  <c r="H348" i="5" s="1"/>
  <c r="E348" i="5"/>
  <c r="G348" i="5" s="1"/>
  <c r="D348" i="5"/>
  <c r="F429" i="5"/>
  <c r="E429" i="5"/>
  <c r="G429" i="5" s="1"/>
  <c r="D429" i="5"/>
  <c r="F428" i="5"/>
  <c r="H428" i="5" s="1"/>
  <c r="E428" i="5"/>
  <c r="D428" i="5"/>
  <c r="F1254" i="5"/>
  <c r="E1254" i="5"/>
  <c r="G1254" i="5" s="1"/>
  <c r="F427" i="5"/>
  <c r="E427" i="5"/>
  <c r="G427" i="5" s="1"/>
  <c r="D427" i="5"/>
  <c r="F1089" i="5"/>
  <c r="H1089" i="5" s="1"/>
  <c r="E1089" i="5"/>
  <c r="D1089" i="5"/>
  <c r="F1215" i="5"/>
  <c r="H1215" i="5" s="1"/>
  <c r="E1215" i="5"/>
  <c r="D1215" i="5"/>
  <c r="F141" i="5"/>
  <c r="E141" i="5"/>
  <c r="G141" i="5" s="1"/>
  <c r="D141" i="5"/>
  <c r="F1088" i="5"/>
  <c r="H1088" i="5" s="1"/>
  <c r="E1088" i="5"/>
  <c r="G1088" i="5" s="1"/>
  <c r="D1088" i="5"/>
  <c r="F578" i="5"/>
  <c r="H578" i="5" s="1"/>
  <c r="E578" i="5"/>
  <c r="G578" i="5" s="1"/>
  <c r="D578" i="5"/>
  <c r="F426" i="5"/>
  <c r="H426" i="5" s="1"/>
  <c r="E426" i="5"/>
  <c r="G426" i="5" s="1"/>
  <c r="D426" i="5"/>
  <c r="F850" i="5"/>
  <c r="E850" i="5"/>
  <c r="G850" i="5" s="1"/>
  <c r="F1042" i="5"/>
  <c r="E1042" i="5"/>
  <c r="G1042" i="5" s="1"/>
  <c r="D1042" i="5"/>
  <c r="F425" i="5"/>
  <c r="H425" i="5" s="1"/>
  <c r="E425" i="5"/>
  <c r="D425" i="5"/>
  <c r="F665" i="5"/>
  <c r="E665" i="5"/>
  <c r="G665" i="5" s="1"/>
  <c r="D665" i="5"/>
  <c r="F675" i="5"/>
  <c r="E675" i="5"/>
  <c r="G675" i="5" s="1"/>
  <c r="D675" i="5"/>
  <c r="F1087" i="5"/>
  <c r="H1087" i="5" s="1"/>
  <c r="E1087" i="5"/>
  <c r="D1087" i="5"/>
  <c r="F1253" i="5"/>
  <c r="H1253" i="5" s="1"/>
  <c r="E1253" i="5"/>
  <c r="G1253" i="5" s="1"/>
  <c r="D1253" i="5"/>
  <c r="F1158" i="5"/>
  <c r="E1158" i="5"/>
  <c r="G1158" i="5" s="1"/>
  <c r="D1158" i="5"/>
  <c r="F976" i="5"/>
  <c r="H976" i="5" s="1"/>
  <c r="E976" i="5"/>
  <c r="F424" i="5"/>
  <c r="H424" i="5" s="1"/>
  <c r="E424" i="5"/>
  <c r="G424" i="5" s="1"/>
  <c r="D424" i="5"/>
  <c r="F1280" i="5"/>
  <c r="H1280" i="5" s="1"/>
  <c r="E1280" i="5"/>
  <c r="G1280" i="5" s="1"/>
  <c r="D1280" i="5"/>
  <c r="F347" i="5"/>
  <c r="H347" i="5" s="1"/>
  <c r="E347" i="5"/>
  <c r="D347" i="5"/>
  <c r="F123" i="5"/>
  <c r="H123" i="5" s="1"/>
  <c r="E123" i="5"/>
  <c r="G123" i="5" s="1"/>
  <c r="D123" i="5"/>
  <c r="F849" i="5"/>
  <c r="H849" i="5" s="1"/>
  <c r="E849" i="5"/>
  <c r="D849" i="5"/>
  <c r="F202" i="5"/>
  <c r="H202" i="5" s="1"/>
  <c r="E202" i="5"/>
  <c r="G202" i="5" s="1"/>
  <c r="D202" i="5"/>
  <c r="F577" i="5"/>
  <c r="E577" i="5"/>
  <c r="G577" i="5" s="1"/>
  <c r="D577" i="5"/>
  <c r="F1086" i="5"/>
  <c r="H1086" i="5" s="1"/>
  <c r="E1086" i="5"/>
  <c r="G1086" i="5" s="1"/>
  <c r="F201" i="5"/>
  <c r="H201" i="5" s="1"/>
  <c r="E201" i="5"/>
  <c r="D201" i="5"/>
  <c r="F1275" i="5"/>
  <c r="H1275" i="5" s="1"/>
  <c r="E1275" i="5"/>
  <c r="G1275" i="5" s="1"/>
  <c r="D1275" i="5"/>
  <c r="F240" i="5"/>
  <c r="H240" i="5" s="1"/>
  <c r="E240" i="5"/>
  <c r="D240" i="5"/>
  <c r="F71" i="5"/>
  <c r="H71" i="5" s="1"/>
  <c r="E71" i="5"/>
  <c r="D71" i="5"/>
  <c r="F848" i="5"/>
  <c r="H848" i="5" s="1"/>
  <c r="E848" i="5"/>
  <c r="D848" i="5"/>
  <c r="F272" i="5"/>
  <c r="H272" i="5" s="1"/>
  <c r="E272" i="5"/>
  <c r="G272" i="5" s="1"/>
  <c r="D272" i="5"/>
  <c r="F721" i="5"/>
  <c r="H721" i="5" s="1"/>
  <c r="E721" i="5"/>
  <c r="G721" i="5" s="1"/>
  <c r="D721" i="5"/>
  <c r="F279" i="5"/>
  <c r="H279" i="5" s="1"/>
  <c r="E279" i="5"/>
  <c r="F1085" i="5"/>
  <c r="H1085" i="5" s="1"/>
  <c r="E1085" i="5"/>
  <c r="G1085" i="5" s="1"/>
  <c r="D1085" i="5"/>
  <c r="F754" i="5"/>
  <c r="H754" i="5" s="1"/>
  <c r="E754" i="5"/>
  <c r="D754" i="5"/>
  <c r="F1084" i="5"/>
  <c r="H1084" i="5" s="1"/>
  <c r="E1084" i="5"/>
  <c r="D1084" i="5"/>
  <c r="F1157" i="5"/>
  <c r="H1157" i="5" s="1"/>
  <c r="E1157" i="5"/>
  <c r="D1157" i="5"/>
  <c r="F576" i="5"/>
  <c r="H576" i="5" s="1"/>
  <c r="E576" i="5"/>
  <c r="D576" i="5"/>
  <c r="F1252" i="5"/>
  <c r="H1252" i="5" s="1"/>
  <c r="E1252" i="5"/>
  <c r="G1252" i="5" s="1"/>
  <c r="D1252" i="5"/>
  <c r="F1251" i="5"/>
  <c r="H1251" i="5" s="1"/>
  <c r="E1251" i="5"/>
  <c r="G1251" i="5" s="1"/>
  <c r="D1251" i="5"/>
  <c r="F1156" i="5"/>
  <c r="H1156" i="5" s="1"/>
  <c r="E1156" i="5"/>
  <c r="F1235" i="5"/>
  <c r="H1235" i="5" s="1"/>
  <c r="E1235" i="5"/>
  <c r="G1235" i="5" s="1"/>
  <c r="D1235" i="5"/>
  <c r="F423" i="5"/>
  <c r="H423" i="5" s="1"/>
  <c r="E423" i="5"/>
  <c r="G423" i="5" s="1"/>
  <c r="D423" i="5"/>
  <c r="F713" i="5"/>
  <c r="H713" i="5" s="1"/>
  <c r="E713" i="5"/>
  <c r="G713" i="5" s="1"/>
  <c r="D713" i="5"/>
  <c r="F712" i="5"/>
  <c r="H712" i="5" s="1"/>
  <c r="E712" i="5"/>
  <c r="D712" i="5"/>
  <c r="F575" i="5"/>
  <c r="H575" i="5" s="1"/>
  <c r="E575" i="5"/>
  <c r="G575" i="5" s="1"/>
  <c r="D575" i="5"/>
  <c r="F1234" i="5"/>
  <c r="E1234" i="5"/>
  <c r="G1234" i="5" s="1"/>
  <c r="D1234" i="5"/>
  <c r="F847" i="5"/>
  <c r="H847" i="5" s="1"/>
  <c r="E847" i="5"/>
  <c r="G847" i="5" s="1"/>
  <c r="D847" i="5"/>
  <c r="F846" i="5"/>
  <c r="H846" i="5" s="1"/>
  <c r="E846" i="5"/>
  <c r="D846" i="5"/>
  <c r="F845" i="5"/>
  <c r="E845" i="5"/>
  <c r="G845" i="5" s="1"/>
  <c r="D845" i="5"/>
  <c r="F844" i="5"/>
  <c r="H844" i="5" s="1"/>
  <c r="E844" i="5"/>
  <c r="G844" i="5" s="1"/>
  <c r="D844" i="5"/>
  <c r="F843" i="5"/>
  <c r="H843" i="5" s="1"/>
  <c r="E843" i="5"/>
  <c r="G843" i="5" s="1"/>
  <c r="D843" i="5"/>
  <c r="F422" i="5"/>
  <c r="H422" i="5" s="1"/>
  <c r="E422" i="5"/>
  <c r="G422" i="5" s="1"/>
  <c r="D422" i="5"/>
  <c r="F753" i="5"/>
  <c r="E753" i="5"/>
  <c r="G753" i="5" s="1"/>
  <c r="D753" i="5"/>
  <c r="F842" i="5"/>
  <c r="H842" i="5" s="1"/>
  <c r="E842" i="5"/>
  <c r="D842" i="5"/>
  <c r="F346" i="5"/>
  <c r="H346" i="5" s="1"/>
  <c r="E346" i="5"/>
  <c r="G346" i="5" s="1"/>
  <c r="D346" i="5"/>
  <c r="F574" i="5"/>
  <c r="E574" i="5"/>
  <c r="G574" i="5" s="1"/>
  <c r="D574" i="5"/>
  <c r="F1041" i="5"/>
  <c r="H1041" i="5" s="1"/>
  <c r="E1041" i="5"/>
  <c r="D1041" i="5"/>
  <c r="F841" i="5"/>
  <c r="H841" i="5" s="1"/>
  <c r="E841" i="5"/>
  <c r="G841" i="5" s="1"/>
  <c r="D841" i="5"/>
  <c r="F1040" i="5"/>
  <c r="H1040" i="5" s="1"/>
  <c r="E1040" i="5"/>
  <c r="D1040" i="5"/>
  <c r="F345" i="5"/>
  <c r="H345" i="5" s="1"/>
  <c r="E345" i="5"/>
  <c r="G345" i="5" s="1"/>
  <c r="D345" i="5"/>
  <c r="F95" i="5"/>
  <c r="H95" i="5" s="1"/>
  <c r="E95" i="5"/>
  <c r="D95" i="5"/>
  <c r="F11" i="5"/>
  <c r="E11" i="5"/>
  <c r="G11" i="5" s="1"/>
  <c r="D11" i="5"/>
  <c r="F25" i="5"/>
  <c r="H25" i="5" s="1"/>
  <c r="E25" i="5"/>
  <c r="G25" i="5" s="1"/>
  <c r="D25" i="5"/>
  <c r="F722" i="5"/>
  <c r="H722" i="5" s="1"/>
  <c r="E722" i="5"/>
  <c r="D722" i="5"/>
  <c r="F200" i="5"/>
  <c r="H200" i="5" s="1"/>
  <c r="E200" i="5"/>
  <c r="D200" i="5"/>
  <c r="F140" i="5"/>
  <c r="H140" i="5" s="1"/>
  <c r="E140" i="5"/>
  <c r="G140" i="5" s="1"/>
  <c r="D140" i="5"/>
  <c r="F69" i="5"/>
  <c r="H69" i="5" s="1"/>
  <c r="E69" i="5"/>
  <c r="G69" i="5" s="1"/>
  <c r="D69" i="5"/>
  <c r="F139" i="5"/>
  <c r="H139" i="5" s="1"/>
  <c r="E139" i="5"/>
  <c r="G139" i="5" s="1"/>
  <c r="D139" i="5"/>
  <c r="F101" i="5"/>
  <c r="H101" i="5" s="1"/>
  <c r="E101" i="5"/>
  <c r="G101" i="5" s="1"/>
  <c r="D101" i="5"/>
  <c r="F10" i="5"/>
  <c r="H10" i="5" s="1"/>
  <c r="E10" i="5"/>
  <c r="G10" i="5" s="1"/>
  <c r="D10" i="5"/>
  <c r="F1083" i="5"/>
  <c r="H1083" i="5" s="1"/>
  <c r="E1083" i="5"/>
  <c r="G1083" i="5" s="1"/>
  <c r="D1083" i="5"/>
  <c r="F1082" i="5"/>
  <c r="H1082" i="5" s="1"/>
  <c r="E1082" i="5"/>
  <c r="G1082" i="5" s="1"/>
  <c r="D1082" i="5"/>
  <c r="F1233" i="5"/>
  <c r="H1233" i="5" s="1"/>
  <c r="E1233" i="5"/>
  <c r="G1233" i="5" s="1"/>
  <c r="D1233" i="5"/>
  <c r="F1081" i="5"/>
  <c r="H1081" i="5" s="1"/>
  <c r="E1081" i="5"/>
  <c r="G1081" i="5" s="1"/>
  <c r="D1081" i="5"/>
  <c r="F1080" i="5"/>
  <c r="H1080" i="5" s="1"/>
  <c r="E1080" i="5"/>
  <c r="G1080" i="5" s="1"/>
  <c r="D1080" i="5"/>
  <c r="F1008" i="5"/>
  <c r="H1008" i="5" s="1"/>
  <c r="E1008" i="5"/>
  <c r="G1008" i="5" s="1"/>
  <c r="D1008" i="5"/>
  <c r="F421" i="5"/>
  <c r="H421" i="5" s="1"/>
  <c r="E421" i="5"/>
  <c r="G421" i="5" s="1"/>
  <c r="D421" i="5"/>
  <c r="F752" i="5"/>
  <c r="H752" i="5" s="1"/>
  <c r="E752" i="5"/>
  <c r="G752" i="5" s="1"/>
  <c r="D752" i="5"/>
  <c r="F420" i="5"/>
  <c r="H420" i="5" s="1"/>
  <c r="E420" i="5"/>
  <c r="G420" i="5" s="1"/>
  <c r="D420" i="5"/>
  <c r="F840" i="5"/>
  <c r="H840" i="5" s="1"/>
  <c r="E840" i="5"/>
  <c r="G840" i="5" s="1"/>
  <c r="D840" i="5"/>
  <c r="F1232" i="5"/>
  <c r="H1232" i="5" s="1"/>
  <c r="E1232" i="5"/>
  <c r="D1232" i="5"/>
  <c r="F344" i="5"/>
  <c r="H344" i="5" s="1"/>
  <c r="E344" i="5"/>
  <c r="G344" i="5" s="1"/>
  <c r="D344" i="5"/>
  <c r="F1079" i="5"/>
  <c r="H1079" i="5" s="1"/>
  <c r="E1079" i="5"/>
  <c r="G1079" i="5" s="1"/>
  <c r="D1079" i="5"/>
  <c r="F839" i="5"/>
  <c r="H839" i="5" s="1"/>
  <c r="E839" i="5"/>
  <c r="G839" i="5" s="1"/>
  <c r="D839" i="5"/>
  <c r="F419" i="5"/>
  <c r="H419" i="5" s="1"/>
  <c r="E419" i="5"/>
  <c r="G419" i="5" s="1"/>
  <c r="D419" i="5"/>
  <c r="F343" i="5"/>
  <c r="H343" i="5" s="1"/>
  <c r="E343" i="5"/>
  <c r="G343" i="5" s="1"/>
  <c r="D343" i="5"/>
  <c r="F751" i="5"/>
  <c r="H751" i="5" s="1"/>
  <c r="E751" i="5"/>
  <c r="G751" i="5" s="1"/>
  <c r="D751" i="5"/>
  <c r="F838" i="5"/>
  <c r="H838" i="5" s="1"/>
  <c r="E838" i="5"/>
  <c r="D838" i="5"/>
  <c r="F837" i="5"/>
  <c r="H837" i="5" s="1"/>
  <c r="E837" i="5"/>
  <c r="G837" i="5" s="1"/>
  <c r="D837" i="5"/>
  <c r="F418" i="5"/>
  <c r="H418" i="5" s="1"/>
  <c r="E418" i="5"/>
  <c r="D418" i="5"/>
  <c r="F120" i="5"/>
  <c r="H120" i="5" s="1"/>
  <c r="E120" i="5"/>
  <c r="G120" i="5" s="1"/>
  <c r="D120" i="5"/>
  <c r="F199" i="5"/>
  <c r="H199" i="5" s="1"/>
  <c r="E199" i="5"/>
  <c r="G199" i="5" s="1"/>
  <c r="D199" i="5"/>
  <c r="F975" i="5"/>
  <c r="H975" i="5" s="1"/>
  <c r="E975" i="5"/>
  <c r="G975" i="5" s="1"/>
  <c r="D975" i="5"/>
  <c r="F267" i="5"/>
  <c r="H267" i="5" s="1"/>
  <c r="E267" i="5"/>
  <c r="D267" i="5"/>
  <c r="F417" i="5"/>
  <c r="H417" i="5" s="1"/>
  <c r="E417" i="5"/>
  <c r="G417" i="5" s="1"/>
  <c r="D417" i="5"/>
  <c r="F836" i="5"/>
  <c r="H836" i="5" s="1"/>
  <c r="E836" i="5"/>
  <c r="G836" i="5" s="1"/>
  <c r="D836" i="5"/>
  <c r="F416" i="5"/>
  <c r="H416" i="5" s="1"/>
  <c r="E416" i="5"/>
  <c r="G416" i="5" s="1"/>
  <c r="D416" i="5"/>
  <c r="F835" i="5"/>
  <c r="H835" i="5" s="1"/>
  <c r="E835" i="5"/>
  <c r="G835" i="5" s="1"/>
  <c r="D835" i="5"/>
  <c r="F116" i="5"/>
  <c r="H116" i="5" s="1"/>
  <c r="E116" i="5"/>
  <c r="G116" i="5" s="1"/>
  <c r="D116" i="5"/>
  <c r="F109" i="5"/>
  <c r="H109" i="5" s="1"/>
  <c r="E109" i="5"/>
  <c r="G109" i="5" s="1"/>
  <c r="D109" i="5"/>
  <c r="F573" i="5"/>
  <c r="H573" i="5" s="1"/>
  <c r="E573" i="5"/>
  <c r="G573" i="5" s="1"/>
  <c r="D573" i="5"/>
  <c r="F415" i="5"/>
  <c r="H415" i="5" s="1"/>
  <c r="E415" i="5"/>
  <c r="G415" i="5" s="1"/>
  <c r="D415" i="5"/>
  <c r="F107" i="5"/>
  <c r="H107" i="5" s="1"/>
  <c r="E107" i="5"/>
  <c r="G107" i="5" s="1"/>
  <c r="D107" i="5"/>
  <c r="F138" i="5"/>
  <c r="H138" i="5" s="1"/>
  <c r="E138" i="5"/>
  <c r="G138" i="5" s="1"/>
  <c r="D138" i="5"/>
  <c r="F572" i="5"/>
  <c r="H572" i="5" s="1"/>
  <c r="E572" i="5"/>
  <c r="G572" i="5" s="1"/>
  <c r="D572" i="5"/>
  <c r="F65" i="5"/>
  <c r="H65" i="5" s="1"/>
  <c r="E65" i="5"/>
  <c r="G65" i="5" s="1"/>
  <c r="D65" i="5"/>
  <c r="F750" i="5"/>
  <c r="H750" i="5" s="1"/>
  <c r="E750" i="5"/>
  <c r="G750" i="5" s="1"/>
  <c r="D750" i="5"/>
  <c r="F571" i="5"/>
  <c r="H571" i="5" s="1"/>
  <c r="E571" i="5"/>
  <c r="D571" i="5"/>
  <c r="F137" i="5"/>
  <c r="H137" i="5" s="1"/>
  <c r="E137" i="5"/>
  <c r="G137" i="5" s="1"/>
  <c r="D137" i="5"/>
  <c r="F45" i="5"/>
  <c r="H45" i="5" s="1"/>
  <c r="E45" i="5"/>
  <c r="D45" i="5"/>
  <c r="F342" i="5"/>
  <c r="H342" i="5" s="1"/>
  <c r="E342" i="5"/>
  <c r="G342" i="5" s="1"/>
  <c r="D342" i="5"/>
  <c r="F341" i="5"/>
  <c r="H341" i="5" s="1"/>
  <c r="E341" i="5"/>
  <c r="G341" i="5" s="1"/>
  <c r="D341" i="5"/>
  <c r="F834" i="5"/>
  <c r="H834" i="5" s="1"/>
  <c r="E834" i="5"/>
  <c r="D834" i="5"/>
  <c r="F663" i="5"/>
  <c r="H663" i="5" s="1"/>
  <c r="E663" i="5"/>
  <c r="G663" i="5" s="1"/>
  <c r="D663" i="5"/>
  <c r="F340" i="5"/>
  <c r="H340" i="5" s="1"/>
  <c r="E340" i="5"/>
  <c r="G340" i="5" s="1"/>
  <c r="D340" i="5"/>
  <c r="F1039" i="5"/>
  <c r="H1039" i="5" s="1"/>
  <c r="E1039" i="5"/>
  <c r="D1039" i="5"/>
  <c r="F749" i="5"/>
  <c r="H749" i="5" s="1"/>
  <c r="E749" i="5"/>
  <c r="G749" i="5" s="1"/>
  <c r="D749" i="5"/>
  <c r="F339" i="5"/>
  <c r="H339" i="5" s="1"/>
  <c r="E339" i="5"/>
  <c r="G339" i="5" s="1"/>
  <c r="D339" i="5"/>
  <c r="F338" i="5"/>
  <c r="H338" i="5" s="1"/>
  <c r="E338" i="5"/>
  <c r="G338" i="5" s="1"/>
  <c r="D338" i="5"/>
  <c r="F118" i="5"/>
  <c r="H118" i="5" s="1"/>
  <c r="E118" i="5"/>
  <c r="D118" i="5"/>
  <c r="F324" i="5"/>
  <c r="H324" i="5" s="1"/>
  <c r="E324" i="5"/>
  <c r="G324" i="5" s="1"/>
  <c r="D324" i="5"/>
  <c r="F674" i="5"/>
  <c r="H674" i="5" s="1"/>
  <c r="E674" i="5"/>
  <c r="G674" i="5" s="1"/>
  <c r="D674" i="5"/>
  <c r="F108" i="5"/>
  <c r="H108" i="5" s="1"/>
  <c r="E108" i="5"/>
  <c r="G108" i="5" s="1"/>
  <c r="D108" i="5"/>
  <c r="F6" i="5"/>
  <c r="H6" i="5" s="1"/>
  <c r="E6" i="5"/>
  <c r="G6" i="5" s="1"/>
  <c r="D6" i="5"/>
  <c r="F27" i="5"/>
  <c r="H27" i="5" s="1"/>
  <c r="E27" i="5"/>
  <c r="G27" i="5" s="1"/>
  <c r="D27" i="5"/>
  <c r="F1078" i="5"/>
  <c r="H1078" i="5" s="1"/>
  <c r="E1078" i="5"/>
  <c r="G1078" i="5" s="1"/>
  <c r="D1078" i="5"/>
  <c r="F414" i="5"/>
  <c r="H414" i="5" s="1"/>
  <c r="E414" i="5"/>
  <c r="G414" i="5" s="1"/>
  <c r="D414" i="5"/>
  <c r="F413" i="5"/>
  <c r="H413" i="5" s="1"/>
  <c r="E413" i="5"/>
  <c r="G413" i="5" s="1"/>
  <c r="D413" i="5"/>
  <c r="F727" i="5"/>
  <c r="H727" i="5" s="1"/>
  <c r="E727" i="5"/>
  <c r="G727" i="5" s="1"/>
  <c r="D727" i="5"/>
  <c r="F1077" i="5"/>
  <c r="H1077" i="5" s="1"/>
  <c r="E1077" i="5"/>
  <c r="G1077" i="5" s="1"/>
  <c r="D1077" i="5"/>
  <c r="F412" i="5"/>
  <c r="H412" i="5" s="1"/>
  <c r="E412" i="5"/>
  <c r="G412" i="5" s="1"/>
  <c r="D412" i="5"/>
  <c r="F833" i="5"/>
  <c r="H833" i="5" s="1"/>
  <c r="E833" i="5"/>
  <c r="G833" i="5" s="1"/>
  <c r="D833" i="5"/>
  <c r="F411" i="5"/>
  <c r="H411" i="5" s="1"/>
  <c r="E411" i="5"/>
  <c r="D411" i="5"/>
  <c r="F1155" i="5"/>
  <c r="H1155" i="5" s="1"/>
  <c r="E1155" i="5"/>
  <c r="G1155" i="5" s="1"/>
  <c r="D1155" i="5"/>
  <c r="F136" i="5"/>
  <c r="H136" i="5" s="1"/>
  <c r="E136" i="5"/>
  <c r="G136" i="5" s="1"/>
  <c r="D136" i="5"/>
  <c r="F337" i="5"/>
  <c r="H337" i="5" s="1"/>
  <c r="E337" i="5"/>
  <c r="G337" i="5" s="1"/>
  <c r="D337" i="5"/>
  <c r="F1038" i="5"/>
  <c r="H1038" i="5" s="1"/>
  <c r="E1038" i="5"/>
  <c r="D1038" i="5"/>
  <c r="F726" i="5"/>
  <c r="H726" i="5" s="1"/>
  <c r="E726" i="5"/>
  <c r="G726" i="5" s="1"/>
  <c r="D726" i="5"/>
  <c r="F709" i="5"/>
  <c r="H709" i="5" s="1"/>
  <c r="E709" i="5"/>
  <c r="G709" i="5" s="1"/>
  <c r="D709" i="5"/>
  <c r="F283" i="5"/>
  <c r="H283" i="5" s="1"/>
  <c r="E283" i="5"/>
  <c r="G283" i="5" s="1"/>
  <c r="D283" i="5"/>
  <c r="F570" i="5"/>
  <c r="H570" i="5" s="1"/>
  <c r="E570" i="5"/>
  <c r="G570" i="5" s="1"/>
  <c r="D570" i="5"/>
  <c r="F410" i="5"/>
  <c r="H410" i="5" s="1"/>
  <c r="E410" i="5"/>
  <c r="G410" i="5" s="1"/>
  <c r="D410" i="5"/>
  <c r="F409" i="5"/>
  <c r="H409" i="5" s="1"/>
  <c r="E409" i="5"/>
  <c r="G409" i="5" s="1"/>
  <c r="D409" i="5"/>
  <c r="F408" i="5"/>
  <c r="H408" i="5" s="1"/>
  <c r="E408" i="5"/>
  <c r="G408" i="5" s="1"/>
  <c r="D408" i="5"/>
  <c r="F748" i="5"/>
  <c r="H748" i="5" s="1"/>
  <c r="E748" i="5"/>
  <c r="G748" i="5" s="1"/>
  <c r="D748" i="5"/>
  <c r="F832" i="5"/>
  <c r="H832" i="5" s="1"/>
  <c r="E832" i="5"/>
  <c r="D832" i="5"/>
  <c r="F1076" i="5"/>
  <c r="H1076" i="5" s="1"/>
  <c r="E1076" i="5"/>
  <c r="G1076" i="5" s="1"/>
  <c r="D1076" i="5"/>
  <c r="F1154" i="5"/>
  <c r="H1154" i="5" s="1"/>
  <c r="E1154" i="5"/>
  <c r="G1154" i="5" s="1"/>
  <c r="D1154" i="5"/>
  <c r="F831" i="5"/>
  <c r="H831" i="5" s="1"/>
  <c r="E831" i="5"/>
  <c r="G831" i="5" s="1"/>
  <c r="D831" i="5"/>
  <c r="F830" i="5"/>
  <c r="H830" i="5" s="1"/>
  <c r="E830" i="5"/>
  <c r="G830" i="5" s="1"/>
  <c r="D830" i="5"/>
  <c r="F1075" i="5"/>
  <c r="H1075" i="5" s="1"/>
  <c r="E1075" i="5"/>
  <c r="G1075" i="5" s="1"/>
  <c r="D1075" i="5"/>
  <c r="F245" i="5"/>
  <c r="H245" i="5" s="1"/>
  <c r="E245" i="5"/>
  <c r="G245" i="5" s="1"/>
  <c r="D245" i="5"/>
  <c r="F407" i="5"/>
  <c r="H407" i="5" s="1"/>
  <c r="E407" i="5"/>
  <c r="G407" i="5" s="1"/>
  <c r="D407" i="5"/>
  <c r="F696" i="5"/>
  <c r="H696" i="5" s="1"/>
  <c r="E696" i="5"/>
  <c r="G696" i="5" s="1"/>
  <c r="D696" i="5"/>
  <c r="F569" i="5"/>
  <c r="H569" i="5" s="1"/>
  <c r="E569" i="5"/>
  <c r="G569" i="5" s="1"/>
  <c r="D569" i="5"/>
  <c r="F286" i="5"/>
  <c r="H286" i="5" s="1"/>
  <c r="E286" i="5"/>
  <c r="G286" i="5" s="1"/>
  <c r="D286" i="5"/>
  <c r="F711" i="5"/>
  <c r="H711" i="5" s="1"/>
  <c r="E711" i="5"/>
  <c r="D711" i="5"/>
  <c r="F829" i="5"/>
  <c r="H829" i="5" s="1"/>
  <c r="E829" i="5"/>
  <c r="G829" i="5" s="1"/>
  <c r="D829" i="5"/>
  <c r="F336" i="5"/>
  <c r="H336" i="5" s="1"/>
  <c r="E336" i="5"/>
  <c r="G336" i="5" s="1"/>
  <c r="D336" i="5"/>
  <c r="F1074" i="5"/>
  <c r="H1074" i="5" s="1"/>
  <c r="E1074" i="5"/>
  <c r="G1074" i="5" s="1"/>
  <c r="D1074" i="5"/>
  <c r="F274" i="5"/>
  <c r="H274" i="5" s="1"/>
  <c r="E274" i="5"/>
  <c r="G274" i="5" s="1"/>
  <c r="D274" i="5"/>
  <c r="F747" i="5"/>
  <c r="H747" i="5" s="1"/>
  <c r="E747" i="5"/>
  <c r="D747" i="5"/>
  <c r="F1023" i="5"/>
  <c r="H1023" i="5" s="1"/>
  <c r="E1023" i="5"/>
  <c r="G1023" i="5" s="1"/>
  <c r="D1023" i="5"/>
  <c r="F568" i="5"/>
  <c r="H568" i="5" s="1"/>
  <c r="E568" i="5"/>
  <c r="G568" i="5" s="1"/>
  <c r="D568" i="5"/>
  <c r="F567" i="5"/>
  <c r="H567" i="5" s="1"/>
  <c r="E567" i="5"/>
  <c r="G567" i="5" s="1"/>
  <c r="D567" i="5"/>
  <c r="F1250" i="5"/>
  <c r="H1250" i="5" s="1"/>
  <c r="E1250" i="5"/>
  <c r="G1250" i="5" s="1"/>
  <c r="D1250" i="5"/>
  <c r="F406" i="5"/>
  <c r="H406" i="5" s="1"/>
  <c r="E406" i="5"/>
  <c r="G406" i="5" s="1"/>
  <c r="D406" i="5"/>
  <c r="F746" i="5"/>
  <c r="H746" i="5" s="1"/>
  <c r="E746" i="5"/>
  <c r="G746" i="5" s="1"/>
  <c r="D746" i="5"/>
  <c r="F828" i="5"/>
  <c r="H828" i="5" s="1"/>
  <c r="E828" i="5"/>
  <c r="G828" i="5" s="1"/>
  <c r="D828" i="5"/>
  <c r="F1073" i="5"/>
  <c r="H1073" i="5" s="1"/>
  <c r="E1073" i="5"/>
  <c r="D1073" i="5"/>
  <c r="F405" i="5"/>
  <c r="H405" i="5" s="1"/>
  <c r="E405" i="5"/>
  <c r="G405" i="5" s="1"/>
  <c r="D405" i="5"/>
  <c r="F1013" i="5"/>
  <c r="H1013" i="5" s="1"/>
  <c r="E1013" i="5"/>
  <c r="G1013" i="5" s="1"/>
  <c r="D1013" i="5"/>
  <c r="F1012" i="5"/>
  <c r="H1012" i="5" s="1"/>
  <c r="E1012" i="5"/>
  <c r="D1012" i="5"/>
  <c r="F404" i="5"/>
  <c r="H404" i="5" s="1"/>
  <c r="E404" i="5"/>
  <c r="G404" i="5" s="1"/>
  <c r="D404" i="5"/>
  <c r="F673" i="5"/>
  <c r="H673" i="5" s="1"/>
  <c r="E673" i="5"/>
  <c r="G673" i="5" s="1"/>
  <c r="D673" i="5"/>
  <c r="F566" i="5"/>
  <c r="H566" i="5" s="1"/>
  <c r="E566" i="5"/>
  <c r="D566" i="5"/>
  <c r="F565" i="5"/>
  <c r="H565" i="5" s="1"/>
  <c r="E565" i="5"/>
  <c r="G565" i="5" s="1"/>
  <c r="D565" i="5"/>
  <c r="F827" i="5"/>
  <c r="H827" i="5" s="1"/>
  <c r="E827" i="5"/>
  <c r="G827" i="5" s="1"/>
  <c r="D827" i="5"/>
  <c r="F198" i="5"/>
  <c r="H198" i="5" s="1"/>
  <c r="E198" i="5"/>
  <c r="G198" i="5" s="1"/>
  <c r="D198" i="5"/>
  <c r="F564" i="5"/>
  <c r="H564" i="5" s="1"/>
  <c r="E564" i="5"/>
  <c r="D564" i="5"/>
  <c r="F826" i="5"/>
  <c r="H826" i="5" s="1"/>
  <c r="E826" i="5"/>
  <c r="G826" i="5" s="1"/>
  <c r="D826" i="5"/>
  <c r="F30" i="5"/>
  <c r="H30" i="5" s="1"/>
  <c r="E30" i="5"/>
  <c r="G30" i="5" s="1"/>
  <c r="D30" i="5"/>
  <c r="F1274" i="5"/>
  <c r="H1274" i="5" s="1"/>
  <c r="E1274" i="5"/>
  <c r="G1274" i="5" s="1"/>
  <c r="D1274" i="5"/>
  <c r="F197" i="5"/>
  <c r="H197" i="5" s="1"/>
  <c r="E197" i="5"/>
  <c r="G197" i="5" s="1"/>
  <c r="D197" i="5"/>
  <c r="F563" i="5"/>
  <c r="H563" i="5" s="1"/>
  <c r="E563" i="5"/>
  <c r="G563" i="5" s="1"/>
  <c r="D563" i="5"/>
  <c r="F403" i="5"/>
  <c r="H403" i="5" s="1"/>
  <c r="E403" i="5"/>
  <c r="G403" i="5" s="1"/>
  <c r="D403" i="5"/>
  <c r="F672" i="5"/>
  <c r="H672" i="5" s="1"/>
  <c r="E672" i="5"/>
  <c r="G672" i="5" s="1"/>
  <c r="D672" i="5"/>
  <c r="F402" i="5"/>
  <c r="H402" i="5" s="1"/>
  <c r="E402" i="5"/>
  <c r="G402" i="5" s="1"/>
  <c r="D402" i="5"/>
  <c r="F401" i="5"/>
  <c r="H401" i="5" s="1"/>
  <c r="E401" i="5"/>
  <c r="G401" i="5" s="1"/>
  <c r="D401" i="5"/>
  <c r="F825" i="5"/>
  <c r="H825" i="5" s="1"/>
  <c r="E825" i="5"/>
  <c r="G825" i="5" s="1"/>
  <c r="D825" i="5"/>
  <c r="F135" i="5"/>
  <c r="H135" i="5" s="1"/>
  <c r="E135" i="5"/>
  <c r="G135" i="5" s="1"/>
  <c r="D135" i="5"/>
  <c r="F1231" i="5"/>
  <c r="H1231" i="5" s="1"/>
  <c r="E1231" i="5"/>
  <c r="G1231" i="5" s="1"/>
  <c r="D1231" i="5"/>
  <c r="F400" i="5"/>
  <c r="H400" i="5" s="1"/>
  <c r="E400" i="5"/>
  <c r="G400" i="5" s="1"/>
  <c r="D400" i="5"/>
  <c r="F1007" i="5"/>
  <c r="H1007" i="5" s="1"/>
  <c r="E1007" i="5"/>
  <c r="D1007" i="5"/>
  <c r="F308" i="5"/>
  <c r="H308" i="5" s="1"/>
  <c r="E308" i="5"/>
  <c r="G308" i="5" s="1"/>
  <c r="D308" i="5"/>
  <c r="F322" i="5"/>
  <c r="H322" i="5" s="1"/>
  <c r="E322" i="5"/>
  <c r="G322" i="5" s="1"/>
  <c r="D322" i="5"/>
  <c r="F196" i="5"/>
  <c r="H196" i="5" s="1"/>
  <c r="E196" i="5"/>
  <c r="G196" i="5" s="1"/>
  <c r="D196" i="5"/>
  <c r="F399" i="5"/>
  <c r="H399" i="5" s="1"/>
  <c r="E399" i="5"/>
  <c r="D399" i="5"/>
  <c r="F745" i="5"/>
  <c r="H745" i="5" s="1"/>
  <c r="E745" i="5"/>
  <c r="D745" i="5"/>
  <c r="F335" i="5"/>
  <c r="H335" i="5" s="1"/>
  <c r="E335" i="5"/>
  <c r="G335" i="5" s="1"/>
  <c r="D335" i="5"/>
  <c r="F316" i="5"/>
  <c r="H316" i="5" s="1"/>
  <c r="E316" i="5"/>
  <c r="G316" i="5" s="1"/>
  <c r="D316" i="5"/>
  <c r="F562" i="5"/>
  <c r="E562" i="5"/>
  <c r="G562" i="5" s="1"/>
  <c r="D562" i="5"/>
  <c r="F744" i="5"/>
  <c r="H744" i="5" s="1"/>
  <c r="E744" i="5"/>
  <c r="G744" i="5" s="1"/>
  <c r="D744" i="5"/>
  <c r="F743" i="5"/>
  <c r="H743" i="5" s="1"/>
  <c r="E743" i="5"/>
  <c r="G743" i="5" s="1"/>
  <c r="D743" i="5"/>
  <c r="F134" i="5"/>
  <c r="E134" i="5"/>
  <c r="G134" i="5" s="1"/>
  <c r="D134" i="5"/>
  <c r="F249" i="5"/>
  <c r="H249" i="5" s="1"/>
  <c r="E249" i="5"/>
  <c r="D249" i="5"/>
  <c r="F974" i="5"/>
  <c r="H974" i="5" s="1"/>
  <c r="E974" i="5"/>
  <c r="G974" i="5" s="1"/>
  <c r="D974" i="5"/>
  <c r="F1153" i="5"/>
  <c r="H1153" i="5" s="1"/>
  <c r="E1153" i="5"/>
  <c r="G1153" i="5" s="1"/>
  <c r="D1153" i="5"/>
  <c r="F398" i="5"/>
  <c r="H398" i="5" s="1"/>
  <c r="E398" i="5"/>
  <c r="G398" i="5" s="1"/>
  <c r="D398" i="5"/>
  <c r="F973" i="5"/>
  <c r="H973" i="5" s="1"/>
  <c r="E973" i="5"/>
  <c r="G973" i="5" s="1"/>
  <c r="D973" i="5"/>
  <c r="F1152" i="5"/>
  <c r="H1152" i="5" s="1"/>
  <c r="E1152" i="5"/>
  <c r="G1152" i="5" s="1"/>
  <c r="D1152" i="5"/>
  <c r="F972" i="5"/>
  <c r="E972" i="5"/>
  <c r="G972" i="5" s="1"/>
  <c r="D972" i="5"/>
  <c r="F1151" i="5"/>
  <c r="H1151" i="5" s="1"/>
  <c r="E1151" i="5"/>
  <c r="G1151" i="5" s="1"/>
  <c r="D1151" i="5"/>
  <c r="F824" i="5"/>
  <c r="H824" i="5" s="1"/>
  <c r="E824" i="5"/>
  <c r="G824" i="5" s="1"/>
  <c r="D824" i="5"/>
  <c r="F133" i="5"/>
  <c r="H133" i="5" s="1"/>
  <c r="E133" i="5"/>
  <c r="G133" i="5" s="1"/>
  <c r="D133" i="5"/>
  <c r="F21" i="5"/>
  <c r="E21" i="5"/>
  <c r="G21" i="5" s="1"/>
  <c r="D21" i="5"/>
  <c r="F132" i="5"/>
  <c r="H132" i="5" s="1"/>
  <c r="E132" i="5"/>
  <c r="G132" i="5" s="1"/>
  <c r="D132" i="5"/>
  <c r="F397" i="5"/>
  <c r="H397" i="5" s="1"/>
  <c r="E397" i="5"/>
  <c r="G397" i="5" s="1"/>
  <c r="D397" i="5"/>
  <c r="F44" i="5"/>
  <c r="H44" i="5" s="1"/>
  <c r="E44" i="5"/>
  <c r="G44" i="5" s="1"/>
  <c r="D44" i="5"/>
  <c r="F1200" i="5"/>
  <c r="H1200" i="5" s="1"/>
  <c r="E1200" i="5"/>
  <c r="G1200" i="5" s="1"/>
  <c r="D1200" i="5"/>
  <c r="F261" i="5"/>
  <c r="H261" i="5" s="1"/>
  <c r="E261" i="5"/>
  <c r="G261" i="5" s="1"/>
  <c r="D261" i="5"/>
  <c r="F396" i="5"/>
  <c r="H396" i="5" s="1"/>
  <c r="E396" i="5"/>
  <c r="D396" i="5"/>
  <c r="F823" i="5"/>
  <c r="H823" i="5" s="1"/>
  <c r="E823" i="5"/>
  <c r="G823" i="5" s="1"/>
  <c r="D823" i="5"/>
  <c r="F822" i="5"/>
  <c r="H822" i="5" s="1"/>
  <c r="E822" i="5"/>
  <c r="G822" i="5" s="1"/>
  <c r="D822" i="5"/>
  <c r="F304" i="5"/>
  <c r="H304" i="5" s="1"/>
  <c r="E304" i="5"/>
  <c r="G304" i="5" s="1"/>
  <c r="D304" i="5"/>
  <c r="F29" i="5"/>
  <c r="H29" i="5" s="1"/>
  <c r="E29" i="5"/>
  <c r="G29" i="5" s="1"/>
  <c r="D29" i="5"/>
  <c r="F742" i="5"/>
  <c r="H742" i="5" s="1"/>
  <c r="E742" i="5"/>
  <c r="G742" i="5" s="1"/>
  <c r="D742" i="5"/>
  <c r="F334" i="5"/>
  <c r="H334" i="5" s="1"/>
  <c r="E334" i="5"/>
  <c r="G334" i="5" s="1"/>
  <c r="D334" i="5"/>
  <c r="F195" i="5"/>
  <c r="E195" i="5"/>
  <c r="G195" i="5" s="1"/>
  <c r="D195" i="5"/>
  <c r="F395" i="5"/>
  <c r="H395" i="5" s="1"/>
  <c r="E395" i="5"/>
  <c r="G395" i="5" s="1"/>
  <c r="D395" i="5"/>
  <c r="F63" i="5"/>
  <c r="H63" i="5" s="1"/>
  <c r="E63" i="5"/>
  <c r="G63" i="5" s="1"/>
  <c r="D63" i="5"/>
  <c r="F394" i="5"/>
  <c r="H394" i="5" s="1"/>
  <c r="E394" i="5"/>
  <c r="G394" i="5" s="1"/>
  <c r="D394" i="5"/>
  <c r="F248" i="5"/>
  <c r="H248" i="5" s="1"/>
  <c r="E248" i="5"/>
  <c r="G248" i="5" s="1"/>
  <c r="D248" i="5"/>
  <c r="F393" i="5"/>
  <c r="H393" i="5" s="1"/>
  <c r="E393" i="5"/>
  <c r="G393" i="5" s="1"/>
  <c r="D393" i="5"/>
  <c r="F26" i="5"/>
  <c r="H26" i="5" s="1"/>
  <c r="E26" i="5"/>
  <c r="G26" i="5" s="1"/>
  <c r="D26" i="5"/>
  <c r="F28" i="5"/>
  <c r="H28" i="5" s="1"/>
  <c r="E28" i="5"/>
  <c r="G28" i="5" s="1"/>
  <c r="D28" i="5"/>
  <c r="F741" i="5"/>
  <c r="H741" i="5" s="1"/>
  <c r="E741" i="5"/>
  <c r="G741" i="5" s="1"/>
  <c r="D741" i="5"/>
  <c r="F740" i="5"/>
  <c r="H740" i="5" s="1"/>
  <c r="E740" i="5"/>
  <c r="G740" i="5" s="1"/>
  <c r="D740" i="5"/>
  <c r="F131" i="5"/>
  <c r="H131" i="5" s="1"/>
  <c r="E131" i="5"/>
  <c r="G131" i="5" s="1"/>
  <c r="D131" i="5"/>
  <c r="F130" i="5"/>
  <c r="H130" i="5" s="1"/>
  <c r="E130" i="5"/>
  <c r="G130" i="5" s="1"/>
  <c r="D130" i="5"/>
  <c r="F333" i="5"/>
  <c r="H333" i="5" s="1"/>
  <c r="E333" i="5"/>
  <c r="D333" i="5"/>
  <c r="F332" i="5"/>
  <c r="H332" i="5" s="1"/>
  <c r="E332" i="5"/>
  <c r="G332" i="5" s="1"/>
  <c r="D332" i="5"/>
  <c r="F561" i="5"/>
  <c r="H561" i="5" s="1"/>
  <c r="E561" i="5"/>
  <c r="G561" i="5" s="1"/>
  <c r="D561" i="5"/>
  <c r="F129" i="5"/>
  <c r="E129" i="5"/>
  <c r="D129" i="5"/>
  <c r="E719" i="4"/>
  <c r="F719" i="4"/>
  <c r="H719" i="4" s="1"/>
  <c r="G719" i="4"/>
  <c r="E720" i="4"/>
  <c r="F720" i="4"/>
  <c r="E721" i="4"/>
  <c r="G721" i="4" s="1"/>
  <c r="F721" i="4"/>
  <c r="H721" i="4" s="1"/>
  <c r="E722" i="4"/>
  <c r="G722" i="4" s="1"/>
  <c r="F722" i="4"/>
  <c r="H722" i="4" s="1"/>
  <c r="E423" i="4"/>
  <c r="F423" i="4"/>
  <c r="H423" i="4" s="1"/>
  <c r="E68" i="4"/>
  <c r="F68" i="4"/>
  <c r="E69" i="4"/>
  <c r="G69" i="4" s="1"/>
  <c r="F69" i="4"/>
  <c r="H69" i="4" s="1"/>
  <c r="E70" i="4"/>
  <c r="G70" i="4" s="1"/>
  <c r="F70" i="4"/>
  <c r="H70" i="4" s="1"/>
  <c r="E71" i="4"/>
  <c r="F71" i="4"/>
  <c r="H71" i="4" s="1"/>
  <c r="E72" i="4"/>
  <c r="F72" i="4"/>
  <c r="E73" i="4"/>
  <c r="G73" i="4" s="1"/>
  <c r="F73" i="4"/>
  <c r="H73" i="4" s="1"/>
  <c r="E74" i="4"/>
  <c r="G74" i="4" s="1"/>
  <c r="F74" i="4"/>
  <c r="H74" i="4" s="1"/>
  <c r="E75" i="4"/>
  <c r="F75" i="4"/>
  <c r="H75" i="4" s="1"/>
  <c r="E76" i="4"/>
  <c r="F76" i="4"/>
  <c r="E77" i="4"/>
  <c r="G77" i="4" s="1"/>
  <c r="F77" i="4"/>
  <c r="E424" i="4"/>
  <c r="G424" i="4" s="1"/>
  <c r="F424" i="4"/>
  <c r="H424" i="4" s="1"/>
  <c r="E78" i="4"/>
  <c r="F78" i="4"/>
  <c r="H78" i="4" s="1"/>
  <c r="E425" i="4"/>
  <c r="G425" i="4" s="1"/>
  <c r="F425" i="4"/>
  <c r="H425" i="4" s="1"/>
  <c r="E426" i="4"/>
  <c r="F426" i="4"/>
  <c r="E79" i="4"/>
  <c r="G79" i="4" s="1"/>
  <c r="F79" i="4"/>
  <c r="H79" i="4" s="1"/>
  <c r="E80" i="4"/>
  <c r="F80" i="4"/>
  <c r="H80" i="4" s="1"/>
  <c r="E427" i="4"/>
  <c r="F427" i="4"/>
  <c r="H427" i="4" s="1"/>
  <c r="E428" i="4"/>
  <c r="F428" i="4"/>
  <c r="H428" i="4" s="1"/>
  <c r="E81" i="4"/>
  <c r="G81" i="4" s="1"/>
  <c r="F81" i="4"/>
  <c r="H81" i="4" s="1"/>
  <c r="E82" i="4"/>
  <c r="F82" i="4"/>
  <c r="H82" i="4" s="1"/>
  <c r="E83" i="4"/>
  <c r="F83" i="4"/>
  <c r="H83" i="4" s="1"/>
  <c r="E429" i="4"/>
  <c r="F429" i="4"/>
  <c r="E723" i="4"/>
  <c r="G723" i="4" s="1"/>
  <c r="F723" i="4"/>
  <c r="H723" i="4" s="1"/>
  <c r="E84" i="4"/>
  <c r="F84" i="4"/>
  <c r="H84" i="4" s="1"/>
  <c r="E85" i="4"/>
  <c r="F85" i="4"/>
  <c r="H85" i="4" s="1"/>
  <c r="E724" i="4"/>
  <c r="F724" i="4"/>
  <c r="H724" i="4" s="1"/>
  <c r="E913" i="4"/>
  <c r="G913" i="4" s="1"/>
  <c r="F913" i="4"/>
  <c r="H913" i="4" s="1"/>
  <c r="I913" i="4" s="1"/>
  <c r="E914" i="4"/>
  <c r="F914" i="4"/>
  <c r="H914" i="4" s="1"/>
  <c r="E430" i="4"/>
  <c r="F430" i="4"/>
  <c r="H430" i="4" s="1"/>
  <c r="E86" i="4"/>
  <c r="G86" i="4" s="1"/>
  <c r="F86" i="4"/>
  <c r="E87" i="4"/>
  <c r="G87" i="4" s="1"/>
  <c r="F87" i="4"/>
  <c r="H87" i="4" s="1"/>
  <c r="E88" i="4"/>
  <c r="F88" i="4"/>
  <c r="H88" i="4" s="1"/>
  <c r="E89" i="4"/>
  <c r="F89" i="4"/>
  <c r="H89" i="4" s="1"/>
  <c r="E90" i="4"/>
  <c r="F90" i="4"/>
  <c r="H90" i="4" s="1"/>
  <c r="E91" i="4"/>
  <c r="G91" i="4" s="1"/>
  <c r="F91" i="4"/>
  <c r="E92" i="4"/>
  <c r="F92" i="4"/>
  <c r="H92" i="4" s="1"/>
  <c r="E93" i="4"/>
  <c r="A93" i="4" s="1"/>
  <c r="F93" i="4"/>
  <c r="H93" i="4" s="1"/>
  <c r="E94" i="4"/>
  <c r="G94" i="4" s="1"/>
  <c r="F94" i="4"/>
  <c r="H94" i="4" s="1"/>
  <c r="E95" i="4"/>
  <c r="F95" i="4"/>
  <c r="H95" i="4" s="1"/>
  <c r="E96" i="4"/>
  <c r="G96" i="4" s="1"/>
  <c r="F96" i="4"/>
  <c r="H96" i="4" s="1"/>
  <c r="E97" i="4"/>
  <c r="F97" i="4"/>
  <c r="H97" i="4" s="1"/>
  <c r="E98" i="4"/>
  <c r="G98" i="4" s="1"/>
  <c r="F98" i="4"/>
  <c r="H98" i="4" s="1"/>
  <c r="E99" i="4"/>
  <c r="F99" i="4"/>
  <c r="H99" i="4" s="1"/>
  <c r="E100" i="4"/>
  <c r="G100" i="4" s="1"/>
  <c r="F100" i="4"/>
  <c r="E101" i="4"/>
  <c r="G101" i="4" s="1"/>
  <c r="F101" i="4"/>
  <c r="H101" i="4" s="1"/>
  <c r="E102" i="4"/>
  <c r="G102" i="4" s="1"/>
  <c r="F102" i="4"/>
  <c r="H102" i="4" s="1"/>
  <c r="E103" i="4"/>
  <c r="F103" i="4"/>
  <c r="E104" i="4"/>
  <c r="G104" i="4" s="1"/>
  <c r="F104" i="4"/>
  <c r="H104" i="4" s="1"/>
  <c r="E105" i="4"/>
  <c r="F105" i="4"/>
  <c r="H105" i="4" s="1"/>
  <c r="E106" i="4"/>
  <c r="G106" i="4" s="1"/>
  <c r="F106" i="4"/>
  <c r="H106" i="4" s="1"/>
  <c r="E107" i="4"/>
  <c r="G107" i="4" s="1"/>
  <c r="F107" i="4"/>
  <c r="E108" i="4"/>
  <c r="G108" i="4" s="1"/>
  <c r="F108" i="4"/>
  <c r="H108" i="4" s="1"/>
  <c r="E109" i="4"/>
  <c r="F109" i="4"/>
  <c r="H109" i="4" s="1"/>
  <c r="E110" i="4"/>
  <c r="G110" i="4" s="1"/>
  <c r="F110" i="4"/>
  <c r="H110" i="4" s="1"/>
  <c r="E111" i="4"/>
  <c r="G111" i="4" s="1"/>
  <c r="F111" i="4"/>
  <c r="H111" i="4" s="1"/>
  <c r="E112" i="4"/>
  <c r="G112" i="4" s="1"/>
  <c r="F112" i="4"/>
  <c r="E113" i="4"/>
  <c r="F113" i="4"/>
  <c r="H113" i="4" s="1"/>
  <c r="E114" i="4"/>
  <c r="G114" i="4" s="1"/>
  <c r="F114" i="4"/>
  <c r="H114" i="4" s="1"/>
  <c r="E115" i="4"/>
  <c r="F115" i="4"/>
  <c r="H115" i="4" s="1"/>
  <c r="E116" i="4"/>
  <c r="G116" i="4" s="1"/>
  <c r="F116" i="4"/>
  <c r="H116" i="4" s="1"/>
  <c r="E117" i="4"/>
  <c r="F117" i="4"/>
  <c r="E118" i="4"/>
  <c r="G118" i="4" s="1"/>
  <c r="F118" i="4"/>
  <c r="H118" i="4" s="1"/>
  <c r="E119" i="4"/>
  <c r="F119" i="4"/>
  <c r="E120" i="4"/>
  <c r="G120" i="4" s="1"/>
  <c r="F120" i="4"/>
  <c r="H120" i="4" s="1"/>
  <c r="E121" i="4"/>
  <c r="G121" i="4" s="1"/>
  <c r="F121" i="4"/>
  <c r="H121" i="4" s="1"/>
  <c r="E122" i="4"/>
  <c r="F122" i="4"/>
  <c r="H122" i="4" s="1"/>
  <c r="G122" i="4"/>
  <c r="E123" i="4"/>
  <c r="G123" i="4" s="1"/>
  <c r="F123" i="4"/>
  <c r="H123" i="4" s="1"/>
  <c r="E124" i="4"/>
  <c r="A124" i="4" s="1"/>
  <c r="F124" i="4"/>
  <c r="H124" i="4" s="1"/>
  <c r="E125" i="4"/>
  <c r="F125" i="4"/>
  <c r="H125" i="4" s="1"/>
  <c r="E126" i="4"/>
  <c r="G126" i="4" s="1"/>
  <c r="F126" i="4"/>
  <c r="H126" i="4" s="1"/>
  <c r="E127" i="4"/>
  <c r="G127" i="4" s="1"/>
  <c r="F127" i="4"/>
  <c r="E128" i="4"/>
  <c r="G128" i="4" s="1"/>
  <c r="F128" i="4"/>
  <c r="H128" i="4" s="1"/>
  <c r="E129" i="4"/>
  <c r="F129" i="4"/>
  <c r="H129" i="4" s="1"/>
  <c r="E130" i="4"/>
  <c r="F130" i="4"/>
  <c r="E2" i="4"/>
  <c r="G2" i="4" s="1"/>
  <c r="F2" i="4"/>
  <c r="E131" i="4"/>
  <c r="G131" i="4" s="1"/>
  <c r="F131" i="4"/>
  <c r="H131" i="4" s="1"/>
  <c r="E132" i="4"/>
  <c r="G132" i="4" s="1"/>
  <c r="F132" i="4"/>
  <c r="H132" i="4" s="1"/>
  <c r="E133" i="4"/>
  <c r="F133" i="4"/>
  <c r="H133" i="4" s="1"/>
  <c r="E134" i="4"/>
  <c r="G134" i="4" s="1"/>
  <c r="F134" i="4"/>
  <c r="H134" i="4" s="1"/>
  <c r="E3" i="4"/>
  <c r="G3" i="4" s="1"/>
  <c r="F3" i="4"/>
  <c r="H3" i="4" s="1"/>
  <c r="E135" i="4"/>
  <c r="F135" i="4"/>
  <c r="H135" i="4" s="1"/>
  <c r="E136" i="4"/>
  <c r="G136" i="4" s="1"/>
  <c r="F136" i="4"/>
  <c r="H136" i="4" s="1"/>
  <c r="E137" i="4"/>
  <c r="G137" i="4" s="1"/>
  <c r="F137" i="4"/>
  <c r="H137" i="4" s="1"/>
  <c r="E138" i="4"/>
  <c r="G138" i="4" s="1"/>
  <c r="F138" i="4"/>
  <c r="E4" i="4"/>
  <c r="F4" i="4"/>
  <c r="E5" i="4"/>
  <c r="F5" i="4"/>
  <c r="H5" i="4" s="1"/>
  <c r="E139" i="4"/>
  <c r="G139" i="4" s="1"/>
  <c r="F139" i="4"/>
  <c r="H139" i="4" s="1"/>
  <c r="E140" i="4"/>
  <c r="G140" i="4" s="1"/>
  <c r="F140" i="4"/>
  <c r="H140" i="4" s="1"/>
  <c r="E141" i="4"/>
  <c r="F141" i="4"/>
  <c r="H141" i="4" s="1"/>
  <c r="E142" i="4"/>
  <c r="G142" i="4" s="1"/>
  <c r="F142" i="4"/>
  <c r="H142" i="4" s="1"/>
  <c r="E143" i="4"/>
  <c r="G143" i="4" s="1"/>
  <c r="F143" i="4"/>
  <c r="H143" i="4" s="1"/>
  <c r="E144" i="4"/>
  <c r="G144" i="4" s="1"/>
  <c r="F144" i="4"/>
  <c r="E145" i="4"/>
  <c r="G145" i="4" s="1"/>
  <c r="F145" i="4"/>
  <c r="H145" i="4" s="1"/>
  <c r="E146" i="4"/>
  <c r="G146" i="4" s="1"/>
  <c r="F146" i="4"/>
  <c r="H146" i="4" s="1"/>
  <c r="E147" i="4"/>
  <c r="G147" i="4" s="1"/>
  <c r="F147" i="4"/>
  <c r="H147" i="4" s="1"/>
  <c r="E148" i="4"/>
  <c r="G148" i="4" s="1"/>
  <c r="F148" i="4"/>
  <c r="H148" i="4" s="1"/>
  <c r="E6" i="4"/>
  <c r="G6" i="4" s="1"/>
  <c r="F6" i="4"/>
  <c r="E149" i="4"/>
  <c r="G149" i="4" s="1"/>
  <c r="F149" i="4"/>
  <c r="H149" i="4" s="1"/>
  <c r="E150" i="4"/>
  <c r="G150" i="4" s="1"/>
  <c r="F150" i="4"/>
  <c r="H150" i="4" s="1"/>
  <c r="E151" i="4"/>
  <c r="G151" i="4" s="1"/>
  <c r="F151" i="4"/>
  <c r="H151" i="4" s="1"/>
  <c r="E7" i="4"/>
  <c r="F7" i="4"/>
  <c r="H7" i="4" s="1"/>
  <c r="E152" i="4"/>
  <c r="G152" i="4" s="1"/>
  <c r="F152" i="4"/>
  <c r="H152" i="4" s="1"/>
  <c r="E153" i="4"/>
  <c r="F153" i="4"/>
  <c r="H153" i="4" s="1"/>
  <c r="E154" i="4"/>
  <c r="G154" i="4" s="1"/>
  <c r="F154" i="4"/>
  <c r="H154" i="4" s="1"/>
  <c r="E8" i="4"/>
  <c r="F8" i="4"/>
  <c r="H8" i="4" s="1"/>
  <c r="E155" i="4"/>
  <c r="F155" i="4"/>
  <c r="H155" i="4" s="1"/>
  <c r="E156" i="4"/>
  <c r="F156" i="4"/>
  <c r="H156" i="4" s="1"/>
  <c r="E9" i="4"/>
  <c r="F9" i="4"/>
  <c r="H9" i="4" s="1"/>
  <c r="E10" i="4"/>
  <c r="G10" i="4" s="1"/>
  <c r="F10" i="4"/>
  <c r="H10" i="4" s="1"/>
  <c r="E157" i="4"/>
  <c r="G157" i="4" s="1"/>
  <c r="F157" i="4"/>
  <c r="H157" i="4" s="1"/>
  <c r="E158" i="4"/>
  <c r="F158" i="4"/>
  <c r="H158" i="4" s="1"/>
  <c r="E159" i="4"/>
  <c r="F159" i="4"/>
  <c r="H159" i="4" s="1"/>
  <c r="E160" i="4"/>
  <c r="G160" i="4" s="1"/>
  <c r="F160" i="4"/>
  <c r="H160" i="4" s="1"/>
  <c r="E161" i="4"/>
  <c r="G161" i="4" s="1"/>
  <c r="F161" i="4"/>
  <c r="H161" i="4" s="1"/>
  <c r="E162" i="4"/>
  <c r="F162" i="4"/>
  <c r="H162" i="4" s="1"/>
  <c r="E163" i="4"/>
  <c r="G163" i="4" s="1"/>
  <c r="F163" i="4"/>
  <c r="H163" i="4" s="1"/>
  <c r="E164" i="4"/>
  <c r="F164" i="4"/>
  <c r="H164" i="4" s="1"/>
  <c r="E165" i="4"/>
  <c r="G165" i="4" s="1"/>
  <c r="F165" i="4"/>
  <c r="H165" i="4" s="1"/>
  <c r="E166" i="4"/>
  <c r="F166" i="4"/>
  <c r="H166" i="4" s="1"/>
  <c r="E167" i="4"/>
  <c r="G167" i="4" s="1"/>
  <c r="F167" i="4"/>
  <c r="H167" i="4" s="1"/>
  <c r="E168" i="4"/>
  <c r="G168" i="4" s="1"/>
  <c r="F168" i="4"/>
  <c r="H168" i="4" s="1"/>
  <c r="E169" i="4"/>
  <c r="F169" i="4"/>
  <c r="H169" i="4" s="1"/>
  <c r="E170" i="4"/>
  <c r="G170" i="4" s="1"/>
  <c r="F170" i="4"/>
  <c r="H170" i="4" s="1"/>
  <c r="E171" i="4"/>
  <c r="F171" i="4"/>
  <c r="H171" i="4" s="1"/>
  <c r="E11" i="4"/>
  <c r="F11" i="4"/>
  <c r="H11" i="4" s="1"/>
  <c r="E172" i="4"/>
  <c r="F172" i="4"/>
  <c r="H172" i="4" s="1"/>
  <c r="E12" i="4"/>
  <c r="G12" i="4" s="1"/>
  <c r="F12" i="4"/>
  <c r="H12" i="4" s="1"/>
  <c r="E173" i="4"/>
  <c r="F173" i="4"/>
  <c r="H173" i="4" s="1"/>
  <c r="E174" i="4"/>
  <c r="G174" i="4" s="1"/>
  <c r="F174" i="4"/>
  <c r="H174" i="4" s="1"/>
  <c r="E175" i="4"/>
  <c r="G175" i="4" s="1"/>
  <c r="F175" i="4"/>
  <c r="E176" i="4"/>
  <c r="F176" i="4"/>
  <c r="H176" i="4" s="1"/>
  <c r="E177" i="4"/>
  <c r="G177" i="4" s="1"/>
  <c r="F177" i="4"/>
  <c r="H177" i="4" s="1"/>
  <c r="E13" i="4"/>
  <c r="G13" i="4" s="1"/>
  <c r="F13" i="4"/>
  <c r="H13" i="4" s="1"/>
  <c r="E178" i="4"/>
  <c r="F178" i="4"/>
  <c r="H178" i="4" s="1"/>
  <c r="E14" i="4"/>
  <c r="G14" i="4" s="1"/>
  <c r="F14" i="4"/>
  <c r="H14" i="4" s="1"/>
  <c r="E15" i="4"/>
  <c r="G15" i="4" s="1"/>
  <c r="F15" i="4"/>
  <c r="H15" i="4" s="1"/>
  <c r="E179" i="4"/>
  <c r="F179" i="4"/>
  <c r="H179" i="4" s="1"/>
  <c r="E180" i="4"/>
  <c r="F180" i="4"/>
  <c r="H180" i="4" s="1"/>
  <c r="E181" i="4"/>
  <c r="F181" i="4"/>
  <c r="H181" i="4" s="1"/>
  <c r="E182" i="4"/>
  <c r="F182" i="4"/>
  <c r="H182" i="4" s="1"/>
  <c r="E183" i="4"/>
  <c r="G183" i="4" s="1"/>
  <c r="I183" i="4" s="1"/>
  <c r="F183" i="4"/>
  <c r="H183" i="4" s="1"/>
  <c r="E184" i="4"/>
  <c r="G184" i="4" s="1"/>
  <c r="F184" i="4"/>
  <c r="H184" i="4" s="1"/>
  <c r="E185" i="4"/>
  <c r="F185" i="4"/>
  <c r="H185" i="4" s="1"/>
  <c r="E186" i="4"/>
  <c r="G186" i="4" s="1"/>
  <c r="F186" i="4"/>
  <c r="H186" i="4" s="1"/>
  <c r="E187" i="4"/>
  <c r="G187" i="4" s="1"/>
  <c r="F187" i="4"/>
  <c r="H187" i="4" s="1"/>
  <c r="E188" i="4"/>
  <c r="G188" i="4" s="1"/>
  <c r="F188" i="4"/>
  <c r="H188" i="4" s="1"/>
  <c r="E16" i="4"/>
  <c r="F16" i="4"/>
  <c r="H16" i="4" s="1"/>
  <c r="E189" i="4"/>
  <c r="G189" i="4" s="1"/>
  <c r="F189" i="4"/>
  <c r="H189" i="4" s="1"/>
  <c r="E190" i="4"/>
  <c r="A190" i="4" s="1"/>
  <c r="F190" i="4"/>
  <c r="H190" i="4" s="1"/>
  <c r="G190" i="4"/>
  <c r="E17" i="4"/>
  <c r="G17" i="4" s="1"/>
  <c r="F17" i="4"/>
  <c r="H17" i="4" s="1"/>
  <c r="E191" i="4"/>
  <c r="F191" i="4"/>
  <c r="H191" i="4" s="1"/>
  <c r="E18" i="4"/>
  <c r="G18" i="4" s="1"/>
  <c r="F18" i="4"/>
  <c r="H18" i="4" s="1"/>
  <c r="E192" i="4"/>
  <c r="F192" i="4"/>
  <c r="H192" i="4" s="1"/>
  <c r="E193" i="4"/>
  <c r="F193" i="4"/>
  <c r="H193" i="4" s="1"/>
  <c r="E194" i="4"/>
  <c r="F194" i="4"/>
  <c r="H194" i="4" s="1"/>
  <c r="E19" i="4"/>
  <c r="F19" i="4"/>
  <c r="H19" i="4" s="1"/>
  <c r="E195" i="4"/>
  <c r="G195" i="4" s="1"/>
  <c r="F195" i="4"/>
  <c r="A195" i="4" s="1"/>
  <c r="E196" i="4"/>
  <c r="G196" i="4" s="1"/>
  <c r="F196" i="4"/>
  <c r="H196" i="4" s="1"/>
  <c r="E20" i="4"/>
  <c r="G20" i="4" s="1"/>
  <c r="F20" i="4"/>
  <c r="H20" i="4" s="1"/>
  <c r="E197" i="4"/>
  <c r="F197" i="4"/>
  <c r="H197" i="4" s="1"/>
  <c r="E198" i="4"/>
  <c r="G198" i="4" s="1"/>
  <c r="F198" i="4"/>
  <c r="H198" i="4" s="1"/>
  <c r="E199" i="4"/>
  <c r="G199" i="4" s="1"/>
  <c r="F199" i="4"/>
  <c r="H199" i="4" s="1"/>
  <c r="E200" i="4"/>
  <c r="F200" i="4"/>
  <c r="H200" i="4" s="1"/>
  <c r="E201" i="4"/>
  <c r="G201" i="4" s="1"/>
  <c r="F201" i="4"/>
  <c r="H201" i="4" s="1"/>
  <c r="E21" i="4"/>
  <c r="G21" i="4" s="1"/>
  <c r="F21" i="4"/>
  <c r="H21" i="4" s="1"/>
  <c r="E202" i="4"/>
  <c r="G202" i="4" s="1"/>
  <c r="F202" i="4"/>
  <c r="E203" i="4"/>
  <c r="F203" i="4"/>
  <c r="H203" i="4" s="1"/>
  <c r="E204" i="4"/>
  <c r="F204" i="4"/>
  <c r="H204" i="4" s="1"/>
  <c r="E22" i="4"/>
  <c r="G22" i="4" s="1"/>
  <c r="F22" i="4"/>
  <c r="H22" i="4" s="1"/>
  <c r="E205" i="4"/>
  <c r="G205" i="4" s="1"/>
  <c r="F205" i="4"/>
  <c r="H205" i="4" s="1"/>
  <c r="E206" i="4"/>
  <c r="F206" i="4"/>
  <c r="H206" i="4" s="1"/>
  <c r="E23" i="4"/>
  <c r="G23" i="4" s="1"/>
  <c r="F23" i="4"/>
  <c r="H23" i="4" s="1"/>
  <c r="E24" i="4"/>
  <c r="G24" i="4" s="1"/>
  <c r="F24" i="4"/>
  <c r="H24" i="4" s="1"/>
  <c r="E207" i="4"/>
  <c r="G207" i="4" s="1"/>
  <c r="F207" i="4"/>
  <c r="E25" i="4"/>
  <c r="F25" i="4"/>
  <c r="E208" i="4"/>
  <c r="F208" i="4"/>
  <c r="H208" i="4" s="1"/>
  <c r="E26" i="4"/>
  <c r="F26" i="4"/>
  <c r="H26" i="4" s="1"/>
  <c r="E209" i="4"/>
  <c r="G209" i="4" s="1"/>
  <c r="F209" i="4"/>
  <c r="E210" i="4"/>
  <c r="G210" i="4" s="1"/>
  <c r="F210" i="4"/>
  <c r="H210" i="4" s="1"/>
  <c r="E211" i="4"/>
  <c r="F211" i="4"/>
  <c r="H211" i="4" s="1"/>
  <c r="E27" i="4"/>
  <c r="G27" i="4" s="1"/>
  <c r="F27" i="4"/>
  <c r="H27" i="4" s="1"/>
  <c r="E212" i="4"/>
  <c r="G212" i="4" s="1"/>
  <c r="F212" i="4"/>
  <c r="H212" i="4" s="1"/>
  <c r="E213" i="4"/>
  <c r="F213" i="4"/>
  <c r="H213" i="4" s="1"/>
  <c r="E214" i="4"/>
  <c r="G214" i="4" s="1"/>
  <c r="F214" i="4"/>
  <c r="H214" i="4" s="1"/>
  <c r="E215" i="4"/>
  <c r="F215" i="4"/>
  <c r="H215" i="4" s="1"/>
  <c r="E216" i="4"/>
  <c r="F216" i="4"/>
  <c r="H216" i="4" s="1"/>
  <c r="E217" i="4"/>
  <c r="F217" i="4"/>
  <c r="H217" i="4" s="1"/>
  <c r="E218" i="4"/>
  <c r="G218" i="4" s="1"/>
  <c r="F218" i="4"/>
  <c r="H218" i="4" s="1"/>
  <c r="E219" i="4"/>
  <c r="G219" i="4" s="1"/>
  <c r="I219" i="4" s="1"/>
  <c r="F219" i="4"/>
  <c r="H219" i="4" s="1"/>
  <c r="E220" i="4"/>
  <c r="G220" i="4" s="1"/>
  <c r="F220" i="4"/>
  <c r="E221" i="4"/>
  <c r="G221" i="4" s="1"/>
  <c r="F221" i="4"/>
  <c r="E222" i="4"/>
  <c r="G222" i="4" s="1"/>
  <c r="F222" i="4"/>
  <c r="E28" i="4"/>
  <c r="F28" i="4"/>
  <c r="H28" i="4" s="1"/>
  <c r="E29" i="4"/>
  <c r="G29" i="4" s="1"/>
  <c r="F29" i="4"/>
  <c r="H29" i="4" s="1"/>
  <c r="E30" i="4"/>
  <c r="G30" i="4" s="1"/>
  <c r="F30" i="4"/>
  <c r="H30" i="4" s="1"/>
  <c r="E223" i="4"/>
  <c r="G223" i="4" s="1"/>
  <c r="F223" i="4"/>
  <c r="E224" i="4"/>
  <c r="G224" i="4" s="1"/>
  <c r="F224" i="4"/>
  <c r="H224" i="4" s="1"/>
  <c r="E31" i="4"/>
  <c r="G31" i="4" s="1"/>
  <c r="F31" i="4"/>
  <c r="H31" i="4" s="1"/>
  <c r="E32" i="4"/>
  <c r="F32" i="4"/>
  <c r="H32" i="4" s="1"/>
  <c r="E33" i="4"/>
  <c r="G33" i="4" s="1"/>
  <c r="F33" i="4"/>
  <c r="E225" i="4"/>
  <c r="F225" i="4"/>
  <c r="H225" i="4" s="1"/>
  <c r="E226" i="4"/>
  <c r="G226" i="4" s="1"/>
  <c r="F226" i="4"/>
  <c r="H226" i="4" s="1"/>
  <c r="E34" i="4"/>
  <c r="G34" i="4" s="1"/>
  <c r="F34" i="4"/>
  <c r="H34" i="4" s="1"/>
  <c r="E35" i="4"/>
  <c r="F35" i="4"/>
  <c r="H35" i="4" s="1"/>
  <c r="G35" i="4"/>
  <c r="E36" i="4"/>
  <c r="G36" i="4" s="1"/>
  <c r="F36" i="4"/>
  <c r="A36" i="4" s="1"/>
  <c r="E37" i="4"/>
  <c r="F37" i="4"/>
  <c r="H37" i="4" s="1"/>
  <c r="E227" i="4"/>
  <c r="F227" i="4"/>
  <c r="H227" i="4" s="1"/>
  <c r="E228" i="4"/>
  <c r="G228" i="4" s="1"/>
  <c r="F228" i="4"/>
  <c r="H228" i="4" s="1"/>
  <c r="E229" i="4"/>
  <c r="G229" i="4" s="1"/>
  <c r="F229" i="4"/>
  <c r="H229" i="4" s="1"/>
  <c r="E230" i="4"/>
  <c r="F230" i="4"/>
  <c r="H230" i="4" s="1"/>
  <c r="E231" i="4"/>
  <c r="F231" i="4"/>
  <c r="H231" i="4" s="1"/>
  <c r="E38" i="4"/>
  <c r="G38" i="4" s="1"/>
  <c r="F38" i="4"/>
  <c r="H38" i="4" s="1"/>
  <c r="E39" i="4"/>
  <c r="G39" i="4" s="1"/>
  <c r="F39" i="4"/>
  <c r="H39" i="4" s="1"/>
  <c r="E232" i="4"/>
  <c r="F232" i="4"/>
  <c r="H232" i="4" s="1"/>
  <c r="E233" i="4"/>
  <c r="F233" i="4"/>
  <c r="H233" i="4" s="1"/>
  <c r="E234" i="4"/>
  <c r="F234" i="4"/>
  <c r="H234" i="4" s="1"/>
  <c r="E235" i="4"/>
  <c r="G235" i="4" s="1"/>
  <c r="F235" i="4"/>
  <c r="H235" i="4" s="1"/>
  <c r="E236" i="4"/>
  <c r="F236" i="4"/>
  <c r="H236" i="4" s="1"/>
  <c r="E237" i="4"/>
  <c r="G237" i="4" s="1"/>
  <c r="F237" i="4"/>
  <c r="H237" i="4" s="1"/>
  <c r="E238" i="4"/>
  <c r="F238" i="4"/>
  <c r="H238" i="4" s="1"/>
  <c r="E239" i="4"/>
  <c r="G239" i="4" s="1"/>
  <c r="F239" i="4"/>
  <c r="H239" i="4" s="1"/>
  <c r="E240" i="4"/>
  <c r="F240" i="4"/>
  <c r="H240" i="4" s="1"/>
  <c r="E241" i="4"/>
  <c r="G241" i="4" s="1"/>
  <c r="F241" i="4"/>
  <c r="H241" i="4" s="1"/>
  <c r="E242" i="4"/>
  <c r="G242" i="4" s="1"/>
  <c r="F242" i="4"/>
  <c r="H242" i="4" s="1"/>
  <c r="E243" i="4"/>
  <c r="G243" i="4" s="1"/>
  <c r="F243" i="4"/>
  <c r="H243" i="4" s="1"/>
  <c r="E244" i="4"/>
  <c r="F244" i="4"/>
  <c r="H244" i="4" s="1"/>
  <c r="E40" i="4"/>
  <c r="G40" i="4" s="1"/>
  <c r="F40" i="4"/>
  <c r="H40" i="4" s="1"/>
  <c r="E245" i="4"/>
  <c r="G245" i="4" s="1"/>
  <c r="F245" i="4"/>
  <c r="H245" i="4" s="1"/>
  <c r="E246" i="4"/>
  <c r="G246" i="4" s="1"/>
  <c r="F246" i="4"/>
  <c r="E247" i="4"/>
  <c r="F247" i="4"/>
  <c r="H247" i="4" s="1"/>
  <c r="E248" i="4"/>
  <c r="F248" i="4"/>
  <c r="H248" i="4" s="1"/>
  <c r="E249" i="4"/>
  <c r="F249" i="4"/>
  <c r="H249" i="4" s="1"/>
  <c r="E250" i="4"/>
  <c r="G250" i="4" s="1"/>
  <c r="F250" i="4"/>
  <c r="H250" i="4" s="1"/>
  <c r="E251" i="4"/>
  <c r="F251" i="4"/>
  <c r="H251" i="4" s="1"/>
  <c r="E41" i="4"/>
  <c r="G41" i="4" s="1"/>
  <c r="F41" i="4"/>
  <c r="H41" i="4" s="1"/>
  <c r="E252" i="4"/>
  <c r="F252" i="4"/>
  <c r="H252" i="4" s="1"/>
  <c r="E253" i="4"/>
  <c r="G253" i="4" s="1"/>
  <c r="F253" i="4"/>
  <c r="H253" i="4" s="1"/>
  <c r="E254" i="4"/>
  <c r="F254" i="4"/>
  <c r="H254" i="4" s="1"/>
  <c r="E255" i="4"/>
  <c r="G255" i="4" s="1"/>
  <c r="F255" i="4"/>
  <c r="H255" i="4" s="1"/>
  <c r="E256" i="4"/>
  <c r="F256" i="4"/>
  <c r="H256" i="4" s="1"/>
  <c r="E257" i="4"/>
  <c r="G257" i="4" s="1"/>
  <c r="F257" i="4"/>
  <c r="H257" i="4" s="1"/>
  <c r="E258" i="4"/>
  <c r="F258" i="4"/>
  <c r="H258" i="4" s="1"/>
  <c r="E259" i="4"/>
  <c r="G259" i="4" s="1"/>
  <c r="F259" i="4"/>
  <c r="E42" i="4"/>
  <c r="G42" i="4" s="1"/>
  <c r="F42" i="4"/>
  <c r="H42" i="4" s="1"/>
  <c r="E260" i="4"/>
  <c r="G260" i="4" s="1"/>
  <c r="F260" i="4"/>
  <c r="H260" i="4" s="1"/>
  <c r="E43" i="4"/>
  <c r="F43" i="4"/>
  <c r="H43" i="4" s="1"/>
  <c r="E261" i="4"/>
  <c r="F261" i="4"/>
  <c r="H261" i="4" s="1"/>
  <c r="E262" i="4"/>
  <c r="F262" i="4"/>
  <c r="H262" i="4" s="1"/>
  <c r="E263" i="4"/>
  <c r="G263" i="4" s="1"/>
  <c r="F263" i="4"/>
  <c r="H263" i="4" s="1"/>
  <c r="E264" i="4"/>
  <c r="F264" i="4"/>
  <c r="H264" i="4" s="1"/>
  <c r="E44" i="4"/>
  <c r="G44" i="4" s="1"/>
  <c r="F44" i="4"/>
  <c r="E265" i="4"/>
  <c r="G265" i="4" s="1"/>
  <c r="F265" i="4"/>
  <c r="H265" i="4" s="1"/>
  <c r="E266" i="4"/>
  <c r="G266" i="4" s="1"/>
  <c r="F266" i="4"/>
  <c r="H266" i="4" s="1"/>
  <c r="E45" i="4"/>
  <c r="F45" i="4"/>
  <c r="H45" i="4" s="1"/>
  <c r="E46" i="4"/>
  <c r="G46" i="4" s="1"/>
  <c r="F46" i="4"/>
  <c r="H46" i="4" s="1"/>
  <c r="E267" i="4"/>
  <c r="F267" i="4"/>
  <c r="H267" i="4" s="1"/>
  <c r="E268" i="4"/>
  <c r="G268" i="4" s="1"/>
  <c r="F268" i="4"/>
  <c r="H268" i="4" s="1"/>
  <c r="E269" i="4"/>
  <c r="F269" i="4"/>
  <c r="H269" i="4" s="1"/>
  <c r="E270" i="4"/>
  <c r="F270" i="4"/>
  <c r="E271" i="4"/>
  <c r="G271" i="4" s="1"/>
  <c r="F271" i="4"/>
  <c r="E272" i="4"/>
  <c r="G272" i="4" s="1"/>
  <c r="F272" i="4"/>
  <c r="H272" i="4" s="1"/>
  <c r="E273" i="4"/>
  <c r="F273" i="4"/>
  <c r="H273" i="4" s="1"/>
  <c r="E274" i="4"/>
  <c r="F274" i="4"/>
  <c r="H274" i="4" s="1"/>
  <c r="E275" i="4"/>
  <c r="F275" i="4"/>
  <c r="H275" i="4" s="1"/>
  <c r="E276" i="4"/>
  <c r="F276" i="4"/>
  <c r="H276" i="4" s="1"/>
  <c r="E277" i="4"/>
  <c r="F277" i="4"/>
  <c r="H277" i="4" s="1"/>
  <c r="E278" i="4"/>
  <c r="F278" i="4"/>
  <c r="H278" i="4" s="1"/>
  <c r="E279" i="4"/>
  <c r="G279" i="4" s="1"/>
  <c r="F279" i="4"/>
  <c r="H279" i="4" s="1"/>
  <c r="E280" i="4"/>
  <c r="G280" i="4" s="1"/>
  <c r="F280" i="4"/>
  <c r="H280" i="4" s="1"/>
  <c r="E281" i="4"/>
  <c r="F281" i="4"/>
  <c r="H281" i="4" s="1"/>
  <c r="E282" i="4"/>
  <c r="F282" i="4"/>
  <c r="H282" i="4" s="1"/>
  <c r="E283" i="4"/>
  <c r="F283" i="4"/>
  <c r="H283" i="4" s="1"/>
  <c r="E284" i="4"/>
  <c r="F284" i="4"/>
  <c r="H284" i="4" s="1"/>
  <c r="E285" i="4"/>
  <c r="F285" i="4"/>
  <c r="H285" i="4" s="1"/>
  <c r="E286" i="4"/>
  <c r="F286" i="4"/>
  <c r="H286" i="4" s="1"/>
  <c r="E287" i="4"/>
  <c r="G287" i="4" s="1"/>
  <c r="F287" i="4"/>
  <c r="E288" i="4"/>
  <c r="G288" i="4" s="1"/>
  <c r="F288" i="4"/>
  <c r="H288" i="4" s="1"/>
  <c r="E289" i="4"/>
  <c r="G289" i="4" s="1"/>
  <c r="F289" i="4"/>
  <c r="H289" i="4" s="1"/>
  <c r="E47" i="4"/>
  <c r="F47" i="4"/>
  <c r="H47" i="4" s="1"/>
  <c r="E290" i="4"/>
  <c r="G290" i="4" s="1"/>
  <c r="F290" i="4"/>
  <c r="E291" i="4"/>
  <c r="G291" i="4" s="1"/>
  <c r="F291" i="4"/>
  <c r="H291" i="4" s="1"/>
  <c r="E292" i="4"/>
  <c r="G292" i="4" s="1"/>
  <c r="F292" i="4"/>
  <c r="E293" i="4"/>
  <c r="F293" i="4"/>
  <c r="H293" i="4" s="1"/>
  <c r="E294" i="4"/>
  <c r="F294" i="4"/>
  <c r="H294" i="4" s="1"/>
  <c r="E295" i="4"/>
  <c r="F295" i="4"/>
  <c r="E296" i="4"/>
  <c r="G296" i="4" s="1"/>
  <c r="F296" i="4"/>
  <c r="H296" i="4" s="1"/>
  <c r="E48" i="4"/>
  <c r="F48" i="4"/>
  <c r="H48" i="4" s="1"/>
  <c r="E49" i="4"/>
  <c r="F49" i="4"/>
  <c r="H49" i="4" s="1"/>
  <c r="E50" i="4"/>
  <c r="G50" i="4" s="1"/>
  <c r="F50" i="4"/>
  <c r="H50" i="4" s="1"/>
  <c r="I50" i="4" s="1"/>
  <c r="E51" i="4"/>
  <c r="G51" i="4" s="1"/>
  <c r="F51" i="4"/>
  <c r="H51" i="4" s="1"/>
  <c r="E297" i="4"/>
  <c r="F297" i="4"/>
  <c r="E52" i="4"/>
  <c r="F52" i="4"/>
  <c r="E298" i="4"/>
  <c r="F298" i="4"/>
  <c r="E299" i="4"/>
  <c r="G299" i="4" s="1"/>
  <c r="F299" i="4"/>
  <c r="H299" i="4" s="1"/>
  <c r="E300" i="4"/>
  <c r="F300" i="4"/>
  <c r="H300" i="4" s="1"/>
  <c r="E301" i="4"/>
  <c r="G301" i="4" s="1"/>
  <c r="F301" i="4"/>
  <c r="E302" i="4"/>
  <c r="G302" i="4" s="1"/>
  <c r="F302" i="4"/>
  <c r="H302" i="4" s="1"/>
  <c r="E303" i="4"/>
  <c r="G303" i="4" s="1"/>
  <c r="F303" i="4"/>
  <c r="E53" i="4"/>
  <c r="F53" i="4"/>
  <c r="H53" i="4" s="1"/>
  <c r="E304" i="4"/>
  <c r="F304" i="4"/>
  <c r="E54" i="4"/>
  <c r="F54" i="4"/>
  <c r="H54" i="4" s="1"/>
  <c r="E305" i="4"/>
  <c r="G305" i="4" s="1"/>
  <c r="F305" i="4"/>
  <c r="H305" i="4" s="1"/>
  <c r="E306" i="4"/>
  <c r="F306" i="4"/>
  <c r="E307" i="4"/>
  <c r="F307" i="4"/>
  <c r="H307" i="4" s="1"/>
  <c r="E308" i="4"/>
  <c r="G308" i="4" s="1"/>
  <c r="F308" i="4"/>
  <c r="H308" i="4" s="1"/>
  <c r="E309" i="4"/>
  <c r="G309" i="4" s="1"/>
  <c r="F309" i="4"/>
  <c r="E310" i="4"/>
  <c r="F310" i="4"/>
  <c r="H310" i="4" s="1"/>
  <c r="E431" i="4"/>
  <c r="F431" i="4"/>
  <c r="H431" i="4" s="1"/>
  <c r="E432" i="4"/>
  <c r="G432" i="4" s="1"/>
  <c r="F432" i="4"/>
  <c r="H432" i="4" s="1"/>
  <c r="E433" i="4"/>
  <c r="G433" i="4" s="1"/>
  <c r="F433" i="4"/>
  <c r="H433" i="4" s="1"/>
  <c r="E434" i="4"/>
  <c r="F434" i="4"/>
  <c r="H434" i="4" s="1"/>
  <c r="E435" i="4"/>
  <c r="G435" i="4" s="1"/>
  <c r="F435" i="4"/>
  <c r="E436" i="4"/>
  <c r="F436" i="4"/>
  <c r="H436" i="4" s="1"/>
  <c r="E437" i="4"/>
  <c r="F437" i="4"/>
  <c r="H437" i="4" s="1"/>
  <c r="E438" i="4"/>
  <c r="G438" i="4" s="1"/>
  <c r="F438" i="4"/>
  <c r="H438" i="4" s="1"/>
  <c r="E439" i="4"/>
  <c r="F439" i="4"/>
  <c r="H439" i="4" s="1"/>
  <c r="E440" i="4"/>
  <c r="G440" i="4" s="1"/>
  <c r="F440" i="4"/>
  <c r="E441" i="4"/>
  <c r="G441" i="4" s="1"/>
  <c r="F441" i="4"/>
  <c r="H441" i="4" s="1"/>
  <c r="E442" i="4"/>
  <c r="G442" i="4" s="1"/>
  <c r="F442" i="4"/>
  <c r="H442" i="4" s="1"/>
  <c r="E443" i="4"/>
  <c r="F443" i="4"/>
  <c r="H443" i="4" s="1"/>
  <c r="E444" i="4"/>
  <c r="G444" i="4" s="1"/>
  <c r="F444" i="4"/>
  <c r="H444" i="4" s="1"/>
  <c r="E445" i="4"/>
  <c r="F445" i="4"/>
  <c r="H445" i="4" s="1"/>
  <c r="E446" i="4"/>
  <c r="G446" i="4" s="1"/>
  <c r="F446" i="4"/>
  <c r="H446" i="4" s="1"/>
  <c r="E447" i="4"/>
  <c r="F447" i="4"/>
  <c r="H447" i="4" s="1"/>
  <c r="E448" i="4"/>
  <c r="G448" i="4" s="1"/>
  <c r="F448" i="4"/>
  <c r="H448" i="4" s="1"/>
  <c r="E449" i="4"/>
  <c r="G449" i="4" s="1"/>
  <c r="F449" i="4"/>
  <c r="E450" i="4"/>
  <c r="G450" i="4" s="1"/>
  <c r="F450" i="4"/>
  <c r="E451" i="4"/>
  <c r="F451" i="4"/>
  <c r="H451" i="4" s="1"/>
  <c r="E452" i="4"/>
  <c r="F452" i="4"/>
  <c r="H452" i="4" s="1"/>
  <c r="E453" i="4"/>
  <c r="F453" i="4"/>
  <c r="H453" i="4" s="1"/>
  <c r="E454" i="4"/>
  <c r="G454" i="4" s="1"/>
  <c r="F454" i="4"/>
  <c r="H454" i="4" s="1"/>
  <c r="E455" i="4"/>
  <c r="F455" i="4"/>
  <c r="H455" i="4" s="1"/>
  <c r="E456" i="4"/>
  <c r="G456" i="4" s="1"/>
  <c r="F456" i="4"/>
  <c r="H456" i="4" s="1"/>
  <c r="E457" i="4"/>
  <c r="G457" i="4" s="1"/>
  <c r="F457" i="4"/>
  <c r="H457" i="4" s="1"/>
  <c r="E458" i="4"/>
  <c r="G458" i="4" s="1"/>
  <c r="F458" i="4"/>
  <c r="H458" i="4" s="1"/>
  <c r="E459" i="4"/>
  <c r="F459" i="4"/>
  <c r="H459" i="4" s="1"/>
  <c r="E460" i="4"/>
  <c r="F460" i="4"/>
  <c r="H460" i="4" s="1"/>
  <c r="E461" i="4"/>
  <c r="F461" i="4"/>
  <c r="H461" i="4" s="1"/>
  <c r="E462" i="4"/>
  <c r="F462" i="4"/>
  <c r="H462" i="4" s="1"/>
  <c r="G462" i="4"/>
  <c r="E463" i="4"/>
  <c r="F463" i="4"/>
  <c r="H463" i="4" s="1"/>
  <c r="E464" i="4"/>
  <c r="F464" i="4"/>
  <c r="H464" i="4" s="1"/>
  <c r="E465" i="4"/>
  <c r="G465" i="4" s="1"/>
  <c r="F465" i="4"/>
  <c r="H465" i="4" s="1"/>
  <c r="E466" i="4"/>
  <c r="G466" i="4" s="1"/>
  <c r="F466" i="4"/>
  <c r="H466" i="4" s="1"/>
  <c r="E467" i="4"/>
  <c r="F467" i="4"/>
  <c r="E468" i="4"/>
  <c r="F468" i="4"/>
  <c r="H468" i="4" s="1"/>
  <c r="E469" i="4"/>
  <c r="F469" i="4"/>
  <c r="H469" i="4" s="1"/>
  <c r="E470" i="4"/>
  <c r="G470" i="4" s="1"/>
  <c r="F470" i="4"/>
  <c r="H470" i="4" s="1"/>
  <c r="E471" i="4"/>
  <c r="F471" i="4"/>
  <c r="H471" i="4" s="1"/>
  <c r="E472" i="4"/>
  <c r="G472" i="4" s="1"/>
  <c r="F472" i="4"/>
  <c r="E473" i="4"/>
  <c r="G473" i="4" s="1"/>
  <c r="F473" i="4"/>
  <c r="H473" i="4" s="1"/>
  <c r="E474" i="4"/>
  <c r="F474" i="4"/>
  <c r="H474" i="4" s="1"/>
  <c r="E475" i="4"/>
  <c r="G475" i="4" s="1"/>
  <c r="F475" i="4"/>
  <c r="E476" i="4"/>
  <c r="F476" i="4"/>
  <c r="H476" i="4" s="1"/>
  <c r="E477" i="4"/>
  <c r="G477" i="4" s="1"/>
  <c r="F477" i="4"/>
  <c r="H477" i="4" s="1"/>
  <c r="E478" i="4"/>
  <c r="F478" i="4"/>
  <c r="H478" i="4" s="1"/>
  <c r="E479" i="4"/>
  <c r="F479" i="4"/>
  <c r="H479" i="4" s="1"/>
  <c r="E480" i="4"/>
  <c r="F480" i="4"/>
  <c r="H480" i="4" s="1"/>
  <c r="E481" i="4"/>
  <c r="G481" i="4" s="1"/>
  <c r="F481" i="4"/>
  <c r="H481" i="4" s="1"/>
  <c r="E482" i="4"/>
  <c r="F482" i="4"/>
  <c r="H482" i="4" s="1"/>
  <c r="E483" i="4"/>
  <c r="G483" i="4" s="1"/>
  <c r="F483" i="4"/>
  <c r="H483" i="4" s="1"/>
  <c r="E484" i="4"/>
  <c r="G484" i="4" s="1"/>
  <c r="I484" i="4" s="1"/>
  <c r="F484" i="4"/>
  <c r="H484" i="4" s="1"/>
  <c r="E485" i="4"/>
  <c r="G485" i="4" s="1"/>
  <c r="F485" i="4"/>
  <c r="H485" i="4" s="1"/>
  <c r="E486" i="4"/>
  <c r="F486" i="4"/>
  <c r="H486" i="4" s="1"/>
  <c r="E487" i="4"/>
  <c r="F487" i="4"/>
  <c r="H487" i="4" s="1"/>
  <c r="E488" i="4"/>
  <c r="G488" i="4" s="1"/>
  <c r="F488" i="4"/>
  <c r="H488" i="4" s="1"/>
  <c r="E489" i="4"/>
  <c r="G489" i="4" s="1"/>
  <c r="F489" i="4"/>
  <c r="H489" i="4" s="1"/>
  <c r="E490" i="4"/>
  <c r="F490" i="4"/>
  <c r="H490" i="4" s="1"/>
  <c r="E491" i="4"/>
  <c r="G491" i="4" s="1"/>
  <c r="F491" i="4"/>
  <c r="H491" i="4" s="1"/>
  <c r="E492" i="4"/>
  <c r="G492" i="4" s="1"/>
  <c r="F492" i="4"/>
  <c r="E493" i="4"/>
  <c r="G493" i="4" s="1"/>
  <c r="F493" i="4"/>
  <c r="H493" i="4" s="1"/>
  <c r="E494" i="4"/>
  <c r="F494" i="4"/>
  <c r="H494" i="4" s="1"/>
  <c r="E495" i="4"/>
  <c r="F495" i="4"/>
  <c r="H495" i="4" s="1"/>
  <c r="E496" i="4"/>
  <c r="F496" i="4"/>
  <c r="H496" i="4" s="1"/>
  <c r="E497" i="4"/>
  <c r="G497" i="4" s="1"/>
  <c r="F497" i="4"/>
  <c r="H497" i="4" s="1"/>
  <c r="E498" i="4"/>
  <c r="F498" i="4"/>
  <c r="E499" i="4"/>
  <c r="F499" i="4"/>
  <c r="H499" i="4" s="1"/>
  <c r="E500" i="4"/>
  <c r="G500" i="4" s="1"/>
  <c r="F500" i="4"/>
  <c r="H500" i="4" s="1"/>
  <c r="E501" i="4"/>
  <c r="G501" i="4" s="1"/>
  <c r="F501" i="4"/>
  <c r="H501" i="4" s="1"/>
  <c r="E502" i="4"/>
  <c r="F502" i="4"/>
  <c r="H502" i="4" s="1"/>
  <c r="E503" i="4"/>
  <c r="F503" i="4"/>
  <c r="E504" i="4"/>
  <c r="G504" i="4" s="1"/>
  <c r="F504" i="4"/>
  <c r="H504" i="4" s="1"/>
  <c r="E505" i="4"/>
  <c r="F505" i="4"/>
  <c r="H505" i="4" s="1"/>
  <c r="E506" i="4"/>
  <c r="G506" i="4" s="1"/>
  <c r="F506" i="4"/>
  <c r="H506" i="4" s="1"/>
  <c r="E507" i="4"/>
  <c r="F507" i="4"/>
  <c r="E508" i="4"/>
  <c r="G508" i="4" s="1"/>
  <c r="F508" i="4"/>
  <c r="H508" i="4" s="1"/>
  <c r="E509" i="4"/>
  <c r="F509" i="4"/>
  <c r="H509" i="4" s="1"/>
  <c r="E510" i="4"/>
  <c r="G510" i="4" s="1"/>
  <c r="F510" i="4"/>
  <c r="E511" i="4"/>
  <c r="F511" i="4"/>
  <c r="H511" i="4" s="1"/>
  <c r="E512" i="4"/>
  <c r="F512" i="4"/>
  <c r="H512" i="4" s="1"/>
  <c r="E513" i="4"/>
  <c r="G513" i="4" s="1"/>
  <c r="F513" i="4"/>
  <c r="H513" i="4" s="1"/>
  <c r="E514" i="4"/>
  <c r="G514" i="4" s="1"/>
  <c r="F514" i="4"/>
  <c r="H514" i="4" s="1"/>
  <c r="I514" i="4" s="1"/>
  <c r="E311" i="4"/>
  <c r="F311" i="4"/>
  <c r="H311" i="4" s="1"/>
  <c r="E515" i="4"/>
  <c r="F515" i="4"/>
  <c r="H515" i="4" s="1"/>
  <c r="E516" i="4"/>
  <c r="G516" i="4" s="1"/>
  <c r="F516" i="4"/>
  <c r="H516" i="4" s="1"/>
  <c r="E517" i="4"/>
  <c r="G517" i="4" s="1"/>
  <c r="F517" i="4"/>
  <c r="H517" i="4" s="1"/>
  <c r="E312" i="4"/>
  <c r="F312" i="4"/>
  <c r="H312" i="4" s="1"/>
  <c r="E518" i="4"/>
  <c r="G518" i="4" s="1"/>
  <c r="F518" i="4"/>
  <c r="H518" i="4" s="1"/>
  <c r="E313" i="4"/>
  <c r="F313" i="4"/>
  <c r="H313" i="4" s="1"/>
  <c r="E519" i="4"/>
  <c r="G519" i="4" s="1"/>
  <c r="F519" i="4"/>
  <c r="H519" i="4" s="1"/>
  <c r="E314" i="4"/>
  <c r="F314" i="4"/>
  <c r="E520" i="4"/>
  <c r="F520" i="4"/>
  <c r="H520" i="4" s="1"/>
  <c r="E315" i="4"/>
  <c r="F315" i="4"/>
  <c r="E316" i="4"/>
  <c r="G316" i="4" s="1"/>
  <c r="F316" i="4"/>
  <c r="E521" i="4"/>
  <c r="F521" i="4"/>
  <c r="H521" i="4" s="1"/>
  <c r="E317" i="4"/>
  <c r="G317" i="4" s="1"/>
  <c r="F317" i="4"/>
  <c r="H317" i="4" s="1"/>
  <c r="E318" i="4"/>
  <c r="G318" i="4" s="1"/>
  <c r="F318" i="4"/>
  <c r="H318" i="4" s="1"/>
  <c r="E522" i="4"/>
  <c r="G522" i="4" s="1"/>
  <c r="F522" i="4"/>
  <c r="H522" i="4" s="1"/>
  <c r="E319" i="4"/>
  <c r="F319" i="4"/>
  <c r="H319" i="4" s="1"/>
  <c r="E523" i="4"/>
  <c r="F523" i="4"/>
  <c r="H523" i="4" s="1"/>
  <c r="E524" i="4"/>
  <c r="F524" i="4"/>
  <c r="H524" i="4" s="1"/>
  <c r="E525" i="4"/>
  <c r="G525" i="4" s="1"/>
  <c r="F525" i="4"/>
  <c r="H525" i="4" s="1"/>
  <c r="E320" i="4"/>
  <c r="F320" i="4"/>
  <c r="H320" i="4" s="1"/>
  <c r="E526" i="4"/>
  <c r="G526" i="4" s="1"/>
  <c r="F526" i="4"/>
  <c r="E527" i="4"/>
  <c r="G527" i="4" s="1"/>
  <c r="F527" i="4"/>
  <c r="H527" i="4" s="1"/>
  <c r="E321" i="4"/>
  <c r="G321" i="4" s="1"/>
  <c r="F321" i="4"/>
  <c r="H321" i="4" s="1"/>
  <c r="E322" i="4"/>
  <c r="F322" i="4"/>
  <c r="H322" i="4" s="1"/>
  <c r="E323" i="4"/>
  <c r="G323" i="4" s="1"/>
  <c r="F323" i="4"/>
  <c r="E528" i="4"/>
  <c r="F528" i="4"/>
  <c r="H528" i="4" s="1"/>
  <c r="E529" i="4"/>
  <c r="G529" i="4" s="1"/>
  <c r="F529" i="4"/>
  <c r="H529" i="4" s="1"/>
  <c r="E530" i="4"/>
  <c r="F530" i="4"/>
  <c r="H530" i="4" s="1"/>
  <c r="E531" i="4"/>
  <c r="F531" i="4"/>
  <c r="H531" i="4" s="1"/>
  <c r="E532" i="4"/>
  <c r="G532" i="4" s="1"/>
  <c r="F532" i="4"/>
  <c r="H532" i="4" s="1"/>
  <c r="E533" i="4"/>
  <c r="G533" i="4" s="1"/>
  <c r="F533" i="4"/>
  <c r="H533" i="4" s="1"/>
  <c r="E534" i="4"/>
  <c r="F534" i="4"/>
  <c r="H534" i="4" s="1"/>
  <c r="E324" i="4"/>
  <c r="F324" i="4"/>
  <c r="E535" i="4"/>
  <c r="F535" i="4"/>
  <c r="H535" i="4" s="1"/>
  <c r="E536" i="4"/>
  <c r="G536" i="4" s="1"/>
  <c r="F536" i="4"/>
  <c r="H536" i="4" s="1"/>
  <c r="E537" i="4"/>
  <c r="F537" i="4"/>
  <c r="H537" i="4" s="1"/>
  <c r="E538" i="4"/>
  <c r="G538" i="4" s="1"/>
  <c r="F538" i="4"/>
  <c r="H538" i="4" s="1"/>
  <c r="E539" i="4"/>
  <c r="G539" i="4" s="1"/>
  <c r="F539" i="4"/>
  <c r="H539" i="4" s="1"/>
  <c r="E540" i="4"/>
  <c r="G540" i="4" s="1"/>
  <c r="I540" i="4" s="1"/>
  <c r="F540" i="4"/>
  <c r="H540" i="4" s="1"/>
  <c r="E325" i="4"/>
  <c r="F325" i="4"/>
  <c r="E326" i="4"/>
  <c r="F326" i="4"/>
  <c r="H326" i="4" s="1"/>
  <c r="E541" i="4"/>
  <c r="F541" i="4"/>
  <c r="H541" i="4" s="1"/>
  <c r="E55" i="4"/>
  <c r="G55" i="4" s="1"/>
  <c r="F55" i="4"/>
  <c r="H55" i="4" s="1"/>
  <c r="E327" i="4"/>
  <c r="F327" i="4"/>
  <c r="H327" i="4" s="1"/>
  <c r="E542" i="4"/>
  <c r="G542" i="4" s="1"/>
  <c r="F542" i="4"/>
  <c r="H542" i="4" s="1"/>
  <c r="E543" i="4"/>
  <c r="G543" i="4" s="1"/>
  <c r="F543" i="4"/>
  <c r="E328" i="4"/>
  <c r="G328" i="4" s="1"/>
  <c r="F328" i="4"/>
  <c r="H328" i="4" s="1"/>
  <c r="E544" i="4"/>
  <c r="F544" i="4"/>
  <c r="H544" i="4" s="1"/>
  <c r="E545" i="4"/>
  <c r="F545" i="4"/>
  <c r="H545" i="4" s="1"/>
  <c r="E546" i="4"/>
  <c r="G546" i="4" s="1"/>
  <c r="F546" i="4"/>
  <c r="H546" i="4" s="1"/>
  <c r="E547" i="4"/>
  <c r="G547" i="4" s="1"/>
  <c r="F547" i="4"/>
  <c r="H547" i="4" s="1"/>
  <c r="E548" i="4"/>
  <c r="F548" i="4"/>
  <c r="H548" i="4" s="1"/>
  <c r="E549" i="4"/>
  <c r="G549" i="4" s="1"/>
  <c r="F549" i="4"/>
  <c r="E550" i="4"/>
  <c r="F550" i="4"/>
  <c r="H550" i="4" s="1"/>
  <c r="E551" i="4"/>
  <c r="G551" i="4" s="1"/>
  <c r="F551" i="4"/>
  <c r="H551" i="4" s="1"/>
  <c r="E329" i="4"/>
  <c r="F329" i="4"/>
  <c r="H329" i="4" s="1"/>
  <c r="E552" i="4"/>
  <c r="F552" i="4"/>
  <c r="H552" i="4" s="1"/>
  <c r="E553" i="4"/>
  <c r="F553" i="4"/>
  <c r="H553" i="4" s="1"/>
  <c r="E330" i="4"/>
  <c r="G330" i="4" s="1"/>
  <c r="F330" i="4"/>
  <c r="H330" i="4" s="1"/>
  <c r="E331" i="4"/>
  <c r="F331" i="4"/>
  <c r="H331" i="4" s="1"/>
  <c r="E554" i="4"/>
  <c r="F554" i="4"/>
  <c r="E555" i="4"/>
  <c r="G555" i="4" s="1"/>
  <c r="F555" i="4"/>
  <c r="H555" i="4" s="1"/>
  <c r="E556" i="4"/>
  <c r="G556" i="4" s="1"/>
  <c r="F556" i="4"/>
  <c r="E557" i="4"/>
  <c r="F557" i="4"/>
  <c r="E558" i="4"/>
  <c r="F558" i="4"/>
  <c r="H558" i="4" s="1"/>
  <c r="E332" i="4"/>
  <c r="G332" i="4" s="1"/>
  <c r="F332" i="4"/>
  <c r="H332" i="4" s="1"/>
  <c r="E559" i="4"/>
  <c r="G559" i="4" s="1"/>
  <c r="F559" i="4"/>
  <c r="H559" i="4" s="1"/>
  <c r="E560" i="4"/>
  <c r="F560" i="4"/>
  <c r="H560" i="4" s="1"/>
  <c r="E333" i="4"/>
  <c r="G333" i="4" s="1"/>
  <c r="F333" i="4"/>
  <c r="E334" i="4"/>
  <c r="G334" i="4" s="1"/>
  <c r="F334" i="4"/>
  <c r="H334" i="4" s="1"/>
  <c r="E335" i="4"/>
  <c r="G335" i="4" s="1"/>
  <c r="F335" i="4"/>
  <c r="H335" i="4" s="1"/>
  <c r="E561" i="4"/>
  <c r="F561" i="4"/>
  <c r="H561" i="4" s="1"/>
  <c r="E562" i="4"/>
  <c r="G562" i="4" s="1"/>
  <c r="F562" i="4"/>
  <c r="H562" i="4" s="1"/>
  <c r="E563" i="4"/>
  <c r="F563" i="4"/>
  <c r="H563" i="4" s="1"/>
  <c r="E564" i="4"/>
  <c r="G564" i="4" s="1"/>
  <c r="F564" i="4"/>
  <c r="H564" i="4" s="1"/>
  <c r="E565" i="4"/>
  <c r="F565" i="4"/>
  <c r="E566" i="4"/>
  <c r="F566" i="4"/>
  <c r="H566" i="4" s="1"/>
  <c r="E567" i="4"/>
  <c r="G567" i="4" s="1"/>
  <c r="F567" i="4"/>
  <c r="H567" i="4" s="1"/>
  <c r="E568" i="4"/>
  <c r="G568" i="4" s="1"/>
  <c r="F568" i="4"/>
  <c r="H568" i="4" s="1"/>
  <c r="E569" i="4"/>
  <c r="F569" i="4"/>
  <c r="H569" i="4" s="1"/>
  <c r="E570" i="4"/>
  <c r="F570" i="4"/>
  <c r="H570" i="4" s="1"/>
  <c r="E336" i="4"/>
  <c r="G336" i="4" s="1"/>
  <c r="F336" i="4"/>
  <c r="H336" i="4" s="1"/>
  <c r="E337" i="4"/>
  <c r="G337" i="4" s="1"/>
  <c r="F337" i="4"/>
  <c r="H337" i="4"/>
  <c r="E571" i="4"/>
  <c r="F571" i="4"/>
  <c r="H571" i="4" s="1"/>
  <c r="E338" i="4"/>
  <c r="G338" i="4" s="1"/>
  <c r="F338" i="4"/>
  <c r="H338" i="4" s="1"/>
  <c r="E339" i="4"/>
  <c r="F339" i="4"/>
  <c r="H339" i="4" s="1"/>
  <c r="E572" i="4"/>
  <c r="G572" i="4" s="1"/>
  <c r="F572" i="4"/>
  <c r="H572" i="4" s="1"/>
  <c r="E573" i="4"/>
  <c r="F573" i="4"/>
  <c r="H573" i="4" s="1"/>
  <c r="E574" i="4"/>
  <c r="G574" i="4" s="1"/>
  <c r="F574" i="4"/>
  <c r="H574" i="4" s="1"/>
  <c r="E575" i="4"/>
  <c r="F575" i="4"/>
  <c r="H575" i="4" s="1"/>
  <c r="E576" i="4"/>
  <c r="G576" i="4" s="1"/>
  <c r="F576" i="4"/>
  <c r="H576" i="4" s="1"/>
  <c r="E577" i="4"/>
  <c r="F577" i="4"/>
  <c r="E340" i="4"/>
  <c r="G340" i="4" s="1"/>
  <c r="F340" i="4"/>
  <c r="H340" i="4" s="1"/>
  <c r="E578" i="4"/>
  <c r="G578" i="4" s="1"/>
  <c r="F578" i="4"/>
  <c r="H578" i="4" s="1"/>
  <c r="E579" i="4"/>
  <c r="G579" i="4" s="1"/>
  <c r="F579" i="4"/>
  <c r="E580" i="4"/>
  <c r="F580" i="4"/>
  <c r="E341" i="4"/>
  <c r="F341" i="4"/>
  <c r="E342" i="4"/>
  <c r="G342" i="4" s="1"/>
  <c r="F342" i="4"/>
  <c r="E343" i="4"/>
  <c r="G343" i="4" s="1"/>
  <c r="F343" i="4"/>
  <c r="H343" i="4" s="1"/>
  <c r="E344" i="4"/>
  <c r="F344" i="4"/>
  <c r="H344" i="4" s="1"/>
  <c r="E581" i="4"/>
  <c r="G581" i="4" s="1"/>
  <c r="F581" i="4"/>
  <c r="H581" i="4" s="1"/>
  <c r="E582" i="4"/>
  <c r="F582" i="4"/>
  <c r="H582" i="4" s="1"/>
  <c r="E583" i="4"/>
  <c r="G583" i="4" s="1"/>
  <c r="F583" i="4"/>
  <c r="H583" i="4" s="1"/>
  <c r="E584" i="4"/>
  <c r="F584" i="4"/>
  <c r="E585" i="4"/>
  <c r="F585" i="4"/>
  <c r="H585" i="4" s="1"/>
  <c r="E586" i="4"/>
  <c r="F586" i="4"/>
  <c r="E587" i="4"/>
  <c r="G587" i="4" s="1"/>
  <c r="F587" i="4"/>
  <c r="H587" i="4" s="1"/>
  <c r="E588" i="4"/>
  <c r="F588" i="4"/>
  <c r="H588" i="4" s="1"/>
  <c r="E589" i="4"/>
  <c r="G589" i="4" s="1"/>
  <c r="F589" i="4"/>
  <c r="H589" i="4" s="1"/>
  <c r="E345" i="4"/>
  <c r="G345" i="4" s="1"/>
  <c r="F345" i="4"/>
  <c r="H345" i="4" s="1"/>
  <c r="E346" i="4"/>
  <c r="G346" i="4" s="1"/>
  <c r="F346" i="4"/>
  <c r="E347" i="4"/>
  <c r="F347" i="4"/>
  <c r="E348" i="4"/>
  <c r="F348" i="4"/>
  <c r="E349" i="4"/>
  <c r="F349" i="4"/>
  <c r="H349" i="4" s="1"/>
  <c r="E590" i="4"/>
  <c r="G590" i="4" s="1"/>
  <c r="F590" i="4"/>
  <c r="H590" i="4" s="1"/>
  <c r="E56" i="4"/>
  <c r="F56" i="4"/>
  <c r="H56" i="4" s="1"/>
  <c r="E350" i="4"/>
  <c r="G350" i="4" s="1"/>
  <c r="F350" i="4"/>
  <c r="H350" i="4" s="1"/>
  <c r="E591" i="4"/>
  <c r="G591" i="4" s="1"/>
  <c r="F591" i="4"/>
  <c r="H591" i="4" s="1"/>
  <c r="E592" i="4"/>
  <c r="G592" i="4" s="1"/>
  <c r="F592" i="4"/>
  <c r="H592" i="4" s="1"/>
  <c r="E351" i="4"/>
  <c r="F351" i="4"/>
  <c r="H351" i="4" s="1"/>
  <c r="E352" i="4"/>
  <c r="G352" i="4" s="1"/>
  <c r="F352" i="4"/>
  <c r="E353" i="4"/>
  <c r="F353" i="4"/>
  <c r="H353" i="4" s="1"/>
  <c r="E354" i="4"/>
  <c r="G354" i="4" s="1"/>
  <c r="F354" i="4"/>
  <c r="H354" i="4" s="1"/>
  <c r="E355" i="4"/>
  <c r="F355" i="4"/>
  <c r="H355" i="4" s="1"/>
  <c r="E356" i="4"/>
  <c r="F356" i="4"/>
  <c r="H356" i="4" s="1"/>
  <c r="E593" i="4"/>
  <c r="G593" i="4" s="1"/>
  <c r="F593" i="4"/>
  <c r="E594" i="4"/>
  <c r="G594" i="4" s="1"/>
  <c r="F594" i="4"/>
  <c r="E595" i="4"/>
  <c r="F595" i="4"/>
  <c r="H595" i="4" s="1"/>
  <c r="E357" i="4"/>
  <c r="F357" i="4"/>
  <c r="H357" i="4" s="1"/>
  <c r="E358" i="4"/>
  <c r="F358" i="4"/>
  <c r="H358" i="4" s="1"/>
  <c r="E596" i="4"/>
  <c r="G596" i="4" s="1"/>
  <c r="F596" i="4"/>
  <c r="H596" i="4" s="1"/>
  <c r="E359" i="4"/>
  <c r="F359" i="4"/>
  <c r="E57" i="4"/>
  <c r="G57" i="4" s="1"/>
  <c r="F57" i="4"/>
  <c r="H57" i="4" s="1"/>
  <c r="E360" i="4"/>
  <c r="G360" i="4" s="1"/>
  <c r="F360" i="4"/>
  <c r="H360" i="4" s="1"/>
  <c r="E597" i="4"/>
  <c r="G597" i="4" s="1"/>
  <c r="F597" i="4"/>
  <c r="H597" i="4" s="1"/>
  <c r="E361" i="4"/>
  <c r="G361" i="4" s="1"/>
  <c r="F361" i="4"/>
  <c r="H361" i="4" s="1"/>
  <c r="E362" i="4"/>
  <c r="F362" i="4"/>
  <c r="H362" i="4" s="1"/>
  <c r="E598" i="4"/>
  <c r="G598" i="4" s="1"/>
  <c r="F598" i="4"/>
  <c r="E599" i="4"/>
  <c r="G599" i="4" s="1"/>
  <c r="F599" i="4"/>
  <c r="H599" i="4" s="1"/>
  <c r="E363" i="4"/>
  <c r="F363" i="4"/>
  <c r="H363" i="4" s="1"/>
  <c r="E58" i="4"/>
  <c r="G58" i="4" s="1"/>
  <c r="F58" i="4"/>
  <c r="H58" i="4" s="1"/>
  <c r="E600" i="4"/>
  <c r="F600" i="4"/>
  <c r="H600" i="4" s="1"/>
  <c r="E601" i="4"/>
  <c r="G601" i="4" s="1"/>
  <c r="F601" i="4"/>
  <c r="H601" i="4" s="1"/>
  <c r="E602" i="4"/>
  <c r="F602" i="4"/>
  <c r="H602" i="4" s="1"/>
  <c r="E364" i="4"/>
  <c r="F364" i="4"/>
  <c r="H364" i="4" s="1"/>
  <c r="E603" i="4"/>
  <c r="G603" i="4" s="1"/>
  <c r="F603" i="4"/>
  <c r="H603" i="4" s="1"/>
  <c r="I603" i="4" s="1"/>
  <c r="E365" i="4"/>
  <c r="G365" i="4" s="1"/>
  <c r="F365" i="4"/>
  <c r="H365" i="4" s="1"/>
  <c r="E604" i="4"/>
  <c r="A604" i="4" s="1"/>
  <c r="F604" i="4"/>
  <c r="H604" i="4" s="1"/>
  <c r="E366" i="4"/>
  <c r="G366" i="4" s="1"/>
  <c r="F366" i="4"/>
  <c r="H366" i="4" s="1"/>
  <c r="E367" i="4"/>
  <c r="F367" i="4"/>
  <c r="H367" i="4" s="1"/>
  <c r="E605" i="4"/>
  <c r="G605" i="4" s="1"/>
  <c r="F605" i="4"/>
  <c r="H605" i="4" s="1"/>
  <c r="E606" i="4"/>
  <c r="F606" i="4"/>
  <c r="H606" i="4" s="1"/>
  <c r="E607" i="4"/>
  <c r="G607" i="4" s="1"/>
  <c r="F607" i="4"/>
  <c r="E608" i="4"/>
  <c r="G608" i="4" s="1"/>
  <c r="F608" i="4"/>
  <c r="E609" i="4"/>
  <c r="F609" i="4"/>
  <c r="H609" i="4" s="1"/>
  <c r="E368" i="4"/>
  <c r="F368" i="4"/>
  <c r="H368" i="4" s="1"/>
  <c r="E369" i="4"/>
  <c r="F369" i="4"/>
  <c r="H369" i="4" s="1"/>
  <c r="E370" i="4"/>
  <c r="G370" i="4" s="1"/>
  <c r="F370" i="4"/>
  <c r="H370" i="4" s="1"/>
  <c r="E371" i="4"/>
  <c r="G371" i="4" s="1"/>
  <c r="F371" i="4"/>
  <c r="H371" i="4" s="1"/>
  <c r="E610" i="4"/>
  <c r="G610" i="4" s="1"/>
  <c r="F610" i="4"/>
  <c r="H610" i="4" s="1"/>
  <c r="E611" i="4"/>
  <c r="G611" i="4" s="1"/>
  <c r="F611" i="4"/>
  <c r="H611" i="4" s="1"/>
  <c r="E372" i="4"/>
  <c r="G372" i="4" s="1"/>
  <c r="F372" i="4"/>
  <c r="E59" i="4"/>
  <c r="F59" i="4"/>
  <c r="H59" i="4" s="1"/>
  <c r="E373" i="4"/>
  <c r="F373" i="4"/>
  <c r="H373" i="4" s="1"/>
  <c r="E612" i="4"/>
  <c r="G612" i="4" s="1"/>
  <c r="F612" i="4"/>
  <c r="H612" i="4" s="1"/>
  <c r="E374" i="4"/>
  <c r="G374" i="4" s="1"/>
  <c r="F374" i="4"/>
  <c r="H374" i="4" s="1"/>
  <c r="E613" i="4"/>
  <c r="F613" i="4"/>
  <c r="H613" i="4" s="1"/>
  <c r="E375" i="4"/>
  <c r="G375" i="4" s="1"/>
  <c r="F375" i="4"/>
  <c r="H375" i="4" s="1"/>
  <c r="E376" i="4"/>
  <c r="F376" i="4"/>
  <c r="H376" i="4" s="1"/>
  <c r="E377" i="4"/>
  <c r="F377" i="4"/>
  <c r="H377" i="4" s="1"/>
  <c r="E378" i="4"/>
  <c r="F378" i="4"/>
  <c r="E614" i="4"/>
  <c r="G614" i="4" s="1"/>
  <c r="F614" i="4"/>
  <c r="H614" i="4" s="1"/>
  <c r="E379" i="4"/>
  <c r="G379" i="4" s="1"/>
  <c r="F379" i="4"/>
  <c r="E615" i="4"/>
  <c r="F615" i="4"/>
  <c r="H615" i="4" s="1"/>
  <c r="E380" i="4"/>
  <c r="F380" i="4"/>
  <c r="H380" i="4" s="1"/>
  <c r="E616" i="4"/>
  <c r="G616" i="4" s="1"/>
  <c r="F616" i="4"/>
  <c r="E381" i="4"/>
  <c r="G381" i="4" s="1"/>
  <c r="F381" i="4"/>
  <c r="E617" i="4"/>
  <c r="F617" i="4"/>
  <c r="H617" i="4" s="1"/>
  <c r="E382" i="4"/>
  <c r="G382" i="4" s="1"/>
  <c r="F382" i="4"/>
  <c r="H382" i="4" s="1"/>
  <c r="E618" i="4"/>
  <c r="F618" i="4"/>
  <c r="H618" i="4" s="1"/>
  <c r="E619" i="4"/>
  <c r="G619" i="4" s="1"/>
  <c r="F619" i="4"/>
  <c r="H619" i="4" s="1"/>
  <c r="E620" i="4"/>
  <c r="F620" i="4"/>
  <c r="E621" i="4"/>
  <c r="G621" i="4" s="1"/>
  <c r="F621" i="4"/>
  <c r="H621" i="4" s="1"/>
  <c r="E622" i="4"/>
  <c r="G622" i="4" s="1"/>
  <c r="F622" i="4"/>
  <c r="E623" i="4"/>
  <c r="F623" i="4"/>
  <c r="H623" i="4" s="1"/>
  <c r="E624" i="4"/>
  <c r="F624" i="4"/>
  <c r="H624" i="4" s="1"/>
  <c r="E383" i="4"/>
  <c r="A383" i="4" s="1"/>
  <c r="F383" i="4"/>
  <c r="H383" i="4" s="1"/>
  <c r="E625" i="4"/>
  <c r="G625" i="4" s="1"/>
  <c r="F625" i="4"/>
  <c r="H625" i="4" s="1"/>
  <c r="E384" i="4"/>
  <c r="F384" i="4"/>
  <c r="H384" i="4" s="1"/>
  <c r="E626" i="4"/>
  <c r="F626" i="4"/>
  <c r="H626" i="4" s="1"/>
  <c r="E627" i="4"/>
  <c r="G627" i="4" s="1"/>
  <c r="F627" i="4"/>
  <c r="E628" i="4"/>
  <c r="G628" i="4" s="1"/>
  <c r="F628" i="4"/>
  <c r="H628" i="4" s="1"/>
  <c r="E629" i="4"/>
  <c r="G629" i="4" s="1"/>
  <c r="F629" i="4"/>
  <c r="E385" i="4"/>
  <c r="F385" i="4"/>
  <c r="H385" i="4" s="1"/>
  <c r="E630" i="4"/>
  <c r="G630" i="4" s="1"/>
  <c r="F630" i="4"/>
  <c r="H630" i="4" s="1"/>
  <c r="E631" i="4"/>
  <c r="F631" i="4"/>
  <c r="H631" i="4" s="1"/>
  <c r="E632" i="4"/>
  <c r="G632" i="4" s="1"/>
  <c r="F632" i="4"/>
  <c r="E633" i="4"/>
  <c r="F633" i="4"/>
  <c r="E634" i="4"/>
  <c r="F634" i="4"/>
  <c r="H634" i="4" s="1"/>
  <c r="E635" i="4"/>
  <c r="G635" i="4" s="1"/>
  <c r="F635" i="4"/>
  <c r="E386" i="4"/>
  <c r="F386" i="4"/>
  <c r="H386" i="4" s="1"/>
  <c r="E387" i="4"/>
  <c r="G387" i="4" s="1"/>
  <c r="F387" i="4"/>
  <c r="E636" i="4"/>
  <c r="F636" i="4"/>
  <c r="E388" i="4"/>
  <c r="G388" i="4" s="1"/>
  <c r="F388" i="4"/>
  <c r="H388" i="4" s="1"/>
  <c r="E389" i="4"/>
  <c r="F389" i="4"/>
  <c r="H389" i="4" s="1"/>
  <c r="E637" i="4"/>
  <c r="F637" i="4"/>
  <c r="H637" i="4" s="1"/>
  <c r="E638" i="4"/>
  <c r="F638" i="4"/>
  <c r="H638" i="4" s="1"/>
  <c r="E639" i="4"/>
  <c r="F639" i="4"/>
  <c r="H639" i="4" s="1"/>
  <c r="E640" i="4"/>
  <c r="F640" i="4"/>
  <c r="H640" i="4" s="1"/>
  <c r="E641" i="4"/>
  <c r="G641" i="4" s="1"/>
  <c r="F641" i="4"/>
  <c r="H641" i="4" s="1"/>
  <c r="E642" i="4"/>
  <c r="F642" i="4"/>
  <c r="H642" i="4" s="1"/>
  <c r="E390" i="4"/>
  <c r="G390" i="4" s="1"/>
  <c r="F390" i="4"/>
  <c r="H390" i="4" s="1"/>
  <c r="E643" i="4"/>
  <c r="F643" i="4"/>
  <c r="H643" i="4" s="1"/>
  <c r="E391" i="4"/>
  <c r="G391" i="4" s="1"/>
  <c r="F391" i="4"/>
  <c r="H391" i="4" s="1"/>
  <c r="E644" i="4"/>
  <c r="F644" i="4"/>
  <c r="H644" i="4" s="1"/>
  <c r="E645" i="4"/>
  <c r="G645" i="4" s="1"/>
  <c r="F645" i="4"/>
  <c r="H645" i="4" s="1"/>
  <c r="E646" i="4"/>
  <c r="F646" i="4"/>
  <c r="H646" i="4" s="1"/>
  <c r="E647" i="4"/>
  <c r="G647" i="4" s="1"/>
  <c r="F647" i="4"/>
  <c r="E648" i="4"/>
  <c r="F648" i="4"/>
  <c r="E392" i="4"/>
  <c r="F392" i="4"/>
  <c r="G392" i="4"/>
  <c r="H392" i="4"/>
  <c r="E649" i="4"/>
  <c r="F649" i="4"/>
  <c r="H649" i="4" s="1"/>
  <c r="E393" i="4"/>
  <c r="A393" i="4" s="1"/>
  <c r="F393" i="4"/>
  <c r="H393" i="4" s="1"/>
  <c r="E394" i="4"/>
  <c r="F394" i="4"/>
  <c r="H394" i="4" s="1"/>
  <c r="E395" i="4"/>
  <c r="G395" i="4" s="1"/>
  <c r="F395" i="4"/>
  <c r="H395" i="4" s="1"/>
  <c r="E396" i="4"/>
  <c r="F396" i="4"/>
  <c r="H396" i="4" s="1"/>
  <c r="E650" i="4"/>
  <c r="G650" i="4" s="1"/>
  <c r="F650" i="4"/>
  <c r="E651" i="4"/>
  <c r="F651" i="4"/>
  <c r="H651" i="4" s="1"/>
  <c r="E397" i="4"/>
  <c r="G397" i="4" s="1"/>
  <c r="F397" i="4"/>
  <c r="H397" i="4" s="1"/>
  <c r="E652" i="4"/>
  <c r="F652" i="4"/>
  <c r="H652" i="4" s="1"/>
  <c r="E653" i="4"/>
  <c r="F653" i="4"/>
  <c r="H653" i="4" s="1"/>
  <c r="E654" i="4"/>
  <c r="G654" i="4" s="1"/>
  <c r="F654" i="4"/>
  <c r="E655" i="4"/>
  <c r="G655" i="4" s="1"/>
  <c r="F655" i="4"/>
  <c r="H655" i="4" s="1"/>
  <c r="E398" i="4"/>
  <c r="F398" i="4"/>
  <c r="E656" i="4"/>
  <c r="G656" i="4" s="1"/>
  <c r="F656" i="4"/>
  <c r="H656" i="4" s="1"/>
  <c r="E657" i="4"/>
  <c r="G657" i="4" s="1"/>
  <c r="F657" i="4"/>
  <c r="E399" i="4"/>
  <c r="F399" i="4"/>
  <c r="H399" i="4" s="1"/>
  <c r="E400" i="4"/>
  <c r="F400" i="4"/>
  <c r="E401" i="4"/>
  <c r="G401" i="4" s="1"/>
  <c r="F401" i="4"/>
  <c r="H401" i="4" s="1"/>
  <c r="E402" i="4"/>
  <c r="G402" i="4" s="1"/>
  <c r="F402" i="4"/>
  <c r="E658" i="4"/>
  <c r="F658" i="4"/>
  <c r="H658" i="4" s="1"/>
  <c r="E659" i="4"/>
  <c r="F659" i="4"/>
  <c r="E403" i="4"/>
  <c r="A403" i="4" s="1"/>
  <c r="F403" i="4"/>
  <c r="H403" i="4" s="1"/>
  <c r="E660" i="4"/>
  <c r="G660" i="4" s="1"/>
  <c r="F660" i="4"/>
  <c r="E661" i="4"/>
  <c r="F661" i="4"/>
  <c r="H661" i="4" s="1"/>
  <c r="E404" i="4"/>
  <c r="F404" i="4"/>
  <c r="E405" i="4"/>
  <c r="G405" i="4" s="1"/>
  <c r="F405" i="4"/>
  <c r="E406" i="4"/>
  <c r="G406" i="4" s="1"/>
  <c r="F406" i="4"/>
  <c r="E662" i="4"/>
  <c r="F662" i="4"/>
  <c r="H662" i="4" s="1"/>
  <c r="E407" i="4"/>
  <c r="G407" i="4" s="1"/>
  <c r="F407" i="4"/>
  <c r="E408" i="4"/>
  <c r="F408" i="4"/>
  <c r="H408" i="4" s="1"/>
  <c r="E663" i="4"/>
  <c r="G663" i="4" s="1"/>
  <c r="F663" i="4"/>
  <c r="H663" i="4" s="1"/>
  <c r="E664" i="4"/>
  <c r="F664" i="4"/>
  <c r="H664" i="4" s="1"/>
  <c r="E665" i="4"/>
  <c r="G665" i="4" s="1"/>
  <c r="F665" i="4"/>
  <c r="E666" i="4"/>
  <c r="F666" i="4"/>
  <c r="H666" i="4" s="1"/>
  <c r="E667" i="4"/>
  <c r="G667" i="4" s="1"/>
  <c r="F667" i="4"/>
  <c r="H667" i="4" s="1"/>
  <c r="E668" i="4"/>
  <c r="F668" i="4"/>
  <c r="H668" i="4" s="1"/>
  <c r="E669" i="4"/>
  <c r="G669" i="4" s="1"/>
  <c r="F669" i="4"/>
  <c r="H669" i="4" s="1"/>
  <c r="E670" i="4"/>
  <c r="F670" i="4"/>
  <c r="H670" i="4" s="1"/>
  <c r="E671" i="4"/>
  <c r="G671" i="4" s="1"/>
  <c r="F671" i="4"/>
  <c r="E672" i="4"/>
  <c r="F672" i="4"/>
  <c r="E673" i="4"/>
  <c r="G673" i="4" s="1"/>
  <c r="F673" i="4"/>
  <c r="E409" i="4"/>
  <c r="F409" i="4"/>
  <c r="H409" i="4" s="1"/>
  <c r="E410" i="4"/>
  <c r="G410" i="4" s="1"/>
  <c r="F410" i="4"/>
  <c r="H410" i="4" s="1"/>
  <c r="E674" i="4"/>
  <c r="F674" i="4"/>
  <c r="H674" i="4" s="1"/>
  <c r="E675" i="4"/>
  <c r="G675" i="4" s="1"/>
  <c r="F675" i="4"/>
  <c r="H675" i="4" s="1"/>
  <c r="E676" i="4"/>
  <c r="F676" i="4"/>
  <c r="H676" i="4" s="1"/>
  <c r="E677" i="4"/>
  <c r="G677" i="4" s="1"/>
  <c r="F677" i="4"/>
  <c r="H677" i="4" s="1"/>
  <c r="E678" i="4"/>
  <c r="F678" i="4"/>
  <c r="H678" i="4" s="1"/>
  <c r="E679" i="4"/>
  <c r="G679" i="4" s="1"/>
  <c r="F679" i="4"/>
  <c r="H679" i="4" s="1"/>
  <c r="E680" i="4"/>
  <c r="F680" i="4"/>
  <c r="H680" i="4" s="1"/>
  <c r="E681" i="4"/>
  <c r="G681" i="4" s="1"/>
  <c r="F681" i="4"/>
  <c r="H681" i="4" s="1"/>
  <c r="E60" i="4"/>
  <c r="F60" i="4"/>
  <c r="H60" i="4" s="1"/>
  <c r="E61" i="4"/>
  <c r="G61" i="4" s="1"/>
  <c r="F61" i="4"/>
  <c r="H61" i="4" s="1"/>
  <c r="E725" i="4"/>
  <c r="A725" i="4" s="1"/>
  <c r="F725" i="4"/>
  <c r="H725" i="4" s="1"/>
  <c r="E726" i="4"/>
  <c r="G726" i="4" s="1"/>
  <c r="F726" i="4"/>
  <c r="H726" i="4" s="1"/>
  <c r="E727" i="4"/>
  <c r="F727" i="4"/>
  <c r="E728" i="4"/>
  <c r="F728" i="4"/>
  <c r="H728" i="4" s="1"/>
  <c r="E729" i="4"/>
  <c r="F729" i="4"/>
  <c r="E730" i="4"/>
  <c r="F730" i="4"/>
  <c r="H730" i="4" s="1"/>
  <c r="E731" i="4"/>
  <c r="F731" i="4"/>
  <c r="H731" i="4" s="1"/>
  <c r="E732" i="4"/>
  <c r="G732" i="4" s="1"/>
  <c r="F732" i="4"/>
  <c r="E733" i="4"/>
  <c r="G733" i="4" s="1"/>
  <c r="F733" i="4"/>
  <c r="H733" i="4" s="1"/>
  <c r="E734" i="4"/>
  <c r="F734" i="4"/>
  <c r="H734" i="4" s="1"/>
  <c r="E735" i="4"/>
  <c r="F735" i="4"/>
  <c r="E736" i="4"/>
  <c r="G736" i="4" s="1"/>
  <c r="F736" i="4"/>
  <c r="H736" i="4" s="1"/>
  <c r="E737" i="4"/>
  <c r="F737" i="4"/>
  <c r="E738" i="4"/>
  <c r="F738" i="4"/>
  <c r="H738" i="4" s="1"/>
  <c r="E739" i="4"/>
  <c r="F739" i="4"/>
  <c r="E740" i="4"/>
  <c r="G740" i="4" s="1"/>
  <c r="F740" i="4"/>
  <c r="E741" i="4"/>
  <c r="G741" i="4" s="1"/>
  <c r="F741" i="4"/>
  <c r="H741" i="4" s="1"/>
  <c r="E742" i="4"/>
  <c r="G742" i="4" s="1"/>
  <c r="F742" i="4"/>
  <c r="H742" i="4" s="1"/>
  <c r="E743" i="4"/>
  <c r="F743" i="4"/>
  <c r="H743" i="4" s="1"/>
  <c r="E744" i="4"/>
  <c r="G744" i="4" s="1"/>
  <c r="F744" i="4"/>
  <c r="E745" i="4"/>
  <c r="G745" i="4" s="1"/>
  <c r="F745" i="4"/>
  <c r="H745" i="4" s="1"/>
  <c r="E746" i="4"/>
  <c r="F746" i="4"/>
  <c r="H746" i="4" s="1"/>
  <c r="E747" i="4"/>
  <c r="G747" i="4" s="1"/>
  <c r="F747" i="4"/>
  <c r="H747" i="4" s="1"/>
  <c r="E748" i="4"/>
  <c r="G748" i="4" s="1"/>
  <c r="F748" i="4"/>
  <c r="E749" i="4"/>
  <c r="G749" i="4" s="1"/>
  <c r="F749" i="4"/>
  <c r="H749" i="4" s="1"/>
  <c r="E750" i="4"/>
  <c r="F750" i="4"/>
  <c r="H750" i="4" s="1"/>
  <c r="E751" i="4"/>
  <c r="G751" i="4" s="1"/>
  <c r="F751" i="4"/>
  <c r="H751" i="4" s="1"/>
  <c r="E752" i="4"/>
  <c r="G752" i="4" s="1"/>
  <c r="F752" i="4"/>
  <c r="H752" i="4" s="1"/>
  <c r="E753" i="4"/>
  <c r="F753" i="4"/>
  <c r="H753" i="4" s="1"/>
  <c r="E754" i="4"/>
  <c r="G754" i="4" s="1"/>
  <c r="F754" i="4"/>
  <c r="H754" i="4" s="1"/>
  <c r="E755" i="4"/>
  <c r="F755" i="4"/>
  <c r="H755" i="4" s="1"/>
  <c r="E756" i="4"/>
  <c r="G756" i="4" s="1"/>
  <c r="F756" i="4"/>
  <c r="E757" i="4"/>
  <c r="G757" i="4" s="1"/>
  <c r="F757" i="4"/>
  <c r="H757" i="4" s="1"/>
  <c r="E758" i="4"/>
  <c r="G758" i="4" s="1"/>
  <c r="F758" i="4"/>
  <c r="H758" i="4" s="1"/>
  <c r="E759" i="4"/>
  <c r="F759" i="4"/>
  <c r="H759" i="4" s="1"/>
  <c r="E760" i="4"/>
  <c r="G760" i="4" s="1"/>
  <c r="F760" i="4"/>
  <c r="E761" i="4"/>
  <c r="G761" i="4" s="1"/>
  <c r="F761" i="4"/>
  <c r="H761" i="4" s="1"/>
  <c r="I761" i="4" s="1"/>
  <c r="E762" i="4"/>
  <c r="F762" i="4"/>
  <c r="H762" i="4" s="1"/>
  <c r="E763" i="4"/>
  <c r="G763" i="4" s="1"/>
  <c r="F763" i="4"/>
  <c r="H763" i="4" s="1"/>
  <c r="E764" i="4"/>
  <c r="F764" i="4"/>
  <c r="H764" i="4" s="1"/>
  <c r="E765" i="4"/>
  <c r="G765" i="4" s="1"/>
  <c r="F765" i="4"/>
  <c r="H765" i="4" s="1"/>
  <c r="E766" i="4"/>
  <c r="G766" i="4" s="1"/>
  <c r="F766" i="4"/>
  <c r="H766" i="4" s="1"/>
  <c r="E767" i="4"/>
  <c r="G767" i="4" s="1"/>
  <c r="F767" i="4"/>
  <c r="E768" i="4"/>
  <c r="G768" i="4" s="1"/>
  <c r="F768" i="4"/>
  <c r="H768" i="4" s="1"/>
  <c r="E769" i="4"/>
  <c r="F769" i="4"/>
  <c r="H769" i="4" s="1"/>
  <c r="E770" i="4"/>
  <c r="G770" i="4" s="1"/>
  <c r="F770" i="4"/>
  <c r="H770" i="4" s="1"/>
  <c r="E771" i="4"/>
  <c r="F771" i="4"/>
  <c r="H771" i="4" s="1"/>
  <c r="E772" i="4"/>
  <c r="G772" i="4" s="1"/>
  <c r="F772" i="4"/>
  <c r="E773" i="4"/>
  <c r="F773" i="4"/>
  <c r="H773" i="4" s="1"/>
  <c r="E774" i="4"/>
  <c r="G774" i="4" s="1"/>
  <c r="F774" i="4"/>
  <c r="E775" i="4"/>
  <c r="F775" i="4"/>
  <c r="H775" i="4" s="1"/>
  <c r="E776" i="4"/>
  <c r="F776" i="4"/>
  <c r="G776" i="4"/>
  <c r="E777" i="4"/>
  <c r="G777" i="4" s="1"/>
  <c r="F777" i="4"/>
  <c r="H777" i="4" s="1"/>
  <c r="E778" i="4"/>
  <c r="F778" i="4"/>
  <c r="H778" i="4" s="1"/>
  <c r="E779" i="4"/>
  <c r="G779" i="4" s="1"/>
  <c r="F779" i="4"/>
  <c r="H779" i="4" s="1"/>
  <c r="E780" i="4"/>
  <c r="G780" i="4" s="1"/>
  <c r="F780" i="4"/>
  <c r="H780" i="4" s="1"/>
  <c r="E781" i="4"/>
  <c r="G781" i="4" s="1"/>
  <c r="F781" i="4"/>
  <c r="H781" i="4" s="1"/>
  <c r="E782" i="4"/>
  <c r="G782" i="4" s="1"/>
  <c r="F782" i="4"/>
  <c r="H782" i="4" s="1"/>
  <c r="E783" i="4"/>
  <c r="G783" i="4" s="1"/>
  <c r="F783" i="4"/>
  <c r="H783" i="4" s="1"/>
  <c r="E784" i="4"/>
  <c r="F784" i="4"/>
  <c r="H784" i="4" s="1"/>
  <c r="E785" i="4"/>
  <c r="F785" i="4"/>
  <c r="H785" i="4" s="1"/>
  <c r="E786" i="4"/>
  <c r="F786" i="4"/>
  <c r="H786" i="4" s="1"/>
  <c r="E787" i="4"/>
  <c r="F787" i="4"/>
  <c r="H787" i="4" s="1"/>
  <c r="E788" i="4"/>
  <c r="G788" i="4" s="1"/>
  <c r="F788" i="4"/>
  <c r="H788" i="4" s="1"/>
  <c r="E789" i="4"/>
  <c r="G789" i="4" s="1"/>
  <c r="F789" i="4"/>
  <c r="H789" i="4" s="1"/>
  <c r="E790" i="4"/>
  <c r="G790" i="4" s="1"/>
  <c r="F790" i="4"/>
  <c r="E791" i="4"/>
  <c r="F791" i="4"/>
  <c r="H791" i="4" s="1"/>
  <c r="E792" i="4"/>
  <c r="G792" i="4" s="1"/>
  <c r="F792" i="4"/>
  <c r="E793" i="4"/>
  <c r="G793" i="4" s="1"/>
  <c r="F793" i="4"/>
  <c r="E794" i="4"/>
  <c r="F794" i="4"/>
  <c r="H794" i="4" s="1"/>
  <c r="E795" i="4"/>
  <c r="G795" i="4" s="1"/>
  <c r="F795" i="4"/>
  <c r="H795" i="4" s="1"/>
  <c r="E796" i="4"/>
  <c r="F796" i="4"/>
  <c r="H796" i="4" s="1"/>
  <c r="E797" i="4"/>
  <c r="G797" i="4" s="1"/>
  <c r="F797" i="4"/>
  <c r="H797" i="4" s="1"/>
  <c r="E798" i="4"/>
  <c r="G798" i="4" s="1"/>
  <c r="F798" i="4"/>
  <c r="H798" i="4" s="1"/>
  <c r="E799" i="4"/>
  <c r="G799" i="4" s="1"/>
  <c r="F799" i="4"/>
  <c r="E800" i="4"/>
  <c r="G800" i="4" s="1"/>
  <c r="F800" i="4"/>
  <c r="E801" i="4"/>
  <c r="F801" i="4"/>
  <c r="H801" i="4" s="1"/>
  <c r="E802" i="4"/>
  <c r="G802" i="4" s="1"/>
  <c r="F802" i="4"/>
  <c r="H802" i="4" s="1"/>
  <c r="E803" i="4"/>
  <c r="G803" i="4" s="1"/>
  <c r="F803" i="4"/>
  <c r="H803" i="4" s="1"/>
  <c r="E804" i="4"/>
  <c r="G804" i="4" s="1"/>
  <c r="F804" i="4"/>
  <c r="E805" i="4"/>
  <c r="G805" i="4" s="1"/>
  <c r="F805" i="4"/>
  <c r="H805" i="4" s="1"/>
  <c r="E806" i="4"/>
  <c r="F806" i="4"/>
  <c r="H806" i="4" s="1"/>
  <c r="E807" i="4"/>
  <c r="G807" i="4" s="1"/>
  <c r="F807" i="4"/>
  <c r="H807" i="4" s="1"/>
  <c r="E808" i="4"/>
  <c r="G808" i="4" s="1"/>
  <c r="F808" i="4"/>
  <c r="H808" i="4" s="1"/>
  <c r="E809" i="4"/>
  <c r="G809" i="4" s="1"/>
  <c r="F809" i="4"/>
  <c r="H809" i="4" s="1"/>
  <c r="E810" i="4"/>
  <c r="F810" i="4"/>
  <c r="H810" i="4" s="1"/>
  <c r="E811" i="4"/>
  <c r="F811" i="4"/>
  <c r="H811" i="4" s="1"/>
  <c r="E812" i="4"/>
  <c r="F812" i="4"/>
  <c r="H812" i="4" s="1"/>
  <c r="E813" i="4"/>
  <c r="G813" i="4" s="1"/>
  <c r="F813" i="4"/>
  <c r="H813" i="4" s="1"/>
  <c r="E814" i="4"/>
  <c r="G814" i="4" s="1"/>
  <c r="F814" i="4"/>
  <c r="H814" i="4" s="1"/>
  <c r="E815" i="4"/>
  <c r="G815" i="4" s="1"/>
  <c r="F815" i="4"/>
  <c r="H815" i="4" s="1"/>
  <c r="E816" i="4"/>
  <c r="F816" i="4"/>
  <c r="E817" i="4"/>
  <c r="F817" i="4"/>
  <c r="E818" i="4"/>
  <c r="G818" i="4" s="1"/>
  <c r="F818" i="4"/>
  <c r="H818" i="4" s="1"/>
  <c r="E819" i="4"/>
  <c r="G819" i="4" s="1"/>
  <c r="F819" i="4"/>
  <c r="H819" i="4" s="1"/>
  <c r="E820" i="4"/>
  <c r="G820" i="4" s="1"/>
  <c r="F820" i="4"/>
  <c r="E821" i="4"/>
  <c r="G821" i="4" s="1"/>
  <c r="F821" i="4"/>
  <c r="H821" i="4" s="1"/>
  <c r="E822" i="4"/>
  <c r="F822" i="4"/>
  <c r="H822" i="4" s="1"/>
  <c r="E823" i="4"/>
  <c r="G823" i="4" s="1"/>
  <c r="F823" i="4"/>
  <c r="H823" i="4" s="1"/>
  <c r="E824" i="4"/>
  <c r="G824" i="4" s="1"/>
  <c r="F824" i="4"/>
  <c r="E825" i="4"/>
  <c r="G825" i="4" s="1"/>
  <c r="F825" i="4"/>
  <c r="H825" i="4" s="1"/>
  <c r="E826" i="4"/>
  <c r="G826" i="4" s="1"/>
  <c r="F826" i="4"/>
  <c r="H826" i="4" s="1"/>
  <c r="E827" i="4"/>
  <c r="F827" i="4"/>
  <c r="H827" i="4" s="1"/>
  <c r="E828" i="4"/>
  <c r="F828" i="4"/>
  <c r="H828" i="4" s="1"/>
  <c r="E829" i="4"/>
  <c r="G829" i="4" s="1"/>
  <c r="F829" i="4"/>
  <c r="H829" i="4" s="1"/>
  <c r="E830" i="4"/>
  <c r="G830" i="4" s="1"/>
  <c r="F830" i="4"/>
  <c r="H830" i="4" s="1"/>
  <c r="E831" i="4"/>
  <c r="G831" i="4" s="1"/>
  <c r="F831" i="4"/>
  <c r="H831" i="4" s="1"/>
  <c r="E832" i="4"/>
  <c r="G832" i="4" s="1"/>
  <c r="F832" i="4"/>
  <c r="E833" i="4"/>
  <c r="F833" i="4"/>
  <c r="H833" i="4" s="1"/>
  <c r="E834" i="4"/>
  <c r="G834" i="4" s="1"/>
  <c r="F834" i="4"/>
  <c r="H834" i="4" s="1"/>
  <c r="E835" i="4"/>
  <c r="G835" i="4" s="1"/>
  <c r="F835" i="4"/>
  <c r="H835" i="4" s="1"/>
  <c r="E836" i="4"/>
  <c r="G836" i="4" s="1"/>
  <c r="F836" i="4"/>
  <c r="E837" i="4"/>
  <c r="F837" i="4"/>
  <c r="H837" i="4" s="1"/>
  <c r="E838" i="4"/>
  <c r="G838" i="4" s="1"/>
  <c r="F838" i="4"/>
  <c r="E682" i="4"/>
  <c r="F682" i="4"/>
  <c r="H682" i="4" s="1"/>
  <c r="E839" i="4"/>
  <c r="G839" i="4" s="1"/>
  <c r="F839" i="4"/>
  <c r="E683" i="4"/>
  <c r="G683" i="4" s="1"/>
  <c r="F683" i="4"/>
  <c r="H683" i="4" s="1"/>
  <c r="E840" i="4"/>
  <c r="G840" i="4" s="1"/>
  <c r="F840" i="4"/>
  <c r="H840" i="4" s="1"/>
  <c r="E684" i="4"/>
  <c r="F684" i="4"/>
  <c r="H684" i="4" s="1"/>
  <c r="E841" i="4"/>
  <c r="G841" i="4" s="1"/>
  <c r="F841" i="4"/>
  <c r="H841" i="4" s="1"/>
  <c r="E842" i="4"/>
  <c r="G842" i="4" s="1"/>
  <c r="F842" i="4"/>
  <c r="H842" i="4" s="1"/>
  <c r="E685" i="4"/>
  <c r="F685" i="4"/>
  <c r="H685" i="4" s="1"/>
  <c r="E843" i="4"/>
  <c r="G843" i="4" s="1"/>
  <c r="F843" i="4"/>
  <c r="H843" i="4" s="1"/>
  <c r="E844" i="4"/>
  <c r="G844" i="4" s="1"/>
  <c r="F844" i="4"/>
  <c r="E686" i="4"/>
  <c r="F686" i="4"/>
  <c r="H686" i="4" s="1"/>
  <c r="E845" i="4"/>
  <c r="F845" i="4"/>
  <c r="H845" i="4" s="1"/>
  <c r="E846" i="4"/>
  <c r="F846" i="4"/>
  <c r="H846" i="4" s="1"/>
  <c r="E847" i="4"/>
  <c r="G847" i="4" s="1"/>
  <c r="F847" i="4"/>
  <c r="H847" i="4" s="1"/>
  <c r="E687" i="4"/>
  <c r="G687" i="4" s="1"/>
  <c r="F687" i="4"/>
  <c r="H687" i="4" s="1"/>
  <c r="E848" i="4"/>
  <c r="G848" i="4" s="1"/>
  <c r="F848" i="4"/>
  <c r="H848" i="4" s="1"/>
  <c r="E849" i="4"/>
  <c r="G849" i="4" s="1"/>
  <c r="F849" i="4"/>
  <c r="H849" i="4" s="1"/>
  <c r="E850" i="4"/>
  <c r="G850" i="4" s="1"/>
  <c r="F850" i="4"/>
  <c r="H850" i="4" s="1"/>
  <c r="E851" i="4"/>
  <c r="G851" i="4" s="1"/>
  <c r="F851" i="4"/>
  <c r="E688" i="4"/>
  <c r="G688" i="4" s="1"/>
  <c r="F688" i="4"/>
  <c r="E852" i="4"/>
  <c r="F852" i="4"/>
  <c r="H852" i="4" s="1"/>
  <c r="E853" i="4"/>
  <c r="G853" i="4" s="1"/>
  <c r="F853" i="4"/>
  <c r="H853" i="4" s="1"/>
  <c r="E854" i="4"/>
  <c r="G854" i="4" s="1"/>
  <c r="F854" i="4"/>
  <c r="H854" i="4" s="1"/>
  <c r="I854" i="4" s="1"/>
  <c r="E855" i="4"/>
  <c r="G855" i="4" s="1"/>
  <c r="F855" i="4"/>
  <c r="E856" i="4"/>
  <c r="G856" i="4" s="1"/>
  <c r="F856" i="4"/>
  <c r="E857" i="4"/>
  <c r="G857" i="4" s="1"/>
  <c r="F857" i="4"/>
  <c r="E689" i="4"/>
  <c r="F689" i="4"/>
  <c r="H689" i="4" s="1"/>
  <c r="E858" i="4"/>
  <c r="F858" i="4"/>
  <c r="H858" i="4" s="1"/>
  <c r="E859" i="4"/>
  <c r="F859" i="4"/>
  <c r="H859" i="4" s="1"/>
  <c r="E860" i="4"/>
  <c r="G860" i="4" s="1"/>
  <c r="F860" i="4"/>
  <c r="E690" i="4"/>
  <c r="G690" i="4" s="1"/>
  <c r="F690" i="4"/>
  <c r="H690" i="4" s="1"/>
  <c r="E861" i="4"/>
  <c r="F861" i="4"/>
  <c r="E862" i="4"/>
  <c r="G862" i="4" s="1"/>
  <c r="F862" i="4"/>
  <c r="E863" i="4"/>
  <c r="G863" i="4" s="1"/>
  <c r="F863" i="4"/>
  <c r="E864" i="4"/>
  <c r="G864" i="4" s="1"/>
  <c r="F864" i="4"/>
  <c r="H864" i="4" s="1"/>
  <c r="E691" i="4"/>
  <c r="G691" i="4" s="1"/>
  <c r="F691" i="4"/>
  <c r="H691" i="4" s="1"/>
  <c r="E692" i="4"/>
  <c r="G692" i="4" s="1"/>
  <c r="F692" i="4"/>
  <c r="E693" i="4"/>
  <c r="G693" i="4" s="1"/>
  <c r="F693" i="4"/>
  <c r="E694" i="4"/>
  <c r="F694" i="4"/>
  <c r="H694" i="4" s="1"/>
  <c r="E695" i="4"/>
  <c r="F695" i="4"/>
  <c r="E865" i="4"/>
  <c r="F865" i="4"/>
  <c r="H865" i="4" s="1"/>
  <c r="E866" i="4"/>
  <c r="G866" i="4" s="1"/>
  <c r="F866" i="4"/>
  <c r="A866" i="4" s="1"/>
  <c r="E696" i="4"/>
  <c r="F696" i="4"/>
  <c r="H696" i="4" s="1"/>
  <c r="E697" i="4"/>
  <c r="G697" i="4" s="1"/>
  <c r="F697" i="4"/>
  <c r="E867" i="4"/>
  <c r="F867" i="4"/>
  <c r="H867" i="4" s="1"/>
  <c r="G867" i="4"/>
  <c r="E868" i="4"/>
  <c r="F868" i="4"/>
  <c r="E411" i="4"/>
  <c r="G411" i="4" s="1"/>
  <c r="F411" i="4"/>
  <c r="E412" i="4"/>
  <c r="F412" i="4"/>
  <c r="H412" i="4" s="1"/>
  <c r="E413" i="4"/>
  <c r="G413" i="4" s="1"/>
  <c r="F413" i="4"/>
  <c r="E698" i="4"/>
  <c r="G698" i="4" s="1"/>
  <c r="F698" i="4"/>
  <c r="E869" i="4"/>
  <c r="G869" i="4" s="1"/>
  <c r="F869" i="4"/>
  <c r="E870" i="4"/>
  <c r="G870" i="4" s="1"/>
  <c r="F870" i="4"/>
  <c r="H870" i="4" s="1"/>
  <c r="E871" i="4"/>
  <c r="G871" i="4" s="1"/>
  <c r="F871" i="4"/>
  <c r="E872" i="4"/>
  <c r="G872" i="4" s="1"/>
  <c r="F872" i="4"/>
  <c r="E873" i="4"/>
  <c r="F873" i="4"/>
  <c r="H873" i="4" s="1"/>
  <c r="E699" i="4"/>
  <c r="F699" i="4"/>
  <c r="E700" i="4"/>
  <c r="F700" i="4"/>
  <c r="H700" i="4" s="1"/>
  <c r="E874" i="4"/>
  <c r="G874" i="4" s="1"/>
  <c r="F874" i="4"/>
  <c r="E701" i="4"/>
  <c r="F701" i="4"/>
  <c r="H701" i="4" s="1"/>
  <c r="E875" i="4"/>
  <c r="F875" i="4"/>
  <c r="G875" i="4"/>
  <c r="E876" i="4"/>
  <c r="G876" i="4" s="1"/>
  <c r="F876" i="4"/>
  <c r="H876" i="4" s="1"/>
  <c r="E702" i="4"/>
  <c r="G702" i="4" s="1"/>
  <c r="F702" i="4"/>
  <c r="E703" i="4"/>
  <c r="G703" i="4" s="1"/>
  <c r="F703" i="4"/>
  <c r="E877" i="4"/>
  <c r="F877" i="4"/>
  <c r="H877" i="4" s="1"/>
  <c r="E704" i="4"/>
  <c r="G704" i="4" s="1"/>
  <c r="F704" i="4"/>
  <c r="E705" i="4"/>
  <c r="G705" i="4" s="1"/>
  <c r="F705" i="4"/>
  <c r="H705" i="4" s="1"/>
  <c r="E878" i="4"/>
  <c r="G878" i="4" s="1"/>
  <c r="F878" i="4"/>
  <c r="H878" i="4" s="1"/>
  <c r="E879" i="4"/>
  <c r="F879" i="4"/>
  <c r="H879" i="4" s="1"/>
  <c r="E706" i="4"/>
  <c r="G706" i="4" s="1"/>
  <c r="F706" i="4"/>
  <c r="E880" i="4"/>
  <c r="G880" i="4" s="1"/>
  <c r="F880" i="4"/>
  <c r="E881" i="4"/>
  <c r="F881" i="4"/>
  <c r="H881" i="4" s="1"/>
  <c r="E707" i="4"/>
  <c r="F707" i="4"/>
  <c r="E708" i="4"/>
  <c r="F708" i="4"/>
  <c r="H708" i="4" s="1"/>
  <c r="E709" i="4"/>
  <c r="G709" i="4" s="1"/>
  <c r="F709" i="4"/>
  <c r="E882" i="4"/>
  <c r="G882" i="4" s="1"/>
  <c r="F882" i="4"/>
  <c r="H882" i="4" s="1"/>
  <c r="E883" i="4"/>
  <c r="G883" i="4" s="1"/>
  <c r="F883" i="4"/>
  <c r="E884" i="4"/>
  <c r="G884" i="4" s="1"/>
  <c r="F884" i="4"/>
  <c r="H884" i="4" s="1"/>
  <c r="E710" i="4"/>
  <c r="F710" i="4"/>
  <c r="E885" i="4"/>
  <c r="G885" i="4" s="1"/>
  <c r="F885" i="4"/>
  <c r="E886" i="4"/>
  <c r="F886" i="4"/>
  <c r="H886" i="4" s="1"/>
  <c r="E711" i="4"/>
  <c r="G711" i="4" s="1"/>
  <c r="F711" i="4"/>
  <c r="E887" i="4"/>
  <c r="G887" i="4" s="1"/>
  <c r="F887" i="4"/>
  <c r="H887" i="4" s="1"/>
  <c r="E888" i="4"/>
  <c r="G888" i="4" s="1"/>
  <c r="F888" i="4"/>
  <c r="H888" i="4" s="1"/>
  <c r="E889" i="4"/>
  <c r="G889" i="4" s="1"/>
  <c r="F889" i="4"/>
  <c r="H889" i="4" s="1"/>
  <c r="E890" i="4"/>
  <c r="G890" i="4" s="1"/>
  <c r="F890" i="4"/>
  <c r="E891" i="4"/>
  <c r="F891" i="4"/>
  <c r="E892" i="4"/>
  <c r="F892" i="4"/>
  <c r="H892" i="4" s="1"/>
  <c r="E893" i="4"/>
  <c r="F893" i="4"/>
  <c r="H893" i="4" s="1"/>
  <c r="E894" i="4"/>
  <c r="F894" i="4"/>
  <c r="H894" i="4" s="1"/>
  <c r="E895" i="4"/>
  <c r="A895" i="4" s="1"/>
  <c r="F895" i="4"/>
  <c r="H895" i="4" s="1"/>
  <c r="E896" i="4"/>
  <c r="F896" i="4"/>
  <c r="H896" i="4" s="1"/>
  <c r="E897" i="4"/>
  <c r="G897" i="4" s="1"/>
  <c r="F897" i="4"/>
  <c r="E898" i="4"/>
  <c r="G898" i="4" s="1"/>
  <c r="F898" i="4"/>
  <c r="H898" i="4" s="1"/>
  <c r="E899" i="4"/>
  <c r="F899" i="4"/>
  <c r="H899" i="4" s="1"/>
  <c r="E712" i="4"/>
  <c r="G712" i="4" s="1"/>
  <c r="F712" i="4"/>
  <c r="E900" i="4"/>
  <c r="F900" i="4"/>
  <c r="H900" i="4" s="1"/>
  <c r="E915" i="4"/>
  <c r="G915" i="4" s="1"/>
  <c r="F915" i="4"/>
  <c r="E916" i="4"/>
  <c r="F916" i="4"/>
  <c r="H916" i="4" s="1"/>
  <c r="E917" i="4"/>
  <c r="G917" i="4" s="1"/>
  <c r="F917" i="4"/>
  <c r="H917" i="4" s="1"/>
  <c r="E918" i="4"/>
  <c r="F918" i="4"/>
  <c r="H918" i="4" s="1"/>
  <c r="E919" i="4"/>
  <c r="G919" i="4" s="1"/>
  <c r="F919" i="4"/>
  <c r="H919" i="4" s="1"/>
  <c r="E920" i="4"/>
  <c r="G920" i="4" s="1"/>
  <c r="F920" i="4"/>
  <c r="H920" i="4" s="1"/>
  <c r="E921" i="4"/>
  <c r="F921" i="4"/>
  <c r="H921" i="4" s="1"/>
  <c r="E922" i="4"/>
  <c r="F922" i="4"/>
  <c r="H922" i="4" s="1"/>
  <c r="E923" i="4"/>
  <c r="F923" i="4"/>
  <c r="H923" i="4" s="1"/>
  <c r="E924" i="4"/>
  <c r="G924" i="4" s="1"/>
  <c r="F924" i="4"/>
  <c r="H924" i="4" s="1"/>
  <c r="E925" i="4"/>
  <c r="G925" i="4" s="1"/>
  <c r="F925" i="4"/>
  <c r="H925" i="4" s="1"/>
  <c r="E926" i="4"/>
  <c r="G926" i="4" s="1"/>
  <c r="F926" i="4"/>
  <c r="H926" i="4" s="1"/>
  <c r="E927" i="4"/>
  <c r="F927" i="4"/>
  <c r="H927" i="4" s="1"/>
  <c r="E928" i="4"/>
  <c r="G928" i="4" s="1"/>
  <c r="F928" i="4"/>
  <c r="H928" i="4" s="1"/>
  <c r="E929" i="4"/>
  <c r="F929" i="4"/>
  <c r="H929" i="4" s="1"/>
  <c r="E930" i="4"/>
  <c r="G930" i="4" s="1"/>
  <c r="F930" i="4"/>
  <c r="H930" i="4" s="1"/>
  <c r="E931" i="4"/>
  <c r="G931" i="4" s="1"/>
  <c r="F931" i="4"/>
  <c r="H931" i="4" s="1"/>
  <c r="E932" i="4"/>
  <c r="F932" i="4"/>
  <c r="H932" i="4" s="1"/>
  <c r="E933" i="4"/>
  <c r="G933" i="4" s="1"/>
  <c r="F933" i="4"/>
  <c r="H933" i="4" s="1"/>
  <c r="E934" i="4"/>
  <c r="G934" i="4" s="1"/>
  <c r="F934" i="4"/>
  <c r="H934" i="4" s="1"/>
  <c r="E935" i="4"/>
  <c r="G935" i="4" s="1"/>
  <c r="F935" i="4"/>
  <c r="H935" i="4" s="1"/>
  <c r="E936" i="4"/>
  <c r="F936" i="4"/>
  <c r="H936" i="4" s="1"/>
  <c r="E937" i="4"/>
  <c r="G937" i="4" s="1"/>
  <c r="F937" i="4"/>
  <c r="H937" i="4" s="1"/>
  <c r="E938" i="4"/>
  <c r="F938" i="4"/>
  <c r="H938" i="4" s="1"/>
  <c r="E939" i="4"/>
  <c r="G939" i="4" s="1"/>
  <c r="F939" i="4"/>
  <c r="H939" i="4" s="1"/>
  <c r="E940" i="4"/>
  <c r="F940" i="4"/>
  <c r="H940" i="4" s="1"/>
  <c r="E941" i="4"/>
  <c r="G941" i="4" s="1"/>
  <c r="F941" i="4"/>
  <c r="H941" i="4" s="1"/>
  <c r="E942" i="4"/>
  <c r="F942" i="4"/>
  <c r="H942" i="4" s="1"/>
  <c r="E943" i="4"/>
  <c r="G943" i="4" s="1"/>
  <c r="F943" i="4"/>
  <c r="H943" i="4" s="1"/>
  <c r="E944" i="4"/>
  <c r="F944" i="4"/>
  <c r="E945" i="4"/>
  <c r="G945" i="4" s="1"/>
  <c r="F945" i="4"/>
  <c r="H945" i="4" s="1"/>
  <c r="E946" i="4"/>
  <c r="F946" i="4"/>
  <c r="H946" i="4" s="1"/>
  <c r="E947" i="4"/>
  <c r="G947" i="4" s="1"/>
  <c r="F947" i="4"/>
  <c r="H947" i="4" s="1"/>
  <c r="E948" i="4"/>
  <c r="G948" i="4" s="1"/>
  <c r="F948" i="4"/>
  <c r="E949" i="4"/>
  <c r="G949" i="4" s="1"/>
  <c r="F949" i="4"/>
  <c r="H949" i="4" s="1"/>
  <c r="E950" i="4"/>
  <c r="G950" i="4" s="1"/>
  <c r="F950" i="4"/>
  <c r="H950" i="4" s="1"/>
  <c r="E951" i="4"/>
  <c r="G951" i="4" s="1"/>
  <c r="F951" i="4"/>
  <c r="H951" i="4" s="1"/>
  <c r="E952" i="4"/>
  <c r="G952" i="4" s="1"/>
  <c r="F952" i="4"/>
  <c r="H952" i="4" s="1"/>
  <c r="E953" i="4"/>
  <c r="G953" i="4" s="1"/>
  <c r="F953" i="4"/>
  <c r="H953" i="4" s="1"/>
  <c r="E954" i="4"/>
  <c r="G954" i="4" s="1"/>
  <c r="F954" i="4"/>
  <c r="H954" i="4" s="1"/>
  <c r="E955" i="4"/>
  <c r="G955" i="4" s="1"/>
  <c r="F955" i="4"/>
  <c r="H955" i="4" s="1"/>
  <c r="E956" i="4"/>
  <c r="F956" i="4"/>
  <c r="H956" i="4" s="1"/>
  <c r="E957" i="4"/>
  <c r="G957" i="4" s="1"/>
  <c r="F957" i="4"/>
  <c r="H957" i="4" s="1"/>
  <c r="E958" i="4"/>
  <c r="G958" i="4" s="1"/>
  <c r="F958" i="4"/>
  <c r="H958" i="4" s="1"/>
  <c r="E959" i="4"/>
  <c r="G959" i="4" s="1"/>
  <c r="F959" i="4"/>
  <c r="H959" i="4" s="1"/>
  <c r="E960" i="4"/>
  <c r="F960" i="4"/>
  <c r="E901" i="4"/>
  <c r="G901" i="4" s="1"/>
  <c r="F901" i="4"/>
  <c r="H901" i="4" s="1"/>
  <c r="E961" i="4"/>
  <c r="F961" i="4"/>
  <c r="H961" i="4" s="1"/>
  <c r="G961" i="4"/>
  <c r="E962" i="4"/>
  <c r="F962" i="4"/>
  <c r="H962" i="4" s="1"/>
  <c r="E713" i="4"/>
  <c r="G713" i="4" s="1"/>
  <c r="F713" i="4"/>
  <c r="H713" i="4" s="1"/>
  <c r="E963" i="4"/>
  <c r="G963" i="4" s="1"/>
  <c r="F963" i="4"/>
  <c r="H963" i="4" s="1"/>
  <c r="E902" i="4"/>
  <c r="F902" i="4"/>
  <c r="H902" i="4" s="1"/>
  <c r="E903" i="4"/>
  <c r="G903" i="4" s="1"/>
  <c r="F903" i="4"/>
  <c r="H903" i="4" s="1"/>
  <c r="E964" i="4"/>
  <c r="G964" i="4" s="1"/>
  <c r="F964" i="4"/>
  <c r="H964" i="4" s="1"/>
  <c r="E904" i="4"/>
  <c r="G904" i="4" s="1"/>
  <c r="F904" i="4"/>
  <c r="H904" i="4" s="1"/>
  <c r="E905" i="4"/>
  <c r="G905" i="4" s="1"/>
  <c r="F905" i="4"/>
  <c r="H905" i="4" s="1"/>
  <c r="E906" i="4"/>
  <c r="G906" i="4" s="1"/>
  <c r="F906" i="4"/>
  <c r="E907" i="4"/>
  <c r="F907" i="4"/>
  <c r="H907" i="4" s="1"/>
  <c r="E714" i="4"/>
  <c r="G714" i="4" s="1"/>
  <c r="F714" i="4"/>
  <c r="H714" i="4" s="1"/>
  <c r="E715" i="4"/>
  <c r="G715" i="4" s="1"/>
  <c r="F715" i="4"/>
  <c r="H715" i="4" s="1"/>
  <c r="E908" i="4"/>
  <c r="G908" i="4" s="1"/>
  <c r="F908" i="4"/>
  <c r="H908" i="4" s="1"/>
  <c r="E909" i="4"/>
  <c r="F909" i="4"/>
  <c r="E910" i="4"/>
  <c r="G910" i="4" s="1"/>
  <c r="F910" i="4"/>
  <c r="H910" i="4" s="1"/>
  <c r="E965" i="4"/>
  <c r="F965" i="4"/>
  <c r="H965" i="4" s="1"/>
  <c r="E911" i="4"/>
  <c r="G911" i="4" s="1"/>
  <c r="F911" i="4"/>
  <c r="H911" i="4" s="1"/>
  <c r="E966" i="4"/>
  <c r="F966" i="4"/>
  <c r="H966" i="4" s="1"/>
  <c r="E967" i="4"/>
  <c r="G967" i="4" s="1"/>
  <c r="F967" i="4"/>
  <c r="H967" i="4" s="1"/>
  <c r="E971" i="4"/>
  <c r="G971" i="4" s="1"/>
  <c r="F971" i="4"/>
  <c r="E972" i="4"/>
  <c r="G972" i="4" s="1"/>
  <c r="F972" i="4"/>
  <c r="H972" i="4" s="1"/>
  <c r="E973" i="4"/>
  <c r="G973" i="4" s="1"/>
  <c r="F973" i="4"/>
  <c r="H973" i="4" s="1"/>
  <c r="E974" i="4"/>
  <c r="G974" i="4" s="1"/>
  <c r="F974" i="4"/>
  <c r="H974" i="4" s="1"/>
  <c r="E975" i="4"/>
  <c r="G975" i="4" s="1"/>
  <c r="F975" i="4"/>
  <c r="H975" i="4" s="1"/>
  <c r="E976" i="4"/>
  <c r="G976" i="4" s="1"/>
  <c r="F976" i="4"/>
  <c r="E977" i="4"/>
  <c r="G977" i="4" s="1"/>
  <c r="F977" i="4"/>
  <c r="H977" i="4" s="1"/>
  <c r="E978" i="4"/>
  <c r="G978" i="4" s="1"/>
  <c r="F978" i="4"/>
  <c r="H978" i="4" s="1"/>
  <c r="E979" i="4"/>
  <c r="G979" i="4" s="1"/>
  <c r="F979" i="4"/>
  <c r="H979" i="4" s="1"/>
  <c r="E980" i="4"/>
  <c r="G980" i="4" s="1"/>
  <c r="F980" i="4"/>
  <c r="H980" i="4" s="1"/>
  <c r="E981" i="4"/>
  <c r="F981" i="4"/>
  <c r="E982" i="4"/>
  <c r="G982" i="4" s="1"/>
  <c r="F982" i="4"/>
  <c r="H982" i="4" s="1"/>
  <c r="E983" i="4"/>
  <c r="G983" i="4" s="1"/>
  <c r="F983" i="4"/>
  <c r="E984" i="4"/>
  <c r="F984" i="4"/>
  <c r="H984" i="4" s="1"/>
  <c r="E985" i="4"/>
  <c r="F985" i="4"/>
  <c r="H985" i="4" s="1"/>
  <c r="E986" i="4"/>
  <c r="G986" i="4" s="1"/>
  <c r="F986" i="4"/>
  <c r="A986" i="4" s="1"/>
  <c r="E987" i="4"/>
  <c r="F987" i="4"/>
  <c r="H987" i="4" s="1"/>
  <c r="E988" i="4"/>
  <c r="G988" i="4" s="1"/>
  <c r="F988" i="4"/>
  <c r="H988" i="4"/>
  <c r="E989" i="4"/>
  <c r="G989" i="4" s="1"/>
  <c r="F989" i="4"/>
  <c r="E990" i="4"/>
  <c r="G990" i="4" s="1"/>
  <c r="F990" i="4"/>
  <c r="H990" i="4" s="1"/>
  <c r="E991" i="4"/>
  <c r="G991" i="4" s="1"/>
  <c r="I991" i="4" s="1"/>
  <c r="F991" i="4"/>
  <c r="H991" i="4" s="1"/>
  <c r="E968" i="4"/>
  <c r="G968" i="4" s="1"/>
  <c r="F968" i="4"/>
  <c r="H968" i="4" s="1"/>
  <c r="E992" i="4"/>
  <c r="G992" i="4" s="1"/>
  <c r="F992" i="4"/>
  <c r="H992" i="4" s="1"/>
  <c r="E993" i="4"/>
  <c r="G993" i="4" s="1"/>
  <c r="F993" i="4"/>
  <c r="E994" i="4"/>
  <c r="F994" i="4"/>
  <c r="H994" i="4" s="1"/>
  <c r="E995" i="4"/>
  <c r="F995" i="4"/>
  <c r="H995" i="4" s="1"/>
  <c r="E996" i="4"/>
  <c r="G996" i="4" s="1"/>
  <c r="F996" i="4"/>
  <c r="E997" i="4"/>
  <c r="G997" i="4" s="1"/>
  <c r="F997" i="4"/>
  <c r="H997" i="4" s="1"/>
  <c r="E998" i="4"/>
  <c r="G998" i="4" s="1"/>
  <c r="F998" i="4"/>
  <c r="H998" i="4" s="1"/>
  <c r="E969" i="4"/>
  <c r="G969" i="4" s="1"/>
  <c r="F969" i="4"/>
  <c r="H969" i="4" s="1"/>
  <c r="E414" i="4"/>
  <c r="G414" i="4" s="1"/>
  <c r="F414" i="4"/>
  <c r="H414" i="4" s="1"/>
  <c r="E716" i="4"/>
  <c r="G716" i="4" s="1"/>
  <c r="F716" i="4"/>
  <c r="E415" i="4"/>
  <c r="G415" i="4" s="1"/>
  <c r="F415" i="4"/>
  <c r="H415" i="4" s="1"/>
  <c r="E62" i="4"/>
  <c r="G62" i="4" s="1"/>
  <c r="F62" i="4"/>
  <c r="E416" i="4"/>
  <c r="G416" i="4" s="1"/>
  <c r="F416" i="4"/>
  <c r="A416" i="4" s="1"/>
  <c r="E417" i="4"/>
  <c r="G417" i="4" s="1"/>
  <c r="F417" i="4"/>
  <c r="H417" i="4" s="1"/>
  <c r="E418" i="4"/>
  <c r="F418" i="4"/>
  <c r="H418" i="4" s="1"/>
  <c r="E63" i="4"/>
  <c r="G63" i="4" s="1"/>
  <c r="F63" i="4"/>
  <c r="H63" i="4" s="1"/>
  <c r="I63" i="4" s="1"/>
  <c r="E419" i="4"/>
  <c r="G419" i="4" s="1"/>
  <c r="F419" i="4"/>
  <c r="H419" i="4" s="1"/>
  <c r="E64" i="4"/>
  <c r="G64" i="4" s="1"/>
  <c r="F64" i="4"/>
  <c r="E420" i="4"/>
  <c r="G420" i="4" s="1"/>
  <c r="F420" i="4"/>
  <c r="E65" i="4"/>
  <c r="F65" i="4"/>
  <c r="H65" i="4" s="1"/>
  <c r="E66" i="4"/>
  <c r="G66" i="4" s="1"/>
  <c r="F66" i="4"/>
  <c r="E421" i="4"/>
  <c r="G421" i="4" s="1"/>
  <c r="F421" i="4"/>
  <c r="H421" i="4" s="1"/>
  <c r="E422" i="4"/>
  <c r="G422" i="4" s="1"/>
  <c r="F422" i="4"/>
  <c r="H422" i="4" s="1"/>
  <c r="E717" i="4"/>
  <c r="G717" i="4" s="1"/>
  <c r="F717" i="4"/>
  <c r="H717" i="4" s="1"/>
  <c r="I717" i="4" s="1"/>
  <c r="E912" i="4"/>
  <c r="G912" i="4" s="1"/>
  <c r="F912" i="4"/>
  <c r="H912" i="4" s="1"/>
  <c r="E970" i="4"/>
  <c r="G970" i="4" s="1"/>
  <c r="F970" i="4"/>
  <c r="E67" i="4"/>
  <c r="G67" i="4" s="1"/>
  <c r="F67" i="4"/>
  <c r="H67" i="4" s="1"/>
  <c r="E718" i="4"/>
  <c r="G718" i="4" s="1"/>
  <c r="F718" i="4"/>
  <c r="B1001" i="4"/>
  <c r="D875" i="4" s="1"/>
  <c r="E2" i="3"/>
  <c r="A2" i="3" s="1"/>
  <c r="F2" i="3"/>
  <c r="H2" i="3" s="1"/>
  <c r="E3" i="3"/>
  <c r="F3" i="3"/>
  <c r="H3" i="3" s="1"/>
  <c r="E4" i="3"/>
  <c r="G4" i="3" s="1"/>
  <c r="F4" i="3"/>
  <c r="H4" i="3" s="1"/>
  <c r="E5" i="3"/>
  <c r="F5" i="3"/>
  <c r="H5" i="3" s="1"/>
  <c r="E6" i="3"/>
  <c r="G6" i="3" s="1"/>
  <c r="F6" i="3"/>
  <c r="E7" i="3"/>
  <c r="F7" i="3"/>
  <c r="H7" i="3" s="1"/>
  <c r="E8" i="3"/>
  <c r="G8" i="3" s="1"/>
  <c r="F8" i="3"/>
  <c r="E9" i="3"/>
  <c r="F9" i="3"/>
  <c r="H9" i="3" s="1"/>
  <c r="E10" i="3"/>
  <c r="F10" i="3"/>
  <c r="G10" i="3"/>
  <c r="E11" i="3"/>
  <c r="F11" i="3"/>
  <c r="H11" i="3" s="1"/>
  <c r="E12" i="3"/>
  <c r="F12" i="3"/>
  <c r="H12" i="3" s="1"/>
  <c r="E13" i="3"/>
  <c r="F13" i="3"/>
  <c r="H13" i="3" s="1"/>
  <c r="E14" i="3"/>
  <c r="F14" i="3"/>
  <c r="H14" i="3" s="1"/>
  <c r="E15" i="3"/>
  <c r="F15" i="3"/>
  <c r="H15" i="3" s="1"/>
  <c r="E16" i="3"/>
  <c r="G16" i="3" s="1"/>
  <c r="F16" i="3"/>
  <c r="H16" i="3" s="1"/>
  <c r="E17" i="3"/>
  <c r="F17" i="3"/>
  <c r="E18" i="3"/>
  <c r="G18" i="3" s="1"/>
  <c r="F18" i="3"/>
  <c r="H18" i="3" s="1"/>
  <c r="E19" i="3"/>
  <c r="F19" i="3"/>
  <c r="E20" i="3"/>
  <c r="F20" i="3"/>
  <c r="E21" i="3"/>
  <c r="F21" i="3"/>
  <c r="H21" i="3" s="1"/>
  <c r="E22" i="3"/>
  <c r="F22" i="3"/>
  <c r="H22" i="3" s="1"/>
  <c r="E23" i="3"/>
  <c r="F23" i="3"/>
  <c r="H23" i="3" s="1"/>
  <c r="E24" i="3"/>
  <c r="G24" i="3" s="1"/>
  <c r="F24" i="3"/>
  <c r="H24" i="3" s="1"/>
  <c r="E25" i="3"/>
  <c r="F25" i="3"/>
  <c r="E26" i="3"/>
  <c r="G26" i="3" s="1"/>
  <c r="F26" i="3"/>
  <c r="H26" i="3" s="1"/>
  <c r="E27" i="3"/>
  <c r="F27" i="3"/>
  <c r="E28" i="3"/>
  <c r="F28" i="3"/>
  <c r="H28" i="3" s="1"/>
  <c r="E29" i="3"/>
  <c r="F29" i="3"/>
  <c r="H29" i="3" s="1"/>
  <c r="E30" i="3"/>
  <c r="F30" i="3"/>
  <c r="E31" i="3"/>
  <c r="F31" i="3"/>
  <c r="H31" i="3" s="1"/>
  <c r="E32" i="3"/>
  <c r="G32" i="3" s="1"/>
  <c r="F32" i="3"/>
  <c r="H32" i="3" s="1"/>
  <c r="I32" i="3" s="1"/>
  <c r="E33" i="3"/>
  <c r="F33" i="3"/>
  <c r="H33" i="3" s="1"/>
  <c r="E34" i="3"/>
  <c r="F34" i="3"/>
  <c r="H34" i="3" s="1"/>
  <c r="E35" i="3"/>
  <c r="F35" i="3"/>
  <c r="H35" i="3" s="1"/>
  <c r="E36" i="3"/>
  <c r="G36" i="3" s="1"/>
  <c r="F36" i="3"/>
  <c r="E37" i="3"/>
  <c r="F37" i="3"/>
  <c r="H37" i="3" s="1"/>
  <c r="E38" i="3"/>
  <c r="F38" i="3"/>
  <c r="H38" i="3" s="1"/>
  <c r="E39" i="3"/>
  <c r="F39" i="3"/>
  <c r="H39" i="3" s="1"/>
  <c r="E40" i="3"/>
  <c r="F40" i="3"/>
  <c r="H40" i="3" s="1"/>
  <c r="E41" i="3"/>
  <c r="F41" i="3"/>
  <c r="H41" i="3" s="1"/>
  <c r="E42" i="3"/>
  <c r="G42" i="3" s="1"/>
  <c r="F42" i="3"/>
  <c r="H42" i="3" s="1"/>
  <c r="E43" i="3"/>
  <c r="F43" i="3"/>
  <c r="H43" i="3" s="1"/>
  <c r="E44" i="3"/>
  <c r="F44" i="3"/>
  <c r="E45" i="3"/>
  <c r="G45" i="3" s="1"/>
  <c r="F45" i="3"/>
  <c r="H45" i="3" s="1"/>
  <c r="E46" i="3"/>
  <c r="G46" i="3" s="1"/>
  <c r="F46" i="3"/>
  <c r="H46" i="3" s="1"/>
  <c r="E47" i="3"/>
  <c r="F47" i="3"/>
  <c r="H47" i="3" s="1"/>
  <c r="E48" i="3"/>
  <c r="G48" i="3" s="1"/>
  <c r="F48" i="3"/>
  <c r="H48" i="3" s="1"/>
  <c r="E49" i="3"/>
  <c r="G49" i="3" s="1"/>
  <c r="F49" i="3"/>
  <c r="H49" i="3" s="1"/>
  <c r="E50" i="3"/>
  <c r="G50" i="3" s="1"/>
  <c r="F50" i="3"/>
  <c r="H50" i="3" s="1"/>
  <c r="E51" i="3"/>
  <c r="A51" i="3" s="1"/>
  <c r="F51" i="3"/>
  <c r="H51" i="3" s="1"/>
  <c r="E52" i="3"/>
  <c r="F52" i="3"/>
  <c r="H52" i="3" s="1"/>
  <c r="G52" i="3"/>
  <c r="E53" i="3"/>
  <c r="G53" i="3" s="1"/>
  <c r="F53" i="3"/>
  <c r="H53" i="3"/>
  <c r="E54" i="3"/>
  <c r="G54" i="3" s="1"/>
  <c r="F54" i="3"/>
  <c r="H54" i="3" s="1"/>
  <c r="E55" i="3"/>
  <c r="A55" i="3" s="1"/>
  <c r="F55" i="3"/>
  <c r="H55" i="3" s="1"/>
  <c r="E56" i="3"/>
  <c r="G56" i="3" s="1"/>
  <c r="F56" i="3"/>
  <c r="E57" i="3"/>
  <c r="G57" i="3" s="1"/>
  <c r="F57" i="3"/>
  <c r="E58" i="3"/>
  <c r="F58" i="3"/>
  <c r="E59" i="3"/>
  <c r="F59" i="3"/>
  <c r="E60" i="3"/>
  <c r="G60" i="3" s="1"/>
  <c r="F60" i="3"/>
  <c r="E61" i="3"/>
  <c r="G61" i="3" s="1"/>
  <c r="F61" i="3"/>
  <c r="E62" i="3"/>
  <c r="F62" i="3"/>
  <c r="E63" i="3"/>
  <c r="A63" i="3" s="1"/>
  <c r="F63" i="3"/>
  <c r="E64" i="3"/>
  <c r="G64" i="3" s="1"/>
  <c r="F64" i="3"/>
  <c r="E65" i="3"/>
  <c r="G65" i="3" s="1"/>
  <c r="F65" i="3"/>
  <c r="E66" i="3"/>
  <c r="F66" i="3"/>
  <c r="E67" i="3"/>
  <c r="F67" i="3"/>
  <c r="E68" i="3"/>
  <c r="F68" i="3"/>
  <c r="H68" i="3" s="1"/>
  <c r="G68" i="3"/>
  <c r="E69" i="3"/>
  <c r="G69" i="3" s="1"/>
  <c r="F69" i="3"/>
  <c r="H69" i="3" s="1"/>
  <c r="E70" i="3"/>
  <c r="F70" i="3"/>
  <c r="H70" i="3" s="1"/>
  <c r="E71" i="3"/>
  <c r="G71" i="3" s="1"/>
  <c r="F71" i="3"/>
  <c r="H71" i="3" s="1"/>
  <c r="E72" i="3"/>
  <c r="G72" i="3" s="1"/>
  <c r="I72" i="3" s="1"/>
  <c r="F72" i="3"/>
  <c r="H72" i="3" s="1"/>
  <c r="E73" i="3"/>
  <c r="F73" i="3"/>
  <c r="H73" i="3" s="1"/>
  <c r="E74" i="3"/>
  <c r="G74" i="3" s="1"/>
  <c r="F74" i="3"/>
  <c r="H74" i="3" s="1"/>
  <c r="E75" i="3"/>
  <c r="G75" i="3" s="1"/>
  <c r="F75" i="3"/>
  <c r="H75" i="3" s="1"/>
  <c r="E76" i="3"/>
  <c r="G76" i="3" s="1"/>
  <c r="F76" i="3"/>
  <c r="H76" i="3" s="1"/>
  <c r="E77" i="3"/>
  <c r="G77" i="3" s="1"/>
  <c r="F77" i="3"/>
  <c r="H77" i="3" s="1"/>
  <c r="E78" i="3"/>
  <c r="A78" i="3" s="1"/>
  <c r="F78" i="3"/>
  <c r="H78" i="3" s="1"/>
  <c r="E79" i="3"/>
  <c r="G79" i="3" s="1"/>
  <c r="F79" i="3"/>
  <c r="H79" i="3" s="1"/>
  <c r="E80" i="3"/>
  <c r="G80" i="3" s="1"/>
  <c r="F80" i="3"/>
  <c r="H80" i="3" s="1"/>
  <c r="E81" i="3"/>
  <c r="A81" i="3" s="1"/>
  <c r="F81" i="3"/>
  <c r="H81" i="3" s="1"/>
  <c r="E82" i="3"/>
  <c r="G82" i="3" s="1"/>
  <c r="F82" i="3"/>
  <c r="H82" i="3" s="1"/>
  <c r="E83" i="3"/>
  <c r="G83" i="3" s="1"/>
  <c r="F83" i="3"/>
  <c r="H83" i="3" s="1"/>
  <c r="E84" i="3"/>
  <c r="G84" i="3" s="1"/>
  <c r="F84" i="3"/>
  <c r="H84" i="3" s="1"/>
  <c r="E85" i="3"/>
  <c r="A85" i="3" s="1"/>
  <c r="F85" i="3"/>
  <c r="H85" i="3" s="1"/>
  <c r="E86" i="3"/>
  <c r="F86" i="3"/>
  <c r="H86" i="3" s="1"/>
  <c r="I86" i="3" s="1"/>
  <c r="G86" i="3"/>
  <c r="E87" i="3"/>
  <c r="G87" i="3" s="1"/>
  <c r="F87" i="3"/>
  <c r="H87" i="3" s="1"/>
  <c r="E88" i="3"/>
  <c r="F88" i="3"/>
  <c r="H88" i="3" s="1"/>
  <c r="E89" i="3"/>
  <c r="G89" i="3" s="1"/>
  <c r="F89" i="3"/>
  <c r="A89" i="3" s="1"/>
  <c r="E90" i="3"/>
  <c r="G90" i="3" s="1"/>
  <c r="F90" i="3"/>
  <c r="H90" i="3" s="1"/>
  <c r="E91" i="3"/>
  <c r="F91" i="3"/>
  <c r="H91" i="3" s="1"/>
  <c r="E92" i="3"/>
  <c r="F92" i="3"/>
  <c r="G92" i="3"/>
  <c r="E93" i="3"/>
  <c r="G93" i="3" s="1"/>
  <c r="F93" i="3"/>
  <c r="H93" i="3" s="1"/>
  <c r="E94" i="3"/>
  <c r="A94" i="3" s="1"/>
  <c r="F94" i="3"/>
  <c r="H94" i="3" s="1"/>
  <c r="E95" i="3"/>
  <c r="F95" i="3"/>
  <c r="A95" i="3" s="1"/>
  <c r="G95" i="3"/>
  <c r="E96" i="3"/>
  <c r="G96" i="3" s="1"/>
  <c r="F96" i="3"/>
  <c r="H96" i="3" s="1"/>
  <c r="A97" i="3"/>
  <c r="E97" i="3"/>
  <c r="G97" i="3" s="1"/>
  <c r="F97" i="3"/>
  <c r="H97" i="3" s="1"/>
  <c r="E98" i="3"/>
  <c r="F98" i="3"/>
  <c r="H98" i="3" s="1"/>
  <c r="E99" i="3"/>
  <c r="G99" i="3" s="1"/>
  <c r="F99" i="3"/>
  <c r="H99" i="3" s="1"/>
  <c r="E100" i="3"/>
  <c r="G100" i="3" s="1"/>
  <c r="F100" i="3"/>
  <c r="H100" i="3" s="1"/>
  <c r="E101" i="3"/>
  <c r="A101" i="3" s="1"/>
  <c r="F101" i="3"/>
  <c r="H101" i="3" s="1"/>
  <c r="E102" i="3"/>
  <c r="F102" i="3"/>
  <c r="H102" i="3" s="1"/>
  <c r="E103" i="3"/>
  <c r="G103" i="3" s="1"/>
  <c r="F103" i="3"/>
  <c r="H103" i="3" s="1"/>
  <c r="I103" i="3" s="1"/>
  <c r="E104" i="3"/>
  <c r="G104" i="3" s="1"/>
  <c r="F104" i="3"/>
  <c r="H104" i="3" s="1"/>
  <c r="E105" i="3"/>
  <c r="G105" i="3" s="1"/>
  <c r="F105" i="3"/>
  <c r="E106" i="3"/>
  <c r="G106" i="3" s="1"/>
  <c r="F106" i="3"/>
  <c r="H106" i="3" s="1"/>
  <c r="E107" i="3"/>
  <c r="F107" i="3"/>
  <c r="H107" i="3" s="1"/>
  <c r="E108" i="3"/>
  <c r="F108" i="3"/>
  <c r="G108" i="3"/>
  <c r="E109" i="3"/>
  <c r="G109" i="3" s="1"/>
  <c r="F109" i="3"/>
  <c r="E110" i="3"/>
  <c r="F110" i="3"/>
  <c r="H110" i="3" s="1"/>
  <c r="E111" i="3"/>
  <c r="A111" i="3" s="1"/>
  <c r="F111" i="3"/>
  <c r="H111" i="3" s="1"/>
  <c r="E112" i="3"/>
  <c r="G112" i="3" s="1"/>
  <c r="F112" i="3"/>
  <c r="H112" i="3" s="1"/>
  <c r="E113" i="3"/>
  <c r="F113" i="3"/>
  <c r="H113" i="3" s="1"/>
  <c r="E114" i="3"/>
  <c r="A114" i="3" s="1"/>
  <c r="F114" i="3"/>
  <c r="H114" i="3" s="1"/>
  <c r="E115" i="3"/>
  <c r="G115" i="3" s="1"/>
  <c r="F115" i="3"/>
  <c r="H115" i="3" s="1"/>
  <c r="E116" i="3"/>
  <c r="F116" i="3"/>
  <c r="H116" i="3" s="1"/>
  <c r="E117" i="3"/>
  <c r="F117" i="3"/>
  <c r="H117" i="3" s="1"/>
  <c r="E118" i="3"/>
  <c r="G118" i="3" s="1"/>
  <c r="F118" i="3"/>
  <c r="H118" i="3" s="1"/>
  <c r="I118" i="3" s="1"/>
  <c r="E119" i="3"/>
  <c r="F119" i="3"/>
  <c r="H119" i="3" s="1"/>
  <c r="E120" i="3"/>
  <c r="G120" i="3" s="1"/>
  <c r="I120" i="3" s="1"/>
  <c r="F120" i="3"/>
  <c r="H120" i="3" s="1"/>
  <c r="E121" i="3"/>
  <c r="G121" i="3" s="1"/>
  <c r="F121" i="3"/>
  <c r="H121" i="3" s="1"/>
  <c r="E122" i="3"/>
  <c r="A122" i="3" s="1"/>
  <c r="F122" i="3"/>
  <c r="H122" i="3" s="1"/>
  <c r="E123" i="3"/>
  <c r="G123" i="3" s="1"/>
  <c r="F123" i="3"/>
  <c r="H123" i="3" s="1"/>
  <c r="E124" i="3"/>
  <c r="F124" i="3"/>
  <c r="H124" i="3" s="1"/>
  <c r="E125" i="3"/>
  <c r="G125" i="3" s="1"/>
  <c r="F125" i="3"/>
  <c r="H125" i="3" s="1"/>
  <c r="E126" i="3"/>
  <c r="F126" i="3"/>
  <c r="H126" i="3" s="1"/>
  <c r="E127" i="3"/>
  <c r="F127" i="3"/>
  <c r="H127" i="3" s="1"/>
  <c r="E128" i="3"/>
  <c r="G128" i="3" s="1"/>
  <c r="F128" i="3"/>
  <c r="H128" i="3" s="1"/>
  <c r="E129" i="3"/>
  <c r="F129" i="3"/>
  <c r="H129" i="3" s="1"/>
  <c r="E130" i="3"/>
  <c r="F130" i="3"/>
  <c r="H130" i="3" s="1"/>
  <c r="E131" i="3"/>
  <c r="F131" i="3"/>
  <c r="H131" i="3"/>
  <c r="E132" i="3"/>
  <c r="A132" i="3" s="1"/>
  <c r="F132" i="3"/>
  <c r="H132" i="3"/>
  <c r="E133" i="3"/>
  <c r="F133" i="3"/>
  <c r="H133" i="3" s="1"/>
  <c r="E134" i="3"/>
  <c r="F134" i="3"/>
  <c r="H134" i="3" s="1"/>
  <c r="E135" i="3"/>
  <c r="A135" i="3" s="1"/>
  <c r="F135" i="3"/>
  <c r="H135" i="3" s="1"/>
  <c r="E136" i="3"/>
  <c r="G136" i="3" s="1"/>
  <c r="F136" i="3"/>
  <c r="H136" i="3" s="1"/>
  <c r="E137" i="3"/>
  <c r="G137" i="3" s="1"/>
  <c r="F137" i="3"/>
  <c r="H137" i="3" s="1"/>
  <c r="E138" i="3"/>
  <c r="G138" i="3" s="1"/>
  <c r="F138" i="3"/>
  <c r="H138" i="3" s="1"/>
  <c r="A139" i="3"/>
  <c r="E139" i="3"/>
  <c r="G139" i="3" s="1"/>
  <c r="F139" i="3"/>
  <c r="H139" i="3" s="1"/>
  <c r="E140" i="3"/>
  <c r="F140" i="3"/>
  <c r="H140" i="3"/>
  <c r="E141" i="3"/>
  <c r="A141" i="3" s="1"/>
  <c r="F141" i="3"/>
  <c r="H141" i="3"/>
  <c r="E142" i="3"/>
  <c r="F142" i="3"/>
  <c r="E143" i="3"/>
  <c r="F143" i="3"/>
  <c r="H143" i="3" s="1"/>
  <c r="G143" i="3"/>
  <c r="E144" i="3"/>
  <c r="F144" i="3"/>
  <c r="G144" i="3"/>
  <c r="E145" i="3"/>
  <c r="G145" i="3" s="1"/>
  <c r="F145" i="3"/>
  <c r="H145" i="3" s="1"/>
  <c r="E146" i="3"/>
  <c r="G146" i="3" s="1"/>
  <c r="F146" i="3"/>
  <c r="E147" i="3"/>
  <c r="F147" i="3"/>
  <c r="H147" i="3" s="1"/>
  <c r="E148" i="3"/>
  <c r="G148" i="3" s="1"/>
  <c r="F148" i="3"/>
  <c r="E149" i="3"/>
  <c r="F149" i="3"/>
  <c r="H149" i="3" s="1"/>
  <c r="E150" i="3"/>
  <c r="F150" i="3"/>
  <c r="H150" i="3" s="1"/>
  <c r="G150" i="3"/>
  <c r="E151" i="3"/>
  <c r="F151" i="3"/>
  <c r="H151" i="3" s="1"/>
  <c r="E152" i="3"/>
  <c r="G152" i="3" s="1"/>
  <c r="F152" i="3"/>
  <c r="H152" i="3" s="1"/>
  <c r="E153" i="3"/>
  <c r="G153" i="3" s="1"/>
  <c r="F153" i="3"/>
  <c r="H153" i="3" s="1"/>
  <c r="E154" i="3"/>
  <c r="F154" i="3"/>
  <c r="G154" i="3"/>
  <c r="E155" i="3"/>
  <c r="G155" i="3" s="1"/>
  <c r="F155" i="3"/>
  <c r="H155" i="3" s="1"/>
  <c r="E156" i="3"/>
  <c r="F156" i="3"/>
  <c r="G156" i="3"/>
  <c r="E157" i="3"/>
  <c r="G157" i="3" s="1"/>
  <c r="F157" i="3"/>
  <c r="H157" i="3" s="1"/>
  <c r="E158" i="3"/>
  <c r="F158" i="3"/>
  <c r="E159" i="3"/>
  <c r="G159" i="3" s="1"/>
  <c r="F159" i="3"/>
  <c r="H159" i="3" s="1"/>
  <c r="E160" i="3"/>
  <c r="F160" i="3"/>
  <c r="H160" i="3" s="1"/>
  <c r="E161" i="3"/>
  <c r="G161" i="3" s="1"/>
  <c r="F161" i="3"/>
  <c r="E162" i="3"/>
  <c r="G162" i="3" s="1"/>
  <c r="F162" i="3"/>
  <c r="H162" i="3" s="1"/>
  <c r="I162" i="3" s="1"/>
  <c r="E163" i="3"/>
  <c r="F163" i="3"/>
  <c r="H163" i="3" s="1"/>
  <c r="G163" i="3"/>
  <c r="E164" i="3"/>
  <c r="F164" i="3"/>
  <c r="E165" i="3"/>
  <c r="G165" i="3" s="1"/>
  <c r="F165" i="3"/>
  <c r="E166" i="3"/>
  <c r="G166" i="3" s="1"/>
  <c r="F166" i="3"/>
  <c r="H166" i="3" s="1"/>
  <c r="E167" i="3"/>
  <c r="G167" i="3" s="1"/>
  <c r="F167" i="3"/>
  <c r="H167" i="3" s="1"/>
  <c r="E168" i="3"/>
  <c r="F168" i="3"/>
  <c r="E169" i="3"/>
  <c r="F169" i="3"/>
  <c r="H169" i="3" s="1"/>
  <c r="E170" i="3"/>
  <c r="G170" i="3" s="1"/>
  <c r="F170" i="3"/>
  <c r="E171" i="3"/>
  <c r="F171" i="3"/>
  <c r="G171" i="3"/>
  <c r="H171" i="3"/>
  <c r="I171" i="3" s="1"/>
  <c r="E172" i="3"/>
  <c r="F172" i="3"/>
  <c r="E173" i="3"/>
  <c r="G173" i="3" s="1"/>
  <c r="F173" i="3"/>
  <c r="H173" i="3" s="1"/>
  <c r="E174" i="3"/>
  <c r="G174" i="3" s="1"/>
  <c r="F174" i="3"/>
  <c r="E175" i="3"/>
  <c r="G175" i="3" s="1"/>
  <c r="F175" i="3"/>
  <c r="H175" i="3" s="1"/>
  <c r="E176" i="3"/>
  <c r="F176" i="3"/>
  <c r="H176" i="3" s="1"/>
  <c r="E177" i="3"/>
  <c r="G177" i="3" s="1"/>
  <c r="F177" i="3"/>
  <c r="H177" i="3" s="1"/>
  <c r="E178" i="3"/>
  <c r="F178" i="3"/>
  <c r="H178" i="3" s="1"/>
  <c r="E179" i="3"/>
  <c r="G179" i="3" s="1"/>
  <c r="F179" i="3"/>
  <c r="H179" i="3"/>
  <c r="E180" i="3"/>
  <c r="F180" i="3"/>
  <c r="E181" i="3"/>
  <c r="G181" i="3" s="1"/>
  <c r="F181" i="3"/>
  <c r="E182" i="3"/>
  <c r="G182" i="3" s="1"/>
  <c r="F182" i="3"/>
  <c r="H182" i="3" s="1"/>
  <c r="E183" i="3"/>
  <c r="G183" i="3" s="1"/>
  <c r="F183" i="3"/>
  <c r="H183" i="3" s="1"/>
  <c r="E184" i="3"/>
  <c r="F184" i="3"/>
  <c r="E185" i="3"/>
  <c r="G185" i="3" s="1"/>
  <c r="F185" i="3"/>
  <c r="H185" i="3" s="1"/>
  <c r="E186" i="3"/>
  <c r="F186" i="3"/>
  <c r="H186" i="3" s="1"/>
  <c r="E187" i="3"/>
  <c r="G187" i="3" s="1"/>
  <c r="F187" i="3"/>
  <c r="H187" i="3" s="1"/>
  <c r="E188" i="3"/>
  <c r="F188" i="3"/>
  <c r="H188" i="3" s="1"/>
  <c r="E189" i="3"/>
  <c r="F189" i="3"/>
  <c r="H189" i="3" s="1"/>
  <c r="E190" i="3"/>
  <c r="F190" i="3"/>
  <c r="H190" i="3" s="1"/>
  <c r="E191" i="3"/>
  <c r="G191" i="3" s="1"/>
  <c r="F191" i="3"/>
  <c r="H191" i="3" s="1"/>
  <c r="E192" i="3"/>
  <c r="F192" i="3"/>
  <c r="H192" i="3" s="1"/>
  <c r="G192" i="3"/>
  <c r="I192" i="3" s="1"/>
  <c r="E193" i="3"/>
  <c r="F193" i="3"/>
  <c r="H193" i="3" s="1"/>
  <c r="E194" i="3"/>
  <c r="F194" i="3"/>
  <c r="H194" i="3" s="1"/>
  <c r="E195" i="3"/>
  <c r="F195" i="3"/>
  <c r="H195" i="3" s="1"/>
  <c r="E196" i="3"/>
  <c r="G196" i="3" s="1"/>
  <c r="F196" i="3"/>
  <c r="H196" i="3" s="1"/>
  <c r="E197" i="3"/>
  <c r="G197" i="3" s="1"/>
  <c r="F197" i="3"/>
  <c r="H197" i="3" s="1"/>
  <c r="E198" i="3"/>
  <c r="F198" i="3"/>
  <c r="H198" i="3" s="1"/>
  <c r="E199" i="3"/>
  <c r="F199" i="3"/>
  <c r="H199" i="3" s="1"/>
  <c r="E200" i="3"/>
  <c r="F200" i="3"/>
  <c r="H200" i="3" s="1"/>
  <c r="E201" i="3"/>
  <c r="G201" i="3" s="1"/>
  <c r="F201" i="3"/>
  <c r="H201" i="3" s="1"/>
  <c r="E202" i="3"/>
  <c r="G202" i="3" s="1"/>
  <c r="F202" i="3"/>
  <c r="E203" i="3"/>
  <c r="F203" i="3"/>
  <c r="E204" i="3"/>
  <c r="G204" i="3" s="1"/>
  <c r="F204" i="3"/>
  <c r="H204" i="3" s="1"/>
  <c r="E205" i="3"/>
  <c r="G205" i="3" s="1"/>
  <c r="F205" i="3"/>
  <c r="H205" i="3" s="1"/>
  <c r="I205" i="3" s="1"/>
  <c r="E206" i="3"/>
  <c r="G206" i="3" s="1"/>
  <c r="F206" i="3"/>
  <c r="H206" i="3" s="1"/>
  <c r="E207" i="3"/>
  <c r="G207" i="3" s="1"/>
  <c r="F207" i="3"/>
  <c r="H207" i="3" s="1"/>
  <c r="E208" i="3"/>
  <c r="F208" i="3"/>
  <c r="H208" i="3" s="1"/>
  <c r="E209" i="3"/>
  <c r="A209" i="3" s="1"/>
  <c r="F209" i="3"/>
  <c r="H209" i="3" s="1"/>
  <c r="E210" i="3"/>
  <c r="F210" i="3"/>
  <c r="H210" i="3" s="1"/>
  <c r="E211" i="3"/>
  <c r="G211" i="3" s="1"/>
  <c r="F211" i="3"/>
  <c r="E212" i="3"/>
  <c r="G212" i="3" s="1"/>
  <c r="F212" i="3"/>
  <c r="H212" i="3" s="1"/>
  <c r="E213" i="3"/>
  <c r="F213" i="3"/>
  <c r="H213" i="3" s="1"/>
  <c r="G213" i="3"/>
  <c r="E214" i="3"/>
  <c r="G214" i="3" s="1"/>
  <c r="F214" i="3"/>
  <c r="H214" i="3" s="1"/>
  <c r="E215" i="3"/>
  <c r="G215" i="3" s="1"/>
  <c r="F215" i="3"/>
  <c r="H215" i="3" s="1"/>
  <c r="E216" i="3"/>
  <c r="F216" i="3"/>
  <c r="H216" i="3" s="1"/>
  <c r="E217" i="3"/>
  <c r="F217" i="3"/>
  <c r="H217" i="3" s="1"/>
  <c r="E218" i="3"/>
  <c r="F218" i="3"/>
  <c r="H218" i="3" s="1"/>
  <c r="E219" i="3"/>
  <c r="G219" i="3" s="1"/>
  <c r="F219" i="3"/>
  <c r="E220" i="3"/>
  <c r="G220" i="3" s="1"/>
  <c r="F220" i="3"/>
  <c r="H220" i="3" s="1"/>
  <c r="I220" i="3" s="1"/>
  <c r="E221" i="3"/>
  <c r="F221" i="3"/>
  <c r="H221" i="3" s="1"/>
  <c r="E222" i="3"/>
  <c r="G222" i="3" s="1"/>
  <c r="F222" i="3"/>
  <c r="E223" i="3"/>
  <c r="G223" i="3" s="1"/>
  <c r="F223" i="3"/>
  <c r="H223" i="3" s="1"/>
  <c r="E224" i="3"/>
  <c r="F224" i="3"/>
  <c r="H224" i="3" s="1"/>
  <c r="E225" i="3"/>
  <c r="F225" i="3"/>
  <c r="H225" i="3" s="1"/>
  <c r="G225" i="3"/>
  <c r="E226" i="3"/>
  <c r="F226" i="3"/>
  <c r="H226" i="3" s="1"/>
  <c r="E227" i="3"/>
  <c r="G227" i="3" s="1"/>
  <c r="F227" i="3"/>
  <c r="E228" i="3"/>
  <c r="G228" i="3" s="1"/>
  <c r="F228" i="3"/>
  <c r="H228" i="3" s="1"/>
  <c r="E229" i="3"/>
  <c r="G229" i="3" s="1"/>
  <c r="F229" i="3"/>
  <c r="H229" i="3" s="1"/>
  <c r="E230" i="3"/>
  <c r="G230" i="3" s="1"/>
  <c r="F230" i="3"/>
  <c r="E231" i="3"/>
  <c r="G231" i="3" s="1"/>
  <c r="F231" i="3"/>
  <c r="E232" i="3"/>
  <c r="G232" i="3" s="1"/>
  <c r="F232" i="3"/>
  <c r="H232" i="3" s="1"/>
  <c r="E233" i="3"/>
  <c r="G233" i="3" s="1"/>
  <c r="F233" i="3"/>
  <c r="H233" i="3" s="1"/>
  <c r="E234" i="3"/>
  <c r="G234" i="3" s="1"/>
  <c r="F234" i="3"/>
  <c r="H234" i="3" s="1"/>
  <c r="E235" i="3"/>
  <c r="G235" i="3" s="1"/>
  <c r="F235" i="3"/>
  <c r="E236" i="3"/>
  <c r="G236" i="3" s="1"/>
  <c r="F236" i="3"/>
  <c r="H236" i="3" s="1"/>
  <c r="E237" i="3"/>
  <c r="G237" i="3" s="1"/>
  <c r="F237" i="3"/>
  <c r="H237" i="3" s="1"/>
  <c r="E238" i="3"/>
  <c r="G238" i="3" s="1"/>
  <c r="F238" i="3"/>
  <c r="H238" i="3" s="1"/>
  <c r="E239" i="3"/>
  <c r="F239" i="3"/>
  <c r="H239" i="3" s="1"/>
  <c r="G239" i="3"/>
  <c r="E240" i="3"/>
  <c r="F240" i="3"/>
  <c r="E241" i="3"/>
  <c r="G241" i="3" s="1"/>
  <c r="F241" i="3"/>
  <c r="E242" i="3"/>
  <c r="F242" i="3"/>
  <c r="E243" i="3"/>
  <c r="F243" i="3"/>
  <c r="H243" i="3" s="1"/>
  <c r="E244" i="3"/>
  <c r="G244" i="3" s="1"/>
  <c r="F244" i="3"/>
  <c r="E245" i="3"/>
  <c r="G245" i="3" s="1"/>
  <c r="F245" i="3"/>
  <c r="E246" i="3"/>
  <c r="F246" i="3"/>
  <c r="H246" i="3" s="1"/>
  <c r="E247" i="3"/>
  <c r="F247" i="3"/>
  <c r="H247" i="3" s="1"/>
  <c r="E248" i="3"/>
  <c r="G248" i="3" s="1"/>
  <c r="F248" i="3"/>
  <c r="E249" i="3"/>
  <c r="G249" i="3" s="1"/>
  <c r="F249" i="3"/>
  <c r="H249" i="3" s="1"/>
  <c r="E250" i="3"/>
  <c r="F250" i="3"/>
  <c r="H250" i="3" s="1"/>
  <c r="E251" i="3"/>
  <c r="F251" i="3"/>
  <c r="G251" i="3"/>
  <c r="E252" i="3"/>
  <c r="F252" i="3"/>
  <c r="H252" i="3" s="1"/>
  <c r="E253" i="3"/>
  <c r="G253" i="3" s="1"/>
  <c r="F253" i="3"/>
  <c r="H253" i="3" s="1"/>
  <c r="E254" i="3"/>
  <c r="F254" i="3"/>
  <c r="H254" i="3" s="1"/>
  <c r="E255" i="3"/>
  <c r="F255" i="3"/>
  <c r="H255" i="3" s="1"/>
  <c r="E256" i="3"/>
  <c r="F256" i="3"/>
  <c r="H256" i="3" s="1"/>
  <c r="E257" i="3"/>
  <c r="G257" i="3" s="1"/>
  <c r="F257" i="3"/>
  <c r="E258" i="3"/>
  <c r="G258" i="3" s="1"/>
  <c r="F258" i="3"/>
  <c r="E259" i="3"/>
  <c r="G259" i="3" s="1"/>
  <c r="F259" i="3"/>
  <c r="H259" i="3" s="1"/>
  <c r="E260" i="3"/>
  <c r="G260" i="3" s="1"/>
  <c r="F260" i="3"/>
  <c r="E261" i="3"/>
  <c r="G261" i="3" s="1"/>
  <c r="F261" i="3"/>
  <c r="E262" i="3"/>
  <c r="F262" i="3"/>
  <c r="H262" i="3" s="1"/>
  <c r="E263" i="3"/>
  <c r="G263" i="3" s="1"/>
  <c r="F263" i="3"/>
  <c r="E264" i="3"/>
  <c r="G264" i="3" s="1"/>
  <c r="F264" i="3"/>
  <c r="H264" i="3" s="1"/>
  <c r="E265" i="3"/>
  <c r="F265" i="3"/>
  <c r="H265" i="3" s="1"/>
  <c r="G265" i="3"/>
  <c r="E266" i="3"/>
  <c r="F266" i="3"/>
  <c r="H266" i="3" s="1"/>
  <c r="E267" i="3"/>
  <c r="G267" i="3" s="1"/>
  <c r="F267" i="3"/>
  <c r="E268" i="3"/>
  <c r="G268" i="3" s="1"/>
  <c r="F268" i="3"/>
  <c r="E269" i="3"/>
  <c r="G269" i="3" s="1"/>
  <c r="F269" i="3"/>
  <c r="H269" i="3" s="1"/>
  <c r="E270" i="3"/>
  <c r="F270" i="3"/>
  <c r="H270" i="3" s="1"/>
  <c r="E271" i="3"/>
  <c r="G271" i="3" s="1"/>
  <c r="F271" i="3"/>
  <c r="E272" i="3"/>
  <c r="F272" i="3"/>
  <c r="H272" i="3" s="1"/>
  <c r="E273" i="3"/>
  <c r="F273" i="3"/>
  <c r="H273" i="3" s="1"/>
  <c r="E274" i="3"/>
  <c r="G274" i="3" s="1"/>
  <c r="F274" i="3"/>
  <c r="E275" i="3"/>
  <c r="G275" i="3" s="1"/>
  <c r="F275" i="3"/>
  <c r="H275" i="3" s="1"/>
  <c r="E276" i="3"/>
  <c r="G276" i="3" s="1"/>
  <c r="F276" i="3"/>
  <c r="E277" i="3"/>
  <c r="G277" i="3" s="1"/>
  <c r="F277" i="3"/>
  <c r="H277" i="3" s="1"/>
  <c r="E278" i="3"/>
  <c r="F278" i="3"/>
  <c r="E279" i="3"/>
  <c r="F279" i="3"/>
  <c r="H279" i="3" s="1"/>
  <c r="E280" i="3"/>
  <c r="F280" i="3"/>
  <c r="H280" i="3" s="1"/>
  <c r="E281" i="3"/>
  <c r="G281" i="3" s="1"/>
  <c r="F281" i="3"/>
  <c r="H281" i="3" s="1"/>
  <c r="E282" i="3"/>
  <c r="G282" i="3" s="1"/>
  <c r="F282" i="3"/>
  <c r="H282" i="3" s="1"/>
  <c r="E283" i="3"/>
  <c r="G283" i="3" s="1"/>
  <c r="F283" i="3"/>
  <c r="E284" i="3"/>
  <c r="F284" i="3"/>
  <c r="H284" i="3" s="1"/>
  <c r="E285" i="3"/>
  <c r="F285" i="3"/>
  <c r="H285" i="3" s="1"/>
  <c r="E286" i="3"/>
  <c r="F286" i="3"/>
  <c r="H286" i="3" s="1"/>
  <c r="E287" i="3"/>
  <c r="G287" i="3" s="1"/>
  <c r="F287" i="3"/>
  <c r="H287" i="3" s="1"/>
  <c r="E288" i="3"/>
  <c r="F288" i="3"/>
  <c r="H288" i="3" s="1"/>
  <c r="E289" i="3"/>
  <c r="F289" i="3"/>
  <c r="G289" i="3"/>
  <c r="E290" i="3"/>
  <c r="G290" i="3" s="1"/>
  <c r="F290" i="3"/>
  <c r="E291" i="3"/>
  <c r="G291" i="3" s="1"/>
  <c r="F291" i="3"/>
  <c r="E292" i="3"/>
  <c r="G292" i="3" s="1"/>
  <c r="F292" i="3"/>
  <c r="E293" i="3"/>
  <c r="G293" i="3" s="1"/>
  <c r="F293" i="3"/>
  <c r="E294" i="3"/>
  <c r="F294" i="3"/>
  <c r="H294" i="3" s="1"/>
  <c r="E295" i="3"/>
  <c r="G295" i="3" s="1"/>
  <c r="F295" i="3"/>
  <c r="H295" i="3" s="1"/>
  <c r="I295" i="3" s="1"/>
  <c r="E296" i="3"/>
  <c r="G296" i="3" s="1"/>
  <c r="F296" i="3"/>
  <c r="E297" i="3"/>
  <c r="F297" i="3"/>
  <c r="H297" i="3" s="1"/>
  <c r="E298" i="3"/>
  <c r="G298" i="3" s="1"/>
  <c r="F298" i="3"/>
  <c r="E299" i="3"/>
  <c r="G299" i="3" s="1"/>
  <c r="F299" i="3"/>
  <c r="E300" i="3"/>
  <c r="F300" i="3"/>
  <c r="H300" i="3" s="1"/>
  <c r="E301" i="3"/>
  <c r="G301" i="3" s="1"/>
  <c r="F301" i="3"/>
  <c r="H301" i="3" s="1"/>
  <c r="I301" i="3"/>
  <c r="E302" i="3"/>
  <c r="G302" i="3" s="1"/>
  <c r="F302" i="3"/>
  <c r="H302" i="3" s="1"/>
  <c r="E303" i="3"/>
  <c r="G303" i="3" s="1"/>
  <c r="F303" i="3"/>
  <c r="H303" i="3" s="1"/>
  <c r="E304" i="3"/>
  <c r="F304" i="3"/>
  <c r="H304" i="3" s="1"/>
  <c r="E305" i="3"/>
  <c r="F305" i="3"/>
  <c r="H305" i="3" s="1"/>
  <c r="G305" i="3"/>
  <c r="E306" i="3"/>
  <c r="G306" i="3" s="1"/>
  <c r="F306" i="3"/>
  <c r="E307" i="3"/>
  <c r="F307" i="3"/>
  <c r="E308" i="3"/>
  <c r="F308" i="3"/>
  <c r="G308" i="3"/>
  <c r="E309" i="3"/>
  <c r="G309" i="3" s="1"/>
  <c r="F309" i="3"/>
  <c r="H309" i="3" s="1"/>
  <c r="E310" i="3"/>
  <c r="G310" i="3" s="1"/>
  <c r="F310" i="3"/>
  <c r="H310" i="3" s="1"/>
  <c r="E311" i="3"/>
  <c r="G311" i="3" s="1"/>
  <c r="F311" i="3"/>
  <c r="H311" i="3"/>
  <c r="I311" i="3" s="1"/>
  <c r="E312" i="3"/>
  <c r="F312" i="3"/>
  <c r="H312" i="3" s="1"/>
  <c r="E313" i="3"/>
  <c r="G313" i="3" s="1"/>
  <c r="F313" i="3"/>
  <c r="H313" i="3" s="1"/>
  <c r="E314" i="3"/>
  <c r="F314" i="3"/>
  <c r="H314" i="3" s="1"/>
  <c r="E315" i="3"/>
  <c r="G315" i="3" s="1"/>
  <c r="F315" i="3"/>
  <c r="H315" i="3" s="1"/>
  <c r="E316" i="3"/>
  <c r="F316" i="3"/>
  <c r="H316" i="3" s="1"/>
  <c r="E317" i="3"/>
  <c r="G317" i="3" s="1"/>
  <c r="F317" i="3"/>
  <c r="H317" i="3" s="1"/>
  <c r="E318" i="3"/>
  <c r="F318" i="3"/>
  <c r="H318" i="3" s="1"/>
  <c r="G318" i="3"/>
  <c r="E319" i="3"/>
  <c r="A319" i="3" s="1"/>
  <c r="F319" i="3"/>
  <c r="H319" i="3" s="1"/>
  <c r="E320" i="3"/>
  <c r="F320" i="3"/>
  <c r="H320" i="3" s="1"/>
  <c r="E321" i="3"/>
  <c r="A321" i="3" s="1"/>
  <c r="F321" i="3"/>
  <c r="H321" i="3" s="1"/>
  <c r="E322" i="3"/>
  <c r="G322" i="3" s="1"/>
  <c r="F322" i="3"/>
  <c r="H322" i="3" s="1"/>
  <c r="E323" i="3"/>
  <c r="F323" i="3"/>
  <c r="H323" i="3"/>
  <c r="E324" i="3"/>
  <c r="F324" i="3"/>
  <c r="H324" i="3" s="1"/>
  <c r="E325" i="3"/>
  <c r="G325" i="3" s="1"/>
  <c r="F325" i="3"/>
  <c r="H325" i="3" s="1"/>
  <c r="E326" i="3"/>
  <c r="G326" i="3" s="1"/>
  <c r="F326" i="3"/>
  <c r="H326" i="3"/>
  <c r="E327" i="3"/>
  <c r="G327" i="3" s="1"/>
  <c r="F327" i="3"/>
  <c r="H327" i="3" s="1"/>
  <c r="E328" i="3"/>
  <c r="G328" i="3" s="1"/>
  <c r="F328" i="3"/>
  <c r="H328" i="3" s="1"/>
  <c r="I328" i="3" s="1"/>
  <c r="E329" i="3"/>
  <c r="F329" i="3"/>
  <c r="G329" i="3"/>
  <c r="E330" i="3"/>
  <c r="F330" i="3"/>
  <c r="H330" i="3" s="1"/>
  <c r="E331" i="3"/>
  <c r="F331" i="3"/>
  <c r="H331" i="3"/>
  <c r="E332" i="3"/>
  <c r="G332" i="3" s="1"/>
  <c r="F332" i="3"/>
  <c r="H332" i="3" s="1"/>
  <c r="E333" i="3"/>
  <c r="G333" i="3" s="1"/>
  <c r="I333" i="3" s="1"/>
  <c r="F333" i="3"/>
  <c r="H333" i="3" s="1"/>
  <c r="E334" i="3"/>
  <c r="F334" i="3"/>
  <c r="G334" i="3"/>
  <c r="E335" i="3"/>
  <c r="G335" i="3" s="1"/>
  <c r="F335" i="3"/>
  <c r="H335" i="3" s="1"/>
  <c r="E336" i="3"/>
  <c r="G336" i="3" s="1"/>
  <c r="F336" i="3"/>
  <c r="H336" i="3" s="1"/>
  <c r="I336" i="3" s="1"/>
  <c r="E337" i="3"/>
  <c r="G337" i="3" s="1"/>
  <c r="F337" i="3"/>
  <c r="H337" i="3" s="1"/>
  <c r="E338" i="3"/>
  <c r="F338" i="3"/>
  <c r="H338" i="3" s="1"/>
  <c r="E339" i="3"/>
  <c r="F339" i="3"/>
  <c r="H339" i="3" s="1"/>
  <c r="E340" i="3"/>
  <c r="F340" i="3"/>
  <c r="H340" i="3" s="1"/>
  <c r="E341" i="3"/>
  <c r="G341" i="3" s="1"/>
  <c r="F341" i="3"/>
  <c r="H341" i="3" s="1"/>
  <c r="E342" i="3"/>
  <c r="G342" i="3" s="1"/>
  <c r="F342" i="3"/>
  <c r="H342" i="3"/>
  <c r="E343" i="3"/>
  <c r="G343" i="3" s="1"/>
  <c r="F343" i="3"/>
  <c r="H343" i="3" s="1"/>
  <c r="E344" i="3"/>
  <c r="G344" i="3" s="1"/>
  <c r="F344" i="3"/>
  <c r="A344" i="3" s="1"/>
  <c r="E345" i="3"/>
  <c r="F345" i="3"/>
  <c r="H345" i="3" s="1"/>
  <c r="E346" i="3"/>
  <c r="F346" i="3"/>
  <c r="H346" i="3" s="1"/>
  <c r="E347" i="3"/>
  <c r="G347" i="3" s="1"/>
  <c r="F347" i="3"/>
  <c r="H347" i="3"/>
  <c r="E348" i="3"/>
  <c r="F348" i="3"/>
  <c r="H348" i="3" s="1"/>
  <c r="E349" i="3"/>
  <c r="G349" i="3" s="1"/>
  <c r="F349" i="3"/>
  <c r="H349" i="3" s="1"/>
  <c r="E350" i="3"/>
  <c r="A350" i="3" s="1"/>
  <c r="F350" i="3"/>
  <c r="H350" i="3" s="1"/>
  <c r="E351" i="3"/>
  <c r="G351" i="3" s="1"/>
  <c r="F351" i="3"/>
  <c r="H351" i="3" s="1"/>
  <c r="I351" i="3" s="1"/>
  <c r="E352" i="3"/>
  <c r="G352" i="3" s="1"/>
  <c r="F352" i="3"/>
  <c r="H352" i="3"/>
  <c r="E353" i="3"/>
  <c r="G353" i="3" s="1"/>
  <c r="F353" i="3"/>
  <c r="E354" i="3"/>
  <c r="F354" i="3"/>
  <c r="H354" i="3" s="1"/>
  <c r="E355" i="3"/>
  <c r="G355" i="3" s="1"/>
  <c r="F355" i="3"/>
  <c r="H355" i="3" s="1"/>
  <c r="E356" i="3"/>
  <c r="F356" i="3"/>
  <c r="H356" i="3" s="1"/>
  <c r="E357" i="3"/>
  <c r="G357" i="3" s="1"/>
  <c r="F357" i="3"/>
  <c r="H357" i="3" s="1"/>
  <c r="E358" i="3"/>
  <c r="F358" i="3"/>
  <c r="H358" i="3" s="1"/>
  <c r="E359" i="3"/>
  <c r="G359" i="3" s="1"/>
  <c r="F359" i="3"/>
  <c r="H359" i="3" s="1"/>
  <c r="E360" i="3"/>
  <c r="F360" i="3"/>
  <c r="G360" i="3"/>
  <c r="E361" i="3"/>
  <c r="G361" i="3" s="1"/>
  <c r="F361" i="3"/>
  <c r="H361" i="3" s="1"/>
  <c r="E362" i="3"/>
  <c r="F362" i="3"/>
  <c r="H362" i="3" s="1"/>
  <c r="E363" i="3"/>
  <c r="F363" i="3"/>
  <c r="H363" i="3" s="1"/>
  <c r="E364" i="3"/>
  <c r="F364" i="3"/>
  <c r="H364" i="3" s="1"/>
  <c r="G364" i="3"/>
  <c r="E365" i="3"/>
  <c r="F365" i="3"/>
  <c r="H365" i="3" s="1"/>
  <c r="E366" i="3"/>
  <c r="F366" i="3"/>
  <c r="H366" i="3" s="1"/>
  <c r="E367" i="3"/>
  <c r="F367" i="3"/>
  <c r="H367" i="3" s="1"/>
  <c r="E368" i="3"/>
  <c r="A368" i="3" s="1"/>
  <c r="F368" i="3"/>
  <c r="H368" i="3" s="1"/>
  <c r="G368" i="3"/>
  <c r="E369" i="3"/>
  <c r="F369" i="3"/>
  <c r="E370" i="3"/>
  <c r="F370" i="3"/>
  <c r="H370" i="3" s="1"/>
  <c r="E371" i="3"/>
  <c r="F371" i="3"/>
  <c r="H371" i="3" s="1"/>
  <c r="E372" i="3"/>
  <c r="G372" i="3" s="1"/>
  <c r="F372" i="3"/>
  <c r="H372" i="3" s="1"/>
  <c r="E373" i="3"/>
  <c r="F373" i="3"/>
  <c r="H373" i="3" s="1"/>
  <c r="E374" i="3"/>
  <c r="G374" i="3" s="1"/>
  <c r="F374" i="3"/>
  <c r="H374" i="3" s="1"/>
  <c r="E375" i="3"/>
  <c r="F375" i="3"/>
  <c r="H375" i="3"/>
  <c r="E376" i="3"/>
  <c r="G376" i="3" s="1"/>
  <c r="F376" i="3"/>
  <c r="H376" i="3" s="1"/>
  <c r="I376" i="3" s="1"/>
  <c r="E377" i="3"/>
  <c r="F377" i="3"/>
  <c r="H377" i="3" s="1"/>
  <c r="E378" i="3"/>
  <c r="F378" i="3"/>
  <c r="H378" i="3" s="1"/>
  <c r="E379" i="3"/>
  <c r="A379" i="3" s="1"/>
  <c r="F379" i="3"/>
  <c r="H379" i="3" s="1"/>
  <c r="E380" i="3"/>
  <c r="G380" i="3" s="1"/>
  <c r="F380" i="3"/>
  <c r="H380" i="3" s="1"/>
  <c r="E381" i="3"/>
  <c r="F381" i="3"/>
  <c r="H381" i="3" s="1"/>
  <c r="E382" i="3"/>
  <c r="F382" i="3"/>
  <c r="H382" i="3" s="1"/>
  <c r="E383" i="3"/>
  <c r="F383" i="3"/>
  <c r="H383" i="3" s="1"/>
  <c r="E384" i="3"/>
  <c r="F384" i="3"/>
  <c r="H384" i="3" s="1"/>
  <c r="E385" i="3"/>
  <c r="G385" i="3" s="1"/>
  <c r="F385" i="3"/>
  <c r="H385" i="3" s="1"/>
  <c r="E386" i="3"/>
  <c r="G386" i="3" s="1"/>
  <c r="F386" i="3"/>
  <c r="H386" i="3" s="1"/>
  <c r="E387" i="3"/>
  <c r="F387" i="3"/>
  <c r="H387" i="3" s="1"/>
  <c r="E388" i="3"/>
  <c r="F388" i="3"/>
  <c r="H388" i="3" s="1"/>
  <c r="E389" i="3"/>
  <c r="G389" i="3" s="1"/>
  <c r="F389" i="3"/>
  <c r="H389" i="3" s="1"/>
  <c r="E390" i="3"/>
  <c r="A390" i="3" s="1"/>
  <c r="F390" i="3"/>
  <c r="H390" i="3"/>
  <c r="E391" i="3"/>
  <c r="F391" i="3"/>
  <c r="H391" i="3" s="1"/>
  <c r="E392" i="3"/>
  <c r="G392" i="3" s="1"/>
  <c r="F392" i="3"/>
  <c r="H392" i="3" s="1"/>
  <c r="I392" i="3" s="1"/>
  <c r="E393" i="3"/>
  <c r="G393" i="3" s="1"/>
  <c r="F393" i="3"/>
  <c r="H393" i="3" s="1"/>
  <c r="E394" i="3"/>
  <c r="F394" i="3"/>
  <c r="H394" i="3" s="1"/>
  <c r="E395" i="3"/>
  <c r="F395" i="3"/>
  <c r="H395" i="3" s="1"/>
  <c r="E396" i="3"/>
  <c r="G396" i="3" s="1"/>
  <c r="F396" i="3"/>
  <c r="H396" i="3" s="1"/>
  <c r="I396" i="3" s="1"/>
  <c r="E397" i="3"/>
  <c r="G397" i="3" s="1"/>
  <c r="F397" i="3"/>
  <c r="H397" i="3" s="1"/>
  <c r="E398" i="3"/>
  <c r="F398" i="3"/>
  <c r="H398" i="3" s="1"/>
  <c r="E399" i="3"/>
  <c r="F399" i="3"/>
  <c r="H399" i="3" s="1"/>
  <c r="E400" i="3"/>
  <c r="F400" i="3"/>
  <c r="G400" i="3"/>
  <c r="H400" i="3"/>
  <c r="I400" i="3" s="1"/>
  <c r="E401" i="3"/>
  <c r="A401" i="3" s="1"/>
  <c r="F401" i="3"/>
  <c r="H401" i="3" s="1"/>
  <c r="E402" i="3"/>
  <c r="F402" i="3"/>
  <c r="H402" i="3" s="1"/>
  <c r="E403" i="3"/>
  <c r="F403" i="3"/>
  <c r="H403" i="3"/>
  <c r="E404" i="3"/>
  <c r="G404" i="3" s="1"/>
  <c r="F404" i="3"/>
  <c r="H404" i="3" s="1"/>
  <c r="I404" i="3" s="1"/>
  <c r="E405" i="3"/>
  <c r="G405" i="3" s="1"/>
  <c r="F405" i="3"/>
  <c r="H405" i="3" s="1"/>
  <c r="I405" i="3" s="1"/>
  <c r="E406" i="3"/>
  <c r="F406" i="3"/>
  <c r="H406" i="3" s="1"/>
  <c r="E407" i="3"/>
  <c r="A407" i="3" s="1"/>
  <c r="F407" i="3"/>
  <c r="H407" i="3"/>
  <c r="E408" i="3"/>
  <c r="F408" i="3"/>
  <c r="H408" i="3" s="1"/>
  <c r="E409" i="3"/>
  <c r="G409" i="3" s="1"/>
  <c r="F409" i="3"/>
  <c r="H409" i="3" s="1"/>
  <c r="E410" i="3"/>
  <c r="F410" i="3"/>
  <c r="H410" i="3" s="1"/>
  <c r="E411" i="3"/>
  <c r="F411" i="3"/>
  <c r="H411" i="3" s="1"/>
  <c r="E412" i="3"/>
  <c r="G412" i="3" s="1"/>
  <c r="F412" i="3"/>
  <c r="H412" i="3" s="1"/>
  <c r="E413" i="3"/>
  <c r="G413" i="3" s="1"/>
  <c r="F413" i="3"/>
  <c r="H413" i="3"/>
  <c r="E414" i="3"/>
  <c r="F414" i="3"/>
  <c r="H414" i="3" s="1"/>
  <c r="E415" i="3"/>
  <c r="F415" i="3"/>
  <c r="H415" i="3" s="1"/>
  <c r="E416" i="3"/>
  <c r="F416" i="3"/>
  <c r="H416" i="3" s="1"/>
  <c r="E417" i="3"/>
  <c r="F417" i="3"/>
  <c r="H417" i="3" s="1"/>
  <c r="E418" i="3"/>
  <c r="F418" i="3"/>
  <c r="H418" i="3" s="1"/>
  <c r="E419" i="3"/>
  <c r="F419" i="3"/>
  <c r="H419" i="3" s="1"/>
  <c r="E420" i="3"/>
  <c r="F420" i="3"/>
  <c r="H420" i="3" s="1"/>
  <c r="E421" i="3"/>
  <c r="A421" i="3" s="1"/>
  <c r="F421" i="3"/>
  <c r="H421" i="3" s="1"/>
  <c r="I421" i="3" s="1"/>
  <c r="G421" i="3"/>
  <c r="E422" i="3"/>
  <c r="F422" i="3"/>
  <c r="H422" i="3" s="1"/>
  <c r="E423" i="3"/>
  <c r="F423" i="3"/>
  <c r="H423" i="3" s="1"/>
  <c r="E424" i="3"/>
  <c r="G424" i="3" s="1"/>
  <c r="F424" i="3"/>
  <c r="H424" i="3" s="1"/>
  <c r="E425" i="3"/>
  <c r="F425" i="3"/>
  <c r="H425" i="3" s="1"/>
  <c r="E426" i="3"/>
  <c r="F426" i="3"/>
  <c r="H426" i="3" s="1"/>
  <c r="E427" i="3"/>
  <c r="F427" i="3"/>
  <c r="H427" i="3" s="1"/>
  <c r="E428" i="3"/>
  <c r="F428" i="3"/>
  <c r="H428" i="3" s="1"/>
  <c r="E429" i="3"/>
  <c r="A429" i="3" s="1"/>
  <c r="F429" i="3"/>
  <c r="G429" i="3"/>
  <c r="H429" i="3"/>
  <c r="I429" i="3" s="1"/>
  <c r="E430" i="3"/>
  <c r="F430" i="3"/>
  <c r="H430" i="3" s="1"/>
  <c r="E431" i="3"/>
  <c r="F431" i="3"/>
  <c r="H431" i="3" s="1"/>
  <c r="E432" i="3"/>
  <c r="G432" i="3" s="1"/>
  <c r="F432" i="3"/>
  <c r="H432" i="3" s="1"/>
  <c r="E433" i="3"/>
  <c r="F433" i="3"/>
  <c r="H433" i="3" s="1"/>
  <c r="G433" i="3"/>
  <c r="E434" i="3"/>
  <c r="F434" i="3"/>
  <c r="H434" i="3" s="1"/>
  <c r="E435" i="3"/>
  <c r="F435" i="3"/>
  <c r="H435" i="3" s="1"/>
  <c r="E436" i="3"/>
  <c r="F436" i="3"/>
  <c r="H436" i="3" s="1"/>
  <c r="E437" i="3"/>
  <c r="F437" i="3"/>
  <c r="H437" i="3" s="1"/>
  <c r="E438" i="3"/>
  <c r="F438" i="3"/>
  <c r="H438" i="3" s="1"/>
  <c r="E439" i="3"/>
  <c r="A439" i="3" s="1"/>
  <c r="F439" i="3"/>
  <c r="H439" i="3" s="1"/>
  <c r="E440" i="3"/>
  <c r="G440" i="3" s="1"/>
  <c r="F440" i="3"/>
  <c r="H440" i="3" s="1"/>
  <c r="E441" i="3"/>
  <c r="G441" i="3" s="1"/>
  <c r="F441" i="3"/>
  <c r="H441" i="3" s="1"/>
  <c r="E442" i="3"/>
  <c r="F442" i="3"/>
  <c r="H442" i="3" s="1"/>
  <c r="E443" i="3"/>
  <c r="F443" i="3"/>
  <c r="H443" i="3" s="1"/>
  <c r="E444" i="3"/>
  <c r="F444" i="3"/>
  <c r="H444" i="3" s="1"/>
  <c r="E445" i="3"/>
  <c r="G445" i="3" s="1"/>
  <c r="F445" i="3"/>
  <c r="H445" i="3" s="1"/>
  <c r="E446" i="3"/>
  <c r="F446" i="3"/>
  <c r="H446" i="3" s="1"/>
  <c r="E447" i="3"/>
  <c r="F447" i="3"/>
  <c r="H447" i="3"/>
  <c r="E448" i="3"/>
  <c r="F448" i="3"/>
  <c r="H448" i="3" s="1"/>
  <c r="E449" i="3"/>
  <c r="G449" i="3" s="1"/>
  <c r="F449" i="3"/>
  <c r="H449" i="3" s="1"/>
  <c r="I449" i="3" s="1"/>
  <c r="E450" i="3"/>
  <c r="G450" i="3" s="1"/>
  <c r="F450" i="3"/>
  <c r="H450" i="3" s="1"/>
  <c r="E451" i="3"/>
  <c r="F451" i="3"/>
  <c r="H451" i="3" s="1"/>
  <c r="E452" i="3"/>
  <c r="F452" i="3"/>
  <c r="H452" i="3" s="1"/>
  <c r="E453" i="3"/>
  <c r="F453" i="3"/>
  <c r="H453" i="3" s="1"/>
  <c r="G453" i="3"/>
  <c r="E454" i="3"/>
  <c r="F454" i="3"/>
  <c r="H454" i="3" s="1"/>
  <c r="E455" i="3"/>
  <c r="G455" i="3" s="1"/>
  <c r="F455" i="3"/>
  <c r="H455" i="3" s="1"/>
  <c r="I455" i="3" s="1"/>
  <c r="E456" i="3"/>
  <c r="F456" i="3"/>
  <c r="H456" i="3" s="1"/>
  <c r="E457" i="3"/>
  <c r="F457" i="3"/>
  <c r="H457" i="3" s="1"/>
  <c r="E458" i="3"/>
  <c r="G458" i="3" s="1"/>
  <c r="F458" i="3"/>
  <c r="H458" i="3" s="1"/>
  <c r="E459" i="3"/>
  <c r="G459" i="3" s="1"/>
  <c r="F459" i="3"/>
  <c r="H459" i="3" s="1"/>
  <c r="E460" i="3"/>
  <c r="G460" i="3" s="1"/>
  <c r="F460" i="3"/>
  <c r="H460" i="3" s="1"/>
  <c r="E461" i="3"/>
  <c r="F461" i="3"/>
  <c r="H461" i="3" s="1"/>
  <c r="E462" i="3"/>
  <c r="G462" i="3" s="1"/>
  <c r="F462" i="3"/>
  <c r="H462" i="3" s="1"/>
  <c r="E463" i="3"/>
  <c r="F463" i="3"/>
  <c r="H463" i="3" s="1"/>
  <c r="E464" i="3"/>
  <c r="A464" i="3" s="1"/>
  <c r="F464" i="3"/>
  <c r="H464" i="3" s="1"/>
  <c r="E465" i="3"/>
  <c r="F465" i="3"/>
  <c r="H465" i="3" s="1"/>
  <c r="E466" i="3"/>
  <c r="G466" i="3" s="1"/>
  <c r="F466" i="3"/>
  <c r="H466" i="3" s="1"/>
  <c r="E467" i="3"/>
  <c r="G467" i="3" s="1"/>
  <c r="F467" i="3"/>
  <c r="H467" i="3"/>
  <c r="E468" i="3"/>
  <c r="F468" i="3"/>
  <c r="H468" i="3" s="1"/>
  <c r="E469" i="3"/>
  <c r="G469" i="3" s="1"/>
  <c r="F469" i="3"/>
  <c r="H469" i="3" s="1"/>
  <c r="E470" i="3"/>
  <c r="F470" i="3"/>
  <c r="H470" i="3" s="1"/>
  <c r="E471" i="3"/>
  <c r="F471" i="3"/>
  <c r="H471" i="3" s="1"/>
  <c r="E472" i="3"/>
  <c r="F472" i="3"/>
  <c r="H472" i="3" s="1"/>
  <c r="E473" i="3"/>
  <c r="G473" i="3" s="1"/>
  <c r="F473" i="3"/>
  <c r="H473" i="3" s="1"/>
  <c r="E474" i="3"/>
  <c r="G474" i="3" s="1"/>
  <c r="F474" i="3"/>
  <c r="H474" i="3" s="1"/>
  <c r="E475" i="3"/>
  <c r="G475" i="3" s="1"/>
  <c r="F475" i="3"/>
  <c r="H475" i="3" s="1"/>
  <c r="E476" i="3"/>
  <c r="F476" i="3"/>
  <c r="H476" i="3" s="1"/>
  <c r="G476" i="3"/>
  <c r="E477" i="3"/>
  <c r="G477" i="3" s="1"/>
  <c r="F477" i="3"/>
  <c r="H477" i="3" s="1"/>
  <c r="E478" i="3"/>
  <c r="G478" i="3" s="1"/>
  <c r="F478" i="3"/>
  <c r="H478" i="3" s="1"/>
  <c r="E479" i="3"/>
  <c r="A479" i="3" s="1"/>
  <c r="F479" i="3"/>
  <c r="H479" i="3" s="1"/>
  <c r="E480" i="3"/>
  <c r="F480" i="3"/>
  <c r="H480" i="3" s="1"/>
  <c r="E481" i="3"/>
  <c r="F481" i="3"/>
  <c r="H481" i="3" s="1"/>
  <c r="E482" i="3"/>
  <c r="G482" i="3" s="1"/>
  <c r="F482" i="3"/>
  <c r="H482" i="3" s="1"/>
  <c r="I482" i="3" s="1"/>
  <c r="E483" i="3"/>
  <c r="F483" i="3"/>
  <c r="H483" i="3" s="1"/>
  <c r="E484" i="3"/>
  <c r="F484" i="3"/>
  <c r="H484" i="3" s="1"/>
  <c r="E485" i="3"/>
  <c r="F485" i="3"/>
  <c r="H485" i="3" s="1"/>
  <c r="G485" i="3"/>
  <c r="E486" i="3"/>
  <c r="F486" i="3"/>
  <c r="H486" i="3" s="1"/>
  <c r="E487" i="3"/>
  <c r="G487" i="3" s="1"/>
  <c r="F487" i="3"/>
  <c r="H487" i="3" s="1"/>
  <c r="E488" i="3"/>
  <c r="F488" i="3"/>
  <c r="H488" i="3" s="1"/>
  <c r="G488" i="3"/>
  <c r="E489" i="3"/>
  <c r="G489" i="3" s="1"/>
  <c r="F489" i="3"/>
  <c r="H489" i="3" s="1"/>
  <c r="E490" i="3"/>
  <c r="G490" i="3" s="1"/>
  <c r="F490" i="3"/>
  <c r="H490" i="3" s="1"/>
  <c r="E491" i="3"/>
  <c r="F491" i="3"/>
  <c r="H491" i="3" s="1"/>
  <c r="E492" i="3"/>
  <c r="F492" i="3"/>
  <c r="H492" i="3" s="1"/>
  <c r="E493" i="3"/>
  <c r="F493" i="3"/>
  <c r="H493" i="3" s="1"/>
  <c r="E494" i="3"/>
  <c r="F494" i="3"/>
  <c r="H494" i="3" s="1"/>
  <c r="E495" i="3"/>
  <c r="G495" i="3" s="1"/>
  <c r="F495" i="3"/>
  <c r="H495" i="3" s="1"/>
  <c r="I495" i="3" s="1"/>
  <c r="E496" i="3"/>
  <c r="F496" i="3"/>
  <c r="H496" i="3" s="1"/>
  <c r="E497" i="3"/>
  <c r="G497" i="3" s="1"/>
  <c r="I497" i="3" s="1"/>
  <c r="F497" i="3"/>
  <c r="H497" i="3" s="1"/>
  <c r="E498" i="3"/>
  <c r="G498" i="3" s="1"/>
  <c r="F498" i="3"/>
  <c r="H498" i="3" s="1"/>
  <c r="I498" i="3" s="1"/>
  <c r="E499" i="3"/>
  <c r="F499" i="3"/>
  <c r="H499" i="3" s="1"/>
  <c r="E500" i="3"/>
  <c r="F500" i="3"/>
  <c r="H500" i="3" s="1"/>
  <c r="E501" i="3"/>
  <c r="F501" i="3"/>
  <c r="G501" i="3"/>
  <c r="H501" i="3"/>
  <c r="E502" i="3"/>
  <c r="F502" i="3"/>
  <c r="H502" i="3" s="1"/>
  <c r="E503" i="3"/>
  <c r="F503" i="3"/>
  <c r="H503" i="3" s="1"/>
  <c r="E504" i="3"/>
  <c r="G504" i="3" s="1"/>
  <c r="F504" i="3"/>
  <c r="H504" i="3" s="1"/>
  <c r="E505" i="3"/>
  <c r="F505" i="3"/>
  <c r="H505" i="3" s="1"/>
  <c r="E506" i="3"/>
  <c r="G506" i="3" s="1"/>
  <c r="F506" i="3"/>
  <c r="H506" i="3" s="1"/>
  <c r="E507" i="3"/>
  <c r="G507" i="3" s="1"/>
  <c r="F507" i="3"/>
  <c r="H507" i="3" s="1"/>
  <c r="E508" i="3"/>
  <c r="G508" i="3" s="1"/>
  <c r="F508" i="3"/>
  <c r="H508" i="3" s="1"/>
  <c r="E509" i="3"/>
  <c r="F509" i="3"/>
  <c r="H509" i="3" s="1"/>
  <c r="I509" i="3" s="1"/>
  <c r="G509" i="3"/>
  <c r="E510" i="3"/>
  <c r="A510" i="3" s="1"/>
  <c r="F510" i="3"/>
  <c r="H510" i="3" s="1"/>
  <c r="E511" i="3"/>
  <c r="F511" i="3"/>
  <c r="H511" i="3" s="1"/>
  <c r="E512" i="3"/>
  <c r="G512" i="3" s="1"/>
  <c r="F512" i="3"/>
  <c r="H512" i="3" s="1"/>
  <c r="E513" i="3"/>
  <c r="F513" i="3"/>
  <c r="H513" i="3" s="1"/>
  <c r="E514" i="3"/>
  <c r="G514" i="3" s="1"/>
  <c r="F514" i="3"/>
  <c r="H514" i="3" s="1"/>
  <c r="E515" i="3"/>
  <c r="G515" i="3" s="1"/>
  <c r="F515" i="3"/>
  <c r="H515" i="3" s="1"/>
  <c r="E516" i="3"/>
  <c r="F516" i="3"/>
  <c r="H516" i="3" s="1"/>
  <c r="E517" i="3"/>
  <c r="F517" i="3"/>
  <c r="H517" i="3" s="1"/>
  <c r="E518" i="3"/>
  <c r="F518" i="3"/>
  <c r="G518" i="3"/>
  <c r="E519" i="3"/>
  <c r="G519" i="3" s="1"/>
  <c r="F519" i="3"/>
  <c r="H519" i="3" s="1"/>
  <c r="E520" i="3"/>
  <c r="G520" i="3" s="1"/>
  <c r="F520" i="3"/>
  <c r="H520" i="3" s="1"/>
  <c r="E521" i="3"/>
  <c r="F521" i="3"/>
  <c r="H521" i="3" s="1"/>
  <c r="E522" i="3"/>
  <c r="G522" i="3" s="1"/>
  <c r="F522" i="3"/>
  <c r="H522" i="3" s="1"/>
  <c r="E523" i="3"/>
  <c r="G523" i="3" s="1"/>
  <c r="F523" i="3"/>
  <c r="H523" i="3" s="1"/>
  <c r="E524" i="3"/>
  <c r="G524" i="3" s="1"/>
  <c r="F524" i="3"/>
  <c r="H524" i="3" s="1"/>
  <c r="E525" i="3"/>
  <c r="F525" i="3"/>
  <c r="H525" i="3" s="1"/>
  <c r="E526" i="3"/>
  <c r="F526" i="3"/>
  <c r="H526" i="3" s="1"/>
  <c r="E527" i="3"/>
  <c r="G527" i="3" s="1"/>
  <c r="F527" i="3"/>
  <c r="H527" i="3" s="1"/>
  <c r="I527" i="3" s="1"/>
  <c r="E528" i="3"/>
  <c r="G528" i="3" s="1"/>
  <c r="F528" i="3"/>
  <c r="H528" i="3" s="1"/>
  <c r="E529" i="3"/>
  <c r="G529" i="3" s="1"/>
  <c r="F529" i="3"/>
  <c r="H529" i="3" s="1"/>
  <c r="E530" i="3"/>
  <c r="F530" i="3"/>
  <c r="H530" i="3" s="1"/>
  <c r="E531" i="3"/>
  <c r="F531" i="3"/>
  <c r="H531" i="3" s="1"/>
  <c r="E532" i="3"/>
  <c r="F532" i="3"/>
  <c r="H532" i="3" s="1"/>
  <c r="E533" i="3"/>
  <c r="G533" i="3" s="1"/>
  <c r="F533" i="3"/>
  <c r="H533" i="3" s="1"/>
  <c r="E534" i="3"/>
  <c r="G534" i="3" s="1"/>
  <c r="F534" i="3"/>
  <c r="H534" i="3" s="1"/>
  <c r="I534" i="3" s="1"/>
  <c r="E535" i="3"/>
  <c r="F535" i="3"/>
  <c r="H535" i="3" s="1"/>
  <c r="E536" i="3"/>
  <c r="A536" i="3" s="1"/>
  <c r="F536" i="3"/>
  <c r="H536" i="3" s="1"/>
  <c r="E537" i="3"/>
  <c r="F537" i="3"/>
  <c r="H537" i="3" s="1"/>
  <c r="E538" i="3"/>
  <c r="G538" i="3" s="1"/>
  <c r="F538" i="3"/>
  <c r="H538" i="3" s="1"/>
  <c r="E539" i="3"/>
  <c r="G539" i="3" s="1"/>
  <c r="F539" i="3"/>
  <c r="H539" i="3" s="1"/>
  <c r="E540" i="3"/>
  <c r="F540" i="3"/>
  <c r="H540" i="3" s="1"/>
  <c r="E541" i="3"/>
  <c r="F541" i="3"/>
  <c r="H541" i="3" s="1"/>
  <c r="E542" i="3"/>
  <c r="F542" i="3"/>
  <c r="H542" i="3" s="1"/>
  <c r="E543" i="3"/>
  <c r="F543" i="3"/>
  <c r="H543" i="3" s="1"/>
  <c r="E544" i="3"/>
  <c r="F544" i="3"/>
  <c r="H544" i="3"/>
  <c r="E545" i="3"/>
  <c r="A545" i="3" s="1"/>
  <c r="F545" i="3"/>
  <c r="H545" i="3" s="1"/>
  <c r="E546" i="3"/>
  <c r="G546" i="3" s="1"/>
  <c r="F546" i="3"/>
  <c r="H546" i="3"/>
  <c r="E547" i="3"/>
  <c r="G547" i="3" s="1"/>
  <c r="F547" i="3"/>
  <c r="H547" i="3" s="1"/>
  <c r="E548" i="3"/>
  <c r="G548" i="3" s="1"/>
  <c r="F548" i="3"/>
  <c r="H548" i="3" s="1"/>
  <c r="E549" i="3"/>
  <c r="F549" i="3"/>
  <c r="H549" i="3" s="1"/>
  <c r="E550" i="3"/>
  <c r="F550" i="3"/>
  <c r="H550" i="3" s="1"/>
  <c r="E551" i="3"/>
  <c r="F551" i="3"/>
  <c r="H551" i="3" s="1"/>
  <c r="E552" i="3"/>
  <c r="G552" i="3" s="1"/>
  <c r="F552" i="3"/>
  <c r="H552" i="3" s="1"/>
  <c r="I552" i="3" s="1"/>
  <c r="E553" i="3"/>
  <c r="F553" i="3"/>
  <c r="H553" i="3" s="1"/>
  <c r="E554" i="3"/>
  <c r="G554" i="3" s="1"/>
  <c r="F554" i="3"/>
  <c r="H554" i="3" s="1"/>
  <c r="E555" i="3"/>
  <c r="G555" i="3" s="1"/>
  <c r="F555" i="3"/>
  <c r="H555" i="3" s="1"/>
  <c r="E556" i="3"/>
  <c r="G556" i="3" s="1"/>
  <c r="F556" i="3"/>
  <c r="H556" i="3" s="1"/>
  <c r="E557" i="3"/>
  <c r="G557" i="3" s="1"/>
  <c r="F557" i="3"/>
  <c r="H557" i="3" s="1"/>
  <c r="E558" i="3"/>
  <c r="F558" i="3"/>
  <c r="H558" i="3"/>
  <c r="E559" i="3"/>
  <c r="F559" i="3"/>
  <c r="H559" i="3" s="1"/>
  <c r="E560" i="3"/>
  <c r="F560" i="3"/>
  <c r="H560" i="3" s="1"/>
  <c r="E561" i="3"/>
  <c r="G561" i="3" s="1"/>
  <c r="F561" i="3"/>
  <c r="H561" i="3" s="1"/>
  <c r="E562" i="3"/>
  <c r="F562" i="3"/>
  <c r="H562" i="3" s="1"/>
  <c r="E563" i="3"/>
  <c r="F563" i="3"/>
  <c r="H563" i="3" s="1"/>
  <c r="E564" i="3"/>
  <c r="G564" i="3" s="1"/>
  <c r="F564" i="3"/>
  <c r="H564" i="3" s="1"/>
  <c r="I564" i="3" s="1"/>
  <c r="E565" i="3"/>
  <c r="F565" i="3"/>
  <c r="H565" i="3" s="1"/>
  <c r="G565" i="3"/>
  <c r="E566" i="3"/>
  <c r="F566" i="3"/>
  <c r="H566" i="3" s="1"/>
  <c r="E567" i="3"/>
  <c r="G567" i="3" s="1"/>
  <c r="F567" i="3"/>
  <c r="H567" i="3" s="1"/>
  <c r="E568" i="3"/>
  <c r="G568" i="3" s="1"/>
  <c r="F568" i="3"/>
  <c r="H568" i="3" s="1"/>
  <c r="E569" i="3"/>
  <c r="A569" i="3" s="1"/>
  <c r="F569" i="3"/>
  <c r="H569" i="3" s="1"/>
  <c r="E570" i="3"/>
  <c r="G570" i="3" s="1"/>
  <c r="F570" i="3"/>
  <c r="E571" i="3"/>
  <c r="G571" i="3" s="1"/>
  <c r="F571" i="3"/>
  <c r="H571" i="3" s="1"/>
  <c r="E572" i="3"/>
  <c r="F572" i="3"/>
  <c r="H572" i="3" s="1"/>
  <c r="E573" i="3"/>
  <c r="G573" i="3" s="1"/>
  <c r="F573" i="3"/>
  <c r="H573" i="3" s="1"/>
  <c r="E574" i="3"/>
  <c r="F574" i="3"/>
  <c r="H574" i="3" s="1"/>
  <c r="E575" i="3"/>
  <c r="G575" i="3" s="1"/>
  <c r="F575" i="3"/>
  <c r="H575" i="3"/>
  <c r="E576" i="3"/>
  <c r="F576" i="3"/>
  <c r="H576" i="3" s="1"/>
  <c r="G576" i="3"/>
  <c r="E577" i="3"/>
  <c r="G577" i="3" s="1"/>
  <c r="F577" i="3"/>
  <c r="H577" i="3" s="1"/>
  <c r="E578" i="3"/>
  <c r="F578" i="3"/>
  <c r="H578" i="3" s="1"/>
  <c r="E579" i="3"/>
  <c r="F579" i="3"/>
  <c r="H579" i="3" s="1"/>
  <c r="E580" i="3"/>
  <c r="F580" i="3"/>
  <c r="H580" i="3" s="1"/>
  <c r="E581" i="3"/>
  <c r="A581" i="3" s="1"/>
  <c r="F581" i="3"/>
  <c r="H581" i="3" s="1"/>
  <c r="E582" i="3"/>
  <c r="G582" i="3" s="1"/>
  <c r="F582" i="3"/>
  <c r="H582" i="3" s="1"/>
  <c r="E583" i="3"/>
  <c r="G583" i="3" s="1"/>
  <c r="F583" i="3"/>
  <c r="H583" i="3" s="1"/>
  <c r="E584" i="3"/>
  <c r="G584" i="3" s="1"/>
  <c r="F584" i="3"/>
  <c r="H584" i="3"/>
  <c r="E585" i="3"/>
  <c r="F585" i="3"/>
  <c r="H585" i="3" s="1"/>
  <c r="E586" i="3"/>
  <c r="F586" i="3"/>
  <c r="G586" i="3"/>
  <c r="E587" i="3"/>
  <c r="F587" i="3"/>
  <c r="H587" i="3" s="1"/>
  <c r="G587" i="3"/>
  <c r="E588" i="3"/>
  <c r="G588" i="3" s="1"/>
  <c r="F588" i="3"/>
  <c r="H588" i="3" s="1"/>
  <c r="E589" i="3"/>
  <c r="G589" i="3" s="1"/>
  <c r="F589" i="3"/>
  <c r="H589" i="3" s="1"/>
  <c r="E590" i="3"/>
  <c r="F590" i="3"/>
  <c r="H590" i="3" s="1"/>
  <c r="E591" i="3"/>
  <c r="G591" i="3" s="1"/>
  <c r="F591" i="3"/>
  <c r="H591" i="3" s="1"/>
  <c r="E592" i="3"/>
  <c r="G592" i="3" s="1"/>
  <c r="F592" i="3"/>
  <c r="H592" i="3" s="1"/>
  <c r="E593" i="3"/>
  <c r="G593" i="3" s="1"/>
  <c r="F593" i="3"/>
  <c r="H593" i="3"/>
  <c r="I593" i="3" s="1"/>
  <c r="E594" i="3"/>
  <c r="G594" i="3" s="1"/>
  <c r="F594" i="3"/>
  <c r="H594" i="3" s="1"/>
  <c r="E595" i="3"/>
  <c r="G595" i="3" s="1"/>
  <c r="F595" i="3"/>
  <c r="H595" i="3"/>
  <c r="I595" i="3" s="1"/>
  <c r="E596" i="3"/>
  <c r="F596" i="3"/>
  <c r="H596" i="3" s="1"/>
  <c r="E597" i="3"/>
  <c r="G597" i="3" s="1"/>
  <c r="F597" i="3"/>
  <c r="H597" i="3"/>
  <c r="E598" i="3"/>
  <c r="F598" i="3"/>
  <c r="H598" i="3" s="1"/>
  <c r="G598" i="3"/>
  <c r="E599" i="3"/>
  <c r="F599" i="3"/>
  <c r="H599" i="3" s="1"/>
  <c r="E600" i="3"/>
  <c r="F600" i="3"/>
  <c r="H600" i="3" s="1"/>
  <c r="E601" i="3"/>
  <c r="G601" i="3" s="1"/>
  <c r="F601" i="3"/>
  <c r="H601" i="3" s="1"/>
  <c r="I601" i="3" s="1"/>
  <c r="E602" i="3"/>
  <c r="F602" i="3"/>
  <c r="H602" i="3" s="1"/>
  <c r="E603" i="3"/>
  <c r="G603" i="3" s="1"/>
  <c r="F603" i="3"/>
  <c r="H603" i="3" s="1"/>
  <c r="E604" i="3"/>
  <c r="G604" i="3" s="1"/>
  <c r="F604" i="3"/>
  <c r="H604" i="3" s="1"/>
  <c r="E605" i="3"/>
  <c r="G605" i="3" s="1"/>
  <c r="F605" i="3"/>
  <c r="H605" i="3" s="1"/>
  <c r="E606" i="3"/>
  <c r="F606" i="3"/>
  <c r="H606" i="3" s="1"/>
  <c r="E607" i="3"/>
  <c r="G607" i="3" s="1"/>
  <c r="F607" i="3"/>
  <c r="H607" i="3" s="1"/>
  <c r="E608" i="3"/>
  <c r="G608" i="3" s="1"/>
  <c r="F608" i="3"/>
  <c r="H608" i="3" s="1"/>
  <c r="E609" i="3"/>
  <c r="A609" i="3" s="1"/>
  <c r="F609" i="3"/>
  <c r="H609" i="3" s="1"/>
  <c r="A610" i="3"/>
  <c r="E610" i="3"/>
  <c r="G610" i="3" s="1"/>
  <c r="F610" i="3"/>
  <c r="H610" i="3" s="1"/>
  <c r="E611" i="3"/>
  <c r="F611" i="3"/>
  <c r="H611" i="3" s="1"/>
  <c r="E612" i="3"/>
  <c r="F612" i="3"/>
  <c r="H612" i="3" s="1"/>
  <c r="E613" i="3"/>
  <c r="G613" i="3" s="1"/>
  <c r="F613" i="3"/>
  <c r="H613" i="3" s="1"/>
  <c r="E614" i="3"/>
  <c r="F614" i="3"/>
  <c r="H614" i="3" s="1"/>
  <c r="E615" i="3"/>
  <c r="G615" i="3" s="1"/>
  <c r="F615" i="3"/>
  <c r="A615" i="3" s="1"/>
  <c r="E616" i="3"/>
  <c r="F616" i="3"/>
  <c r="H616" i="3" s="1"/>
  <c r="E617" i="3"/>
  <c r="G617" i="3" s="1"/>
  <c r="I617" i="3" s="1"/>
  <c r="F617" i="3"/>
  <c r="H617" i="3" s="1"/>
  <c r="E618" i="3"/>
  <c r="F618" i="3"/>
  <c r="H618" i="3" s="1"/>
  <c r="E619" i="3"/>
  <c r="G619" i="3" s="1"/>
  <c r="F619" i="3"/>
  <c r="H619" i="3"/>
  <c r="E620" i="3"/>
  <c r="G620" i="3" s="1"/>
  <c r="F620" i="3"/>
  <c r="H620" i="3" s="1"/>
  <c r="I620" i="3" s="1"/>
  <c r="E621" i="3"/>
  <c r="G621" i="3" s="1"/>
  <c r="F621" i="3"/>
  <c r="H621" i="3" s="1"/>
  <c r="E622" i="3"/>
  <c r="G622" i="3" s="1"/>
  <c r="F622" i="3"/>
  <c r="E623" i="3"/>
  <c r="A623" i="3" s="1"/>
  <c r="F623" i="3"/>
  <c r="H623" i="3" s="1"/>
  <c r="E624" i="3"/>
  <c r="G624" i="3" s="1"/>
  <c r="F624" i="3"/>
  <c r="H624" i="3" s="1"/>
  <c r="E625" i="3"/>
  <c r="F625" i="3"/>
  <c r="H625" i="3" s="1"/>
  <c r="E626" i="3"/>
  <c r="G626" i="3" s="1"/>
  <c r="F626" i="3"/>
  <c r="E627" i="3"/>
  <c r="F627" i="3"/>
  <c r="H627" i="3" s="1"/>
  <c r="E628" i="3"/>
  <c r="F628" i="3"/>
  <c r="H628" i="3" s="1"/>
  <c r="E629" i="3"/>
  <c r="G629" i="3" s="1"/>
  <c r="F629" i="3"/>
  <c r="H629" i="3" s="1"/>
  <c r="E630" i="3"/>
  <c r="F630" i="3"/>
  <c r="H630" i="3" s="1"/>
  <c r="E631" i="3"/>
  <c r="G631" i="3" s="1"/>
  <c r="F631" i="3"/>
  <c r="H631" i="3" s="1"/>
  <c r="E632" i="3"/>
  <c r="F632" i="3"/>
  <c r="H632" i="3" s="1"/>
  <c r="E633" i="3"/>
  <c r="F633" i="3"/>
  <c r="H633" i="3" s="1"/>
  <c r="E634" i="3"/>
  <c r="F634" i="3"/>
  <c r="H634" i="3" s="1"/>
  <c r="E635" i="3"/>
  <c r="G635" i="3" s="1"/>
  <c r="F635" i="3"/>
  <c r="H635" i="3" s="1"/>
  <c r="E636" i="3"/>
  <c r="G636" i="3" s="1"/>
  <c r="F636" i="3"/>
  <c r="A636" i="3" s="1"/>
  <c r="E637" i="3"/>
  <c r="G637" i="3" s="1"/>
  <c r="F637" i="3"/>
  <c r="E638" i="3"/>
  <c r="F638" i="3"/>
  <c r="H638" i="3" s="1"/>
  <c r="G638" i="3"/>
  <c r="E639" i="3"/>
  <c r="F639" i="3"/>
  <c r="H639" i="3" s="1"/>
  <c r="E640" i="3"/>
  <c r="G640" i="3" s="1"/>
  <c r="F640" i="3"/>
  <c r="H640" i="3" s="1"/>
  <c r="E641" i="3"/>
  <c r="F641" i="3"/>
  <c r="H641" i="3" s="1"/>
  <c r="E642" i="3"/>
  <c r="F642" i="3"/>
  <c r="H642" i="3" s="1"/>
  <c r="E643" i="3"/>
  <c r="G643" i="3" s="1"/>
  <c r="F643" i="3"/>
  <c r="H643" i="3" s="1"/>
  <c r="E644" i="3"/>
  <c r="F644" i="3"/>
  <c r="H644" i="3" s="1"/>
  <c r="E645" i="3"/>
  <c r="G645" i="3" s="1"/>
  <c r="F645" i="3"/>
  <c r="H645" i="3"/>
  <c r="E646" i="3"/>
  <c r="G646" i="3" s="1"/>
  <c r="F646" i="3"/>
  <c r="H646" i="3" s="1"/>
  <c r="E647" i="3"/>
  <c r="F647" i="3"/>
  <c r="H647" i="3" s="1"/>
  <c r="E648" i="3"/>
  <c r="G648" i="3" s="1"/>
  <c r="F648" i="3"/>
  <c r="H648" i="3" s="1"/>
  <c r="I648" i="3" s="1"/>
  <c r="E649" i="3"/>
  <c r="F649" i="3"/>
  <c r="H649" i="3" s="1"/>
  <c r="E650" i="3"/>
  <c r="F650" i="3"/>
  <c r="H650" i="3" s="1"/>
  <c r="E651" i="3"/>
  <c r="G651" i="3" s="1"/>
  <c r="F651" i="3"/>
  <c r="H651" i="3" s="1"/>
  <c r="E652" i="3"/>
  <c r="F652" i="3"/>
  <c r="H652" i="3"/>
  <c r="E653" i="3"/>
  <c r="F653" i="3"/>
  <c r="H653" i="3" s="1"/>
  <c r="E654" i="3"/>
  <c r="G654" i="3" s="1"/>
  <c r="F654" i="3"/>
  <c r="E655" i="3"/>
  <c r="F655" i="3"/>
  <c r="H655" i="3" s="1"/>
  <c r="E656" i="3"/>
  <c r="G656" i="3" s="1"/>
  <c r="F656" i="3"/>
  <c r="A656" i="3" s="1"/>
  <c r="E657" i="3"/>
  <c r="F657" i="3"/>
  <c r="H657" i="3" s="1"/>
  <c r="E658" i="3"/>
  <c r="G658" i="3" s="1"/>
  <c r="F658" i="3"/>
  <c r="H658" i="3" s="1"/>
  <c r="E659" i="3"/>
  <c r="G659" i="3" s="1"/>
  <c r="F659" i="3"/>
  <c r="H659" i="3" s="1"/>
  <c r="E660" i="3"/>
  <c r="A660" i="3" s="1"/>
  <c r="F660" i="3"/>
  <c r="H660" i="3" s="1"/>
  <c r="E661" i="3"/>
  <c r="F661" i="3"/>
  <c r="H661" i="3" s="1"/>
  <c r="E662" i="3"/>
  <c r="G662" i="3" s="1"/>
  <c r="F662" i="3"/>
  <c r="H662" i="3" s="1"/>
  <c r="E663" i="3"/>
  <c r="F663" i="3"/>
  <c r="H663" i="3" s="1"/>
  <c r="G663" i="3"/>
  <c r="E664" i="3"/>
  <c r="F664" i="3"/>
  <c r="H664" i="3" s="1"/>
  <c r="E665" i="3"/>
  <c r="F665" i="3"/>
  <c r="H665" i="3" s="1"/>
  <c r="E666" i="3"/>
  <c r="F666" i="3"/>
  <c r="H666" i="3" s="1"/>
  <c r="G666" i="3"/>
  <c r="E667" i="3"/>
  <c r="F667" i="3"/>
  <c r="G667" i="3"/>
  <c r="E668" i="3"/>
  <c r="G668" i="3" s="1"/>
  <c r="F668" i="3"/>
  <c r="H668" i="3" s="1"/>
  <c r="E669" i="3"/>
  <c r="F669" i="3"/>
  <c r="H669" i="3" s="1"/>
  <c r="E670" i="3"/>
  <c r="G670" i="3" s="1"/>
  <c r="F670" i="3"/>
  <c r="H670" i="3" s="1"/>
  <c r="E671" i="3"/>
  <c r="G671" i="3" s="1"/>
  <c r="F671" i="3"/>
  <c r="H671" i="3" s="1"/>
  <c r="E672" i="3"/>
  <c r="F672" i="3"/>
  <c r="H672" i="3" s="1"/>
  <c r="E673" i="3"/>
  <c r="G673" i="3" s="1"/>
  <c r="F673" i="3"/>
  <c r="H673" i="3" s="1"/>
  <c r="E674" i="3"/>
  <c r="G674" i="3" s="1"/>
  <c r="F674" i="3"/>
  <c r="H674" i="3" s="1"/>
  <c r="E675" i="3"/>
  <c r="F675" i="3"/>
  <c r="H675" i="3" s="1"/>
  <c r="G675" i="3"/>
  <c r="E676" i="3"/>
  <c r="G676" i="3" s="1"/>
  <c r="F676" i="3"/>
  <c r="H676" i="3" s="1"/>
  <c r="E677" i="3"/>
  <c r="F677" i="3"/>
  <c r="H677" i="3" s="1"/>
  <c r="E678" i="3"/>
  <c r="G678" i="3" s="1"/>
  <c r="F678" i="3"/>
  <c r="E679" i="3"/>
  <c r="F679" i="3"/>
  <c r="H679" i="3" s="1"/>
  <c r="E680" i="3"/>
  <c r="F680" i="3"/>
  <c r="H680" i="3" s="1"/>
  <c r="E681" i="3"/>
  <c r="F681" i="3"/>
  <c r="H681" i="3" s="1"/>
  <c r="E682" i="3"/>
  <c r="F682" i="3"/>
  <c r="H682" i="3" s="1"/>
  <c r="E683" i="3"/>
  <c r="A683" i="3" s="1"/>
  <c r="F683" i="3"/>
  <c r="H683" i="3" s="1"/>
  <c r="E684" i="3"/>
  <c r="G684" i="3" s="1"/>
  <c r="F684" i="3"/>
  <c r="H684" i="3"/>
  <c r="E685" i="3"/>
  <c r="F685" i="3"/>
  <c r="H685" i="3" s="1"/>
  <c r="E686" i="3"/>
  <c r="F686" i="3"/>
  <c r="H686" i="3" s="1"/>
  <c r="E687" i="3"/>
  <c r="F687" i="3"/>
  <c r="H687" i="3" s="1"/>
  <c r="E688" i="3"/>
  <c r="F688" i="3"/>
  <c r="H688" i="3" s="1"/>
  <c r="E689" i="3"/>
  <c r="A689" i="3" s="1"/>
  <c r="F689" i="3"/>
  <c r="H689" i="3" s="1"/>
  <c r="E690" i="3"/>
  <c r="F690" i="3"/>
  <c r="G690" i="3"/>
  <c r="H690" i="3"/>
  <c r="E691" i="3"/>
  <c r="F691" i="3"/>
  <c r="H691" i="3" s="1"/>
  <c r="E692" i="3"/>
  <c r="G692" i="3" s="1"/>
  <c r="F692" i="3"/>
  <c r="H692" i="3"/>
  <c r="E693" i="3"/>
  <c r="F693" i="3"/>
  <c r="H693" i="3" s="1"/>
  <c r="E694" i="3"/>
  <c r="F694" i="3"/>
  <c r="H694" i="3" s="1"/>
  <c r="E695" i="3"/>
  <c r="A695" i="3" s="1"/>
  <c r="F695" i="3"/>
  <c r="H695" i="3"/>
  <c r="E696" i="3"/>
  <c r="F696" i="3"/>
  <c r="H696" i="3" s="1"/>
  <c r="E697" i="3"/>
  <c r="F697" i="3"/>
  <c r="H697" i="3" s="1"/>
  <c r="E698" i="3"/>
  <c r="F698" i="3"/>
  <c r="H698" i="3" s="1"/>
  <c r="E699" i="3"/>
  <c r="F699" i="3"/>
  <c r="G699" i="3"/>
  <c r="E700" i="3"/>
  <c r="G700" i="3" s="1"/>
  <c r="F700" i="3"/>
  <c r="H700" i="3" s="1"/>
  <c r="E701" i="3"/>
  <c r="F701" i="3"/>
  <c r="H701" i="3" s="1"/>
  <c r="E702" i="3"/>
  <c r="G702" i="3" s="1"/>
  <c r="F702" i="3"/>
  <c r="H702" i="3" s="1"/>
  <c r="E703" i="3"/>
  <c r="F703" i="3"/>
  <c r="H703" i="3" s="1"/>
  <c r="E704" i="3"/>
  <c r="F704" i="3"/>
  <c r="H704" i="3" s="1"/>
  <c r="E705" i="3"/>
  <c r="A705" i="3" s="1"/>
  <c r="F705" i="3"/>
  <c r="H705" i="3" s="1"/>
  <c r="E706" i="3"/>
  <c r="F706" i="3"/>
  <c r="H706" i="3" s="1"/>
  <c r="E707" i="3"/>
  <c r="F707" i="3"/>
  <c r="H707" i="3" s="1"/>
  <c r="E708" i="3"/>
  <c r="F708" i="3"/>
  <c r="H708" i="3" s="1"/>
  <c r="E709" i="3"/>
  <c r="F709" i="3"/>
  <c r="H709" i="3" s="1"/>
  <c r="E710" i="3"/>
  <c r="F710" i="3"/>
  <c r="G710" i="3"/>
  <c r="H710" i="3"/>
  <c r="E711" i="3"/>
  <c r="F711" i="3"/>
  <c r="H711" i="3" s="1"/>
  <c r="E712" i="3"/>
  <c r="A712" i="3" s="1"/>
  <c r="F712" i="3"/>
  <c r="H712" i="3" s="1"/>
  <c r="E713" i="3"/>
  <c r="F713" i="3"/>
  <c r="H713" i="3" s="1"/>
  <c r="E714" i="3"/>
  <c r="F714" i="3"/>
  <c r="H714" i="3" s="1"/>
  <c r="E715" i="3"/>
  <c r="F715" i="3"/>
  <c r="H715" i="3" s="1"/>
  <c r="E716" i="3"/>
  <c r="G716" i="3" s="1"/>
  <c r="F716" i="3"/>
  <c r="H716" i="3" s="1"/>
  <c r="E717" i="3"/>
  <c r="F717" i="3"/>
  <c r="H717" i="3" s="1"/>
  <c r="E718" i="3"/>
  <c r="F718" i="3"/>
  <c r="H718" i="3" s="1"/>
  <c r="E719" i="3"/>
  <c r="F719" i="3"/>
  <c r="H719" i="3" s="1"/>
  <c r="E720" i="3"/>
  <c r="G720" i="3" s="1"/>
  <c r="F720" i="3"/>
  <c r="E721" i="3"/>
  <c r="F721" i="3"/>
  <c r="H721" i="3" s="1"/>
  <c r="E722" i="3"/>
  <c r="F722" i="3"/>
  <c r="H722" i="3" s="1"/>
  <c r="E723" i="3"/>
  <c r="G723" i="3" s="1"/>
  <c r="F723" i="3"/>
  <c r="H723" i="3" s="1"/>
  <c r="E724" i="3"/>
  <c r="F724" i="3"/>
  <c r="H724" i="3" s="1"/>
  <c r="E725" i="3"/>
  <c r="F725" i="3"/>
  <c r="H725" i="3" s="1"/>
  <c r="E726" i="3"/>
  <c r="A726" i="3" s="1"/>
  <c r="F726" i="3"/>
  <c r="H726" i="3" s="1"/>
  <c r="G726" i="3"/>
  <c r="E727" i="3"/>
  <c r="G727" i="3" s="1"/>
  <c r="F727" i="3"/>
  <c r="H727" i="3" s="1"/>
  <c r="E728" i="3"/>
  <c r="F728" i="3"/>
  <c r="H728" i="3" s="1"/>
  <c r="E729" i="3"/>
  <c r="F729" i="3"/>
  <c r="H729" i="3" s="1"/>
  <c r="G729" i="3"/>
  <c r="E730" i="3"/>
  <c r="F730" i="3"/>
  <c r="H730" i="3" s="1"/>
  <c r="E731" i="3"/>
  <c r="G731" i="3" s="1"/>
  <c r="F731" i="3"/>
  <c r="H731" i="3" s="1"/>
  <c r="E732" i="3"/>
  <c r="G732" i="3" s="1"/>
  <c r="F732" i="3"/>
  <c r="H732" i="3" s="1"/>
  <c r="E733" i="3"/>
  <c r="A733" i="3" s="1"/>
  <c r="F733" i="3"/>
  <c r="H733" i="3" s="1"/>
  <c r="E734" i="3"/>
  <c r="A734" i="3" s="1"/>
  <c r="F734" i="3"/>
  <c r="H734" i="3" s="1"/>
  <c r="E735" i="3"/>
  <c r="F735" i="3"/>
  <c r="H735" i="3" s="1"/>
  <c r="E736" i="3"/>
  <c r="F736" i="3"/>
  <c r="H736" i="3" s="1"/>
  <c r="E737" i="3"/>
  <c r="F737" i="3"/>
  <c r="H737" i="3" s="1"/>
  <c r="E738" i="3"/>
  <c r="G738" i="3" s="1"/>
  <c r="F738" i="3"/>
  <c r="H738" i="3" s="1"/>
  <c r="E739" i="3"/>
  <c r="G739" i="3" s="1"/>
  <c r="F739" i="3"/>
  <c r="H739" i="3" s="1"/>
  <c r="E740" i="3"/>
  <c r="F740" i="3"/>
  <c r="H740" i="3"/>
  <c r="E741" i="3"/>
  <c r="F741" i="3"/>
  <c r="H741" i="3" s="1"/>
  <c r="E742" i="3"/>
  <c r="G742" i="3" s="1"/>
  <c r="F742" i="3"/>
  <c r="A742" i="3" s="1"/>
  <c r="E743" i="3"/>
  <c r="G743" i="3" s="1"/>
  <c r="F743" i="3"/>
  <c r="H743" i="3" s="1"/>
  <c r="I743" i="3" s="1"/>
  <c r="E744" i="3"/>
  <c r="F744" i="3"/>
  <c r="H744" i="3" s="1"/>
  <c r="E745" i="3"/>
  <c r="G745" i="3" s="1"/>
  <c r="F745" i="3"/>
  <c r="H745" i="3" s="1"/>
  <c r="E746" i="3"/>
  <c r="G746" i="3" s="1"/>
  <c r="F746" i="3"/>
  <c r="H746" i="3" s="1"/>
  <c r="E747" i="3"/>
  <c r="F747" i="3"/>
  <c r="E748" i="3"/>
  <c r="F748" i="3"/>
  <c r="H748" i="3" s="1"/>
  <c r="E749" i="3"/>
  <c r="G749" i="3" s="1"/>
  <c r="F749" i="3"/>
  <c r="H749" i="3" s="1"/>
  <c r="E750" i="3"/>
  <c r="G750" i="3" s="1"/>
  <c r="F750" i="3"/>
  <c r="H750" i="3" s="1"/>
  <c r="E751" i="3"/>
  <c r="G751" i="3" s="1"/>
  <c r="F751" i="3"/>
  <c r="E752" i="3"/>
  <c r="G752" i="3" s="1"/>
  <c r="F752" i="3"/>
  <c r="H752" i="3" s="1"/>
  <c r="E753" i="3"/>
  <c r="G753" i="3" s="1"/>
  <c r="F753" i="3"/>
  <c r="E754" i="3"/>
  <c r="A754" i="3" s="1"/>
  <c r="F754" i="3"/>
  <c r="H754" i="3" s="1"/>
  <c r="E755" i="3"/>
  <c r="F755" i="3"/>
  <c r="H755" i="3" s="1"/>
  <c r="G755" i="3"/>
  <c r="E756" i="3"/>
  <c r="F756" i="3"/>
  <c r="H756" i="3" s="1"/>
  <c r="E757" i="3"/>
  <c r="F757" i="3"/>
  <c r="E758" i="3"/>
  <c r="F758" i="3"/>
  <c r="H758" i="3"/>
  <c r="E759" i="3"/>
  <c r="G759" i="3" s="1"/>
  <c r="F759" i="3"/>
  <c r="E760" i="3"/>
  <c r="G760" i="3" s="1"/>
  <c r="F760" i="3"/>
  <c r="E761" i="3"/>
  <c r="F761" i="3"/>
  <c r="G761" i="3"/>
  <c r="E762" i="3"/>
  <c r="F762" i="3"/>
  <c r="H762" i="3" s="1"/>
  <c r="E763" i="3"/>
  <c r="F763" i="3"/>
  <c r="H763" i="3" s="1"/>
  <c r="E764" i="3"/>
  <c r="F764" i="3"/>
  <c r="H764" i="3" s="1"/>
  <c r="E765" i="3"/>
  <c r="G765" i="3" s="1"/>
  <c r="F765" i="3"/>
  <c r="H765" i="3" s="1"/>
  <c r="E766" i="3"/>
  <c r="G766" i="3" s="1"/>
  <c r="F766" i="3"/>
  <c r="H766" i="3" s="1"/>
  <c r="E767" i="3"/>
  <c r="G767" i="3" s="1"/>
  <c r="F767" i="3"/>
  <c r="E768" i="3"/>
  <c r="F768" i="3"/>
  <c r="H768" i="3" s="1"/>
  <c r="E769" i="3"/>
  <c r="F769" i="3"/>
  <c r="H769" i="3" s="1"/>
  <c r="E770" i="3"/>
  <c r="A770" i="3" s="1"/>
  <c r="F770" i="3"/>
  <c r="H770" i="3" s="1"/>
  <c r="E771" i="3"/>
  <c r="F771" i="3"/>
  <c r="H771" i="3" s="1"/>
  <c r="G771" i="3"/>
  <c r="E772" i="3"/>
  <c r="F772" i="3"/>
  <c r="E773" i="3"/>
  <c r="G773" i="3" s="1"/>
  <c r="F773" i="3"/>
  <c r="E774" i="3"/>
  <c r="F774" i="3"/>
  <c r="H774" i="3" s="1"/>
  <c r="E775" i="3"/>
  <c r="G775" i="3" s="1"/>
  <c r="F775" i="3"/>
  <c r="E776" i="3"/>
  <c r="G776" i="3" s="1"/>
  <c r="F776" i="3"/>
  <c r="E777" i="3"/>
  <c r="G777" i="3" s="1"/>
  <c r="F777" i="3"/>
  <c r="E778" i="3"/>
  <c r="F778" i="3"/>
  <c r="H778" i="3" s="1"/>
  <c r="E779" i="3"/>
  <c r="F779" i="3"/>
  <c r="H779" i="3" s="1"/>
  <c r="E780" i="3"/>
  <c r="G780" i="3" s="1"/>
  <c r="F780" i="3"/>
  <c r="H780" i="3" s="1"/>
  <c r="E781" i="3"/>
  <c r="A781" i="3" s="1"/>
  <c r="F781" i="3"/>
  <c r="H781" i="3" s="1"/>
  <c r="E782" i="3"/>
  <c r="F782" i="3"/>
  <c r="H782" i="3"/>
  <c r="E783" i="3"/>
  <c r="G783" i="3" s="1"/>
  <c r="F783" i="3"/>
  <c r="H783" i="3"/>
  <c r="E784" i="3"/>
  <c r="F784" i="3"/>
  <c r="H784" i="3" s="1"/>
  <c r="E785" i="3"/>
  <c r="F785" i="3"/>
  <c r="H785" i="3" s="1"/>
  <c r="G785" i="3"/>
  <c r="I785" i="3" s="1"/>
  <c r="E786" i="3"/>
  <c r="F786" i="3"/>
  <c r="E787" i="3"/>
  <c r="F787" i="3"/>
  <c r="H787" i="3" s="1"/>
  <c r="E788" i="3"/>
  <c r="F788" i="3"/>
  <c r="E789" i="3"/>
  <c r="G789" i="3" s="1"/>
  <c r="F789" i="3"/>
  <c r="H789" i="3" s="1"/>
  <c r="E790" i="3"/>
  <c r="G790" i="3" s="1"/>
  <c r="F790" i="3"/>
  <c r="H790" i="3" s="1"/>
  <c r="E791" i="3"/>
  <c r="G791" i="3" s="1"/>
  <c r="F791" i="3"/>
  <c r="H791" i="3" s="1"/>
  <c r="E792" i="3"/>
  <c r="G792" i="3" s="1"/>
  <c r="F792" i="3"/>
  <c r="H792" i="3" s="1"/>
  <c r="I792" i="3" s="1"/>
  <c r="E793" i="3"/>
  <c r="G793" i="3" s="1"/>
  <c r="F793" i="3"/>
  <c r="H793" i="3" s="1"/>
  <c r="E794" i="3"/>
  <c r="F794" i="3"/>
  <c r="H794" i="3" s="1"/>
  <c r="E795" i="3"/>
  <c r="F795" i="3"/>
  <c r="H795" i="3"/>
  <c r="E796" i="3"/>
  <c r="G796" i="3" s="1"/>
  <c r="F796" i="3"/>
  <c r="H796" i="3" s="1"/>
  <c r="E797" i="3"/>
  <c r="F797" i="3"/>
  <c r="H797" i="3" s="1"/>
  <c r="E798" i="3"/>
  <c r="F798" i="3"/>
  <c r="H798" i="3" s="1"/>
  <c r="E799" i="3"/>
  <c r="G799" i="3" s="1"/>
  <c r="F799" i="3"/>
  <c r="E800" i="3"/>
  <c r="F800" i="3"/>
  <c r="H800" i="3" s="1"/>
  <c r="G800" i="3"/>
  <c r="E801" i="3"/>
  <c r="G801" i="3" s="1"/>
  <c r="F801" i="3"/>
  <c r="H801" i="3" s="1"/>
  <c r="E802" i="3"/>
  <c r="F802" i="3"/>
  <c r="H802" i="3" s="1"/>
  <c r="E803" i="3"/>
  <c r="F803" i="3"/>
  <c r="H803" i="3" s="1"/>
  <c r="E804" i="3"/>
  <c r="F804" i="3"/>
  <c r="H804" i="3" s="1"/>
  <c r="E805" i="3"/>
  <c r="F805" i="3"/>
  <c r="H805" i="3" s="1"/>
  <c r="E806" i="3"/>
  <c r="F806" i="3"/>
  <c r="H806" i="3" s="1"/>
  <c r="E807" i="3"/>
  <c r="G807" i="3" s="1"/>
  <c r="F807" i="3"/>
  <c r="E808" i="3"/>
  <c r="G808" i="3" s="1"/>
  <c r="F808" i="3"/>
  <c r="H808" i="3" s="1"/>
  <c r="E809" i="3"/>
  <c r="F809" i="3"/>
  <c r="G809" i="3"/>
  <c r="E810" i="3"/>
  <c r="F810" i="3"/>
  <c r="H810" i="3"/>
  <c r="E811" i="3"/>
  <c r="G811" i="3" s="1"/>
  <c r="F811" i="3"/>
  <c r="A811" i="3" s="1"/>
  <c r="E812" i="3"/>
  <c r="G812" i="3" s="1"/>
  <c r="F812" i="3"/>
  <c r="H812" i="3" s="1"/>
  <c r="I812" i="3" s="1"/>
  <c r="E813" i="3"/>
  <c r="G813" i="3" s="1"/>
  <c r="F813" i="3"/>
  <c r="E814" i="3"/>
  <c r="F814" i="3"/>
  <c r="H814" i="3" s="1"/>
  <c r="E815" i="3"/>
  <c r="G815" i="3" s="1"/>
  <c r="F815" i="3"/>
  <c r="E816" i="3"/>
  <c r="G816" i="3" s="1"/>
  <c r="F816" i="3"/>
  <c r="E817" i="3"/>
  <c r="G817" i="3" s="1"/>
  <c r="F817" i="3"/>
  <c r="H817" i="3" s="1"/>
  <c r="E818" i="3"/>
  <c r="G818" i="3" s="1"/>
  <c r="F818" i="3"/>
  <c r="H818" i="3" s="1"/>
  <c r="E819" i="3"/>
  <c r="G819" i="3" s="1"/>
  <c r="F819" i="3"/>
  <c r="H819" i="3" s="1"/>
  <c r="E820" i="3"/>
  <c r="F820" i="3"/>
  <c r="E821" i="3"/>
  <c r="F821" i="3"/>
  <c r="H821" i="3" s="1"/>
  <c r="G821" i="3"/>
  <c r="E822" i="3"/>
  <c r="F822" i="3"/>
  <c r="H822" i="3" s="1"/>
  <c r="E823" i="3"/>
  <c r="G823" i="3" s="1"/>
  <c r="F823" i="3"/>
  <c r="H823" i="3" s="1"/>
  <c r="E824" i="3"/>
  <c r="G824" i="3" s="1"/>
  <c r="F824" i="3"/>
  <c r="E825" i="3"/>
  <c r="F825" i="3"/>
  <c r="H825" i="3" s="1"/>
  <c r="E826" i="3"/>
  <c r="F826" i="3"/>
  <c r="H826" i="3" s="1"/>
  <c r="E827" i="3"/>
  <c r="F827" i="3"/>
  <c r="G827" i="3"/>
  <c r="E828" i="3"/>
  <c r="G828" i="3" s="1"/>
  <c r="F828" i="3"/>
  <c r="H828" i="3" s="1"/>
  <c r="E829" i="3"/>
  <c r="G829" i="3" s="1"/>
  <c r="I829" i="3" s="1"/>
  <c r="F829" i="3"/>
  <c r="H829" i="3" s="1"/>
  <c r="E830" i="3"/>
  <c r="F830" i="3"/>
  <c r="H830" i="3" s="1"/>
  <c r="E831" i="3"/>
  <c r="F831" i="3"/>
  <c r="H831" i="3" s="1"/>
  <c r="E832" i="3"/>
  <c r="G832" i="3" s="1"/>
  <c r="F832" i="3"/>
  <c r="H832" i="3" s="1"/>
  <c r="E833" i="3"/>
  <c r="F833" i="3"/>
  <c r="H833" i="3"/>
  <c r="E834" i="3"/>
  <c r="G834" i="3" s="1"/>
  <c r="F834" i="3"/>
  <c r="H834" i="3" s="1"/>
  <c r="I834" i="3" s="1"/>
  <c r="E835" i="3"/>
  <c r="F835" i="3"/>
  <c r="E836" i="3"/>
  <c r="G836" i="3" s="1"/>
  <c r="F836" i="3"/>
  <c r="H836" i="3" s="1"/>
  <c r="E837" i="3"/>
  <c r="G837" i="3" s="1"/>
  <c r="F837" i="3"/>
  <c r="E838" i="3"/>
  <c r="G838" i="3" s="1"/>
  <c r="F838" i="3"/>
  <c r="H838" i="3" s="1"/>
  <c r="I838" i="3"/>
  <c r="E839" i="3"/>
  <c r="G839" i="3" s="1"/>
  <c r="F839" i="3"/>
  <c r="H839" i="3"/>
  <c r="E840" i="3"/>
  <c r="F840" i="3"/>
  <c r="E841" i="3"/>
  <c r="F841" i="3"/>
  <c r="H841" i="3" s="1"/>
  <c r="E842" i="3"/>
  <c r="G842" i="3" s="1"/>
  <c r="F842" i="3"/>
  <c r="E843" i="3"/>
  <c r="F843" i="3"/>
  <c r="H843" i="3" s="1"/>
  <c r="E844" i="3"/>
  <c r="G844" i="3" s="1"/>
  <c r="F844" i="3"/>
  <c r="H844" i="3" s="1"/>
  <c r="E845" i="3"/>
  <c r="G845" i="3" s="1"/>
  <c r="F845" i="3"/>
  <c r="E846" i="3"/>
  <c r="F846" i="3"/>
  <c r="H846" i="3"/>
  <c r="E847" i="3"/>
  <c r="G847" i="3" s="1"/>
  <c r="F847" i="3"/>
  <c r="H847" i="3" s="1"/>
  <c r="E848" i="3"/>
  <c r="F848" i="3"/>
  <c r="H848" i="3" s="1"/>
  <c r="E849" i="3"/>
  <c r="G849" i="3" s="1"/>
  <c r="F849" i="3"/>
  <c r="H849" i="3" s="1"/>
  <c r="E850" i="3"/>
  <c r="F850" i="3"/>
  <c r="H850" i="3" s="1"/>
  <c r="E851" i="3"/>
  <c r="F851" i="3"/>
  <c r="H851" i="3" s="1"/>
  <c r="G851" i="3"/>
  <c r="E852" i="3"/>
  <c r="G852" i="3" s="1"/>
  <c r="F852" i="3"/>
  <c r="E853" i="3"/>
  <c r="G853" i="3" s="1"/>
  <c r="F853" i="3"/>
  <c r="H853" i="3" s="1"/>
  <c r="E854" i="3"/>
  <c r="G854" i="3" s="1"/>
  <c r="F854" i="3"/>
  <c r="H854" i="3" s="1"/>
  <c r="E855" i="3"/>
  <c r="F855" i="3"/>
  <c r="E856" i="3"/>
  <c r="F856" i="3"/>
  <c r="H856" i="3" s="1"/>
  <c r="E857" i="3"/>
  <c r="F857" i="3"/>
  <c r="H857" i="3" s="1"/>
  <c r="G857" i="3"/>
  <c r="I857" i="3" s="1"/>
  <c r="E858" i="3"/>
  <c r="F858" i="3"/>
  <c r="H858" i="3" s="1"/>
  <c r="E859" i="3"/>
  <c r="F859" i="3"/>
  <c r="H859" i="3" s="1"/>
  <c r="E860" i="3"/>
  <c r="G860" i="3" s="1"/>
  <c r="F860" i="3"/>
  <c r="E861" i="3"/>
  <c r="F861" i="3"/>
  <c r="H861" i="3" s="1"/>
  <c r="G861" i="3"/>
  <c r="E862" i="3"/>
  <c r="F862" i="3"/>
  <c r="H862" i="3" s="1"/>
  <c r="E863" i="3"/>
  <c r="A863" i="3" s="1"/>
  <c r="F863" i="3"/>
  <c r="H863" i="3" s="1"/>
  <c r="E864" i="3"/>
  <c r="G864" i="3" s="1"/>
  <c r="F864" i="3"/>
  <c r="H864" i="3" s="1"/>
  <c r="I864" i="3" s="1"/>
  <c r="E865" i="3"/>
  <c r="A865" i="3" s="1"/>
  <c r="F865" i="3"/>
  <c r="H865" i="3" s="1"/>
  <c r="I865" i="3" s="1"/>
  <c r="G865" i="3"/>
  <c r="E866" i="3"/>
  <c r="G866" i="3" s="1"/>
  <c r="F866" i="3"/>
  <c r="E867" i="3"/>
  <c r="G867" i="3" s="1"/>
  <c r="F867" i="3"/>
  <c r="H867" i="3" s="1"/>
  <c r="E868" i="3"/>
  <c r="G868" i="3" s="1"/>
  <c r="F868" i="3"/>
  <c r="H868" i="3"/>
  <c r="E869" i="3"/>
  <c r="F869" i="3"/>
  <c r="H869" i="3"/>
  <c r="E870" i="3"/>
  <c r="F870" i="3"/>
  <c r="H870" i="3" s="1"/>
  <c r="E871" i="3"/>
  <c r="G871" i="3" s="1"/>
  <c r="F871" i="3"/>
  <c r="H871" i="3" s="1"/>
  <c r="E872" i="3"/>
  <c r="F872" i="3"/>
  <c r="H872" i="3" s="1"/>
  <c r="E873" i="3"/>
  <c r="G873" i="3" s="1"/>
  <c r="F873" i="3"/>
  <c r="E874" i="3"/>
  <c r="F874" i="3"/>
  <c r="H874" i="3" s="1"/>
  <c r="E875" i="3"/>
  <c r="G875" i="3" s="1"/>
  <c r="F875" i="3"/>
  <c r="E876" i="3"/>
  <c r="G876" i="3" s="1"/>
  <c r="F876" i="3"/>
  <c r="H876" i="3" s="1"/>
  <c r="I876" i="3" s="1"/>
  <c r="E877" i="3"/>
  <c r="G877" i="3" s="1"/>
  <c r="F877" i="3"/>
  <c r="E878" i="3"/>
  <c r="G878" i="3" s="1"/>
  <c r="F878" i="3"/>
  <c r="E879" i="3"/>
  <c r="F879" i="3"/>
  <c r="E880" i="3"/>
  <c r="F880" i="3"/>
  <c r="H880" i="3" s="1"/>
  <c r="G880" i="3"/>
  <c r="E881" i="3"/>
  <c r="G881" i="3" s="1"/>
  <c r="F881" i="3"/>
  <c r="H881" i="3" s="1"/>
  <c r="E882" i="3"/>
  <c r="G882" i="3" s="1"/>
  <c r="F882" i="3"/>
  <c r="E883" i="3"/>
  <c r="G883" i="3" s="1"/>
  <c r="F883" i="3"/>
  <c r="H883" i="3" s="1"/>
  <c r="E884" i="3"/>
  <c r="G884" i="3" s="1"/>
  <c r="F884" i="3"/>
  <c r="E885" i="3"/>
  <c r="F885" i="3"/>
  <c r="H885" i="3" s="1"/>
  <c r="G885" i="3"/>
  <c r="E886" i="3"/>
  <c r="F886" i="3"/>
  <c r="H886" i="3" s="1"/>
  <c r="E887" i="3"/>
  <c r="G887" i="3" s="1"/>
  <c r="F887" i="3"/>
  <c r="E888" i="3"/>
  <c r="F888" i="3"/>
  <c r="E889" i="3"/>
  <c r="G889" i="3" s="1"/>
  <c r="F889" i="3"/>
  <c r="E890" i="3"/>
  <c r="F890" i="3"/>
  <c r="H890" i="3" s="1"/>
  <c r="E891" i="3"/>
  <c r="G891" i="3" s="1"/>
  <c r="F891" i="3"/>
  <c r="H891" i="3" s="1"/>
  <c r="E892" i="3"/>
  <c r="G892" i="3" s="1"/>
  <c r="F892" i="3"/>
  <c r="H892" i="3"/>
  <c r="E893" i="3"/>
  <c r="G893" i="3" s="1"/>
  <c r="F893" i="3"/>
  <c r="E894" i="3"/>
  <c r="G894" i="3" s="1"/>
  <c r="F894" i="3"/>
  <c r="E895" i="3"/>
  <c r="F895" i="3"/>
  <c r="H895" i="3" s="1"/>
  <c r="E896" i="3"/>
  <c r="G896" i="3" s="1"/>
  <c r="F896" i="3"/>
  <c r="H896" i="3" s="1"/>
  <c r="E897" i="3"/>
  <c r="A897" i="3" s="1"/>
  <c r="F897" i="3"/>
  <c r="H897" i="3"/>
  <c r="E898" i="3"/>
  <c r="G898" i="3" s="1"/>
  <c r="F898" i="3"/>
  <c r="H898" i="3" s="1"/>
  <c r="E899" i="3"/>
  <c r="G899" i="3" s="1"/>
  <c r="F899" i="3"/>
  <c r="H899" i="3" s="1"/>
  <c r="E900" i="3"/>
  <c r="F900" i="3"/>
  <c r="G900" i="3"/>
  <c r="H900" i="3"/>
  <c r="E901" i="3"/>
  <c r="F901" i="3"/>
  <c r="H901" i="3" s="1"/>
  <c r="E902" i="3"/>
  <c r="G902" i="3" s="1"/>
  <c r="F902" i="3"/>
  <c r="E903" i="3"/>
  <c r="F903" i="3"/>
  <c r="H903" i="3" s="1"/>
  <c r="G903" i="3"/>
  <c r="E904" i="3"/>
  <c r="F904" i="3"/>
  <c r="H904" i="3" s="1"/>
  <c r="E905" i="3"/>
  <c r="F905" i="3"/>
  <c r="H905" i="3" s="1"/>
  <c r="E906" i="3"/>
  <c r="F906" i="3"/>
  <c r="H906" i="3" s="1"/>
  <c r="E907" i="3"/>
  <c r="F907" i="3"/>
  <c r="H907" i="3" s="1"/>
  <c r="G907" i="3"/>
  <c r="E908" i="3"/>
  <c r="G908" i="3" s="1"/>
  <c r="F908" i="3"/>
  <c r="H908" i="3" s="1"/>
  <c r="E909" i="3"/>
  <c r="F909" i="3"/>
  <c r="H909" i="3" s="1"/>
  <c r="E910" i="3"/>
  <c r="G910" i="3" s="1"/>
  <c r="F910" i="3"/>
  <c r="H910" i="3"/>
  <c r="E911" i="3"/>
  <c r="G911" i="3" s="1"/>
  <c r="F911" i="3"/>
  <c r="H911" i="3" s="1"/>
  <c r="E912" i="3"/>
  <c r="G912" i="3" s="1"/>
  <c r="F912" i="3"/>
  <c r="H912" i="3" s="1"/>
  <c r="E913" i="3"/>
  <c r="F913" i="3"/>
  <c r="H913" i="3" s="1"/>
  <c r="E914" i="3"/>
  <c r="G914" i="3" s="1"/>
  <c r="F914" i="3"/>
  <c r="H914" i="3" s="1"/>
  <c r="E915" i="3"/>
  <c r="F915" i="3"/>
  <c r="H915" i="3" s="1"/>
  <c r="G915" i="3"/>
  <c r="E916" i="3"/>
  <c r="G916" i="3" s="1"/>
  <c r="F916" i="3"/>
  <c r="E917" i="3"/>
  <c r="F917" i="3"/>
  <c r="H917" i="3" s="1"/>
  <c r="E918" i="3"/>
  <c r="F918" i="3"/>
  <c r="G918" i="3"/>
  <c r="E919" i="3"/>
  <c r="G919" i="3" s="1"/>
  <c r="F919" i="3"/>
  <c r="E920" i="3"/>
  <c r="F920" i="3"/>
  <c r="H920" i="3" s="1"/>
  <c r="E921" i="3"/>
  <c r="F921" i="3"/>
  <c r="H921" i="3" s="1"/>
  <c r="E922" i="3"/>
  <c r="G922" i="3" s="1"/>
  <c r="F922" i="3"/>
  <c r="E923" i="3"/>
  <c r="G923" i="3" s="1"/>
  <c r="F923" i="3"/>
  <c r="H923" i="3" s="1"/>
  <c r="I923" i="3" s="1"/>
  <c r="E924" i="3"/>
  <c r="G924" i="3" s="1"/>
  <c r="F924" i="3"/>
  <c r="H924" i="3" s="1"/>
  <c r="E925" i="3"/>
  <c r="F925" i="3"/>
  <c r="E926" i="3"/>
  <c r="G926" i="3" s="1"/>
  <c r="F926" i="3"/>
  <c r="H926" i="3" s="1"/>
  <c r="E927" i="3"/>
  <c r="F927" i="3"/>
  <c r="H927" i="3" s="1"/>
  <c r="G927" i="3"/>
  <c r="E928" i="3"/>
  <c r="G928" i="3" s="1"/>
  <c r="F928" i="3"/>
  <c r="H928" i="3" s="1"/>
  <c r="E929" i="3"/>
  <c r="F929" i="3"/>
  <c r="E930" i="3"/>
  <c r="G930" i="3" s="1"/>
  <c r="F930" i="3"/>
  <c r="E931" i="3"/>
  <c r="F931" i="3"/>
  <c r="H931" i="3" s="1"/>
  <c r="E932" i="3"/>
  <c r="G932" i="3" s="1"/>
  <c r="F932" i="3"/>
  <c r="E933" i="3"/>
  <c r="F933" i="3"/>
  <c r="H933" i="3" s="1"/>
  <c r="E934" i="3"/>
  <c r="G934" i="3" s="1"/>
  <c r="F934" i="3"/>
  <c r="H934" i="3"/>
  <c r="E935" i="3"/>
  <c r="G935" i="3" s="1"/>
  <c r="F935" i="3"/>
  <c r="H935" i="3" s="1"/>
  <c r="E936" i="3"/>
  <c r="F936" i="3"/>
  <c r="G936" i="3"/>
  <c r="E937" i="3"/>
  <c r="F937" i="3"/>
  <c r="E938" i="3"/>
  <c r="G938" i="3" s="1"/>
  <c r="F938" i="3"/>
  <c r="E939" i="3"/>
  <c r="F939" i="3"/>
  <c r="H939" i="3" s="1"/>
  <c r="G939" i="3"/>
  <c r="I939" i="3" s="1"/>
  <c r="E940" i="3"/>
  <c r="G940" i="3" s="1"/>
  <c r="F940" i="3"/>
  <c r="E941" i="3"/>
  <c r="F941" i="3"/>
  <c r="H941" i="3" s="1"/>
  <c r="E942" i="3"/>
  <c r="G942" i="3" s="1"/>
  <c r="F942" i="3"/>
  <c r="H942" i="3" s="1"/>
  <c r="E943" i="3"/>
  <c r="F943" i="3"/>
  <c r="H943" i="3" s="1"/>
  <c r="E944" i="3"/>
  <c r="G944" i="3" s="1"/>
  <c r="F944" i="3"/>
  <c r="E945" i="3"/>
  <c r="F945" i="3"/>
  <c r="E946" i="3"/>
  <c r="G946" i="3" s="1"/>
  <c r="F946" i="3"/>
  <c r="E947" i="3"/>
  <c r="F947" i="3"/>
  <c r="H947" i="3" s="1"/>
  <c r="E948" i="3"/>
  <c r="G948" i="3" s="1"/>
  <c r="F948" i="3"/>
  <c r="A948" i="3" s="1"/>
  <c r="E949" i="3"/>
  <c r="F949" i="3"/>
  <c r="H949" i="3" s="1"/>
  <c r="E950" i="3"/>
  <c r="G950" i="3" s="1"/>
  <c r="F950" i="3"/>
  <c r="H950" i="3" s="1"/>
  <c r="E951" i="3"/>
  <c r="F951" i="3"/>
  <c r="H951" i="3" s="1"/>
  <c r="E952" i="3"/>
  <c r="G952" i="3" s="1"/>
  <c r="F952" i="3"/>
  <c r="E953" i="3"/>
  <c r="F953" i="3"/>
  <c r="E954" i="3"/>
  <c r="F954" i="3"/>
  <c r="E955" i="3"/>
  <c r="F955" i="3"/>
  <c r="H955" i="3" s="1"/>
  <c r="E956" i="3"/>
  <c r="G956" i="3" s="1"/>
  <c r="F956" i="3"/>
  <c r="H956" i="3" s="1"/>
  <c r="E957" i="3"/>
  <c r="G957" i="3" s="1"/>
  <c r="F957" i="3"/>
  <c r="E958" i="3"/>
  <c r="G958" i="3" s="1"/>
  <c r="F958" i="3"/>
  <c r="H958" i="3" s="1"/>
  <c r="E959" i="3"/>
  <c r="G959" i="3" s="1"/>
  <c r="F959" i="3"/>
  <c r="H959" i="3" s="1"/>
  <c r="E960" i="3"/>
  <c r="G960" i="3" s="1"/>
  <c r="F960" i="3"/>
  <c r="H960" i="3" s="1"/>
  <c r="E961" i="3"/>
  <c r="G961" i="3" s="1"/>
  <c r="F961" i="3"/>
  <c r="E962" i="3"/>
  <c r="F962" i="3"/>
  <c r="E963" i="3"/>
  <c r="F963" i="3"/>
  <c r="H963" i="3" s="1"/>
  <c r="E964" i="3"/>
  <c r="F964" i="3"/>
  <c r="H964" i="3" s="1"/>
  <c r="E965" i="3"/>
  <c r="F965" i="3"/>
  <c r="G965" i="3"/>
  <c r="E966" i="3"/>
  <c r="G966" i="3" s="1"/>
  <c r="F966" i="3"/>
  <c r="H966" i="3" s="1"/>
  <c r="I966" i="3" s="1"/>
  <c r="E967" i="3"/>
  <c r="G967" i="3" s="1"/>
  <c r="F967" i="3"/>
  <c r="H967" i="3" s="1"/>
  <c r="E968" i="3"/>
  <c r="G968" i="3" s="1"/>
  <c r="I968" i="3" s="1"/>
  <c r="F968" i="3"/>
  <c r="H968" i="3" s="1"/>
  <c r="E969" i="3"/>
  <c r="G969" i="3" s="1"/>
  <c r="F969" i="3"/>
  <c r="E970" i="3"/>
  <c r="F970" i="3"/>
  <c r="E971" i="3"/>
  <c r="F971" i="3"/>
  <c r="E972" i="3"/>
  <c r="G972" i="3" s="1"/>
  <c r="F972" i="3"/>
  <c r="H972" i="3" s="1"/>
  <c r="E973" i="3"/>
  <c r="G973" i="3" s="1"/>
  <c r="F973" i="3"/>
  <c r="E974" i="3"/>
  <c r="G974" i="3" s="1"/>
  <c r="F974" i="3"/>
  <c r="E975" i="3"/>
  <c r="G975" i="3" s="1"/>
  <c r="F975" i="3"/>
  <c r="H975" i="3" s="1"/>
  <c r="E976" i="3"/>
  <c r="G976" i="3" s="1"/>
  <c r="F976" i="3"/>
  <c r="H976" i="3" s="1"/>
  <c r="E977" i="3"/>
  <c r="F977" i="3"/>
  <c r="E978" i="3"/>
  <c r="F978" i="3"/>
  <c r="E979" i="3"/>
  <c r="A979" i="3" s="1"/>
  <c r="F979" i="3"/>
  <c r="H979" i="3" s="1"/>
  <c r="E980" i="3"/>
  <c r="G980" i="3" s="1"/>
  <c r="F980" i="3"/>
  <c r="H980" i="3" s="1"/>
  <c r="E981" i="3"/>
  <c r="F981" i="3"/>
  <c r="G981" i="3"/>
  <c r="E982" i="3"/>
  <c r="G982" i="3" s="1"/>
  <c r="F982" i="3"/>
  <c r="E983" i="3"/>
  <c r="G983" i="3" s="1"/>
  <c r="F983" i="3"/>
  <c r="H983" i="3" s="1"/>
  <c r="E984" i="3"/>
  <c r="F984" i="3"/>
  <c r="H984" i="3" s="1"/>
  <c r="G984" i="3"/>
  <c r="E985" i="3"/>
  <c r="G985" i="3" s="1"/>
  <c r="F985" i="3"/>
  <c r="E986" i="3"/>
  <c r="F986" i="3"/>
  <c r="E987" i="3"/>
  <c r="F987" i="3"/>
  <c r="H987" i="3" s="1"/>
  <c r="E988" i="3"/>
  <c r="F988" i="3"/>
  <c r="H988" i="3" s="1"/>
  <c r="E989" i="3"/>
  <c r="G989" i="3" s="1"/>
  <c r="F989" i="3"/>
  <c r="E990" i="3"/>
  <c r="G990" i="3" s="1"/>
  <c r="F990" i="3"/>
  <c r="E991" i="3"/>
  <c r="G991" i="3" s="1"/>
  <c r="F991" i="3"/>
  <c r="H991" i="3" s="1"/>
  <c r="E992" i="3"/>
  <c r="G992" i="3" s="1"/>
  <c r="F992" i="3"/>
  <c r="H992" i="3" s="1"/>
  <c r="E993" i="3"/>
  <c r="F993" i="3"/>
  <c r="G993" i="3"/>
  <c r="E994" i="3"/>
  <c r="F994" i="3"/>
  <c r="E995" i="3"/>
  <c r="F995" i="3"/>
  <c r="H995" i="3" s="1"/>
  <c r="E996" i="3"/>
  <c r="G996" i="3" s="1"/>
  <c r="F996" i="3"/>
  <c r="H996" i="3" s="1"/>
  <c r="I996" i="3" s="1"/>
  <c r="E997" i="3"/>
  <c r="G997" i="3" s="1"/>
  <c r="F997" i="3"/>
  <c r="E998" i="3"/>
  <c r="G998" i="3" s="1"/>
  <c r="F998" i="3"/>
  <c r="H998" i="3" s="1"/>
  <c r="E999" i="3"/>
  <c r="G999" i="3" s="1"/>
  <c r="F999" i="3"/>
  <c r="H999" i="3" s="1"/>
  <c r="E1000" i="3"/>
  <c r="G1000" i="3" s="1"/>
  <c r="I1000" i="3" s="1"/>
  <c r="F1000" i="3"/>
  <c r="H1000" i="3" s="1"/>
  <c r="E1001" i="3"/>
  <c r="G1001" i="3" s="1"/>
  <c r="F1001" i="3"/>
  <c r="E1002" i="3"/>
  <c r="G1002" i="3" s="1"/>
  <c r="F1002" i="3"/>
  <c r="H1002" i="3" s="1"/>
  <c r="E1003" i="3"/>
  <c r="F1003" i="3"/>
  <c r="H1003" i="3" s="1"/>
  <c r="E1004" i="3"/>
  <c r="F1004" i="3"/>
  <c r="H1004" i="3" s="1"/>
  <c r="E1005" i="3"/>
  <c r="G1005" i="3" s="1"/>
  <c r="F1005" i="3"/>
  <c r="E1006" i="3"/>
  <c r="F1006" i="3"/>
  <c r="H1006" i="3" s="1"/>
  <c r="G1006" i="3"/>
  <c r="E1007" i="3"/>
  <c r="G1007" i="3" s="1"/>
  <c r="F1007" i="3"/>
  <c r="E1008" i="3"/>
  <c r="G1008" i="3" s="1"/>
  <c r="F1008" i="3"/>
  <c r="H1008" i="3" s="1"/>
  <c r="E1009" i="3"/>
  <c r="G1009" i="3" s="1"/>
  <c r="F1009" i="3"/>
  <c r="E1010" i="3"/>
  <c r="F1010" i="3"/>
  <c r="H1010" i="3" s="1"/>
  <c r="E1011" i="3"/>
  <c r="F1011" i="3"/>
  <c r="E1012" i="3"/>
  <c r="F1012" i="3"/>
  <c r="H1012" i="3" s="1"/>
  <c r="E1013" i="3"/>
  <c r="G1013" i="3" s="1"/>
  <c r="F1013" i="3"/>
  <c r="E1014" i="3"/>
  <c r="F1014" i="3"/>
  <c r="H1014" i="3" s="1"/>
  <c r="G1014" i="3"/>
  <c r="E1015" i="3"/>
  <c r="G1015" i="3" s="1"/>
  <c r="F1015" i="3"/>
  <c r="E1016" i="3"/>
  <c r="G1016" i="3" s="1"/>
  <c r="F1016" i="3"/>
  <c r="H1016" i="3" s="1"/>
  <c r="E1017" i="3"/>
  <c r="F1017" i="3"/>
  <c r="G1017" i="3"/>
  <c r="E1018" i="3"/>
  <c r="G1018" i="3" s="1"/>
  <c r="F1018" i="3"/>
  <c r="H1018" i="3" s="1"/>
  <c r="E1019" i="3"/>
  <c r="F1019" i="3"/>
  <c r="H1019" i="3" s="1"/>
  <c r="E1020" i="3"/>
  <c r="F1020" i="3"/>
  <c r="H1020" i="3" s="1"/>
  <c r="E1021" i="3"/>
  <c r="G1021" i="3" s="1"/>
  <c r="F1021" i="3"/>
  <c r="H1021" i="3" s="1"/>
  <c r="E1022" i="3"/>
  <c r="F1022" i="3"/>
  <c r="H1022" i="3" s="1"/>
  <c r="E1023" i="3"/>
  <c r="F1023" i="3"/>
  <c r="H1023" i="3" s="1"/>
  <c r="E1024" i="3"/>
  <c r="F1024" i="3"/>
  <c r="H1024" i="3" s="1"/>
  <c r="E1025" i="3"/>
  <c r="F1025" i="3"/>
  <c r="E1026" i="3"/>
  <c r="G1026" i="3" s="1"/>
  <c r="F1026" i="3"/>
  <c r="H1026" i="3" s="1"/>
  <c r="E1027" i="3"/>
  <c r="G1027" i="3" s="1"/>
  <c r="I1027" i="3" s="1"/>
  <c r="F1027" i="3"/>
  <c r="H1027" i="3" s="1"/>
  <c r="E1028" i="3"/>
  <c r="G1028" i="3" s="1"/>
  <c r="F1028" i="3"/>
  <c r="E1029" i="3"/>
  <c r="G1029" i="3" s="1"/>
  <c r="F1029" i="3"/>
  <c r="H1029" i="3" s="1"/>
  <c r="E1030" i="3"/>
  <c r="G1030" i="3" s="1"/>
  <c r="F1030" i="3"/>
  <c r="H1030" i="3" s="1"/>
  <c r="E1031" i="3"/>
  <c r="G1031" i="3" s="1"/>
  <c r="F1031" i="3"/>
  <c r="E1032" i="3"/>
  <c r="G1032" i="3" s="1"/>
  <c r="F1032" i="3"/>
  <c r="H1032" i="3" s="1"/>
  <c r="E1033" i="3"/>
  <c r="G1033" i="3" s="1"/>
  <c r="F1033" i="3"/>
  <c r="H1033" i="3" s="1"/>
  <c r="E1034" i="3"/>
  <c r="G1034" i="3" s="1"/>
  <c r="F1034" i="3"/>
  <c r="E1035" i="3"/>
  <c r="G1035" i="3" s="1"/>
  <c r="F1035" i="3"/>
  <c r="H1035" i="3" s="1"/>
  <c r="E1036" i="3"/>
  <c r="G1036" i="3" s="1"/>
  <c r="F1036" i="3"/>
  <c r="H1036" i="3" s="1"/>
  <c r="E1037" i="3"/>
  <c r="F1037" i="3"/>
  <c r="H1037" i="3" s="1"/>
  <c r="G1037" i="3"/>
  <c r="E1038" i="3"/>
  <c r="F1038" i="3"/>
  <c r="H1038" i="3" s="1"/>
  <c r="E1039" i="3"/>
  <c r="F1039" i="3"/>
  <c r="H1039" i="3" s="1"/>
  <c r="E1040" i="3"/>
  <c r="G1040" i="3" s="1"/>
  <c r="F1040" i="3"/>
  <c r="H1040" i="3" s="1"/>
  <c r="E1041" i="3"/>
  <c r="F1041" i="3"/>
  <c r="E1042" i="3"/>
  <c r="F1042" i="3"/>
  <c r="H1042" i="3" s="1"/>
  <c r="E1043" i="3"/>
  <c r="G1043" i="3" s="1"/>
  <c r="F1043" i="3"/>
  <c r="H1043" i="3" s="1"/>
  <c r="E1044" i="3"/>
  <c r="F1044" i="3"/>
  <c r="E1045" i="3"/>
  <c r="F1045" i="3"/>
  <c r="H1045" i="3" s="1"/>
  <c r="E1046" i="3"/>
  <c r="F1046" i="3"/>
  <c r="H1046" i="3" s="1"/>
  <c r="E1047" i="3"/>
  <c r="G1047" i="3" s="1"/>
  <c r="F1047" i="3"/>
  <c r="E1048" i="3"/>
  <c r="G1048" i="3" s="1"/>
  <c r="F1048" i="3"/>
  <c r="H1048" i="3" s="1"/>
  <c r="E1049" i="3"/>
  <c r="G1049" i="3" s="1"/>
  <c r="F1049" i="3"/>
  <c r="H1049" i="3" s="1"/>
  <c r="E1050" i="3"/>
  <c r="G1050" i="3" s="1"/>
  <c r="F1050" i="3"/>
  <c r="E1051" i="3"/>
  <c r="G1051" i="3" s="1"/>
  <c r="F1051" i="3"/>
  <c r="H1051" i="3" s="1"/>
  <c r="I1051" i="3" s="1"/>
  <c r="E1052" i="3"/>
  <c r="G1052" i="3" s="1"/>
  <c r="F1052" i="3"/>
  <c r="H1052" i="3" s="1"/>
  <c r="E1053" i="3"/>
  <c r="A1053" i="3" s="1"/>
  <c r="F1053" i="3"/>
  <c r="H1053" i="3" s="1"/>
  <c r="G1053" i="3"/>
  <c r="I1053" i="3" s="1"/>
  <c r="E1054" i="3"/>
  <c r="G1054" i="3" s="1"/>
  <c r="F1054" i="3"/>
  <c r="H1054" i="3" s="1"/>
  <c r="E1055" i="3"/>
  <c r="F1055" i="3"/>
  <c r="H1055" i="3" s="1"/>
  <c r="E1056" i="3"/>
  <c r="A1056" i="3" s="1"/>
  <c r="F1056" i="3"/>
  <c r="H1056" i="3" s="1"/>
  <c r="E1057" i="3"/>
  <c r="F1057" i="3"/>
  <c r="E1058" i="3"/>
  <c r="G1058" i="3" s="1"/>
  <c r="F1058" i="3"/>
  <c r="H1058" i="3" s="1"/>
  <c r="E1059" i="3"/>
  <c r="G1059" i="3" s="1"/>
  <c r="F1059" i="3"/>
  <c r="H1059" i="3" s="1"/>
  <c r="E1060" i="3"/>
  <c r="F1060" i="3"/>
  <c r="E1061" i="3"/>
  <c r="G1061" i="3" s="1"/>
  <c r="F1061" i="3"/>
  <c r="H1061" i="3" s="1"/>
  <c r="E1062" i="3"/>
  <c r="G1062" i="3" s="1"/>
  <c r="F1062" i="3"/>
  <c r="H1062" i="3" s="1"/>
  <c r="E1063" i="3"/>
  <c r="G1063" i="3" s="1"/>
  <c r="F1063" i="3"/>
  <c r="E1064" i="3"/>
  <c r="A1064" i="3" s="1"/>
  <c r="F1064" i="3"/>
  <c r="H1064" i="3" s="1"/>
  <c r="E1065" i="3"/>
  <c r="G1065" i="3" s="1"/>
  <c r="F1065" i="3"/>
  <c r="H1065" i="3" s="1"/>
  <c r="E1066" i="3"/>
  <c r="F1066" i="3"/>
  <c r="E1067" i="3"/>
  <c r="F1067" i="3"/>
  <c r="H1067" i="3" s="1"/>
  <c r="E1068" i="3"/>
  <c r="G1068" i="3" s="1"/>
  <c r="F1068" i="3"/>
  <c r="H1068" i="3" s="1"/>
  <c r="E1069" i="3"/>
  <c r="G1069" i="3" s="1"/>
  <c r="F1069" i="3"/>
  <c r="H1069" i="3" s="1"/>
  <c r="E1070" i="3"/>
  <c r="G1070" i="3" s="1"/>
  <c r="F1070" i="3"/>
  <c r="H1070" i="3" s="1"/>
  <c r="E1071" i="3"/>
  <c r="F1071" i="3"/>
  <c r="H1071" i="3" s="1"/>
  <c r="G1071" i="3"/>
  <c r="E1072" i="3"/>
  <c r="F1072" i="3"/>
  <c r="H1072" i="3" s="1"/>
  <c r="E1073" i="3"/>
  <c r="G1073" i="3" s="1"/>
  <c r="F1073" i="3"/>
  <c r="E1074" i="3"/>
  <c r="G1074" i="3" s="1"/>
  <c r="F1074" i="3"/>
  <c r="H1074" i="3" s="1"/>
  <c r="E1075" i="3"/>
  <c r="G1075" i="3" s="1"/>
  <c r="F1075" i="3"/>
  <c r="H1075" i="3" s="1"/>
  <c r="E1076" i="3"/>
  <c r="G1076" i="3" s="1"/>
  <c r="F1076" i="3"/>
  <c r="E1077" i="3"/>
  <c r="G1077" i="3" s="1"/>
  <c r="F1077" i="3"/>
  <c r="H1077" i="3" s="1"/>
  <c r="E1078" i="3"/>
  <c r="G1078" i="3" s="1"/>
  <c r="F1078" i="3"/>
  <c r="H1078" i="3" s="1"/>
  <c r="E1079" i="3"/>
  <c r="G1079" i="3" s="1"/>
  <c r="F1079" i="3"/>
  <c r="E1080" i="3"/>
  <c r="F1080" i="3"/>
  <c r="H1080" i="3" s="1"/>
  <c r="E1081" i="3"/>
  <c r="G1081" i="3" s="1"/>
  <c r="F1081" i="3"/>
  <c r="H1081" i="3" s="1"/>
  <c r="E1082" i="3"/>
  <c r="G1082" i="3" s="1"/>
  <c r="F1082" i="3"/>
  <c r="E1083" i="3"/>
  <c r="G1083" i="3" s="1"/>
  <c r="F1083" i="3"/>
  <c r="H1083" i="3" s="1"/>
  <c r="E1084" i="3"/>
  <c r="G1084" i="3" s="1"/>
  <c r="F1084" i="3"/>
  <c r="H1084" i="3" s="1"/>
  <c r="E1085" i="3"/>
  <c r="G1085" i="3" s="1"/>
  <c r="F1085" i="3"/>
  <c r="H1085" i="3" s="1"/>
  <c r="E1086" i="3"/>
  <c r="F1086" i="3"/>
  <c r="H1086" i="3" s="1"/>
  <c r="E1087" i="3"/>
  <c r="G1087" i="3" s="1"/>
  <c r="F1087" i="3"/>
  <c r="H1087" i="3" s="1"/>
  <c r="E1088" i="3"/>
  <c r="F1088" i="3"/>
  <c r="H1088" i="3" s="1"/>
  <c r="E1089" i="3"/>
  <c r="G1089" i="3" s="1"/>
  <c r="F1089" i="3"/>
  <c r="E1090" i="3"/>
  <c r="G1090" i="3" s="1"/>
  <c r="F1090" i="3"/>
  <c r="H1090" i="3" s="1"/>
  <c r="E1091" i="3"/>
  <c r="G1091" i="3" s="1"/>
  <c r="F1091" i="3"/>
  <c r="H1091" i="3" s="1"/>
  <c r="I1091" i="3" s="1"/>
  <c r="E1092" i="3"/>
  <c r="G1092" i="3" s="1"/>
  <c r="F1092" i="3"/>
  <c r="E1093" i="3"/>
  <c r="G1093" i="3" s="1"/>
  <c r="F1093" i="3"/>
  <c r="H1093" i="3" s="1"/>
  <c r="E1094" i="3"/>
  <c r="G1094" i="3" s="1"/>
  <c r="F1094" i="3"/>
  <c r="H1094" i="3" s="1"/>
  <c r="E1095" i="3"/>
  <c r="G1095" i="3" s="1"/>
  <c r="F1095" i="3"/>
  <c r="E1096" i="3"/>
  <c r="G1096" i="3" s="1"/>
  <c r="F1096" i="3"/>
  <c r="H1096" i="3" s="1"/>
  <c r="E1097" i="3"/>
  <c r="G1097" i="3" s="1"/>
  <c r="F1097" i="3"/>
  <c r="H1097" i="3" s="1"/>
  <c r="E1098" i="3"/>
  <c r="G1098" i="3" s="1"/>
  <c r="F1098" i="3"/>
  <c r="E1099" i="3"/>
  <c r="G1099" i="3" s="1"/>
  <c r="F1099" i="3"/>
  <c r="H1099" i="3" s="1"/>
  <c r="E1100" i="3"/>
  <c r="G1100" i="3" s="1"/>
  <c r="F1100" i="3"/>
  <c r="H1100" i="3" s="1"/>
  <c r="E1101" i="3"/>
  <c r="F1101" i="3"/>
  <c r="H1101" i="3" s="1"/>
  <c r="G1101" i="3"/>
  <c r="E1102" i="3"/>
  <c r="F1102" i="3"/>
  <c r="H1102" i="3" s="1"/>
  <c r="E1103" i="3"/>
  <c r="F1103" i="3"/>
  <c r="H1103" i="3" s="1"/>
  <c r="E1104" i="3"/>
  <c r="G1104" i="3" s="1"/>
  <c r="F1104" i="3"/>
  <c r="H1104" i="3" s="1"/>
  <c r="E1105" i="3"/>
  <c r="F1105" i="3"/>
  <c r="E1106" i="3"/>
  <c r="F1106" i="3"/>
  <c r="H1106" i="3" s="1"/>
  <c r="E1107" i="3"/>
  <c r="G1107" i="3" s="1"/>
  <c r="F1107" i="3"/>
  <c r="H1107" i="3" s="1"/>
  <c r="E1108" i="3"/>
  <c r="F1108" i="3"/>
  <c r="E1109" i="3"/>
  <c r="F1109" i="3"/>
  <c r="H1109" i="3" s="1"/>
  <c r="E1110" i="3"/>
  <c r="F1110" i="3"/>
  <c r="H1110" i="3" s="1"/>
  <c r="E1111" i="3"/>
  <c r="G1111" i="3" s="1"/>
  <c r="F1111" i="3"/>
  <c r="E1112" i="3"/>
  <c r="F1112" i="3"/>
  <c r="H1112" i="3" s="1"/>
  <c r="G1112" i="3"/>
  <c r="E1113" i="3"/>
  <c r="G1113" i="3" s="1"/>
  <c r="F1113" i="3"/>
  <c r="H1113" i="3" s="1"/>
  <c r="E1114" i="3"/>
  <c r="G1114" i="3" s="1"/>
  <c r="F1114" i="3"/>
  <c r="E1115" i="3"/>
  <c r="G1115" i="3" s="1"/>
  <c r="I1115" i="3" s="1"/>
  <c r="F1115" i="3"/>
  <c r="H1115" i="3" s="1"/>
  <c r="E1116" i="3"/>
  <c r="G1116" i="3" s="1"/>
  <c r="F1116" i="3"/>
  <c r="H1116" i="3" s="1"/>
  <c r="E1117" i="3"/>
  <c r="F1117" i="3"/>
  <c r="H1117" i="3" s="1"/>
  <c r="E1118" i="3"/>
  <c r="G1118" i="3" s="1"/>
  <c r="F1118" i="3"/>
  <c r="H1118" i="3" s="1"/>
  <c r="E1119" i="3"/>
  <c r="G1119" i="3" s="1"/>
  <c r="F1119" i="3"/>
  <c r="H1119" i="3" s="1"/>
  <c r="E1120" i="3"/>
  <c r="F1120" i="3"/>
  <c r="H1120" i="3" s="1"/>
  <c r="E1121" i="3"/>
  <c r="F1121" i="3"/>
  <c r="E1122" i="3"/>
  <c r="G1122" i="3" s="1"/>
  <c r="F1122" i="3"/>
  <c r="H1122" i="3" s="1"/>
  <c r="E1123" i="3"/>
  <c r="G1123" i="3" s="1"/>
  <c r="F1123" i="3"/>
  <c r="H1123" i="3" s="1"/>
  <c r="E1124" i="3"/>
  <c r="F1124" i="3"/>
  <c r="E1125" i="3"/>
  <c r="G1125" i="3" s="1"/>
  <c r="F1125" i="3"/>
  <c r="H1125" i="3" s="1"/>
  <c r="E1126" i="3"/>
  <c r="G1126" i="3" s="1"/>
  <c r="F1126" i="3"/>
  <c r="H1126" i="3" s="1"/>
  <c r="E1127" i="3"/>
  <c r="F1127" i="3"/>
  <c r="E1128" i="3"/>
  <c r="F1128" i="3"/>
  <c r="H1128" i="3" s="1"/>
  <c r="G1128" i="3"/>
  <c r="E1129" i="3"/>
  <c r="G1129" i="3" s="1"/>
  <c r="F1129" i="3"/>
  <c r="H1129" i="3" s="1"/>
  <c r="I1129" i="3" s="1"/>
  <c r="E1130" i="3"/>
  <c r="A1130" i="3" s="1"/>
  <c r="F1130" i="3"/>
  <c r="E1131" i="3"/>
  <c r="F1131" i="3"/>
  <c r="H1131" i="3" s="1"/>
  <c r="G1131" i="3"/>
  <c r="E1132" i="3"/>
  <c r="G1132" i="3" s="1"/>
  <c r="F1132" i="3"/>
  <c r="H1132" i="3" s="1"/>
  <c r="E1133" i="3"/>
  <c r="G1133" i="3" s="1"/>
  <c r="F1133" i="3"/>
  <c r="H1133" i="3" s="1"/>
  <c r="E1134" i="3"/>
  <c r="F1134" i="3"/>
  <c r="H1134" i="3" s="1"/>
  <c r="G1134" i="3"/>
  <c r="E1135" i="3"/>
  <c r="G1135" i="3" s="1"/>
  <c r="F1135" i="3"/>
  <c r="H1135" i="3" s="1"/>
  <c r="E1136" i="3"/>
  <c r="G1136" i="3" s="1"/>
  <c r="F1136" i="3"/>
  <c r="H1136" i="3" s="1"/>
  <c r="E1137" i="3"/>
  <c r="G1137" i="3" s="1"/>
  <c r="I1137" i="3" s="1"/>
  <c r="F1137" i="3"/>
  <c r="H1137" i="3" s="1"/>
  <c r="E1138" i="3"/>
  <c r="F1138" i="3"/>
  <c r="H1138" i="3" s="1"/>
  <c r="E1139" i="3"/>
  <c r="F1139" i="3"/>
  <c r="H1139" i="3" s="1"/>
  <c r="E1140" i="3"/>
  <c r="G1140" i="3" s="1"/>
  <c r="F1140" i="3"/>
  <c r="H1140" i="3" s="1"/>
  <c r="E1141" i="3"/>
  <c r="A1141" i="3" s="1"/>
  <c r="F1141" i="3"/>
  <c r="H1141" i="3" s="1"/>
  <c r="E1142" i="3"/>
  <c r="F1142" i="3"/>
  <c r="H1142" i="3" s="1"/>
  <c r="E1143" i="3"/>
  <c r="G1143" i="3" s="1"/>
  <c r="F1143" i="3"/>
  <c r="H1143" i="3" s="1"/>
  <c r="E1144" i="3"/>
  <c r="A1144" i="3" s="1"/>
  <c r="F1144" i="3"/>
  <c r="H1144" i="3" s="1"/>
  <c r="E1145" i="3"/>
  <c r="F1145" i="3"/>
  <c r="H1145" i="3" s="1"/>
  <c r="E1146" i="3"/>
  <c r="G1146" i="3" s="1"/>
  <c r="F1146" i="3"/>
  <c r="H1146" i="3" s="1"/>
  <c r="E1147" i="3"/>
  <c r="A1147" i="3" s="1"/>
  <c r="F1147" i="3"/>
  <c r="H1147" i="3" s="1"/>
  <c r="E1148" i="3"/>
  <c r="F1148" i="3"/>
  <c r="H1148" i="3" s="1"/>
  <c r="E1149" i="3"/>
  <c r="G1149" i="3" s="1"/>
  <c r="F1149" i="3"/>
  <c r="H1149" i="3" s="1"/>
  <c r="E1150" i="3"/>
  <c r="F1150" i="3"/>
  <c r="H1150" i="3" s="1"/>
  <c r="G1150" i="3"/>
  <c r="E1151" i="3"/>
  <c r="G1151" i="3" s="1"/>
  <c r="F1151" i="3"/>
  <c r="H1151" i="3" s="1"/>
  <c r="E1152" i="3"/>
  <c r="G1152" i="3" s="1"/>
  <c r="F1152" i="3"/>
  <c r="H1152" i="3" s="1"/>
  <c r="E1153" i="3"/>
  <c r="F1153" i="3"/>
  <c r="H1153" i="3" s="1"/>
  <c r="G1153" i="3"/>
  <c r="E1154" i="3"/>
  <c r="A1154" i="3" s="1"/>
  <c r="F1154" i="3"/>
  <c r="H1154" i="3" s="1"/>
  <c r="E1155" i="3"/>
  <c r="F1155" i="3"/>
  <c r="H1155" i="3" s="1"/>
  <c r="E1156" i="3"/>
  <c r="G1156" i="3" s="1"/>
  <c r="F1156" i="3"/>
  <c r="H1156" i="3" s="1"/>
  <c r="E1157" i="3"/>
  <c r="F1157" i="3"/>
  <c r="H1157" i="3" s="1"/>
  <c r="E1158" i="3"/>
  <c r="F1158" i="3"/>
  <c r="H1158" i="3" s="1"/>
  <c r="G1158" i="3"/>
  <c r="E1159" i="3"/>
  <c r="G1159" i="3" s="1"/>
  <c r="F1159" i="3"/>
  <c r="H1159" i="3" s="1"/>
  <c r="E1160" i="3"/>
  <c r="F1160" i="3"/>
  <c r="H1160" i="3" s="1"/>
  <c r="E1161" i="3"/>
  <c r="F1161" i="3"/>
  <c r="H1161" i="3" s="1"/>
  <c r="E1162" i="3"/>
  <c r="G1162" i="3" s="1"/>
  <c r="F1162" i="3"/>
  <c r="H1162" i="3" s="1"/>
  <c r="E1163" i="3"/>
  <c r="A1163" i="3" s="1"/>
  <c r="F1163" i="3"/>
  <c r="H1163" i="3" s="1"/>
  <c r="E1164" i="3"/>
  <c r="F1164" i="3"/>
  <c r="H1164" i="3" s="1"/>
  <c r="E1165" i="3"/>
  <c r="G1165" i="3" s="1"/>
  <c r="F1165" i="3"/>
  <c r="H1165" i="3" s="1"/>
  <c r="E1166" i="3"/>
  <c r="G1166" i="3" s="1"/>
  <c r="F1166" i="3"/>
  <c r="H1166" i="3" s="1"/>
  <c r="E1167" i="3"/>
  <c r="F1167" i="3"/>
  <c r="H1167" i="3" s="1"/>
  <c r="G1167" i="3"/>
  <c r="E1168" i="3"/>
  <c r="G1168" i="3" s="1"/>
  <c r="F1168" i="3"/>
  <c r="H1168" i="3" s="1"/>
  <c r="E1169" i="3"/>
  <c r="G1169" i="3" s="1"/>
  <c r="F1169" i="3"/>
  <c r="H1169" i="3" s="1"/>
  <c r="E1170" i="3"/>
  <c r="F1170" i="3"/>
  <c r="H1170" i="3" s="1"/>
  <c r="G1170" i="3"/>
  <c r="E1171" i="3"/>
  <c r="G1171" i="3" s="1"/>
  <c r="F1171" i="3"/>
  <c r="H1171" i="3" s="1"/>
  <c r="E1172" i="3"/>
  <c r="G1172" i="3" s="1"/>
  <c r="F1172" i="3"/>
  <c r="H1172" i="3" s="1"/>
  <c r="E1173" i="3"/>
  <c r="F1173" i="3"/>
  <c r="H1173" i="3" s="1"/>
  <c r="E1174" i="3"/>
  <c r="G1174" i="3" s="1"/>
  <c r="F1174" i="3"/>
  <c r="H1174" i="3" s="1"/>
  <c r="E1175" i="3"/>
  <c r="G1175" i="3" s="1"/>
  <c r="F1175" i="3"/>
  <c r="H1175" i="3" s="1"/>
  <c r="E1176" i="3"/>
  <c r="F1176" i="3"/>
  <c r="H1176" i="3" s="1"/>
  <c r="E1177" i="3"/>
  <c r="F1177" i="3"/>
  <c r="H1177" i="3" s="1"/>
  <c r="E1178" i="3"/>
  <c r="G1178" i="3" s="1"/>
  <c r="F1178" i="3"/>
  <c r="H1178" i="3" s="1"/>
  <c r="E1179" i="3"/>
  <c r="G1179" i="3" s="1"/>
  <c r="F1179" i="3"/>
  <c r="H1179" i="3" s="1"/>
  <c r="E1180" i="3"/>
  <c r="F1180" i="3"/>
  <c r="H1180" i="3" s="1"/>
  <c r="E1181" i="3"/>
  <c r="G1181" i="3" s="1"/>
  <c r="F1181" i="3"/>
  <c r="H1181" i="3" s="1"/>
  <c r="E1182" i="3"/>
  <c r="G1182" i="3" s="1"/>
  <c r="F1182" i="3"/>
  <c r="H1182" i="3" s="1"/>
  <c r="E1183" i="3"/>
  <c r="G1183" i="3" s="1"/>
  <c r="F1183" i="3"/>
  <c r="H1183" i="3" s="1"/>
  <c r="E1184" i="3"/>
  <c r="G1184" i="3" s="1"/>
  <c r="F1184" i="3"/>
  <c r="H1184" i="3" s="1"/>
  <c r="E1185" i="3"/>
  <c r="G1185" i="3" s="1"/>
  <c r="I1185" i="3" s="1"/>
  <c r="F1185" i="3"/>
  <c r="H1185" i="3" s="1"/>
  <c r="E1186" i="3"/>
  <c r="G1186" i="3" s="1"/>
  <c r="F1186" i="3"/>
  <c r="H1186" i="3" s="1"/>
  <c r="E1187" i="3"/>
  <c r="G1187" i="3" s="1"/>
  <c r="F1187" i="3"/>
  <c r="H1187" i="3" s="1"/>
  <c r="E1188" i="3"/>
  <c r="G1188" i="3" s="1"/>
  <c r="F1188" i="3"/>
  <c r="H1188" i="3" s="1"/>
  <c r="E1189" i="3"/>
  <c r="G1189" i="3" s="1"/>
  <c r="F1189" i="3"/>
  <c r="H1189" i="3" s="1"/>
  <c r="E1190" i="3"/>
  <c r="F1190" i="3"/>
  <c r="H1190" i="3" s="1"/>
  <c r="G1190" i="3"/>
  <c r="E1191" i="3"/>
  <c r="G1191" i="3" s="1"/>
  <c r="F1191" i="3"/>
  <c r="H1191" i="3" s="1"/>
  <c r="E1192" i="3"/>
  <c r="F1192" i="3"/>
  <c r="H1192" i="3" s="1"/>
  <c r="E1193" i="3"/>
  <c r="F1193" i="3"/>
  <c r="H1193" i="3" s="1"/>
  <c r="E1194" i="3"/>
  <c r="G1194" i="3" s="1"/>
  <c r="F1194" i="3"/>
  <c r="H1194" i="3" s="1"/>
  <c r="E1195" i="3"/>
  <c r="F1195" i="3"/>
  <c r="H1195" i="3" s="1"/>
  <c r="E1196" i="3"/>
  <c r="F1196" i="3"/>
  <c r="H1196" i="3" s="1"/>
  <c r="E1197" i="3"/>
  <c r="G1197" i="3" s="1"/>
  <c r="F1197" i="3"/>
  <c r="H1197" i="3" s="1"/>
  <c r="E1198" i="3"/>
  <c r="G1198" i="3" s="1"/>
  <c r="F1198" i="3"/>
  <c r="H1198" i="3" s="1"/>
  <c r="E1199" i="3"/>
  <c r="G1199" i="3" s="1"/>
  <c r="F1199" i="3"/>
  <c r="H1199" i="3" s="1"/>
  <c r="E1200" i="3"/>
  <c r="G1200" i="3" s="1"/>
  <c r="F1200" i="3"/>
  <c r="H1200" i="3" s="1"/>
  <c r="E1201" i="3"/>
  <c r="G1201" i="3" s="1"/>
  <c r="F1201" i="3"/>
  <c r="H1201" i="3" s="1"/>
  <c r="E1202" i="3"/>
  <c r="G1202" i="3" s="1"/>
  <c r="F1202" i="3"/>
  <c r="H1202" i="3" s="1"/>
  <c r="E1203" i="3"/>
  <c r="G1203" i="3" s="1"/>
  <c r="F1203" i="3"/>
  <c r="H1203" i="3" s="1"/>
  <c r="E1204" i="3"/>
  <c r="G1204" i="3" s="1"/>
  <c r="F1204" i="3"/>
  <c r="H1204" i="3" s="1"/>
  <c r="E1205" i="3"/>
  <c r="G1205" i="3" s="1"/>
  <c r="F1205" i="3"/>
  <c r="H1205" i="3" s="1"/>
  <c r="I1205" i="3" s="1"/>
  <c r="E1206" i="3"/>
  <c r="G1206" i="3" s="1"/>
  <c r="F1206" i="3"/>
  <c r="H1206" i="3" s="1"/>
  <c r="E1207" i="3"/>
  <c r="G1207" i="3" s="1"/>
  <c r="F1207" i="3"/>
  <c r="H1207" i="3" s="1"/>
  <c r="E1208" i="3"/>
  <c r="F1208" i="3"/>
  <c r="H1208" i="3" s="1"/>
  <c r="E1209" i="3"/>
  <c r="F1209" i="3"/>
  <c r="H1209" i="3" s="1"/>
  <c r="E1210" i="3"/>
  <c r="G1210" i="3" s="1"/>
  <c r="F1210" i="3"/>
  <c r="H1210" i="3" s="1"/>
  <c r="E1211" i="3"/>
  <c r="F1211" i="3"/>
  <c r="H1211" i="3" s="1"/>
  <c r="E1212" i="3"/>
  <c r="F1212" i="3"/>
  <c r="H1212" i="3" s="1"/>
  <c r="E1213" i="3"/>
  <c r="G1213" i="3" s="1"/>
  <c r="F1213" i="3"/>
  <c r="H1213" i="3" s="1"/>
  <c r="E1214" i="3"/>
  <c r="G1214" i="3" s="1"/>
  <c r="F1214" i="3"/>
  <c r="H1214" i="3" s="1"/>
  <c r="E1215" i="3"/>
  <c r="G1215" i="3" s="1"/>
  <c r="F1215" i="3"/>
  <c r="H1215" i="3" s="1"/>
  <c r="E1216" i="3"/>
  <c r="G1216" i="3" s="1"/>
  <c r="F1216" i="3"/>
  <c r="H1216" i="3" s="1"/>
  <c r="E1217" i="3"/>
  <c r="G1217" i="3" s="1"/>
  <c r="F1217" i="3"/>
  <c r="H1217" i="3" s="1"/>
  <c r="E1218" i="3"/>
  <c r="F1218" i="3"/>
  <c r="H1218" i="3" s="1"/>
  <c r="G1218" i="3"/>
  <c r="E1219" i="3"/>
  <c r="G1219" i="3" s="1"/>
  <c r="F1219" i="3"/>
  <c r="H1219" i="3" s="1"/>
  <c r="E1220" i="3"/>
  <c r="F1220" i="3"/>
  <c r="H1220" i="3" s="1"/>
  <c r="E1221" i="3"/>
  <c r="G1221" i="3" s="1"/>
  <c r="F1221" i="3"/>
  <c r="H1221" i="3" s="1"/>
  <c r="I1221" i="3" s="1"/>
  <c r="E1222" i="3"/>
  <c r="G1222" i="3" s="1"/>
  <c r="F1222" i="3"/>
  <c r="H1222" i="3" s="1"/>
  <c r="E1223" i="3"/>
  <c r="G1223" i="3" s="1"/>
  <c r="F1223" i="3"/>
  <c r="H1223" i="3" s="1"/>
  <c r="E1224" i="3"/>
  <c r="F1224" i="3"/>
  <c r="H1224" i="3" s="1"/>
  <c r="E1225" i="3"/>
  <c r="F1225" i="3"/>
  <c r="H1225" i="3" s="1"/>
  <c r="E1226" i="3"/>
  <c r="G1226" i="3" s="1"/>
  <c r="F1226" i="3"/>
  <c r="H1226" i="3" s="1"/>
  <c r="E1227" i="3"/>
  <c r="G1227" i="3" s="1"/>
  <c r="F1227" i="3"/>
  <c r="H1227" i="3" s="1"/>
  <c r="E1228" i="3"/>
  <c r="F1228" i="3"/>
  <c r="H1228" i="3" s="1"/>
  <c r="G1228" i="3"/>
  <c r="E1229" i="3"/>
  <c r="G1229" i="3" s="1"/>
  <c r="F1229" i="3"/>
  <c r="H1229" i="3" s="1"/>
  <c r="E1230" i="3"/>
  <c r="G1230" i="3" s="1"/>
  <c r="F1230" i="3"/>
  <c r="H1230" i="3" s="1"/>
  <c r="E1231" i="3"/>
  <c r="F1231" i="3"/>
  <c r="H1231" i="3" s="1"/>
  <c r="G1231" i="3"/>
  <c r="I1231" i="3" s="1"/>
  <c r="E1232" i="3"/>
  <c r="G1232" i="3" s="1"/>
  <c r="F1232" i="3"/>
  <c r="H1232" i="3" s="1"/>
  <c r="E1233" i="3"/>
  <c r="G1233" i="3" s="1"/>
  <c r="F1233" i="3"/>
  <c r="H1233" i="3" s="1"/>
  <c r="I1233" i="3" s="1"/>
  <c r="E1234" i="3"/>
  <c r="F1234" i="3"/>
  <c r="H1234" i="3" s="1"/>
  <c r="G1234" i="3"/>
  <c r="E1235" i="3"/>
  <c r="G1235" i="3" s="1"/>
  <c r="F1235" i="3"/>
  <c r="H1235" i="3" s="1"/>
  <c r="E1236" i="3"/>
  <c r="F1236" i="3"/>
  <c r="H1236" i="3" s="1"/>
  <c r="E1237" i="3"/>
  <c r="F1237" i="3"/>
  <c r="H1237" i="3" s="1"/>
  <c r="E1238" i="3"/>
  <c r="G1238" i="3" s="1"/>
  <c r="F1238" i="3"/>
  <c r="H1238" i="3" s="1"/>
  <c r="E1239" i="3"/>
  <c r="G1239" i="3" s="1"/>
  <c r="F1239" i="3"/>
  <c r="H1239" i="3" s="1"/>
  <c r="E1240" i="3"/>
  <c r="F1240" i="3"/>
  <c r="H1240" i="3" s="1"/>
  <c r="E1241" i="3"/>
  <c r="F1241" i="3"/>
  <c r="H1241" i="3" s="1"/>
  <c r="G1241" i="3"/>
  <c r="E1242" i="3"/>
  <c r="G1242" i="3" s="1"/>
  <c r="F1242" i="3"/>
  <c r="H1242" i="3" s="1"/>
  <c r="E1243" i="3"/>
  <c r="G1243" i="3" s="1"/>
  <c r="I1243" i="3" s="1"/>
  <c r="F1243" i="3"/>
  <c r="H1243" i="3" s="1"/>
  <c r="E1244" i="3"/>
  <c r="G1244" i="3" s="1"/>
  <c r="F1244" i="3"/>
  <c r="H1244" i="3" s="1"/>
  <c r="E1245" i="3"/>
  <c r="G1245" i="3" s="1"/>
  <c r="F1245" i="3"/>
  <c r="H1245" i="3" s="1"/>
  <c r="E1246" i="3"/>
  <c r="G1246" i="3" s="1"/>
  <c r="F1246" i="3"/>
  <c r="H1246" i="3" s="1"/>
  <c r="E1247" i="3"/>
  <c r="G1247" i="3" s="1"/>
  <c r="F1247" i="3"/>
  <c r="H1247" i="3" s="1"/>
  <c r="E1248" i="3"/>
  <c r="G1248" i="3" s="1"/>
  <c r="F1248" i="3"/>
  <c r="H1248" i="3" s="1"/>
  <c r="E1249" i="3"/>
  <c r="G1249" i="3" s="1"/>
  <c r="F1249" i="3"/>
  <c r="H1249" i="3" s="1"/>
  <c r="E1250" i="3"/>
  <c r="F1250" i="3"/>
  <c r="H1250" i="3" s="1"/>
  <c r="E1251" i="3"/>
  <c r="G1251" i="3" s="1"/>
  <c r="F1251" i="3"/>
  <c r="H1251" i="3" s="1"/>
  <c r="E1252" i="3"/>
  <c r="G1252" i="3" s="1"/>
  <c r="F1252" i="3"/>
  <c r="H1252" i="3" s="1"/>
  <c r="E1253" i="3"/>
  <c r="G1253" i="3" s="1"/>
  <c r="F1253" i="3"/>
  <c r="H1253" i="3" s="1"/>
  <c r="I1253" i="3" s="1"/>
  <c r="E1254" i="3"/>
  <c r="G1254" i="3" s="1"/>
  <c r="F1254" i="3"/>
  <c r="H1254" i="3" s="1"/>
  <c r="E1255" i="3"/>
  <c r="F1255" i="3"/>
  <c r="H1255" i="3" s="1"/>
  <c r="E1256" i="3"/>
  <c r="G1256" i="3" s="1"/>
  <c r="F1256" i="3"/>
  <c r="H1256" i="3" s="1"/>
  <c r="E1257" i="3"/>
  <c r="G1257" i="3" s="1"/>
  <c r="F1257" i="3"/>
  <c r="H1257" i="3" s="1"/>
  <c r="E1258" i="3"/>
  <c r="G1258" i="3" s="1"/>
  <c r="F1258" i="3"/>
  <c r="H1258" i="3" s="1"/>
  <c r="E1259" i="3"/>
  <c r="G1259" i="3" s="1"/>
  <c r="F1259" i="3"/>
  <c r="H1259" i="3" s="1"/>
  <c r="E1260" i="3"/>
  <c r="G1260" i="3" s="1"/>
  <c r="F1260" i="3"/>
  <c r="H1260" i="3" s="1"/>
  <c r="E1261" i="3"/>
  <c r="G1261" i="3" s="1"/>
  <c r="F1261" i="3"/>
  <c r="H1261" i="3" s="1"/>
  <c r="E1262" i="3"/>
  <c r="F1262" i="3"/>
  <c r="H1262" i="3" s="1"/>
  <c r="E1263" i="3"/>
  <c r="G1263" i="3" s="1"/>
  <c r="F1263" i="3"/>
  <c r="H1263" i="3" s="1"/>
  <c r="E1264" i="3"/>
  <c r="G1264" i="3" s="1"/>
  <c r="F1264" i="3"/>
  <c r="H1264" i="3" s="1"/>
  <c r="E1265" i="3"/>
  <c r="G1265" i="3" s="1"/>
  <c r="F1265" i="3"/>
  <c r="H1265" i="3" s="1"/>
  <c r="E1266" i="3"/>
  <c r="G1266" i="3" s="1"/>
  <c r="F1266" i="3"/>
  <c r="H1266" i="3" s="1"/>
  <c r="E1267" i="3"/>
  <c r="G1267" i="3" s="1"/>
  <c r="F1267" i="3"/>
  <c r="H1267" i="3" s="1"/>
  <c r="E1268" i="3"/>
  <c r="G1268" i="3" s="1"/>
  <c r="F1268" i="3"/>
  <c r="H1268" i="3" s="1"/>
  <c r="E1269" i="3"/>
  <c r="G1269" i="3" s="1"/>
  <c r="F1269" i="3"/>
  <c r="H1269" i="3" s="1"/>
  <c r="I1269" i="3" s="1"/>
  <c r="E1270" i="3"/>
  <c r="G1270" i="3" s="1"/>
  <c r="F1270" i="3"/>
  <c r="H1270" i="3" s="1"/>
  <c r="E1271" i="3"/>
  <c r="G1271" i="3" s="1"/>
  <c r="F1271" i="3"/>
  <c r="H1271" i="3" s="1"/>
  <c r="E1272" i="3"/>
  <c r="F1272" i="3"/>
  <c r="H1272" i="3" s="1"/>
  <c r="E1273" i="3"/>
  <c r="G1273" i="3" s="1"/>
  <c r="F1273" i="3"/>
  <c r="H1273" i="3" s="1"/>
  <c r="E1274" i="3"/>
  <c r="G1274" i="3" s="1"/>
  <c r="F1274" i="3"/>
  <c r="H1274" i="3" s="1"/>
  <c r="E1275" i="3"/>
  <c r="A1275" i="3" s="1"/>
  <c r="F1275" i="3"/>
  <c r="H1275" i="3" s="1"/>
  <c r="E1276" i="3"/>
  <c r="G1276" i="3" s="1"/>
  <c r="F1276" i="3"/>
  <c r="H1276" i="3" s="1"/>
  <c r="E1277" i="3"/>
  <c r="G1277" i="3" s="1"/>
  <c r="F1277" i="3"/>
  <c r="H1277" i="3" s="1"/>
  <c r="E1278" i="3"/>
  <c r="G1278" i="3" s="1"/>
  <c r="F1278" i="3"/>
  <c r="H1278" i="3" s="1"/>
  <c r="E1279" i="3"/>
  <c r="G1279" i="3" s="1"/>
  <c r="F1279" i="3"/>
  <c r="H1279" i="3" s="1"/>
  <c r="E1280" i="3"/>
  <c r="G1280" i="3" s="1"/>
  <c r="F1280" i="3"/>
  <c r="H1280" i="3" s="1"/>
  <c r="E1281" i="3"/>
  <c r="G1281" i="3" s="1"/>
  <c r="F1281" i="3"/>
  <c r="H1281" i="3" s="1"/>
  <c r="E1282" i="3"/>
  <c r="A1282" i="3" s="1"/>
  <c r="F1282" i="3"/>
  <c r="H1282" i="3" s="1"/>
  <c r="E1283" i="3"/>
  <c r="G1283" i="3" s="1"/>
  <c r="F1283" i="3"/>
  <c r="H1283" i="3" s="1"/>
  <c r="E1284" i="3"/>
  <c r="G1284" i="3" s="1"/>
  <c r="F1284" i="3"/>
  <c r="H1284" i="3" s="1"/>
  <c r="E1285" i="3"/>
  <c r="G1285" i="3" s="1"/>
  <c r="F1285" i="3"/>
  <c r="H1285" i="3" s="1"/>
  <c r="E1286" i="3"/>
  <c r="G1286" i="3" s="1"/>
  <c r="F1286" i="3"/>
  <c r="H1286" i="3" s="1"/>
  <c r="E1287" i="3"/>
  <c r="F1287" i="3"/>
  <c r="H1287" i="3" s="1"/>
  <c r="E1288" i="3"/>
  <c r="G1288" i="3" s="1"/>
  <c r="F1288" i="3"/>
  <c r="H1288" i="3" s="1"/>
  <c r="E1289" i="3"/>
  <c r="G1289" i="3" s="1"/>
  <c r="F1289" i="3"/>
  <c r="H1289" i="3" s="1"/>
  <c r="I1289" i="3" s="1"/>
  <c r="E1290" i="3"/>
  <c r="G1290" i="3" s="1"/>
  <c r="F1290" i="3"/>
  <c r="H1290" i="3" s="1"/>
  <c r="E1291" i="3"/>
  <c r="G1291" i="3" s="1"/>
  <c r="F1291" i="3"/>
  <c r="H1291" i="3" s="1"/>
  <c r="E1292" i="3"/>
  <c r="G1292" i="3" s="1"/>
  <c r="F1292" i="3"/>
  <c r="H1292" i="3" s="1"/>
  <c r="E1293" i="3"/>
  <c r="G1293" i="3" s="1"/>
  <c r="F1293" i="3"/>
  <c r="H1293" i="3" s="1"/>
  <c r="E1294" i="3"/>
  <c r="G1294" i="3" s="1"/>
  <c r="F1294" i="3"/>
  <c r="H1294" i="3" s="1"/>
  <c r="E1295" i="3"/>
  <c r="G1295" i="3" s="1"/>
  <c r="I1295" i="3" s="1"/>
  <c r="F1295" i="3"/>
  <c r="H1295" i="3" s="1"/>
  <c r="E1296" i="3"/>
  <c r="G1296" i="3" s="1"/>
  <c r="F1296" i="3"/>
  <c r="H1296" i="3" s="1"/>
  <c r="E1297" i="3"/>
  <c r="G1297" i="3" s="1"/>
  <c r="F1297" i="3"/>
  <c r="H1297" i="3" s="1"/>
  <c r="E1298" i="3"/>
  <c r="G1298" i="3" s="1"/>
  <c r="F1298" i="3"/>
  <c r="H1298" i="3" s="1"/>
  <c r="E1299" i="3"/>
  <c r="G1299" i="3" s="1"/>
  <c r="F1299" i="3"/>
  <c r="H1299" i="3" s="1"/>
  <c r="E1300" i="3"/>
  <c r="F1300" i="3"/>
  <c r="H1300" i="3" s="1"/>
  <c r="E1301" i="3"/>
  <c r="G1301" i="3" s="1"/>
  <c r="F1301" i="3"/>
  <c r="H1301" i="3" s="1"/>
  <c r="E1302" i="3"/>
  <c r="G1302" i="3" s="1"/>
  <c r="F1302" i="3"/>
  <c r="H1302" i="3" s="1"/>
  <c r="E1303" i="3"/>
  <c r="F1303" i="3"/>
  <c r="H1303" i="3" s="1"/>
  <c r="E1304" i="3"/>
  <c r="F1304" i="3"/>
  <c r="H1304" i="3" s="1"/>
  <c r="E1305" i="3"/>
  <c r="G1305" i="3" s="1"/>
  <c r="F1305" i="3"/>
  <c r="H1305" i="3" s="1"/>
  <c r="E1306" i="3"/>
  <c r="F1306" i="3"/>
  <c r="H1306" i="3" s="1"/>
  <c r="E1307" i="3"/>
  <c r="F1307" i="3"/>
  <c r="H1307" i="3" s="1"/>
  <c r="E1308" i="3"/>
  <c r="G1308" i="3" s="1"/>
  <c r="F1308" i="3"/>
  <c r="H1308" i="3" s="1"/>
  <c r="E1309" i="3"/>
  <c r="G1309" i="3" s="1"/>
  <c r="F1309" i="3"/>
  <c r="E1310" i="3"/>
  <c r="F1310" i="3"/>
  <c r="H1310" i="3" s="1"/>
  <c r="E1311" i="3"/>
  <c r="F1311" i="3"/>
  <c r="H1311" i="3" s="1"/>
  <c r="G1311" i="3"/>
  <c r="E1312" i="3"/>
  <c r="G1312" i="3" s="1"/>
  <c r="F1312" i="3"/>
  <c r="B1315" i="3"/>
  <c r="I24" i="3" l="1"/>
  <c r="I1305" i="3"/>
  <c r="I1249" i="3"/>
  <c r="I671" i="3"/>
  <c r="I514" i="3"/>
  <c r="I313" i="3"/>
  <c r="I581" i="3"/>
  <c r="I209" i="3"/>
  <c r="I1301" i="3"/>
  <c r="I1263" i="3"/>
  <c r="A1169" i="3"/>
  <c r="A1166" i="3"/>
  <c r="I1075" i="3"/>
  <c r="A1042" i="3"/>
  <c r="A904" i="3"/>
  <c r="I885" i="3"/>
  <c r="I817" i="3"/>
  <c r="A797" i="3"/>
  <c r="A786" i="3"/>
  <c r="A757" i="3"/>
  <c r="H742" i="3"/>
  <c r="A697" i="3"/>
  <c r="A677" i="3"/>
  <c r="I673" i="3"/>
  <c r="A626" i="3"/>
  <c r="A620" i="3"/>
  <c r="I605" i="3"/>
  <c r="A599" i="3"/>
  <c r="A560" i="3"/>
  <c r="I556" i="3"/>
  <c r="I519" i="3"/>
  <c r="A415" i="3"/>
  <c r="A408" i="3"/>
  <c r="I368" i="3"/>
  <c r="A310" i="3"/>
  <c r="I259" i="3"/>
  <c r="I249" i="3"/>
  <c r="I214" i="3"/>
  <c r="A169" i="3"/>
  <c r="G132" i="3"/>
  <c r="A107" i="3"/>
  <c r="I90" i="3"/>
  <c r="I643" i="3"/>
  <c r="G581" i="3"/>
  <c r="I546" i="3"/>
  <c r="A533" i="3"/>
  <c r="A385" i="3"/>
  <c r="A205" i="3"/>
  <c r="I138" i="3"/>
  <c r="I54" i="3"/>
  <c r="I1259" i="3"/>
  <c r="A1304" i="3"/>
  <c r="A699" i="3"/>
  <c r="I663" i="3"/>
  <c r="I621" i="3"/>
  <c r="I608" i="3"/>
  <c r="A575" i="3"/>
  <c r="I565" i="3"/>
  <c r="A472" i="3"/>
  <c r="A371" i="3"/>
  <c r="A259" i="3"/>
  <c r="A201" i="3"/>
  <c r="A90" i="3"/>
  <c r="A532" i="3"/>
  <c r="A529" i="3"/>
  <c r="I143" i="3"/>
  <c r="A119" i="3"/>
  <c r="A106" i="3"/>
  <c r="I53" i="3"/>
  <c r="I123" i="3"/>
  <c r="I1285" i="3"/>
  <c r="A1000" i="3"/>
  <c r="I1281" i="3"/>
  <c r="A1120" i="3"/>
  <c r="A1025" i="3"/>
  <c r="A1250" i="3"/>
  <c r="I1247" i="3"/>
  <c r="I1227" i="3"/>
  <c r="A1153" i="3"/>
  <c r="A1134" i="3"/>
  <c r="G897" i="3"/>
  <c r="A869" i="3"/>
  <c r="A782" i="3"/>
  <c r="G695" i="3"/>
  <c r="I675" i="3"/>
  <c r="I638" i="3"/>
  <c r="I589" i="3"/>
  <c r="I571" i="3"/>
  <c r="A565" i="3"/>
  <c r="A546" i="3"/>
  <c r="I485" i="3"/>
  <c r="A251" i="3"/>
  <c r="I232" i="3"/>
  <c r="A213" i="3"/>
  <c r="A112" i="3"/>
  <c r="A108" i="3"/>
  <c r="G78" i="3"/>
  <c r="I584" i="3"/>
  <c r="A1307" i="3"/>
  <c r="A1310" i="3"/>
  <c r="A1224" i="3"/>
  <c r="I958" i="3"/>
  <c r="A947" i="3"/>
  <c r="I897" i="3"/>
  <c r="A867" i="3"/>
  <c r="A1272" i="3"/>
  <c r="I911" i="3"/>
  <c r="I651" i="3"/>
  <c r="A648" i="3"/>
  <c r="A604" i="3"/>
  <c r="A592" i="3"/>
  <c r="A548" i="3"/>
  <c r="A488" i="3"/>
  <c r="A460" i="3"/>
  <c r="A369" i="3"/>
  <c r="A357" i="3"/>
  <c r="G209" i="3"/>
  <c r="A137" i="3"/>
  <c r="G114" i="3"/>
  <c r="G94" i="3"/>
  <c r="A56" i="3"/>
  <c r="I956" i="3"/>
  <c r="I1297" i="3"/>
  <c r="I1037" i="3"/>
  <c r="A970" i="3"/>
  <c r="I1273" i="3"/>
  <c r="I1241" i="3"/>
  <c r="I1217" i="3"/>
  <c r="A1124" i="3"/>
  <c r="A765" i="3"/>
  <c r="A1236" i="3"/>
  <c r="A1233" i="3"/>
  <c r="A1230" i="3"/>
  <c r="I1035" i="3"/>
  <c r="I998" i="3"/>
  <c r="G904" i="3"/>
  <c r="A849" i="3"/>
  <c r="G797" i="3"/>
  <c r="G757" i="3"/>
  <c r="A730" i="3"/>
  <c r="A637" i="3"/>
  <c r="G560" i="3"/>
  <c r="I504" i="3"/>
  <c r="A501" i="3"/>
  <c r="A409" i="3"/>
  <c r="A347" i="3"/>
  <c r="A324" i="3"/>
  <c r="I16" i="3"/>
  <c r="I1291" i="3"/>
  <c r="I1169" i="3"/>
  <c r="G1072" i="3"/>
  <c r="A1072" i="3"/>
  <c r="A964" i="3"/>
  <c r="G964" i="3"/>
  <c r="I964" i="3" s="1"/>
  <c r="I781" i="3"/>
  <c r="G679" i="3"/>
  <c r="A679" i="3"/>
  <c r="A630" i="3"/>
  <c r="G630" i="3"/>
  <c r="I630" i="3" s="1"/>
  <c r="A1300" i="3"/>
  <c r="A1297" i="3"/>
  <c r="A1220" i="3"/>
  <c r="A1217" i="3"/>
  <c r="A1192" i="3"/>
  <c r="A956" i="3"/>
  <c r="I907" i="3"/>
  <c r="A861" i="3"/>
  <c r="I853" i="3"/>
  <c r="I797" i="3"/>
  <c r="G781" i="3"/>
  <c r="A723" i="3"/>
  <c r="A715" i="3"/>
  <c r="G715" i="3"/>
  <c r="I691" i="3"/>
  <c r="A682" i="3"/>
  <c r="G682" i="3"/>
  <c r="A678" i="3"/>
  <c r="H678" i="3"/>
  <c r="I483" i="3"/>
  <c r="I151" i="3"/>
  <c r="A988" i="3"/>
  <c r="G988" i="3"/>
  <c r="I988" i="3" s="1"/>
  <c r="A920" i="3"/>
  <c r="G920" i="3"/>
  <c r="A813" i="3"/>
  <c r="H813" i="3"/>
  <c r="I813" i="3" s="1"/>
  <c r="G691" i="3"/>
  <c r="A691" i="3"/>
  <c r="G655" i="3"/>
  <c r="A655" i="3"/>
  <c r="A643" i="3"/>
  <c r="A1278" i="3"/>
  <c r="A1133" i="3"/>
  <c r="A951" i="3"/>
  <c r="G951" i="3"/>
  <c r="I951" i="3" s="1"/>
  <c r="A773" i="3"/>
  <c r="I730" i="3"/>
  <c r="G718" i="3"/>
  <c r="A718" i="3"/>
  <c r="A703" i="3"/>
  <c r="A654" i="3"/>
  <c r="H654" i="3"/>
  <c r="I654" i="3" s="1"/>
  <c r="I717" i="3"/>
  <c r="I1265" i="3"/>
  <c r="A1188" i="3"/>
  <c r="A1262" i="3"/>
  <c r="A1104" i="3"/>
  <c r="A1010" i="3"/>
  <c r="A1246" i="3"/>
  <c r="A1237" i="3"/>
  <c r="I1201" i="3"/>
  <c r="A1157" i="3"/>
  <c r="I1107" i="3"/>
  <c r="G1066" i="3"/>
  <c r="A1066" i="3"/>
  <c r="G1024" i="3"/>
  <c r="A1024" i="3"/>
  <c r="I1006" i="3"/>
  <c r="A980" i="3"/>
  <c r="I976" i="3"/>
  <c r="A766" i="3"/>
  <c r="G717" i="3"/>
  <c r="A717" i="3"/>
  <c r="A713" i="3"/>
  <c r="A706" i="3"/>
  <c r="I702" i="3"/>
  <c r="A667" i="3"/>
  <c r="H667" i="3"/>
  <c r="G1310" i="3"/>
  <c r="A1249" i="3"/>
  <c r="A1240" i="3"/>
  <c r="G1236" i="3"/>
  <c r="A1204" i="3"/>
  <c r="A1201" i="3"/>
  <c r="A1176" i="3"/>
  <c r="A1160" i="3"/>
  <c r="I1153" i="3"/>
  <c r="A1150" i="3"/>
  <c r="A1138" i="3"/>
  <c r="G1088" i="3"/>
  <c r="A1088" i="3"/>
  <c r="A1039" i="3"/>
  <c r="I808" i="3"/>
  <c r="A769" i="3"/>
  <c r="G769" i="3"/>
  <c r="I742" i="3"/>
  <c r="I729" i="3"/>
  <c r="I723" i="3"/>
  <c r="A702" i="3"/>
  <c r="I670" i="3"/>
  <c r="H656" i="3"/>
  <c r="I656" i="3" s="1"/>
  <c r="A641" i="3"/>
  <c r="G641" i="3"/>
  <c r="I641" i="3" s="1"/>
  <c r="H637" i="3"/>
  <c r="I637" i="3" s="1"/>
  <c r="A1281" i="3"/>
  <c r="A1185" i="3"/>
  <c r="I1021" i="3"/>
  <c r="I1311" i="3"/>
  <c r="A1268" i="3"/>
  <c r="A1265" i="3"/>
  <c r="A1208" i="3"/>
  <c r="G1300" i="3"/>
  <c r="I1279" i="3"/>
  <c r="G1220" i="3"/>
  <c r="I861" i="3"/>
  <c r="I854" i="3"/>
  <c r="I818" i="3"/>
  <c r="I732" i="3"/>
  <c r="G698" i="3"/>
  <c r="A698" i="3"/>
  <c r="A686" i="3"/>
  <c r="G686" i="3"/>
  <c r="I679" i="3"/>
  <c r="I393" i="3"/>
  <c r="A353" i="3"/>
  <c r="I141" i="3"/>
  <c r="I45" i="3"/>
  <c r="I591" i="3"/>
  <c r="G401" i="3"/>
  <c r="G371" i="3"/>
  <c r="G321" i="3"/>
  <c r="I321" i="3" s="1"/>
  <c r="A151" i="3"/>
  <c r="G151" i="3"/>
  <c r="H144" i="3"/>
  <c r="I144" i="3" s="1"/>
  <c r="A144" i="3"/>
  <c r="A1112" i="3"/>
  <c r="A1108" i="3"/>
  <c r="A916" i="3"/>
  <c r="A903" i="3"/>
  <c r="A825" i="3"/>
  <c r="A783" i="3"/>
  <c r="I766" i="3"/>
  <c r="A743" i="3"/>
  <c r="A710" i="3"/>
  <c r="A696" i="3"/>
  <c r="A688" i="3"/>
  <c r="A680" i="3"/>
  <c r="A651" i="3"/>
  <c r="A619" i="3"/>
  <c r="A485" i="3"/>
  <c r="G472" i="3"/>
  <c r="I466" i="3"/>
  <c r="A433" i="3"/>
  <c r="I417" i="3"/>
  <c r="I401" i="3"/>
  <c r="A393" i="3"/>
  <c r="I371" i="3"/>
  <c r="A359" i="3"/>
  <c r="I343" i="3"/>
  <c r="A187" i="3"/>
  <c r="H109" i="3"/>
  <c r="A109" i="3"/>
  <c r="I522" i="3"/>
  <c r="A417" i="3"/>
  <c r="G417" i="3"/>
  <c r="A361" i="3"/>
  <c r="A340" i="3"/>
  <c r="G340" i="3"/>
  <c r="A237" i="3"/>
  <c r="A129" i="3"/>
  <c r="G129" i="3"/>
  <c r="I587" i="3"/>
  <c r="G579" i="3"/>
  <c r="A579" i="3"/>
  <c r="A568" i="3"/>
  <c r="A562" i="3"/>
  <c r="G562" i="3"/>
  <c r="G559" i="3"/>
  <c r="A559" i="3"/>
  <c r="A525" i="3"/>
  <c r="A522" i="3"/>
  <c r="A481" i="3"/>
  <c r="A469" i="3"/>
  <c r="G456" i="3"/>
  <c r="A456" i="3"/>
  <c r="A367" i="3"/>
  <c r="G314" i="3"/>
  <c r="A314" i="3"/>
  <c r="I197" i="3"/>
  <c r="I102" i="3"/>
  <c r="A1117" i="3"/>
  <c r="G1025" i="3"/>
  <c r="A1019" i="3"/>
  <c r="I984" i="3"/>
  <c r="I899" i="3"/>
  <c r="G869" i="3"/>
  <c r="I869" i="3" s="1"/>
  <c r="I844" i="3"/>
  <c r="A833" i="3"/>
  <c r="H811" i="3"/>
  <c r="A791" i="3"/>
  <c r="A785" i="3"/>
  <c r="G730" i="3"/>
  <c r="H626" i="3"/>
  <c r="I626" i="3" s="1"/>
  <c r="A605" i="3"/>
  <c r="A603" i="3"/>
  <c r="I575" i="3"/>
  <c r="A556" i="3"/>
  <c r="I512" i="3"/>
  <c r="G500" i="3"/>
  <c r="A500" i="3"/>
  <c r="I425" i="3"/>
  <c r="A398" i="3"/>
  <c r="A217" i="3"/>
  <c r="G217" i="3"/>
  <c r="I217" i="3" s="1"/>
  <c r="I213" i="3"/>
  <c r="A140" i="3"/>
  <c r="G140" i="3"/>
  <c r="A912" i="3"/>
  <c r="I881" i="3"/>
  <c r="I849" i="3"/>
  <c r="I610" i="3"/>
  <c r="I604" i="3"/>
  <c r="A584" i="3"/>
  <c r="A578" i="3"/>
  <c r="G578" i="3"/>
  <c r="I578" i="3" s="1"/>
  <c r="I573" i="3"/>
  <c r="A528" i="3"/>
  <c r="A512" i="3"/>
  <c r="A480" i="3"/>
  <c r="G480" i="3"/>
  <c r="I480" i="3" s="1"/>
  <c r="G464" i="3"/>
  <c r="A461" i="3"/>
  <c r="I409" i="3"/>
  <c r="I385" i="3"/>
  <c r="A376" i="3"/>
  <c r="I338" i="3"/>
  <c r="G319" i="3"/>
  <c r="G297" i="3"/>
  <c r="I297" i="3" s="1"/>
  <c r="A297" i="3"/>
  <c r="I275" i="3"/>
  <c r="A261" i="3"/>
  <c r="A155" i="3"/>
  <c r="G124" i="3"/>
  <c r="I124" i="3" s="1"/>
  <c r="A124" i="3"/>
  <c r="I111" i="3"/>
  <c r="A1137" i="3"/>
  <c r="A1082" i="3"/>
  <c r="I1008" i="3"/>
  <c r="I980" i="3"/>
  <c r="A932" i="3"/>
  <c r="A881" i="3"/>
  <c r="A681" i="3"/>
  <c r="A671" i="3"/>
  <c r="I646" i="3"/>
  <c r="H636" i="3"/>
  <c r="A622" i="3"/>
  <c r="G599" i="3"/>
  <c r="H586" i="3"/>
  <c r="A586" i="3"/>
  <c r="A573" i="3"/>
  <c r="I560" i="3"/>
  <c r="G536" i="3"/>
  <c r="I533" i="3"/>
  <c r="G483" i="3"/>
  <c r="A483" i="3"/>
  <c r="I467" i="3"/>
  <c r="I460" i="3"/>
  <c r="I437" i="3"/>
  <c r="A425" i="3"/>
  <c r="G425" i="3"/>
  <c r="A406" i="3"/>
  <c r="I359" i="3"/>
  <c r="G350" i="3"/>
  <c r="A335" i="3"/>
  <c r="I319" i="3"/>
  <c r="I49" i="3"/>
  <c r="I104" i="3"/>
  <c r="I76" i="3"/>
  <c r="I561" i="3"/>
  <c r="A526" i="3"/>
  <c r="A518" i="3"/>
  <c r="A505" i="3"/>
  <c r="I477" i="3"/>
  <c r="A437" i="3"/>
  <c r="A431" i="3"/>
  <c r="A383" i="3"/>
  <c r="A338" i="3"/>
  <c r="I335" i="3"/>
  <c r="A290" i="3"/>
  <c r="I265" i="3"/>
  <c r="A258" i="3"/>
  <c r="I175" i="3"/>
  <c r="A143" i="3"/>
  <c r="A126" i="3"/>
  <c r="G119" i="3"/>
  <c r="A117" i="3"/>
  <c r="A102" i="3"/>
  <c r="I99" i="3"/>
  <c r="A92" i="3"/>
  <c r="A87" i="3"/>
  <c r="I84" i="3"/>
  <c r="A82" i="3"/>
  <c r="A79" i="3"/>
  <c r="A73" i="3"/>
  <c r="A70" i="3"/>
  <c r="A59" i="3"/>
  <c r="G111" i="3"/>
  <c r="A104" i="3"/>
  <c r="A99" i="3"/>
  <c r="G81" i="3"/>
  <c r="I81" i="3" s="1"/>
  <c r="A84" i="3"/>
  <c r="A138" i="3"/>
  <c r="I135" i="3"/>
  <c r="A121" i="3"/>
  <c r="A98" i="3"/>
  <c r="A96" i="3"/>
  <c r="H615" i="3"/>
  <c r="A543" i="3"/>
  <c r="A416" i="3"/>
  <c r="I397" i="3"/>
  <c r="A364" i="3"/>
  <c r="A342" i="3"/>
  <c r="A313" i="3"/>
  <c r="A267" i="3"/>
  <c r="A233" i="3"/>
  <c r="I150" i="3"/>
  <c r="G141" i="3"/>
  <c r="G135" i="3"/>
  <c r="A125" i="3"/>
  <c r="A123" i="3"/>
  <c r="I115" i="3"/>
  <c r="A105" i="3"/>
  <c r="A103" i="3"/>
  <c r="I100" i="3"/>
  <c r="A91" i="3"/>
  <c r="A86" i="3"/>
  <c r="A519" i="3"/>
  <c r="A473" i="3"/>
  <c r="I450" i="3"/>
  <c r="A447" i="3"/>
  <c r="A424" i="3"/>
  <c r="I413" i="3"/>
  <c r="A405" i="3"/>
  <c r="A358" i="3"/>
  <c r="I352" i="3"/>
  <c r="A320" i="3"/>
  <c r="I281" i="3"/>
  <c r="I185" i="3"/>
  <c r="I97" i="3"/>
  <c r="A88" i="3"/>
  <c r="I77" i="3"/>
  <c r="A74" i="3"/>
  <c r="A606" i="3"/>
  <c r="A591" i="3"/>
  <c r="I559" i="3"/>
  <c r="A557" i="3"/>
  <c r="H518" i="3"/>
  <c r="I440" i="3"/>
  <c r="G437" i="3"/>
  <c r="A413" i="3"/>
  <c r="A400" i="3"/>
  <c r="A397" i="3"/>
  <c r="A392" i="3"/>
  <c r="A389" i="3"/>
  <c r="A352" i="3"/>
  <c r="G338" i="3"/>
  <c r="A328" i="3"/>
  <c r="A245" i="3"/>
  <c r="G126" i="3"/>
  <c r="A120" i="3"/>
  <c r="G117" i="3"/>
  <c r="G102" i="3"/>
  <c r="A93" i="3"/>
  <c r="G73" i="3"/>
  <c r="I73" i="3" s="1"/>
  <c r="G70" i="3"/>
  <c r="A67" i="3"/>
  <c r="I1195" i="3"/>
  <c r="I1257" i="3"/>
  <c r="I1189" i="3"/>
  <c r="I1179" i="3"/>
  <c r="I1163" i="3"/>
  <c r="I653" i="3"/>
  <c r="I1157" i="3"/>
  <c r="I736" i="3"/>
  <c r="I1117" i="3"/>
  <c r="I1237" i="3"/>
  <c r="I1211" i="3"/>
  <c r="I1173" i="3"/>
  <c r="I1069" i="3"/>
  <c r="I935" i="3"/>
  <c r="A1306" i="3"/>
  <c r="A1252" i="3"/>
  <c r="A1211" i="3"/>
  <c r="A1195" i="3"/>
  <c r="A1173" i="3"/>
  <c r="G1023" i="3"/>
  <c r="A1023" i="3"/>
  <c r="A976" i="3"/>
  <c r="A1294" i="3"/>
  <c r="I1223" i="3"/>
  <c r="I1207" i="3"/>
  <c r="I1191" i="3"/>
  <c r="A987" i="3"/>
  <c r="A709" i="3"/>
  <c r="A1291" i="3"/>
  <c r="A1259" i="3"/>
  <c r="A1186" i="3"/>
  <c r="I1167" i="3"/>
  <c r="A670" i="3"/>
  <c r="A644" i="3"/>
  <c r="G644" i="3"/>
  <c r="A640" i="3"/>
  <c r="G1262" i="3"/>
  <c r="G1211" i="3"/>
  <c r="G1195" i="3"/>
  <c r="G1173" i="3"/>
  <c r="I1093" i="3"/>
  <c r="G1046" i="3"/>
  <c r="A1046" i="3"/>
  <c r="G947" i="3"/>
  <c r="I947" i="3" s="1"/>
  <c r="H916" i="3"/>
  <c r="I889" i="3"/>
  <c r="G833" i="3"/>
  <c r="I833" i="3" s="1"/>
  <c r="G758" i="3"/>
  <c r="A758" i="3"/>
  <c r="I734" i="3"/>
  <c r="I683" i="3"/>
  <c r="G660" i="3"/>
  <c r="A616" i="3"/>
  <c r="G616" i="3"/>
  <c r="I616" i="3" s="1"/>
  <c r="I528" i="3"/>
  <c r="G513" i="3"/>
  <c r="A513" i="3"/>
  <c r="I1029" i="3"/>
  <c r="G841" i="3"/>
  <c r="A841" i="3"/>
  <c r="G831" i="3"/>
  <c r="A831" i="3"/>
  <c r="A805" i="3"/>
  <c r="G805" i="3"/>
  <c r="G744" i="3"/>
  <c r="A744" i="3"/>
  <c r="I703" i="3"/>
  <c r="I662" i="3"/>
  <c r="I660" i="3"/>
  <c r="G525" i="3"/>
  <c r="A1284" i="3"/>
  <c r="I627" i="3"/>
  <c r="H622" i="3"/>
  <c r="G541" i="3"/>
  <c r="I541" i="3" s="1"/>
  <c r="A541" i="3"/>
  <c r="G563" i="3"/>
  <c r="I563" i="3" s="1"/>
  <c r="A563" i="3"/>
  <c r="I496" i="3"/>
  <c r="I1135" i="3"/>
  <c r="A1301" i="3"/>
  <c r="A1269" i="3"/>
  <c r="I1239" i="3"/>
  <c r="A1198" i="3"/>
  <c r="A1189" i="3"/>
  <c r="A1182" i="3"/>
  <c r="I1123" i="3"/>
  <c r="G1110" i="3"/>
  <c r="A1110" i="3"/>
  <c r="A906" i="3"/>
  <c r="G906" i="3"/>
  <c r="A793" i="3"/>
  <c r="G774" i="3"/>
  <c r="A774" i="3"/>
  <c r="I1271" i="3"/>
  <c r="A1146" i="3"/>
  <c r="I992" i="3"/>
  <c r="A739" i="3"/>
  <c r="A685" i="3"/>
  <c r="A657" i="3"/>
  <c r="G657" i="3"/>
  <c r="I657" i="3" s="1"/>
  <c r="A992" i="3"/>
  <c r="A960" i="3"/>
  <c r="G874" i="3"/>
  <c r="I874" i="3" s="1"/>
  <c r="A874" i="3"/>
  <c r="A749" i="3"/>
  <c r="G711" i="3"/>
  <c r="A711" i="3"/>
  <c r="A664" i="3"/>
  <c r="I1199" i="3"/>
  <c r="I1183" i="3"/>
  <c r="I1131" i="3"/>
  <c r="H1011" i="3"/>
  <c r="A1011" i="3"/>
  <c r="H971" i="3"/>
  <c r="A971" i="3"/>
  <c r="A940" i="3"/>
  <c r="A926" i="3"/>
  <c r="A908" i="3"/>
  <c r="I896" i="3"/>
  <c r="A873" i="3"/>
  <c r="H873" i="3"/>
  <c r="A807" i="3"/>
  <c r="G795" i="3"/>
  <c r="A795" i="3"/>
  <c r="A635" i="3"/>
  <c r="I611" i="3"/>
  <c r="A588" i="3"/>
  <c r="A576" i="3"/>
  <c r="A547" i="3"/>
  <c r="A1221" i="3"/>
  <c r="A1214" i="3"/>
  <c r="I1159" i="3"/>
  <c r="I1143" i="3"/>
  <c r="A883" i="3"/>
  <c r="A1234" i="3"/>
  <c r="I1175" i="3"/>
  <c r="A1106" i="3"/>
  <c r="I960" i="3"/>
  <c r="A853" i="3"/>
  <c r="A835" i="3"/>
  <c r="G835" i="3"/>
  <c r="A1298" i="3"/>
  <c r="A1266" i="3"/>
  <c r="A1218" i="3"/>
  <c r="A1202" i="3"/>
  <c r="A1126" i="3"/>
  <c r="A984" i="3"/>
  <c r="A963" i="3"/>
  <c r="A943" i="3"/>
  <c r="G943" i="3"/>
  <c r="I943" i="3" s="1"/>
  <c r="A722" i="3"/>
  <c r="G722" i="3"/>
  <c r="G687" i="3"/>
  <c r="A687" i="3"/>
  <c r="G627" i="3"/>
  <c r="A627" i="3"/>
  <c r="I572" i="3"/>
  <c r="I547" i="3"/>
  <c r="G535" i="3"/>
  <c r="A535" i="3"/>
  <c r="A517" i="3"/>
  <c r="G517" i="3"/>
  <c r="I517" i="3" s="1"/>
  <c r="A496" i="3"/>
  <c r="A463" i="3"/>
  <c r="G1307" i="3"/>
  <c r="I1307" i="3" s="1"/>
  <c r="G1240" i="3"/>
  <c r="G1160" i="3"/>
  <c r="G1147" i="3"/>
  <c r="I1147" i="3" s="1"/>
  <c r="G1144" i="3"/>
  <c r="G1141" i="3"/>
  <c r="I1141" i="3" s="1"/>
  <c r="G1138" i="3"/>
  <c r="I1101" i="3"/>
  <c r="I1085" i="3"/>
  <c r="A1057" i="3"/>
  <c r="I1043" i="3"/>
  <c r="A1040" i="3"/>
  <c r="A1018" i="3"/>
  <c r="A994" i="3"/>
  <c r="A931" i="3"/>
  <c r="G931" i="3"/>
  <c r="I931" i="3" s="1"/>
  <c r="A928" i="3"/>
  <c r="A900" i="3"/>
  <c r="G890" i="3"/>
  <c r="I890" i="3" s="1"/>
  <c r="A890" i="3"/>
  <c r="I828" i="3"/>
  <c r="I726" i="3"/>
  <c r="I707" i="3"/>
  <c r="H699" i="3"/>
  <c r="A611" i="3"/>
  <c r="G611" i="3"/>
  <c r="I590" i="3"/>
  <c r="G549" i="3"/>
  <c r="I549" i="3" s="1"/>
  <c r="A549" i="3"/>
  <c r="A492" i="3"/>
  <c r="G492" i="3"/>
  <c r="A1227" i="3"/>
  <c r="A1205" i="3"/>
  <c r="A1179" i="3"/>
  <c r="I1151" i="3"/>
  <c r="A1149" i="3"/>
  <c r="A1090" i="3"/>
  <c r="A1069" i="3"/>
  <c r="A935" i="3"/>
  <c r="I858" i="3"/>
  <c r="A1170" i="3"/>
  <c r="A1055" i="3"/>
  <c r="G1055" i="3"/>
  <c r="I1016" i="3"/>
  <c r="I972" i="3"/>
  <c r="A955" i="3"/>
  <c r="A924" i="3"/>
  <c r="A851" i="3"/>
  <c r="I821" i="3"/>
  <c r="A570" i="3"/>
  <c r="H570" i="3"/>
  <c r="A972" i="3"/>
  <c r="A885" i="3"/>
  <c r="G858" i="3"/>
  <c r="A858" i="3"/>
  <c r="A821" i="3"/>
  <c r="A746" i="3"/>
  <c r="G736" i="3"/>
  <c r="A736" i="3"/>
  <c r="I635" i="3"/>
  <c r="A1288" i="3"/>
  <c r="A1256" i="3"/>
  <c r="I1215" i="3"/>
  <c r="A1285" i="3"/>
  <c r="G1282" i="3"/>
  <c r="G1275" i="3"/>
  <c r="I1275" i="3" s="1"/>
  <c r="A1253" i="3"/>
  <c r="G1250" i="3"/>
  <c r="G1304" i="3"/>
  <c r="G1272" i="3"/>
  <c r="A1243" i="3"/>
  <c r="G1237" i="3"/>
  <c r="G1224" i="3"/>
  <c r="G1208" i="3"/>
  <c r="G1192" i="3"/>
  <c r="G1176" i="3"/>
  <c r="G1163" i="3"/>
  <c r="G1157" i="3"/>
  <c r="G1154" i="3"/>
  <c r="G1130" i="3"/>
  <c r="G1120" i="3"/>
  <c r="A1101" i="3"/>
  <c r="A1085" i="3"/>
  <c r="G1056" i="3"/>
  <c r="A1037" i="3"/>
  <c r="A1008" i="3"/>
  <c r="A1002" i="3"/>
  <c r="A968" i="3"/>
  <c r="A889" i="3"/>
  <c r="H889" i="3"/>
  <c r="I841" i="3"/>
  <c r="G825" i="3"/>
  <c r="I822" i="3"/>
  <c r="G806" i="3"/>
  <c r="A806" i="3"/>
  <c r="G734" i="3"/>
  <c r="A720" i="3"/>
  <c r="H720" i="3"/>
  <c r="I720" i="3" s="1"/>
  <c r="A707" i="3"/>
  <c r="G707" i="3"/>
  <c r="A694" i="3"/>
  <c r="G683" i="3"/>
  <c r="A674" i="3"/>
  <c r="A646" i="3"/>
  <c r="A608" i="3"/>
  <c r="G590" i="3"/>
  <c r="A590" i="3"/>
  <c r="I580" i="3"/>
  <c r="A521" i="3"/>
  <c r="G521" i="3"/>
  <c r="I488" i="3"/>
  <c r="G448" i="3"/>
  <c r="I448" i="3" s="1"/>
  <c r="A448" i="3"/>
  <c r="I382" i="3"/>
  <c r="I373" i="3"/>
  <c r="G1117" i="3"/>
  <c r="A1071" i="3"/>
  <c r="A1060" i="3"/>
  <c r="A930" i="3"/>
  <c r="I927" i="3"/>
  <c r="A914" i="3"/>
  <c r="A910" i="3"/>
  <c r="A899" i="3"/>
  <c r="I793" i="3"/>
  <c r="I750" i="3"/>
  <c r="G703" i="3"/>
  <c r="G694" i="3"/>
  <c r="I694" i="3" s="1"/>
  <c r="A662" i="3"/>
  <c r="I659" i="3"/>
  <c r="G653" i="3"/>
  <c r="A653" i="3"/>
  <c r="A625" i="3"/>
  <c r="I603" i="3"/>
  <c r="G572" i="3"/>
  <c r="A572" i="3"/>
  <c r="A537" i="3"/>
  <c r="G537" i="3"/>
  <c r="I525" i="3"/>
  <c r="G496" i="3"/>
  <c r="I475" i="3"/>
  <c r="I472" i="3"/>
  <c r="I408" i="3"/>
  <c r="I384" i="3"/>
  <c r="I1059" i="3"/>
  <c r="I1014" i="3"/>
  <c r="A918" i="3"/>
  <c r="A771" i="3"/>
  <c r="I745" i="3"/>
  <c r="G728" i="3"/>
  <c r="A728" i="3"/>
  <c r="I668" i="3"/>
  <c r="I636" i="3"/>
  <c r="I598" i="3"/>
  <c r="G580" i="3"/>
  <c r="A580" i="3"/>
  <c r="I536" i="3"/>
  <c r="I515" i="3"/>
  <c r="G493" i="3"/>
  <c r="I493" i="3" s="1"/>
  <c r="A493" i="3"/>
  <c r="A477" i="3"/>
  <c r="A1119" i="3"/>
  <c r="A1102" i="3"/>
  <c r="A1086" i="3"/>
  <c r="A1084" i="3"/>
  <c r="A1068" i="3"/>
  <c r="A996" i="3"/>
  <c r="A939" i="3"/>
  <c r="A927" i="3"/>
  <c r="A907" i="3"/>
  <c r="A859" i="3"/>
  <c r="G859" i="3"/>
  <c r="G822" i="3"/>
  <c r="A822" i="3"/>
  <c r="A755" i="3"/>
  <c r="A735" i="3"/>
  <c r="A701" i="3"/>
  <c r="A675" i="3"/>
  <c r="A668" i="3"/>
  <c r="A659" i="3"/>
  <c r="A652" i="3"/>
  <c r="G652" i="3"/>
  <c r="I633" i="3"/>
  <c r="A631" i="3"/>
  <c r="A621" i="3"/>
  <c r="I619" i="3"/>
  <c r="A598" i="3"/>
  <c r="A544" i="3"/>
  <c r="G544" i="3"/>
  <c r="A515" i="3"/>
  <c r="A453" i="3"/>
  <c r="A441" i="3"/>
  <c r="I1099" i="3"/>
  <c r="I1077" i="3"/>
  <c r="A1062" i="3"/>
  <c r="A1044" i="3"/>
  <c r="A1038" i="3"/>
  <c r="A1022" i="3"/>
  <c r="A946" i="3"/>
  <c r="A915" i="3"/>
  <c r="A911" i="3"/>
  <c r="A898" i="3"/>
  <c r="A871" i="3"/>
  <c r="A838" i="3"/>
  <c r="A827" i="3"/>
  <c r="A817" i="3"/>
  <c r="I727" i="3"/>
  <c r="I695" i="3"/>
  <c r="I686" i="3"/>
  <c r="A647" i="3"/>
  <c r="I644" i="3"/>
  <c r="A638" i="3"/>
  <c r="A633" i="3"/>
  <c r="G633" i="3"/>
  <c r="A614" i="3"/>
  <c r="G614" i="3"/>
  <c r="I614" i="3" s="1"/>
  <c r="A600" i="3"/>
  <c r="G600" i="3"/>
  <c r="I600" i="3" s="1"/>
  <c r="I588" i="3"/>
  <c r="I562" i="3"/>
  <c r="I557" i="3"/>
  <c r="A531" i="3"/>
  <c r="G531" i="3"/>
  <c r="A527" i="3"/>
  <c r="G457" i="3"/>
  <c r="I457" i="3" s="1"/>
  <c r="A457" i="3"/>
  <c r="A693" i="3"/>
  <c r="I594" i="3"/>
  <c r="A583" i="3"/>
  <c r="I579" i="3"/>
  <c r="I577" i="3"/>
  <c r="A554" i="3"/>
  <c r="I424" i="3"/>
  <c r="I332" i="3"/>
  <c r="A318" i="3"/>
  <c r="I254" i="3"/>
  <c r="I134" i="3"/>
  <c r="A382" i="3"/>
  <c r="G382" i="3"/>
  <c r="H344" i="3"/>
  <c r="G285" i="3"/>
  <c r="A285" i="3"/>
  <c r="G254" i="3"/>
  <c r="A254" i="3"/>
  <c r="G416" i="3"/>
  <c r="I339" i="3"/>
  <c r="A281" i="3"/>
  <c r="I270" i="3"/>
  <c r="H263" i="3"/>
  <c r="A263" i="3"/>
  <c r="I416" i="3"/>
  <c r="G384" i="3"/>
  <c r="A384" i="3"/>
  <c r="H353" i="3"/>
  <c r="G339" i="3"/>
  <c r="A339" i="3"/>
  <c r="A334" i="3"/>
  <c r="H334" i="3"/>
  <c r="I334" i="3" s="1"/>
  <c r="A277" i="3"/>
  <c r="G270" i="3"/>
  <c r="A270" i="3"/>
  <c r="G243" i="3"/>
  <c r="I243" i="3" s="1"/>
  <c r="A243" i="3"/>
  <c r="I710" i="3"/>
  <c r="I678" i="3"/>
  <c r="A649" i="3"/>
  <c r="I622" i="3"/>
  <c r="A617" i="3"/>
  <c r="A607" i="3"/>
  <c r="A595" i="3"/>
  <c r="G530" i="3"/>
  <c r="I530" i="3" s="1"/>
  <c r="A530" i="3"/>
  <c r="I520" i="3"/>
  <c r="A509" i="3"/>
  <c r="I478" i="3"/>
  <c r="A465" i="3"/>
  <c r="I459" i="3"/>
  <c r="I432" i="3"/>
  <c r="A356" i="3"/>
  <c r="G356" i="3"/>
  <c r="A229" i="3"/>
  <c r="I652" i="3"/>
  <c r="I645" i="3"/>
  <c r="I624" i="3"/>
  <c r="I538" i="3"/>
  <c r="I524" i="3"/>
  <c r="A504" i="3"/>
  <c r="A497" i="3"/>
  <c r="A476" i="3"/>
  <c r="I469" i="3"/>
  <c r="A450" i="3"/>
  <c r="A445" i="3"/>
  <c r="A440" i="3"/>
  <c r="G242" i="3"/>
  <c r="A242" i="3"/>
  <c r="I225" i="3"/>
  <c r="I221" i="3"/>
  <c r="A815" i="3"/>
  <c r="A802" i="3"/>
  <c r="A790" i="3"/>
  <c r="A753" i="3"/>
  <c r="A738" i="3"/>
  <c r="A673" i="3"/>
  <c r="A665" i="3"/>
  <c r="A645" i="3"/>
  <c r="A624" i="3"/>
  <c r="A601" i="3"/>
  <c r="A552" i="3"/>
  <c r="A538" i="3"/>
  <c r="A520" i="3"/>
  <c r="A514" i="3"/>
  <c r="I508" i="3"/>
  <c r="A506" i="3"/>
  <c r="G499" i="3"/>
  <c r="I499" i="3" s="1"/>
  <c r="A499" i="3"/>
  <c r="A490" i="3"/>
  <c r="A482" i="3"/>
  <c r="I464" i="3"/>
  <c r="I462" i="3"/>
  <c r="A452" i="3"/>
  <c r="G452" i="3"/>
  <c r="A432" i="3"/>
  <c r="G408" i="3"/>
  <c r="I389" i="3"/>
  <c r="A366" i="3"/>
  <c r="G366" i="3"/>
  <c r="A360" i="3"/>
  <c r="H360" i="3"/>
  <c r="I360" i="3" s="1"/>
  <c r="A326" i="3"/>
  <c r="I228" i="3"/>
  <c r="A225" i="3"/>
  <c r="G221" i="3"/>
  <c r="A221" i="3"/>
  <c r="I149" i="3"/>
  <c r="I374" i="3"/>
  <c r="A348" i="3"/>
  <c r="G348" i="3"/>
  <c r="I348" i="3" s="1"/>
  <c r="G345" i="3"/>
  <c r="A345" i="3"/>
  <c r="I337" i="3"/>
  <c r="I285" i="3"/>
  <c r="I229" i="3"/>
  <c r="G198" i="3"/>
  <c r="A198" i="3"/>
  <c r="I163" i="3"/>
  <c r="I157" i="3"/>
  <c r="I140" i="3"/>
  <c r="I132" i="3"/>
  <c r="I119" i="3"/>
  <c r="G130" i="3"/>
  <c r="A130" i="3"/>
  <c r="I106" i="3"/>
  <c r="I166" i="3"/>
  <c r="I159" i="3"/>
  <c r="A128" i="3"/>
  <c r="A197" i="3"/>
  <c r="G193" i="3"/>
  <c r="I193" i="3" s="1"/>
  <c r="A193" i="3"/>
  <c r="A156" i="3"/>
  <c r="H156" i="3"/>
  <c r="I156" i="3" s="1"/>
  <c r="A147" i="3"/>
  <c r="G147" i="3"/>
  <c r="I147" i="3" s="1"/>
  <c r="G142" i="3"/>
  <c r="A142" i="3"/>
  <c r="I127" i="3"/>
  <c r="I98" i="3"/>
  <c r="I91" i="3"/>
  <c r="G203" i="3"/>
  <c r="A203" i="3"/>
  <c r="A189" i="3"/>
  <c r="G189" i="3"/>
  <c r="I189" i="3" s="1"/>
  <c r="G127" i="3"/>
  <c r="A127" i="3"/>
  <c r="A116" i="3"/>
  <c r="G116" i="3"/>
  <c r="I116" i="3" s="1"/>
  <c r="I88" i="3"/>
  <c r="A449" i="3"/>
  <c r="I365" i="3"/>
  <c r="I357" i="3"/>
  <c r="A329" i="3"/>
  <c r="H329" i="3"/>
  <c r="I329" i="3" s="1"/>
  <c r="I327" i="3"/>
  <c r="I322" i="3"/>
  <c r="I310" i="3"/>
  <c r="I305" i="3"/>
  <c r="A273" i="3"/>
  <c r="G273" i="3"/>
  <c r="I273" i="3" s="1"/>
  <c r="I247" i="3"/>
  <c r="I196" i="3"/>
  <c r="I179" i="3"/>
  <c r="I153" i="3"/>
  <c r="A136" i="3"/>
  <c r="A134" i="3"/>
  <c r="G134" i="3"/>
  <c r="I122" i="3"/>
  <c r="A113" i="3"/>
  <c r="G113" i="3"/>
  <c r="I506" i="3"/>
  <c r="I489" i="3"/>
  <c r="I487" i="3"/>
  <c r="A381" i="3"/>
  <c r="G381" i="3"/>
  <c r="A373" i="3"/>
  <c r="G373" i="3"/>
  <c r="G370" i="3"/>
  <c r="A370" i="3"/>
  <c r="G365" i="3"/>
  <c r="A365" i="3"/>
  <c r="I355" i="3"/>
  <c r="I326" i="3"/>
  <c r="G324" i="3"/>
  <c r="G250" i="3"/>
  <c r="I250" i="3" s="1"/>
  <c r="A250" i="3"/>
  <c r="G247" i="3"/>
  <c r="A247" i="3"/>
  <c r="I237" i="3"/>
  <c r="I182" i="3"/>
  <c r="I155" i="3"/>
  <c r="A149" i="3"/>
  <c r="G149" i="3"/>
  <c r="I128" i="3"/>
  <c r="G122" i="3"/>
  <c r="I107" i="3"/>
  <c r="A593" i="3"/>
  <c r="A474" i="3"/>
  <c r="A466" i="3"/>
  <c r="A458" i="3"/>
  <c r="H369" i="3"/>
  <c r="I345" i="3"/>
  <c r="I342" i="3"/>
  <c r="A331" i="3"/>
  <c r="G331" i="3"/>
  <c r="I331" i="3" s="1"/>
  <c r="A305" i="3"/>
  <c r="A279" i="3"/>
  <c r="A253" i="3"/>
  <c r="I233" i="3"/>
  <c r="I201" i="3"/>
  <c r="I198" i="3"/>
  <c r="A195" i="3"/>
  <c r="G195" i="3"/>
  <c r="I195" i="3" s="1"/>
  <c r="I187" i="3"/>
  <c r="A185" i="3"/>
  <c r="A153" i="3"/>
  <c r="G133" i="3"/>
  <c r="A133" i="3"/>
  <c r="A131" i="3"/>
  <c r="G131" i="3"/>
  <c r="I131" i="3" s="1"/>
  <c r="I112" i="3"/>
  <c r="A110" i="3"/>
  <c r="G110" i="3"/>
  <c r="I101" i="3"/>
  <c r="I85" i="3"/>
  <c r="I50" i="3"/>
  <c r="G107" i="3"/>
  <c r="G101" i="3"/>
  <c r="G91" i="3"/>
  <c r="G88" i="3"/>
  <c r="G85" i="3"/>
  <c r="I83" i="3"/>
  <c r="A377" i="3"/>
  <c r="I341" i="3"/>
  <c r="A337" i="3"/>
  <c r="A322" i="3"/>
  <c r="A293" i="3"/>
  <c r="I263" i="3"/>
  <c r="A255" i="3"/>
  <c r="I234" i="3"/>
  <c r="I204" i="3"/>
  <c r="I145" i="3"/>
  <c r="A118" i="3"/>
  <c r="A115" i="3"/>
  <c r="H108" i="3"/>
  <c r="H105" i="3"/>
  <c r="A100" i="3"/>
  <c r="G98" i="3"/>
  <c r="H95" i="3"/>
  <c r="I95" i="3" s="1"/>
  <c r="H92" i="3"/>
  <c r="I92" i="3" s="1"/>
  <c r="H89" i="3"/>
  <c r="I89" i="3" s="1"/>
  <c r="I78" i="3"/>
  <c r="I70" i="3"/>
  <c r="I108" i="3"/>
  <c r="A68" i="3"/>
  <c r="A52" i="3"/>
  <c r="I93" i="3"/>
  <c r="A83" i="3"/>
  <c r="G358" i="3"/>
  <c r="I349" i="3"/>
  <c r="I236" i="3"/>
  <c r="I139" i="3"/>
  <c r="I136" i="3"/>
  <c r="A64" i="3"/>
  <c r="A351" i="3"/>
  <c r="I314" i="3"/>
  <c r="I74" i="3"/>
  <c r="I69" i="3"/>
  <c r="A374" i="3"/>
  <c r="A332" i="3"/>
  <c r="A327" i="3"/>
  <c r="I325" i="3"/>
  <c r="A317" i="3"/>
  <c r="A311" i="3"/>
  <c r="I253" i="3"/>
  <c r="I191" i="3"/>
  <c r="A148" i="3"/>
  <c r="I82" i="3"/>
  <c r="A77" i="3"/>
  <c r="A60" i="3"/>
  <c r="I167" i="4"/>
  <c r="I101" i="4"/>
  <c r="A874" i="4"/>
  <c r="A987" i="4"/>
  <c r="I599" i="4"/>
  <c r="A658" i="4"/>
  <c r="A738" i="4"/>
  <c r="A734" i="4"/>
  <c r="A784" i="4"/>
  <c r="I752" i="4"/>
  <c r="I745" i="4"/>
  <c r="I581" i="4"/>
  <c r="I527" i="4"/>
  <c r="I228" i="4"/>
  <c r="A155" i="4"/>
  <c r="G895" i="4"/>
  <c r="A922" i="4"/>
  <c r="I980" i="4"/>
  <c r="A916" i="4"/>
  <c r="I610" i="4"/>
  <c r="I299" i="4"/>
  <c r="A233" i="4"/>
  <c r="A221" i="4"/>
  <c r="A19" i="4"/>
  <c r="I15" i="4"/>
  <c r="A164" i="4"/>
  <c r="A420" i="4"/>
  <c r="A996" i="4"/>
  <c r="A793" i="4"/>
  <c r="I382" i="4"/>
  <c r="I253" i="4"/>
  <c r="I226" i="4"/>
  <c r="A6" i="4"/>
  <c r="I572" i="4"/>
  <c r="A691" i="4"/>
  <c r="A671" i="4"/>
  <c r="A637" i="4"/>
  <c r="A382" i="4"/>
  <c r="A18" i="4"/>
  <c r="I415" i="4"/>
  <c r="I318" i="4"/>
  <c r="A709" i="4"/>
  <c r="A822" i="4"/>
  <c r="A750" i="4"/>
  <c r="A728" i="4"/>
  <c r="A409" i="4"/>
  <c r="A613" i="4"/>
  <c r="A363" i="4"/>
  <c r="I336" i="4"/>
  <c r="I328" i="4"/>
  <c r="A35" i="4"/>
  <c r="A905" i="4"/>
  <c r="H420" i="4"/>
  <c r="I420" i="4" s="1"/>
  <c r="I847" i="4"/>
  <c r="A824" i="4"/>
  <c r="I813" i="4"/>
  <c r="G734" i="4"/>
  <c r="A675" i="4"/>
  <c r="I302" i="4"/>
  <c r="I272" i="4"/>
  <c r="I210" i="4"/>
  <c r="I998" i="4"/>
  <c r="I395" i="4"/>
  <c r="I968" i="4"/>
  <c r="A970" i="4"/>
  <c r="A994" i="4"/>
  <c r="A979" i="4"/>
  <c r="D976" i="4"/>
  <c r="I947" i="4"/>
  <c r="H874" i="4"/>
  <c r="A868" i="4"/>
  <c r="A800" i="4"/>
  <c r="I779" i="4"/>
  <c r="I768" i="4"/>
  <c r="A731" i="4"/>
  <c r="I583" i="4"/>
  <c r="A225" i="4"/>
  <c r="A213" i="4"/>
  <c r="A158" i="4"/>
  <c r="I150" i="4"/>
  <c r="A135" i="4"/>
  <c r="A121" i="4"/>
  <c r="I96" i="4"/>
  <c r="A83" i="4"/>
  <c r="A870" i="4"/>
  <c r="A395" i="4"/>
  <c r="A196" i="4"/>
  <c r="I12" i="4"/>
  <c r="G164" i="4"/>
  <c r="I164" i="4" s="1"/>
  <c r="A789" i="4"/>
  <c r="I757" i="4"/>
  <c r="I625" i="4"/>
  <c r="I597" i="4"/>
  <c r="I547" i="4"/>
  <c r="I525" i="4"/>
  <c r="I489" i="4"/>
  <c r="I454" i="4"/>
  <c r="I41" i="4"/>
  <c r="A171" i="4"/>
  <c r="I160" i="4"/>
  <c r="I154" i="4"/>
  <c r="A75" i="4"/>
  <c r="A985" i="4"/>
  <c r="A960" i="4"/>
  <c r="A942" i="4"/>
  <c r="D718" i="4"/>
  <c r="J718" i="4" s="1" a="1"/>
  <c r="J718" i="4" s="1"/>
  <c r="K718" i="4" s="1"/>
  <c r="A62" i="4"/>
  <c r="G987" i="4"/>
  <c r="A965" i="4"/>
  <c r="G916" i="4"/>
  <c r="G822" i="4"/>
  <c r="G784" i="4"/>
  <c r="A732" i="4"/>
  <c r="A681" i="4"/>
  <c r="A630" i="4"/>
  <c r="G604" i="4"/>
  <c r="I604" i="4" s="1"/>
  <c r="I546" i="4"/>
  <c r="I522" i="4"/>
  <c r="A160" i="4"/>
  <c r="A131" i="4"/>
  <c r="I422" i="4"/>
  <c r="A887" i="4"/>
  <c r="I987" i="4"/>
  <c r="A808" i="4"/>
  <c r="G728" i="4"/>
  <c r="G403" i="4"/>
  <c r="G393" i="4"/>
  <c r="G155" i="4"/>
  <c r="I155" i="4" s="1"/>
  <c r="A151" i="4"/>
  <c r="G124" i="4"/>
  <c r="A907" i="4"/>
  <c r="A710" i="4"/>
  <c r="D62" i="4"/>
  <c r="J62" i="4" s="1" a="1"/>
  <c r="J62" i="4" s="1"/>
  <c r="K62" i="4" s="1"/>
  <c r="A998" i="4"/>
  <c r="D906" i="4"/>
  <c r="A883" i="4"/>
  <c r="G868" i="4"/>
  <c r="A832" i="4"/>
  <c r="H793" i="4"/>
  <c r="I793" i="4" s="1"/>
  <c r="I501" i="4"/>
  <c r="I250" i="4"/>
  <c r="G213" i="4"/>
  <c r="I213" i="4" s="1"/>
  <c r="I188" i="4"/>
  <c r="A172" i="4"/>
  <c r="A10" i="4"/>
  <c r="A4" i="4"/>
  <c r="A128" i="4"/>
  <c r="G26" i="4"/>
  <c r="A26" i="4"/>
  <c r="A422" i="4"/>
  <c r="A65" i="4"/>
  <c r="A418" i="4"/>
  <c r="A948" i="4"/>
  <c r="A938" i="4"/>
  <c r="H709" i="4"/>
  <c r="A879" i="4"/>
  <c r="A698" i="4"/>
  <c r="A697" i="4"/>
  <c r="A820" i="4"/>
  <c r="H820" i="4"/>
  <c r="I820" i="4" s="1"/>
  <c r="A796" i="4"/>
  <c r="A754" i="4"/>
  <c r="G750" i="4"/>
  <c r="G738" i="4"/>
  <c r="G658" i="4"/>
  <c r="I519" i="4"/>
  <c r="A460" i="4"/>
  <c r="A211" i="4"/>
  <c r="G211" i="4"/>
  <c r="A912" i="4"/>
  <c r="A419" i="4"/>
  <c r="A954" i="4"/>
  <c r="A836" i="4"/>
  <c r="H836" i="4"/>
  <c r="G816" i="4"/>
  <c r="A816" i="4"/>
  <c r="I741" i="4"/>
  <c r="A639" i="4"/>
  <c r="G639" i="4"/>
  <c r="G386" i="4"/>
  <c r="I386" i="4" s="1"/>
  <c r="A386" i="4"/>
  <c r="I614" i="4"/>
  <c r="I601" i="4"/>
  <c r="I497" i="4"/>
  <c r="G216" i="4"/>
  <c r="I216" i="4" s="1"/>
  <c r="A216" i="4"/>
  <c r="A208" i="4"/>
  <c r="A745" i="4"/>
  <c r="G59" i="4"/>
  <c r="A59" i="4"/>
  <c r="H222" i="4"/>
  <c r="A222" i="4"/>
  <c r="A175" i="4"/>
  <c r="H175" i="4"/>
  <c r="I954" i="4"/>
  <c r="A975" i="4"/>
  <c r="A414" i="4"/>
  <c r="I953" i="4"/>
  <c r="A950" i="4"/>
  <c r="A934" i="4"/>
  <c r="A880" i="4"/>
  <c r="A855" i="4"/>
  <c r="H855" i="4"/>
  <c r="A812" i="4"/>
  <c r="G812" i="4"/>
  <c r="I747" i="4"/>
  <c r="A741" i="4"/>
  <c r="I734" i="4"/>
  <c r="A631" i="4"/>
  <c r="I590" i="4"/>
  <c r="G204" i="4"/>
  <c r="I204" i="4" s="1"/>
  <c r="A204" i="4"/>
  <c r="A961" i="4"/>
  <c r="I67" i="4"/>
  <c r="D998" i="4"/>
  <c r="A991" i="4"/>
  <c r="D983" i="4"/>
  <c r="D971" i="4"/>
  <c r="A909" i="4"/>
  <c r="A713" i="4"/>
  <c r="I955" i="4"/>
  <c r="A947" i="4"/>
  <c r="A930" i="4"/>
  <c r="A891" i="4"/>
  <c r="A875" i="4"/>
  <c r="A863" i="4"/>
  <c r="H863" i="4"/>
  <c r="I679" i="4"/>
  <c r="I655" i="4"/>
  <c r="A384" i="4"/>
  <c r="G384" i="4"/>
  <c r="A617" i="4"/>
  <c r="A606" i="4"/>
  <c r="A207" i="4"/>
  <c r="H207" i="4"/>
  <c r="G179" i="4"/>
  <c r="A179" i="4"/>
  <c r="H62" i="4"/>
  <c r="I62" i="4" s="1"/>
  <c r="G994" i="4"/>
  <c r="A992" i="4"/>
  <c r="G985" i="4"/>
  <c r="G965" i="4"/>
  <c r="I965" i="4" s="1"/>
  <c r="G907" i="4"/>
  <c r="A958" i="4"/>
  <c r="G942" i="4"/>
  <c r="I942" i="4" s="1"/>
  <c r="G922" i="4"/>
  <c r="I882" i="4"/>
  <c r="H866" i="4"/>
  <c r="I736" i="4"/>
  <c r="G637" i="4"/>
  <c r="A600" i="4"/>
  <c r="G600" i="4"/>
  <c r="I305" i="4"/>
  <c r="A281" i="4"/>
  <c r="A968" i="4"/>
  <c r="A889" i="4"/>
  <c r="G65" i="4"/>
  <c r="A969" i="4"/>
  <c r="H948" i="4"/>
  <c r="A946" i="4"/>
  <c r="A926" i="4"/>
  <c r="G879" i="4"/>
  <c r="A705" i="4"/>
  <c r="H698" i="4"/>
  <c r="I698" i="4" s="1"/>
  <c r="A851" i="4"/>
  <c r="H851" i="4"/>
  <c r="I777" i="4"/>
  <c r="A761" i="4"/>
  <c r="G613" i="4"/>
  <c r="I58" i="4"/>
  <c r="I350" i="4"/>
  <c r="I343" i="4"/>
  <c r="I576" i="4"/>
  <c r="A464" i="4"/>
  <c r="G464" i="4"/>
  <c r="I457" i="4"/>
  <c r="A277" i="4"/>
  <c r="G277" i="4"/>
  <c r="I163" i="4"/>
  <c r="A806" i="4"/>
  <c r="A786" i="4"/>
  <c r="A748" i="4"/>
  <c r="A665" i="4"/>
  <c r="A399" i="4"/>
  <c r="A624" i="4"/>
  <c r="I370" i="4"/>
  <c r="I366" i="4"/>
  <c r="A602" i="4"/>
  <c r="I332" i="4"/>
  <c r="I538" i="4"/>
  <c r="I532" i="4"/>
  <c r="A512" i="4"/>
  <c r="I432" i="4"/>
  <c r="A217" i="4"/>
  <c r="A215" i="4"/>
  <c r="I207" i="4"/>
  <c r="I205" i="4"/>
  <c r="G172" i="4"/>
  <c r="A145" i="4"/>
  <c r="I120" i="4"/>
  <c r="I87" i="4"/>
  <c r="I79" i="4"/>
  <c r="I214" i="4"/>
  <c r="I184" i="4"/>
  <c r="I137" i="4"/>
  <c r="I18" i="4"/>
  <c r="I190" i="4"/>
  <c r="A157" i="4"/>
  <c r="H4" i="4"/>
  <c r="I116" i="4"/>
  <c r="I70" i="4"/>
  <c r="A828" i="4"/>
  <c r="A804" i="4"/>
  <c r="A730" i="4"/>
  <c r="A679" i="4"/>
  <c r="A670" i="4"/>
  <c r="A392" i="4"/>
  <c r="I628" i="4"/>
  <c r="I345" i="4"/>
  <c r="I34" i="4"/>
  <c r="A218" i="4"/>
  <c r="I186" i="4"/>
  <c r="A180" i="4"/>
  <c r="I152" i="4"/>
  <c r="I134" i="4"/>
  <c r="A101" i="4"/>
  <c r="A423" i="4"/>
  <c r="I719" i="4"/>
  <c r="A766" i="4"/>
  <c r="I536" i="4"/>
  <c r="I242" i="4"/>
  <c r="A34" i="4"/>
  <c r="I26" i="4"/>
  <c r="A186" i="4"/>
  <c r="G171" i="4"/>
  <c r="G158" i="4"/>
  <c r="A430" i="4"/>
  <c r="G806" i="4"/>
  <c r="A798" i="4"/>
  <c r="G786" i="4"/>
  <c r="H748" i="4"/>
  <c r="G399" i="4"/>
  <c r="I399" i="4" s="1"/>
  <c r="A656" i="4"/>
  <c r="A645" i="4"/>
  <c r="A367" i="4"/>
  <c r="G602" i="4"/>
  <c r="I266" i="4"/>
  <c r="I255" i="4"/>
  <c r="I39" i="4"/>
  <c r="G217" i="4"/>
  <c r="I217" i="4" s="1"/>
  <c r="G215" i="4"/>
  <c r="A188" i="4"/>
  <c r="A12" i="4"/>
  <c r="I102" i="4"/>
  <c r="D1052" i="6"/>
  <c r="D1067" i="6"/>
  <c r="D1054" i="6"/>
  <c r="D1057" i="6"/>
  <c r="D1046" i="6"/>
  <c r="D1070" i="6"/>
  <c r="I892" i="6"/>
  <c r="A829" i="6"/>
  <c r="I966" i="5"/>
  <c r="I122" i="5"/>
  <c r="D161" i="5"/>
  <c r="D1113" i="5"/>
  <c r="D367" i="5"/>
  <c r="D289" i="5"/>
  <c r="D1207" i="5"/>
  <c r="I397" i="5"/>
  <c r="I973" i="5"/>
  <c r="D1201" i="5"/>
  <c r="D984" i="5"/>
  <c r="D1261" i="5"/>
  <c r="D47" i="5"/>
  <c r="D624" i="5"/>
  <c r="D1115" i="5"/>
  <c r="D166" i="5"/>
  <c r="D1060" i="5"/>
  <c r="I407" i="5"/>
  <c r="D920" i="5"/>
  <c r="D265" i="5"/>
  <c r="I1311" i="5"/>
  <c r="I748" i="5"/>
  <c r="D793" i="5"/>
  <c r="D1129" i="5"/>
  <c r="I72" i="5"/>
  <c r="I297" i="5"/>
  <c r="I1154" i="5"/>
  <c r="A748" i="5"/>
  <c r="A569" i="5"/>
  <c r="A1007" i="5"/>
  <c r="A136" i="5"/>
  <c r="A663" i="5"/>
  <c r="A573" i="5"/>
  <c r="D1090" i="5"/>
  <c r="D676" i="5"/>
  <c r="D441" i="5"/>
  <c r="D203" i="5"/>
  <c r="D205" i="5"/>
  <c r="D863" i="5"/>
  <c r="D448" i="5"/>
  <c r="D294" i="5"/>
  <c r="D1237" i="5"/>
  <c r="D869" i="5"/>
  <c r="D1009" i="5"/>
  <c r="D449" i="5"/>
  <c r="D586" i="5"/>
  <c r="D452" i="5"/>
  <c r="D147" i="5"/>
  <c r="D761" i="5"/>
  <c r="D883" i="5"/>
  <c r="D590" i="5"/>
  <c r="D592" i="5"/>
  <c r="D54" i="5"/>
  <c r="D326" i="5"/>
  <c r="D1257" i="5"/>
  <c r="D104" i="5"/>
  <c r="D766" i="5"/>
  <c r="D895" i="5"/>
  <c r="D210" i="5"/>
  <c r="D327" i="5"/>
  <c r="D467" i="5"/>
  <c r="D151" i="5"/>
  <c r="D898" i="5"/>
  <c r="D1212" i="5"/>
  <c r="D1107" i="5"/>
  <c r="D604" i="5"/>
  <c r="D310" i="5"/>
  <c r="D301" i="5"/>
  <c r="D901" i="5"/>
  <c r="D775" i="5"/>
  <c r="D34" i="5"/>
  <c r="D361" i="5"/>
  <c r="D609" i="5"/>
  <c r="D1259" i="5"/>
  <c r="D216" i="5"/>
  <c r="D980" i="5"/>
  <c r="D1036" i="5"/>
  <c r="D1175" i="5"/>
  <c r="D485" i="5"/>
  <c r="D908" i="5"/>
  <c r="D160" i="5"/>
  <c r="D616" i="5"/>
  <c r="D736" i="5"/>
  <c r="D981" i="5"/>
  <c r="D728" i="5"/>
  <c r="D17" i="5"/>
  <c r="D276" i="5"/>
  <c r="D668" i="5"/>
  <c r="D619" i="5"/>
  <c r="D13" i="5"/>
  <c r="D368" i="5"/>
  <c r="D987" i="5"/>
  <c r="D497" i="5"/>
  <c r="D1263" i="5"/>
  <c r="D622" i="5"/>
  <c r="D165" i="5"/>
  <c r="D1003" i="5"/>
  <c r="D921" i="5"/>
  <c r="D1208" i="5"/>
  <c r="D296" i="5"/>
  <c r="D1183" i="5"/>
  <c r="D1186" i="5"/>
  <c r="D85" i="5"/>
  <c r="D1219" i="5"/>
  <c r="D313" i="5"/>
  <c r="D797" i="5"/>
  <c r="D4" i="5"/>
  <c r="D1062" i="5"/>
  <c r="D519" i="5"/>
  <c r="D514" i="5"/>
  <c r="D1187" i="5"/>
  <c r="D1123" i="5"/>
  <c r="D509" i="5"/>
  <c r="D298" i="5"/>
  <c r="D782" i="5"/>
  <c r="D284" i="5"/>
  <c r="D369" i="5"/>
  <c r="D705" i="5"/>
  <c r="D227" i="5"/>
  <c r="D320" i="5"/>
  <c r="D988" i="5"/>
  <c r="D53" i="5"/>
  <c r="D224" i="5"/>
  <c r="D1180" i="5"/>
  <c r="D254" i="5"/>
  <c r="D496" i="5"/>
  <c r="D222" i="5"/>
  <c r="D495" i="5"/>
  <c r="D260" i="5"/>
  <c r="D986" i="5"/>
  <c r="D273" i="5"/>
  <c r="D94" i="5"/>
  <c r="D916" i="5"/>
  <c r="D1204" i="5"/>
  <c r="D37" i="5"/>
  <c r="D1202" i="5"/>
  <c r="D910" i="5"/>
  <c r="D487" i="5"/>
  <c r="D18" i="5"/>
  <c r="D219" i="5"/>
  <c r="D365" i="5"/>
  <c r="D111" i="5"/>
  <c r="D329" i="5"/>
  <c r="D611" i="5"/>
  <c r="D683" i="5"/>
  <c r="D67" i="5"/>
  <c r="D91" i="5"/>
  <c r="D608" i="5"/>
  <c r="D110" i="5"/>
  <c r="D707" i="5"/>
  <c r="D359" i="5"/>
  <c r="D605" i="5"/>
  <c r="D601" i="5"/>
  <c r="D772" i="5"/>
  <c r="D1052" i="5"/>
  <c r="D769" i="5"/>
  <c r="D897" i="5"/>
  <c r="D768" i="5"/>
  <c r="D466" i="5"/>
  <c r="D463" i="5"/>
  <c r="D891" i="5"/>
  <c r="D1104" i="5"/>
  <c r="D355" i="5"/>
  <c r="D764" i="5"/>
  <c r="D593" i="5"/>
  <c r="D460" i="5"/>
  <c r="D885" i="5"/>
  <c r="D457" i="5"/>
  <c r="D881" i="5"/>
  <c r="D588" i="5"/>
  <c r="D1166" i="5"/>
  <c r="D93" i="5"/>
  <c r="D1099" i="5"/>
  <c r="D875" i="5"/>
  <c r="D870" i="5"/>
  <c r="D868" i="5"/>
  <c r="D98" i="5"/>
  <c r="D583" i="5"/>
  <c r="D733" i="5"/>
  <c r="D678" i="5"/>
  <c r="D861" i="5"/>
  <c r="D444" i="5"/>
  <c r="D580" i="5"/>
  <c r="D442" i="5"/>
  <c r="D1285" i="5"/>
  <c r="D1188" i="5"/>
  <c r="D1130" i="5"/>
  <c r="D938" i="5"/>
  <c r="D685" i="5"/>
  <c r="D1125" i="5"/>
  <c r="D370" i="5"/>
  <c r="D927" i="5"/>
  <c r="D925" i="5"/>
  <c r="D257" i="5"/>
  <c r="D230" i="5"/>
  <c r="D1310" i="5"/>
  <c r="D506" i="5"/>
  <c r="D167" i="5"/>
  <c r="D922" i="5"/>
  <c r="D1185" i="5"/>
  <c r="D282" i="5"/>
  <c r="D1182" i="5"/>
  <c r="D500" i="5"/>
  <c r="D662" i="5"/>
  <c r="D700" i="5"/>
  <c r="D623" i="5"/>
  <c r="D66" i="5"/>
  <c r="D498" i="5"/>
  <c r="D312" i="5"/>
  <c r="D220" i="5"/>
  <c r="D105" i="5"/>
  <c r="D725" i="5"/>
  <c r="D618" i="5"/>
  <c r="D1178" i="5"/>
  <c r="D89" i="5"/>
  <c r="D983" i="5"/>
  <c r="D913" i="5"/>
  <c r="D617" i="5"/>
  <c r="D911" i="5"/>
  <c r="D614" i="5"/>
  <c r="D1176" i="5"/>
  <c r="D243" i="5"/>
  <c r="D484" i="5"/>
  <c r="D218" i="5"/>
  <c r="D1109" i="5"/>
  <c r="D363" i="5"/>
  <c r="D904" i="5"/>
  <c r="D610" i="5"/>
  <c r="D1016" i="5"/>
  <c r="D1276" i="5"/>
  <c r="D157" i="5"/>
  <c r="D682" i="5"/>
  <c r="D75" i="5"/>
  <c r="D900" i="5"/>
  <c r="D154" i="5"/>
  <c r="D102" i="5"/>
  <c r="D771" i="5"/>
  <c r="D1051" i="5"/>
  <c r="D600" i="5"/>
  <c r="D598" i="5"/>
  <c r="D211" i="5"/>
  <c r="D293" i="5"/>
  <c r="D679" i="5"/>
  <c r="D767" i="5"/>
  <c r="D8" i="5"/>
  <c r="D1170" i="5"/>
  <c r="D124" i="5"/>
  <c r="D1168" i="5"/>
  <c r="D591" i="5"/>
  <c r="D150" i="5"/>
  <c r="D456" i="5"/>
  <c r="D879" i="5"/>
  <c r="D878" i="5"/>
  <c r="D1238" i="5"/>
  <c r="D714" i="5"/>
  <c r="D876" i="5"/>
  <c r="D874" i="5"/>
  <c r="D703" i="5"/>
  <c r="D351" i="5"/>
  <c r="D1236" i="5"/>
  <c r="D864" i="5"/>
  <c r="D1218" i="5"/>
  <c r="D20" i="5"/>
  <c r="D1092" i="5"/>
  <c r="D350" i="5"/>
  <c r="D858" i="5"/>
  <c r="D1189" i="5"/>
  <c r="D936" i="5"/>
  <c r="D789" i="5"/>
  <c r="D1061" i="5"/>
  <c r="D1124" i="5"/>
  <c r="D787" i="5"/>
  <c r="D1121" i="5"/>
  <c r="D1243" i="5"/>
  <c r="D630" i="5"/>
  <c r="D505" i="5"/>
  <c r="D1241" i="5"/>
  <c r="D1240" i="5"/>
  <c r="D1295" i="5"/>
  <c r="D228" i="5"/>
  <c r="D501" i="5"/>
  <c r="D1294" i="5"/>
  <c r="D269" i="5"/>
  <c r="D1206" i="5"/>
  <c r="D1181" i="5"/>
  <c r="D290" i="5"/>
  <c r="D918" i="5"/>
  <c r="D779" i="5"/>
  <c r="D621" i="5"/>
  <c r="D311" i="5"/>
  <c r="D669" i="5"/>
  <c r="D58" i="5"/>
  <c r="D74" i="5"/>
  <c r="D985" i="5"/>
  <c r="D729" i="5"/>
  <c r="D912" i="5"/>
  <c r="D1277" i="5"/>
  <c r="D615" i="5"/>
  <c r="D125" i="5"/>
  <c r="D907" i="5"/>
  <c r="D486" i="5"/>
  <c r="D1110" i="5"/>
  <c r="D684" i="5"/>
  <c r="D1260" i="5"/>
  <c r="D480" i="5"/>
  <c r="D694" i="5"/>
  <c r="D477" i="5"/>
  <c r="D360" i="5"/>
  <c r="D474" i="5"/>
  <c r="D1172" i="5"/>
  <c r="D33" i="5"/>
  <c r="D1304" i="5"/>
  <c r="D606" i="5"/>
  <c r="D603" i="5"/>
  <c r="D1228" i="5"/>
  <c r="D1106" i="5"/>
  <c r="D680" i="5"/>
  <c r="D469" i="5"/>
  <c r="D468" i="5"/>
  <c r="D595" i="5"/>
  <c r="D80" i="5"/>
  <c r="D209" i="5"/>
  <c r="D309" i="5"/>
  <c r="D889" i="5"/>
  <c r="D461" i="5"/>
  <c r="D762" i="5"/>
  <c r="D79" i="5"/>
  <c r="D886" i="5"/>
  <c r="D458" i="5"/>
  <c r="D148" i="5"/>
  <c r="D88" i="5"/>
  <c r="D287" i="5"/>
  <c r="D1211" i="5"/>
  <c r="D1100" i="5"/>
  <c r="D1098" i="5"/>
  <c r="D872" i="5"/>
  <c r="D978" i="5"/>
  <c r="D584" i="5"/>
  <c r="D14" i="5"/>
  <c r="D1048" i="5"/>
  <c r="D246" i="5"/>
  <c r="D1093" i="5"/>
  <c r="D445" i="5"/>
  <c r="D143" i="5"/>
  <c r="D204" i="5"/>
  <c r="D857" i="5"/>
  <c r="D757" i="5"/>
  <c r="D1162" i="5"/>
  <c r="D3" i="5"/>
  <c r="D174" i="5"/>
  <c r="D522" i="5"/>
  <c r="D935" i="5"/>
  <c r="D788" i="5"/>
  <c r="D112" i="5"/>
  <c r="D1279" i="5"/>
  <c r="D928" i="5"/>
  <c r="D784" i="5"/>
  <c r="D989" i="5"/>
  <c r="D48" i="5"/>
  <c r="D923" i="5"/>
  <c r="D717" i="5"/>
  <c r="D503" i="5"/>
  <c r="D229" i="5"/>
  <c r="D628" i="5"/>
  <c r="D256" i="5"/>
  <c r="D780" i="5"/>
  <c r="D225" i="5"/>
  <c r="D661" i="5"/>
  <c r="D1022" i="5"/>
  <c r="D164" i="5"/>
  <c r="D919" i="5"/>
  <c r="D664" i="5"/>
  <c r="D86" i="5"/>
  <c r="D288" i="5"/>
  <c r="D620" i="5"/>
  <c r="D917" i="5"/>
  <c r="D723" i="5"/>
  <c r="D1114" i="5"/>
  <c r="D103" i="5"/>
  <c r="D914" i="5"/>
  <c r="D492" i="5"/>
  <c r="D489" i="5"/>
  <c r="D162" i="5"/>
  <c r="D36" i="5"/>
  <c r="D1111" i="5"/>
  <c r="D68" i="5"/>
  <c r="D482" i="5"/>
  <c r="D906" i="5"/>
  <c r="D252" i="5"/>
  <c r="D217" i="5"/>
  <c r="D1108" i="5"/>
  <c r="D242" i="5"/>
  <c r="D903" i="5"/>
  <c r="D251" i="5"/>
  <c r="D156" i="5"/>
  <c r="D774" i="5"/>
  <c r="D1010" i="5"/>
  <c r="D263" i="5"/>
  <c r="D305" i="5"/>
  <c r="D1171" i="5"/>
  <c r="D152" i="5"/>
  <c r="D470" i="5"/>
  <c r="D55" i="5"/>
  <c r="D318" i="5"/>
  <c r="D596" i="5"/>
  <c r="D295" i="5"/>
  <c r="D893" i="5"/>
  <c r="D317" i="5"/>
  <c r="D462" i="5"/>
  <c r="D1169" i="5"/>
  <c r="D763" i="5"/>
  <c r="D92" i="5"/>
  <c r="D208" i="5"/>
  <c r="D1103" i="5"/>
  <c r="D455" i="5"/>
  <c r="D281" i="5"/>
  <c r="D715" i="5"/>
  <c r="D453" i="5"/>
  <c r="D451" i="5"/>
  <c r="D1015" i="5"/>
  <c r="D873" i="5"/>
  <c r="D207" i="5"/>
  <c r="D1002" i="5"/>
  <c r="D734" i="5"/>
  <c r="D866" i="5"/>
  <c r="D1094" i="5"/>
  <c r="D862" i="5"/>
  <c r="D507" i="5"/>
  <c r="D1213" i="5"/>
  <c r="D1126" i="5"/>
  <c r="D637" i="5"/>
  <c r="D1118" i="5"/>
  <c r="D502" i="5"/>
  <c r="D718" i="5"/>
  <c r="D706" i="5"/>
  <c r="D631" i="5"/>
  <c r="D231" i="5"/>
  <c r="D1120" i="5"/>
  <c r="D990" i="5"/>
  <c r="D119" i="5"/>
  <c r="D169" i="5"/>
  <c r="D1220" i="5"/>
  <c r="D629" i="5"/>
  <c r="D1239" i="5"/>
  <c r="D1058" i="5"/>
  <c r="D1242" i="5"/>
  <c r="D168" i="5"/>
  <c r="D932" i="5"/>
  <c r="D516" i="5"/>
  <c r="D790" i="5"/>
  <c r="D636" i="5"/>
  <c r="D511" i="5"/>
  <c r="D931" i="5"/>
  <c r="D1132" i="5"/>
  <c r="I470" i="5"/>
  <c r="D1017" i="5"/>
  <c r="D508" i="5"/>
  <c r="D786" i="5"/>
  <c r="D929" i="5"/>
  <c r="D513" i="5"/>
  <c r="D1131" i="5"/>
  <c r="D523" i="5"/>
  <c r="D1156" i="5"/>
  <c r="D279" i="5"/>
  <c r="D1086" i="5"/>
  <c r="D976" i="5"/>
  <c r="D850" i="5"/>
  <c r="D1254" i="5"/>
  <c r="D1160" i="5"/>
  <c r="D432" i="5"/>
  <c r="D1045" i="5"/>
  <c r="D1163" i="5"/>
  <c r="D437" i="5"/>
  <c r="D1217" i="5"/>
  <c r="D758" i="5"/>
  <c r="D144" i="5"/>
  <c r="D7" i="5"/>
  <c r="D446" i="5"/>
  <c r="D1256" i="5"/>
  <c r="D582" i="5"/>
  <c r="D206" i="5"/>
  <c r="D1096" i="5"/>
  <c r="D299" i="5"/>
  <c r="D1165" i="5"/>
  <c r="D877" i="5"/>
  <c r="D1101" i="5"/>
  <c r="D1102" i="5"/>
  <c r="D589" i="5"/>
  <c r="D880" i="5"/>
  <c r="D31" i="5"/>
  <c r="D720" i="5"/>
  <c r="D262" i="5"/>
  <c r="D62" i="5"/>
  <c r="D888" i="5"/>
  <c r="D354" i="5"/>
  <c r="D1049" i="5"/>
  <c r="D1105" i="5"/>
  <c r="D464" i="5"/>
  <c r="D465" i="5"/>
  <c r="D212" i="5"/>
  <c r="D323" i="5"/>
  <c r="D1050" i="5"/>
  <c r="D770" i="5"/>
  <c r="D9" i="5"/>
  <c r="D153" i="5"/>
  <c r="D731" i="5"/>
  <c r="D699" i="5"/>
  <c r="D155" i="5"/>
  <c r="D473" i="5"/>
  <c r="D776" i="5"/>
  <c r="D82" i="5"/>
  <c r="D214" i="5"/>
  <c r="D478" i="5"/>
  <c r="D612" i="5"/>
  <c r="D328" i="5"/>
  <c r="D481" i="5"/>
  <c r="D158" i="5"/>
  <c r="D613" i="5"/>
  <c r="D15" i="5"/>
  <c r="D1112" i="5"/>
  <c r="D1293" i="5"/>
  <c r="D490" i="5"/>
  <c r="D1203" i="5"/>
  <c r="D982" i="5"/>
  <c r="D915" i="5"/>
  <c r="D1205" i="5"/>
  <c r="D701" i="5"/>
  <c r="D778" i="5"/>
  <c r="D691" i="5"/>
  <c r="D716" i="5"/>
  <c r="D221" i="5"/>
  <c r="D121" i="5"/>
  <c r="D223" i="5"/>
  <c r="D244" i="5"/>
  <c r="D266" i="5"/>
  <c r="D1004" i="5"/>
  <c r="D625" i="5"/>
  <c r="D626" i="5"/>
  <c r="D226" i="5"/>
  <c r="D1184" i="5"/>
  <c r="D1057" i="5"/>
  <c r="D504" i="5"/>
  <c r="D781" i="5"/>
  <c r="D321" i="5"/>
  <c r="D785" i="5"/>
  <c r="D1024" i="5"/>
  <c r="D258" i="5"/>
  <c r="I544" i="5"/>
  <c r="A162" i="5"/>
  <c r="D50" i="5"/>
  <c r="A445" i="5"/>
  <c r="I970" i="5"/>
  <c r="I551" i="5"/>
  <c r="I1288" i="5"/>
  <c r="I771" i="5"/>
  <c r="I28" i="5"/>
  <c r="I205" i="5"/>
  <c r="D372" i="5"/>
  <c r="D794" i="5"/>
  <c r="I839" i="5"/>
  <c r="A1108" i="5"/>
  <c r="A27" i="5"/>
  <c r="I415" i="5"/>
  <c r="A416" i="5"/>
  <c r="I1190" i="5"/>
  <c r="I1017" i="5"/>
  <c r="I187" i="5"/>
  <c r="I1265" i="5"/>
  <c r="A864" i="5"/>
  <c r="I954" i="5"/>
  <c r="I870" i="5"/>
  <c r="I588" i="5"/>
  <c r="A470" i="5"/>
  <c r="D97" i="5"/>
  <c r="D1133" i="5"/>
  <c r="I395" i="5"/>
  <c r="A834" i="5"/>
  <c r="A1040" i="5"/>
  <c r="A263" i="5"/>
  <c r="I75" i="5"/>
  <c r="I995" i="5"/>
  <c r="I39" i="5"/>
  <c r="I87" i="5"/>
  <c r="A747" i="5"/>
  <c r="A435" i="5"/>
  <c r="A690" i="5"/>
  <c r="I1153" i="5"/>
  <c r="I1231" i="5"/>
  <c r="A45" i="5"/>
  <c r="I862" i="5"/>
  <c r="A1094" i="5"/>
  <c r="A93" i="5"/>
  <c r="I105" i="5"/>
  <c r="A1057" i="5"/>
  <c r="I235" i="5"/>
  <c r="I51" i="5"/>
  <c r="I113" i="5"/>
  <c r="I695" i="5"/>
  <c r="I307" i="5"/>
  <c r="I42" i="5"/>
  <c r="A333" i="5"/>
  <c r="I248" i="5"/>
  <c r="I132" i="5"/>
  <c r="A580" i="5"/>
  <c r="A143" i="5"/>
  <c r="A465" i="5"/>
  <c r="A597" i="5"/>
  <c r="A481" i="5"/>
  <c r="A990" i="5"/>
  <c r="A1126" i="5"/>
  <c r="D796" i="5"/>
  <c r="D2" i="5"/>
  <c r="A673" i="5"/>
  <c r="A1161" i="5"/>
  <c r="A564" i="5"/>
  <c r="A831" i="5"/>
  <c r="I139" i="5"/>
  <c r="I721" i="5"/>
  <c r="I778" i="5"/>
  <c r="I945" i="5"/>
  <c r="I57" i="5"/>
  <c r="I1141" i="5"/>
  <c r="I56" i="5"/>
  <c r="I1209" i="5"/>
  <c r="I101" i="5"/>
  <c r="I131" i="5"/>
  <c r="I261" i="5"/>
  <c r="A399" i="5"/>
  <c r="A563" i="5"/>
  <c r="A1154" i="5"/>
  <c r="A571" i="5"/>
  <c r="I419" i="5"/>
  <c r="A1280" i="5"/>
  <c r="A881" i="5"/>
  <c r="A773" i="5"/>
  <c r="I117" i="5"/>
  <c r="A907" i="5"/>
  <c r="I47" i="5"/>
  <c r="A229" i="5"/>
  <c r="D638" i="5"/>
  <c r="I967" i="5"/>
  <c r="I1198" i="5"/>
  <c r="I813" i="5"/>
  <c r="I543" i="5"/>
  <c r="I271" i="5"/>
  <c r="I236" i="5"/>
  <c r="I1225" i="5"/>
  <c r="I285" i="5"/>
  <c r="I1136" i="5"/>
  <c r="I1246" i="5"/>
  <c r="I1163" i="5"/>
  <c r="A448" i="5"/>
  <c r="I851" i="5"/>
  <c r="I600" i="5"/>
  <c r="A487" i="5"/>
  <c r="A913" i="5"/>
  <c r="I554" i="5"/>
  <c r="A476" i="5"/>
  <c r="A930" i="5"/>
  <c r="I193" i="5"/>
  <c r="I526" i="5"/>
  <c r="I1000" i="5"/>
  <c r="I1051" i="5"/>
  <c r="I1204" i="5"/>
  <c r="I559" i="5"/>
  <c r="I186" i="5"/>
  <c r="I40" i="5"/>
  <c r="I60" i="5"/>
  <c r="I306" i="5"/>
  <c r="I109" i="5"/>
  <c r="A316" i="5"/>
  <c r="I833" i="5"/>
  <c r="I1008" i="5"/>
  <c r="A1086" i="5"/>
  <c r="A1216" i="5"/>
  <c r="A305" i="5"/>
  <c r="A110" i="5"/>
  <c r="A238" i="5"/>
  <c r="A1210" i="5"/>
  <c r="A1021" i="5"/>
  <c r="A314" i="5"/>
  <c r="A644" i="5"/>
  <c r="A39" i="5"/>
  <c r="A127" i="5"/>
  <c r="A949" i="5"/>
  <c r="A176" i="5"/>
  <c r="A1226" i="5"/>
  <c r="A1030" i="5"/>
  <c r="A640" i="5"/>
  <c r="A1218" i="5"/>
  <c r="I44" i="5"/>
  <c r="I831" i="5"/>
  <c r="A1253" i="5"/>
  <c r="A1089" i="5"/>
  <c r="A433" i="5"/>
  <c r="A513" i="5"/>
  <c r="I169" i="5"/>
  <c r="I1064" i="5"/>
  <c r="A1151" i="5"/>
  <c r="A249" i="5"/>
  <c r="A1274" i="5"/>
  <c r="A566" i="5"/>
  <c r="I286" i="5"/>
  <c r="I573" i="5"/>
  <c r="A68" i="5"/>
  <c r="A1284" i="5"/>
  <c r="I1004" i="5"/>
  <c r="A934" i="5"/>
  <c r="I1296" i="5"/>
  <c r="I645" i="5"/>
  <c r="I959" i="6"/>
  <c r="I965" i="6"/>
  <c r="D1047" i="6"/>
  <c r="A473" i="6"/>
  <c r="A987" i="6"/>
  <c r="I996" i="6"/>
  <c r="I967" i="6"/>
  <c r="I302" i="6"/>
  <c r="I153" i="6"/>
  <c r="A474" i="6"/>
  <c r="I396" i="6"/>
  <c r="A735" i="6"/>
  <c r="A333" i="6"/>
  <c r="I819" i="6"/>
  <c r="A243" i="6"/>
  <c r="I1010" i="6"/>
  <c r="A241" i="6"/>
  <c r="A22" i="6"/>
  <c r="A253" i="6"/>
  <c r="A28" i="6"/>
  <c r="A20" i="6"/>
  <c r="I953" i="6"/>
  <c r="A892" i="6"/>
  <c r="A73" i="6"/>
  <c r="A2" i="6"/>
  <c r="A683" i="6"/>
  <c r="A398" i="6"/>
  <c r="I93" i="6"/>
  <c r="A469" i="6"/>
  <c r="A663" i="6"/>
  <c r="A964" i="6"/>
  <c r="A1041" i="6"/>
  <c r="A117" i="6"/>
  <c r="A37" i="6"/>
  <c r="A464" i="6"/>
  <c r="A397" i="6"/>
  <c r="I992" i="6"/>
  <c r="A207" i="6"/>
  <c r="A249" i="6"/>
  <c r="I56" i="6"/>
  <c r="A61" i="6"/>
  <c r="A298" i="6"/>
  <c r="A642" i="6"/>
  <c r="A534" i="6"/>
  <c r="A502" i="6"/>
  <c r="A679" i="6"/>
  <c r="A738" i="6"/>
  <c r="A840" i="6"/>
  <c r="A822" i="6"/>
  <c r="A959" i="6"/>
  <c r="A764" i="6"/>
  <c r="I1028" i="6"/>
  <c r="I1011" i="6"/>
  <c r="D1073" i="6"/>
  <c r="A16" i="6"/>
  <c r="A79" i="6"/>
  <c r="A337" i="6"/>
  <c r="A722" i="6"/>
  <c r="A575" i="6"/>
  <c r="A927" i="6"/>
  <c r="A940" i="6"/>
  <c r="A832" i="6"/>
  <c r="I907" i="6"/>
  <c r="A275" i="6"/>
  <c r="A342" i="6"/>
  <c r="I976" i="6"/>
  <c r="A580" i="6"/>
  <c r="I434" i="6"/>
  <c r="A460" i="6"/>
  <c r="A538" i="6"/>
  <c r="A286" i="6"/>
  <c r="A700" i="6"/>
  <c r="A995" i="6"/>
  <c r="A1015" i="6"/>
  <c r="A1062" i="6"/>
  <c r="A237" i="6"/>
  <c r="A71" i="6"/>
  <c r="A517" i="6"/>
  <c r="A525" i="6"/>
  <c r="A495" i="6"/>
  <c r="A747" i="6"/>
  <c r="A799" i="6"/>
  <c r="A1005" i="6"/>
  <c r="I1030" i="6"/>
  <c r="A1011" i="6"/>
  <c r="A468" i="6"/>
  <c r="A124" i="6"/>
  <c r="A21" i="6"/>
  <c r="A255" i="6"/>
  <c r="A325" i="6"/>
  <c r="A326" i="6"/>
  <c r="A345" i="6"/>
  <c r="A603" i="6"/>
  <c r="A605" i="6"/>
  <c r="A606" i="6"/>
  <c r="A519" i="6"/>
  <c r="A647" i="6"/>
  <c r="A551" i="6"/>
  <c r="A418" i="6"/>
  <c r="I920" i="6"/>
  <c r="A991" i="6"/>
  <c r="I821" i="6"/>
  <c r="A752" i="6"/>
  <c r="A432" i="6"/>
  <c r="A954" i="6"/>
  <c r="I828" i="6"/>
  <c r="I830" i="6"/>
  <c r="A836" i="6"/>
  <c r="I1020" i="6"/>
  <c r="I974" i="6"/>
  <c r="A1034" i="6"/>
  <c r="A1072" i="6"/>
  <c r="I1075" i="6"/>
  <c r="I946" i="6"/>
  <c r="A765" i="6"/>
  <c r="A1001" i="6"/>
  <c r="I282" i="6"/>
  <c r="I285" i="6"/>
  <c r="I308" i="6"/>
  <c r="I329" i="6"/>
  <c r="A776" i="6"/>
  <c r="I586" i="6"/>
  <c r="A1035" i="6"/>
  <c r="I139" i="6"/>
  <c r="I326" i="6"/>
  <c r="A161" i="6"/>
  <c r="A549" i="6"/>
  <c r="I415" i="6"/>
  <c r="I418" i="6"/>
  <c r="H580" i="6"/>
  <c r="I580" i="6" s="1"/>
  <c r="A807" i="6"/>
  <c r="I759" i="6"/>
  <c r="I836" i="6"/>
  <c r="I623" i="6"/>
  <c r="I879" i="6"/>
  <c r="A949" i="6"/>
  <c r="I966" i="6"/>
  <c r="G241" i="6"/>
  <c r="A29" i="6"/>
  <c r="A283" i="6"/>
  <c r="A142" i="6"/>
  <c r="A44" i="6"/>
  <c r="A309" i="6"/>
  <c r="A330" i="6"/>
  <c r="A512" i="6"/>
  <c r="I560" i="6"/>
  <c r="A950" i="6"/>
  <c r="A956" i="6"/>
  <c r="I1040" i="6"/>
  <c r="A269" i="6"/>
  <c r="A40" i="6"/>
  <c r="A43" i="6"/>
  <c r="H309" i="6"/>
  <c r="I313" i="6"/>
  <c r="I60" i="6"/>
  <c r="A324" i="6"/>
  <c r="I409" i="6"/>
  <c r="A788" i="6"/>
  <c r="G927" i="6"/>
  <c r="I927" i="6" s="1"/>
  <c r="A944" i="6"/>
  <c r="A823" i="6"/>
  <c r="A789" i="6"/>
  <c r="I883" i="6"/>
  <c r="A128" i="6"/>
  <c r="A97" i="6"/>
  <c r="A98" i="6"/>
  <c r="I67" i="6"/>
  <c r="A270" i="6"/>
  <c r="A33" i="6"/>
  <c r="A35" i="6"/>
  <c r="A277" i="6"/>
  <c r="A75" i="6"/>
  <c r="H43" i="6"/>
  <c r="A157" i="6"/>
  <c r="H324" i="6"/>
  <c r="I324" i="6" s="1"/>
  <c r="A462" i="6"/>
  <c r="A527" i="6"/>
  <c r="A362" i="6"/>
  <c r="A373" i="6"/>
  <c r="A400" i="6"/>
  <c r="A694" i="6"/>
  <c r="A715" i="6"/>
  <c r="A505" i="6"/>
  <c r="A731" i="6"/>
  <c r="I945" i="6"/>
  <c r="H789" i="6"/>
  <c r="I789" i="6" s="1"/>
  <c r="A992" i="6"/>
  <c r="A798" i="6"/>
  <c r="A1018" i="6"/>
  <c r="A1031" i="6"/>
  <c r="A976" i="6"/>
  <c r="G144" i="6"/>
  <c r="I144" i="6" s="1"/>
  <c r="A144" i="6"/>
  <c r="I788" i="6"/>
  <c r="A725" i="6"/>
  <c r="G725" i="6"/>
  <c r="I427" i="6"/>
  <c r="G290" i="6"/>
  <c r="I290" i="6" s="1"/>
  <c r="A290" i="6"/>
  <c r="A105" i="6"/>
  <c r="G105" i="6"/>
  <c r="G81" i="6"/>
  <c r="A81" i="6"/>
  <c r="A160" i="6"/>
  <c r="G160" i="6"/>
  <c r="G376" i="6"/>
  <c r="A376" i="6"/>
  <c r="A712" i="6"/>
  <c r="G712" i="6"/>
  <c r="I716" i="6"/>
  <c r="I1058" i="6"/>
  <c r="I183" i="6"/>
  <c r="A199" i="6"/>
  <c r="A245" i="6"/>
  <c r="A248" i="6"/>
  <c r="I274" i="6"/>
  <c r="I41" i="6"/>
  <c r="I146" i="6"/>
  <c r="A641" i="6"/>
  <c r="I402" i="6"/>
  <c r="A711" i="6"/>
  <c r="A786" i="6"/>
  <c r="A865" i="6"/>
  <c r="I936" i="6"/>
  <c r="I942" i="6"/>
  <c r="I748" i="6"/>
  <c r="I951" i="6"/>
  <c r="I756" i="6"/>
  <c r="I762" i="6"/>
  <c r="I839" i="6"/>
  <c r="I998" i="6"/>
  <c r="I1000" i="6"/>
  <c r="I968" i="6"/>
  <c r="I1012" i="6"/>
  <c r="A1047" i="6"/>
  <c r="G822" i="6"/>
  <c r="I822" i="6" s="1"/>
  <c r="I824" i="6"/>
  <c r="G829" i="6"/>
  <c r="I829" i="6" s="1"/>
  <c r="I1073" i="6"/>
  <c r="I5" i="6"/>
  <c r="G199" i="6"/>
  <c r="G248" i="6"/>
  <c r="I460" i="6"/>
  <c r="I296" i="6"/>
  <c r="I405" i="6"/>
  <c r="I699" i="6"/>
  <c r="G786" i="6"/>
  <c r="I786" i="6" s="1"/>
  <c r="G731" i="6"/>
  <c r="I731" i="6" s="1"/>
  <c r="G865" i="6"/>
  <c r="I432" i="6"/>
  <c r="I757" i="6"/>
  <c r="G1047" i="6"/>
  <c r="I1047" i="6" s="1"/>
  <c r="I167" i="6"/>
  <c r="A99" i="6"/>
  <c r="I40" i="6"/>
  <c r="A282" i="6"/>
  <c r="A45" i="6"/>
  <c r="A60" i="6"/>
  <c r="I325" i="6"/>
  <c r="A334" i="6"/>
  <c r="A640" i="6"/>
  <c r="A667" i="6"/>
  <c r="I401" i="6"/>
  <c r="I575" i="6"/>
  <c r="A732" i="6"/>
  <c r="I583" i="6"/>
  <c r="I818" i="6"/>
  <c r="I947" i="6"/>
  <c r="A884" i="6"/>
  <c r="A901" i="6"/>
  <c r="I797" i="6"/>
  <c r="I766" i="6"/>
  <c r="G1018" i="6"/>
  <c r="I769" i="6"/>
  <c r="I1046" i="6"/>
  <c r="A191" i="6"/>
  <c r="A194" i="6"/>
  <c r="A67" i="6"/>
  <c r="A271" i="6"/>
  <c r="G35" i="6"/>
  <c r="A57" i="6"/>
  <c r="I278" i="6"/>
  <c r="I75" i="6"/>
  <c r="A302" i="6"/>
  <c r="A148" i="6"/>
  <c r="A514" i="6"/>
  <c r="G525" i="6"/>
  <c r="I358" i="6"/>
  <c r="A463" i="6"/>
  <c r="A544" i="6"/>
  <c r="I565" i="6"/>
  <c r="G715" i="6"/>
  <c r="A726" i="6"/>
  <c r="A730" i="6"/>
  <c r="G735" i="6"/>
  <c r="I735" i="6" s="1"/>
  <c r="G987" i="6"/>
  <c r="I987" i="6" s="1"/>
  <c r="G1062" i="6"/>
  <c r="I1062" i="6" s="1"/>
  <c r="A15" i="6"/>
  <c r="A130" i="6"/>
  <c r="A131" i="6"/>
  <c r="A252" i="6"/>
  <c r="A438" i="6"/>
  <c r="A311" i="6"/>
  <c r="I157" i="6"/>
  <c r="A344" i="6"/>
  <c r="I518" i="6"/>
  <c r="I607" i="6"/>
  <c r="I644" i="6"/>
  <c r="G502" i="6"/>
  <c r="A670" i="6"/>
  <c r="I547" i="6"/>
  <c r="A709" i="6"/>
  <c r="I847" i="6"/>
  <c r="A811" i="6"/>
  <c r="A821" i="6"/>
  <c r="G940" i="6"/>
  <c r="I940" i="6" s="1"/>
  <c r="A751" i="6"/>
  <c r="A946" i="6"/>
  <c r="I884" i="6"/>
  <c r="A824" i="6"/>
  <c r="A756" i="6"/>
  <c r="A988" i="6"/>
  <c r="I901" i="6"/>
  <c r="G832" i="6"/>
  <c r="I832" i="6" s="1"/>
  <c r="I764" i="6"/>
  <c r="A913" i="6"/>
  <c r="A835" i="6"/>
  <c r="I798" i="6"/>
  <c r="G1041" i="6"/>
  <c r="I1041" i="6" s="1"/>
  <c r="I1023" i="6"/>
  <c r="I1043" i="6"/>
  <c r="A18" i="6"/>
  <c r="A239" i="6"/>
  <c r="A244" i="6"/>
  <c r="A260" i="6"/>
  <c r="A444" i="6"/>
  <c r="A153" i="6"/>
  <c r="A313" i="6"/>
  <c r="A331" i="6"/>
  <c r="I624" i="6"/>
  <c r="A782" i="6"/>
  <c r="A366" i="6"/>
  <c r="I686" i="6"/>
  <c r="A62" i="6"/>
  <c r="A689" i="6"/>
  <c r="A698" i="6"/>
  <c r="A558" i="6"/>
  <c r="I568" i="6"/>
  <c r="A728" i="6"/>
  <c r="I730" i="6"/>
  <c r="A497" i="6"/>
  <c r="A588" i="6"/>
  <c r="A740" i="6"/>
  <c r="I813" i="6"/>
  <c r="A748" i="6"/>
  <c r="A881" i="6"/>
  <c r="A883" i="6"/>
  <c r="I889" i="6"/>
  <c r="I761" i="6"/>
  <c r="A762" i="6"/>
  <c r="I837" i="6"/>
  <c r="A998" i="6"/>
  <c r="A1000" i="6"/>
  <c r="A1002" i="6"/>
  <c r="A972" i="6"/>
  <c r="A1037" i="6"/>
  <c r="A242" i="6"/>
  <c r="A274" i="6"/>
  <c r="G293" i="6"/>
  <c r="I293" i="6" s="1"/>
  <c r="A293" i="6"/>
  <c r="G461" i="6"/>
  <c r="A461" i="6"/>
  <c r="A435" i="6"/>
  <c r="G435" i="6"/>
  <c r="A488" i="6"/>
  <c r="H29" i="6"/>
  <c r="I29" i="6" s="1"/>
  <c r="A437" i="6"/>
  <c r="H270" i="6"/>
  <c r="I270" i="6" s="1"/>
  <c r="A479" i="6"/>
  <c r="H271" i="6"/>
  <c r="I271" i="6" s="1"/>
  <c r="G39" i="6"/>
  <c r="I39" i="6" s="1"/>
  <c r="A39" i="6"/>
  <c r="H283" i="6"/>
  <c r="G151" i="6"/>
  <c r="A151" i="6"/>
  <c r="G47" i="6"/>
  <c r="A47" i="6"/>
  <c r="A129" i="6"/>
  <c r="A272" i="6"/>
  <c r="G272" i="6"/>
  <c r="G276" i="6"/>
  <c r="I276" i="6" s="1"/>
  <c r="A276" i="6"/>
  <c r="G141" i="6"/>
  <c r="I141" i="6" s="1"/>
  <c r="A141" i="6"/>
  <c r="I312" i="6"/>
  <c r="A115" i="6"/>
  <c r="G115" i="6"/>
  <c r="A216" i="6"/>
  <c r="G216" i="6"/>
  <c r="H297" i="6"/>
  <c r="I297" i="6" s="1"/>
  <c r="A297" i="6"/>
  <c r="G315" i="6"/>
  <c r="I315" i="6" s="1"/>
  <c r="A315" i="6"/>
  <c r="A483" i="6"/>
  <c r="G483" i="6"/>
  <c r="A477" i="6"/>
  <c r="G477" i="6"/>
  <c r="I488" i="6"/>
  <c r="I437" i="6"/>
  <c r="I479" i="6"/>
  <c r="H99" i="6"/>
  <c r="G147" i="6"/>
  <c r="I147" i="6" s="1"/>
  <c r="A147" i="6"/>
  <c r="H44" i="6"/>
  <c r="I44" i="6" s="1"/>
  <c r="A232" i="6"/>
  <c r="H473" i="6"/>
  <c r="I473" i="6" s="1"/>
  <c r="H2" i="6"/>
  <c r="I2" i="6" s="1"/>
  <c r="A38" i="6"/>
  <c r="G38" i="6"/>
  <c r="I38" i="6" s="1"/>
  <c r="G299" i="6"/>
  <c r="I299" i="6" s="1"/>
  <c r="A299" i="6"/>
  <c r="G305" i="6"/>
  <c r="I305" i="6" s="1"/>
  <c r="A305" i="6"/>
  <c r="G155" i="6"/>
  <c r="I155" i="6" s="1"/>
  <c r="A155" i="6"/>
  <c r="A166" i="6"/>
  <c r="A179" i="6"/>
  <c r="A186" i="6"/>
  <c r="A134" i="6"/>
  <c r="A256" i="6"/>
  <c r="G256" i="6"/>
  <c r="A80" i="6"/>
  <c r="H482" i="6"/>
  <c r="I482" i="6" s="1"/>
  <c r="A482" i="6"/>
  <c r="G294" i="6"/>
  <c r="I294" i="6" s="1"/>
  <c r="A294" i="6"/>
  <c r="A300" i="6"/>
  <c r="G149" i="6"/>
  <c r="I149" i="6" s="1"/>
  <c r="A149" i="6"/>
  <c r="G471" i="6"/>
  <c r="A471" i="6"/>
  <c r="A111" i="6"/>
  <c r="G111" i="6"/>
  <c r="A126" i="6"/>
  <c r="A258" i="6"/>
  <c r="A443" i="6"/>
  <c r="G34" i="6"/>
  <c r="I34" i="6" s="1"/>
  <c r="A34" i="6"/>
  <c r="A36" i="6"/>
  <c r="H36" i="6"/>
  <c r="I36" i="6" s="1"/>
  <c r="I61" i="6"/>
  <c r="G275" i="6"/>
  <c r="I275" i="6" s="1"/>
  <c r="A312" i="6"/>
  <c r="G317" i="6"/>
  <c r="I317" i="6" s="1"/>
  <c r="A317" i="6"/>
  <c r="H617" i="6"/>
  <c r="A617" i="6"/>
  <c r="G652" i="6"/>
  <c r="A652" i="6"/>
  <c r="G541" i="6"/>
  <c r="A541" i="6"/>
  <c r="G671" i="6"/>
  <c r="A671" i="6"/>
  <c r="H327" i="6"/>
  <c r="A327" i="6"/>
  <c r="G590" i="6"/>
  <c r="A590" i="6"/>
  <c r="A347" i="6"/>
  <c r="G347" i="6"/>
  <c r="A631" i="6"/>
  <c r="G631" i="6"/>
  <c r="A223" i="6"/>
  <c r="A441" i="6"/>
  <c r="A19" i="6"/>
  <c r="A467" i="6"/>
  <c r="A476" i="6"/>
  <c r="A250" i="6"/>
  <c r="A251" i="6"/>
  <c r="A24" i="6"/>
  <c r="A136" i="6"/>
  <c r="A267" i="6"/>
  <c r="I57" i="6"/>
  <c r="I142" i="6"/>
  <c r="I300" i="6"/>
  <c r="A511" i="6"/>
  <c r="G593" i="6"/>
  <c r="A593" i="6"/>
  <c r="H494" i="6"/>
  <c r="A494" i="6"/>
  <c r="G615" i="6"/>
  <c r="A615" i="6"/>
  <c r="I619" i="6"/>
  <c r="A523" i="6"/>
  <c r="A622" i="6"/>
  <c r="A781" i="6"/>
  <c r="A625" i="6"/>
  <c r="A626" i="6"/>
  <c r="I356" i="6"/>
  <c r="G649" i="6"/>
  <c r="A649" i="6"/>
  <c r="A655" i="6"/>
  <c r="G655" i="6"/>
  <c r="H537" i="6"/>
  <c r="A537" i="6"/>
  <c r="G381" i="6"/>
  <c r="A381" i="6"/>
  <c r="G679" i="6"/>
  <c r="I393" i="6"/>
  <c r="A355" i="6"/>
  <c r="G355" i="6"/>
  <c r="I355" i="6" s="1"/>
  <c r="G85" i="6"/>
  <c r="A85" i="6"/>
  <c r="G348" i="6"/>
  <c r="A348" i="6"/>
  <c r="G661" i="6"/>
  <c r="A661" i="6"/>
  <c r="G50" i="6"/>
  <c r="A50" i="6"/>
  <c r="I37" i="6"/>
  <c r="I277" i="6"/>
  <c r="A332" i="6"/>
  <c r="A49" i="6"/>
  <c r="G49" i="6"/>
  <c r="I49" i="6" s="1"/>
  <c r="A633" i="6"/>
  <c r="G633" i="6"/>
  <c r="I633" i="6" s="1"/>
  <c r="G647" i="6"/>
  <c r="G670" i="6"/>
  <c r="I703" i="6"/>
  <c r="G288" i="6"/>
  <c r="I288" i="6" s="1"/>
  <c r="A288" i="6"/>
  <c r="A320" i="6"/>
  <c r="H320" i="6"/>
  <c r="I320" i="6" s="1"/>
  <c r="I322" i="6"/>
  <c r="A338" i="6"/>
  <c r="G598" i="6"/>
  <c r="A598" i="6"/>
  <c r="G614" i="6"/>
  <c r="A614" i="6"/>
  <c r="G501" i="6"/>
  <c r="A501" i="6"/>
  <c r="H364" i="6"/>
  <c r="A364" i="6"/>
  <c r="G86" i="6"/>
  <c r="A86" i="6"/>
  <c r="A375" i="6"/>
  <c r="G375" i="6"/>
  <c r="A165" i="6"/>
  <c r="A212" i="6"/>
  <c r="A451" i="6"/>
  <c r="G16" i="6"/>
  <c r="A440" i="6"/>
  <c r="A235" i="6"/>
  <c r="A236" i="6"/>
  <c r="A95" i="6"/>
  <c r="A246" i="6"/>
  <c r="G469" i="6"/>
  <c r="A133" i="6"/>
  <c r="G98" i="6"/>
  <c r="A139" i="6"/>
  <c r="A268" i="6"/>
  <c r="A56" i="6"/>
  <c r="A140" i="6"/>
  <c r="G284" i="6"/>
  <c r="I284" i="6" s="1"/>
  <c r="A284" i="6"/>
  <c r="H148" i="6"/>
  <c r="A100" i="6"/>
  <c r="H161" i="6"/>
  <c r="A162" i="6"/>
  <c r="A521" i="6"/>
  <c r="G521" i="6"/>
  <c r="I521" i="6" s="1"/>
  <c r="A354" i="6"/>
  <c r="G354" i="6"/>
  <c r="I354" i="6" s="1"/>
  <c r="A635" i="6"/>
  <c r="I637" i="6"/>
  <c r="G641" i="6"/>
  <c r="G527" i="6"/>
  <c r="I527" i="6" s="1"/>
  <c r="G782" i="6"/>
  <c r="A794" i="6"/>
  <c r="A656" i="6"/>
  <c r="A664" i="6"/>
  <c r="G498" i="6"/>
  <c r="A498" i="6"/>
  <c r="A542" i="6"/>
  <c r="A681" i="6"/>
  <c r="A545" i="6"/>
  <c r="A569" i="6"/>
  <c r="G569" i="6"/>
  <c r="A931" i="6"/>
  <c r="G931" i="6"/>
  <c r="A863" i="6"/>
  <c r="G863" i="6"/>
  <c r="G882" i="6"/>
  <c r="I882" i="6" s="1"/>
  <c r="A882" i="6"/>
  <c r="G826" i="6"/>
  <c r="I826" i="6" s="1"/>
  <c r="A826" i="6"/>
  <c r="A757" i="6"/>
  <c r="G893" i="6"/>
  <c r="I893" i="6" s="1"/>
  <c r="A893" i="6"/>
  <c r="A84" i="6"/>
  <c r="A790" i="6"/>
  <c r="I522" i="6"/>
  <c r="I782" i="6"/>
  <c r="I680" i="6"/>
  <c r="I772" i="6"/>
  <c r="G419" i="6"/>
  <c r="I419" i="6" s="1"/>
  <c r="A419" i="6"/>
  <c r="A793" i="6"/>
  <c r="A727" i="6"/>
  <c r="H727" i="6"/>
  <c r="I727" i="6" s="1"/>
  <c r="I497" i="6"/>
  <c r="A746" i="6"/>
  <c r="G746" i="6"/>
  <c r="I746" i="6" s="1"/>
  <c r="A951" i="6"/>
  <c r="A828" i="6"/>
  <c r="A759" i="6"/>
  <c r="A797" i="6"/>
  <c r="I913" i="6"/>
  <c r="I1007" i="6"/>
  <c r="A685" i="6"/>
  <c r="A785" i="6"/>
  <c r="A721" i="6"/>
  <c r="G721" i="6"/>
  <c r="G576" i="6"/>
  <c r="A576" i="6"/>
  <c r="H726" i="6"/>
  <c r="I726" i="6" s="1"/>
  <c r="G738" i="6"/>
  <c r="G807" i="6"/>
  <c r="I807" i="6" s="1"/>
  <c r="G811" i="6"/>
  <c r="G991" i="6"/>
  <c r="I991" i="6" s="1"/>
  <c r="A862" i="6"/>
  <c r="G862" i="6"/>
  <c r="I862" i="6" s="1"/>
  <c r="G747" i="6"/>
  <c r="I747" i="6" s="1"/>
  <c r="G881" i="6"/>
  <c r="I881" i="6" s="1"/>
  <c r="G948" i="6"/>
  <c r="I948" i="6" s="1"/>
  <c r="A948" i="6"/>
  <c r="G899" i="6"/>
  <c r="I899" i="6" s="1"/>
  <c r="A899" i="6"/>
  <c r="A546" i="6"/>
  <c r="A63" i="6"/>
  <c r="I557" i="6"/>
  <c r="A563" i="6"/>
  <c r="G563" i="6"/>
  <c r="I714" i="6"/>
  <c r="I719" i="6"/>
  <c r="G416" i="6"/>
  <c r="I416" i="6" s="1"/>
  <c r="A416" i="6"/>
  <c r="A506" i="6"/>
  <c r="A583" i="6"/>
  <c r="A426" i="6"/>
  <c r="I849" i="6"/>
  <c r="A925" i="6"/>
  <c r="H949" i="6"/>
  <c r="I949" i="6" s="1"/>
  <c r="G890" i="6"/>
  <c r="I890" i="6" s="1"/>
  <c r="A890" i="6"/>
  <c r="I900" i="6"/>
  <c r="I904" i="6"/>
  <c r="I970" i="6"/>
  <c r="A581" i="6"/>
  <c r="H581" i="6"/>
  <c r="I581" i="6" s="1"/>
  <c r="A934" i="6"/>
  <c r="G934" i="6"/>
  <c r="G986" i="6"/>
  <c r="I986" i="6" s="1"/>
  <c r="A986" i="6"/>
  <c r="A690" i="6"/>
  <c r="A691" i="6"/>
  <c r="A693" i="6"/>
  <c r="A696" i="6"/>
  <c r="A773" i="6"/>
  <c r="A407" i="6"/>
  <c r="A701" i="6"/>
  <c r="G709" i="6"/>
  <c r="A713" i="6"/>
  <c r="G713" i="6"/>
  <c r="I713" i="6" s="1"/>
  <c r="A424" i="6"/>
  <c r="H424" i="6"/>
  <c r="I424" i="6" s="1"/>
  <c r="I733" i="6"/>
  <c r="G426" i="6"/>
  <c r="A851" i="6"/>
  <c r="G925" i="6"/>
  <c r="A860" i="6"/>
  <c r="G860" i="6"/>
  <c r="I860" i="6" s="1"/>
  <c r="A942" i="6"/>
  <c r="A749" i="6"/>
  <c r="A947" i="6"/>
  <c r="A889" i="6"/>
  <c r="G898" i="6"/>
  <c r="I898" i="6" s="1"/>
  <c r="A898" i="6"/>
  <c r="A830" i="6"/>
  <c r="A831" i="6"/>
  <c r="I309" i="6"/>
  <c r="A336" i="6"/>
  <c r="A599" i="6"/>
  <c r="I628" i="6"/>
  <c r="A645" i="6"/>
  <c r="I528" i="6"/>
  <c r="A529" i="6"/>
  <c r="G551" i="6"/>
  <c r="A414" i="6"/>
  <c r="G414" i="6"/>
  <c r="I414" i="6" s="1"/>
  <c r="A772" i="6"/>
  <c r="G728" i="6"/>
  <c r="I728" i="6" s="1"/>
  <c r="A844" i="6"/>
  <c r="G844" i="6"/>
  <c r="I844" i="6" s="1"/>
  <c r="A978" i="6"/>
  <c r="G978" i="6"/>
  <c r="I978" i="6" s="1"/>
  <c r="I876" i="6"/>
  <c r="G751" i="6"/>
  <c r="I751" i="6" s="1"/>
  <c r="G752" i="6"/>
  <c r="I752" i="6" s="1"/>
  <c r="G753" i="6"/>
  <c r="I753" i="6" s="1"/>
  <c r="A753" i="6"/>
  <c r="G888" i="6"/>
  <c r="I888" i="6" s="1"/>
  <c r="A888" i="6"/>
  <c r="G895" i="6"/>
  <c r="I895" i="6" s="1"/>
  <c r="A895" i="6"/>
  <c r="A796" i="6"/>
  <c r="G796" i="6"/>
  <c r="G958" i="6"/>
  <c r="I958" i="6" s="1"/>
  <c r="A958" i="6"/>
  <c r="I286" i="6"/>
  <c r="G333" i="6"/>
  <c r="A509" i="6"/>
  <c r="G337" i="6"/>
  <c r="A780" i="6"/>
  <c r="A604" i="6"/>
  <c r="A518" i="6"/>
  <c r="A607" i="6"/>
  <c r="A524" i="6"/>
  <c r="A623" i="6"/>
  <c r="A624" i="6"/>
  <c r="A351" i="6"/>
  <c r="A627" i="6"/>
  <c r="A630" i="6"/>
  <c r="A632" i="6"/>
  <c r="A500" i="6"/>
  <c r="A644" i="6"/>
  <c r="A368" i="6"/>
  <c r="A380" i="6"/>
  <c r="A562" i="6"/>
  <c r="A413" i="6"/>
  <c r="G413" i="6"/>
  <c r="A723" i="6"/>
  <c r="G723" i="6"/>
  <c r="I723" i="6" s="1"/>
  <c r="A504" i="6"/>
  <c r="I732" i="6"/>
  <c r="A425" i="6"/>
  <c r="G851" i="6"/>
  <c r="A434" i="6"/>
  <c r="I831" i="6"/>
  <c r="A565" i="6"/>
  <c r="A716" i="6"/>
  <c r="A729" i="6"/>
  <c r="A423" i="6"/>
  <c r="A585" i="6"/>
  <c r="A842" i="6"/>
  <c r="A843" i="6"/>
  <c r="A847" i="6"/>
  <c r="A982" i="6"/>
  <c r="A802" i="6"/>
  <c r="A891" i="6"/>
  <c r="A894" i="6"/>
  <c r="A965" i="6"/>
  <c r="A966" i="6"/>
  <c r="A917" i="6"/>
  <c r="A839" i="6"/>
  <c r="A1021" i="6"/>
  <c r="A1023" i="6"/>
  <c r="I1024" i="6"/>
  <c r="A970" i="6"/>
  <c r="A1007" i="6"/>
  <c r="I1008" i="6"/>
  <c r="A1012" i="6"/>
  <c r="A1050" i="6"/>
  <c r="A1032" i="6"/>
  <c r="A996" i="6"/>
  <c r="A1045" i="6"/>
  <c r="A1046" i="6"/>
  <c r="A1070" i="6"/>
  <c r="A1073" i="6"/>
  <c r="A1075" i="6"/>
  <c r="G964" i="6"/>
  <c r="I964" i="6" s="1"/>
  <c r="I917" i="6"/>
  <c r="I1021" i="6"/>
  <c r="G1031" i="6"/>
  <c r="I1031" i="6" s="1"/>
  <c r="G1034" i="6"/>
  <c r="I1034" i="6" s="1"/>
  <c r="I1045" i="6"/>
  <c r="G1063" i="6"/>
  <c r="G1072" i="6"/>
  <c r="G799" i="6"/>
  <c r="G1002" i="6"/>
  <c r="I1002" i="6" s="1"/>
  <c r="G1037" i="6"/>
  <c r="G1015" i="6"/>
  <c r="G1076" i="6"/>
  <c r="I1076" i="6" s="1"/>
  <c r="A704" i="6"/>
  <c r="A707" i="6"/>
  <c r="A708" i="6"/>
  <c r="I793" i="6"/>
  <c r="A429" i="6"/>
  <c r="A937" i="6"/>
  <c r="A816" i="6"/>
  <c r="A953" i="6"/>
  <c r="A887" i="6"/>
  <c r="A980" i="6"/>
  <c r="I988" i="6"/>
  <c r="A761" i="6"/>
  <c r="A766" i="6"/>
  <c r="A1004" i="6"/>
  <c r="I995" i="6"/>
  <c r="A968" i="6"/>
  <c r="A1030" i="6"/>
  <c r="A974" i="6"/>
  <c r="A1006" i="6"/>
  <c r="I993" i="6"/>
  <c r="A1033" i="6"/>
  <c r="D1074" i="6"/>
  <c r="A561" i="6"/>
  <c r="A415" i="6"/>
  <c r="A724" i="6"/>
  <c r="A819" i="6"/>
  <c r="I433" i="6"/>
  <c r="I950" i="6"/>
  <c r="G835" i="6"/>
  <c r="I835" i="6" s="1"/>
  <c r="A1003" i="6"/>
  <c r="A1044" i="6"/>
  <c r="I1006" i="6"/>
  <c r="A1008" i="6"/>
  <c r="A1048" i="6"/>
  <c r="I1035" i="6"/>
  <c r="A1058" i="6"/>
  <c r="I887" i="6"/>
  <c r="I980" i="6"/>
  <c r="A834" i="6"/>
  <c r="A804" i="6"/>
  <c r="A1042" i="6"/>
  <c r="I1233" i="5"/>
  <c r="I398" i="5"/>
  <c r="I825" i="5"/>
  <c r="I402" i="5"/>
  <c r="I975" i="5"/>
  <c r="G576" i="5"/>
  <c r="A576" i="5"/>
  <c r="A1158" i="5"/>
  <c r="A204" i="5"/>
  <c r="I580" i="5"/>
  <c r="I1236" i="5"/>
  <c r="G988" i="5"/>
  <c r="A988" i="5"/>
  <c r="H1024" i="5"/>
  <c r="A1024" i="5"/>
  <c r="I1306" i="5"/>
  <c r="I234" i="5"/>
  <c r="A820" i="5"/>
  <c r="A658" i="5"/>
  <c r="A969" i="5"/>
  <c r="A385" i="5"/>
  <c r="A653" i="5"/>
  <c r="G653" i="5"/>
  <c r="I653" i="5" s="1"/>
  <c r="A1300" i="5"/>
  <c r="A1196" i="5"/>
  <c r="G1196" i="5"/>
  <c r="I1196" i="5" s="1"/>
  <c r="A957" i="5"/>
  <c r="G957" i="5"/>
  <c r="A182" i="5"/>
  <c r="G182" i="5"/>
  <c r="A179" i="5"/>
  <c r="G179" i="5"/>
  <c r="A177" i="5"/>
  <c r="G177" i="5"/>
  <c r="A401" i="5"/>
  <c r="A1250" i="5"/>
  <c r="G747" i="5"/>
  <c r="A336" i="5"/>
  <c r="A711" i="5"/>
  <c r="G571" i="5"/>
  <c r="I571" i="5" s="1"/>
  <c r="A418" i="5"/>
  <c r="G418" i="5"/>
  <c r="A751" i="5"/>
  <c r="A1233" i="5"/>
  <c r="I847" i="5"/>
  <c r="I1086" i="5"/>
  <c r="H1158" i="5"/>
  <c r="A1090" i="5"/>
  <c r="A20" i="5"/>
  <c r="H20" i="5"/>
  <c r="I20" i="5" s="1"/>
  <c r="H1094" i="5"/>
  <c r="A351" i="5"/>
  <c r="A146" i="5"/>
  <c r="A1097" i="5"/>
  <c r="G1097" i="5"/>
  <c r="G449" i="5"/>
  <c r="A449" i="5"/>
  <c r="A450" i="5"/>
  <c r="A281" i="5"/>
  <c r="A309" i="5"/>
  <c r="I318" i="5"/>
  <c r="I55" i="5"/>
  <c r="A980" i="5"/>
  <c r="A910" i="5"/>
  <c r="I1003" i="5"/>
  <c r="A785" i="5"/>
  <c r="A1060" i="5"/>
  <c r="G1210" i="5"/>
  <c r="I1210" i="5" s="1"/>
  <c r="G1007" i="5"/>
  <c r="I1007" i="5" s="1"/>
  <c r="G566" i="5"/>
  <c r="A267" i="5"/>
  <c r="A855" i="5"/>
  <c r="G855" i="5"/>
  <c r="A301" i="5"/>
  <c r="G229" i="5"/>
  <c r="A1122" i="5"/>
  <c r="H930" i="5"/>
  <c r="I137" i="5"/>
  <c r="G34" i="5"/>
  <c r="I34" i="5" s="1"/>
  <c r="A34" i="5"/>
  <c r="I1195" i="5"/>
  <c r="I381" i="5"/>
  <c r="I77" i="5"/>
  <c r="A26" i="5"/>
  <c r="G399" i="5"/>
  <c r="I399" i="5" s="1"/>
  <c r="L308" i="5" a="1"/>
  <c r="L308" i="5" s="1"/>
  <c r="G564" i="5"/>
  <c r="I572" i="5"/>
  <c r="G267" i="5"/>
  <c r="I267" i="5" s="1"/>
  <c r="A123" i="5"/>
  <c r="G1216" i="5"/>
  <c r="H1218" i="5"/>
  <c r="A888" i="5"/>
  <c r="I212" i="5"/>
  <c r="G152" i="5"/>
  <c r="I152" i="5" s="1"/>
  <c r="A152" i="5"/>
  <c r="A485" i="5"/>
  <c r="A256" i="5"/>
  <c r="G1300" i="5"/>
  <c r="A196" i="5"/>
  <c r="A412" i="5"/>
  <c r="I836" i="5"/>
  <c r="I837" i="5"/>
  <c r="I421" i="5"/>
  <c r="A856" i="5"/>
  <c r="I859" i="5"/>
  <c r="A7" i="5"/>
  <c r="A768" i="5"/>
  <c r="A699" i="5"/>
  <c r="I611" i="5"/>
  <c r="A491" i="5"/>
  <c r="I1019" i="5"/>
  <c r="A131" i="5"/>
  <c r="I741" i="5"/>
  <c r="I26" i="5"/>
  <c r="A1200" i="5"/>
  <c r="A397" i="5"/>
  <c r="L21" i="5" a="1"/>
  <c r="L21" i="5" s="1"/>
  <c r="A398" i="5"/>
  <c r="I743" i="5"/>
  <c r="A825" i="5"/>
  <c r="A1013" i="5"/>
  <c r="I727" i="5"/>
  <c r="G834" i="5"/>
  <c r="I834" i="5" s="1"/>
  <c r="A875" i="5"/>
  <c r="H875" i="5"/>
  <c r="G1053" i="5"/>
  <c r="I1053" i="5" s="1"/>
  <c r="A1053" i="5"/>
  <c r="I601" i="5"/>
  <c r="A291" i="5"/>
  <c r="H291" i="5"/>
  <c r="I984" i="5"/>
  <c r="A312" i="5"/>
  <c r="A289" i="5"/>
  <c r="A623" i="5"/>
  <c r="A933" i="5"/>
  <c r="A1062" i="5"/>
  <c r="I948" i="5"/>
  <c r="A372" i="5"/>
  <c r="A2" i="5"/>
  <c r="I1267" i="5"/>
  <c r="G1030" i="5"/>
  <c r="I1030" i="5" s="1"/>
  <c r="I688" i="5"/>
  <c r="I1309" i="5"/>
  <c r="I652" i="5"/>
  <c r="I815" i="5"/>
  <c r="I964" i="5"/>
  <c r="I1273" i="5"/>
  <c r="I1194" i="5"/>
  <c r="I538" i="5"/>
  <c r="I1266" i="5"/>
  <c r="I379" i="5"/>
  <c r="I801" i="5"/>
  <c r="I247" i="5"/>
  <c r="I81" i="5"/>
  <c r="I947" i="5"/>
  <c r="I189" i="5"/>
  <c r="I1192" i="5"/>
  <c r="I391" i="5"/>
  <c r="I952" i="5"/>
  <c r="I432" i="5"/>
  <c r="A1258" i="5"/>
  <c r="A1116" i="5"/>
  <c r="A632" i="5"/>
  <c r="A788" i="5"/>
  <c r="A172" i="5"/>
  <c r="A840" i="5"/>
  <c r="A1163" i="5"/>
  <c r="A294" i="5"/>
  <c r="A1169" i="5"/>
  <c r="A612" i="5"/>
  <c r="A94" i="5"/>
  <c r="A66" i="5"/>
  <c r="A630" i="5"/>
  <c r="A1286" i="5"/>
  <c r="I541" i="5"/>
  <c r="A821" i="5"/>
  <c r="A264" i="5"/>
  <c r="A650" i="5"/>
  <c r="A1195" i="5"/>
  <c r="A24" i="5"/>
  <c r="A1269" i="5"/>
  <c r="A1268" i="5"/>
  <c r="A541" i="5"/>
  <c r="A1025" i="5"/>
  <c r="A186" i="5"/>
  <c r="A42" i="5"/>
  <c r="A40" i="5"/>
  <c r="A381" i="5"/>
  <c r="A805" i="5"/>
  <c r="A183" i="5"/>
  <c r="A60" i="5"/>
  <c r="A535" i="5"/>
  <c r="A377" i="5"/>
  <c r="A993" i="5"/>
  <c r="A51" i="5"/>
  <c r="A529" i="5"/>
  <c r="A306" i="5"/>
  <c r="A948" i="5"/>
  <c r="A945" i="5"/>
  <c r="A1135" i="5"/>
  <c r="J167" i="6" a="1"/>
  <c r="J167" i="6" s="1"/>
  <c r="K167" i="6" s="1"/>
  <c r="J6" i="6" a="1"/>
  <c r="J6" i="6" s="1"/>
  <c r="K6" i="6" s="1"/>
  <c r="L217" i="6" a="1"/>
  <c r="L217" i="6" s="1"/>
  <c r="L197" i="6" a="1"/>
  <c r="L197" i="6" s="1"/>
  <c r="M197" i="6" s="1"/>
  <c r="L186" i="6" a="1"/>
  <c r="L186" i="6" s="1"/>
  <c r="M186" i="6" s="1"/>
  <c r="L179" i="6" a="1"/>
  <c r="L179" i="6" s="1"/>
  <c r="L165" i="6" a="1"/>
  <c r="L165" i="6" s="1"/>
  <c r="L118" i="6" a="1"/>
  <c r="L118" i="6" s="1"/>
  <c r="L176" i="6" a="1"/>
  <c r="L176" i="6" s="1"/>
  <c r="M176" i="6" s="1"/>
  <c r="L103" i="6" a="1"/>
  <c r="L103" i="6" s="1"/>
  <c r="L210" i="6" a="1"/>
  <c r="L210" i="6" s="1"/>
  <c r="L104" i="6" a="1"/>
  <c r="L104" i="6" s="1"/>
  <c r="L117" i="6" a="1"/>
  <c r="L117" i="6" s="1"/>
  <c r="M117" i="6" s="1"/>
  <c r="L108" i="6" a="1"/>
  <c r="L108" i="6" s="1"/>
  <c r="M108" i="6" s="1"/>
  <c r="L72" i="6" a="1"/>
  <c r="L72" i="6" s="1"/>
  <c r="L171" i="6" a="1"/>
  <c r="L171" i="6" s="1"/>
  <c r="M171" i="6" s="1"/>
  <c r="A76" i="6"/>
  <c r="G76" i="6"/>
  <c r="I483" i="6"/>
  <c r="A116" i="6"/>
  <c r="G116" i="6"/>
  <c r="J1078" i="6" a="1"/>
  <c r="J1078" i="6" s="1"/>
  <c r="J1074" i="6" a="1"/>
  <c r="J1074" i="6" s="1"/>
  <c r="J1077" i="6" a="1"/>
  <c r="J1077" i="6" s="1"/>
  <c r="J1069" i="6" a="1"/>
  <c r="J1069" i="6" s="1"/>
  <c r="J1057" i="6" a="1"/>
  <c r="J1057" i="6" s="1"/>
  <c r="J1068" i="6" a="1"/>
  <c r="J1068" i="6" s="1"/>
  <c r="J1067" i="6" a="1"/>
  <c r="J1067" i="6" s="1"/>
  <c r="J1066" i="6" a="1"/>
  <c r="J1066" i="6" s="1"/>
  <c r="J1054" i="6" a="1"/>
  <c r="J1054" i="6" s="1"/>
  <c r="J1064" i="6" a="1"/>
  <c r="J1064" i="6" s="1"/>
  <c r="K1064" i="6" s="1"/>
  <c r="J1052" i="6" a="1"/>
  <c r="J1052" i="6" s="1"/>
  <c r="K1052" i="6" s="1"/>
  <c r="J1053" i="6" a="1"/>
  <c r="J1053" i="6" s="1"/>
  <c r="K1053" i="6" s="1"/>
  <c r="J1061" i="6" a="1"/>
  <c r="J1061" i="6" s="1"/>
  <c r="K1061" i="6" s="1"/>
  <c r="J1060" i="6" a="1"/>
  <c r="J1060" i="6" s="1"/>
  <c r="J1059" i="6" a="1"/>
  <c r="J1059" i="6" s="1"/>
  <c r="J1016" i="6" a="1"/>
  <c r="J1016" i="6" s="1"/>
  <c r="J997" i="6" a="1"/>
  <c r="J997" i="6" s="1"/>
  <c r="J1039" i="6" a="1"/>
  <c r="J1039" i="6" s="1"/>
  <c r="K1039" i="6" s="1"/>
  <c r="J1037" i="6" a="1"/>
  <c r="J1037" i="6" s="1"/>
  <c r="J1040" i="6" a="1"/>
  <c r="J1040" i="6" s="1"/>
  <c r="J977" i="6" a="1"/>
  <c r="J977" i="6" s="1"/>
  <c r="J1076" i="6" a="1"/>
  <c r="J1076" i="6" s="1"/>
  <c r="J1075" i="6" a="1"/>
  <c r="J1075" i="6" s="1"/>
  <c r="J1065" i="6" a="1"/>
  <c r="J1065" i="6" s="1"/>
  <c r="J1015" i="6" a="1"/>
  <c r="J1015" i="6" s="1"/>
  <c r="J1049" i="6" a="1"/>
  <c r="J1049" i="6" s="1"/>
  <c r="J1033" i="6" a="1"/>
  <c r="J1033" i="6" s="1"/>
  <c r="J1010" i="6" a="1"/>
  <c r="J1010" i="6" s="1"/>
  <c r="J1006" i="6" a="1"/>
  <c r="J1006" i="6" s="1"/>
  <c r="J770" i="6" a="1"/>
  <c r="J770" i="6" s="1"/>
  <c r="J1028" i="6" a="1"/>
  <c r="J1028" i="6" s="1"/>
  <c r="J1044" i="6" a="1"/>
  <c r="J1044" i="6" s="1"/>
  <c r="J1026" i="6" a="1"/>
  <c r="J1026" i="6" s="1"/>
  <c r="K1026" i="6" s="1"/>
  <c r="J1024" i="6" a="1"/>
  <c r="J1024" i="6" s="1"/>
  <c r="K1024" i="6" s="1"/>
  <c r="J1003" i="6" a="1"/>
  <c r="J1003" i="6" s="1"/>
  <c r="J1020" i="6" a="1"/>
  <c r="J1020" i="6" s="1"/>
  <c r="J1002" i="6" a="1"/>
  <c r="J1002" i="6" s="1"/>
  <c r="J1017" i="6" a="1"/>
  <c r="J1017" i="6" s="1"/>
  <c r="K1017" i="6" s="1"/>
  <c r="J799" i="6" a="1"/>
  <c r="J799" i="6" s="1"/>
  <c r="K799" i="6" s="1"/>
  <c r="J1072" i="6" a="1"/>
  <c r="J1072" i="6" s="1"/>
  <c r="J1014" i="6" a="1"/>
  <c r="J1014" i="6" s="1"/>
  <c r="J1034" i="6" a="1"/>
  <c r="J1034" i="6" s="1"/>
  <c r="J1031" i="6" a="1"/>
  <c r="J1031" i="6" s="1"/>
  <c r="J1073" i="6" a="1"/>
  <c r="J1073" i="6" s="1"/>
  <c r="J1058" i="6" a="1"/>
  <c r="J1058" i="6" s="1"/>
  <c r="J1055" i="6" a="1"/>
  <c r="J1055" i="6" s="1"/>
  <c r="J1071" i="6" a="1"/>
  <c r="J1071" i="6" s="1"/>
  <c r="J1036" i="6" a="1"/>
  <c r="J1036" i="6" s="1"/>
  <c r="J1048" i="6" a="1"/>
  <c r="J1048" i="6" s="1"/>
  <c r="J1013" i="6" a="1"/>
  <c r="J1013" i="6" s="1"/>
  <c r="J1009" i="6" a="1"/>
  <c r="J1009" i="6" s="1"/>
  <c r="K1009" i="6" s="1"/>
  <c r="J975" i="6" a="1"/>
  <c r="J975" i="6" s="1"/>
  <c r="J973" i="6" a="1"/>
  <c r="J973" i="6" s="1"/>
  <c r="K973" i="6" s="1"/>
  <c r="J1070" i="6" a="1"/>
  <c r="J1070" i="6" s="1"/>
  <c r="J994" i="6" a="1"/>
  <c r="J994" i="6" s="1"/>
  <c r="J1038" i="6" a="1"/>
  <c r="J1038" i="6" s="1"/>
  <c r="K1038" i="6" s="1"/>
  <c r="J1045" i="6" a="1"/>
  <c r="J1045" i="6" s="1"/>
  <c r="J1050" i="6" a="1"/>
  <c r="J1050" i="6" s="1"/>
  <c r="J1011" i="6" a="1"/>
  <c r="J1011" i="6" s="1"/>
  <c r="J971" i="6" a="1"/>
  <c r="J971" i="6" s="1"/>
  <c r="J1027" i="6" a="1"/>
  <c r="J1027" i="6" s="1"/>
  <c r="J1025" i="6" a="1"/>
  <c r="J1025" i="6" s="1"/>
  <c r="J1022" i="6" a="1"/>
  <c r="J1022" i="6" s="1"/>
  <c r="K1022" i="6" s="1"/>
  <c r="J1001" i="6" a="1"/>
  <c r="J1001" i="6" s="1"/>
  <c r="J999" i="6" a="1"/>
  <c r="J999" i="6" s="1"/>
  <c r="J839" i="6" a="1"/>
  <c r="J839" i="6" s="1"/>
  <c r="K839" i="6" s="1"/>
  <c r="J916" i="6" a="1"/>
  <c r="J916" i="6" s="1"/>
  <c r="J801" i="6" a="1"/>
  <c r="J801" i="6" s="1"/>
  <c r="K801" i="6" s="1"/>
  <c r="J990" i="6" a="1"/>
  <c r="J990" i="6" s="1"/>
  <c r="J912" i="6" a="1"/>
  <c r="J912" i="6" s="1"/>
  <c r="J963" i="6" a="1"/>
  <c r="J963" i="6" s="1"/>
  <c r="J766" i="6" a="1"/>
  <c r="J766" i="6" s="1"/>
  <c r="J960" i="6" a="1"/>
  <c r="J960" i="6" s="1"/>
  <c r="J908" i="6" a="1"/>
  <c r="J908" i="6" s="1"/>
  <c r="K908" i="6" s="1"/>
  <c r="J907" i="6" a="1"/>
  <c r="J907" i="6" s="1"/>
  <c r="J761" i="6" a="1"/>
  <c r="J761" i="6" s="1"/>
  <c r="J760" i="6" a="1"/>
  <c r="J760" i="6" s="1"/>
  <c r="K760" i="6" s="1"/>
  <c r="J796" i="6" a="1"/>
  <c r="J796" i="6" s="1"/>
  <c r="K796" i="6" s="1"/>
  <c r="J1032" i="6" a="1"/>
  <c r="J1032" i="6" s="1"/>
  <c r="J993" i="6" a="1"/>
  <c r="J993" i="6" s="1"/>
  <c r="J1012" i="6" a="1"/>
  <c r="J1012" i="6" s="1"/>
  <c r="J1043" i="6" a="1"/>
  <c r="J1043" i="6" s="1"/>
  <c r="J769" i="6" a="1"/>
  <c r="J769" i="6" s="1"/>
  <c r="J1019" i="6" a="1"/>
  <c r="J1019" i="6" s="1"/>
  <c r="J1041" i="6" a="1"/>
  <c r="J1041" i="6" s="1"/>
  <c r="J967" i="6" a="1"/>
  <c r="J967" i="6" s="1"/>
  <c r="J837" i="6" a="1"/>
  <c r="J837" i="6" s="1"/>
  <c r="J915" i="6" a="1"/>
  <c r="J915" i="6" s="1"/>
  <c r="J914" i="6" a="1"/>
  <c r="J914" i="6" s="1"/>
  <c r="J1056" i="6" a="1"/>
  <c r="J1056" i="6" s="1"/>
  <c r="J1063" i="6" a="1"/>
  <c r="J1063" i="6" s="1"/>
  <c r="J1035" i="6" a="1"/>
  <c r="J1035" i="6" s="1"/>
  <c r="J974" i="6" a="1"/>
  <c r="J974" i="6" s="1"/>
  <c r="K974" i="6" s="1"/>
  <c r="J1004" i="6" a="1"/>
  <c r="J1004" i="6" s="1"/>
  <c r="J1007" i="6" a="1"/>
  <c r="J1007" i="6" s="1"/>
  <c r="J767" i="6" a="1"/>
  <c r="J767" i="6" s="1"/>
  <c r="J765" i="6" a="1"/>
  <c r="J765" i="6" s="1"/>
  <c r="J961" i="6" a="1"/>
  <c r="J961" i="6" s="1"/>
  <c r="J833" i="6" a="1"/>
  <c r="J833" i="6" s="1"/>
  <c r="K833" i="6" s="1"/>
  <c r="J800" i="6" a="1"/>
  <c r="J800" i="6" s="1"/>
  <c r="K800" i="6" s="1"/>
  <c r="J957" i="6" a="1"/>
  <c r="J957" i="6" s="1"/>
  <c r="J902" i="6" a="1"/>
  <c r="J902" i="6" s="1"/>
  <c r="K902" i="6" s="1"/>
  <c r="J900" i="6" a="1"/>
  <c r="J900" i="6" s="1"/>
  <c r="K900" i="6" s="1"/>
  <c r="J759" i="6" a="1"/>
  <c r="J759" i="6" s="1"/>
  <c r="K759" i="6" s="1"/>
  <c r="J955" i="6" a="1"/>
  <c r="J955" i="6" s="1"/>
  <c r="K955" i="6" s="1"/>
  <c r="J897" i="6" a="1"/>
  <c r="J897" i="6" s="1"/>
  <c r="K897" i="6" s="1"/>
  <c r="J894" i="6" a="1"/>
  <c r="J894" i="6" s="1"/>
  <c r="K894" i="6" s="1"/>
  <c r="J891" i="6" a="1"/>
  <c r="J891" i="6" s="1"/>
  <c r="K891" i="6" s="1"/>
  <c r="J1030" i="6" a="1"/>
  <c r="J1030" i="6" s="1"/>
  <c r="K1030" i="6" s="1"/>
  <c r="J1029" i="6" a="1"/>
  <c r="J1029" i="6" s="1"/>
  <c r="J972" i="6" a="1"/>
  <c r="J972" i="6" s="1"/>
  <c r="J768" i="6" a="1"/>
  <c r="J768" i="6" s="1"/>
  <c r="J1062" i="6" a="1"/>
  <c r="J1062" i="6" s="1"/>
  <c r="J996" i="6" a="1"/>
  <c r="J996" i="6" s="1"/>
  <c r="J976" i="6" a="1"/>
  <c r="J976" i="6" s="1"/>
  <c r="J1008" i="6" a="1"/>
  <c r="J1008" i="6" s="1"/>
  <c r="K1008" i="6" s="1"/>
  <c r="J835" i="6" a="1"/>
  <c r="J835" i="6" s="1"/>
  <c r="J913" i="6" a="1"/>
  <c r="J913" i="6" s="1"/>
  <c r="J910" i="6" a="1"/>
  <c r="J910" i="6" s="1"/>
  <c r="J909" i="6" a="1"/>
  <c r="J909" i="6" s="1"/>
  <c r="J959" i="6" a="1"/>
  <c r="J959" i="6" s="1"/>
  <c r="J905" i="6" a="1"/>
  <c r="J905" i="6" s="1"/>
  <c r="J904" i="6" a="1"/>
  <c r="J904" i="6" s="1"/>
  <c r="J797" i="6" a="1"/>
  <c r="J797" i="6" s="1"/>
  <c r="J831" i="6" a="1"/>
  <c r="J831" i="6" s="1"/>
  <c r="J987" i="6" a="1"/>
  <c r="J987" i="6" s="1"/>
  <c r="J830" i="6" a="1"/>
  <c r="J830" i="6" s="1"/>
  <c r="J829" i="6" a="1"/>
  <c r="J829" i="6" s="1"/>
  <c r="J828" i="6" a="1"/>
  <c r="J828" i="6" s="1"/>
  <c r="J892" i="6" a="1"/>
  <c r="J892" i="6" s="1"/>
  <c r="J1047" i="6" a="1"/>
  <c r="J1047" i="6" s="1"/>
  <c r="J1046" i="6" a="1"/>
  <c r="J1046" i="6" s="1"/>
  <c r="J1051" i="6" a="1"/>
  <c r="J1051" i="6" s="1"/>
  <c r="J995" i="6" a="1"/>
  <c r="J995" i="6" s="1"/>
  <c r="J1005" i="6" a="1"/>
  <c r="J1005" i="6" s="1"/>
  <c r="K1005" i="6" s="1"/>
  <c r="J1042" i="6" a="1"/>
  <c r="J1042" i="6" s="1"/>
  <c r="K1042" i="6" s="1"/>
  <c r="J804" i="6" a="1"/>
  <c r="J804" i="6" s="1"/>
  <c r="J970" i="6" a="1"/>
  <c r="J970" i="6" s="1"/>
  <c r="J1000" i="6" a="1"/>
  <c r="J1000" i="6" s="1"/>
  <c r="J836" i="6" a="1"/>
  <c r="J836" i="6" s="1"/>
  <c r="K836" i="6" s="1"/>
  <c r="J764" i="6" a="1"/>
  <c r="J764" i="6" s="1"/>
  <c r="J890" i="6" a="1"/>
  <c r="J890" i="6" s="1"/>
  <c r="J826" i="6" a="1"/>
  <c r="J826" i="6" s="1"/>
  <c r="J750" i="6" a="1"/>
  <c r="J750" i="6" s="1"/>
  <c r="J943" i="6" a="1"/>
  <c r="J943" i="6" s="1"/>
  <c r="J877" i="6" a="1"/>
  <c r="J877" i="6" s="1"/>
  <c r="J962" i="6" a="1"/>
  <c r="J962" i="6" s="1"/>
  <c r="J958" i="6" a="1"/>
  <c r="J958" i="6" s="1"/>
  <c r="J762" i="6" a="1"/>
  <c r="J762" i="6" s="1"/>
  <c r="J988" i="6" a="1"/>
  <c r="J988" i="6" s="1"/>
  <c r="J758" i="6" a="1"/>
  <c r="J758" i="6" s="1"/>
  <c r="J889" i="6" a="1"/>
  <c r="J889" i="6" s="1"/>
  <c r="J1021" i="6" a="1"/>
  <c r="J1021" i="6" s="1"/>
  <c r="J911" i="6" a="1"/>
  <c r="J911" i="6" s="1"/>
  <c r="J763" i="6" a="1"/>
  <c r="J763" i="6" s="1"/>
  <c r="J895" i="6" a="1"/>
  <c r="J895" i="6" s="1"/>
  <c r="J827" i="6" a="1"/>
  <c r="J827" i="6" s="1"/>
  <c r="J757" i="6" a="1"/>
  <c r="J757" i="6" s="1"/>
  <c r="J966" i="6" a="1"/>
  <c r="J966" i="6" s="1"/>
  <c r="J834" i="6" a="1"/>
  <c r="J834" i="6" s="1"/>
  <c r="K834" i="6" s="1"/>
  <c r="J898" i="6" a="1"/>
  <c r="J898" i="6" s="1"/>
  <c r="J954" i="6" a="1"/>
  <c r="J954" i="6" s="1"/>
  <c r="K954" i="6" s="1"/>
  <c r="J888" i="6" a="1"/>
  <c r="J888" i="6" s="1"/>
  <c r="J886" i="6" a="1"/>
  <c r="J886" i="6" s="1"/>
  <c r="J825" i="6" a="1"/>
  <c r="J825" i="6" s="1"/>
  <c r="J885" i="6" a="1"/>
  <c r="J885" i="6" s="1"/>
  <c r="J952" i="6" a="1"/>
  <c r="J952" i="6" s="1"/>
  <c r="J950" i="6" a="1"/>
  <c r="J950" i="6" s="1"/>
  <c r="J1023" i="6" a="1"/>
  <c r="J1023" i="6" s="1"/>
  <c r="J896" i="6" a="1"/>
  <c r="J896" i="6" s="1"/>
  <c r="J884" i="6" a="1"/>
  <c r="J884" i="6" s="1"/>
  <c r="J434" i="6" a="1"/>
  <c r="J434" i="6" s="1"/>
  <c r="J948" i="6" a="1"/>
  <c r="J948" i="6" s="1"/>
  <c r="J878" i="6" a="1"/>
  <c r="J878" i="6" s="1"/>
  <c r="J771" i="6" a="1"/>
  <c r="J771" i="6" s="1"/>
  <c r="J968" i="6" a="1"/>
  <c r="J968" i="6" s="1"/>
  <c r="K968" i="6" s="1"/>
  <c r="J992" i="6" a="1"/>
  <c r="J992" i="6" s="1"/>
  <c r="J903" i="6" a="1"/>
  <c r="J903" i="6" s="1"/>
  <c r="K903" i="6" s="1"/>
  <c r="J893" i="6" a="1"/>
  <c r="J893" i="6" s="1"/>
  <c r="J945" i="6" a="1"/>
  <c r="J945" i="6" s="1"/>
  <c r="J876" i="6" a="1"/>
  <c r="J876" i="6" s="1"/>
  <c r="K876" i="6" s="1"/>
  <c r="J939" i="6" a="1"/>
  <c r="J939" i="6" s="1"/>
  <c r="K939" i="6" s="1"/>
  <c r="J979" i="6" a="1"/>
  <c r="J979" i="6" s="1"/>
  <c r="K979" i="6" s="1"/>
  <c r="J818" i="6" a="1"/>
  <c r="J818" i="6" s="1"/>
  <c r="K818" i="6" s="1"/>
  <c r="J872" i="6" a="1"/>
  <c r="J872" i="6" s="1"/>
  <c r="K872" i="6" s="1"/>
  <c r="J936" i="6" a="1"/>
  <c r="J936" i="6" s="1"/>
  <c r="K936" i="6" s="1"/>
  <c r="J933" i="6" a="1"/>
  <c r="J933" i="6" s="1"/>
  <c r="K933" i="6" s="1"/>
  <c r="J867" i="6" a="1"/>
  <c r="J867" i="6" s="1"/>
  <c r="K867" i="6" s="1"/>
  <c r="J864" i="6" a="1"/>
  <c r="J864" i="6" s="1"/>
  <c r="K864" i="6" s="1"/>
  <c r="J815" i="6" a="1"/>
  <c r="J815" i="6" s="1"/>
  <c r="K815" i="6" s="1"/>
  <c r="J859" i="6" a="1"/>
  <c r="J859" i="6" s="1"/>
  <c r="K859" i="6" s="1"/>
  <c r="J813" i="6" a="1"/>
  <c r="J813" i="6" s="1"/>
  <c r="K813" i="6" s="1"/>
  <c r="J930" i="6" a="1"/>
  <c r="J930" i="6" s="1"/>
  <c r="K930" i="6" s="1"/>
  <c r="J928" i="6" a="1"/>
  <c r="J928" i="6" s="1"/>
  <c r="K928" i="6" s="1"/>
  <c r="J926" i="6" a="1"/>
  <c r="J926" i="6" s="1"/>
  <c r="K926" i="6" s="1"/>
  <c r="J855" i="6" a="1"/>
  <c r="J855" i="6" s="1"/>
  <c r="K855" i="6" s="1"/>
  <c r="J743" i="6" a="1"/>
  <c r="J743" i="6" s="1"/>
  <c r="K743" i="6" s="1"/>
  <c r="J924" i="6" a="1"/>
  <c r="J924" i="6" s="1"/>
  <c r="K924" i="6" s="1"/>
  <c r="J850" i="6" a="1"/>
  <c r="J850" i="6" s="1"/>
  <c r="K850" i="6" s="1"/>
  <c r="J981" i="6" a="1"/>
  <c r="J981" i="6" s="1"/>
  <c r="J755" i="6" a="1"/>
  <c r="J755" i="6" s="1"/>
  <c r="J882" i="6" a="1"/>
  <c r="J882" i="6" s="1"/>
  <c r="J754" i="6" a="1"/>
  <c r="J754" i="6" s="1"/>
  <c r="J879" i="6" a="1"/>
  <c r="J879" i="6" s="1"/>
  <c r="J969" i="6" a="1"/>
  <c r="J969" i="6" s="1"/>
  <c r="K969" i="6" s="1"/>
  <c r="J917" i="6" a="1"/>
  <c r="J917" i="6" s="1"/>
  <c r="J965" i="6" a="1"/>
  <c r="J965" i="6" s="1"/>
  <c r="J798" i="6" a="1"/>
  <c r="J798" i="6" s="1"/>
  <c r="J1018" i="6" a="1"/>
  <c r="J1018" i="6" s="1"/>
  <c r="J998" i="6" a="1"/>
  <c r="J998" i="6" s="1"/>
  <c r="K998" i="6" s="1"/>
  <c r="J838" i="6" a="1"/>
  <c r="J838" i="6" s="1"/>
  <c r="K838" i="6" s="1"/>
  <c r="J964" i="6" a="1"/>
  <c r="J964" i="6" s="1"/>
  <c r="J946" i="6" a="1"/>
  <c r="J946" i="6" s="1"/>
  <c r="J880" i="6" a="1"/>
  <c r="J880" i="6" s="1"/>
  <c r="J803" i="6" a="1"/>
  <c r="J803" i="6" s="1"/>
  <c r="J802" i="6" a="1"/>
  <c r="J802" i="6" s="1"/>
  <c r="K802" i="6" s="1"/>
  <c r="J938" i="6" a="1"/>
  <c r="J938" i="6" s="1"/>
  <c r="J873" i="6" a="1"/>
  <c r="J873" i="6" s="1"/>
  <c r="K873" i="6" s="1"/>
  <c r="J817" i="6" a="1"/>
  <c r="J817" i="6" s="1"/>
  <c r="K817" i="6" s="1"/>
  <c r="J816" i="6" a="1"/>
  <c r="J816" i="6" s="1"/>
  <c r="J935" i="6" a="1"/>
  <c r="J935" i="6" s="1"/>
  <c r="K935" i="6" s="1"/>
  <c r="J869" i="6" a="1"/>
  <c r="J869" i="6" s="1"/>
  <c r="J866" i="6" a="1"/>
  <c r="J866" i="6" s="1"/>
  <c r="J863" i="6" a="1"/>
  <c r="J863" i="6" s="1"/>
  <c r="K863" i="6" s="1"/>
  <c r="J861" i="6" a="1"/>
  <c r="J861" i="6" s="1"/>
  <c r="J984" i="6" a="1"/>
  <c r="J984" i="6" s="1"/>
  <c r="K984" i="6" s="1"/>
  <c r="J858" i="6" a="1"/>
  <c r="J858" i="6" s="1"/>
  <c r="J929" i="6" a="1"/>
  <c r="J929" i="6" s="1"/>
  <c r="J744" i="6" a="1"/>
  <c r="J744" i="6" s="1"/>
  <c r="K744" i="6" s="1"/>
  <c r="J810" i="6" a="1"/>
  <c r="J810" i="6" s="1"/>
  <c r="J906" i="6" a="1"/>
  <c r="J906" i="6" s="1"/>
  <c r="K906" i="6" s="1"/>
  <c r="J887" i="6" a="1"/>
  <c r="J887" i="6" s="1"/>
  <c r="J823" i="6" a="1"/>
  <c r="J823" i="6" s="1"/>
  <c r="J874" i="6" a="1"/>
  <c r="J874" i="6" s="1"/>
  <c r="J937" i="6" a="1"/>
  <c r="J937" i="6" s="1"/>
  <c r="J985" i="6" a="1"/>
  <c r="J985" i="6" s="1"/>
  <c r="K985" i="6" s="1"/>
  <c r="J811" i="6" a="1"/>
  <c r="J811" i="6" s="1"/>
  <c r="J856" i="6" a="1"/>
  <c r="J856" i="6" s="1"/>
  <c r="J809" i="6" a="1"/>
  <c r="J809" i="6" s="1"/>
  <c r="J854" i="6" a="1"/>
  <c r="J854" i="6" s="1"/>
  <c r="K854" i="6" s="1"/>
  <c r="J853" i="6" a="1"/>
  <c r="J853" i="6" s="1"/>
  <c r="J852" i="6" a="1"/>
  <c r="J852" i="6" s="1"/>
  <c r="J923" i="6" a="1"/>
  <c r="J923" i="6" s="1"/>
  <c r="K923" i="6" s="1"/>
  <c r="J808" i="6" a="1"/>
  <c r="J808" i="6" s="1"/>
  <c r="J846" i="6" a="1"/>
  <c r="J846" i="6" s="1"/>
  <c r="K846" i="6" s="1"/>
  <c r="J841" i="6" a="1"/>
  <c r="J841" i="6" s="1"/>
  <c r="J737" i="6" a="1"/>
  <c r="J737" i="6" s="1"/>
  <c r="K737" i="6" s="1"/>
  <c r="J585" i="6" a="1"/>
  <c r="J585" i="6" s="1"/>
  <c r="K585" i="6" s="1"/>
  <c r="J426" i="6" a="1"/>
  <c r="J426" i="6" s="1"/>
  <c r="K426" i="6" s="1"/>
  <c r="J423" i="6" a="1"/>
  <c r="J423" i="6" s="1"/>
  <c r="K423" i="6" s="1"/>
  <c r="J580" i="6" a="1"/>
  <c r="J580" i="6" s="1"/>
  <c r="K580" i="6" s="1"/>
  <c r="J420" i="6" a="1"/>
  <c r="J420" i="6" s="1"/>
  <c r="K420" i="6" s="1"/>
  <c r="J901" i="6" a="1"/>
  <c r="J901" i="6" s="1"/>
  <c r="J899" i="6" a="1"/>
  <c r="J899" i="6" s="1"/>
  <c r="J433" i="6" a="1"/>
  <c r="J433" i="6" s="1"/>
  <c r="J789" i="6" a="1"/>
  <c r="J789" i="6" s="1"/>
  <c r="J944" i="6" a="1"/>
  <c r="J944" i="6" s="1"/>
  <c r="J747" i="6" a="1"/>
  <c r="J747" i="6" s="1"/>
  <c r="J871" i="6" a="1"/>
  <c r="J871" i="6" s="1"/>
  <c r="J865" i="6" a="1"/>
  <c r="J865" i="6" s="1"/>
  <c r="J812" i="6" a="1"/>
  <c r="J812" i="6" s="1"/>
  <c r="J982" i="6" a="1"/>
  <c r="J982" i="6" s="1"/>
  <c r="J925" i="6" a="1"/>
  <c r="J925" i="6" s="1"/>
  <c r="J851" i="6" a="1"/>
  <c r="J851" i="6" s="1"/>
  <c r="J922" i="6" a="1"/>
  <c r="J922" i="6" s="1"/>
  <c r="J843" i="6" a="1"/>
  <c r="J843" i="6" s="1"/>
  <c r="K843" i="6" s="1"/>
  <c r="J90" i="6" a="1"/>
  <c r="J90" i="6" s="1"/>
  <c r="K90" i="6" s="1"/>
  <c r="J431" i="6" a="1"/>
  <c r="J431" i="6" s="1"/>
  <c r="J424" i="6" a="1"/>
  <c r="J424" i="6" s="1"/>
  <c r="J581" i="6" a="1"/>
  <c r="J581" i="6" s="1"/>
  <c r="J941" i="6" a="1"/>
  <c r="J941" i="6" s="1"/>
  <c r="J819" i="6" a="1"/>
  <c r="J819" i="6" s="1"/>
  <c r="J932" i="6" a="1"/>
  <c r="J932" i="6" s="1"/>
  <c r="J931" i="6" a="1"/>
  <c r="J931" i="6" s="1"/>
  <c r="J807" i="6" a="1"/>
  <c r="J807" i="6" s="1"/>
  <c r="J806" i="6" a="1"/>
  <c r="J806" i="6" s="1"/>
  <c r="J739" i="6" a="1"/>
  <c r="J739" i="6" s="1"/>
  <c r="J738" i="6" a="1"/>
  <c r="J738" i="6" s="1"/>
  <c r="J586" i="6" a="1"/>
  <c r="J586" i="6" s="1"/>
  <c r="K586" i="6" s="1"/>
  <c r="J733" i="6" a="1"/>
  <c r="J733" i="6" s="1"/>
  <c r="J425" i="6" a="1"/>
  <c r="J425" i="6" s="1"/>
  <c r="K425" i="6" s="1"/>
  <c r="J497" i="6" a="1"/>
  <c r="J497" i="6" s="1"/>
  <c r="K497" i="6" s="1"/>
  <c r="J728" i="6" a="1"/>
  <c r="J728" i="6" s="1"/>
  <c r="K728" i="6" s="1"/>
  <c r="J753" i="6" a="1"/>
  <c r="J753" i="6" s="1"/>
  <c r="J956" i="6" a="1"/>
  <c r="J956" i="6" s="1"/>
  <c r="K956" i="6" s="1"/>
  <c r="J832" i="6" a="1"/>
  <c r="J832" i="6" s="1"/>
  <c r="J756" i="6" a="1"/>
  <c r="J756" i="6" s="1"/>
  <c r="J989" i="6" a="1"/>
  <c r="J989" i="6" s="1"/>
  <c r="J980" i="6" a="1"/>
  <c r="J980" i="6" s="1"/>
  <c r="J949" i="6" a="1"/>
  <c r="J949" i="6" s="1"/>
  <c r="J883" i="6" a="1"/>
  <c r="J883" i="6" s="1"/>
  <c r="J432" i="6" a="1"/>
  <c r="J432" i="6" s="1"/>
  <c r="J947" i="6" a="1"/>
  <c r="J947" i="6" s="1"/>
  <c r="J822" i="6" a="1"/>
  <c r="J822" i="6" s="1"/>
  <c r="J942" i="6" a="1"/>
  <c r="J942" i="6" s="1"/>
  <c r="J821" i="6" a="1"/>
  <c r="J821" i="6" s="1"/>
  <c r="J868" i="6" a="1"/>
  <c r="J868" i="6" s="1"/>
  <c r="K868" i="6" s="1"/>
  <c r="J860" i="6" a="1"/>
  <c r="J860" i="6" s="1"/>
  <c r="J848" i="6" a="1"/>
  <c r="J848" i="6" s="1"/>
  <c r="K848" i="6" s="1"/>
  <c r="J741" i="6" a="1"/>
  <c r="J741" i="6" s="1"/>
  <c r="J740" i="6" a="1"/>
  <c r="J740" i="6" s="1"/>
  <c r="J588" i="6" a="1"/>
  <c r="J588" i="6" s="1"/>
  <c r="K588" i="6" s="1"/>
  <c r="J736" i="6" a="1"/>
  <c r="J736" i="6" s="1"/>
  <c r="K736" i="6" s="1"/>
  <c r="J751" i="6" a="1"/>
  <c r="J751" i="6" s="1"/>
  <c r="J862" i="6" a="1"/>
  <c r="J862" i="6" s="1"/>
  <c r="J857" i="6" a="1"/>
  <c r="J857" i="6" s="1"/>
  <c r="K857" i="6" s="1"/>
  <c r="J983" i="6" a="1"/>
  <c r="J983" i="6" s="1"/>
  <c r="K983" i="6" s="1"/>
  <c r="J742" i="6" a="1"/>
  <c r="J742" i="6" s="1"/>
  <c r="J805" i="6" a="1"/>
  <c r="J805" i="6" s="1"/>
  <c r="J919" i="6" a="1"/>
  <c r="J919" i="6" s="1"/>
  <c r="K919" i="6" s="1"/>
  <c r="J506" i="6" a="1"/>
  <c r="J506" i="6" s="1"/>
  <c r="J579" i="6" a="1"/>
  <c r="J579" i="6" s="1"/>
  <c r="J577" i="6" a="1"/>
  <c r="J577" i="6" s="1"/>
  <c r="K577" i="6" s="1"/>
  <c r="J787" i="6" a="1"/>
  <c r="J787" i="6" s="1"/>
  <c r="K787" i="6" s="1"/>
  <c r="J792" i="6" a="1"/>
  <c r="J792" i="6" s="1"/>
  <c r="K792" i="6" s="1"/>
  <c r="J724" i="6" a="1"/>
  <c r="J724" i="6" s="1"/>
  <c r="K724" i="6" s="1"/>
  <c r="J504" i="6" a="1"/>
  <c r="J504" i="6" s="1"/>
  <c r="K504" i="6" s="1"/>
  <c r="J573" i="6" a="1"/>
  <c r="J573" i="6" s="1"/>
  <c r="K573" i="6" s="1"/>
  <c r="J415" i="6" a="1"/>
  <c r="J415" i="6" s="1"/>
  <c r="K415" i="6" s="1"/>
  <c r="J572" i="6" a="1"/>
  <c r="J572" i="6" s="1"/>
  <c r="K572" i="6" s="1"/>
  <c r="J571" i="6" a="1"/>
  <c r="J571" i="6" s="1"/>
  <c r="K571" i="6" s="1"/>
  <c r="J570" i="6" a="1"/>
  <c r="J570" i="6" s="1"/>
  <c r="K570" i="6" s="1"/>
  <c r="J723" i="6" a="1"/>
  <c r="J723" i="6" s="1"/>
  <c r="K723" i="6" s="1"/>
  <c r="J722" i="6" a="1"/>
  <c r="J722" i="6" s="1"/>
  <c r="K722" i="6" s="1"/>
  <c r="J569" i="6" a="1"/>
  <c r="J569" i="6" s="1"/>
  <c r="K569" i="6" s="1"/>
  <c r="J568" i="6" a="1"/>
  <c r="J568" i="6" s="1"/>
  <c r="K568" i="6" s="1"/>
  <c r="J786" i="6" a="1"/>
  <c r="J786" i="6" s="1"/>
  <c r="K786" i="6" s="1"/>
  <c r="J721" i="6" a="1"/>
  <c r="J721" i="6" s="1"/>
  <c r="K721" i="6" s="1"/>
  <c r="J720" i="6" a="1"/>
  <c r="J720" i="6" s="1"/>
  <c r="K720" i="6" s="1"/>
  <c r="J719" i="6" a="1"/>
  <c r="J719" i="6" s="1"/>
  <c r="K719" i="6" s="1"/>
  <c r="J414" i="6" a="1"/>
  <c r="J414" i="6" s="1"/>
  <c r="K414" i="6" s="1"/>
  <c r="J718" i="6" a="1"/>
  <c r="J718" i="6" s="1"/>
  <c r="K718" i="6" s="1"/>
  <c r="J413" i="6" a="1"/>
  <c r="J413" i="6" s="1"/>
  <c r="K413" i="6" s="1"/>
  <c r="J717" i="6" a="1"/>
  <c r="J717" i="6" s="1"/>
  <c r="K717" i="6" s="1"/>
  <c r="J716" i="6" a="1"/>
  <c r="J716" i="6" s="1"/>
  <c r="K716" i="6" s="1"/>
  <c r="J567" i="6" a="1"/>
  <c r="J567" i="6" s="1"/>
  <c r="K567" i="6" s="1"/>
  <c r="J715" i="6" a="1"/>
  <c r="J715" i="6" s="1"/>
  <c r="K715" i="6" s="1"/>
  <c r="J714" i="6" a="1"/>
  <c r="J714" i="6" s="1"/>
  <c r="K714" i="6" s="1"/>
  <c r="J713" i="6" a="1"/>
  <c r="J713" i="6" s="1"/>
  <c r="K713" i="6" s="1"/>
  <c r="J712" i="6" a="1"/>
  <c r="J712" i="6" s="1"/>
  <c r="K712" i="6" s="1"/>
  <c r="J412" i="6" a="1"/>
  <c r="J412" i="6" s="1"/>
  <c r="K412" i="6" s="1"/>
  <c r="J566" i="6" a="1"/>
  <c r="J566" i="6" s="1"/>
  <c r="K566" i="6" s="1"/>
  <c r="J565" i="6" a="1"/>
  <c r="J565" i="6" s="1"/>
  <c r="K565" i="6" s="1"/>
  <c r="J411" i="6" a="1"/>
  <c r="J411" i="6" s="1"/>
  <c r="K411" i="6" s="1"/>
  <c r="J564" i="6" a="1"/>
  <c r="J564" i="6" s="1"/>
  <c r="K564" i="6" s="1"/>
  <c r="J711" i="6" a="1"/>
  <c r="J711" i="6" s="1"/>
  <c r="K711" i="6" s="1"/>
  <c r="J410" i="6" a="1"/>
  <c r="J410" i="6" s="1"/>
  <c r="K410" i="6" s="1"/>
  <c r="J409" i="6" a="1"/>
  <c r="J409" i="6" s="1"/>
  <c r="K409" i="6" s="1"/>
  <c r="J710" i="6" a="1"/>
  <c r="J710" i="6" s="1"/>
  <c r="K710" i="6" s="1"/>
  <c r="J563" i="6" a="1"/>
  <c r="J563" i="6" s="1"/>
  <c r="J824" i="6" a="1"/>
  <c r="J824" i="6" s="1"/>
  <c r="J881" i="6" a="1"/>
  <c r="J881" i="6" s="1"/>
  <c r="J752" i="6" a="1"/>
  <c r="J752" i="6" s="1"/>
  <c r="J934" i="6" a="1"/>
  <c r="J934" i="6" s="1"/>
  <c r="J921" i="6" a="1"/>
  <c r="J921" i="6" s="1"/>
  <c r="K921" i="6" s="1"/>
  <c r="J582" i="6" a="1"/>
  <c r="J582" i="6" s="1"/>
  <c r="J578" i="6" a="1"/>
  <c r="J578" i="6" s="1"/>
  <c r="J795" i="6" a="1"/>
  <c r="J795" i="6" s="1"/>
  <c r="J788" i="6" a="1"/>
  <c r="J788" i="6" s="1"/>
  <c r="J748" i="6" a="1"/>
  <c r="J748" i="6" s="1"/>
  <c r="J746" i="6" a="1"/>
  <c r="J746" i="6" s="1"/>
  <c r="J745" i="6" a="1"/>
  <c r="J745" i="6" s="1"/>
  <c r="K745" i="6" s="1"/>
  <c r="J587" i="6" a="1"/>
  <c r="J587" i="6" s="1"/>
  <c r="J430" i="6" a="1"/>
  <c r="J430" i="6" s="1"/>
  <c r="J429" i="6" a="1"/>
  <c r="J429" i="6" s="1"/>
  <c r="J735" i="6" a="1"/>
  <c r="J735" i="6" s="1"/>
  <c r="K735" i="6" s="1"/>
  <c r="J422" i="6" a="1"/>
  <c r="J422" i="6" s="1"/>
  <c r="J421" i="6" a="1"/>
  <c r="J421" i="6" s="1"/>
  <c r="K421" i="6" s="1"/>
  <c r="J727" i="6" a="1"/>
  <c r="J727" i="6" s="1"/>
  <c r="J418" i="6" a="1"/>
  <c r="J418" i="6" s="1"/>
  <c r="J575" i="6" a="1"/>
  <c r="J575" i="6" s="1"/>
  <c r="J772" i="6" a="1"/>
  <c r="J772" i="6" s="1"/>
  <c r="J986" i="6" a="1"/>
  <c r="J986" i="6" s="1"/>
  <c r="J951" i="6" a="1"/>
  <c r="J951" i="6" s="1"/>
  <c r="J749" i="6" a="1"/>
  <c r="J749" i="6" s="1"/>
  <c r="J953" i="6" a="1"/>
  <c r="J953" i="6" s="1"/>
  <c r="J820" i="6" a="1"/>
  <c r="J820" i="6" s="1"/>
  <c r="J845" i="6" a="1"/>
  <c r="J845" i="6" s="1"/>
  <c r="J842" i="6" a="1"/>
  <c r="J842" i="6" s="1"/>
  <c r="J840" i="6" a="1"/>
  <c r="J840" i="6" s="1"/>
  <c r="J920" i="6" a="1"/>
  <c r="J920" i="6" s="1"/>
  <c r="J729" i="6" a="1"/>
  <c r="J729" i="6" s="1"/>
  <c r="J814" i="6" a="1"/>
  <c r="J814" i="6" s="1"/>
  <c r="J576" i="6" a="1"/>
  <c r="J576" i="6" s="1"/>
  <c r="J778" i="6" a="1"/>
  <c r="J778" i="6" s="1"/>
  <c r="K778" i="6" s="1"/>
  <c r="J705" i="6" a="1"/>
  <c r="J705" i="6" s="1"/>
  <c r="K705" i="6" s="1"/>
  <c r="J558" i="6" a="1"/>
  <c r="J558" i="6" s="1"/>
  <c r="K558" i="6" s="1"/>
  <c r="J407" i="6" a="1"/>
  <c r="J407" i="6" s="1"/>
  <c r="K407" i="6" s="1"/>
  <c r="J406" i="6" a="1"/>
  <c r="J406" i="6" s="1"/>
  <c r="K406" i="6" s="1"/>
  <c r="J698" i="6" a="1"/>
  <c r="J698" i="6" s="1"/>
  <c r="K698" i="6" s="1"/>
  <c r="J554" i="6" a="1"/>
  <c r="J554" i="6" s="1"/>
  <c r="K554" i="6" s="1"/>
  <c r="J551" i="6" a="1"/>
  <c r="J551" i="6" s="1"/>
  <c r="K551" i="6" s="1"/>
  <c r="J692" i="6" a="1"/>
  <c r="J692" i="6" s="1"/>
  <c r="K692" i="6" s="1"/>
  <c r="J784" i="6" a="1"/>
  <c r="J784" i="6" s="1"/>
  <c r="K784" i="6" s="1"/>
  <c r="J549" i="6" a="1"/>
  <c r="J549" i="6" s="1"/>
  <c r="K549" i="6" s="1"/>
  <c r="J400" i="6" a="1"/>
  <c r="J400" i="6" s="1"/>
  <c r="K400" i="6" s="1"/>
  <c r="J88" i="6" a="1"/>
  <c r="J88" i="6" s="1"/>
  <c r="K88" i="6" s="1"/>
  <c r="J63" i="6" a="1"/>
  <c r="J63" i="6" s="1"/>
  <c r="K63" i="6" s="1"/>
  <c r="J53" i="6" a="1"/>
  <c r="J53" i="6" s="1"/>
  <c r="K53" i="6" s="1"/>
  <c r="J685" i="6" a="1"/>
  <c r="J685" i="6" s="1"/>
  <c r="K685" i="6" s="1"/>
  <c r="J392" i="6" a="1"/>
  <c r="J392" i="6" s="1"/>
  <c r="K392" i="6" s="1"/>
  <c r="J391" i="6" a="1"/>
  <c r="J391" i="6" s="1"/>
  <c r="K391" i="6" s="1"/>
  <c r="J681" i="6" a="1"/>
  <c r="J681" i="6" s="1"/>
  <c r="K681" i="6" s="1"/>
  <c r="J679" i="6" a="1"/>
  <c r="J679" i="6" s="1"/>
  <c r="K679" i="6" s="1"/>
  <c r="J978" i="6" a="1"/>
  <c r="J978" i="6" s="1"/>
  <c r="J991" i="6" a="1"/>
  <c r="J991" i="6" s="1"/>
  <c r="J734" i="6" a="1"/>
  <c r="J734" i="6" s="1"/>
  <c r="K734" i="6" s="1"/>
  <c r="J731" i="6" a="1"/>
  <c r="J731" i="6" s="1"/>
  <c r="J709" i="6" a="1"/>
  <c r="J709" i="6" s="1"/>
  <c r="J785" i="6" a="1"/>
  <c r="J785" i="6" s="1"/>
  <c r="J427" i="6" a="1"/>
  <c r="J427" i="6" s="1"/>
  <c r="J726" i="6" a="1"/>
  <c r="J726" i="6" s="1"/>
  <c r="K726" i="6" s="1"/>
  <c r="J417" i="6" a="1"/>
  <c r="J417" i="6" s="1"/>
  <c r="J560" i="6" a="1"/>
  <c r="J560" i="6" s="1"/>
  <c r="J706" i="6" a="1"/>
  <c r="J706" i="6" s="1"/>
  <c r="J703" i="6" a="1"/>
  <c r="J703" i="6" s="1"/>
  <c r="J557" i="6" a="1"/>
  <c r="J557" i="6" s="1"/>
  <c r="J556" i="6" a="1"/>
  <c r="J556" i="6" s="1"/>
  <c r="J699" i="6" a="1"/>
  <c r="J699" i="6" s="1"/>
  <c r="J695" i="6" a="1"/>
  <c r="J695" i="6" s="1"/>
  <c r="J552" i="6" a="1"/>
  <c r="J552" i="6" s="1"/>
  <c r="J405" i="6" a="1"/>
  <c r="J405" i="6" s="1"/>
  <c r="J403" i="6" a="1"/>
  <c r="J403" i="6" s="1"/>
  <c r="J402" i="6" a="1"/>
  <c r="J402" i="6" s="1"/>
  <c r="J401" i="6" a="1"/>
  <c r="J401" i="6" s="1"/>
  <c r="J547" i="6" a="1"/>
  <c r="J547" i="6" s="1"/>
  <c r="J396" i="6" a="1"/>
  <c r="J396" i="6" s="1"/>
  <c r="J395" i="6" a="1"/>
  <c r="J395" i="6" s="1"/>
  <c r="J686" i="6" a="1"/>
  <c r="J686" i="6" s="1"/>
  <c r="J393" i="6" a="1"/>
  <c r="J393" i="6" s="1"/>
  <c r="J684" i="6" a="1"/>
  <c r="J684" i="6" s="1"/>
  <c r="J682" i="6" a="1"/>
  <c r="J682" i="6" s="1"/>
  <c r="J680" i="6" a="1"/>
  <c r="J680" i="6" s="1"/>
  <c r="J940" i="6" a="1"/>
  <c r="J940" i="6" s="1"/>
  <c r="J847" i="6" a="1"/>
  <c r="J847" i="6" s="1"/>
  <c r="K847" i="6" s="1"/>
  <c r="J583" i="6" a="1"/>
  <c r="J583" i="6" s="1"/>
  <c r="J725" i="6" a="1"/>
  <c r="J725" i="6" s="1"/>
  <c r="K725" i="6" s="1"/>
  <c r="J91" i="6" a="1"/>
  <c r="J91" i="6" s="1"/>
  <c r="K91" i="6" s="1"/>
  <c r="J849" i="6" a="1"/>
  <c r="J849" i="6" s="1"/>
  <c r="J428" i="6" a="1"/>
  <c r="J428" i="6" s="1"/>
  <c r="K428" i="6" s="1"/>
  <c r="J419" i="6" a="1"/>
  <c r="J419" i="6" s="1"/>
  <c r="J574" i="6" a="1"/>
  <c r="J574" i="6" s="1"/>
  <c r="K574" i="6" s="1"/>
  <c r="J875" i="6" a="1"/>
  <c r="J875" i="6" s="1"/>
  <c r="K875" i="6" s="1"/>
  <c r="J927" i="6" a="1"/>
  <c r="J927" i="6" s="1"/>
  <c r="J844" i="6" a="1"/>
  <c r="J844" i="6" s="1"/>
  <c r="K844" i="6" s="1"/>
  <c r="J918" i="6" a="1"/>
  <c r="J918" i="6" s="1"/>
  <c r="J584" i="6" a="1"/>
  <c r="J584" i="6" s="1"/>
  <c r="K584" i="6" s="1"/>
  <c r="J730" i="6" a="1"/>
  <c r="J730" i="6" s="1"/>
  <c r="J870" i="6" a="1"/>
  <c r="J870" i="6" s="1"/>
  <c r="K870" i="6" s="1"/>
  <c r="J732" i="6" a="1"/>
  <c r="J732" i="6" s="1"/>
  <c r="K732" i="6" s="1"/>
  <c r="J505" i="6" a="1"/>
  <c r="J505" i="6" s="1"/>
  <c r="K505" i="6" s="1"/>
  <c r="J700" i="6" a="1"/>
  <c r="J700" i="6" s="1"/>
  <c r="J697" i="6" a="1"/>
  <c r="J697" i="6" s="1"/>
  <c r="J398" i="6" a="1"/>
  <c r="J398" i="6" s="1"/>
  <c r="J687" i="6" a="1"/>
  <c r="J687" i="6" s="1"/>
  <c r="J672" i="6" a="1"/>
  <c r="J672" i="6" s="1"/>
  <c r="K672" i="6" s="1"/>
  <c r="J463" i="6" a="1"/>
  <c r="J463" i="6" s="1"/>
  <c r="K463" i="6" s="1"/>
  <c r="J783" i="6" a="1"/>
  <c r="J783" i="6" s="1"/>
  <c r="J379" i="6" a="1"/>
  <c r="J379" i="6" s="1"/>
  <c r="J668" i="6" a="1"/>
  <c r="J668" i="6" s="1"/>
  <c r="K668" i="6" s="1"/>
  <c r="J498" i="6" a="1"/>
  <c r="J498" i="6" s="1"/>
  <c r="K498" i="6" s="1"/>
  <c r="J540" i="6" a="1"/>
  <c r="J540" i="6" s="1"/>
  <c r="J539" i="6" a="1"/>
  <c r="J539" i="6" s="1"/>
  <c r="J665" i="6" a="1"/>
  <c r="J665" i="6" s="1"/>
  <c r="K665" i="6" s="1"/>
  <c r="J664" i="6" a="1"/>
  <c r="J664" i="6" s="1"/>
  <c r="J535" i="6" a="1"/>
  <c r="J535" i="6" s="1"/>
  <c r="J367" i="6" a="1"/>
  <c r="J367" i="6" s="1"/>
  <c r="J660" i="6" a="1"/>
  <c r="J660" i="6" s="1"/>
  <c r="K660" i="6" s="1"/>
  <c r="J85" i="6" a="1"/>
  <c r="J85" i="6" s="1"/>
  <c r="J532" i="6" a="1"/>
  <c r="J532" i="6" s="1"/>
  <c r="J530" i="6" a="1"/>
  <c r="J530" i="6" s="1"/>
  <c r="J363" i="6" a="1"/>
  <c r="J363" i="6" s="1"/>
  <c r="K363" i="6" s="1"/>
  <c r="J362" i="6" a="1"/>
  <c r="J362" i="6" s="1"/>
  <c r="J648" i="6" a="1"/>
  <c r="J648" i="6" s="1"/>
  <c r="J462" i="6" a="1"/>
  <c r="J462" i="6" s="1"/>
  <c r="K462" i="6" s="1"/>
  <c r="J328" i="6" a="1"/>
  <c r="J328" i="6" s="1"/>
  <c r="K328" i="6" s="1"/>
  <c r="J559" i="6" a="1"/>
  <c r="J559" i="6" s="1"/>
  <c r="J694" i="6" a="1"/>
  <c r="J694" i="6" s="1"/>
  <c r="J404" i="6" a="1"/>
  <c r="J404" i="6" s="1"/>
  <c r="J464" i="6" a="1"/>
  <c r="J464" i="6" s="1"/>
  <c r="J492" i="6" a="1"/>
  <c r="J492" i="6" s="1"/>
  <c r="J503" i="6" a="1"/>
  <c r="J503" i="6" s="1"/>
  <c r="J388" i="6" a="1"/>
  <c r="J388" i="6" s="1"/>
  <c r="J678" i="6" a="1"/>
  <c r="J678" i="6" s="1"/>
  <c r="J387" i="6" a="1"/>
  <c r="J387" i="6" s="1"/>
  <c r="J677" i="6" a="1"/>
  <c r="J677" i="6" s="1"/>
  <c r="J386" i="6" a="1"/>
  <c r="J386" i="6" s="1"/>
  <c r="J676" i="6" a="1"/>
  <c r="J676" i="6" s="1"/>
  <c r="J675" i="6" a="1"/>
  <c r="J675" i="6" s="1"/>
  <c r="J674" i="6" a="1"/>
  <c r="J674" i="6" s="1"/>
  <c r="J52" i="6" a="1"/>
  <c r="J52" i="6" s="1"/>
  <c r="J704" i="6" a="1"/>
  <c r="J704" i="6" s="1"/>
  <c r="J791" i="6" a="1"/>
  <c r="J791" i="6" s="1"/>
  <c r="J690" i="6" a="1"/>
  <c r="J690" i="6" s="1"/>
  <c r="J399" i="6" a="1"/>
  <c r="J399" i="6" s="1"/>
  <c r="J683" i="6" a="1"/>
  <c r="J683" i="6" s="1"/>
  <c r="J389" i="6" a="1"/>
  <c r="J389" i="6" s="1"/>
  <c r="J385" i="6" a="1"/>
  <c r="J385" i="6" s="1"/>
  <c r="J384" i="6" a="1"/>
  <c r="J384" i="6" s="1"/>
  <c r="J382" i="6" a="1"/>
  <c r="J382" i="6" s="1"/>
  <c r="J670" i="6" a="1"/>
  <c r="J670" i="6" s="1"/>
  <c r="J542" i="6" a="1"/>
  <c r="J542" i="6" s="1"/>
  <c r="J491" i="6" a="1"/>
  <c r="J491" i="6" s="1"/>
  <c r="J378" i="6" a="1"/>
  <c r="J378" i="6" s="1"/>
  <c r="J375" i="6" a="1"/>
  <c r="J375" i="6" s="1"/>
  <c r="J538" i="6" a="1"/>
  <c r="J538" i="6" s="1"/>
  <c r="J536" i="6" a="1"/>
  <c r="J536" i="6" s="1"/>
  <c r="J371" i="6" a="1"/>
  <c r="J371" i="6" s="1"/>
  <c r="J502" i="6" a="1"/>
  <c r="J502" i="6" s="1"/>
  <c r="J663" i="6" a="1"/>
  <c r="J663" i="6" s="1"/>
  <c r="J659" i="6" a="1"/>
  <c r="J659" i="6" s="1"/>
  <c r="J533" i="6" a="1"/>
  <c r="J533" i="6" s="1"/>
  <c r="J655" i="6" a="1"/>
  <c r="J655" i="6" s="1"/>
  <c r="J529" i="6" a="1"/>
  <c r="J529" i="6" s="1"/>
  <c r="J654" i="6" a="1"/>
  <c r="J654" i="6" s="1"/>
  <c r="J651" i="6" a="1"/>
  <c r="J651" i="6" s="1"/>
  <c r="J647" i="6" a="1"/>
  <c r="J647" i="6" s="1"/>
  <c r="J528" i="6" a="1"/>
  <c r="J528" i="6" s="1"/>
  <c r="J645" i="6" a="1"/>
  <c r="J645" i="6" s="1"/>
  <c r="J358" i="6" a="1"/>
  <c r="J358" i="6" s="1"/>
  <c r="J644" i="6" a="1"/>
  <c r="J644" i="6" s="1"/>
  <c r="J782" i="6" a="1"/>
  <c r="J782" i="6" s="1"/>
  <c r="J527" i="6" a="1"/>
  <c r="J527" i="6" s="1"/>
  <c r="J641" i="6" a="1"/>
  <c r="J641" i="6" s="1"/>
  <c r="J639" i="6" a="1"/>
  <c r="J639" i="6" s="1"/>
  <c r="J637" i="6" a="1"/>
  <c r="J637" i="6" s="1"/>
  <c r="J635" i="6" a="1"/>
  <c r="J635" i="6" s="1"/>
  <c r="J356" i="6" a="1"/>
  <c r="J356" i="6" s="1"/>
  <c r="J355" i="6" a="1"/>
  <c r="J355" i="6" s="1"/>
  <c r="J633" i="6" a="1"/>
  <c r="J633" i="6" s="1"/>
  <c r="J354" i="6" a="1"/>
  <c r="J354" i="6" s="1"/>
  <c r="J631" i="6" a="1"/>
  <c r="J631" i="6" s="1"/>
  <c r="J526" i="6" a="1"/>
  <c r="J526" i="6" s="1"/>
  <c r="J628" i="6" a="1"/>
  <c r="J628" i="6" s="1"/>
  <c r="J525" i="6" a="1"/>
  <c r="J525" i="6" s="1"/>
  <c r="J627" i="6" a="1"/>
  <c r="J627" i="6" s="1"/>
  <c r="J351" i="6" a="1"/>
  <c r="J351" i="6" s="1"/>
  <c r="J624" i="6" a="1"/>
  <c r="J624" i="6" s="1"/>
  <c r="J623" i="6" a="1"/>
  <c r="J623" i="6" s="1"/>
  <c r="J524" i="6" a="1"/>
  <c r="J524" i="6" s="1"/>
  <c r="J621" i="6" a="1"/>
  <c r="J621" i="6" s="1"/>
  <c r="J522" i="6" a="1"/>
  <c r="J522" i="6" s="1"/>
  <c r="J619" i="6" a="1"/>
  <c r="J619" i="6" s="1"/>
  <c r="J350" i="6" a="1"/>
  <c r="J350" i="6" s="1"/>
  <c r="J616" i="6" a="1"/>
  <c r="J616" i="6" s="1"/>
  <c r="J49" i="6" a="1"/>
  <c r="J49" i="6" s="1"/>
  <c r="J521" i="6" a="1"/>
  <c r="J521" i="6" s="1"/>
  <c r="J347" i="6" a="1"/>
  <c r="J347" i="6" s="1"/>
  <c r="J613" i="6" a="1"/>
  <c r="J613" i="6" s="1"/>
  <c r="J611" i="6" a="1"/>
  <c r="J611" i="6" s="1"/>
  <c r="J520" i="6" a="1"/>
  <c r="J520" i="6" s="1"/>
  <c r="J346" i="6" a="1"/>
  <c r="J346" i="6" s="1"/>
  <c r="J775" i="6" a="1"/>
  <c r="J775" i="6" s="1"/>
  <c r="J607" i="6" a="1"/>
  <c r="J607" i="6" s="1"/>
  <c r="J518" i="6" a="1"/>
  <c r="J518" i="6" s="1"/>
  <c r="J604" i="6" a="1"/>
  <c r="J604" i="6" s="1"/>
  <c r="J602" i="6" a="1"/>
  <c r="J602" i="6" s="1"/>
  <c r="J773" i="6" a="1"/>
  <c r="J773" i="6" s="1"/>
  <c r="J553" i="6" a="1"/>
  <c r="J553" i="6" s="1"/>
  <c r="J397" i="6" a="1"/>
  <c r="J397" i="6" s="1"/>
  <c r="J394" i="6" a="1"/>
  <c r="J394" i="6" s="1"/>
  <c r="J408" i="6" a="1"/>
  <c r="J408" i="6" s="1"/>
  <c r="J693" i="6" a="1"/>
  <c r="J693" i="6" s="1"/>
  <c r="J89" i="6" a="1"/>
  <c r="J89" i="6" s="1"/>
  <c r="J546" i="6" a="1"/>
  <c r="J546" i="6" s="1"/>
  <c r="J390" i="6" a="1"/>
  <c r="J390" i="6" s="1"/>
  <c r="J793" i="6" a="1"/>
  <c r="J793" i="6" s="1"/>
  <c r="K793" i="6" s="1"/>
  <c r="J562" i="6" a="1"/>
  <c r="J562" i="6" s="1"/>
  <c r="K562" i="6" s="1"/>
  <c r="J561" i="6" a="1"/>
  <c r="J561" i="6" s="1"/>
  <c r="K561" i="6" s="1"/>
  <c r="J708" i="6" a="1"/>
  <c r="J708" i="6" s="1"/>
  <c r="K708" i="6" s="1"/>
  <c r="J701" i="6" a="1"/>
  <c r="J701" i="6" s="1"/>
  <c r="J555" i="6" a="1"/>
  <c r="J555" i="6" s="1"/>
  <c r="K555" i="6" s="1"/>
  <c r="J689" i="6" a="1"/>
  <c r="J689" i="6" s="1"/>
  <c r="J688" i="6" a="1"/>
  <c r="J688" i="6" s="1"/>
  <c r="K688" i="6" s="1"/>
  <c r="J495" i="6" a="1"/>
  <c r="J495" i="6" s="1"/>
  <c r="J416" i="6" a="1"/>
  <c r="J416" i="6" s="1"/>
  <c r="J696" i="6" a="1"/>
  <c r="J696" i="6" s="1"/>
  <c r="J550" i="6" a="1"/>
  <c r="J550" i="6" s="1"/>
  <c r="K550" i="6" s="1"/>
  <c r="J62" i="6" a="1"/>
  <c r="J62" i="6" s="1"/>
  <c r="J87" i="6" a="1"/>
  <c r="J87" i="6" s="1"/>
  <c r="K87" i="6" s="1"/>
  <c r="J544" i="6" a="1"/>
  <c r="J544" i="6" s="1"/>
  <c r="K544" i="6" s="1"/>
  <c r="J707" i="6" a="1"/>
  <c r="J707" i="6" s="1"/>
  <c r="J702" i="6" a="1"/>
  <c r="J702" i="6" s="1"/>
  <c r="K702" i="6" s="1"/>
  <c r="J691" i="6" a="1"/>
  <c r="J691" i="6" s="1"/>
  <c r="J548" i="6" a="1"/>
  <c r="J548" i="6" s="1"/>
  <c r="K548" i="6" s="1"/>
  <c r="J545" i="6" a="1"/>
  <c r="J545" i="6" s="1"/>
  <c r="J496" i="6" a="1"/>
  <c r="J496" i="6" s="1"/>
  <c r="K496" i="6" s="1"/>
  <c r="J383" i="6" a="1"/>
  <c r="J383" i="6" s="1"/>
  <c r="K383" i="6" s="1"/>
  <c r="J777" i="6" a="1"/>
  <c r="J777" i="6" s="1"/>
  <c r="K777" i="6" s="1"/>
  <c r="J372" i="6" a="1"/>
  <c r="J372" i="6" s="1"/>
  <c r="K372" i="6" s="1"/>
  <c r="J658" i="6" a="1"/>
  <c r="J658" i="6" s="1"/>
  <c r="K658" i="6" s="1"/>
  <c r="J653" i="6" a="1"/>
  <c r="J653" i="6" s="1"/>
  <c r="K653" i="6" s="1"/>
  <c r="J642" i="6" a="1"/>
  <c r="J642" i="6" s="1"/>
  <c r="K642" i="6" s="1"/>
  <c r="J500" i="6" a="1"/>
  <c r="J500" i="6" s="1"/>
  <c r="J781" i="6" a="1"/>
  <c r="J781" i="6" s="1"/>
  <c r="J615" i="6" a="1"/>
  <c r="J615" i="6" s="1"/>
  <c r="K615" i="6" s="1"/>
  <c r="J606" i="6" a="1"/>
  <c r="J606" i="6" s="1"/>
  <c r="K606" i="6" s="1"/>
  <c r="J517" i="6" a="1"/>
  <c r="J517" i="6" s="1"/>
  <c r="K517" i="6" s="1"/>
  <c r="J343" i="6" a="1"/>
  <c r="J343" i="6" s="1"/>
  <c r="J340" i="6" a="1"/>
  <c r="J340" i="6" s="1"/>
  <c r="K340" i="6" s="1"/>
  <c r="J339" i="6" a="1"/>
  <c r="J339" i="6" s="1"/>
  <c r="J334" i="6" a="1"/>
  <c r="J334" i="6" s="1"/>
  <c r="J511" i="6" a="1"/>
  <c r="J511" i="6" s="1"/>
  <c r="J330" i="6" a="1"/>
  <c r="J330" i="6" s="1"/>
  <c r="J161" i="6" a="1"/>
  <c r="J161" i="6" s="1"/>
  <c r="J83" i="6" a="1"/>
  <c r="J83" i="6" s="1"/>
  <c r="K83" i="6" s="1"/>
  <c r="J158" i="6" a="1"/>
  <c r="J158" i="6" s="1"/>
  <c r="J319" i="6" a="1"/>
  <c r="J319" i="6" s="1"/>
  <c r="J316" i="6" a="1"/>
  <c r="J316" i="6" s="1"/>
  <c r="J46" i="6" a="1"/>
  <c r="J46" i="6" s="1"/>
  <c r="J152" i="6" a="1"/>
  <c r="J152" i="6" s="1"/>
  <c r="J470" i="6" a="1"/>
  <c r="J470" i="6" s="1"/>
  <c r="J481" i="6" a="1"/>
  <c r="J481" i="6" s="1"/>
  <c r="J42" i="6" a="1"/>
  <c r="J42" i="6" s="1"/>
  <c r="J143" i="6" a="1"/>
  <c r="J143" i="6" s="1"/>
  <c r="J289" i="6" a="1"/>
  <c r="J289" i="6" s="1"/>
  <c r="J459" i="6" a="1"/>
  <c r="J459" i="6" s="1"/>
  <c r="J58" i="6" a="1"/>
  <c r="J58" i="6" s="1"/>
  <c r="J38" i="6" a="1"/>
  <c r="J38" i="6" s="1"/>
  <c r="J35" i="6" a="1"/>
  <c r="J35" i="6" s="1"/>
  <c r="J56" i="6" a="1"/>
  <c r="J56" i="6" s="1"/>
  <c r="J268" i="6" a="1"/>
  <c r="J268" i="6" s="1"/>
  <c r="J139" i="6" a="1"/>
  <c r="J139" i="6" s="1"/>
  <c r="J671" i="6" a="1"/>
  <c r="J671" i="6" s="1"/>
  <c r="J667" i="6" a="1"/>
  <c r="J667" i="6" s="1"/>
  <c r="J50" i="6" a="1"/>
  <c r="J50" i="6" s="1"/>
  <c r="J534" i="6" a="1"/>
  <c r="J534" i="6" s="1"/>
  <c r="J652" i="6" a="1"/>
  <c r="J652" i="6" s="1"/>
  <c r="J643" i="6" a="1"/>
  <c r="J643" i="6" s="1"/>
  <c r="J634" i="6" a="1"/>
  <c r="J634" i="6" s="1"/>
  <c r="J625" i="6" a="1"/>
  <c r="J625" i="6" s="1"/>
  <c r="J349" i="6" a="1"/>
  <c r="J349" i="6" s="1"/>
  <c r="J519" i="6" a="1"/>
  <c r="J519" i="6" s="1"/>
  <c r="J493" i="6" a="1"/>
  <c r="J493" i="6" s="1"/>
  <c r="J342" i="6" a="1"/>
  <c r="J342" i="6" s="1"/>
  <c r="J338" i="6" a="1"/>
  <c r="J338" i="6" s="1"/>
  <c r="J337" i="6" a="1"/>
  <c r="J337" i="6" s="1"/>
  <c r="J509" i="6" a="1"/>
  <c r="J509" i="6" s="1"/>
  <c r="J508" i="6" a="1"/>
  <c r="J508" i="6" s="1"/>
  <c r="J322" i="6" a="1"/>
  <c r="J322" i="6" s="1"/>
  <c r="J48" i="6" a="1"/>
  <c r="J48" i="6" s="1"/>
  <c r="J314" i="6" a="1"/>
  <c r="J314" i="6" s="1"/>
  <c r="J308" i="6" a="1"/>
  <c r="J308" i="6" s="1"/>
  <c r="J307" i="6" a="1"/>
  <c r="J307" i="6" s="1"/>
  <c r="J304" i="6" a="1"/>
  <c r="J304" i="6" s="1"/>
  <c r="J146" i="6" a="1"/>
  <c r="J146" i="6" s="1"/>
  <c r="J296" i="6" a="1"/>
  <c r="J296" i="6" s="1"/>
  <c r="J41" i="6" a="1"/>
  <c r="J41" i="6" s="1"/>
  <c r="J285" i="6" a="1"/>
  <c r="J285" i="6" s="1"/>
  <c r="J280" i="6" a="1"/>
  <c r="J280" i="6" s="1"/>
  <c r="J278" i="6" a="1"/>
  <c r="J278" i="6" s="1"/>
  <c r="J274" i="6" a="1"/>
  <c r="J274" i="6" s="1"/>
  <c r="J36" i="6" a="1"/>
  <c r="J36" i="6" s="1"/>
  <c r="J33" i="6" a="1"/>
  <c r="J33" i="6" s="1"/>
  <c r="J269" i="6" a="1"/>
  <c r="J269" i="6" s="1"/>
  <c r="J67" i="6" a="1"/>
  <c r="J67" i="6" s="1"/>
  <c r="J51" i="6" a="1"/>
  <c r="J51" i="6" s="1"/>
  <c r="K51" i="6" s="1"/>
  <c r="J377" i="6" a="1"/>
  <c r="J377" i="6" s="1"/>
  <c r="K377" i="6" s="1"/>
  <c r="J370" i="6" a="1"/>
  <c r="J370" i="6" s="1"/>
  <c r="K370" i="6" s="1"/>
  <c r="J657" i="6" a="1"/>
  <c r="J657" i="6" s="1"/>
  <c r="K657" i="6" s="1"/>
  <c r="J650" i="6" a="1"/>
  <c r="J650" i="6" s="1"/>
  <c r="K650" i="6" s="1"/>
  <c r="J794" i="6" a="1"/>
  <c r="J794" i="6" s="1"/>
  <c r="J501" i="6" a="1"/>
  <c r="J501" i="6" s="1"/>
  <c r="J626" i="6" a="1"/>
  <c r="J626" i="6" s="1"/>
  <c r="J617" i="6" a="1"/>
  <c r="J617" i="6" s="1"/>
  <c r="J608" i="6" a="1"/>
  <c r="J608" i="6" s="1"/>
  <c r="J341" i="6" a="1"/>
  <c r="J341" i="6" s="1"/>
  <c r="J596" i="6" a="1"/>
  <c r="J596" i="6" s="1"/>
  <c r="J592" i="6" a="1"/>
  <c r="J592" i="6" s="1"/>
  <c r="J774" i="6" a="1"/>
  <c r="J774" i="6" s="1"/>
  <c r="J164" i="6" a="1"/>
  <c r="J164" i="6" s="1"/>
  <c r="J163" i="6" a="1"/>
  <c r="J163" i="6" s="1"/>
  <c r="J329" i="6" a="1"/>
  <c r="J329" i="6" s="1"/>
  <c r="J324" i="6" a="1"/>
  <c r="J324" i="6" s="1"/>
  <c r="J100" i="6" a="1"/>
  <c r="J100" i="6" s="1"/>
  <c r="J315" i="6" a="1"/>
  <c r="J315" i="6" s="1"/>
  <c r="J311" i="6" a="1"/>
  <c r="J311" i="6" s="1"/>
  <c r="J151" i="6" a="1"/>
  <c r="J151" i="6" s="1"/>
  <c r="J147" i="6" a="1"/>
  <c r="J147" i="6" s="1"/>
  <c r="J75" i="6" a="1"/>
  <c r="J75" i="6" s="1"/>
  <c r="J297" i="6" a="1"/>
  <c r="J297" i="6" s="1"/>
  <c r="J460" i="6" a="1"/>
  <c r="J460" i="6" s="1"/>
  <c r="J288" i="6" a="1"/>
  <c r="J288" i="6" s="1"/>
  <c r="J282" i="6" a="1"/>
  <c r="J282" i="6" s="1"/>
  <c r="J81" i="6" a="1"/>
  <c r="J81" i="6" s="1"/>
  <c r="J275" i="6" a="1"/>
  <c r="J275" i="6" s="1"/>
  <c r="J61" i="6" a="1"/>
  <c r="J61" i="6" s="1"/>
  <c r="J479" i="6" a="1"/>
  <c r="J479" i="6" s="1"/>
  <c r="J437" i="6" a="1"/>
  <c r="J437" i="6" s="1"/>
  <c r="J488" i="6" a="1"/>
  <c r="J488" i="6" s="1"/>
  <c r="J381" i="6" a="1"/>
  <c r="J381" i="6" s="1"/>
  <c r="J376" i="6" a="1"/>
  <c r="J376" i="6" s="1"/>
  <c r="J86" i="6" a="1"/>
  <c r="J86" i="6" s="1"/>
  <c r="J656" i="6" a="1"/>
  <c r="J656" i="6" s="1"/>
  <c r="J649" i="6" a="1"/>
  <c r="J649" i="6" s="1"/>
  <c r="J359" i="6" a="1"/>
  <c r="J359" i="6" s="1"/>
  <c r="J357" i="6" a="1"/>
  <c r="J357" i="6" s="1"/>
  <c r="J543" i="6" a="1"/>
  <c r="J543" i="6" s="1"/>
  <c r="K543" i="6" s="1"/>
  <c r="J374" i="6" a="1"/>
  <c r="J374" i="6" s="1"/>
  <c r="K374" i="6" s="1"/>
  <c r="J369" i="6" a="1"/>
  <c r="J369" i="6" s="1"/>
  <c r="K369" i="6" s="1"/>
  <c r="J531" i="6" a="1"/>
  <c r="J531" i="6" s="1"/>
  <c r="K531" i="6" s="1"/>
  <c r="J646" i="6" a="1"/>
  <c r="J646" i="6" s="1"/>
  <c r="K646" i="6" s="1"/>
  <c r="J360" i="6" a="1"/>
  <c r="J360" i="6" s="1"/>
  <c r="K360" i="6" s="1"/>
  <c r="J636" i="6" a="1"/>
  <c r="J636" i="6" s="1"/>
  <c r="K636" i="6" s="1"/>
  <c r="J380" i="6" a="1"/>
  <c r="J380" i="6" s="1"/>
  <c r="K380" i="6" s="1"/>
  <c r="J373" i="6" a="1"/>
  <c r="J373" i="6" s="1"/>
  <c r="K373" i="6" s="1"/>
  <c r="J368" i="6" a="1"/>
  <c r="J368" i="6" s="1"/>
  <c r="K368" i="6" s="1"/>
  <c r="J366" i="6" a="1"/>
  <c r="J366" i="6" s="1"/>
  <c r="K366" i="6" s="1"/>
  <c r="J361" i="6" a="1"/>
  <c r="J361" i="6" s="1"/>
  <c r="K361" i="6" s="1"/>
  <c r="J638" i="6" a="1"/>
  <c r="J638" i="6" s="1"/>
  <c r="K638" i="6" s="1"/>
  <c r="J629" i="6" a="1"/>
  <c r="J629" i="6" s="1"/>
  <c r="K629" i="6" s="1"/>
  <c r="J669" i="6" a="1"/>
  <c r="J669" i="6" s="1"/>
  <c r="K669" i="6" s="1"/>
  <c r="J666" i="6" a="1"/>
  <c r="J666" i="6" s="1"/>
  <c r="K666" i="6" s="1"/>
  <c r="J662" i="6" a="1"/>
  <c r="J662" i="6" s="1"/>
  <c r="K662" i="6" s="1"/>
  <c r="J365" i="6" a="1"/>
  <c r="J365" i="6" s="1"/>
  <c r="K365" i="6" s="1"/>
  <c r="J640" i="6" a="1"/>
  <c r="J640" i="6" s="1"/>
  <c r="K640" i="6" s="1"/>
  <c r="J673" i="6" a="1"/>
  <c r="J673" i="6" s="1"/>
  <c r="K673" i="6" s="1"/>
  <c r="J541" i="6" a="1"/>
  <c r="J541" i="6" s="1"/>
  <c r="K541" i="6" s="1"/>
  <c r="J537" i="6" a="1"/>
  <c r="J537" i="6" s="1"/>
  <c r="K537" i="6" s="1"/>
  <c r="J661" i="6" a="1"/>
  <c r="J661" i="6" s="1"/>
  <c r="K661" i="6" s="1"/>
  <c r="J364" i="6" a="1"/>
  <c r="J364" i="6" s="1"/>
  <c r="K364" i="6" s="1"/>
  <c r="J776" i="6" a="1"/>
  <c r="J776" i="6" s="1"/>
  <c r="K776" i="6" s="1"/>
  <c r="J632" i="6" a="1"/>
  <c r="J632" i="6" s="1"/>
  <c r="K632" i="6" s="1"/>
  <c r="J622" i="6" a="1"/>
  <c r="J622" i="6" s="1"/>
  <c r="K622" i="6" s="1"/>
  <c r="J348" i="6" a="1"/>
  <c r="J348" i="6" s="1"/>
  <c r="K348" i="6" s="1"/>
  <c r="J605" i="6" a="1"/>
  <c r="J605" i="6" s="1"/>
  <c r="K605" i="6" s="1"/>
  <c r="J598" i="6" a="1"/>
  <c r="J598" i="6" s="1"/>
  <c r="K598" i="6" s="1"/>
  <c r="J597" i="6" a="1"/>
  <c r="J597" i="6" s="1"/>
  <c r="J593" i="6" a="1"/>
  <c r="J593" i="6" s="1"/>
  <c r="K593" i="6" s="1"/>
  <c r="J335" i="6" a="1"/>
  <c r="J335" i="6" s="1"/>
  <c r="J332" i="6" a="1"/>
  <c r="J332" i="6" s="1"/>
  <c r="J445" i="6" a="1"/>
  <c r="J445" i="6" s="1"/>
  <c r="J159" i="6" a="1"/>
  <c r="J159" i="6" s="1"/>
  <c r="K159" i="6" s="1"/>
  <c r="J323" i="6" a="1"/>
  <c r="J323" i="6" s="1"/>
  <c r="J156" i="6" a="1"/>
  <c r="J156" i="6" s="1"/>
  <c r="J82" i="6" a="1"/>
  <c r="J82" i="6" s="1"/>
  <c r="J310" i="6" a="1"/>
  <c r="J310" i="6" s="1"/>
  <c r="J150" i="6" a="1"/>
  <c r="J150" i="6" s="1"/>
  <c r="J306" i="6" a="1"/>
  <c r="J306" i="6" s="1"/>
  <c r="J74" i="6" a="1"/>
  <c r="J74" i="6" s="1"/>
  <c r="J145" i="6" a="1"/>
  <c r="J145" i="6" s="1"/>
  <c r="J292" i="6" a="1"/>
  <c r="J292" i="6" s="1"/>
  <c r="J287" i="6" a="1"/>
  <c r="J287" i="6" s="1"/>
  <c r="J281" i="6" a="1"/>
  <c r="J281" i="6" s="1"/>
  <c r="J70" i="6" a="1"/>
  <c r="J70" i="6" s="1"/>
  <c r="J140" i="6" a="1"/>
  <c r="J140" i="6" s="1"/>
  <c r="J273" i="6" a="1"/>
  <c r="J273" i="6" s="1"/>
  <c r="J69" i="6" a="1"/>
  <c r="J69" i="6" s="1"/>
  <c r="J80" i="6" a="1"/>
  <c r="J80" i="6" s="1"/>
  <c r="J267" i="6" a="1"/>
  <c r="J267" i="6" s="1"/>
  <c r="J79" i="6" a="1"/>
  <c r="J79" i="6" s="1"/>
  <c r="K79" i="6" s="1"/>
  <c r="J138" i="6" a="1"/>
  <c r="J138" i="6" s="1"/>
  <c r="K138" i="6" s="1"/>
  <c r="J436" i="6" a="1"/>
  <c r="J436" i="6" s="1"/>
  <c r="K436" i="6" s="1"/>
  <c r="J443" i="6" a="1"/>
  <c r="J443" i="6" s="1"/>
  <c r="K443" i="6" s="1"/>
  <c r="J442" i="6" a="1"/>
  <c r="J442" i="6" s="1"/>
  <c r="K442" i="6" s="1"/>
  <c r="J137" i="6" a="1"/>
  <c r="J137" i="6" s="1"/>
  <c r="K137" i="6" s="1"/>
  <c r="J480" i="6" a="1"/>
  <c r="J480" i="6" s="1"/>
  <c r="K480" i="6" s="1"/>
  <c r="J630" i="6" a="1"/>
  <c r="J630" i="6" s="1"/>
  <c r="K630" i="6" s="1"/>
  <c r="J352" i="6" a="1"/>
  <c r="J352" i="6" s="1"/>
  <c r="J499" i="6" a="1"/>
  <c r="J499" i="6" s="1"/>
  <c r="K499" i="6" s="1"/>
  <c r="J614" i="6" a="1"/>
  <c r="J614" i="6" s="1"/>
  <c r="K614" i="6" s="1"/>
  <c r="J601" i="6" a="1"/>
  <c r="J601" i="6" s="1"/>
  <c r="J333" i="6" a="1"/>
  <c r="J333" i="6" s="1"/>
  <c r="J321" i="6" a="1"/>
  <c r="J321" i="6" s="1"/>
  <c r="J313" i="6" a="1"/>
  <c r="J313" i="6" s="1"/>
  <c r="J444" i="6" a="1"/>
  <c r="J444" i="6" s="1"/>
  <c r="J144" i="6" a="1"/>
  <c r="J144" i="6" s="1"/>
  <c r="J291" i="6" a="1"/>
  <c r="J291" i="6" s="1"/>
  <c r="J40" i="6" a="1"/>
  <c r="J40" i="6" s="1"/>
  <c r="J276" i="6" a="1"/>
  <c r="J276" i="6" s="1"/>
  <c r="J29" i="6" a="1"/>
  <c r="J29" i="6" s="1"/>
  <c r="J618" i="6" a="1"/>
  <c r="J618" i="6" s="1"/>
  <c r="J610" i="6" a="1"/>
  <c r="J610" i="6" s="1"/>
  <c r="K610" i="6" s="1"/>
  <c r="J603" i="6" a="1"/>
  <c r="J603" i="6" s="1"/>
  <c r="K603" i="6" s="1"/>
  <c r="J591" i="6" a="1"/>
  <c r="J591" i="6" s="1"/>
  <c r="J162" i="6" a="1"/>
  <c r="J162" i="6" s="1"/>
  <c r="K162" i="6" s="1"/>
  <c r="J331" i="6" a="1"/>
  <c r="J331" i="6" s="1"/>
  <c r="J326" i="6" a="1"/>
  <c r="J326" i="6" s="1"/>
  <c r="J318" i="6" a="1"/>
  <c r="J318" i="6" s="1"/>
  <c r="J44" i="6" a="1"/>
  <c r="J44" i="6" s="1"/>
  <c r="J303" i="6" a="1"/>
  <c r="J303" i="6" s="1"/>
  <c r="J294" i="6" a="1"/>
  <c r="J294" i="6" s="1"/>
  <c r="J59" i="6" a="1"/>
  <c r="J59" i="6" s="1"/>
  <c r="J68" i="6" a="1"/>
  <c r="J68" i="6" s="1"/>
  <c r="J55" i="6" a="1"/>
  <c r="J55" i="6" s="1"/>
  <c r="J32" i="6" a="1"/>
  <c r="J32" i="6" s="1"/>
  <c r="J98" i="6" a="1"/>
  <c r="J98" i="6" s="1"/>
  <c r="J265" i="6" a="1"/>
  <c r="J265" i="6" s="1"/>
  <c r="J263" i="6" a="1"/>
  <c r="J263" i="6" s="1"/>
  <c r="J261" i="6" a="1"/>
  <c r="J261" i="6" s="1"/>
  <c r="J259" i="6" a="1"/>
  <c r="J259" i="6" s="1"/>
  <c r="J257" i="6" a="1"/>
  <c r="J257" i="6" s="1"/>
  <c r="J256" i="6" a="1"/>
  <c r="J256" i="6" s="1"/>
  <c r="J254" i="6" a="1"/>
  <c r="J254" i="6" s="1"/>
  <c r="J135" i="6" a="1"/>
  <c r="J135" i="6" s="1"/>
  <c r="J27" i="6" a="1"/>
  <c r="J27" i="6" s="1"/>
  <c r="J458" i="6" a="1"/>
  <c r="J458" i="6" s="1"/>
  <c r="J96" i="6" a="1"/>
  <c r="J96" i="6" s="1"/>
  <c r="J26" i="6" a="1"/>
  <c r="J26" i="6" s="1"/>
  <c r="J25" i="6" a="1"/>
  <c r="J25" i="6" s="1"/>
  <c r="J469" i="6" a="1"/>
  <c r="J469" i="6" s="1"/>
  <c r="J457" i="6" a="1"/>
  <c r="J457" i="6" s="1"/>
  <c r="J23" i="6" a="1"/>
  <c r="J23" i="6" s="1"/>
  <c r="J132" i="6" a="1"/>
  <c r="J132" i="6" s="1"/>
  <c r="J248" i="6" a="1"/>
  <c r="J248" i="6" s="1"/>
  <c r="J247" i="6" a="1"/>
  <c r="J247" i="6" s="1"/>
  <c r="J22" i="6" a="1"/>
  <c r="J22" i="6" s="1"/>
  <c r="J456" i="6" a="1"/>
  <c r="J456" i="6" s="1"/>
  <c r="J455" i="6" a="1"/>
  <c r="J455" i="6" s="1"/>
  <c r="J478" i="6" a="1"/>
  <c r="J478" i="6" s="1"/>
  <c r="J78" i="6" a="1"/>
  <c r="J78" i="6" s="1"/>
  <c r="J73" i="6" a="1"/>
  <c r="J73" i="6" s="1"/>
  <c r="J127" i="6" a="1"/>
  <c r="J127" i="6" s="1"/>
  <c r="J454" i="6" a="1"/>
  <c r="J454" i="6" s="1"/>
  <c r="J241" i="6" a="1"/>
  <c r="J241" i="6" s="1"/>
  <c r="J240" i="6" a="1"/>
  <c r="J240" i="6" s="1"/>
  <c r="J95" i="6" a="1"/>
  <c r="J95" i="6" s="1"/>
  <c r="J238" i="6" a="1"/>
  <c r="J238" i="6" s="1"/>
  <c r="J475" i="6" a="1"/>
  <c r="J475" i="6" s="1"/>
  <c r="J19" i="6" a="1"/>
  <c r="J19" i="6" s="1"/>
  <c r="J453" i="6" a="1"/>
  <c r="J453" i="6" s="1"/>
  <c r="J77" i="6" a="1"/>
  <c r="J77" i="6" s="1"/>
  <c r="J234" i="6" a="1"/>
  <c r="J234" i="6" s="1"/>
  <c r="J125" i="6" a="1"/>
  <c r="J125" i="6" s="1"/>
  <c r="J233" i="6" a="1"/>
  <c r="J233" i="6" s="1"/>
  <c r="J94" i="6" a="1"/>
  <c r="J94" i="6" s="1"/>
  <c r="J468" i="6" a="1"/>
  <c r="J468" i="6" s="1"/>
  <c r="J17" i="6" a="1"/>
  <c r="J17" i="6" s="1"/>
  <c r="J477" i="6" a="1"/>
  <c r="J477" i="6" s="1"/>
  <c r="J229" i="6" a="1"/>
  <c r="J229" i="6" s="1"/>
  <c r="J227" i="6" a="1"/>
  <c r="J227" i="6" s="1"/>
  <c r="J487" i="6" a="1"/>
  <c r="J487" i="6" s="1"/>
  <c r="J226" i="6" a="1"/>
  <c r="J226" i="6" s="1"/>
  <c r="J224" i="6" a="1"/>
  <c r="J224" i="6" s="1"/>
  <c r="J223" i="6" a="1"/>
  <c r="J223" i="6" s="1"/>
  <c r="J222" i="6" a="1"/>
  <c r="J222" i="6" s="1"/>
  <c r="J93" i="6" a="1"/>
  <c r="J93" i="6" s="1"/>
  <c r="J16" i="6" a="1"/>
  <c r="J16" i="6" s="1"/>
  <c r="J15" i="6" a="1"/>
  <c r="J15" i="6" s="1"/>
  <c r="J452" i="6" a="1"/>
  <c r="J452" i="6" s="1"/>
  <c r="J14" i="6" a="1"/>
  <c r="J14" i="6" s="1"/>
  <c r="J218" i="6" a="1"/>
  <c r="J218" i="6" s="1"/>
  <c r="J216" i="6" a="1"/>
  <c r="J216" i="6" s="1"/>
  <c r="J609" i="6" a="1"/>
  <c r="J609" i="6" s="1"/>
  <c r="J336" i="6" a="1"/>
  <c r="J336" i="6" s="1"/>
  <c r="J589" i="6" a="1"/>
  <c r="J589" i="6" s="1"/>
  <c r="J507" i="6" a="1"/>
  <c r="J507" i="6" s="1"/>
  <c r="K507" i="6" s="1"/>
  <c r="J160" i="6" a="1"/>
  <c r="J160" i="6" s="1"/>
  <c r="J327" i="6" a="1"/>
  <c r="J327" i="6" s="1"/>
  <c r="K327" i="6" s="1"/>
  <c r="J317" i="6" a="1"/>
  <c r="J317" i="6" s="1"/>
  <c r="J154" i="6" a="1"/>
  <c r="J154" i="6" s="1"/>
  <c r="J149" i="6" a="1"/>
  <c r="J149" i="6" s="1"/>
  <c r="J301" i="6" a="1"/>
  <c r="J301" i="6" s="1"/>
  <c r="J286" i="6" a="1"/>
  <c r="J286" i="6" s="1"/>
  <c r="J279" i="6" a="1"/>
  <c r="J279" i="6" s="1"/>
  <c r="J270" i="6" a="1"/>
  <c r="J270" i="6" s="1"/>
  <c r="J595" i="6" a="1"/>
  <c r="J595" i="6" s="1"/>
  <c r="J512" i="6" a="1"/>
  <c r="J512" i="6" s="1"/>
  <c r="K512" i="6" s="1"/>
  <c r="J599" i="6" a="1"/>
  <c r="J599" i="6" s="1"/>
  <c r="J779" i="6" a="1"/>
  <c r="J779" i="6" s="1"/>
  <c r="J594" i="6" a="1"/>
  <c r="J594" i="6" s="1"/>
  <c r="K594" i="6" s="1"/>
  <c r="J510" i="6" a="1"/>
  <c r="J510" i="6" s="1"/>
  <c r="J325" i="6" a="1"/>
  <c r="J325" i="6" s="1"/>
  <c r="J620" i="6" a="1"/>
  <c r="J620" i="6" s="1"/>
  <c r="K620" i="6" s="1"/>
  <c r="J353" i="6" a="1"/>
  <c r="J353" i="6" s="1"/>
  <c r="K353" i="6" s="1"/>
  <c r="J523" i="6" a="1"/>
  <c r="J523" i="6" s="1"/>
  <c r="K523" i="6" s="1"/>
  <c r="J345" i="6" a="1"/>
  <c r="J345" i="6" s="1"/>
  <c r="K345" i="6" s="1"/>
  <c r="J344" i="6" a="1"/>
  <c r="J344" i="6" s="1"/>
  <c r="J494" i="6" a="1"/>
  <c r="J494" i="6" s="1"/>
  <c r="K494" i="6" s="1"/>
  <c r="J155" i="6" a="1"/>
  <c r="J155" i="6" s="1"/>
  <c r="J45" i="6" a="1"/>
  <c r="J45" i="6" s="1"/>
  <c r="J302" i="6" a="1"/>
  <c r="J302" i="6" s="1"/>
  <c r="J298" i="6" a="1"/>
  <c r="J298" i="6" s="1"/>
  <c r="J141" i="6" a="1"/>
  <c r="J141" i="6" s="1"/>
  <c r="J490" i="6" a="1"/>
  <c r="J490" i="6" s="1"/>
  <c r="J489" i="6" a="1"/>
  <c r="J489" i="6" s="1"/>
  <c r="J277" i="6" a="1"/>
  <c r="J277" i="6" s="1"/>
  <c r="J31" i="6" a="1"/>
  <c r="J31" i="6" s="1"/>
  <c r="J30" i="6" a="1"/>
  <c r="J30" i="6" s="1"/>
  <c r="J473" i="6" a="1"/>
  <c r="J473" i="6" s="1"/>
  <c r="J106" i="6" a="1"/>
  <c r="J106" i="6" s="1"/>
  <c r="K106" i="6" s="1"/>
  <c r="J180" i="6" a="1"/>
  <c r="J180" i="6" s="1"/>
  <c r="K180" i="6" s="1"/>
  <c r="J483" i="6" a="1"/>
  <c r="J483" i="6" s="1"/>
  <c r="K483" i="6" s="1"/>
  <c r="J176" i="6" a="1"/>
  <c r="J176" i="6" s="1"/>
  <c r="J175" i="6" a="1"/>
  <c r="J175" i="6" s="1"/>
  <c r="J172" i="6" a="1"/>
  <c r="J172" i="6" s="1"/>
  <c r="K172" i="6" s="1"/>
  <c r="J103" i="6" a="1"/>
  <c r="J103" i="6" s="1"/>
  <c r="K103" i="6" s="1"/>
  <c r="J72" i="6" a="1"/>
  <c r="J72" i="6" s="1"/>
  <c r="J166" i="6" a="1"/>
  <c r="J166" i="6" s="1"/>
  <c r="K166" i="6" s="1"/>
  <c r="J780" i="6" a="1"/>
  <c r="J780" i="6" s="1"/>
  <c r="K780" i="6" s="1"/>
  <c r="J590" i="6" a="1"/>
  <c r="J590" i="6" s="1"/>
  <c r="K590" i="6" s="1"/>
  <c r="J312" i="6" a="1"/>
  <c r="J312" i="6" s="1"/>
  <c r="J309" i="6" a="1"/>
  <c r="J309" i="6" s="1"/>
  <c r="J153" i="6" a="1"/>
  <c r="J153" i="6" s="1"/>
  <c r="J300" i="6" a="1"/>
  <c r="J300" i="6" s="1"/>
  <c r="J293" i="6" a="1"/>
  <c r="J293" i="6" s="1"/>
  <c r="J142" i="6" a="1"/>
  <c r="J142" i="6" s="1"/>
  <c r="J272" i="6" a="1"/>
  <c r="J272" i="6" s="1"/>
  <c r="J260" i="6" a="1"/>
  <c r="J260" i="6" s="1"/>
  <c r="K260" i="6" s="1"/>
  <c r="J133" i="6" a="1"/>
  <c r="J133" i="6" s="1"/>
  <c r="K133" i="6" s="1"/>
  <c r="J246" i="6" a="1"/>
  <c r="J246" i="6" s="1"/>
  <c r="K246" i="6" s="1"/>
  <c r="J467" i="6" a="1"/>
  <c r="J467" i="6" s="1"/>
  <c r="K467" i="6" s="1"/>
  <c r="J441" i="6" a="1"/>
  <c r="J441" i="6" s="1"/>
  <c r="K441" i="6" s="1"/>
  <c r="J486" i="6" a="1"/>
  <c r="J486" i="6" s="1"/>
  <c r="J516" i="6" a="1"/>
  <c r="J516" i="6" s="1"/>
  <c r="J515" i="6" a="1"/>
  <c r="J515" i="6" s="1"/>
  <c r="K515" i="6" s="1"/>
  <c r="J320" i="6" a="1"/>
  <c r="J320" i="6" s="1"/>
  <c r="J305" i="6" a="1"/>
  <c r="J305" i="6" s="1"/>
  <c r="J299" i="6" a="1"/>
  <c r="J299" i="6" s="1"/>
  <c r="J262" i="6" a="1"/>
  <c r="J262" i="6" s="1"/>
  <c r="K262" i="6" s="1"/>
  <c r="J97" i="6" a="1"/>
  <c r="J97" i="6" s="1"/>
  <c r="J60" i="6" a="1"/>
  <c r="J60" i="6" s="1"/>
  <c r="J43" i="6" a="1"/>
  <c r="J43" i="6" s="1"/>
  <c r="J790" i="6" a="1"/>
  <c r="J790" i="6" s="1"/>
  <c r="J84" i="6" a="1"/>
  <c r="J84" i="6" s="1"/>
  <c r="J461" i="6" a="1"/>
  <c r="J461" i="6" s="1"/>
  <c r="J39" i="6" a="1"/>
  <c r="J39" i="6" s="1"/>
  <c r="J482" i="6" a="1"/>
  <c r="J482" i="6" s="1"/>
  <c r="J266" i="6" a="1"/>
  <c r="J266" i="6" s="1"/>
  <c r="J134" i="6" a="1"/>
  <c r="J134" i="6" s="1"/>
  <c r="J47" i="6" a="1"/>
  <c r="J47" i="6" s="1"/>
  <c r="J471" i="6" a="1"/>
  <c r="J471" i="6" s="1"/>
  <c r="J295" i="6" a="1"/>
  <c r="J295" i="6" s="1"/>
  <c r="J290" i="6" a="1"/>
  <c r="J290" i="6" s="1"/>
  <c r="J136" i="6" a="1"/>
  <c r="J136" i="6" s="1"/>
  <c r="K136" i="6" s="1"/>
  <c r="J250" i="6" a="1"/>
  <c r="J250" i="6" s="1"/>
  <c r="K250" i="6" s="1"/>
  <c r="J128" i="6" a="1"/>
  <c r="J128" i="6" s="1"/>
  <c r="K128" i="6" s="1"/>
  <c r="J600" i="6" a="1"/>
  <c r="J600" i="6" s="1"/>
  <c r="J513" i="6" a="1"/>
  <c r="J513" i="6" s="1"/>
  <c r="J284" i="6" a="1"/>
  <c r="J284" i="6" s="1"/>
  <c r="J37" i="6" a="1"/>
  <c r="J37" i="6" s="1"/>
  <c r="J252" i="6" a="1"/>
  <c r="J252" i="6" s="1"/>
  <c r="K252" i="6" s="1"/>
  <c r="J251" i="6" a="1"/>
  <c r="J251" i="6" s="1"/>
  <c r="J237" i="6" a="1"/>
  <c r="J237" i="6" s="1"/>
  <c r="K237" i="6" s="1"/>
  <c r="J474" i="6" a="1"/>
  <c r="J474" i="6" s="1"/>
  <c r="K474" i="6" s="1"/>
  <c r="J54" i="6" a="1"/>
  <c r="J54" i="6" s="1"/>
  <c r="K54" i="6" s="1"/>
  <c r="J206" i="6" a="1"/>
  <c r="J206" i="6" s="1"/>
  <c r="J205" i="6" a="1"/>
  <c r="J205" i="6" s="1"/>
  <c r="J11" i="6" a="1"/>
  <c r="J11" i="6" s="1"/>
  <c r="K11" i="6" s="1"/>
  <c r="J10" i="6" a="1"/>
  <c r="J10" i="6" s="1"/>
  <c r="J112" i="6" a="1"/>
  <c r="J112" i="6" s="1"/>
  <c r="K112" i="6" s="1"/>
  <c r="J190" i="6" a="1"/>
  <c r="J190" i="6" s="1"/>
  <c r="J185" i="6" a="1"/>
  <c r="J185" i="6" s="1"/>
  <c r="K185" i="6" s="1"/>
  <c r="J4" i="6" a="1"/>
  <c r="J4" i="6" s="1"/>
  <c r="K4" i="6" s="1"/>
  <c r="J168" i="6" a="1"/>
  <c r="J168" i="6" s="1"/>
  <c r="K168" i="6" s="1"/>
  <c r="J102" i="6" a="1"/>
  <c r="J102" i="6" s="1"/>
  <c r="J514" i="6" a="1"/>
  <c r="J514" i="6" s="1"/>
  <c r="K514" i="6" s="1"/>
  <c r="J283" i="6" a="1"/>
  <c r="J283" i="6" s="1"/>
  <c r="J57" i="6" a="1"/>
  <c r="J57" i="6" s="1"/>
  <c r="J476" i="6" a="1"/>
  <c r="J476" i="6" s="1"/>
  <c r="J244" i="6" a="1"/>
  <c r="J244" i="6" s="1"/>
  <c r="J20" i="6" a="1"/>
  <c r="J20" i="6" s="1"/>
  <c r="K20" i="6" s="1"/>
  <c r="J18" i="6" a="1"/>
  <c r="J18" i="6" s="1"/>
  <c r="J124" i="6" a="1"/>
  <c r="J124" i="6" s="1"/>
  <c r="K124" i="6" s="1"/>
  <c r="J219" i="6" a="1"/>
  <c r="J219" i="6" s="1"/>
  <c r="K219" i="6" s="1"/>
  <c r="J12" i="6" a="1"/>
  <c r="J12" i="6" s="1"/>
  <c r="K12" i="6" s="1"/>
  <c r="J451" i="6" a="1"/>
  <c r="J451" i="6" s="1"/>
  <c r="K451" i="6" s="1"/>
  <c r="J118" i="6" a="1"/>
  <c r="J118" i="6" s="1"/>
  <c r="K118" i="6" s="1"/>
  <c r="J201" i="6" a="1"/>
  <c r="J201" i="6" s="1"/>
  <c r="J484" i="6" a="1"/>
  <c r="J484" i="6" s="1"/>
  <c r="K484" i="6" s="1"/>
  <c r="J194" i="6" a="1"/>
  <c r="J194" i="6" s="1"/>
  <c r="J7" i="6" a="1"/>
  <c r="J7" i="6" s="1"/>
  <c r="K7" i="6" s="1"/>
  <c r="J111" i="6" a="1"/>
  <c r="J111" i="6" s="1"/>
  <c r="J178" i="6" a="1"/>
  <c r="J178" i="6" s="1"/>
  <c r="K178" i="6" s="1"/>
  <c r="J5" i="6" a="1"/>
  <c r="J5" i="6" s="1"/>
  <c r="K5" i="6" s="1"/>
  <c r="J446" i="6" a="1"/>
  <c r="J446" i="6" s="1"/>
  <c r="K446" i="6" s="1"/>
  <c r="J71" i="6" a="1"/>
  <c r="J71" i="6" s="1"/>
  <c r="J99" i="6" a="1"/>
  <c r="J99" i="6" s="1"/>
  <c r="J255" i="6" a="1"/>
  <c r="J255" i="6" s="1"/>
  <c r="J242" i="6" a="1"/>
  <c r="J242" i="6" s="1"/>
  <c r="J239" i="6" a="1"/>
  <c r="J239" i="6" s="1"/>
  <c r="J230" i="6" a="1"/>
  <c r="J230" i="6" s="1"/>
  <c r="J228" i="6" a="1"/>
  <c r="J228" i="6" s="1"/>
  <c r="K228" i="6" s="1"/>
  <c r="J217" i="6" a="1"/>
  <c r="J217" i="6" s="1"/>
  <c r="J210" i="6" a="1"/>
  <c r="J210" i="6" s="1"/>
  <c r="J209" i="6" a="1"/>
  <c r="J209" i="6" s="1"/>
  <c r="J439" i="6" a="1"/>
  <c r="J439" i="6" s="1"/>
  <c r="K439" i="6" s="1"/>
  <c r="J449" i="6" a="1"/>
  <c r="J449" i="6" s="1"/>
  <c r="J193" i="6" a="1"/>
  <c r="J193" i="6" s="1"/>
  <c r="J192" i="6" a="1"/>
  <c r="J192" i="6" s="1"/>
  <c r="J107" i="6" a="1"/>
  <c r="J107" i="6" s="1"/>
  <c r="K107" i="6" s="1"/>
  <c r="J92" i="6" a="1"/>
  <c r="J92" i="6" s="1"/>
  <c r="J184" i="6" a="1"/>
  <c r="J184" i="6" s="1"/>
  <c r="J181" i="6" a="1"/>
  <c r="J181" i="6" s="1"/>
  <c r="K181" i="6" s="1"/>
  <c r="J179" i="6" a="1"/>
  <c r="J179" i="6" s="1"/>
  <c r="J2" i="6" a="1"/>
  <c r="J2" i="6" s="1"/>
  <c r="J34" i="6" a="1"/>
  <c r="J34" i="6" s="1"/>
  <c r="J271" i="6" a="1"/>
  <c r="J271" i="6" s="1"/>
  <c r="J157" i="6" a="1"/>
  <c r="J157" i="6" s="1"/>
  <c r="J438" i="6" a="1"/>
  <c r="J438" i="6" s="1"/>
  <c r="J243" i="6" a="1"/>
  <c r="J243" i="6" s="1"/>
  <c r="J21" i="6" a="1"/>
  <c r="J21" i="6" s="1"/>
  <c r="K21" i="6" s="1"/>
  <c r="J466" i="6" a="1"/>
  <c r="J466" i="6" s="1"/>
  <c r="K466" i="6" s="1"/>
  <c r="J208" i="6" a="1"/>
  <c r="J208" i="6" s="1"/>
  <c r="K208" i="6" s="1"/>
  <c r="J207" i="6" a="1"/>
  <c r="J207" i="6" s="1"/>
  <c r="J196" i="6" a="1"/>
  <c r="J196" i="6" s="1"/>
  <c r="K196" i="6" s="1"/>
  <c r="J117" i="6" a="1"/>
  <c r="J117" i="6" s="1"/>
  <c r="J113" i="6" a="1"/>
  <c r="J113" i="6" s="1"/>
  <c r="K113" i="6" s="1"/>
  <c r="J191" i="6" a="1"/>
  <c r="J191" i="6" s="1"/>
  <c r="J448" i="6" a="1"/>
  <c r="J448" i="6" s="1"/>
  <c r="K448" i="6" s="1"/>
  <c r="J186" i="6" a="1"/>
  <c r="J186" i="6" s="1"/>
  <c r="J183" i="6" a="1"/>
  <c r="J183" i="6" s="1"/>
  <c r="K183" i="6" s="1"/>
  <c r="J105" i="6" a="1"/>
  <c r="J105" i="6" s="1"/>
  <c r="K105" i="6" s="1"/>
  <c r="J258" i="6" a="1"/>
  <c r="J258" i="6" s="1"/>
  <c r="K258" i="6" s="1"/>
  <c r="J225" i="6" a="1"/>
  <c r="J225" i="6" s="1"/>
  <c r="K225" i="6" s="1"/>
  <c r="J203" i="6" a="1"/>
  <c r="J203" i="6" s="1"/>
  <c r="J119" i="6" a="1"/>
  <c r="J119" i="6" s="1"/>
  <c r="K119" i="6" s="1"/>
  <c r="J189" i="6" a="1"/>
  <c r="J189" i="6" s="1"/>
  <c r="J188" i="6" a="1"/>
  <c r="J188" i="6" s="1"/>
  <c r="K188" i="6" s="1"/>
  <c r="J76" i="6" a="1"/>
  <c r="J76" i="6" s="1"/>
  <c r="K76" i="6" s="1"/>
  <c r="J171" i="6" a="1"/>
  <c r="J171" i="6" s="1"/>
  <c r="K171" i="6" s="1"/>
  <c r="P171" i="6" s="1"/>
  <c r="J28" i="6" a="1"/>
  <c r="J28" i="6" s="1"/>
  <c r="J130" i="6" a="1"/>
  <c r="J130" i="6" s="1"/>
  <c r="J236" i="6" a="1"/>
  <c r="J236" i="6" s="1"/>
  <c r="K236" i="6" s="1"/>
  <c r="J126" i="6" a="1"/>
  <c r="J126" i="6" s="1"/>
  <c r="K126" i="6" s="1"/>
  <c r="J211" i="6" a="1"/>
  <c r="J211" i="6" s="1"/>
  <c r="J200" i="6" a="1"/>
  <c r="J200" i="6" s="1"/>
  <c r="K200" i="6" s="1"/>
  <c r="J9" i="6" a="1"/>
  <c r="J9" i="6" s="1"/>
  <c r="J110" i="6" a="1"/>
  <c r="J110" i="6" s="1"/>
  <c r="K110" i="6" s="1"/>
  <c r="J182" i="6" a="1"/>
  <c r="J182" i="6" s="1"/>
  <c r="J174" i="6" a="1"/>
  <c r="J174" i="6" s="1"/>
  <c r="J3" i="6" a="1"/>
  <c r="J3" i="6" s="1"/>
  <c r="K3" i="6" s="1"/>
  <c r="J101" i="6" a="1"/>
  <c r="J101" i="6" s="1"/>
  <c r="K101" i="6" s="1"/>
  <c r="J232" i="6" a="1"/>
  <c r="J232" i="6" s="1"/>
  <c r="K232" i="6" s="1"/>
  <c r="J212" i="6" a="1"/>
  <c r="J212" i="6" s="1"/>
  <c r="J115" i="6" a="1"/>
  <c r="J115" i="6" s="1"/>
  <c r="J177" i="6" a="1"/>
  <c r="J177" i="6" s="1"/>
  <c r="K177" i="6" s="1"/>
  <c r="J253" i="6" a="1"/>
  <c r="J253" i="6" s="1"/>
  <c r="J264" i="6" a="1"/>
  <c r="J264" i="6" s="1"/>
  <c r="J249" i="6" a="1"/>
  <c r="J249" i="6" s="1"/>
  <c r="J131" i="6" a="1"/>
  <c r="J131" i="6" s="1"/>
  <c r="J231" i="6" a="1"/>
  <c r="J231" i="6" s="1"/>
  <c r="J220" i="6" a="1"/>
  <c r="J220" i="6" s="1"/>
  <c r="J213" i="6" a="1"/>
  <c r="J213" i="6" s="1"/>
  <c r="K213" i="6" s="1"/>
  <c r="J197" i="6" a="1"/>
  <c r="J197" i="6" s="1"/>
  <c r="J116" i="6" a="1"/>
  <c r="J116" i="6" s="1"/>
  <c r="K116" i="6" s="1"/>
  <c r="J108" i="6" a="1"/>
  <c r="J108" i="6" s="1"/>
  <c r="J472" i="6" a="1"/>
  <c r="J472" i="6" s="1"/>
  <c r="J169" i="6" a="1"/>
  <c r="J169" i="6" s="1"/>
  <c r="K169" i="6" s="1"/>
  <c r="J24" i="6" a="1"/>
  <c r="J24" i="6" s="1"/>
  <c r="J215" i="6" a="1"/>
  <c r="J215" i="6" s="1"/>
  <c r="K215" i="6" s="1"/>
  <c r="J202" i="6" a="1"/>
  <c r="J202" i="6" s="1"/>
  <c r="K202" i="6" s="1"/>
  <c r="J199" i="6" a="1"/>
  <c r="J199" i="6" s="1"/>
  <c r="J198" i="6" a="1"/>
  <c r="J198" i="6" s="1"/>
  <c r="J195" i="6" a="1"/>
  <c r="J195" i="6" s="1"/>
  <c r="K195" i="6" s="1"/>
  <c r="J65" i="6" a="1"/>
  <c r="J65" i="6" s="1"/>
  <c r="K65" i="6" s="1"/>
  <c r="J148" i="6" a="1"/>
  <c r="J148" i="6" s="1"/>
  <c r="J440" i="6" a="1"/>
  <c r="J440" i="6" s="1"/>
  <c r="K440" i="6" s="1"/>
  <c r="J204" i="6" a="1"/>
  <c r="J204" i="6" s="1"/>
  <c r="K204" i="6" s="1"/>
  <c r="J235" i="6" a="1"/>
  <c r="J235" i="6" s="1"/>
  <c r="J13" i="6" a="1"/>
  <c r="J13" i="6" s="1"/>
  <c r="K13" i="6" s="1"/>
  <c r="J465" i="6" a="1"/>
  <c r="J465" i="6" s="1"/>
  <c r="J114" i="6" a="1"/>
  <c r="J114" i="6" s="1"/>
  <c r="K114" i="6" s="1"/>
  <c r="J170" i="6" a="1"/>
  <c r="J170" i="6" s="1"/>
  <c r="K170" i="6" s="1"/>
  <c r="J121" i="6" a="1"/>
  <c r="J121" i="6" s="1"/>
  <c r="K121" i="6" s="1"/>
  <c r="J120" i="6" a="1"/>
  <c r="J120" i="6" s="1"/>
  <c r="J129" i="6" a="1"/>
  <c r="J129" i="6" s="1"/>
  <c r="K129" i="6" s="1"/>
  <c r="J123" i="6" a="1"/>
  <c r="J123" i="6" s="1"/>
  <c r="K123" i="6" s="1"/>
  <c r="J214" i="6" a="1"/>
  <c r="J214" i="6" s="1"/>
  <c r="K214" i="6" s="1"/>
  <c r="J64" i="6" a="1"/>
  <c r="J64" i="6" s="1"/>
  <c r="K64" i="6" s="1"/>
  <c r="J187" i="6" a="1"/>
  <c r="J187" i="6" s="1"/>
  <c r="K187" i="6" s="1"/>
  <c r="J435" i="6" a="1"/>
  <c r="J435" i="6" s="1"/>
  <c r="J109" i="6" a="1"/>
  <c r="J109" i="6" s="1"/>
  <c r="J104" i="6" a="1"/>
  <c r="J104" i="6" s="1"/>
  <c r="J165" i="6" a="1"/>
  <c r="J165" i="6" s="1"/>
  <c r="K165" i="6" s="1"/>
  <c r="J66" i="6" a="1"/>
  <c r="J66" i="6" s="1"/>
  <c r="K66" i="6" s="1"/>
  <c r="J485" i="6" a="1"/>
  <c r="J485" i="6" s="1"/>
  <c r="J447" i="6" a="1"/>
  <c r="J447" i="6" s="1"/>
  <c r="K447" i="6" s="1"/>
  <c r="J173" i="6" a="1"/>
  <c r="J173" i="6" s="1"/>
  <c r="K173" i="6" s="1"/>
  <c r="J245" i="6" a="1"/>
  <c r="J245" i="6" s="1"/>
  <c r="K245" i="6" s="1"/>
  <c r="J8" i="6" a="1"/>
  <c r="J8" i="6" s="1"/>
  <c r="K8" i="6" s="1"/>
  <c r="J221" i="6" a="1"/>
  <c r="J221" i="6" s="1"/>
  <c r="K221" i="6" s="1"/>
  <c r="J122" i="6" a="1"/>
  <c r="J122" i="6" s="1"/>
  <c r="K122" i="6" s="1"/>
  <c r="J450" i="6" a="1"/>
  <c r="J450" i="6" s="1"/>
  <c r="K450" i="6" s="1"/>
  <c r="J612" i="6" a="1"/>
  <c r="J612" i="6" s="1"/>
  <c r="K612" i="6" s="1"/>
  <c r="M72" i="6"/>
  <c r="K72" i="6"/>
  <c r="I172" i="6"/>
  <c r="A185" i="6"/>
  <c r="G185" i="6"/>
  <c r="L248" i="6" a="1"/>
  <c r="L248" i="6" s="1"/>
  <c r="M248" i="6" s="1"/>
  <c r="A3" i="6"/>
  <c r="G3" i="6"/>
  <c r="I3" i="6" s="1"/>
  <c r="A475" i="6"/>
  <c r="G475" i="6"/>
  <c r="A11" i="6"/>
  <c r="G11" i="6"/>
  <c r="K206" i="6"/>
  <c r="K184" i="6"/>
  <c r="I435" i="6"/>
  <c r="A204" i="6"/>
  <c r="G204" i="6"/>
  <c r="I204" i="6" s="1"/>
  <c r="K77" i="6"/>
  <c r="I168" i="6"/>
  <c r="I173" i="6"/>
  <c r="M179" i="6"/>
  <c r="K179" i="6"/>
  <c r="I447" i="6"/>
  <c r="A110" i="6"/>
  <c r="G110" i="6"/>
  <c r="A7" i="6"/>
  <c r="G7" i="6"/>
  <c r="I7" i="6" s="1"/>
  <c r="A485" i="6"/>
  <c r="G485" i="6"/>
  <c r="I485" i="6" s="1"/>
  <c r="A101" i="6"/>
  <c r="G101" i="6"/>
  <c r="I170" i="6"/>
  <c r="A197" i="6"/>
  <c r="G197" i="6"/>
  <c r="I197" i="6" s="1"/>
  <c r="K201" i="6"/>
  <c r="A209" i="6"/>
  <c r="G209" i="6"/>
  <c r="I209" i="6" s="1"/>
  <c r="A219" i="6"/>
  <c r="G219" i="6"/>
  <c r="I219" i="6" s="1"/>
  <c r="I181" i="6"/>
  <c r="A92" i="6"/>
  <c r="G92" i="6"/>
  <c r="I92" i="6" s="1"/>
  <c r="A108" i="6"/>
  <c r="G108" i="6"/>
  <c r="I108" i="6" s="1"/>
  <c r="I465" i="6"/>
  <c r="A449" i="6"/>
  <c r="G449" i="6"/>
  <c r="I449" i="6" s="1"/>
  <c r="A201" i="6"/>
  <c r="G201" i="6"/>
  <c r="I212" i="6"/>
  <c r="I189" i="6"/>
  <c r="I190" i="6"/>
  <c r="I115" i="6"/>
  <c r="I203" i="6"/>
  <c r="K216" i="6"/>
  <c r="I102" i="6"/>
  <c r="I103" i="6"/>
  <c r="I171" i="6"/>
  <c r="K175" i="6"/>
  <c r="A178" i="6"/>
  <c r="G178" i="6"/>
  <c r="I178" i="6" s="1"/>
  <c r="A182" i="6"/>
  <c r="G182" i="6"/>
  <c r="I111" i="6"/>
  <c r="A200" i="6"/>
  <c r="G200" i="6"/>
  <c r="A118" i="6"/>
  <c r="G118" i="6"/>
  <c r="I118" i="6" s="1"/>
  <c r="I205" i="6"/>
  <c r="I120" i="6"/>
  <c r="K218" i="6"/>
  <c r="L468" i="6" a="1"/>
  <c r="L468" i="6" s="1"/>
  <c r="M468" i="6" s="1"/>
  <c r="A77" i="6"/>
  <c r="G77" i="6"/>
  <c r="K95" i="6"/>
  <c r="A127" i="6"/>
  <c r="G127" i="6"/>
  <c r="I127" i="6" s="1"/>
  <c r="I478" i="6"/>
  <c r="K456" i="6"/>
  <c r="A213" i="6"/>
  <c r="G213" i="6"/>
  <c r="I213" i="6" s="1"/>
  <c r="K452" i="6"/>
  <c r="L220" i="6" a="1"/>
  <c r="L220" i="6" s="1"/>
  <c r="A222" i="6"/>
  <c r="G222" i="6"/>
  <c r="I222" i="6" s="1"/>
  <c r="A224" i="6"/>
  <c r="G224" i="6"/>
  <c r="I224" i="6" s="1"/>
  <c r="A487" i="6"/>
  <c r="G487" i="6"/>
  <c r="I94" i="6"/>
  <c r="L475" i="6" a="1"/>
  <c r="L475" i="6" s="1"/>
  <c r="M475" i="6" s="1"/>
  <c r="I78" i="6"/>
  <c r="A456" i="6"/>
  <c r="G456" i="6"/>
  <c r="A12" i="6"/>
  <c r="G12" i="6"/>
  <c r="A14" i="6"/>
  <c r="G14" i="6"/>
  <c r="I14" i="6" s="1"/>
  <c r="L16" i="6" a="1"/>
  <c r="L16" i="6" s="1"/>
  <c r="M16" i="6" s="1"/>
  <c r="K477" i="6"/>
  <c r="I19" i="6"/>
  <c r="I238" i="6"/>
  <c r="A454" i="6"/>
  <c r="G454" i="6"/>
  <c r="A455" i="6"/>
  <c r="G455" i="6"/>
  <c r="I457" i="6"/>
  <c r="K97" i="6"/>
  <c r="I140" i="6"/>
  <c r="K279" i="6"/>
  <c r="L73" i="6" a="1"/>
  <c r="L73" i="6" s="1"/>
  <c r="M73" i="6" s="1"/>
  <c r="I247" i="6"/>
  <c r="M165" i="6"/>
  <c r="A4" i="6"/>
  <c r="G4" i="6"/>
  <c r="L173" i="6" a="1"/>
  <c r="L173" i="6" s="1"/>
  <c r="M173" i="6" s="1"/>
  <c r="A184" i="6"/>
  <c r="G184" i="6"/>
  <c r="I184" i="6" s="1"/>
  <c r="K111" i="6"/>
  <c r="L7" i="6" a="1"/>
  <c r="L7" i="6" s="1"/>
  <c r="A8" i="6"/>
  <c r="G8" i="6"/>
  <c r="I8" i="6" s="1"/>
  <c r="A192" i="6"/>
  <c r="G192" i="6"/>
  <c r="L193" i="6" a="1"/>
  <c r="L193" i="6" s="1"/>
  <c r="I116" i="6"/>
  <c r="A484" i="6"/>
  <c r="G484" i="6"/>
  <c r="I10" i="6"/>
  <c r="L119" i="6" a="1"/>
  <c r="L119" i="6" s="1"/>
  <c r="A211" i="6"/>
  <c r="G211" i="6"/>
  <c r="A122" i="6"/>
  <c r="G122" i="6"/>
  <c r="I122" i="6" s="1"/>
  <c r="I223" i="6"/>
  <c r="L241" i="6" a="1"/>
  <c r="L241" i="6" s="1"/>
  <c r="M241" i="6" s="1"/>
  <c r="L22" i="6" a="1"/>
  <c r="L22" i="6" s="1"/>
  <c r="M22" i="6" s="1"/>
  <c r="I137" i="6"/>
  <c r="L168" i="6" a="1"/>
  <c r="L168" i="6" s="1"/>
  <c r="M168" i="6" s="1"/>
  <c r="O168" i="6" s="1"/>
  <c r="N168" i="6" s="1"/>
  <c r="I446" i="6"/>
  <c r="I176" i="6"/>
  <c r="A180" i="6"/>
  <c r="G180" i="6"/>
  <c r="I199" i="6"/>
  <c r="A214" i="6"/>
  <c r="G214" i="6"/>
  <c r="I214" i="6" s="1"/>
  <c r="K486" i="6"/>
  <c r="I227" i="6"/>
  <c r="K453" i="6"/>
  <c r="L1076" i="6" a="1"/>
  <c r="L1076" i="6" s="1"/>
  <c r="M1076" i="6" s="1"/>
  <c r="L1075" i="6" a="1"/>
  <c r="L1075" i="6" s="1"/>
  <c r="M1075" i="6" s="1"/>
  <c r="L1073" i="6" a="1"/>
  <c r="L1073" i="6" s="1"/>
  <c r="M1073" i="6" s="1"/>
  <c r="L1047" i="6" a="1"/>
  <c r="L1047" i="6" s="1"/>
  <c r="M1047" i="6" s="1"/>
  <c r="L1058" i="6" a="1"/>
  <c r="L1058" i="6" s="1"/>
  <c r="M1058" i="6" s="1"/>
  <c r="L1056" i="6" a="1"/>
  <c r="L1056" i="6" s="1"/>
  <c r="M1056" i="6" s="1"/>
  <c r="L1038" i="6" a="1"/>
  <c r="L1038" i="6" s="1"/>
  <c r="L1036" i="6" a="1"/>
  <c r="L1036" i="6" s="1"/>
  <c r="M1036" i="6" s="1"/>
  <c r="L1054" i="6" a="1"/>
  <c r="L1054" i="6" s="1"/>
  <c r="L1072" i="6" a="1"/>
  <c r="L1072" i="6" s="1"/>
  <c r="M1072" i="6" s="1"/>
  <c r="L997" i="6" a="1"/>
  <c r="L997" i="6" s="1"/>
  <c r="L1014" i="6" a="1"/>
  <c r="L1014" i="6" s="1"/>
  <c r="M1014" i="6" s="1"/>
  <c r="L976" i="6" a="1"/>
  <c r="L976" i="6" s="1"/>
  <c r="M976" i="6" s="1"/>
  <c r="L1064" i="6" a="1"/>
  <c r="L1064" i="6" s="1"/>
  <c r="L1063" i="6" a="1"/>
  <c r="L1063" i="6" s="1"/>
  <c r="M1063" i="6" s="1"/>
  <c r="L996" i="6" a="1"/>
  <c r="L996" i="6" s="1"/>
  <c r="L1012" i="6" a="1"/>
  <c r="L1012" i="6" s="1"/>
  <c r="L1008" i="6" a="1"/>
  <c r="L1008" i="6" s="1"/>
  <c r="L974" i="6" a="1"/>
  <c r="L974" i="6" s="1"/>
  <c r="L1030" i="6" a="1"/>
  <c r="L1030" i="6" s="1"/>
  <c r="L971" i="6" a="1"/>
  <c r="L971" i="6" s="1"/>
  <c r="L968" i="6" a="1"/>
  <c r="L968" i="6" s="1"/>
  <c r="L1043" i="6" a="1"/>
  <c r="L1043" i="6" s="1"/>
  <c r="L1004" i="6" a="1"/>
  <c r="L1004" i="6" s="1"/>
  <c r="L1074" i="6" a="1"/>
  <c r="L1074" i="6" s="1"/>
  <c r="L1077" i="6" a="1"/>
  <c r="L1077" i="6" s="1"/>
  <c r="L1057" i="6" a="1"/>
  <c r="L1057" i="6" s="1"/>
  <c r="L1067" i="6" a="1"/>
  <c r="L1067" i="6" s="1"/>
  <c r="L1070" i="6" a="1"/>
  <c r="L1070" i="6" s="1"/>
  <c r="M1070" i="6" s="1"/>
  <c r="L1059" i="6" a="1"/>
  <c r="L1059" i="6" s="1"/>
  <c r="L994" i="6" a="1"/>
  <c r="L994" i="6" s="1"/>
  <c r="M994" i="6" s="1"/>
  <c r="L1045" i="6" a="1"/>
  <c r="L1045" i="6" s="1"/>
  <c r="M1045" i="6" s="1"/>
  <c r="L1033" i="6" a="1"/>
  <c r="L1033" i="6" s="1"/>
  <c r="M1033" i="6" s="1"/>
  <c r="L1078" i="6" a="1"/>
  <c r="L1078" i="6" s="1"/>
  <c r="M1078" i="6" s="1"/>
  <c r="L1066" i="6" a="1"/>
  <c r="L1066" i="6" s="1"/>
  <c r="L1065" i="6" a="1"/>
  <c r="L1065" i="6" s="1"/>
  <c r="M1065" i="6" s="1"/>
  <c r="L1016" i="6" a="1"/>
  <c r="L1016" i="6" s="1"/>
  <c r="L1015" i="6" a="1"/>
  <c r="L1015" i="6" s="1"/>
  <c r="M1015" i="6" s="1"/>
  <c r="L1049" i="6" a="1"/>
  <c r="L1049" i="6" s="1"/>
  <c r="M1049" i="6" s="1"/>
  <c r="L1034" i="6" a="1"/>
  <c r="L1034" i="6" s="1"/>
  <c r="M1034" i="6" s="1"/>
  <c r="L1031" i="6" a="1"/>
  <c r="L1031" i="6" s="1"/>
  <c r="M1031" i="6" s="1"/>
  <c r="L1011" i="6" a="1"/>
  <c r="L1011" i="6" s="1"/>
  <c r="M1011" i="6" s="1"/>
  <c r="L1007" i="6" a="1"/>
  <c r="L1007" i="6" s="1"/>
  <c r="M1007" i="6" s="1"/>
  <c r="L771" i="6" a="1"/>
  <c r="L771" i="6" s="1"/>
  <c r="M771" i="6" s="1"/>
  <c r="L1071" i="6" a="1"/>
  <c r="L1071" i="6" s="1"/>
  <c r="M1071" i="6" s="1"/>
  <c r="L969" i="6" a="1"/>
  <c r="L969" i="6" s="1"/>
  <c r="M969" i="6" s="1"/>
  <c r="O969" i="6" s="1"/>
  <c r="L1024" i="6" a="1"/>
  <c r="L1024" i="6" s="1"/>
  <c r="M1024" i="6" s="1"/>
  <c r="O1024" i="6" s="1"/>
  <c r="L967" i="6" a="1"/>
  <c r="L967" i="6" s="1"/>
  <c r="M967" i="6" s="1"/>
  <c r="L1068" i="6" a="1"/>
  <c r="L1068" i="6" s="1"/>
  <c r="L1050" i="6" a="1"/>
  <c r="L1050" i="6" s="1"/>
  <c r="M1050" i="6" s="1"/>
  <c r="L1013" i="6" a="1"/>
  <c r="L1013" i="6" s="1"/>
  <c r="L770" i="6" a="1"/>
  <c r="L770" i="6" s="1"/>
  <c r="L1028" i="6" a="1"/>
  <c r="L1028" i="6" s="1"/>
  <c r="L769" i="6" a="1"/>
  <c r="L769" i="6" s="1"/>
  <c r="L1023" i="6" a="1"/>
  <c r="L1023" i="6" s="1"/>
  <c r="L1002" i="6" a="1"/>
  <c r="L1002" i="6" s="1"/>
  <c r="L1000" i="6" a="1"/>
  <c r="L1000" i="6" s="1"/>
  <c r="L798" i="6" a="1"/>
  <c r="L798" i="6" s="1"/>
  <c r="L917" i="6" a="1"/>
  <c r="L917" i="6" s="1"/>
  <c r="L973" i="6" a="1"/>
  <c r="L973" i="6" s="1"/>
  <c r="L970" i="6" a="1"/>
  <c r="L970" i="6" s="1"/>
  <c r="M970" i="6" s="1"/>
  <c r="L1005" i="6" a="1"/>
  <c r="L1005" i="6" s="1"/>
  <c r="M1005" i="6" s="1"/>
  <c r="O1005" i="6" s="1"/>
  <c r="L1021" i="6" a="1"/>
  <c r="L1021" i="6" s="1"/>
  <c r="L1060" i="6" a="1"/>
  <c r="L1060" i="6" s="1"/>
  <c r="L1037" i="6" a="1"/>
  <c r="L1037" i="6" s="1"/>
  <c r="L1048" i="6" a="1"/>
  <c r="L1048" i="6" s="1"/>
  <c r="M1048" i="6" s="1"/>
  <c r="L1032" i="6" a="1"/>
  <c r="L1032" i="6" s="1"/>
  <c r="M1032" i="6" s="1"/>
  <c r="L993" i="6" a="1"/>
  <c r="L993" i="6" s="1"/>
  <c r="L1027" i="6" a="1"/>
  <c r="L1027" i="6" s="1"/>
  <c r="M1027" i="6" s="1"/>
  <c r="L1020" i="6" a="1"/>
  <c r="L1020" i="6" s="1"/>
  <c r="M1020" i="6" s="1"/>
  <c r="L1019" i="6" a="1"/>
  <c r="L1019" i="6" s="1"/>
  <c r="L1041" i="6" a="1"/>
  <c r="L1041" i="6" s="1"/>
  <c r="M1041" i="6" s="1"/>
  <c r="L837" i="6" a="1"/>
  <c r="L837" i="6" s="1"/>
  <c r="M837" i="6" s="1"/>
  <c r="L1035" i="6" a="1"/>
  <c r="L1035" i="6" s="1"/>
  <c r="L1029" i="6" a="1"/>
  <c r="L1029" i="6" s="1"/>
  <c r="M1029" i="6" s="1"/>
  <c r="L801" i="6" a="1"/>
  <c r="L801" i="6" s="1"/>
  <c r="M801" i="6" s="1"/>
  <c r="O801" i="6" s="1"/>
  <c r="L913" i="6" a="1"/>
  <c r="L913" i="6" s="1"/>
  <c r="M913" i="6" s="1"/>
  <c r="L959" i="6" a="1"/>
  <c r="L959" i="6" s="1"/>
  <c r="M959" i="6" s="1"/>
  <c r="L797" i="6" a="1"/>
  <c r="L797" i="6" s="1"/>
  <c r="M797" i="6" s="1"/>
  <c r="L889" i="6" a="1"/>
  <c r="L889" i="6" s="1"/>
  <c r="L980" i="6" a="1"/>
  <c r="L980" i="6" s="1"/>
  <c r="M980" i="6" s="1"/>
  <c r="L888" i="6" a="1"/>
  <c r="L888" i="6" s="1"/>
  <c r="M888" i="6" s="1"/>
  <c r="L757" i="6" a="1"/>
  <c r="L757" i="6" s="1"/>
  <c r="L887" i="6" a="1"/>
  <c r="L887" i="6" s="1"/>
  <c r="M887" i="6" s="1"/>
  <c r="L826" i="6" a="1"/>
  <c r="L826" i="6" s="1"/>
  <c r="L756" i="6" a="1"/>
  <c r="L756" i="6" s="1"/>
  <c r="L886" i="6" a="1"/>
  <c r="L886" i="6" s="1"/>
  <c r="M886" i="6" s="1"/>
  <c r="L986" i="6" a="1"/>
  <c r="L986" i="6" s="1"/>
  <c r="L825" i="6" a="1"/>
  <c r="L825" i="6" s="1"/>
  <c r="M825" i="6" s="1"/>
  <c r="L953" i="6" a="1"/>
  <c r="L953" i="6" s="1"/>
  <c r="L885" i="6" a="1"/>
  <c r="L885" i="6" s="1"/>
  <c r="M885" i="6" s="1"/>
  <c r="L824" i="6" a="1"/>
  <c r="L824" i="6" s="1"/>
  <c r="L952" i="6" a="1"/>
  <c r="L952" i="6" s="1"/>
  <c r="M952" i="6" s="1"/>
  <c r="L951" i="6" a="1"/>
  <c r="L951" i="6" s="1"/>
  <c r="L950" i="6" a="1"/>
  <c r="L950" i="6" s="1"/>
  <c r="M950" i="6" s="1"/>
  <c r="L949" i="6" a="1"/>
  <c r="L949" i="6" s="1"/>
  <c r="L884" i="6" a="1"/>
  <c r="L884" i="6" s="1"/>
  <c r="L883" i="6" a="1"/>
  <c r="L883" i="6" s="1"/>
  <c r="L755" i="6" a="1"/>
  <c r="L755" i="6" s="1"/>
  <c r="L434" i="6" a="1"/>
  <c r="L434" i="6" s="1"/>
  <c r="L433" i="6" a="1"/>
  <c r="L433" i="6" s="1"/>
  <c r="M433" i="6" s="1"/>
  <c r="L882" i="6" a="1"/>
  <c r="L882" i="6" s="1"/>
  <c r="L789" i="6" a="1"/>
  <c r="L789" i="6" s="1"/>
  <c r="M789" i="6" s="1"/>
  <c r="L432" i="6" a="1"/>
  <c r="L432" i="6" s="1"/>
  <c r="L948" i="6" a="1"/>
  <c r="L948" i="6" s="1"/>
  <c r="L947" i="6" a="1"/>
  <c r="L947" i="6" s="1"/>
  <c r="L754" i="6" a="1"/>
  <c r="L754" i="6" s="1"/>
  <c r="L753" i="6" a="1"/>
  <c r="L753" i="6" s="1"/>
  <c r="L946" i="6" a="1"/>
  <c r="L946" i="6" s="1"/>
  <c r="M946" i="6" s="1"/>
  <c r="L945" i="6" a="1"/>
  <c r="L945" i="6" s="1"/>
  <c r="M945" i="6" s="1"/>
  <c r="L1055" i="6" a="1"/>
  <c r="L1055" i="6" s="1"/>
  <c r="M1055" i="6" s="1"/>
  <c r="L1062" i="6" a="1"/>
  <c r="L1062" i="6" s="1"/>
  <c r="M1062" i="6" s="1"/>
  <c r="L977" i="6" a="1"/>
  <c r="L977" i="6" s="1"/>
  <c r="L975" i="6" a="1"/>
  <c r="L975" i="6" s="1"/>
  <c r="L1026" i="6" a="1"/>
  <c r="L1026" i="6" s="1"/>
  <c r="L1025" i="6" a="1"/>
  <c r="L1025" i="6" s="1"/>
  <c r="L966" i="6" a="1"/>
  <c r="L966" i="6" s="1"/>
  <c r="L914" i="6" a="1"/>
  <c r="L914" i="6" s="1"/>
  <c r="L965" i="6" a="1"/>
  <c r="L965" i="6" s="1"/>
  <c r="L766" i="6" a="1"/>
  <c r="L766" i="6" s="1"/>
  <c r="L764" i="6" a="1"/>
  <c r="L764" i="6" s="1"/>
  <c r="L958" i="6" a="1"/>
  <c r="L958" i="6" s="1"/>
  <c r="L761" i="6" a="1"/>
  <c r="L761" i="6" s="1"/>
  <c r="L992" i="6" a="1"/>
  <c r="L992" i="6" s="1"/>
  <c r="L832" i="6" a="1"/>
  <c r="L832" i="6" s="1"/>
  <c r="L988" i="6" a="1"/>
  <c r="L988" i="6" s="1"/>
  <c r="L899" i="6" a="1"/>
  <c r="L899" i="6" s="1"/>
  <c r="L898" i="6" a="1"/>
  <c r="L898" i="6" s="1"/>
  <c r="L895" i="6" a="1"/>
  <c r="L895" i="6" s="1"/>
  <c r="L893" i="6" a="1"/>
  <c r="L893" i="6" s="1"/>
  <c r="L890" i="6" a="1"/>
  <c r="L890" i="6" s="1"/>
  <c r="L1061" i="6" a="1"/>
  <c r="L1061" i="6" s="1"/>
  <c r="L1009" i="6" a="1"/>
  <c r="L1009" i="6" s="1"/>
  <c r="L836" i="6" a="1"/>
  <c r="L836" i="6" s="1"/>
  <c r="L964" i="6" a="1"/>
  <c r="L964" i="6" s="1"/>
  <c r="L762" i="6" a="1"/>
  <c r="L762" i="6" s="1"/>
  <c r="L901" i="6" a="1"/>
  <c r="L901" i="6" s="1"/>
  <c r="L1069" i="6" a="1"/>
  <c r="L1069" i="6" s="1"/>
  <c r="L1046" i="6" a="1"/>
  <c r="L1046" i="6" s="1"/>
  <c r="M1046" i="6" s="1"/>
  <c r="L1010" i="6" a="1"/>
  <c r="L1010" i="6" s="1"/>
  <c r="M1010" i="6" s="1"/>
  <c r="L1053" i="6" a="1"/>
  <c r="L1053" i="6" s="1"/>
  <c r="L1040" i="6" a="1"/>
  <c r="L1040" i="6" s="1"/>
  <c r="L1039" i="6" a="1"/>
  <c r="L1039" i="6" s="1"/>
  <c r="L1051" i="6" a="1"/>
  <c r="L1051" i="6" s="1"/>
  <c r="M1051" i="6" s="1"/>
  <c r="L1052" i="6" a="1"/>
  <c r="L1052" i="6" s="1"/>
  <c r="L1044" i="6" a="1"/>
  <c r="L1044" i="6" s="1"/>
  <c r="L835" i="6" a="1"/>
  <c r="L835" i="6" s="1"/>
  <c r="M835" i="6" s="1"/>
  <c r="L963" i="6" a="1"/>
  <c r="L963" i="6" s="1"/>
  <c r="M963" i="6" s="1"/>
  <c r="L910" i="6" a="1"/>
  <c r="L910" i="6" s="1"/>
  <c r="L909" i="6" a="1"/>
  <c r="L909" i="6" s="1"/>
  <c r="M909" i="6" s="1"/>
  <c r="L907" i="6" a="1"/>
  <c r="L907" i="6" s="1"/>
  <c r="M907" i="6" s="1"/>
  <c r="L905" i="6" a="1"/>
  <c r="L905" i="6" s="1"/>
  <c r="L904" i="6" a="1"/>
  <c r="L904" i="6" s="1"/>
  <c r="M904" i="6" s="1"/>
  <c r="L831" i="6" a="1"/>
  <c r="L831" i="6" s="1"/>
  <c r="M831" i="6" s="1"/>
  <c r="L987" i="6" a="1"/>
  <c r="L987" i="6" s="1"/>
  <c r="M987" i="6" s="1"/>
  <c r="L830" i="6" a="1"/>
  <c r="L830" i="6" s="1"/>
  <c r="M830" i="6" s="1"/>
  <c r="L829" i="6" a="1"/>
  <c r="L829" i="6" s="1"/>
  <c r="M829" i="6" s="1"/>
  <c r="L828" i="6" a="1"/>
  <c r="L828" i="6" s="1"/>
  <c r="M828" i="6" s="1"/>
  <c r="L892" i="6" a="1"/>
  <c r="L892" i="6" s="1"/>
  <c r="M892" i="6" s="1"/>
  <c r="L999" i="6" a="1"/>
  <c r="L999" i="6" s="1"/>
  <c r="M999" i="6" s="1"/>
  <c r="L804" i="6" a="1"/>
  <c r="L804" i="6" s="1"/>
  <c r="L960" i="6" a="1"/>
  <c r="L960" i="6" s="1"/>
  <c r="L981" i="6" a="1"/>
  <c r="L981" i="6" s="1"/>
  <c r="L891" i="6" a="1"/>
  <c r="L891" i="6" s="1"/>
  <c r="M891" i="6" s="1"/>
  <c r="O891" i="6" s="1"/>
  <c r="L823" i="6" a="1"/>
  <c r="L823" i="6" s="1"/>
  <c r="M823" i="6" s="1"/>
  <c r="L1018" i="6" a="1"/>
  <c r="L1018" i="6" s="1"/>
  <c r="M1018" i="6" s="1"/>
  <c r="L915" i="6" a="1"/>
  <c r="L915" i="6" s="1"/>
  <c r="L765" i="6" a="1"/>
  <c r="L765" i="6" s="1"/>
  <c r="L900" i="6" a="1"/>
  <c r="L900" i="6" s="1"/>
  <c r="M900" i="6" s="1"/>
  <c r="O900" i="6" s="1"/>
  <c r="L896" i="6" a="1"/>
  <c r="L896" i="6" s="1"/>
  <c r="L1042" i="6" a="1"/>
  <c r="L1042" i="6" s="1"/>
  <c r="L768" i="6" a="1"/>
  <c r="L768" i="6" s="1"/>
  <c r="L961" i="6" a="1"/>
  <c r="L961" i="6" s="1"/>
  <c r="M961" i="6" s="1"/>
  <c r="L908" i="6" a="1"/>
  <c r="L908" i="6" s="1"/>
  <c r="L833" i="6" a="1"/>
  <c r="L833" i="6" s="1"/>
  <c r="L906" i="6" a="1"/>
  <c r="L906" i="6" s="1"/>
  <c r="L989" i="6" a="1"/>
  <c r="L989" i="6" s="1"/>
  <c r="M989" i="6" s="1"/>
  <c r="L903" i="6" a="1"/>
  <c r="L903" i="6" s="1"/>
  <c r="L897" i="6" a="1"/>
  <c r="L897" i="6" s="1"/>
  <c r="M897" i="6" s="1"/>
  <c r="O897" i="6" s="1"/>
  <c r="L972" i="6" a="1"/>
  <c r="L972" i="6" s="1"/>
  <c r="L995" i="6" a="1"/>
  <c r="L995" i="6" s="1"/>
  <c r="M995" i="6" s="1"/>
  <c r="L1003" i="6" a="1"/>
  <c r="L1003" i="6" s="1"/>
  <c r="M1003" i="6" s="1"/>
  <c r="L912" i="6" a="1"/>
  <c r="L912" i="6" s="1"/>
  <c r="M912" i="6" s="1"/>
  <c r="L767" i="6" a="1"/>
  <c r="L767" i="6" s="1"/>
  <c r="L911" i="6" a="1"/>
  <c r="L911" i="6" s="1"/>
  <c r="L962" i="6" a="1"/>
  <c r="L962" i="6" s="1"/>
  <c r="L763" i="6" a="1"/>
  <c r="L763" i="6" s="1"/>
  <c r="L955" i="6" a="1"/>
  <c r="L955" i="6" s="1"/>
  <c r="M955" i="6" s="1"/>
  <c r="O955" i="6" s="1"/>
  <c r="L827" i="6" a="1"/>
  <c r="L827" i="6" s="1"/>
  <c r="L1022" i="6" a="1"/>
  <c r="L1022" i="6" s="1"/>
  <c r="L879" i="6" a="1"/>
  <c r="L879" i="6" s="1"/>
  <c r="M879" i="6" s="1"/>
  <c r="L747" i="6" a="1"/>
  <c r="L747" i="6" s="1"/>
  <c r="M747" i="6" s="1"/>
  <c r="L940" i="6" a="1"/>
  <c r="L940" i="6" s="1"/>
  <c r="M940" i="6" s="1"/>
  <c r="L821" i="6" a="1"/>
  <c r="L821" i="6" s="1"/>
  <c r="M821" i="6" s="1"/>
  <c r="L819" i="6" a="1"/>
  <c r="L819" i="6" s="1"/>
  <c r="M819" i="6" s="1"/>
  <c r="L746" i="6" a="1"/>
  <c r="L746" i="6" s="1"/>
  <c r="M746" i="6" s="1"/>
  <c r="L937" i="6" a="1"/>
  <c r="L937" i="6" s="1"/>
  <c r="M937" i="6" s="1"/>
  <c r="L934" i="6" a="1"/>
  <c r="L934" i="6" s="1"/>
  <c r="M934" i="6" s="1"/>
  <c r="L978" i="6" a="1"/>
  <c r="L978" i="6" s="1"/>
  <c r="M978" i="6" s="1"/>
  <c r="L865" i="6" a="1"/>
  <c r="L865" i="6" s="1"/>
  <c r="M865" i="6" s="1"/>
  <c r="L862" i="6" a="1"/>
  <c r="L862" i="6" s="1"/>
  <c r="M862" i="6" s="1"/>
  <c r="L860" i="6" a="1"/>
  <c r="L860" i="6" s="1"/>
  <c r="M860" i="6" s="1"/>
  <c r="L931" i="6" a="1"/>
  <c r="L931" i="6" s="1"/>
  <c r="M931" i="6" s="1"/>
  <c r="L991" i="6" a="1"/>
  <c r="L991" i="6" s="1"/>
  <c r="M991" i="6" s="1"/>
  <c r="L811" i="6" a="1"/>
  <c r="L811" i="6" s="1"/>
  <c r="M811" i="6" s="1"/>
  <c r="L927" i="6" a="1"/>
  <c r="L927" i="6" s="1"/>
  <c r="M927" i="6" s="1"/>
  <c r="L982" i="6" a="1"/>
  <c r="L982" i="6" s="1"/>
  <c r="M982" i="6" s="1"/>
  <c r="L925" i="6" a="1"/>
  <c r="L925" i="6" s="1"/>
  <c r="M925" i="6" s="1"/>
  <c r="L851" i="6" a="1"/>
  <c r="L851" i="6" s="1"/>
  <c r="M851" i="6" s="1"/>
  <c r="L807" i="6" a="1"/>
  <c r="L807" i="6" s="1"/>
  <c r="M807" i="6" s="1"/>
  <c r="L847" i="6" a="1"/>
  <c r="L847" i="6" s="1"/>
  <c r="M847" i="6" s="1"/>
  <c r="O847" i="6" s="1"/>
  <c r="N847" i="6" s="1"/>
  <c r="L845" i="6" a="1"/>
  <c r="L845" i="6" s="1"/>
  <c r="L843" i="6" a="1"/>
  <c r="L843" i="6" s="1"/>
  <c r="M843" i="6" s="1"/>
  <c r="O843" i="6" s="1"/>
  <c r="L840" i="6" a="1"/>
  <c r="L840" i="6" s="1"/>
  <c r="L740" i="6" a="1"/>
  <c r="L740" i="6" s="1"/>
  <c r="L738" i="6" a="1"/>
  <c r="L738" i="6" s="1"/>
  <c r="M738" i="6" s="1"/>
  <c r="L430" i="6" a="1"/>
  <c r="L430" i="6" s="1"/>
  <c r="L585" i="6" a="1"/>
  <c r="L585" i="6" s="1"/>
  <c r="M585" i="6" s="1"/>
  <c r="O585" i="6" s="1"/>
  <c r="L735" i="6" a="1"/>
  <c r="L735" i="6" s="1"/>
  <c r="M735" i="6" s="1"/>
  <c r="O735" i="6" s="1"/>
  <c r="N735" i="6" s="1"/>
  <c r="L584" i="6" a="1"/>
  <c r="L584" i="6" s="1"/>
  <c r="L990" i="6" a="1"/>
  <c r="L990" i="6" s="1"/>
  <c r="L760" i="6" a="1"/>
  <c r="L760" i="6" s="1"/>
  <c r="L758" i="6" a="1"/>
  <c r="L758" i="6" s="1"/>
  <c r="L954" i="6" a="1"/>
  <c r="L954" i="6" s="1"/>
  <c r="L752" i="6" a="1"/>
  <c r="L752" i="6" s="1"/>
  <c r="L751" i="6" a="1"/>
  <c r="L751" i="6" s="1"/>
  <c r="L749" i="6" a="1"/>
  <c r="L749" i="6" s="1"/>
  <c r="L748" i="6" a="1"/>
  <c r="L748" i="6" s="1"/>
  <c r="L822" i="6" a="1"/>
  <c r="L822" i="6" s="1"/>
  <c r="L1001" i="6" a="1"/>
  <c r="L1001" i="6" s="1"/>
  <c r="L956" i="6" a="1"/>
  <c r="L956" i="6" s="1"/>
  <c r="L942" i="6" a="1"/>
  <c r="L942" i="6" s="1"/>
  <c r="L941" i="6" a="1"/>
  <c r="L941" i="6" s="1"/>
  <c r="L875" i="6" a="1"/>
  <c r="L875" i="6" s="1"/>
  <c r="L874" i="6" a="1"/>
  <c r="L874" i="6" s="1"/>
  <c r="L820" i="6" a="1"/>
  <c r="L820" i="6" s="1"/>
  <c r="L91" i="6" a="1"/>
  <c r="L91" i="6" s="1"/>
  <c r="L871" i="6" a="1"/>
  <c r="L871" i="6" s="1"/>
  <c r="L870" i="6" a="1"/>
  <c r="L870" i="6" s="1"/>
  <c r="L868" i="6" a="1"/>
  <c r="L868" i="6" s="1"/>
  <c r="L932" i="6" a="1"/>
  <c r="L932" i="6" s="1"/>
  <c r="L745" i="6" a="1"/>
  <c r="L745" i="6" s="1"/>
  <c r="L985" i="6" a="1"/>
  <c r="L985" i="6" s="1"/>
  <c r="L814" i="6" a="1"/>
  <c r="L814" i="6" s="1"/>
  <c r="L857" i="6" a="1"/>
  <c r="L857" i="6" s="1"/>
  <c r="L812" i="6" a="1"/>
  <c r="L812" i="6" s="1"/>
  <c r="L983" i="6" a="1"/>
  <c r="L983" i="6" s="1"/>
  <c r="L856" i="6" a="1"/>
  <c r="L856" i="6" s="1"/>
  <c r="L854" i="6" a="1"/>
  <c r="L854" i="6" s="1"/>
  <c r="L852" i="6" a="1"/>
  <c r="L852" i="6" s="1"/>
  <c r="L808" i="6" a="1"/>
  <c r="L808" i="6" s="1"/>
  <c r="L1006" i="6" a="1"/>
  <c r="L1006" i="6" s="1"/>
  <c r="M1006" i="6" s="1"/>
  <c r="L998" i="6" a="1"/>
  <c r="L998" i="6" s="1"/>
  <c r="L838" i="6" a="1"/>
  <c r="L838" i="6" s="1"/>
  <c r="L916" i="6" a="1"/>
  <c r="L916" i="6" s="1"/>
  <c r="M916" i="6" s="1"/>
  <c r="L839" i="6" a="1"/>
  <c r="L839" i="6" s="1"/>
  <c r="L834" i="6" a="1"/>
  <c r="L834" i="6" s="1"/>
  <c r="L799" i="6" a="1"/>
  <c r="L799" i="6" s="1"/>
  <c r="M799" i="6" s="1"/>
  <c r="O799" i="6" s="1"/>
  <c r="L1017" i="6" a="1"/>
  <c r="L1017" i="6" s="1"/>
  <c r="L796" i="6" a="1"/>
  <c r="L796" i="6" s="1"/>
  <c r="M796" i="6" s="1"/>
  <c r="O796" i="6" s="1"/>
  <c r="L902" i="6" a="1"/>
  <c r="L902" i="6" s="1"/>
  <c r="L877" i="6" a="1"/>
  <c r="L877" i="6" s="1"/>
  <c r="M877" i="6" s="1"/>
  <c r="L750" i="6" a="1"/>
  <c r="L750" i="6" s="1"/>
  <c r="L943" i="6" a="1"/>
  <c r="L943" i="6" s="1"/>
  <c r="L878" i="6" a="1"/>
  <c r="L878" i="6" s="1"/>
  <c r="L872" i="6" a="1"/>
  <c r="L872" i="6" s="1"/>
  <c r="M872" i="6" s="1"/>
  <c r="O872" i="6" s="1"/>
  <c r="L816" i="6" a="1"/>
  <c r="L816" i="6" s="1"/>
  <c r="L930" i="6" a="1"/>
  <c r="L930" i="6" s="1"/>
  <c r="M930" i="6" s="1"/>
  <c r="O930" i="6" s="1"/>
  <c r="L929" i="6" a="1"/>
  <c r="L929" i="6" s="1"/>
  <c r="L849" i="6" a="1"/>
  <c r="L849" i="6" s="1"/>
  <c r="M849" i="6" s="1"/>
  <c r="L920" i="6" a="1"/>
  <c r="L920" i="6" s="1"/>
  <c r="L586" i="6" a="1"/>
  <c r="L586" i="6" s="1"/>
  <c r="M586" i="6" s="1"/>
  <c r="O586" i="6" s="1"/>
  <c r="L427" i="6" a="1"/>
  <c r="L427" i="6" s="1"/>
  <c r="M427" i="6" s="1"/>
  <c r="L425" i="6" a="1"/>
  <c r="L425" i="6" s="1"/>
  <c r="M425" i="6" s="1"/>
  <c r="O425" i="6" s="1"/>
  <c r="L497" i="6" a="1"/>
  <c r="L497" i="6" s="1"/>
  <c r="M497" i="6" s="1"/>
  <c r="O497" i="6" s="1"/>
  <c r="N497" i="6" s="1"/>
  <c r="L728" i="6" a="1"/>
  <c r="L728" i="6" s="1"/>
  <c r="M728" i="6" s="1"/>
  <c r="O728" i="6" s="1"/>
  <c r="N728" i="6" s="1"/>
  <c r="L577" i="6" a="1"/>
  <c r="L577" i="6" s="1"/>
  <c r="M577" i="6" s="1"/>
  <c r="O577" i="6" s="1"/>
  <c r="L505" i="6" a="1"/>
  <c r="L505" i="6" s="1"/>
  <c r="L419" i="6" a="1"/>
  <c r="L419" i="6" s="1"/>
  <c r="L418" i="6" a="1"/>
  <c r="L418" i="6" s="1"/>
  <c r="M418" i="6" s="1"/>
  <c r="L787" i="6" a="1"/>
  <c r="L787" i="6" s="1"/>
  <c r="M787" i="6" s="1"/>
  <c r="O787" i="6" s="1"/>
  <c r="L417" i="6" a="1"/>
  <c r="L417" i="6" s="1"/>
  <c r="L576" i="6" a="1"/>
  <c r="L576" i="6" s="1"/>
  <c r="L575" i="6" a="1"/>
  <c r="L575" i="6" s="1"/>
  <c r="M575" i="6" s="1"/>
  <c r="L792" i="6" a="1"/>
  <c r="L792" i="6" s="1"/>
  <c r="M792" i="6" s="1"/>
  <c r="O792" i="6" s="1"/>
  <c r="L574" i="6" a="1"/>
  <c r="L574" i="6" s="1"/>
  <c r="L416" i="6" a="1"/>
  <c r="L416" i="6" s="1"/>
  <c r="L772" i="6" a="1"/>
  <c r="L772" i="6" s="1"/>
  <c r="M772" i="6" s="1"/>
  <c r="L724" i="6" a="1"/>
  <c r="L724" i="6" s="1"/>
  <c r="M724" i="6" s="1"/>
  <c r="O724" i="6" s="1"/>
  <c r="L803" i="6" a="1"/>
  <c r="L803" i="6" s="1"/>
  <c r="L867" i="6" a="1"/>
  <c r="L867" i="6" s="1"/>
  <c r="M867" i="6" s="1"/>
  <c r="O867" i="6" s="1"/>
  <c r="L866" i="6" a="1"/>
  <c r="L866" i="6" s="1"/>
  <c r="L844" i="6" a="1"/>
  <c r="L844" i="6" s="1"/>
  <c r="M844" i="6" s="1"/>
  <c r="O844" i="6" s="1"/>
  <c r="N844" i="6" s="1"/>
  <c r="L842" i="6" a="1"/>
  <c r="L842" i="6" s="1"/>
  <c r="M842" i="6" s="1"/>
  <c r="L429" i="6" a="1"/>
  <c r="L429" i="6" s="1"/>
  <c r="L583" i="6" a="1"/>
  <c r="L583" i="6" s="1"/>
  <c r="L506" i="6" a="1"/>
  <c r="L506" i="6" s="1"/>
  <c r="M506" i="6" s="1"/>
  <c r="L729" i="6" a="1"/>
  <c r="L729" i="6" s="1"/>
  <c r="M729" i="6" s="1"/>
  <c r="L800" i="6" a="1"/>
  <c r="L800" i="6" s="1"/>
  <c r="M800" i="6" s="1"/>
  <c r="O800" i="6" s="1"/>
  <c r="L894" i="6" a="1"/>
  <c r="L894" i="6" s="1"/>
  <c r="M894" i="6" s="1"/>
  <c r="O894" i="6" s="1"/>
  <c r="L979" i="6" a="1"/>
  <c r="L979" i="6" s="1"/>
  <c r="M979" i="6" s="1"/>
  <c r="O979" i="6" s="1"/>
  <c r="L873" i="6" a="1"/>
  <c r="L873" i="6" s="1"/>
  <c r="L859" i="6" a="1"/>
  <c r="L859" i="6" s="1"/>
  <c r="M859" i="6" s="1"/>
  <c r="O859" i="6" s="1"/>
  <c r="L984" i="6" a="1"/>
  <c r="L984" i="6" s="1"/>
  <c r="L805" i="6" a="1"/>
  <c r="L805" i="6" s="1"/>
  <c r="L919" i="6" a="1"/>
  <c r="L919" i="6" s="1"/>
  <c r="M919" i="6" s="1"/>
  <c r="O919" i="6" s="1"/>
  <c r="N919" i="6" s="1"/>
  <c r="L587" i="6" a="1"/>
  <c r="L587" i="6" s="1"/>
  <c r="L731" i="6" a="1"/>
  <c r="L731" i="6" s="1"/>
  <c r="L730" i="6" a="1"/>
  <c r="L730" i="6" s="1"/>
  <c r="L793" i="6" a="1"/>
  <c r="L793" i="6" s="1"/>
  <c r="L759" i="6" a="1"/>
  <c r="L759" i="6" s="1"/>
  <c r="M759" i="6" s="1"/>
  <c r="O759" i="6" s="1"/>
  <c r="L957" i="6" a="1"/>
  <c r="L957" i="6" s="1"/>
  <c r="M957" i="6" s="1"/>
  <c r="L944" i="6" a="1"/>
  <c r="L944" i="6" s="1"/>
  <c r="L939" i="6" a="1"/>
  <c r="L939" i="6" s="1"/>
  <c r="M939" i="6" s="1"/>
  <c r="O939" i="6" s="1"/>
  <c r="L938" i="6" a="1"/>
  <c r="L938" i="6" s="1"/>
  <c r="L815" i="6" a="1"/>
  <c r="L815" i="6" s="1"/>
  <c r="M815" i="6" s="1"/>
  <c r="O815" i="6" s="1"/>
  <c r="L861" i="6" a="1"/>
  <c r="L861" i="6" s="1"/>
  <c r="L806" i="6" a="1"/>
  <c r="L806" i="6" s="1"/>
  <c r="L90" i="6" a="1"/>
  <c r="L90" i="6" s="1"/>
  <c r="M90" i="6" s="1"/>
  <c r="O90" i="6" s="1"/>
  <c r="L739" i="6" a="1"/>
  <c r="L739" i="6" s="1"/>
  <c r="M739" i="6" s="1"/>
  <c r="L733" i="6" a="1"/>
  <c r="L733" i="6" s="1"/>
  <c r="L424" i="6" a="1"/>
  <c r="L424" i="6" s="1"/>
  <c r="M424" i="6" s="1"/>
  <c r="L881" i="6" a="1"/>
  <c r="L881" i="6" s="1"/>
  <c r="L744" i="6" a="1"/>
  <c r="L744" i="6" s="1"/>
  <c r="L926" i="6" a="1"/>
  <c r="L926" i="6" s="1"/>
  <c r="M926" i="6" s="1"/>
  <c r="O926" i="6" s="1"/>
  <c r="L922" i="6" a="1"/>
  <c r="L922" i="6" s="1"/>
  <c r="M922" i="6" s="1"/>
  <c r="L841" i="6" a="1"/>
  <c r="L841" i="6" s="1"/>
  <c r="L741" i="6" a="1"/>
  <c r="L741" i="6" s="1"/>
  <c r="L918" i="6" a="1"/>
  <c r="L918" i="6" s="1"/>
  <c r="L422" i="6" a="1"/>
  <c r="L422" i="6" s="1"/>
  <c r="L421" i="6" a="1"/>
  <c r="L421" i="6" s="1"/>
  <c r="L788" i="6" a="1"/>
  <c r="L788" i="6" s="1"/>
  <c r="M788" i="6" s="1"/>
  <c r="L864" i="6" a="1"/>
  <c r="L864" i="6" s="1"/>
  <c r="M864" i="6" s="1"/>
  <c r="O864" i="6" s="1"/>
  <c r="L863" i="6" a="1"/>
  <c r="L863" i="6" s="1"/>
  <c r="L813" i="6" a="1"/>
  <c r="L813" i="6" s="1"/>
  <c r="M813" i="6" s="1"/>
  <c r="O813" i="6" s="1"/>
  <c r="L858" i="6" a="1"/>
  <c r="L858" i="6" s="1"/>
  <c r="L928" i="6" a="1"/>
  <c r="L928" i="6" s="1"/>
  <c r="M928" i="6" s="1"/>
  <c r="O928" i="6" s="1"/>
  <c r="L743" i="6" a="1"/>
  <c r="L743" i="6" s="1"/>
  <c r="M743" i="6" s="1"/>
  <c r="O743" i="6" s="1"/>
  <c r="L853" i="6" a="1"/>
  <c r="L853" i="6" s="1"/>
  <c r="L732" i="6" a="1"/>
  <c r="L732" i="6" s="1"/>
  <c r="L581" i="6" a="1"/>
  <c r="L581" i="6" s="1"/>
  <c r="M581" i="6" s="1"/>
  <c r="L727" i="6" a="1"/>
  <c r="L727" i="6" s="1"/>
  <c r="M727" i="6" s="1"/>
  <c r="L726" i="6" a="1"/>
  <c r="L726" i="6" s="1"/>
  <c r="M726" i="6" s="1"/>
  <c r="O726" i="6" s="1"/>
  <c r="N726" i="6" s="1"/>
  <c r="L869" i="6" a="1"/>
  <c r="L869" i="6" s="1"/>
  <c r="L588" i="6" a="1"/>
  <c r="L588" i="6" s="1"/>
  <c r="M588" i="6" s="1"/>
  <c r="O588" i="6" s="1"/>
  <c r="L431" i="6" a="1"/>
  <c r="L431" i="6" s="1"/>
  <c r="L428" i="6" a="1"/>
  <c r="L428" i="6" s="1"/>
  <c r="M428" i="6" s="1"/>
  <c r="O428" i="6" s="1"/>
  <c r="N428" i="6" s="1"/>
  <c r="L880" i="6" a="1"/>
  <c r="L880" i="6" s="1"/>
  <c r="M880" i="6" s="1"/>
  <c r="L876" i="6" a="1"/>
  <c r="L876" i="6" s="1"/>
  <c r="M876" i="6" s="1"/>
  <c r="O876" i="6" s="1"/>
  <c r="L855" i="6" a="1"/>
  <c r="L855" i="6" s="1"/>
  <c r="M855" i="6" s="1"/>
  <c r="O855" i="6" s="1"/>
  <c r="L809" i="6" a="1"/>
  <c r="L809" i="6" s="1"/>
  <c r="L850" i="6" a="1"/>
  <c r="L850" i="6" s="1"/>
  <c r="M850" i="6" s="1"/>
  <c r="O850" i="6" s="1"/>
  <c r="L846" i="6" a="1"/>
  <c r="L846" i="6" s="1"/>
  <c r="M846" i="6" s="1"/>
  <c r="O846" i="6" s="1"/>
  <c r="L921" i="6" a="1"/>
  <c r="L921" i="6" s="1"/>
  <c r="M921" i="6" s="1"/>
  <c r="O921" i="6" s="1"/>
  <c r="L582" i="6" a="1"/>
  <c r="L582" i="6" s="1"/>
  <c r="M582" i="6" s="1"/>
  <c r="L578" i="6" a="1"/>
  <c r="L578" i="6" s="1"/>
  <c r="L795" i="6" a="1"/>
  <c r="L795" i="6" s="1"/>
  <c r="M795" i="6" s="1"/>
  <c r="L936" i="6" a="1"/>
  <c r="L936" i="6" s="1"/>
  <c r="M936" i="6" s="1"/>
  <c r="O936" i="6" s="1"/>
  <c r="L924" i="6" a="1"/>
  <c r="L924" i="6" s="1"/>
  <c r="M924" i="6" s="1"/>
  <c r="O924" i="6" s="1"/>
  <c r="L426" i="6" a="1"/>
  <c r="L426" i="6" s="1"/>
  <c r="M426" i="6" s="1"/>
  <c r="O426" i="6" s="1"/>
  <c r="L504" i="6" a="1"/>
  <c r="L504" i="6" s="1"/>
  <c r="M504" i="6" s="1"/>
  <c r="O504" i="6" s="1"/>
  <c r="L571" i="6" a="1"/>
  <c r="L571" i="6" s="1"/>
  <c r="M571" i="6" s="1"/>
  <c r="O571" i="6" s="1"/>
  <c r="L569" i="6" a="1"/>
  <c r="L569" i="6" s="1"/>
  <c r="M569" i="6" s="1"/>
  <c r="O569" i="6" s="1"/>
  <c r="L720" i="6" a="1"/>
  <c r="L720" i="6" s="1"/>
  <c r="M720" i="6" s="1"/>
  <c r="O720" i="6" s="1"/>
  <c r="L413" i="6" a="1"/>
  <c r="L413" i="6" s="1"/>
  <c r="M413" i="6" s="1"/>
  <c r="O413" i="6" s="1"/>
  <c r="L715" i="6" a="1"/>
  <c r="L715" i="6" s="1"/>
  <c r="M715" i="6" s="1"/>
  <c r="O715" i="6" s="1"/>
  <c r="L412" i="6" a="1"/>
  <c r="L412" i="6" s="1"/>
  <c r="M412" i="6" s="1"/>
  <c r="O412" i="6" s="1"/>
  <c r="L564" i="6" a="1"/>
  <c r="L564" i="6" s="1"/>
  <c r="M564" i="6" s="1"/>
  <c r="O564" i="6" s="1"/>
  <c r="L742" i="6" a="1"/>
  <c r="L742" i="6" s="1"/>
  <c r="L737" i="6" a="1"/>
  <c r="L737" i="6" s="1"/>
  <c r="M737" i="6" s="1"/>
  <c r="O737" i="6" s="1"/>
  <c r="L736" i="6" a="1"/>
  <c r="L736" i="6" s="1"/>
  <c r="L409" i="6" a="1"/>
  <c r="L409" i="6" s="1"/>
  <c r="M409" i="6" s="1"/>
  <c r="O409" i="6" s="1"/>
  <c r="L707" i="6" a="1"/>
  <c r="L707" i="6" s="1"/>
  <c r="L704" i="6" a="1"/>
  <c r="L704" i="6" s="1"/>
  <c r="L701" i="6" a="1"/>
  <c r="L701" i="6" s="1"/>
  <c r="L700" i="6" a="1"/>
  <c r="L700" i="6" s="1"/>
  <c r="L773" i="6" a="1"/>
  <c r="L773" i="6" s="1"/>
  <c r="L696" i="6" a="1"/>
  <c r="L696" i="6" s="1"/>
  <c r="L694" i="6" a="1"/>
  <c r="L694" i="6" s="1"/>
  <c r="L693" i="6" a="1"/>
  <c r="L693" i="6" s="1"/>
  <c r="L691" i="6" a="1"/>
  <c r="L691" i="6" s="1"/>
  <c r="L690" i="6" a="1"/>
  <c r="L690" i="6" s="1"/>
  <c r="L689" i="6" a="1"/>
  <c r="L689" i="6" s="1"/>
  <c r="L398" i="6" a="1"/>
  <c r="L398" i="6" s="1"/>
  <c r="L397" i="6" a="1"/>
  <c r="L397" i="6" s="1"/>
  <c r="L62" i="6" a="1"/>
  <c r="L62" i="6" s="1"/>
  <c r="L464" i="6" a="1"/>
  <c r="L464" i="6" s="1"/>
  <c r="L546" i="6" a="1"/>
  <c r="L546" i="6" s="1"/>
  <c r="L545" i="6" a="1"/>
  <c r="L545" i="6" s="1"/>
  <c r="L683" i="6" a="1"/>
  <c r="L683" i="6" s="1"/>
  <c r="L495" i="6" a="1"/>
  <c r="L495" i="6" s="1"/>
  <c r="L725" i="6" a="1"/>
  <c r="L725" i="6" s="1"/>
  <c r="L573" i="6" a="1"/>
  <c r="L573" i="6" s="1"/>
  <c r="M573" i="6" s="1"/>
  <c r="O573" i="6" s="1"/>
  <c r="L570" i="6" a="1"/>
  <c r="L570" i="6" s="1"/>
  <c r="M570" i="6" s="1"/>
  <c r="O570" i="6" s="1"/>
  <c r="L568" i="6" a="1"/>
  <c r="L568" i="6" s="1"/>
  <c r="M568" i="6" s="1"/>
  <c r="O568" i="6" s="1"/>
  <c r="L719" i="6" a="1"/>
  <c r="L719" i="6" s="1"/>
  <c r="M719" i="6" s="1"/>
  <c r="O719" i="6" s="1"/>
  <c r="L717" i="6" a="1"/>
  <c r="L717" i="6" s="1"/>
  <c r="M717" i="6" s="1"/>
  <c r="O717" i="6" s="1"/>
  <c r="L714" i="6" a="1"/>
  <c r="L714" i="6" s="1"/>
  <c r="M714" i="6" s="1"/>
  <c r="O714" i="6" s="1"/>
  <c r="L566" i="6" a="1"/>
  <c r="L566" i="6" s="1"/>
  <c r="M566" i="6" s="1"/>
  <c r="O566" i="6" s="1"/>
  <c r="L562" i="6" a="1"/>
  <c r="L562" i="6" s="1"/>
  <c r="L561" i="6" a="1"/>
  <c r="L561" i="6" s="1"/>
  <c r="L708" i="6" a="1"/>
  <c r="L708" i="6" s="1"/>
  <c r="L503" i="6" a="1"/>
  <c r="L503" i="6" s="1"/>
  <c r="L388" i="6" a="1"/>
  <c r="L388" i="6" s="1"/>
  <c r="L678" i="6" a="1"/>
  <c r="L678" i="6" s="1"/>
  <c r="L387" i="6" a="1"/>
  <c r="L387" i="6" s="1"/>
  <c r="L677" i="6" a="1"/>
  <c r="L677" i="6" s="1"/>
  <c r="L386" i="6" a="1"/>
  <c r="L386" i="6" s="1"/>
  <c r="L676" i="6" a="1"/>
  <c r="L676" i="6" s="1"/>
  <c r="L675" i="6" a="1"/>
  <c r="L675" i="6" s="1"/>
  <c r="L674" i="6" a="1"/>
  <c r="L674" i="6" s="1"/>
  <c r="L52" i="6" a="1"/>
  <c r="L52" i="6" s="1"/>
  <c r="L933" i="6" a="1"/>
  <c r="L933" i="6" s="1"/>
  <c r="M933" i="6" s="1"/>
  <c r="O933" i="6" s="1"/>
  <c r="L580" i="6" a="1"/>
  <c r="L580" i="6" s="1"/>
  <c r="M580" i="6" s="1"/>
  <c r="O580" i="6" s="1"/>
  <c r="L810" i="6" a="1"/>
  <c r="L810" i="6" s="1"/>
  <c r="L848" i="6" a="1"/>
  <c r="L848" i="6" s="1"/>
  <c r="L579" i="6" a="1"/>
  <c r="L579" i="6" s="1"/>
  <c r="M579" i="6" s="1"/>
  <c r="L734" i="6" a="1"/>
  <c r="L734" i="6" s="1"/>
  <c r="L423" i="6" a="1"/>
  <c r="L423" i="6" s="1"/>
  <c r="M423" i="6" s="1"/>
  <c r="O423" i="6" s="1"/>
  <c r="L802" i="6" a="1"/>
  <c r="L802" i="6" s="1"/>
  <c r="L818" i="6" a="1"/>
  <c r="L818" i="6" s="1"/>
  <c r="M818" i="6" s="1"/>
  <c r="O818" i="6" s="1"/>
  <c r="L817" i="6" a="1"/>
  <c r="L817" i="6" s="1"/>
  <c r="L935" i="6" a="1"/>
  <c r="L935" i="6" s="1"/>
  <c r="L923" i="6" a="1"/>
  <c r="L923" i="6" s="1"/>
  <c r="L563" i="6" a="1"/>
  <c r="L563" i="6" s="1"/>
  <c r="M563" i="6" s="1"/>
  <c r="L560" i="6" a="1"/>
  <c r="L560" i="6" s="1"/>
  <c r="M560" i="6" s="1"/>
  <c r="L706" i="6" a="1"/>
  <c r="L706" i="6" s="1"/>
  <c r="M706" i="6" s="1"/>
  <c r="L703" i="6" a="1"/>
  <c r="L703" i="6" s="1"/>
  <c r="M703" i="6" s="1"/>
  <c r="L557" i="6" a="1"/>
  <c r="L557" i="6" s="1"/>
  <c r="M557" i="6" s="1"/>
  <c r="L556" i="6" a="1"/>
  <c r="L556" i="6" s="1"/>
  <c r="M556" i="6" s="1"/>
  <c r="L699" i="6" a="1"/>
  <c r="L699" i="6" s="1"/>
  <c r="M699" i="6" s="1"/>
  <c r="L695" i="6" a="1"/>
  <c r="L695" i="6" s="1"/>
  <c r="M695" i="6" s="1"/>
  <c r="L552" i="6" a="1"/>
  <c r="L552" i="6" s="1"/>
  <c r="M552" i="6" s="1"/>
  <c r="L405" i="6" a="1"/>
  <c r="L405" i="6" s="1"/>
  <c r="M405" i="6" s="1"/>
  <c r="L403" i="6" a="1"/>
  <c r="L403" i="6" s="1"/>
  <c r="M403" i="6" s="1"/>
  <c r="L402" i="6" a="1"/>
  <c r="L402" i="6" s="1"/>
  <c r="M402" i="6" s="1"/>
  <c r="L401" i="6" a="1"/>
  <c r="L401" i="6" s="1"/>
  <c r="M401" i="6" s="1"/>
  <c r="L547" i="6" a="1"/>
  <c r="L547" i="6" s="1"/>
  <c r="M547" i="6" s="1"/>
  <c r="L396" i="6" a="1"/>
  <c r="L396" i="6" s="1"/>
  <c r="M396" i="6" s="1"/>
  <c r="L395" i="6" a="1"/>
  <c r="L395" i="6" s="1"/>
  <c r="M395" i="6" s="1"/>
  <c r="L686" i="6" a="1"/>
  <c r="L686" i="6" s="1"/>
  <c r="M686" i="6" s="1"/>
  <c r="L393" i="6" a="1"/>
  <c r="L393" i="6" s="1"/>
  <c r="M393" i="6" s="1"/>
  <c r="L684" i="6" a="1"/>
  <c r="L684" i="6" s="1"/>
  <c r="M684" i="6" s="1"/>
  <c r="L682" i="6" a="1"/>
  <c r="L682" i="6" s="1"/>
  <c r="M682" i="6" s="1"/>
  <c r="L680" i="6" a="1"/>
  <c r="L680" i="6" s="1"/>
  <c r="M680" i="6" s="1"/>
  <c r="L723" i="6" a="1"/>
  <c r="L723" i="6" s="1"/>
  <c r="M723" i="6" s="1"/>
  <c r="O723" i="6" s="1"/>
  <c r="L407" i="6" a="1"/>
  <c r="L407" i="6" s="1"/>
  <c r="M407" i="6" s="1"/>
  <c r="O407" i="6" s="1"/>
  <c r="L553" i="6" a="1"/>
  <c r="L553" i="6" s="1"/>
  <c r="L400" i="6" a="1"/>
  <c r="L400" i="6" s="1"/>
  <c r="M400" i="6" s="1"/>
  <c r="O400" i="6" s="1"/>
  <c r="L394" i="6" a="1"/>
  <c r="L394" i="6" s="1"/>
  <c r="L679" i="6" a="1"/>
  <c r="L679" i="6" s="1"/>
  <c r="M679" i="6" s="1"/>
  <c r="O679" i="6" s="1"/>
  <c r="L326" i="6" a="1"/>
  <c r="L326" i="6" s="1"/>
  <c r="L158" i="6" a="1"/>
  <c r="L158" i="6" s="1"/>
  <c r="M158" i="6" s="1"/>
  <c r="L325" i="6" a="1"/>
  <c r="L325" i="6" s="1"/>
  <c r="L324" i="6" a="1"/>
  <c r="L324" i="6" s="1"/>
  <c r="M324" i="6" s="1"/>
  <c r="L323" i="6" a="1"/>
  <c r="L323" i="6" s="1"/>
  <c r="M323" i="6" s="1"/>
  <c r="L157" i="6" a="1"/>
  <c r="L157" i="6" s="1"/>
  <c r="L322" i="6" a="1"/>
  <c r="L322" i="6" s="1"/>
  <c r="M322" i="6" s="1"/>
  <c r="L321" i="6" a="1"/>
  <c r="L321" i="6" s="1"/>
  <c r="M321" i="6" s="1"/>
  <c r="L320" i="6" a="1"/>
  <c r="L320" i="6" s="1"/>
  <c r="L319" i="6" a="1"/>
  <c r="L319" i="6" s="1"/>
  <c r="M319" i="6" s="1"/>
  <c r="L318" i="6" a="1"/>
  <c r="L318" i="6" s="1"/>
  <c r="L100" i="6" a="1"/>
  <c r="L100" i="6" s="1"/>
  <c r="M100" i="6" s="1"/>
  <c r="L156" i="6" a="1"/>
  <c r="L156" i="6" s="1"/>
  <c r="M156" i="6" s="1"/>
  <c r="L317" i="6" a="1"/>
  <c r="L317" i="6" s="1"/>
  <c r="L48" i="6" a="1"/>
  <c r="L48" i="6" s="1"/>
  <c r="M48" i="6" s="1"/>
  <c r="L47" i="6" a="1"/>
  <c r="L47" i="6" s="1"/>
  <c r="L60" i="6" a="1"/>
  <c r="L60" i="6" s="1"/>
  <c r="L316" i="6" a="1"/>
  <c r="L316" i="6" s="1"/>
  <c r="M316" i="6" s="1"/>
  <c r="L471" i="6" a="1"/>
  <c r="L471" i="6" s="1"/>
  <c r="L315" i="6" a="1"/>
  <c r="L315" i="6" s="1"/>
  <c r="M315" i="6" s="1"/>
  <c r="L82" i="6" a="1"/>
  <c r="L82" i="6" s="1"/>
  <c r="L155" i="6" a="1"/>
  <c r="L155" i="6" s="1"/>
  <c r="L314" i="6" a="1"/>
  <c r="L314" i="6" s="1"/>
  <c r="M314" i="6" s="1"/>
  <c r="L154" i="6" a="1"/>
  <c r="L154" i="6" s="1"/>
  <c r="L313" i="6" a="1"/>
  <c r="L313" i="6" s="1"/>
  <c r="L46" i="6" a="1"/>
  <c r="L46" i="6" s="1"/>
  <c r="M46" i="6" s="1"/>
  <c r="L312" i="6" a="1"/>
  <c r="L312" i="6" s="1"/>
  <c r="L311" i="6" a="1"/>
  <c r="L311" i="6" s="1"/>
  <c r="M311" i="6" s="1"/>
  <c r="L310" i="6" a="1"/>
  <c r="L310" i="6" s="1"/>
  <c r="M310" i="6" s="1"/>
  <c r="L309" i="6" a="1"/>
  <c r="L309" i="6" s="1"/>
  <c r="L308" i="6" a="1"/>
  <c r="L308" i="6" s="1"/>
  <c r="M308" i="6" s="1"/>
  <c r="L45" i="6" a="1"/>
  <c r="L45" i="6" s="1"/>
  <c r="L153" i="6" a="1"/>
  <c r="L153" i="6" s="1"/>
  <c r="L152" i="6" a="1"/>
  <c r="L152" i="6" s="1"/>
  <c r="M152" i="6" s="1"/>
  <c r="L444" i="6" a="1"/>
  <c r="L444" i="6" s="1"/>
  <c r="L151" i="6" a="1"/>
  <c r="L151" i="6" s="1"/>
  <c r="M151" i="6" s="1"/>
  <c r="L150" i="6" a="1"/>
  <c r="L150" i="6" s="1"/>
  <c r="M150" i="6" s="1"/>
  <c r="L44" i="6" a="1"/>
  <c r="L44" i="6" s="1"/>
  <c r="L307" i="6" a="1"/>
  <c r="L307" i="6" s="1"/>
  <c r="M307" i="6" s="1"/>
  <c r="L43" i="6" a="1"/>
  <c r="L43" i="6" s="1"/>
  <c r="M43" i="6" s="1"/>
  <c r="L149" i="6" a="1"/>
  <c r="L149" i="6" s="1"/>
  <c r="L470" i="6" a="1"/>
  <c r="L470" i="6" s="1"/>
  <c r="M470" i="6" s="1"/>
  <c r="L148" i="6" a="1"/>
  <c r="L148" i="6" s="1"/>
  <c r="L147" i="6" a="1"/>
  <c r="L147" i="6" s="1"/>
  <c r="M147" i="6" s="1"/>
  <c r="L306" i="6" a="1"/>
  <c r="L306" i="6" s="1"/>
  <c r="L305" i="6" a="1"/>
  <c r="L305" i="6" s="1"/>
  <c r="L304" i="6" a="1"/>
  <c r="L304" i="6" s="1"/>
  <c r="M304" i="6" s="1"/>
  <c r="L303" i="6" a="1"/>
  <c r="L303" i="6" s="1"/>
  <c r="M303" i="6" s="1"/>
  <c r="L302" i="6" a="1"/>
  <c r="L302" i="6" s="1"/>
  <c r="L481" i="6" a="1"/>
  <c r="L481" i="6" s="1"/>
  <c r="M481" i="6" s="1"/>
  <c r="L301" i="6" a="1"/>
  <c r="L301" i="6" s="1"/>
  <c r="L75" i="6" a="1"/>
  <c r="L75" i="6" s="1"/>
  <c r="M75" i="6" s="1"/>
  <c r="L74" i="6" a="1"/>
  <c r="L74" i="6" s="1"/>
  <c r="M74" i="6" s="1"/>
  <c r="L300" i="6" a="1"/>
  <c r="L300" i="6" s="1"/>
  <c r="L146" i="6" a="1"/>
  <c r="L146" i="6" s="1"/>
  <c r="M146" i="6" s="1"/>
  <c r="L461" i="6" a="1"/>
  <c r="L461" i="6" s="1"/>
  <c r="M461" i="6" s="1"/>
  <c r="L299" i="6" a="1"/>
  <c r="L299" i="6" s="1"/>
  <c r="L42" i="6" a="1"/>
  <c r="L42" i="6" s="1"/>
  <c r="M42" i="6" s="1"/>
  <c r="L298" i="6" a="1"/>
  <c r="L298" i="6" s="1"/>
  <c r="L297" i="6" a="1"/>
  <c r="L297" i="6" s="1"/>
  <c r="M297" i="6" s="1"/>
  <c r="L145" i="6" a="1"/>
  <c r="L145" i="6" s="1"/>
  <c r="L144" i="6" a="1"/>
  <c r="L144" i="6" s="1"/>
  <c r="L296" i="6" a="1"/>
  <c r="L296" i="6" s="1"/>
  <c r="M296" i="6" s="1"/>
  <c r="L295" i="6" a="1"/>
  <c r="L295" i="6" s="1"/>
  <c r="L294" i="6" a="1"/>
  <c r="L294" i="6" s="1"/>
  <c r="L143" i="6" a="1"/>
  <c r="L143" i="6" s="1"/>
  <c r="M143" i="6" s="1"/>
  <c r="L293" i="6" a="1"/>
  <c r="L293" i="6" s="1"/>
  <c r="L460" i="6" a="1"/>
  <c r="L460" i="6" s="1"/>
  <c r="M460" i="6" s="1"/>
  <c r="L292" i="6" a="1"/>
  <c r="L292" i="6" s="1"/>
  <c r="L142" i="6" a="1"/>
  <c r="L142" i="6" s="1"/>
  <c r="L41" i="6" a="1"/>
  <c r="L41" i="6" s="1"/>
  <c r="M41" i="6" s="1"/>
  <c r="L291" i="6" a="1"/>
  <c r="L291" i="6" s="1"/>
  <c r="M291" i="6" s="1"/>
  <c r="L290" i="6" a="1"/>
  <c r="L290" i="6" s="1"/>
  <c r="L289" i="6" a="1"/>
  <c r="L289" i="6" s="1"/>
  <c r="M289" i="6" s="1"/>
  <c r="L59" i="6" a="1"/>
  <c r="L59" i="6" s="1"/>
  <c r="L288" i="6" a="1"/>
  <c r="L288" i="6" s="1"/>
  <c r="M288" i="6" s="1"/>
  <c r="L287" i="6" a="1"/>
  <c r="L287" i="6" s="1"/>
  <c r="M287" i="6" s="1"/>
  <c r="L286" i="6" a="1"/>
  <c r="L286" i="6" s="1"/>
  <c r="L285" i="6" a="1"/>
  <c r="L285" i="6" s="1"/>
  <c r="M285" i="6" s="1"/>
  <c r="L71" i="6" a="1"/>
  <c r="L71" i="6" s="1"/>
  <c r="L284" i="6" a="1"/>
  <c r="L284" i="6" s="1"/>
  <c r="L459" i="6" a="1"/>
  <c r="L459" i="6" s="1"/>
  <c r="M459" i="6" s="1"/>
  <c r="L283" i="6" a="1"/>
  <c r="L283" i="6" s="1"/>
  <c r="L282" i="6" a="1"/>
  <c r="L282" i="6" s="1"/>
  <c r="M282" i="6" s="1"/>
  <c r="L281" i="6" a="1"/>
  <c r="L281" i="6" s="1"/>
  <c r="L141" i="6" a="1"/>
  <c r="L141" i="6" s="1"/>
  <c r="L280" i="6" a="1"/>
  <c r="L280" i="6" s="1"/>
  <c r="M280" i="6" s="1"/>
  <c r="L279" i="6" a="1"/>
  <c r="L279" i="6" s="1"/>
  <c r="M279" i="6" s="1"/>
  <c r="O279" i="6" s="1"/>
  <c r="L40" i="6" a="1"/>
  <c r="L40" i="6" s="1"/>
  <c r="L58" i="6" a="1"/>
  <c r="L58" i="6" s="1"/>
  <c r="M58" i="6" s="1"/>
  <c r="L39" i="6" a="1"/>
  <c r="L39" i="6" s="1"/>
  <c r="L81" i="6" a="1"/>
  <c r="L81" i="6" s="1"/>
  <c r="M81" i="6" s="1"/>
  <c r="L70" i="6" a="1"/>
  <c r="L70" i="6" s="1"/>
  <c r="M70" i="6" s="1"/>
  <c r="L482" i="6" a="1"/>
  <c r="L482" i="6" s="1"/>
  <c r="L278" i="6" a="1"/>
  <c r="L278" i="6" s="1"/>
  <c r="M278" i="6" s="1"/>
  <c r="L490" i="6" a="1"/>
  <c r="L490" i="6" s="1"/>
  <c r="M490" i="6" s="1"/>
  <c r="L567" i="6" a="1"/>
  <c r="L567" i="6" s="1"/>
  <c r="M567" i="6" s="1"/>
  <c r="O567" i="6" s="1"/>
  <c r="L565" i="6" a="1"/>
  <c r="L565" i="6" s="1"/>
  <c r="M565" i="6" s="1"/>
  <c r="O565" i="6" s="1"/>
  <c r="L410" i="6" a="1"/>
  <c r="L410" i="6" s="1"/>
  <c r="M410" i="6" s="1"/>
  <c r="O410" i="6" s="1"/>
  <c r="L408" i="6" a="1"/>
  <c r="L408" i="6" s="1"/>
  <c r="L554" i="6" a="1"/>
  <c r="L554" i="6" s="1"/>
  <c r="M554" i="6" s="1"/>
  <c r="O554" i="6" s="1"/>
  <c r="L89" i="6" a="1"/>
  <c r="L89" i="6" s="1"/>
  <c r="L53" i="6" a="1"/>
  <c r="L53" i="6" s="1"/>
  <c r="M53" i="6" s="1"/>
  <c r="O53" i="6" s="1"/>
  <c r="L390" i="6" a="1"/>
  <c r="L390" i="6" s="1"/>
  <c r="L673" i="6" a="1"/>
  <c r="L673" i="6" s="1"/>
  <c r="L383" i="6" a="1"/>
  <c r="L383" i="6" s="1"/>
  <c r="L51" i="6" a="1"/>
  <c r="L51" i="6" s="1"/>
  <c r="L543" i="6" a="1"/>
  <c r="L543" i="6" s="1"/>
  <c r="L669" i="6" a="1"/>
  <c r="L669" i="6" s="1"/>
  <c r="L777" i="6" a="1"/>
  <c r="L777" i="6" s="1"/>
  <c r="L377" i="6" a="1"/>
  <c r="L377" i="6" s="1"/>
  <c r="L374" i="6" a="1"/>
  <c r="L374" i="6" s="1"/>
  <c r="L666" i="6" a="1"/>
  <c r="L666" i="6" s="1"/>
  <c r="L372" i="6" a="1"/>
  <c r="L372" i="6" s="1"/>
  <c r="L370" i="6" a="1"/>
  <c r="L370" i="6" s="1"/>
  <c r="L369" i="6" a="1"/>
  <c r="L369" i="6" s="1"/>
  <c r="L662" i="6" a="1"/>
  <c r="L662" i="6" s="1"/>
  <c r="L658" i="6" a="1"/>
  <c r="L658" i="6" s="1"/>
  <c r="L657" i="6" a="1"/>
  <c r="L657" i="6" s="1"/>
  <c r="L531" i="6" a="1"/>
  <c r="L531" i="6" s="1"/>
  <c r="L365" i="6" a="1"/>
  <c r="L365" i="6" s="1"/>
  <c r="L653" i="6" a="1"/>
  <c r="L653" i="6" s="1"/>
  <c r="L650" i="6" a="1"/>
  <c r="L650" i="6" s="1"/>
  <c r="L646" i="6" a="1"/>
  <c r="L646" i="6" s="1"/>
  <c r="L329" i="6" a="1"/>
  <c r="L329" i="6" s="1"/>
  <c r="L159" i="6" a="1"/>
  <c r="L159" i="6" s="1"/>
  <c r="L722" i="6" a="1"/>
  <c r="L722" i="6" s="1"/>
  <c r="M722" i="6" s="1"/>
  <c r="O722" i="6" s="1"/>
  <c r="L414" i="6" a="1"/>
  <c r="L414" i="6" s="1"/>
  <c r="M414" i="6" s="1"/>
  <c r="O414" i="6" s="1"/>
  <c r="L705" i="6" a="1"/>
  <c r="L705" i="6" s="1"/>
  <c r="M705" i="6" s="1"/>
  <c r="O705" i="6" s="1"/>
  <c r="L555" i="6" a="1"/>
  <c r="L555" i="6" s="1"/>
  <c r="L784" i="6" a="1"/>
  <c r="L784" i="6" s="1"/>
  <c r="M784" i="6" s="1"/>
  <c r="O784" i="6" s="1"/>
  <c r="L688" i="6" a="1"/>
  <c r="L688" i="6" s="1"/>
  <c r="L391" i="6" a="1"/>
  <c r="L391" i="6" s="1"/>
  <c r="M391" i="6" s="1"/>
  <c r="O391" i="6" s="1"/>
  <c r="L415" i="6" a="1"/>
  <c r="L415" i="6" s="1"/>
  <c r="M415" i="6" s="1"/>
  <c r="O415" i="6" s="1"/>
  <c r="L411" i="6" a="1"/>
  <c r="L411" i="6" s="1"/>
  <c r="M411" i="6" s="1"/>
  <c r="O411" i="6" s="1"/>
  <c r="L406" i="6" a="1"/>
  <c r="L406" i="6" s="1"/>
  <c r="M406" i="6" s="1"/>
  <c r="O406" i="6" s="1"/>
  <c r="L550" i="6" a="1"/>
  <c r="L550" i="6" s="1"/>
  <c r="L88" i="6" a="1"/>
  <c r="L88" i="6" s="1"/>
  <c r="M88" i="6" s="1"/>
  <c r="O88" i="6" s="1"/>
  <c r="L87" i="6" a="1"/>
  <c r="L87" i="6" s="1"/>
  <c r="L718" i="6" a="1"/>
  <c r="L718" i="6" s="1"/>
  <c r="M718" i="6" s="1"/>
  <c r="O718" i="6" s="1"/>
  <c r="L713" i="6" a="1"/>
  <c r="L713" i="6" s="1"/>
  <c r="M713" i="6" s="1"/>
  <c r="O713" i="6" s="1"/>
  <c r="L702" i="6" a="1"/>
  <c r="L702" i="6" s="1"/>
  <c r="L551" i="6" a="1"/>
  <c r="L551" i="6" s="1"/>
  <c r="M551" i="6" s="1"/>
  <c r="O551" i="6" s="1"/>
  <c r="L548" i="6" a="1"/>
  <c r="L548" i="6" s="1"/>
  <c r="L685" i="6" a="1"/>
  <c r="L685" i="6" s="1"/>
  <c r="M685" i="6" s="1"/>
  <c r="O685" i="6" s="1"/>
  <c r="L496" i="6" a="1"/>
  <c r="L496" i="6" s="1"/>
  <c r="L572" i="6" a="1"/>
  <c r="L572" i="6" s="1"/>
  <c r="M572" i="6" s="1"/>
  <c r="O572" i="6" s="1"/>
  <c r="L786" i="6" a="1"/>
  <c r="L786" i="6" s="1"/>
  <c r="M786" i="6" s="1"/>
  <c r="O786" i="6" s="1"/>
  <c r="L709" i="6" a="1"/>
  <c r="L709" i="6" s="1"/>
  <c r="M709" i="6" s="1"/>
  <c r="L785" i="6" a="1"/>
  <c r="L785" i="6" s="1"/>
  <c r="M785" i="6" s="1"/>
  <c r="L558" i="6" a="1"/>
  <c r="L558" i="6" s="1"/>
  <c r="M558" i="6" s="1"/>
  <c r="O558" i="6" s="1"/>
  <c r="L697" i="6" a="1"/>
  <c r="L697" i="6" s="1"/>
  <c r="L549" i="6" a="1"/>
  <c r="L549" i="6" s="1"/>
  <c r="M549" i="6" s="1"/>
  <c r="O549" i="6" s="1"/>
  <c r="L687" i="6" a="1"/>
  <c r="L687" i="6" s="1"/>
  <c r="L681" i="6" a="1"/>
  <c r="L681" i="6" s="1"/>
  <c r="M681" i="6" s="1"/>
  <c r="O681" i="6" s="1"/>
  <c r="L712" i="6" a="1"/>
  <c r="L712" i="6" s="1"/>
  <c r="M712" i="6" s="1"/>
  <c r="O712" i="6" s="1"/>
  <c r="L710" i="6" a="1"/>
  <c r="L710" i="6" s="1"/>
  <c r="M710" i="6" s="1"/>
  <c r="O710" i="6" s="1"/>
  <c r="L559" i="6" a="1"/>
  <c r="L559" i="6" s="1"/>
  <c r="L698" i="6" a="1"/>
  <c r="L698" i="6" s="1"/>
  <c r="M698" i="6" s="1"/>
  <c r="O698" i="6" s="1"/>
  <c r="L404" i="6" a="1"/>
  <c r="L404" i="6" s="1"/>
  <c r="L63" i="6" a="1"/>
  <c r="L63" i="6" s="1"/>
  <c r="M63" i="6" s="1"/>
  <c r="O63" i="6" s="1"/>
  <c r="L492" i="6" a="1"/>
  <c r="L492" i="6" s="1"/>
  <c r="L420" i="6" a="1"/>
  <c r="L420" i="6" s="1"/>
  <c r="M420" i="6" s="1"/>
  <c r="O420" i="6" s="1"/>
  <c r="L721" i="6" a="1"/>
  <c r="L721" i="6" s="1"/>
  <c r="M721" i="6" s="1"/>
  <c r="O721" i="6" s="1"/>
  <c r="L716" i="6" a="1"/>
  <c r="L716" i="6" s="1"/>
  <c r="M716" i="6" s="1"/>
  <c r="O716" i="6" s="1"/>
  <c r="L711" i="6" a="1"/>
  <c r="L711" i="6" s="1"/>
  <c r="M711" i="6" s="1"/>
  <c r="O711" i="6" s="1"/>
  <c r="L778" i="6" a="1"/>
  <c r="L778" i="6" s="1"/>
  <c r="M778" i="6" s="1"/>
  <c r="O778" i="6" s="1"/>
  <c r="L791" i="6" a="1"/>
  <c r="L791" i="6" s="1"/>
  <c r="L692" i="6" a="1"/>
  <c r="L692" i="6" s="1"/>
  <c r="M692" i="6" s="1"/>
  <c r="O692" i="6" s="1"/>
  <c r="N692" i="6" s="1"/>
  <c r="L399" i="6" a="1"/>
  <c r="L399" i="6" s="1"/>
  <c r="L392" i="6" a="1"/>
  <c r="L392" i="6" s="1"/>
  <c r="M392" i="6" s="1"/>
  <c r="O392" i="6" s="1"/>
  <c r="L389" i="6" a="1"/>
  <c r="L389" i="6" s="1"/>
  <c r="L385" i="6" a="1"/>
  <c r="L385" i="6" s="1"/>
  <c r="L384" i="6" a="1"/>
  <c r="L384" i="6" s="1"/>
  <c r="L382" i="6" a="1"/>
  <c r="L382" i="6" s="1"/>
  <c r="L670" i="6" a="1"/>
  <c r="L670" i="6" s="1"/>
  <c r="L542" i="6" a="1"/>
  <c r="L542" i="6" s="1"/>
  <c r="L491" i="6" a="1"/>
  <c r="L491" i="6" s="1"/>
  <c r="L378" i="6" a="1"/>
  <c r="L378" i="6" s="1"/>
  <c r="L375" i="6" a="1"/>
  <c r="L375" i="6" s="1"/>
  <c r="L538" i="6" a="1"/>
  <c r="L538" i="6" s="1"/>
  <c r="L536" i="6" a="1"/>
  <c r="L536" i="6" s="1"/>
  <c r="L371" i="6" a="1"/>
  <c r="L371" i="6" s="1"/>
  <c r="L502" i="6" a="1"/>
  <c r="L502" i="6" s="1"/>
  <c r="L663" i="6" a="1"/>
  <c r="L663" i="6" s="1"/>
  <c r="M663" i="6" s="1"/>
  <c r="L659" i="6" a="1"/>
  <c r="L659" i="6" s="1"/>
  <c r="L533" i="6" a="1"/>
  <c r="L533" i="6" s="1"/>
  <c r="L655" i="6" a="1"/>
  <c r="L655" i="6" s="1"/>
  <c r="L529" i="6" a="1"/>
  <c r="L529" i="6" s="1"/>
  <c r="L654" i="6" a="1"/>
  <c r="L654" i="6" s="1"/>
  <c r="L651" i="6" a="1"/>
  <c r="L651" i="6" s="1"/>
  <c r="L647" i="6" a="1"/>
  <c r="L647" i="6" s="1"/>
  <c r="L528" i="6" a="1"/>
  <c r="L528" i="6" s="1"/>
  <c r="L645" i="6" a="1"/>
  <c r="L645" i="6" s="1"/>
  <c r="L358" i="6" a="1"/>
  <c r="L358" i="6" s="1"/>
  <c r="L644" i="6" a="1"/>
  <c r="L644" i="6" s="1"/>
  <c r="L782" i="6" a="1"/>
  <c r="L782" i="6" s="1"/>
  <c r="L527" i="6" a="1"/>
  <c r="L527" i="6" s="1"/>
  <c r="L641" i="6" a="1"/>
  <c r="L641" i="6" s="1"/>
  <c r="L639" i="6" a="1"/>
  <c r="L639" i="6" s="1"/>
  <c r="M639" i="6" s="1"/>
  <c r="L637" i="6" a="1"/>
  <c r="L637" i="6" s="1"/>
  <c r="L635" i="6" a="1"/>
  <c r="L635" i="6" s="1"/>
  <c r="L356" i="6" a="1"/>
  <c r="L356" i="6" s="1"/>
  <c r="M356" i="6" s="1"/>
  <c r="L355" i="6" a="1"/>
  <c r="L355" i="6" s="1"/>
  <c r="L633" i="6" a="1"/>
  <c r="L633" i="6" s="1"/>
  <c r="L354" i="6" a="1"/>
  <c r="L354" i="6" s="1"/>
  <c r="L631" i="6" a="1"/>
  <c r="L631" i="6" s="1"/>
  <c r="L526" i="6" a="1"/>
  <c r="L526" i="6" s="1"/>
  <c r="M526" i="6" s="1"/>
  <c r="L628" i="6" a="1"/>
  <c r="L628" i="6" s="1"/>
  <c r="M628" i="6" s="1"/>
  <c r="L525" i="6" a="1"/>
  <c r="L525" i="6" s="1"/>
  <c r="L627" i="6" a="1"/>
  <c r="L627" i="6" s="1"/>
  <c r="L351" i="6" a="1"/>
  <c r="L351" i="6" s="1"/>
  <c r="L624" i="6" a="1"/>
  <c r="L624" i="6" s="1"/>
  <c r="L623" i="6" a="1"/>
  <c r="L623" i="6" s="1"/>
  <c r="L524" i="6" a="1"/>
  <c r="L524" i="6" s="1"/>
  <c r="L621" i="6" a="1"/>
  <c r="L621" i="6" s="1"/>
  <c r="M621" i="6" s="1"/>
  <c r="L522" i="6" a="1"/>
  <c r="L522" i="6" s="1"/>
  <c r="L619" i="6" a="1"/>
  <c r="L619" i="6" s="1"/>
  <c r="L350" i="6" a="1"/>
  <c r="L350" i="6" s="1"/>
  <c r="L616" i="6" a="1"/>
  <c r="L616" i="6" s="1"/>
  <c r="L49" i="6" a="1"/>
  <c r="L49" i="6" s="1"/>
  <c r="L521" i="6" a="1"/>
  <c r="L521" i="6" s="1"/>
  <c r="L347" i="6" a="1"/>
  <c r="L347" i="6" s="1"/>
  <c r="L613" i="6" a="1"/>
  <c r="L613" i="6" s="1"/>
  <c r="L611" i="6" a="1"/>
  <c r="L611" i="6" s="1"/>
  <c r="L520" i="6" a="1"/>
  <c r="L520" i="6" s="1"/>
  <c r="L346" i="6" a="1"/>
  <c r="L346" i="6" s="1"/>
  <c r="M346" i="6" s="1"/>
  <c r="L775" i="6" a="1"/>
  <c r="L775" i="6" s="1"/>
  <c r="L607" i="6" a="1"/>
  <c r="L607" i="6" s="1"/>
  <c r="L518" i="6" a="1"/>
  <c r="L518" i="6" s="1"/>
  <c r="M518" i="6" s="1"/>
  <c r="L604" i="6" a="1"/>
  <c r="L604" i="6" s="1"/>
  <c r="L602" i="6" a="1"/>
  <c r="L602" i="6" s="1"/>
  <c r="L381" i="6" a="1"/>
  <c r="L381" i="6" s="1"/>
  <c r="M381" i="6" s="1"/>
  <c r="L783" i="6" a="1"/>
  <c r="L783" i="6" s="1"/>
  <c r="L376" i="6" a="1"/>
  <c r="L376" i="6" s="1"/>
  <c r="L540" i="6" a="1"/>
  <c r="L540" i="6" s="1"/>
  <c r="L86" i="6" a="1"/>
  <c r="L86" i="6" s="1"/>
  <c r="M86" i="6" s="1"/>
  <c r="L535" i="6" a="1"/>
  <c r="L535" i="6" s="1"/>
  <c r="L656" i="6" a="1"/>
  <c r="L656" i="6" s="1"/>
  <c r="L532" i="6" a="1"/>
  <c r="L532" i="6" s="1"/>
  <c r="L649" i="6" a="1"/>
  <c r="L649" i="6" s="1"/>
  <c r="L648" i="6" a="1"/>
  <c r="L648" i="6" s="1"/>
  <c r="L359" i="6" a="1"/>
  <c r="L359" i="6" s="1"/>
  <c r="L357" i="6" a="1"/>
  <c r="L357" i="6" s="1"/>
  <c r="L352" i="6" a="1"/>
  <c r="L352" i="6" s="1"/>
  <c r="L618" i="6" a="1"/>
  <c r="L618" i="6" s="1"/>
  <c r="M618" i="6" s="1"/>
  <c r="L609" i="6" a="1"/>
  <c r="L609" i="6" s="1"/>
  <c r="L601" i="6" a="1"/>
  <c r="L601" i="6" s="1"/>
  <c r="L342" i="6" a="1"/>
  <c r="L342" i="6" s="1"/>
  <c r="L513" i="6" a="1"/>
  <c r="L513" i="6" s="1"/>
  <c r="L337" i="6" a="1"/>
  <c r="L337" i="6" s="1"/>
  <c r="M337" i="6" s="1"/>
  <c r="L510" i="6" a="1"/>
  <c r="L510" i="6" s="1"/>
  <c r="L508" i="6" a="1"/>
  <c r="L508" i="6" s="1"/>
  <c r="M508" i="6" s="1"/>
  <c r="L328" i="6" a="1"/>
  <c r="L328" i="6" s="1"/>
  <c r="L275" i="6" a="1"/>
  <c r="L275" i="6" s="1"/>
  <c r="M275" i="6" s="1"/>
  <c r="L61" i="6" a="1"/>
  <c r="L61" i="6" s="1"/>
  <c r="M61" i="6" s="1"/>
  <c r="L479" i="6" a="1"/>
  <c r="L479" i="6" s="1"/>
  <c r="M479" i="6" s="1"/>
  <c r="L437" i="6" a="1"/>
  <c r="L437" i="6" s="1"/>
  <c r="M437" i="6" s="1"/>
  <c r="L488" i="6" a="1"/>
  <c r="L488" i="6" s="1"/>
  <c r="M488" i="6" s="1"/>
  <c r="L360" i="6" a="1"/>
  <c r="L360" i="6" s="1"/>
  <c r="L636" i="6" a="1"/>
  <c r="L636" i="6" s="1"/>
  <c r="L353" i="6" a="1"/>
  <c r="L353" i="6" s="1"/>
  <c r="L499" i="6" a="1"/>
  <c r="L499" i="6" s="1"/>
  <c r="L610" i="6" a="1"/>
  <c r="L610" i="6" s="1"/>
  <c r="M610" i="6" s="1"/>
  <c r="O610" i="6" s="1"/>
  <c r="N610" i="6" s="1"/>
  <c r="L515" i="6" a="1"/>
  <c r="L515" i="6" s="1"/>
  <c r="M515" i="6" s="1"/>
  <c r="O515" i="6" s="1"/>
  <c r="N515" i="6" s="1"/>
  <c r="L596" i="6" a="1"/>
  <c r="L596" i="6" s="1"/>
  <c r="L594" i="6" a="1"/>
  <c r="L594" i="6" s="1"/>
  <c r="M594" i="6" s="1"/>
  <c r="O594" i="6" s="1"/>
  <c r="N594" i="6" s="1"/>
  <c r="L774" i="6" a="1"/>
  <c r="L774" i="6" s="1"/>
  <c r="L507" i="6" a="1"/>
  <c r="L507" i="6" s="1"/>
  <c r="M507" i="6" s="1"/>
  <c r="O507" i="6" s="1"/>
  <c r="N507" i="6" s="1"/>
  <c r="L163" i="6" a="1"/>
  <c r="L163" i="6" s="1"/>
  <c r="L276" i="6" a="1"/>
  <c r="L276" i="6" s="1"/>
  <c r="L37" i="6" a="1"/>
  <c r="L37" i="6" s="1"/>
  <c r="L271" i="6" a="1"/>
  <c r="L271" i="6" s="1"/>
  <c r="M271" i="6" s="1"/>
  <c r="L270" i="6" a="1"/>
  <c r="L270" i="6" s="1"/>
  <c r="L29" i="6" a="1"/>
  <c r="L29" i="6" s="1"/>
  <c r="L380" i="6" a="1"/>
  <c r="L380" i="6" s="1"/>
  <c r="M380" i="6" s="1"/>
  <c r="O380" i="6" s="1"/>
  <c r="N380" i="6" s="1"/>
  <c r="L379" i="6" a="1"/>
  <c r="L379" i="6" s="1"/>
  <c r="L373" i="6" a="1"/>
  <c r="L373" i="6" s="1"/>
  <c r="M373" i="6" s="1"/>
  <c r="O373" i="6" s="1"/>
  <c r="N373" i="6" s="1"/>
  <c r="L539" i="6" a="1"/>
  <c r="L539" i="6" s="1"/>
  <c r="L368" i="6" a="1"/>
  <c r="L368" i="6" s="1"/>
  <c r="L367" i="6" a="1"/>
  <c r="L367" i="6" s="1"/>
  <c r="L366" i="6" a="1"/>
  <c r="L366" i="6" s="1"/>
  <c r="L530" i="6" a="1"/>
  <c r="L530" i="6" s="1"/>
  <c r="M530" i="6" s="1"/>
  <c r="L361" i="6" a="1"/>
  <c r="L361" i="6" s="1"/>
  <c r="M361" i="6" s="1"/>
  <c r="O361" i="6" s="1"/>
  <c r="N361" i="6" s="1"/>
  <c r="L638" i="6" a="1"/>
  <c r="L638" i="6" s="1"/>
  <c r="M638" i="6" s="1"/>
  <c r="O638" i="6" s="1"/>
  <c r="N638" i="6" s="1"/>
  <c r="L629" i="6" a="1"/>
  <c r="L629" i="6" s="1"/>
  <c r="M629" i="6" s="1"/>
  <c r="O629" i="6" s="1"/>
  <c r="N629" i="6" s="1"/>
  <c r="L620" i="6" a="1"/>
  <c r="L620" i="6" s="1"/>
  <c r="L612" i="6" a="1"/>
  <c r="L612" i="6" s="1"/>
  <c r="L345" i="6" a="1"/>
  <c r="L345" i="6" s="1"/>
  <c r="M345" i="6" s="1"/>
  <c r="O345" i="6" s="1"/>
  <c r="N345" i="6" s="1"/>
  <c r="L516" i="6" a="1"/>
  <c r="L516" i="6" s="1"/>
  <c r="L514" i="6" a="1"/>
  <c r="L514" i="6" s="1"/>
  <c r="L595" i="6" a="1"/>
  <c r="L595" i="6" s="1"/>
  <c r="M595" i="6" s="1"/>
  <c r="L512" i="6" a="1"/>
  <c r="L512" i="6" s="1"/>
  <c r="L591" i="6" a="1"/>
  <c r="L591" i="6" s="1"/>
  <c r="L162" i="6" a="1"/>
  <c r="L162" i="6" s="1"/>
  <c r="L327" i="6" a="1"/>
  <c r="L327" i="6" s="1"/>
  <c r="L277" i="6" a="1"/>
  <c r="L277" i="6" s="1"/>
  <c r="M277" i="6" s="1"/>
  <c r="L57" i="6" a="1"/>
  <c r="L57" i="6" s="1"/>
  <c r="L2" i="6" a="1"/>
  <c r="L2" i="6" s="1"/>
  <c r="L32" i="6" a="1"/>
  <c r="L32" i="6" s="1"/>
  <c r="L473" i="6" a="1"/>
  <c r="L473" i="6" s="1"/>
  <c r="M473" i="6" s="1"/>
  <c r="L640" i="6" a="1"/>
  <c r="L640" i="6" s="1"/>
  <c r="M640" i="6" s="1"/>
  <c r="O640" i="6" s="1"/>
  <c r="N640" i="6" s="1"/>
  <c r="L672" i="6" a="1"/>
  <c r="L672" i="6" s="1"/>
  <c r="L541" i="6" a="1"/>
  <c r="L541" i="6" s="1"/>
  <c r="M541" i="6" s="1"/>
  <c r="O541" i="6" s="1"/>
  <c r="N541" i="6" s="1"/>
  <c r="L668" i="6" a="1"/>
  <c r="L668" i="6" s="1"/>
  <c r="M668" i="6" s="1"/>
  <c r="O668" i="6" s="1"/>
  <c r="N668" i="6" s="1"/>
  <c r="L537" i="6" a="1"/>
  <c r="L537" i="6" s="1"/>
  <c r="L665" i="6" a="1"/>
  <c r="L665" i="6" s="1"/>
  <c r="L661" i="6" a="1"/>
  <c r="L661" i="6" s="1"/>
  <c r="L660" i="6" a="1"/>
  <c r="L660" i="6" s="1"/>
  <c r="L364" i="6" a="1"/>
  <c r="L364" i="6" s="1"/>
  <c r="M364" i="6" s="1"/>
  <c r="O364" i="6" s="1"/>
  <c r="N364" i="6" s="1"/>
  <c r="L363" i="6" a="1"/>
  <c r="L363" i="6" s="1"/>
  <c r="M363" i="6" s="1"/>
  <c r="O363" i="6" s="1"/>
  <c r="N363" i="6" s="1"/>
  <c r="L776" i="6" a="1"/>
  <c r="L776" i="6" s="1"/>
  <c r="L544" i="6" a="1"/>
  <c r="L544" i="6" s="1"/>
  <c r="M544" i="6" s="1"/>
  <c r="O544" i="6" s="1"/>
  <c r="N544" i="6" s="1"/>
  <c r="L642" i="6" a="1"/>
  <c r="L642" i="6" s="1"/>
  <c r="L500" i="6" a="1"/>
  <c r="L500" i="6" s="1"/>
  <c r="L671" i="6" a="1"/>
  <c r="L671" i="6" s="1"/>
  <c r="L463" i="6" a="1"/>
  <c r="L463" i="6" s="1"/>
  <c r="L667" i="6" a="1"/>
  <c r="L667" i="6" s="1"/>
  <c r="M667" i="6" s="1"/>
  <c r="L498" i="6" a="1"/>
  <c r="L498" i="6" s="1"/>
  <c r="M498" i="6" s="1"/>
  <c r="O498" i="6" s="1"/>
  <c r="N498" i="6" s="1"/>
  <c r="L50" i="6" a="1"/>
  <c r="L50" i="6" s="1"/>
  <c r="L664" i="6" a="1"/>
  <c r="L664" i="6" s="1"/>
  <c r="M664" i="6" s="1"/>
  <c r="L534" i="6" a="1"/>
  <c r="L534" i="6" s="1"/>
  <c r="L85" i="6" a="1"/>
  <c r="L85" i="6" s="1"/>
  <c r="L652" i="6" a="1"/>
  <c r="L652" i="6" s="1"/>
  <c r="M652" i="6" s="1"/>
  <c r="L362" i="6" a="1"/>
  <c r="L362" i="6" s="1"/>
  <c r="L643" i="6" a="1"/>
  <c r="L643" i="6" s="1"/>
  <c r="L794" i="6" a="1"/>
  <c r="L794" i="6" s="1"/>
  <c r="L501" i="6" a="1"/>
  <c r="L501" i="6" s="1"/>
  <c r="M501" i="6" s="1"/>
  <c r="L626" i="6" a="1"/>
  <c r="L626" i="6" s="1"/>
  <c r="M626" i="6" s="1"/>
  <c r="L617" i="6" a="1"/>
  <c r="L617" i="6" s="1"/>
  <c r="L608" i="6" a="1"/>
  <c r="L608" i="6" s="1"/>
  <c r="M608" i="6" s="1"/>
  <c r="L343" i="6" a="1"/>
  <c r="L343" i="6" s="1"/>
  <c r="L341" i="6" a="1"/>
  <c r="L341" i="6" s="1"/>
  <c r="M341" i="6" s="1"/>
  <c r="L339" i="6" a="1"/>
  <c r="L339" i="6" s="1"/>
  <c r="L592" i="6" a="1"/>
  <c r="L592" i="6" s="1"/>
  <c r="M592" i="6" s="1"/>
  <c r="L511" i="6" a="1"/>
  <c r="L511" i="6" s="1"/>
  <c r="L164" i="6" a="1"/>
  <c r="L164" i="6" s="1"/>
  <c r="M164" i="6" s="1"/>
  <c r="L161" i="6" a="1"/>
  <c r="L161" i="6" s="1"/>
  <c r="L274" i="6" a="1"/>
  <c r="L274" i="6" s="1"/>
  <c r="M274" i="6" s="1"/>
  <c r="L36" i="6" a="1"/>
  <c r="L36" i="6" s="1"/>
  <c r="M36" i="6" s="1"/>
  <c r="L33" i="6" a="1"/>
  <c r="L33" i="6" s="1"/>
  <c r="M33" i="6" s="1"/>
  <c r="L269" i="6" a="1"/>
  <c r="L269" i="6" s="1"/>
  <c r="M269" i="6" s="1"/>
  <c r="L67" i="6" a="1"/>
  <c r="L67" i="6" s="1"/>
  <c r="M67" i="6" s="1"/>
  <c r="L625" i="6" a="1"/>
  <c r="L625" i="6" s="1"/>
  <c r="M625" i="6" s="1"/>
  <c r="L605" i="6" a="1"/>
  <c r="L605" i="6" s="1"/>
  <c r="M605" i="6" s="1"/>
  <c r="O605" i="6" s="1"/>
  <c r="N605" i="6" s="1"/>
  <c r="L590" i="6" a="1"/>
  <c r="L590" i="6" s="1"/>
  <c r="L332" i="6" a="1"/>
  <c r="L332" i="6" s="1"/>
  <c r="M332" i="6" s="1"/>
  <c r="L445" i="6" a="1"/>
  <c r="L445" i="6" s="1"/>
  <c r="M445" i="6" s="1"/>
  <c r="L331" i="6" a="1"/>
  <c r="L331" i="6" s="1"/>
  <c r="M331" i="6" s="1"/>
  <c r="L35" i="6" a="1"/>
  <c r="L35" i="6" s="1"/>
  <c r="M35" i="6" s="1"/>
  <c r="L137" i="6" a="1"/>
  <c r="L137" i="6" s="1"/>
  <c r="M137" i="6" s="1"/>
  <c r="O137" i="6" s="1"/>
  <c r="N137" i="6" s="1"/>
  <c r="L184" i="6" a="1"/>
  <c r="L184" i="6" s="1"/>
  <c r="M184" i="6" s="1"/>
  <c r="O184" i="6" s="1"/>
  <c r="N184" i="6" s="1"/>
  <c r="L182" i="6" a="1"/>
  <c r="L182" i="6" s="1"/>
  <c r="M182" i="6" s="1"/>
  <c r="L472" i="6" a="1"/>
  <c r="L472" i="6" s="1"/>
  <c r="L178" i="6" a="1"/>
  <c r="L178" i="6" s="1"/>
  <c r="M178" i="6" s="1"/>
  <c r="O178" i="6" s="1"/>
  <c r="N178" i="6" s="1"/>
  <c r="L6" i="6" a="1"/>
  <c r="L6" i="6" s="1"/>
  <c r="M6" i="6" s="1"/>
  <c r="O6" i="6" s="1"/>
  <c r="N6" i="6" s="1"/>
  <c r="L174" i="6" a="1"/>
  <c r="L174" i="6" s="1"/>
  <c r="M174" i="6" s="1"/>
  <c r="L4" i="6" a="1"/>
  <c r="L4" i="6" s="1"/>
  <c r="M4" i="6" s="1"/>
  <c r="O4" i="6" s="1"/>
  <c r="N4" i="6" s="1"/>
  <c r="L169" i="6" a="1"/>
  <c r="L169" i="6" s="1"/>
  <c r="M169" i="6" s="1"/>
  <c r="O169" i="6" s="1"/>
  <c r="N169" i="6" s="1"/>
  <c r="L3" i="6" a="1"/>
  <c r="L3" i="6" s="1"/>
  <c r="M3" i="6" s="1"/>
  <c r="L101" i="6" a="1"/>
  <c r="L101" i="6" s="1"/>
  <c r="M101" i="6" s="1"/>
  <c r="O101" i="6" s="1"/>
  <c r="N101" i="6" s="1"/>
  <c r="L349" i="6" a="1"/>
  <c r="L349" i="6" s="1"/>
  <c r="L338" i="6" a="1"/>
  <c r="L338" i="6" s="1"/>
  <c r="L336" i="6" a="1"/>
  <c r="L336" i="6" s="1"/>
  <c r="L334" i="6" a="1"/>
  <c r="L334" i="6" s="1"/>
  <c r="M334" i="6" s="1"/>
  <c r="L589" i="6" a="1"/>
  <c r="L589" i="6" s="1"/>
  <c r="L160" i="6" a="1"/>
  <c r="L160" i="6" s="1"/>
  <c r="L273" i="6" a="1"/>
  <c r="L273" i="6" s="1"/>
  <c r="M273" i="6" s="1"/>
  <c r="L272" i="6" a="1"/>
  <c r="L272" i="6" s="1"/>
  <c r="M272" i="6" s="1"/>
  <c r="L34" i="6" a="1"/>
  <c r="L34" i="6" s="1"/>
  <c r="L632" i="6" a="1"/>
  <c r="L632" i="6" s="1"/>
  <c r="M632" i="6" s="1"/>
  <c r="O632" i="6" s="1"/>
  <c r="N632" i="6" s="1"/>
  <c r="L781" i="6" a="1"/>
  <c r="L781" i="6" s="1"/>
  <c r="M781" i="6" s="1"/>
  <c r="L519" i="6" a="1"/>
  <c r="L519" i="6" s="1"/>
  <c r="L780" i="6" a="1"/>
  <c r="L780" i="6" s="1"/>
  <c r="L593" i="6" a="1"/>
  <c r="L593" i="6" s="1"/>
  <c r="M593" i="6" s="1"/>
  <c r="O593" i="6" s="1"/>
  <c r="N593" i="6" s="1"/>
  <c r="L335" i="6" a="1"/>
  <c r="L335" i="6" s="1"/>
  <c r="L84" i="6" a="1"/>
  <c r="L84" i="6" s="1"/>
  <c r="M84" i="6" s="1"/>
  <c r="L38" i="6" a="1"/>
  <c r="L38" i="6" s="1"/>
  <c r="M38" i="6" s="1"/>
  <c r="L139" i="6" a="1"/>
  <c r="L139" i="6" s="1"/>
  <c r="M139" i="6" s="1"/>
  <c r="L443" i="6" a="1"/>
  <c r="L443" i="6" s="1"/>
  <c r="M443" i="6" s="1"/>
  <c r="O443" i="6" s="1"/>
  <c r="L266" i="6" a="1"/>
  <c r="L266" i="6" s="1"/>
  <c r="M266" i="6" s="1"/>
  <c r="L264" i="6" a="1"/>
  <c r="L264" i="6" s="1"/>
  <c r="M264" i="6" s="1"/>
  <c r="L262" i="6" a="1"/>
  <c r="L262" i="6" s="1"/>
  <c r="L260" i="6" a="1"/>
  <c r="L260" i="6" s="1"/>
  <c r="M260" i="6" s="1"/>
  <c r="O260" i="6" s="1"/>
  <c r="N260" i="6" s="1"/>
  <c r="L258" i="6" a="1"/>
  <c r="L258" i="6" s="1"/>
  <c r="M258" i="6" s="1"/>
  <c r="O258" i="6" s="1"/>
  <c r="N258" i="6" s="1"/>
  <c r="L28" i="6" a="1"/>
  <c r="L28" i="6" s="1"/>
  <c r="L255" i="6" a="1"/>
  <c r="L255" i="6" s="1"/>
  <c r="M255" i="6" s="1"/>
  <c r="L136" i="6" a="1"/>
  <c r="L136" i="6" s="1"/>
  <c r="M136" i="6" s="1"/>
  <c r="O136" i="6" s="1"/>
  <c r="N136" i="6" s="1"/>
  <c r="L134" i="6" a="1"/>
  <c r="L134" i="6" s="1"/>
  <c r="M134" i="6" s="1"/>
  <c r="L253" i="6" a="1"/>
  <c r="L253" i="6" s="1"/>
  <c r="M253" i="6" s="1"/>
  <c r="L97" i="6" a="1"/>
  <c r="L97" i="6" s="1"/>
  <c r="M97" i="6" s="1"/>
  <c r="O97" i="6" s="1"/>
  <c r="N97" i="6" s="1"/>
  <c r="L133" i="6" a="1"/>
  <c r="L133" i="6" s="1"/>
  <c r="L252" i="6" a="1"/>
  <c r="L252" i="6" s="1"/>
  <c r="M252" i="6" s="1"/>
  <c r="O252" i="6" s="1"/>
  <c r="N252" i="6" s="1"/>
  <c r="L24" i="6" a="1"/>
  <c r="L24" i="6" s="1"/>
  <c r="M24" i="6" s="1"/>
  <c r="L251" i="6" a="1"/>
  <c r="L251" i="6" s="1"/>
  <c r="M251" i="6" s="1"/>
  <c r="L250" i="6" a="1"/>
  <c r="L250" i="6" s="1"/>
  <c r="M250" i="6" s="1"/>
  <c r="O250" i="6" s="1"/>
  <c r="N250" i="6" s="1"/>
  <c r="L249" i="6" a="1"/>
  <c r="L249" i="6" s="1"/>
  <c r="M249" i="6" s="1"/>
  <c r="L131" i="6" a="1"/>
  <c r="L131" i="6" s="1"/>
  <c r="L130" i="6" a="1"/>
  <c r="L130" i="6" s="1"/>
  <c r="M130" i="6" s="1"/>
  <c r="L246" i="6" a="1"/>
  <c r="L246" i="6" s="1"/>
  <c r="M246" i="6" s="1"/>
  <c r="O246" i="6" s="1"/>
  <c r="N246" i="6" s="1"/>
  <c r="L245" i="6" a="1"/>
  <c r="L245" i="6" s="1"/>
  <c r="M245" i="6" s="1"/>
  <c r="O245" i="6" s="1"/>
  <c r="N245" i="6" s="1"/>
  <c r="L476" i="6" a="1"/>
  <c r="L476" i="6" s="1"/>
  <c r="L129" i="6" a="1"/>
  <c r="L129" i="6" s="1"/>
  <c r="M129" i="6" s="1"/>
  <c r="O129" i="6" s="1"/>
  <c r="N129" i="6" s="1"/>
  <c r="L128" i="6" a="1"/>
  <c r="L128" i="6" s="1"/>
  <c r="M128" i="6" s="1"/>
  <c r="O128" i="6" s="1"/>
  <c r="N128" i="6" s="1"/>
  <c r="L244" i="6" a="1"/>
  <c r="L244" i="6" s="1"/>
  <c r="M244" i="6" s="1"/>
  <c r="L243" i="6" a="1"/>
  <c r="L243" i="6" s="1"/>
  <c r="L242" i="6" a="1"/>
  <c r="L242" i="6" s="1"/>
  <c r="M242" i="6" s="1"/>
  <c r="L467" i="6" a="1"/>
  <c r="L467" i="6" s="1"/>
  <c r="M467" i="6" s="1"/>
  <c r="O467" i="6" s="1"/>
  <c r="N467" i="6" s="1"/>
  <c r="L21" i="6" a="1"/>
  <c r="L21" i="6" s="1"/>
  <c r="M21" i="6" s="1"/>
  <c r="O21" i="6" s="1"/>
  <c r="N21" i="6" s="1"/>
  <c r="L239" i="6" a="1"/>
  <c r="L239" i="6" s="1"/>
  <c r="M239" i="6" s="1"/>
  <c r="L20" i="6" a="1"/>
  <c r="L20" i="6" s="1"/>
  <c r="M20" i="6" s="1"/>
  <c r="O20" i="6" s="1"/>
  <c r="N20" i="6" s="1"/>
  <c r="L237" i="6" a="1"/>
  <c r="L237" i="6" s="1"/>
  <c r="M237" i="6" s="1"/>
  <c r="O237" i="6" s="1"/>
  <c r="N237" i="6" s="1"/>
  <c r="L236" i="6" a="1"/>
  <c r="L236" i="6" s="1"/>
  <c r="M236" i="6" s="1"/>
  <c r="L235" i="6" a="1"/>
  <c r="L235" i="6" s="1"/>
  <c r="M235" i="6" s="1"/>
  <c r="L18" i="6" a="1"/>
  <c r="L18" i="6" s="1"/>
  <c r="M18" i="6" s="1"/>
  <c r="L441" i="6" a="1"/>
  <c r="L441" i="6" s="1"/>
  <c r="M441" i="6" s="1"/>
  <c r="O441" i="6" s="1"/>
  <c r="N441" i="6" s="1"/>
  <c r="L126" i="6" a="1"/>
  <c r="L126" i="6" s="1"/>
  <c r="M126" i="6" s="1"/>
  <c r="L124" i="6" a="1"/>
  <c r="L124" i="6" s="1"/>
  <c r="M124" i="6" s="1"/>
  <c r="O124" i="6" s="1"/>
  <c r="N124" i="6" s="1"/>
  <c r="L474" i="6" a="1"/>
  <c r="L474" i="6" s="1"/>
  <c r="M474" i="6" s="1"/>
  <c r="O474" i="6" s="1"/>
  <c r="N474" i="6" s="1"/>
  <c r="L440" i="6" a="1"/>
  <c r="L440" i="6" s="1"/>
  <c r="M440" i="6" s="1"/>
  <c r="O440" i="6" s="1"/>
  <c r="N440" i="6" s="1"/>
  <c r="L232" i="6" a="1"/>
  <c r="L232" i="6" s="1"/>
  <c r="M232" i="6" s="1"/>
  <c r="O232" i="6" s="1"/>
  <c r="N232" i="6" s="1"/>
  <c r="L231" i="6" a="1"/>
  <c r="L231" i="6" s="1"/>
  <c r="M231" i="6" s="1"/>
  <c r="L615" i="6" a="1"/>
  <c r="L615" i="6" s="1"/>
  <c r="M615" i="6" s="1"/>
  <c r="O615" i="6" s="1"/>
  <c r="N615" i="6" s="1"/>
  <c r="L493" i="6" a="1"/>
  <c r="L493" i="6" s="1"/>
  <c r="M493" i="6" s="1"/>
  <c r="L599" i="6" a="1"/>
  <c r="L599" i="6" s="1"/>
  <c r="M599" i="6" s="1"/>
  <c r="L340" i="6" a="1"/>
  <c r="L340" i="6" s="1"/>
  <c r="M340" i="6" s="1"/>
  <c r="O340" i="6" s="1"/>
  <c r="N340" i="6" s="1"/>
  <c r="L779" i="6" a="1"/>
  <c r="L779" i="6" s="1"/>
  <c r="M779" i="6" s="1"/>
  <c r="L523" i="6" a="1"/>
  <c r="L523" i="6" s="1"/>
  <c r="M523" i="6" s="1"/>
  <c r="O523" i="6" s="1"/>
  <c r="N523" i="6" s="1"/>
  <c r="L606" i="6" a="1"/>
  <c r="L606" i="6" s="1"/>
  <c r="L494" i="6" a="1"/>
  <c r="L494" i="6" s="1"/>
  <c r="M494" i="6" s="1"/>
  <c r="O494" i="6" s="1"/>
  <c r="N494" i="6" s="1"/>
  <c r="L598" i="6" a="1"/>
  <c r="L598" i="6" s="1"/>
  <c r="M598" i="6" s="1"/>
  <c r="O598" i="6" s="1"/>
  <c r="N598" i="6" s="1"/>
  <c r="L597" i="6" a="1"/>
  <c r="L597" i="6" s="1"/>
  <c r="M597" i="6" s="1"/>
  <c r="L790" i="6" a="1"/>
  <c r="L790" i="6" s="1"/>
  <c r="M790" i="6" s="1"/>
  <c r="L83" i="6" a="1"/>
  <c r="L83" i="6" s="1"/>
  <c r="L614" i="6" a="1"/>
  <c r="L614" i="6" s="1"/>
  <c r="M614" i="6" s="1"/>
  <c r="O614" i="6" s="1"/>
  <c r="N614" i="6" s="1"/>
  <c r="L517" i="6" a="1"/>
  <c r="L517" i="6" s="1"/>
  <c r="M517" i="6" s="1"/>
  <c r="O517" i="6" s="1"/>
  <c r="N517" i="6" s="1"/>
  <c r="L630" i="6" a="1"/>
  <c r="L630" i="6" s="1"/>
  <c r="L622" i="6" a="1"/>
  <c r="L622" i="6" s="1"/>
  <c r="M622" i="6" s="1"/>
  <c r="O622" i="6" s="1"/>
  <c r="N622" i="6" s="1"/>
  <c r="L634" i="6" a="1"/>
  <c r="L634" i="6" s="1"/>
  <c r="M634" i="6" s="1"/>
  <c r="L348" i="6" a="1"/>
  <c r="L348" i="6" s="1"/>
  <c r="M348" i="6" s="1"/>
  <c r="O348" i="6" s="1"/>
  <c r="N348" i="6" s="1"/>
  <c r="L509" i="6" a="1"/>
  <c r="L509" i="6" s="1"/>
  <c r="M509" i="6" s="1"/>
  <c r="L333" i="6" a="1"/>
  <c r="L333" i="6" s="1"/>
  <c r="L330" i="6" a="1"/>
  <c r="L330" i="6" s="1"/>
  <c r="M330" i="6" s="1"/>
  <c r="L69" i="6" a="1"/>
  <c r="L69" i="6" s="1"/>
  <c r="M69" i="6" s="1"/>
  <c r="L68" i="6" a="1"/>
  <c r="L68" i="6" s="1"/>
  <c r="L55" i="6" a="1"/>
  <c r="L55" i="6" s="1"/>
  <c r="L436" i="6" a="1"/>
  <c r="L436" i="6" s="1"/>
  <c r="M436" i="6" s="1"/>
  <c r="O436" i="6" s="1"/>
  <c r="N436" i="6" s="1"/>
  <c r="L268" i="6" a="1"/>
  <c r="L268" i="6" s="1"/>
  <c r="M268" i="6" s="1"/>
  <c r="L31" i="6" a="1"/>
  <c r="L31" i="6" s="1"/>
  <c r="M31" i="6" s="1"/>
  <c r="L79" i="6" a="1"/>
  <c r="L79" i="6" s="1"/>
  <c r="M79" i="6" s="1"/>
  <c r="O79" i="6" s="1"/>
  <c r="L138" i="6" a="1"/>
  <c r="L138" i="6" s="1"/>
  <c r="M138" i="6" s="1"/>
  <c r="O138" i="6" s="1"/>
  <c r="N138" i="6" s="1"/>
  <c r="L261" i="6" a="1"/>
  <c r="L261" i="6" s="1"/>
  <c r="M261" i="6" s="1"/>
  <c r="L96" i="6" a="1"/>
  <c r="L96" i="6" s="1"/>
  <c r="M96" i="6" s="1"/>
  <c r="L247" i="6" a="1"/>
  <c r="L247" i="6" s="1"/>
  <c r="M247" i="6" s="1"/>
  <c r="L454" i="6" a="1"/>
  <c r="L454" i="6" s="1"/>
  <c r="M454" i="6" s="1"/>
  <c r="L77" i="6" a="1"/>
  <c r="L77" i="6" s="1"/>
  <c r="M77" i="6" s="1"/>
  <c r="O77" i="6" s="1"/>
  <c r="N77" i="6" s="1"/>
  <c r="L230" i="6" a="1"/>
  <c r="L230" i="6" s="1"/>
  <c r="M230" i="6" s="1"/>
  <c r="L462" i="6" a="1"/>
  <c r="L462" i="6" s="1"/>
  <c r="M462" i="6" s="1"/>
  <c r="O462" i="6" s="1"/>
  <c r="N462" i="6" s="1"/>
  <c r="L80" i="6" a="1"/>
  <c r="L80" i="6" s="1"/>
  <c r="M80" i="6" s="1"/>
  <c r="L267" i="6" a="1"/>
  <c r="L267" i="6" s="1"/>
  <c r="M267" i="6" s="1"/>
  <c r="L263" i="6" a="1"/>
  <c r="L263" i="6" s="1"/>
  <c r="M263" i="6" s="1"/>
  <c r="L458" i="6" a="1"/>
  <c r="L458" i="6" s="1"/>
  <c r="M458" i="6" s="1"/>
  <c r="L344" i="6" a="1"/>
  <c r="L344" i="6" s="1"/>
  <c r="M344" i="6" s="1"/>
  <c r="L603" i="6" a="1"/>
  <c r="L603" i="6" s="1"/>
  <c r="L99" i="6" a="1"/>
  <c r="L99" i="6" s="1"/>
  <c r="M99" i="6" s="1"/>
  <c r="L98" i="6" a="1"/>
  <c r="L98" i="6" s="1"/>
  <c r="M98" i="6" s="1"/>
  <c r="L135" i="6" a="1"/>
  <c r="L135" i="6" s="1"/>
  <c r="M135" i="6" s="1"/>
  <c r="L438" i="6" a="1"/>
  <c r="L438" i="6" s="1"/>
  <c r="M438" i="6" s="1"/>
  <c r="L254" i="6" a="1"/>
  <c r="L254" i="6" s="1"/>
  <c r="M254" i="6" s="1"/>
  <c r="L457" i="6" a="1"/>
  <c r="L457" i="6" s="1"/>
  <c r="M457" i="6" s="1"/>
  <c r="L478" i="6" a="1"/>
  <c r="L478" i="6" s="1"/>
  <c r="M478" i="6" s="1"/>
  <c r="L132" i="6" a="1"/>
  <c r="L132" i="6" s="1"/>
  <c r="M132" i="6" s="1"/>
  <c r="L238" i="6" a="1"/>
  <c r="L238" i="6" s="1"/>
  <c r="M238" i="6" s="1"/>
  <c r="L233" i="6" a="1"/>
  <c r="L233" i="6" s="1"/>
  <c r="M233" i="6" s="1"/>
  <c r="L229" i="6" a="1"/>
  <c r="L229" i="6" s="1"/>
  <c r="M229" i="6" s="1"/>
  <c r="L123" i="6" a="1"/>
  <c r="L123" i="6" s="1"/>
  <c r="M123" i="6" s="1"/>
  <c r="L486" i="6" a="1"/>
  <c r="L486" i="6" s="1"/>
  <c r="M486" i="6" s="1"/>
  <c r="O486" i="6" s="1"/>
  <c r="N486" i="6" s="1"/>
  <c r="L122" i="6" a="1"/>
  <c r="L122" i="6" s="1"/>
  <c r="M122" i="6" s="1"/>
  <c r="O122" i="6" s="1"/>
  <c r="N122" i="6" s="1"/>
  <c r="L218" i="6" a="1"/>
  <c r="L218" i="6" s="1"/>
  <c r="M218" i="6" s="1"/>
  <c r="O218" i="6" s="1"/>
  <c r="L215" i="6" a="1"/>
  <c r="L215" i="6" s="1"/>
  <c r="M215" i="6" s="1"/>
  <c r="L451" i="6" a="1"/>
  <c r="L451" i="6" s="1"/>
  <c r="M451" i="6" s="1"/>
  <c r="L204" i="6" a="1"/>
  <c r="L204" i="6" s="1"/>
  <c r="M204" i="6" s="1"/>
  <c r="L201" i="6" a="1"/>
  <c r="L201" i="6" s="1"/>
  <c r="M201" i="6" s="1"/>
  <c r="O201" i="6" s="1"/>
  <c r="N201" i="6" s="1"/>
  <c r="L64" i="6" a="1"/>
  <c r="L64" i="6" s="1"/>
  <c r="M64" i="6" s="1"/>
  <c r="L194" i="6" a="1"/>
  <c r="L194" i="6" s="1"/>
  <c r="M194" i="6" s="1"/>
  <c r="L8" i="6" a="1"/>
  <c r="L8" i="6" s="1"/>
  <c r="M8" i="6" s="1"/>
  <c r="O8" i="6" s="1"/>
  <c r="N8" i="6" s="1"/>
  <c r="L111" i="6" a="1"/>
  <c r="L111" i="6" s="1"/>
  <c r="M111" i="6" s="1"/>
  <c r="O111" i="6" s="1"/>
  <c r="N111" i="6" s="1"/>
  <c r="L106" i="6" a="1"/>
  <c r="L106" i="6" s="1"/>
  <c r="M106" i="6" s="1"/>
  <c r="O106" i="6" s="1"/>
  <c r="N106" i="6" s="1"/>
  <c r="L5" i="6" a="1"/>
  <c r="L5" i="6" s="1"/>
  <c r="M5" i="6" s="1"/>
  <c r="O5" i="6" s="1"/>
  <c r="N5" i="6" s="1"/>
  <c r="L170" i="6" a="1"/>
  <c r="L170" i="6" s="1"/>
  <c r="M170" i="6" s="1"/>
  <c r="O170" i="6" s="1"/>
  <c r="N170" i="6" s="1"/>
  <c r="L166" i="6" a="1"/>
  <c r="L166" i="6" s="1"/>
  <c r="M166" i="6" s="1"/>
  <c r="O166" i="6" s="1"/>
  <c r="N166" i="6" s="1"/>
  <c r="L480" i="6" a="1"/>
  <c r="L480" i="6" s="1"/>
  <c r="M480" i="6" s="1"/>
  <c r="O480" i="6" s="1"/>
  <c r="N480" i="6" s="1"/>
  <c r="L257" i="6" a="1"/>
  <c r="L257" i="6" s="1"/>
  <c r="M257" i="6" s="1"/>
  <c r="L469" i="6" a="1"/>
  <c r="L469" i="6" s="1"/>
  <c r="M469" i="6" s="1"/>
  <c r="L95" i="6" a="1"/>
  <c r="L95" i="6" s="1"/>
  <c r="M95" i="6" s="1"/>
  <c r="O95" i="6" s="1"/>
  <c r="N95" i="6" s="1"/>
  <c r="L477" i="6" a="1"/>
  <c r="L477" i="6" s="1"/>
  <c r="M477" i="6" s="1"/>
  <c r="O477" i="6" s="1"/>
  <c r="N477" i="6" s="1"/>
  <c r="L227" i="6" a="1"/>
  <c r="L227" i="6" s="1"/>
  <c r="M227" i="6" s="1"/>
  <c r="L66" i="6" a="1"/>
  <c r="L66" i="6" s="1"/>
  <c r="M66" i="6" s="1"/>
  <c r="O66" i="6" s="1"/>
  <c r="N66" i="6" s="1"/>
  <c r="L225" i="6" a="1"/>
  <c r="L225" i="6" s="1"/>
  <c r="M225" i="6" s="1"/>
  <c r="L223" i="6" a="1"/>
  <c r="L223" i="6" s="1"/>
  <c r="M223" i="6" s="1"/>
  <c r="L221" i="6" a="1"/>
  <c r="L221" i="6" s="1"/>
  <c r="M221" i="6" s="1"/>
  <c r="O221" i="6" s="1"/>
  <c r="N221" i="6" s="1"/>
  <c r="L216" i="6" a="1"/>
  <c r="L216" i="6" s="1"/>
  <c r="M216" i="6" s="1"/>
  <c r="O216" i="6" s="1"/>
  <c r="N216" i="6" s="1"/>
  <c r="L213" i="6" a="1"/>
  <c r="L213" i="6" s="1"/>
  <c r="M213" i="6" s="1"/>
  <c r="O213" i="6" s="1"/>
  <c r="N213" i="6" s="1"/>
  <c r="L209" i="6" a="1"/>
  <c r="L209" i="6" s="1"/>
  <c r="M209" i="6" s="1"/>
  <c r="L200" i="6" a="1"/>
  <c r="L200" i="6" s="1"/>
  <c r="M200" i="6" s="1"/>
  <c r="O200" i="6" s="1"/>
  <c r="N200" i="6" s="1"/>
  <c r="L449" i="6" a="1"/>
  <c r="L449" i="6" s="1"/>
  <c r="M449" i="6" s="1"/>
  <c r="L116" i="6" a="1"/>
  <c r="L116" i="6" s="1"/>
  <c r="M116" i="6" s="1"/>
  <c r="O116" i="6" s="1"/>
  <c r="N116" i="6" s="1"/>
  <c r="L192" i="6" a="1"/>
  <c r="L192" i="6" s="1"/>
  <c r="M192" i="6" s="1"/>
  <c r="L110" i="6" a="1"/>
  <c r="L110" i="6" s="1"/>
  <c r="M110" i="6" s="1"/>
  <c r="O110" i="6" s="1"/>
  <c r="N110" i="6" s="1"/>
  <c r="L92" i="6" a="1"/>
  <c r="L92" i="6" s="1"/>
  <c r="M92" i="6" s="1"/>
  <c r="L181" i="6" a="1"/>
  <c r="L181" i="6" s="1"/>
  <c r="M181" i="6" s="1"/>
  <c r="O181" i="6" s="1"/>
  <c r="N181" i="6" s="1"/>
  <c r="L447" i="6" a="1"/>
  <c r="L447" i="6" s="1"/>
  <c r="M447" i="6" s="1"/>
  <c r="O447" i="6" s="1"/>
  <c r="N447" i="6" s="1"/>
  <c r="L172" i="6" a="1"/>
  <c r="L172" i="6" s="1"/>
  <c r="M172" i="6" s="1"/>
  <c r="O172" i="6" s="1"/>
  <c r="N172" i="6" s="1"/>
  <c r="L26" i="6" a="1"/>
  <c r="L26" i="6" s="1"/>
  <c r="M26" i="6" s="1"/>
  <c r="L78" i="6" a="1"/>
  <c r="L78" i="6" s="1"/>
  <c r="M78" i="6" s="1"/>
  <c r="L453" i="6" a="1"/>
  <c r="L453" i="6" s="1"/>
  <c r="M453" i="6" s="1"/>
  <c r="O453" i="6" s="1"/>
  <c r="N453" i="6" s="1"/>
  <c r="L125" i="6" a="1"/>
  <c r="L125" i="6" s="1"/>
  <c r="M125" i="6" s="1"/>
  <c r="L487" i="6" a="1"/>
  <c r="L487" i="6" s="1"/>
  <c r="M487" i="6" s="1"/>
  <c r="L224" i="6" a="1"/>
  <c r="L224" i="6" s="1"/>
  <c r="M224" i="6" s="1"/>
  <c r="L222" i="6" a="1"/>
  <c r="L222" i="6" s="1"/>
  <c r="M222" i="6" s="1"/>
  <c r="L466" i="6" a="1"/>
  <c r="L466" i="6" s="1"/>
  <c r="M466" i="6" s="1"/>
  <c r="O466" i="6" s="1"/>
  <c r="N466" i="6" s="1"/>
  <c r="L120" i="6" a="1"/>
  <c r="L120" i="6" s="1"/>
  <c r="M120" i="6" s="1"/>
  <c r="L208" i="6" a="1"/>
  <c r="L208" i="6" s="1"/>
  <c r="M208" i="6" s="1"/>
  <c r="O208" i="6" s="1"/>
  <c r="N208" i="6" s="1"/>
  <c r="L203" i="6" a="1"/>
  <c r="L203" i="6" s="1"/>
  <c r="M203" i="6" s="1"/>
  <c r="L196" i="6" a="1"/>
  <c r="L196" i="6" s="1"/>
  <c r="M196" i="6" s="1"/>
  <c r="O196" i="6" s="1"/>
  <c r="N196" i="6" s="1"/>
  <c r="L465" i="6" a="1"/>
  <c r="L465" i="6" s="1"/>
  <c r="M465" i="6" s="1"/>
  <c r="L113" i="6" a="1"/>
  <c r="L113" i="6" s="1"/>
  <c r="M113" i="6" s="1"/>
  <c r="O113" i="6" s="1"/>
  <c r="N113" i="6" s="1"/>
  <c r="L189" i="6" a="1"/>
  <c r="L189" i="6" s="1"/>
  <c r="M189" i="6" s="1"/>
  <c r="L448" i="6" a="1"/>
  <c r="L448" i="6" s="1"/>
  <c r="M448" i="6" s="1"/>
  <c r="O448" i="6" s="1"/>
  <c r="N448" i="6" s="1"/>
  <c r="L105" i="6" a="1"/>
  <c r="L105" i="6" s="1"/>
  <c r="M105" i="6" s="1"/>
  <c r="O105" i="6" s="1"/>
  <c r="N105" i="6" s="1"/>
  <c r="L483" i="6" a="1"/>
  <c r="L483" i="6" s="1"/>
  <c r="M483" i="6" s="1"/>
  <c r="O483" i="6" s="1"/>
  <c r="N483" i="6" s="1"/>
  <c r="L140" i="6" a="1"/>
  <c r="L140" i="6" s="1"/>
  <c r="M140" i="6" s="1"/>
  <c r="L25" i="6" a="1"/>
  <c r="L25" i="6" s="1"/>
  <c r="M25" i="6" s="1"/>
  <c r="L19" i="6" a="1"/>
  <c r="L19" i="6" s="1"/>
  <c r="M19" i="6" s="1"/>
  <c r="L234" i="6" a="1"/>
  <c r="L234" i="6" s="1"/>
  <c r="M234" i="6" s="1"/>
  <c r="L15" i="6" a="1"/>
  <c r="L15" i="6" s="1"/>
  <c r="M15" i="6" s="1"/>
  <c r="L54" i="6" a="1"/>
  <c r="L54" i="6" s="1"/>
  <c r="M54" i="6" s="1"/>
  <c r="O54" i="6" s="1"/>
  <c r="N54" i="6" s="1"/>
  <c r="L214" i="6" a="1"/>
  <c r="L214" i="6" s="1"/>
  <c r="M214" i="6" s="1"/>
  <c r="L206" i="6" a="1"/>
  <c r="L206" i="6" s="1"/>
  <c r="M206" i="6" s="1"/>
  <c r="O206" i="6" s="1"/>
  <c r="N206" i="6" s="1"/>
  <c r="L202" i="6" a="1"/>
  <c r="L202" i="6" s="1"/>
  <c r="M202" i="6" s="1"/>
  <c r="L11" i="6" a="1"/>
  <c r="L11" i="6" s="1"/>
  <c r="M11" i="6" s="1"/>
  <c r="O11" i="6" s="1"/>
  <c r="N11" i="6" s="1"/>
  <c r="L485" i="6" a="1"/>
  <c r="L485" i="6" s="1"/>
  <c r="M485" i="6" s="1"/>
  <c r="L112" i="6" a="1"/>
  <c r="L112" i="6" s="1"/>
  <c r="M112" i="6" s="1"/>
  <c r="O112" i="6" s="1"/>
  <c r="N112" i="6" s="1"/>
  <c r="L187" i="6" a="1"/>
  <c r="L187" i="6" s="1"/>
  <c r="M187" i="6" s="1"/>
  <c r="L185" i="6" a="1"/>
  <c r="L185" i="6" s="1"/>
  <c r="M185" i="6" s="1"/>
  <c r="O185" i="6" s="1"/>
  <c r="N185" i="6" s="1"/>
  <c r="L180" i="6" a="1"/>
  <c r="L180" i="6" s="1"/>
  <c r="M180" i="6" s="1"/>
  <c r="O180" i="6" s="1"/>
  <c r="N180" i="6" s="1"/>
  <c r="L27" i="6" a="1"/>
  <c r="L27" i="6" s="1"/>
  <c r="M27" i="6" s="1"/>
  <c r="L456" i="6" a="1"/>
  <c r="L456" i="6" s="1"/>
  <c r="M456" i="6" s="1"/>
  <c r="O456" i="6" s="1"/>
  <c r="N456" i="6" s="1"/>
  <c r="L127" i="6" a="1"/>
  <c r="L127" i="6" s="1"/>
  <c r="M127" i="6" s="1"/>
  <c r="L17" i="6" a="1"/>
  <c r="L17" i="6" s="1"/>
  <c r="M17" i="6" s="1"/>
  <c r="L228" i="6" a="1"/>
  <c r="L228" i="6" s="1"/>
  <c r="M228" i="6" s="1"/>
  <c r="O228" i="6" s="1"/>
  <c r="N228" i="6" s="1"/>
  <c r="L12" i="6" a="1"/>
  <c r="L12" i="6" s="1"/>
  <c r="M12" i="6" s="1"/>
  <c r="O12" i="6" s="1"/>
  <c r="N12" i="6" s="1"/>
  <c r="L211" i="6" a="1"/>
  <c r="L211" i="6" s="1"/>
  <c r="M211" i="6" s="1"/>
  <c r="L207" i="6" a="1"/>
  <c r="L207" i="6" s="1"/>
  <c r="M207" i="6" s="1"/>
  <c r="L484" i="6" a="1"/>
  <c r="L484" i="6" s="1"/>
  <c r="M484" i="6" s="1"/>
  <c r="O484" i="6" s="1"/>
  <c r="N484" i="6" s="1"/>
  <c r="L9" i="6" a="1"/>
  <c r="L9" i="6" s="1"/>
  <c r="M9" i="6" s="1"/>
  <c r="L191" i="6" a="1"/>
  <c r="L191" i="6" s="1"/>
  <c r="M191" i="6" s="1"/>
  <c r="L175" i="6" a="1"/>
  <c r="L175" i="6" s="1"/>
  <c r="M175" i="6" s="1"/>
  <c r="O175" i="6" s="1"/>
  <c r="N175" i="6" s="1"/>
  <c r="L446" i="6" a="1"/>
  <c r="L446" i="6" s="1"/>
  <c r="M446" i="6" s="1"/>
  <c r="L102" i="6" a="1"/>
  <c r="L102" i="6" s="1"/>
  <c r="M102" i="6" s="1"/>
  <c r="L489" i="6" a="1"/>
  <c r="L489" i="6" s="1"/>
  <c r="M489" i="6" s="1"/>
  <c r="L56" i="6" a="1"/>
  <c r="L56" i="6" s="1"/>
  <c r="M56" i="6" s="1"/>
  <c r="L265" i="6" a="1"/>
  <c r="L265" i="6" s="1"/>
  <c r="M265" i="6" s="1"/>
  <c r="L23" i="6" a="1"/>
  <c r="L23" i="6" s="1"/>
  <c r="M23" i="6" s="1"/>
  <c r="L455" i="6" a="1"/>
  <c r="L455" i="6" s="1"/>
  <c r="M455" i="6" s="1"/>
  <c r="L94" i="6" a="1"/>
  <c r="L94" i="6" s="1"/>
  <c r="M94" i="6" s="1"/>
  <c r="L219" i="6" a="1"/>
  <c r="L219" i="6" s="1"/>
  <c r="M219" i="6" s="1"/>
  <c r="O219" i="6" s="1"/>
  <c r="N219" i="6" s="1"/>
  <c r="L212" i="6" a="1"/>
  <c r="L212" i="6" s="1"/>
  <c r="M212" i="6" s="1"/>
  <c r="L450" i="6" a="1"/>
  <c r="L450" i="6" s="1"/>
  <c r="M450" i="6" s="1"/>
  <c r="L10" i="6" a="1"/>
  <c r="L10" i="6" s="1"/>
  <c r="M10" i="6" s="1"/>
  <c r="L115" i="6" a="1"/>
  <c r="L115" i="6" s="1"/>
  <c r="M115" i="6" s="1"/>
  <c r="L114" i="6" a="1"/>
  <c r="L114" i="6" s="1"/>
  <c r="M114" i="6" s="1"/>
  <c r="L183" i="6" a="1"/>
  <c r="L183" i="6" s="1"/>
  <c r="M183" i="6" s="1"/>
  <c r="O183" i="6" s="1"/>
  <c r="N183" i="6" s="1"/>
  <c r="L177" i="6" a="1"/>
  <c r="L177" i="6" s="1"/>
  <c r="M177" i="6" s="1"/>
  <c r="O177" i="6" s="1"/>
  <c r="N177" i="6" s="1"/>
  <c r="L226" i="6" a="1"/>
  <c r="L226" i="6" s="1"/>
  <c r="M226" i="6" s="1"/>
  <c r="L93" i="6" a="1"/>
  <c r="L93" i="6" s="1"/>
  <c r="M93" i="6" s="1"/>
  <c r="L452" i="6" a="1"/>
  <c r="L452" i="6" s="1"/>
  <c r="M452" i="6" s="1"/>
  <c r="O452" i="6" s="1"/>
  <c r="N452" i="6" s="1"/>
  <c r="L13" i="6" a="1"/>
  <c r="L13" i="6" s="1"/>
  <c r="M13" i="6" s="1"/>
  <c r="O13" i="6" s="1"/>
  <c r="N13" i="6" s="1"/>
  <c r="L439" i="6" a="1"/>
  <c r="L439" i="6" s="1"/>
  <c r="M439" i="6" s="1"/>
  <c r="L195" i="6" a="1"/>
  <c r="L195" i="6" s="1"/>
  <c r="M195" i="6" s="1"/>
  <c r="O195" i="6" s="1"/>
  <c r="N195" i="6" s="1"/>
  <c r="L107" i="6" a="1"/>
  <c r="L107" i="6" s="1"/>
  <c r="M107" i="6" s="1"/>
  <c r="L167" i="6" a="1"/>
  <c r="L167" i="6" s="1"/>
  <c r="M167" i="6" s="1"/>
  <c r="O167" i="6" s="1"/>
  <c r="N167" i="6" s="1"/>
  <c r="L30" i="6" a="1"/>
  <c r="L30" i="6" s="1"/>
  <c r="M30" i="6" s="1"/>
  <c r="L259" i="6" a="1"/>
  <c r="L259" i="6" s="1"/>
  <c r="M259" i="6" s="1"/>
  <c r="L442" i="6" a="1"/>
  <c r="L442" i="6" s="1"/>
  <c r="M442" i="6" s="1"/>
  <c r="O442" i="6" s="1"/>
  <c r="N442" i="6" s="1"/>
  <c r="L600" i="6" a="1"/>
  <c r="L600" i="6" s="1"/>
  <c r="M600" i="6" s="1"/>
  <c r="L256" i="6" a="1"/>
  <c r="L256" i="6" s="1"/>
  <c r="M256" i="6" s="1"/>
  <c r="L240" i="6" a="1"/>
  <c r="L240" i="6" s="1"/>
  <c r="M240" i="6" s="1"/>
  <c r="L121" i="6" a="1"/>
  <c r="L121" i="6" s="1"/>
  <c r="M121" i="6" s="1"/>
  <c r="O121" i="6" s="1"/>
  <c r="N121" i="6" s="1"/>
  <c r="L14" i="6" a="1"/>
  <c r="L14" i="6" s="1"/>
  <c r="M14" i="6" s="1"/>
  <c r="L205" i="6" a="1"/>
  <c r="L205" i="6" s="1"/>
  <c r="M205" i="6" s="1"/>
  <c r="L199" i="6" a="1"/>
  <c r="L199" i="6" s="1"/>
  <c r="M199" i="6" s="1"/>
  <c r="L198" i="6" a="1"/>
  <c r="L198" i="6" s="1"/>
  <c r="M198" i="6" s="1"/>
  <c r="L190" i="6" a="1"/>
  <c r="L190" i="6" s="1"/>
  <c r="M190" i="6" s="1"/>
  <c r="L435" i="6" a="1"/>
  <c r="L435" i="6" s="1"/>
  <c r="M435" i="6" s="1"/>
  <c r="L109" i="6" a="1"/>
  <c r="L109" i="6" s="1"/>
  <c r="M109" i="6" s="1"/>
  <c r="L65" i="6" a="1"/>
  <c r="L65" i="6" s="1"/>
  <c r="M65" i="6" s="1"/>
  <c r="O65" i="6" s="1"/>
  <c r="N65" i="6" s="1"/>
  <c r="L76" i="6" a="1"/>
  <c r="L76" i="6" s="1"/>
  <c r="M76" i="6" s="1"/>
  <c r="K102" i="6"/>
  <c r="M103" i="6"/>
  <c r="O103" i="6" s="1"/>
  <c r="N103" i="6" s="1"/>
  <c r="I177" i="6"/>
  <c r="L188" i="6" a="1"/>
  <c r="L188" i="6" s="1"/>
  <c r="M188" i="6" s="1"/>
  <c r="O188" i="6" s="1"/>
  <c r="N188" i="6" s="1"/>
  <c r="I192" i="6"/>
  <c r="A9" i="6"/>
  <c r="G9" i="6"/>
  <c r="I9" i="6" s="1"/>
  <c r="K194" i="6"/>
  <c r="K485" i="6"/>
  <c r="I201" i="6"/>
  <c r="A453" i="6"/>
  <c r="G453" i="6"/>
  <c r="I453" i="6" s="1"/>
  <c r="K255" i="6"/>
  <c r="A257" i="6"/>
  <c r="G257" i="6"/>
  <c r="I257" i="6" s="1"/>
  <c r="M306" i="6"/>
  <c r="I508" i="6"/>
  <c r="A102" i="6"/>
  <c r="A72" i="6"/>
  <c r="G72" i="6"/>
  <c r="I72" i="6" s="1"/>
  <c r="A446" i="6"/>
  <c r="A175" i="6"/>
  <c r="G175" i="6"/>
  <c r="I175" i="6" s="1"/>
  <c r="K182" i="6"/>
  <c r="A106" i="6"/>
  <c r="G106" i="6"/>
  <c r="I106" i="6" s="1"/>
  <c r="I185" i="6"/>
  <c r="K191" i="6"/>
  <c r="K10" i="6"/>
  <c r="P10" i="6" s="1"/>
  <c r="K207" i="6"/>
  <c r="A452" i="6"/>
  <c r="G452" i="6"/>
  <c r="I452" i="6" s="1"/>
  <c r="A226" i="6"/>
  <c r="G226" i="6"/>
  <c r="I226" i="6" s="1"/>
  <c r="I229" i="6"/>
  <c r="K94" i="6"/>
  <c r="I234" i="6"/>
  <c r="I475" i="6"/>
  <c r="K239" i="6"/>
  <c r="K455" i="6"/>
  <c r="K130" i="6"/>
  <c r="K261" i="6"/>
  <c r="K263" i="6"/>
  <c r="I268" i="6"/>
  <c r="G306" i="6"/>
  <c r="I306" i="6" s="1"/>
  <c r="A306" i="6"/>
  <c r="K132" i="6"/>
  <c r="K458" i="6"/>
  <c r="M28" i="6"/>
  <c r="K28" i="6"/>
  <c r="A132" i="6"/>
  <c r="G132" i="6"/>
  <c r="I132" i="6" s="1"/>
  <c r="A23" i="6"/>
  <c r="G23" i="6"/>
  <c r="I23" i="6" s="1"/>
  <c r="K24" i="6"/>
  <c r="A458" i="6"/>
  <c r="G458" i="6"/>
  <c r="I458" i="6" s="1"/>
  <c r="K27" i="6"/>
  <c r="I261" i="6"/>
  <c r="I436" i="6"/>
  <c r="K55" i="6"/>
  <c r="M55" i="6"/>
  <c r="I101" i="6"/>
  <c r="A169" i="6"/>
  <c r="G169" i="6"/>
  <c r="I169" i="6" s="1"/>
  <c r="A6" i="6"/>
  <c r="G6" i="6"/>
  <c r="I6" i="6" s="1"/>
  <c r="M472" i="6"/>
  <c r="I180" i="6"/>
  <c r="K109" i="6"/>
  <c r="I110" i="6"/>
  <c r="A187" i="6"/>
  <c r="G187" i="6"/>
  <c r="I187" i="6" s="1"/>
  <c r="A112" i="6"/>
  <c r="G112" i="6"/>
  <c r="I112" i="6" s="1"/>
  <c r="M193" i="6"/>
  <c r="K193" i="6"/>
  <c r="I484" i="6"/>
  <c r="A64" i="6"/>
  <c r="G64" i="6"/>
  <c r="I64" i="6" s="1"/>
  <c r="K198" i="6"/>
  <c r="I200" i="6"/>
  <c r="A202" i="6"/>
  <c r="G202" i="6"/>
  <c r="I202" i="6" s="1"/>
  <c r="A206" i="6"/>
  <c r="G206" i="6"/>
  <c r="I206" i="6" s="1"/>
  <c r="M210" i="6"/>
  <c r="K210" i="6"/>
  <c r="I211" i="6"/>
  <c r="I12" i="6"/>
  <c r="A215" i="6"/>
  <c r="G215" i="6"/>
  <c r="I215" i="6" s="1"/>
  <c r="I216" i="6"/>
  <c r="A54" i="6"/>
  <c r="G54" i="6"/>
  <c r="I54" i="6" s="1"/>
  <c r="K15" i="6"/>
  <c r="K223" i="6"/>
  <c r="A225" i="6"/>
  <c r="G225" i="6"/>
  <c r="I225" i="6" s="1"/>
  <c r="K227" i="6"/>
  <c r="K230" i="6"/>
  <c r="I477" i="6"/>
  <c r="I17" i="6"/>
  <c r="I77" i="6"/>
  <c r="I454" i="6"/>
  <c r="K73" i="6"/>
  <c r="P73" i="6" s="1"/>
  <c r="K244" i="6"/>
  <c r="K457" i="6"/>
  <c r="I4" i="6"/>
  <c r="K176" i="6"/>
  <c r="P176" i="6" s="1"/>
  <c r="M104" i="6"/>
  <c r="K104" i="6"/>
  <c r="K186" i="6"/>
  <c r="P186" i="6" s="1"/>
  <c r="K190" i="6"/>
  <c r="K117" i="6"/>
  <c r="P117" i="6" s="1"/>
  <c r="K205" i="6"/>
  <c r="N218" i="6"/>
  <c r="I218" i="6"/>
  <c r="K231" i="6"/>
  <c r="A233" i="6"/>
  <c r="G233" i="6"/>
  <c r="I233" i="6" s="1"/>
  <c r="K240" i="6"/>
  <c r="I456" i="6"/>
  <c r="K247" i="6"/>
  <c r="K251" i="6"/>
  <c r="I135" i="6"/>
  <c r="I254" i="6"/>
  <c r="K277" i="6"/>
  <c r="G166" i="6"/>
  <c r="I166" i="6" s="1"/>
  <c r="A170" i="6"/>
  <c r="A103" i="6"/>
  <c r="A176" i="6"/>
  <c r="A104" i="6"/>
  <c r="G104" i="6"/>
  <c r="I104" i="6" s="1"/>
  <c r="I65" i="6"/>
  <c r="G179" i="6"/>
  <c r="I179" i="6" s="1"/>
  <c r="G194" i="6"/>
  <c r="I194" i="6" s="1"/>
  <c r="G451" i="6"/>
  <c r="I451" i="6" s="1"/>
  <c r="M217" i="6"/>
  <c r="K217" i="6"/>
  <c r="M220" i="6"/>
  <c r="K220" i="6"/>
  <c r="I16" i="6"/>
  <c r="A221" i="6"/>
  <c r="G221" i="6"/>
  <c r="I221" i="6" s="1"/>
  <c r="K224" i="6"/>
  <c r="A66" i="6"/>
  <c r="G66" i="6"/>
  <c r="I66" i="6" s="1"/>
  <c r="I487" i="6"/>
  <c r="A231" i="6"/>
  <c r="G231" i="6"/>
  <c r="I231" i="6" s="1"/>
  <c r="K125" i="6"/>
  <c r="A240" i="6"/>
  <c r="G240" i="6"/>
  <c r="I240" i="6" s="1"/>
  <c r="K242" i="6"/>
  <c r="K249" i="6"/>
  <c r="K469" i="6"/>
  <c r="P469" i="6" s="1"/>
  <c r="K264" i="6"/>
  <c r="K266" i="6"/>
  <c r="K57" i="6"/>
  <c r="M57" i="6"/>
  <c r="I280" i="6"/>
  <c r="A107" i="6"/>
  <c r="G107" i="6"/>
  <c r="I107" i="6" s="1"/>
  <c r="K108" i="6"/>
  <c r="P108" i="6" s="1"/>
  <c r="M7" i="6"/>
  <c r="O7" i="6" s="1"/>
  <c r="N7" i="6" s="1"/>
  <c r="A190" i="6"/>
  <c r="A193" i="6"/>
  <c r="G193" i="6"/>
  <c r="I193" i="6" s="1"/>
  <c r="K9" i="6"/>
  <c r="A10" i="6"/>
  <c r="A439" i="6"/>
  <c r="G439" i="6"/>
  <c r="I439" i="6" s="1"/>
  <c r="K197" i="6"/>
  <c r="P197" i="6" s="1"/>
  <c r="M118" i="6"/>
  <c r="O118" i="6" s="1"/>
  <c r="N118" i="6" s="1"/>
  <c r="A205" i="6"/>
  <c r="A210" i="6"/>
  <c r="G210" i="6"/>
  <c r="I210" i="6" s="1"/>
  <c r="K211" i="6"/>
  <c r="A217" i="6"/>
  <c r="G217" i="6"/>
  <c r="I217" i="6" s="1"/>
  <c r="A218" i="6"/>
  <c r="K14" i="6"/>
  <c r="A486" i="6"/>
  <c r="G486" i="6"/>
  <c r="I486" i="6" s="1"/>
  <c r="A228" i="6"/>
  <c r="G228" i="6"/>
  <c r="I228" i="6" s="1"/>
  <c r="A229" i="6"/>
  <c r="A230" i="6"/>
  <c r="G230" i="6"/>
  <c r="I230" i="6" s="1"/>
  <c r="K233" i="6"/>
  <c r="P233" i="6" s="1"/>
  <c r="A125" i="6"/>
  <c r="G125" i="6"/>
  <c r="I125" i="6" s="1"/>
  <c r="K238" i="6"/>
  <c r="K454" i="6"/>
  <c r="A78" i="6"/>
  <c r="M476" i="6"/>
  <c r="K476" i="6"/>
  <c r="I248" i="6"/>
  <c r="A27" i="6"/>
  <c r="G27" i="6"/>
  <c r="I27" i="6" s="1"/>
  <c r="A135" i="6"/>
  <c r="I256" i="6"/>
  <c r="G55" i="6"/>
  <c r="I55" i="6" s="1"/>
  <c r="A55" i="6"/>
  <c r="I33" i="6"/>
  <c r="A273" i="6"/>
  <c r="G273" i="6"/>
  <c r="I273" i="6" s="1"/>
  <c r="G279" i="6"/>
  <c r="I279" i="6" s="1"/>
  <c r="A279" i="6"/>
  <c r="K141" i="6"/>
  <c r="M141" i="6"/>
  <c r="G289" i="6"/>
  <c r="I289" i="6" s="1"/>
  <c r="A289" i="6"/>
  <c r="K292" i="6"/>
  <c r="M292" i="6"/>
  <c r="K82" i="6"/>
  <c r="M82" i="6"/>
  <c r="A779" i="6"/>
  <c r="G779" i="6"/>
  <c r="I779" i="6" s="1"/>
  <c r="K291" i="6"/>
  <c r="P291" i="6" s="1"/>
  <c r="G42" i="6"/>
  <c r="I42" i="6" s="1"/>
  <c r="A42" i="6"/>
  <c r="G159" i="6"/>
  <c r="I159" i="6" s="1"/>
  <c r="A159" i="6"/>
  <c r="K31" i="6"/>
  <c r="K305" i="6"/>
  <c r="M305" i="6"/>
  <c r="I48" i="6"/>
  <c r="G321" i="6"/>
  <c r="I321" i="6" s="1"/>
  <c r="A321" i="6"/>
  <c r="K472" i="6"/>
  <c r="A109" i="6"/>
  <c r="G109" i="6"/>
  <c r="I109" i="6" s="1"/>
  <c r="K435" i="6"/>
  <c r="A114" i="6"/>
  <c r="G114" i="6"/>
  <c r="I114" i="6" s="1"/>
  <c r="K115" i="6"/>
  <c r="A198" i="6"/>
  <c r="G198" i="6"/>
  <c r="I198" i="6" s="1"/>
  <c r="K199" i="6"/>
  <c r="M119" i="6"/>
  <c r="O119" i="6" s="1"/>
  <c r="N119" i="6" s="1"/>
  <c r="A450" i="6"/>
  <c r="G450" i="6"/>
  <c r="I450" i="6" s="1"/>
  <c r="K212" i="6"/>
  <c r="A220" i="6"/>
  <c r="G220" i="6"/>
  <c r="I220" i="6" s="1"/>
  <c r="K16" i="6"/>
  <c r="P16" i="6" s="1"/>
  <c r="K19" i="6"/>
  <c r="I95" i="6"/>
  <c r="K241" i="6"/>
  <c r="P241" i="6" s="1"/>
  <c r="M131" i="6"/>
  <c r="K131" i="6"/>
  <c r="I469" i="6"/>
  <c r="K96" i="6"/>
  <c r="P96" i="6" s="1"/>
  <c r="K253" i="6"/>
  <c r="K134" i="6"/>
  <c r="A263" i="6"/>
  <c r="G263" i="6"/>
  <c r="I263" i="6" s="1"/>
  <c r="K265" i="6"/>
  <c r="K489" i="6"/>
  <c r="K59" i="6"/>
  <c r="M59" i="6"/>
  <c r="I307" i="6"/>
  <c r="I76" i="6"/>
  <c r="K174" i="6"/>
  <c r="A472" i="6"/>
  <c r="G472" i="6"/>
  <c r="I472" i="6" s="1"/>
  <c r="I182" i="6"/>
  <c r="A188" i="6"/>
  <c r="G188" i="6"/>
  <c r="I188" i="6" s="1"/>
  <c r="K189" i="6"/>
  <c r="A195" i="6"/>
  <c r="G195" i="6"/>
  <c r="I195" i="6" s="1"/>
  <c r="K465" i="6"/>
  <c r="I11" i="6"/>
  <c r="A119" i="6"/>
  <c r="G119" i="6"/>
  <c r="I119" i="6" s="1"/>
  <c r="K203" i="6"/>
  <c r="A13" i="6"/>
  <c r="G13" i="6"/>
  <c r="I13" i="6" s="1"/>
  <c r="K120" i="6"/>
  <c r="A121" i="6"/>
  <c r="G121" i="6"/>
  <c r="I121" i="6" s="1"/>
  <c r="K93" i="6"/>
  <c r="K17" i="6"/>
  <c r="K234" i="6"/>
  <c r="M243" i="6"/>
  <c r="K243" i="6"/>
  <c r="K478" i="6"/>
  <c r="K248" i="6"/>
  <c r="P248" i="6" s="1"/>
  <c r="K256" i="6"/>
  <c r="A265" i="6"/>
  <c r="G265" i="6"/>
  <c r="I265" i="6" s="1"/>
  <c r="A68" i="6"/>
  <c r="G68" i="6"/>
  <c r="I68" i="6" s="1"/>
  <c r="G489" i="6"/>
  <c r="I489" i="6" s="1"/>
  <c r="A489" i="6"/>
  <c r="I81" i="6"/>
  <c r="K142" i="6"/>
  <c r="M142" i="6"/>
  <c r="K298" i="6"/>
  <c r="M298" i="6"/>
  <c r="K45" i="6"/>
  <c r="M45" i="6"/>
  <c r="G318" i="6"/>
  <c r="I318" i="6" s="1"/>
  <c r="A318" i="6"/>
  <c r="I328" i="6"/>
  <c r="I165" i="6"/>
  <c r="A172" i="6"/>
  <c r="A174" i="6"/>
  <c r="G174" i="6"/>
  <c r="I174" i="6" s="1"/>
  <c r="A447" i="6"/>
  <c r="I105" i="6"/>
  <c r="G186" i="6"/>
  <c r="I186" i="6" s="1"/>
  <c r="A448" i="6"/>
  <c r="G448" i="6"/>
  <c r="I448" i="6" s="1"/>
  <c r="K92" i="6"/>
  <c r="A189" i="6"/>
  <c r="G191" i="6"/>
  <c r="I191" i="6" s="1"/>
  <c r="A113" i="6"/>
  <c r="G113" i="6"/>
  <c r="I113" i="6" s="1"/>
  <c r="K192" i="6"/>
  <c r="A465" i="6"/>
  <c r="G117" i="6"/>
  <c r="I117" i="6" s="1"/>
  <c r="A196" i="6"/>
  <c r="G196" i="6"/>
  <c r="I196" i="6" s="1"/>
  <c r="K449" i="6"/>
  <c r="P449" i="6" s="1"/>
  <c r="A203" i="6"/>
  <c r="G207" i="6"/>
  <c r="I207" i="6" s="1"/>
  <c r="A208" i="6"/>
  <c r="G208" i="6"/>
  <c r="I208" i="6" s="1"/>
  <c r="K209" i="6"/>
  <c r="A120" i="6"/>
  <c r="G15" i="6"/>
  <c r="I15" i="6" s="1"/>
  <c r="A466" i="6"/>
  <c r="G466" i="6"/>
  <c r="I466" i="6" s="1"/>
  <c r="A93" i="6"/>
  <c r="K222" i="6"/>
  <c r="K226" i="6"/>
  <c r="K487" i="6"/>
  <c r="A17" i="6"/>
  <c r="G468" i="6"/>
  <c r="I468" i="6" s="1"/>
  <c r="A234" i="6"/>
  <c r="K18" i="6"/>
  <c r="K235" i="6"/>
  <c r="I241" i="6"/>
  <c r="K127" i="6"/>
  <c r="G73" i="6"/>
  <c r="I73" i="6" s="1"/>
  <c r="I455" i="6"/>
  <c r="G22" i="6"/>
  <c r="I22" i="6" s="1"/>
  <c r="A25" i="6"/>
  <c r="G25" i="6"/>
  <c r="I25" i="6" s="1"/>
  <c r="I96" i="6"/>
  <c r="M262" i="6"/>
  <c r="O262" i="6" s="1"/>
  <c r="N262" i="6" s="1"/>
  <c r="I98" i="6"/>
  <c r="G30" i="6"/>
  <c r="I30" i="6" s="1"/>
  <c r="A30" i="6"/>
  <c r="G281" i="6"/>
  <c r="I281" i="6" s="1"/>
  <c r="A281" i="6"/>
  <c r="K144" i="6"/>
  <c r="M144" i="6"/>
  <c r="K22" i="6"/>
  <c r="P22" i="6" s="1"/>
  <c r="A247" i="6"/>
  <c r="K26" i="6"/>
  <c r="M133" i="6"/>
  <c r="O133" i="6" s="1"/>
  <c r="N133" i="6" s="1"/>
  <c r="A96" i="6"/>
  <c r="K259" i="6"/>
  <c r="A261" i="6"/>
  <c r="A138" i="6"/>
  <c r="G138" i="6"/>
  <c r="I138" i="6" s="1"/>
  <c r="A31" i="6"/>
  <c r="G31" i="6"/>
  <c r="I31" i="6" s="1"/>
  <c r="A69" i="6"/>
  <c r="G69" i="6"/>
  <c r="I69" i="6" s="1"/>
  <c r="K271" i="6"/>
  <c r="I314" i="6"/>
  <c r="G82" i="6"/>
  <c r="I82" i="6" s="1"/>
  <c r="A82" i="6"/>
  <c r="I160" i="6"/>
  <c r="I161" i="6"/>
  <c r="I774" i="6"/>
  <c r="K493" i="6"/>
  <c r="A343" i="6"/>
  <c r="G343" i="6"/>
  <c r="I343" i="6" s="1"/>
  <c r="K25" i="6"/>
  <c r="A26" i="6"/>
  <c r="K257" i="6"/>
  <c r="A259" i="6"/>
  <c r="A436" i="6"/>
  <c r="N79" i="6"/>
  <c r="I267" i="6"/>
  <c r="K30" i="6"/>
  <c r="G32" i="6"/>
  <c r="I32" i="6" s="1"/>
  <c r="A32" i="6"/>
  <c r="K68" i="6"/>
  <c r="M68" i="6"/>
  <c r="N279" i="6"/>
  <c r="K283" i="6"/>
  <c r="M283" i="6"/>
  <c r="M71" i="6"/>
  <c r="A291" i="6"/>
  <c r="G481" i="6"/>
  <c r="I481" i="6" s="1"/>
  <c r="A481" i="6"/>
  <c r="G150" i="6"/>
  <c r="I150" i="6" s="1"/>
  <c r="A150" i="6"/>
  <c r="I151" i="6"/>
  <c r="G152" i="6"/>
  <c r="I152" i="6" s="1"/>
  <c r="A152" i="6"/>
  <c r="K154" i="6"/>
  <c r="M154" i="6"/>
  <c r="K323" i="6"/>
  <c r="P323" i="6" s="1"/>
  <c r="G493" i="6"/>
  <c r="I493" i="6" s="1"/>
  <c r="A493" i="6"/>
  <c r="G154" i="6"/>
  <c r="I154" i="6" s="1"/>
  <c r="A154" i="6"/>
  <c r="K155" i="6"/>
  <c r="M155" i="6"/>
  <c r="G319" i="6"/>
  <c r="I319" i="6" s="1"/>
  <c r="A319" i="6"/>
  <c r="K157" i="6"/>
  <c r="M157" i="6"/>
  <c r="H83" i="6"/>
  <c r="A83" i="6"/>
  <c r="K332" i="6"/>
  <c r="A597" i="6"/>
  <c r="G597" i="6"/>
  <c r="I597" i="6" s="1"/>
  <c r="G26" i="6"/>
  <c r="I26" i="6" s="1"/>
  <c r="K254" i="6"/>
  <c r="G259" i="6"/>
  <c r="I259" i="6" s="1"/>
  <c r="A442" i="6"/>
  <c r="G442" i="6"/>
  <c r="I442" i="6" s="1"/>
  <c r="K473" i="6"/>
  <c r="I269" i="6"/>
  <c r="K37" i="6"/>
  <c r="M37" i="6"/>
  <c r="K490" i="6"/>
  <c r="P490" i="6" s="1"/>
  <c r="G59" i="6"/>
  <c r="I59" i="6" s="1"/>
  <c r="A59" i="6"/>
  <c r="K145" i="6"/>
  <c r="M145" i="6"/>
  <c r="A303" i="6"/>
  <c r="K444" i="6"/>
  <c r="M444" i="6"/>
  <c r="I311" i="6"/>
  <c r="K330" i="6"/>
  <c r="K334" i="6"/>
  <c r="I594" i="6"/>
  <c r="G340" i="6"/>
  <c r="I340" i="6" s="1"/>
  <c r="A340" i="6"/>
  <c r="A123" i="6"/>
  <c r="G123" i="6"/>
  <c r="I123" i="6" s="1"/>
  <c r="A227" i="6"/>
  <c r="K229" i="6"/>
  <c r="K468" i="6"/>
  <c r="P468" i="6" s="1"/>
  <c r="A94" i="6"/>
  <c r="K475" i="6"/>
  <c r="P475" i="6" s="1"/>
  <c r="A238" i="6"/>
  <c r="K78" i="6"/>
  <c r="A478" i="6"/>
  <c r="K23" i="6"/>
  <c r="A457" i="6"/>
  <c r="K135" i="6"/>
  <c r="A254" i="6"/>
  <c r="K98" i="6"/>
  <c r="N443" i="6"/>
  <c r="A490" i="6"/>
  <c r="G490" i="6"/>
  <c r="I490" i="6" s="1"/>
  <c r="K281" i="6"/>
  <c r="M281" i="6"/>
  <c r="G145" i="6"/>
  <c r="I145" i="6" s="1"/>
  <c r="A145" i="6"/>
  <c r="G301" i="6"/>
  <c r="I301" i="6" s="1"/>
  <c r="A301" i="6"/>
  <c r="K303" i="6"/>
  <c r="P303" i="6" s="1"/>
  <c r="K471" i="6"/>
  <c r="M471" i="6"/>
  <c r="M47" i="6"/>
  <c r="I100" i="6"/>
  <c r="G295" i="6"/>
  <c r="I295" i="6" s="1"/>
  <c r="A295" i="6"/>
  <c r="K306" i="6"/>
  <c r="K318" i="6"/>
  <c r="M318" i="6"/>
  <c r="K321" i="6"/>
  <c r="P321" i="6" s="1"/>
  <c r="A167" i="6"/>
  <c r="A168" i="6"/>
  <c r="A171" i="6"/>
  <c r="A173" i="6"/>
  <c r="A5" i="6"/>
  <c r="A177" i="6"/>
  <c r="A65" i="6"/>
  <c r="A181" i="6"/>
  <c r="A183" i="6"/>
  <c r="A137" i="6"/>
  <c r="G443" i="6"/>
  <c r="I443" i="6" s="1"/>
  <c r="G79" i="6"/>
  <c r="I79" i="6" s="1"/>
  <c r="K29" i="6"/>
  <c r="M29" i="6"/>
  <c r="K32" i="6"/>
  <c r="M32" i="6"/>
  <c r="I99" i="6"/>
  <c r="G438" i="6"/>
  <c r="I438" i="6" s="1"/>
  <c r="K276" i="6"/>
  <c r="M276" i="6"/>
  <c r="G58" i="6"/>
  <c r="I58" i="6" s="1"/>
  <c r="A58" i="6"/>
  <c r="G287" i="6"/>
  <c r="I287" i="6" s="1"/>
  <c r="A287" i="6"/>
  <c r="K295" i="6"/>
  <c r="K301" i="6"/>
  <c r="M301" i="6"/>
  <c r="I148" i="6"/>
  <c r="K44" i="6"/>
  <c r="M44" i="6"/>
  <c r="K150" i="6"/>
  <c r="P150" i="6" s="1"/>
  <c r="G46" i="6"/>
  <c r="I46" i="6" s="1"/>
  <c r="A46" i="6"/>
  <c r="G156" i="6"/>
  <c r="I156" i="6" s="1"/>
  <c r="A156" i="6"/>
  <c r="M159" i="6"/>
  <c r="O159" i="6" s="1"/>
  <c r="N159" i="6" s="1"/>
  <c r="G164" i="6"/>
  <c r="I164" i="6" s="1"/>
  <c r="A164" i="6"/>
  <c r="A508" i="6"/>
  <c r="G510" i="6"/>
  <c r="I510" i="6" s="1"/>
  <c r="A510" i="6"/>
  <c r="I775" i="6"/>
  <c r="I346" i="6"/>
  <c r="I520" i="6"/>
  <c r="A616" i="6"/>
  <c r="A350" i="6"/>
  <c r="A619" i="6"/>
  <c r="I616" i="6"/>
  <c r="I350" i="6"/>
  <c r="M519" i="6"/>
  <c r="K519" i="6"/>
  <c r="A608" i="6"/>
  <c r="M609" i="6"/>
  <c r="K609" i="6"/>
  <c r="I611" i="6"/>
  <c r="A349" i="6"/>
  <c r="I351" i="6"/>
  <c r="I627" i="6"/>
  <c r="K643" i="6"/>
  <c r="K362" i="6"/>
  <c r="K534" i="6"/>
  <c r="K664" i="6"/>
  <c r="K667" i="6"/>
  <c r="I163" i="6"/>
  <c r="I507" i="6"/>
  <c r="A589" i="6"/>
  <c r="G589" i="6"/>
  <c r="I589" i="6" s="1"/>
  <c r="A335" i="6"/>
  <c r="G335" i="6"/>
  <c r="I335" i="6" s="1"/>
  <c r="M338" i="6"/>
  <c r="K338" i="6"/>
  <c r="A339" i="6"/>
  <c r="K341" i="6"/>
  <c r="K608" i="6"/>
  <c r="G609" i="6"/>
  <c r="I609" i="6" s="1"/>
  <c r="A609" i="6"/>
  <c r="M349" i="6"/>
  <c r="K349" i="6"/>
  <c r="K618" i="6"/>
  <c r="G341" i="6"/>
  <c r="I341" i="6" s="1"/>
  <c r="A341" i="6"/>
  <c r="G601" i="6"/>
  <c r="I601" i="6" s="1"/>
  <c r="A601" i="6"/>
  <c r="G610" i="6"/>
  <c r="I610" i="6" s="1"/>
  <c r="A610" i="6"/>
  <c r="M617" i="6"/>
  <c r="K617" i="6"/>
  <c r="G618" i="6"/>
  <c r="I618" i="6" s="1"/>
  <c r="A618" i="6"/>
  <c r="K781" i="6"/>
  <c r="K625" i="6"/>
  <c r="M352" i="6"/>
  <c r="K352" i="6"/>
  <c r="M500" i="6"/>
  <c r="A262" i="6"/>
  <c r="A264" i="6"/>
  <c r="A266" i="6"/>
  <c r="A480" i="6"/>
  <c r="K99" i="6"/>
  <c r="K438" i="6"/>
  <c r="K482" i="6"/>
  <c r="M482" i="6"/>
  <c r="K70" i="6"/>
  <c r="P70" i="6" s="1"/>
  <c r="G459" i="6"/>
  <c r="I459" i="6" s="1"/>
  <c r="A459" i="6"/>
  <c r="G292" i="6"/>
  <c r="I292" i="6" s="1"/>
  <c r="A292" i="6"/>
  <c r="K461" i="6"/>
  <c r="P461" i="6" s="1"/>
  <c r="K148" i="6"/>
  <c r="M148" i="6"/>
  <c r="I444" i="6"/>
  <c r="K309" i="6"/>
  <c r="M309" i="6"/>
  <c r="K310" i="6"/>
  <c r="P310" i="6" s="1"/>
  <c r="G316" i="6"/>
  <c r="I316" i="6" s="1"/>
  <c r="A316" i="6"/>
  <c r="G323" i="6"/>
  <c r="I323" i="6" s="1"/>
  <c r="A323" i="6"/>
  <c r="A445" i="6"/>
  <c r="G445" i="6"/>
  <c r="I445" i="6" s="1"/>
  <c r="K509" i="6"/>
  <c r="K592" i="6"/>
  <c r="I338" i="6"/>
  <c r="G339" i="6"/>
  <c r="I339" i="6" s="1"/>
  <c r="G499" i="6"/>
  <c r="I499" i="6" s="1"/>
  <c r="A499" i="6"/>
  <c r="K626" i="6"/>
  <c r="K634" i="6"/>
  <c r="K270" i="6"/>
  <c r="M270" i="6"/>
  <c r="K2" i="6"/>
  <c r="M2" i="6"/>
  <c r="I35" i="6"/>
  <c r="G70" i="6"/>
  <c r="I70" i="6" s="1"/>
  <c r="A70" i="6"/>
  <c r="K71" i="6"/>
  <c r="K293" i="6"/>
  <c r="M293" i="6"/>
  <c r="I298" i="6"/>
  <c r="K300" i="6"/>
  <c r="M300" i="6"/>
  <c r="K74" i="6"/>
  <c r="P74" i="6" s="1"/>
  <c r="I304" i="6"/>
  <c r="G470" i="6"/>
  <c r="I470" i="6" s="1"/>
  <c r="A470" i="6"/>
  <c r="G310" i="6"/>
  <c r="I310" i="6" s="1"/>
  <c r="A310" i="6"/>
  <c r="K47" i="6"/>
  <c r="K325" i="6"/>
  <c r="M325" i="6"/>
  <c r="G592" i="6"/>
  <c r="I592" i="6" s="1"/>
  <c r="A592" i="6"/>
  <c r="G513" i="6"/>
  <c r="I513" i="6" s="1"/>
  <c r="A513" i="6"/>
  <c r="G342" i="6"/>
  <c r="I342" i="6" s="1"/>
  <c r="G353" i="6"/>
  <c r="I353" i="6" s="1"/>
  <c r="A353" i="6"/>
  <c r="K652" i="6"/>
  <c r="K85" i="6"/>
  <c r="K50" i="6"/>
  <c r="K671" i="6"/>
  <c r="G232" i="6"/>
  <c r="I232" i="6" s="1"/>
  <c r="G440" i="6"/>
  <c r="I440" i="6" s="1"/>
  <c r="G474" i="6"/>
  <c r="I474" i="6" s="1"/>
  <c r="G124" i="6"/>
  <c r="I124" i="6" s="1"/>
  <c r="G126" i="6"/>
  <c r="I126" i="6" s="1"/>
  <c r="G441" i="6"/>
  <c r="I441" i="6" s="1"/>
  <c r="G18" i="6"/>
  <c r="I18" i="6" s="1"/>
  <c r="G235" i="6"/>
  <c r="I235" i="6" s="1"/>
  <c r="G236" i="6"/>
  <c r="I236" i="6" s="1"/>
  <c r="G237" i="6"/>
  <c r="I237" i="6" s="1"/>
  <c r="G20" i="6"/>
  <c r="I20" i="6" s="1"/>
  <c r="G239" i="6"/>
  <c r="I239" i="6" s="1"/>
  <c r="G21" i="6"/>
  <c r="I21" i="6" s="1"/>
  <c r="G467" i="6"/>
  <c r="I467" i="6" s="1"/>
  <c r="G242" i="6"/>
  <c r="I242" i="6" s="1"/>
  <c r="G243" i="6"/>
  <c r="I243" i="6" s="1"/>
  <c r="G244" i="6"/>
  <c r="I244" i="6" s="1"/>
  <c r="G128" i="6"/>
  <c r="I128" i="6" s="1"/>
  <c r="G129" i="6"/>
  <c r="I129" i="6" s="1"/>
  <c r="G476" i="6"/>
  <c r="I476" i="6" s="1"/>
  <c r="G245" i="6"/>
  <c r="I245" i="6" s="1"/>
  <c r="G246" i="6"/>
  <c r="I246" i="6" s="1"/>
  <c r="G130" i="6"/>
  <c r="I130" i="6" s="1"/>
  <c r="G131" i="6"/>
  <c r="I131" i="6" s="1"/>
  <c r="G249" i="6"/>
  <c r="I249" i="6" s="1"/>
  <c r="G250" i="6"/>
  <c r="I250" i="6" s="1"/>
  <c r="G251" i="6"/>
  <c r="I251" i="6" s="1"/>
  <c r="G24" i="6"/>
  <c r="I24" i="6" s="1"/>
  <c r="G252" i="6"/>
  <c r="I252" i="6" s="1"/>
  <c r="G133" i="6"/>
  <c r="I133" i="6" s="1"/>
  <c r="G97" i="6"/>
  <c r="I97" i="6" s="1"/>
  <c r="G253" i="6"/>
  <c r="I253" i="6" s="1"/>
  <c r="G134" i="6"/>
  <c r="I134" i="6" s="1"/>
  <c r="G136" i="6"/>
  <c r="I136" i="6" s="1"/>
  <c r="G255" i="6"/>
  <c r="I255" i="6" s="1"/>
  <c r="G28" i="6"/>
  <c r="I28" i="6" s="1"/>
  <c r="G258" i="6"/>
  <c r="I258" i="6" s="1"/>
  <c r="G260" i="6"/>
  <c r="I260" i="6" s="1"/>
  <c r="G262" i="6"/>
  <c r="I262" i="6" s="1"/>
  <c r="G264" i="6"/>
  <c r="I264" i="6" s="1"/>
  <c r="G266" i="6"/>
  <c r="I266" i="6" s="1"/>
  <c r="G480" i="6"/>
  <c r="I480" i="6" s="1"/>
  <c r="G80" i="6"/>
  <c r="I80" i="6" s="1"/>
  <c r="K34" i="6"/>
  <c r="M34" i="6"/>
  <c r="K272" i="6"/>
  <c r="K39" i="6"/>
  <c r="M39" i="6"/>
  <c r="I283" i="6"/>
  <c r="K286" i="6"/>
  <c r="M286" i="6"/>
  <c r="K287" i="6"/>
  <c r="P287" i="6" s="1"/>
  <c r="G143" i="6"/>
  <c r="I143" i="6" s="1"/>
  <c r="A143" i="6"/>
  <c r="M295" i="6"/>
  <c r="G74" i="6"/>
  <c r="I74" i="6" s="1"/>
  <c r="A74" i="6"/>
  <c r="K43" i="6"/>
  <c r="P43" i="6" s="1"/>
  <c r="K312" i="6"/>
  <c r="M312" i="6"/>
  <c r="I471" i="6"/>
  <c r="K317" i="6"/>
  <c r="M317" i="6"/>
  <c r="K156" i="6"/>
  <c r="P156" i="6" s="1"/>
  <c r="G158" i="6"/>
  <c r="I158" i="6" s="1"/>
  <c r="A158" i="6"/>
  <c r="M83" i="6"/>
  <c r="O83" i="6" s="1"/>
  <c r="K164" i="6"/>
  <c r="I509" i="6"/>
  <c r="G511" i="6"/>
  <c r="I511" i="6" s="1"/>
  <c r="I337" i="6"/>
  <c r="I596" i="6"/>
  <c r="I515" i="6"/>
  <c r="A600" i="6"/>
  <c r="G600" i="6"/>
  <c r="I600" i="6" s="1"/>
  <c r="M606" i="6"/>
  <c r="O606" i="6" s="1"/>
  <c r="N606" i="6" s="1"/>
  <c r="A775" i="6"/>
  <c r="A346" i="6"/>
  <c r="A520" i="6"/>
  <c r="K500" i="6"/>
  <c r="K267" i="6"/>
  <c r="K80" i="6"/>
  <c r="K69" i="6"/>
  <c r="K273" i="6"/>
  <c r="K140" i="6"/>
  <c r="K58" i="6"/>
  <c r="P58" i="6" s="1"/>
  <c r="K459" i="6"/>
  <c r="P459" i="6" s="1"/>
  <c r="K289" i="6"/>
  <c r="P289" i="6" s="1"/>
  <c r="K143" i="6"/>
  <c r="P143" i="6" s="1"/>
  <c r="K42" i="6"/>
  <c r="P42" i="6" s="1"/>
  <c r="K481" i="6"/>
  <c r="P481" i="6" s="1"/>
  <c r="K470" i="6"/>
  <c r="P470" i="6" s="1"/>
  <c r="K152" i="6"/>
  <c r="P152" i="6" s="1"/>
  <c r="K46" i="6"/>
  <c r="P46" i="6" s="1"/>
  <c r="K316" i="6"/>
  <c r="P316" i="6" s="1"/>
  <c r="K319" i="6"/>
  <c r="P319" i="6" s="1"/>
  <c r="K158" i="6"/>
  <c r="P158" i="6" s="1"/>
  <c r="A328" i="6"/>
  <c r="I162" i="6"/>
  <c r="A163" i="6"/>
  <c r="I591" i="6"/>
  <c r="M510" i="6"/>
  <c r="I512" i="6"/>
  <c r="A774" i="6"/>
  <c r="I595" i="6"/>
  <c r="M513" i="6"/>
  <c r="I514" i="6"/>
  <c r="A596" i="6"/>
  <c r="I516" i="6"/>
  <c r="M601" i="6"/>
  <c r="I345" i="6"/>
  <c r="I602" i="6"/>
  <c r="A611" i="6"/>
  <c r="I613" i="6"/>
  <c r="M499" i="6"/>
  <c r="O499" i="6" s="1"/>
  <c r="N499" i="6" s="1"/>
  <c r="A522" i="6"/>
  <c r="I621" i="6"/>
  <c r="A352" i="6"/>
  <c r="M353" i="6"/>
  <c r="O353" i="6" s="1"/>
  <c r="N353" i="6" s="1"/>
  <c r="A628" i="6"/>
  <c r="I526" i="6"/>
  <c r="A357" i="6"/>
  <c r="M636" i="6"/>
  <c r="O636" i="6" s="1"/>
  <c r="N636" i="6" s="1"/>
  <c r="A637" i="6"/>
  <c r="I639" i="6"/>
  <c r="A359" i="6"/>
  <c r="M360" i="6"/>
  <c r="O360" i="6" s="1"/>
  <c r="N360" i="6" s="1"/>
  <c r="A528" i="6"/>
  <c r="A651" i="6"/>
  <c r="A530" i="6"/>
  <c r="A533" i="6"/>
  <c r="A367" i="6"/>
  <c r="A371" i="6"/>
  <c r="A539" i="6"/>
  <c r="A378" i="6"/>
  <c r="A379" i="6"/>
  <c r="A382" i="6"/>
  <c r="G52" i="6"/>
  <c r="I52" i="6" s="1"/>
  <c r="A52" i="6"/>
  <c r="M676" i="6"/>
  <c r="K676" i="6"/>
  <c r="K559" i="6"/>
  <c r="M357" i="6"/>
  <c r="M359" i="6"/>
  <c r="M649" i="6"/>
  <c r="I651" i="6"/>
  <c r="I363" i="6"/>
  <c r="M656" i="6"/>
  <c r="I533" i="6"/>
  <c r="I660" i="6"/>
  <c r="M367" i="6"/>
  <c r="I371" i="6"/>
  <c r="I665" i="6"/>
  <c r="M539" i="6"/>
  <c r="M376" i="6"/>
  <c r="I378" i="6"/>
  <c r="I668" i="6"/>
  <c r="M379" i="6"/>
  <c r="I382" i="6"/>
  <c r="I672" i="6"/>
  <c r="G676" i="6"/>
  <c r="I676" i="6" s="1"/>
  <c r="A676" i="6"/>
  <c r="K387" i="6"/>
  <c r="I388" i="6"/>
  <c r="N564" i="6"/>
  <c r="I564" i="6"/>
  <c r="I525" i="6"/>
  <c r="A634" i="6"/>
  <c r="A356" i="6"/>
  <c r="I635" i="6"/>
  <c r="A643" i="6"/>
  <c r="M794" i="6"/>
  <c r="A358" i="6"/>
  <c r="I645" i="6"/>
  <c r="A648" i="6"/>
  <c r="A654" i="6"/>
  <c r="A532" i="6"/>
  <c r="A659" i="6"/>
  <c r="A535" i="6"/>
  <c r="A536" i="6"/>
  <c r="A540" i="6"/>
  <c r="A491" i="6"/>
  <c r="A783" i="6"/>
  <c r="A384" i="6"/>
  <c r="M674" i="6"/>
  <c r="K674" i="6"/>
  <c r="K503" i="6"/>
  <c r="N679" i="6"/>
  <c r="I679" i="6"/>
  <c r="N391" i="6"/>
  <c r="I391" i="6"/>
  <c r="N392" i="6"/>
  <c r="M643" i="6"/>
  <c r="M648" i="6"/>
  <c r="I654" i="6"/>
  <c r="I530" i="6"/>
  <c r="M532" i="6"/>
  <c r="M534" i="6"/>
  <c r="I659" i="6"/>
  <c r="I367" i="6"/>
  <c r="M535" i="6"/>
  <c r="M50" i="6"/>
  <c r="I536" i="6"/>
  <c r="I539" i="6"/>
  <c r="M540" i="6"/>
  <c r="I491" i="6"/>
  <c r="I379" i="6"/>
  <c r="M783" i="6"/>
  <c r="M671" i="6"/>
  <c r="A385" i="6"/>
  <c r="G674" i="6"/>
  <c r="I674" i="6" s="1"/>
  <c r="A674" i="6"/>
  <c r="M386" i="6"/>
  <c r="I387" i="6"/>
  <c r="N63" i="6"/>
  <c r="M642" i="6"/>
  <c r="O642" i="6" s="1"/>
  <c r="N642" i="6" s="1"/>
  <c r="K530" i="6"/>
  <c r="K367" i="6"/>
  <c r="K539" i="6"/>
  <c r="K379" i="6"/>
  <c r="G384" i="6"/>
  <c r="I384" i="6" s="1"/>
  <c r="I385" i="6"/>
  <c r="G386" i="6"/>
  <c r="I386" i="6" s="1"/>
  <c r="A386" i="6"/>
  <c r="K678" i="6"/>
  <c r="I503" i="6"/>
  <c r="N400" i="6"/>
  <c r="N784" i="6"/>
  <c r="I784" i="6"/>
  <c r="N698" i="6"/>
  <c r="N412" i="6"/>
  <c r="I412" i="6"/>
  <c r="N413" i="6"/>
  <c r="I413" i="6"/>
  <c r="N569" i="6"/>
  <c r="I569" i="6"/>
  <c r="K488" i="6"/>
  <c r="K437" i="6"/>
  <c r="P437" i="6" s="1"/>
  <c r="K479" i="6"/>
  <c r="K61" i="6"/>
  <c r="P61" i="6" s="1"/>
  <c r="K275" i="6"/>
  <c r="P275" i="6" s="1"/>
  <c r="K40" i="6"/>
  <c r="K284" i="6"/>
  <c r="K290" i="6"/>
  <c r="K294" i="6"/>
  <c r="K299" i="6"/>
  <c r="K302" i="6"/>
  <c r="K149" i="6"/>
  <c r="K153" i="6"/>
  <c r="K313" i="6"/>
  <c r="K60" i="6"/>
  <c r="K320" i="6"/>
  <c r="K326" i="6"/>
  <c r="M327" i="6"/>
  <c r="O327" i="6" s="1"/>
  <c r="N327" i="6" s="1"/>
  <c r="I330" i="6"/>
  <c r="M590" i="6"/>
  <c r="O590" i="6" s="1"/>
  <c r="N590" i="6" s="1"/>
  <c r="I334" i="6"/>
  <c r="M780" i="6"/>
  <c r="O780" i="6" s="1"/>
  <c r="N780" i="6" s="1"/>
  <c r="I517" i="6"/>
  <c r="M776" i="6"/>
  <c r="O776" i="6" s="1"/>
  <c r="N776" i="6" s="1"/>
  <c r="I648" i="6"/>
  <c r="M362" i="6"/>
  <c r="I532" i="6"/>
  <c r="M85" i="6"/>
  <c r="M661" i="6"/>
  <c r="O661" i="6" s="1"/>
  <c r="N661" i="6" s="1"/>
  <c r="I535" i="6"/>
  <c r="M537" i="6"/>
  <c r="O537" i="6" s="1"/>
  <c r="N537" i="6" s="1"/>
  <c r="I540" i="6"/>
  <c r="I783" i="6"/>
  <c r="M463" i="6"/>
  <c r="O463" i="6" s="1"/>
  <c r="N463" i="6" s="1"/>
  <c r="M675" i="6"/>
  <c r="K675" i="6"/>
  <c r="K492" i="6"/>
  <c r="N554" i="6"/>
  <c r="N407" i="6"/>
  <c r="N705" i="6"/>
  <c r="I705" i="6"/>
  <c r="N778" i="6"/>
  <c r="K67" i="6"/>
  <c r="P67" i="6" s="1"/>
  <c r="K269" i="6"/>
  <c r="K33" i="6"/>
  <c r="P33" i="6" s="1"/>
  <c r="I272" i="6"/>
  <c r="K36" i="6"/>
  <c r="K274" i="6"/>
  <c r="A278" i="6"/>
  <c r="K81" i="6"/>
  <c r="P81" i="6" s="1"/>
  <c r="A280" i="6"/>
  <c r="K282" i="6"/>
  <c r="P282" i="6" s="1"/>
  <c r="I71" i="6"/>
  <c r="A285" i="6"/>
  <c r="K288" i="6"/>
  <c r="P288" i="6" s="1"/>
  <c r="I291" i="6"/>
  <c r="A41" i="6"/>
  <c r="K460" i="6"/>
  <c r="P460" i="6" s="1"/>
  <c r="A296" i="6"/>
  <c r="K297" i="6"/>
  <c r="P297" i="6" s="1"/>
  <c r="I461" i="6"/>
  <c r="A146" i="6"/>
  <c r="K75" i="6"/>
  <c r="P75" i="6" s="1"/>
  <c r="I303" i="6"/>
  <c r="A304" i="6"/>
  <c r="K147" i="6"/>
  <c r="P147" i="6" s="1"/>
  <c r="I43" i="6"/>
  <c r="A307" i="6"/>
  <c r="K151" i="6"/>
  <c r="P151" i="6" s="1"/>
  <c r="I45" i="6"/>
  <c r="A308" i="6"/>
  <c r="K311" i="6"/>
  <c r="P311" i="6" s="1"/>
  <c r="A314" i="6"/>
  <c r="K315" i="6"/>
  <c r="P315" i="6" s="1"/>
  <c r="I47" i="6"/>
  <c r="A48" i="6"/>
  <c r="K100" i="6"/>
  <c r="P100" i="6" s="1"/>
  <c r="A322" i="6"/>
  <c r="K324" i="6"/>
  <c r="P324" i="6" s="1"/>
  <c r="A329" i="6"/>
  <c r="M162" i="6"/>
  <c r="O162" i="6" s="1"/>
  <c r="N162" i="6" s="1"/>
  <c r="I332" i="6"/>
  <c r="A507" i="6"/>
  <c r="K510" i="6"/>
  <c r="M512" i="6"/>
  <c r="O512" i="6" s="1"/>
  <c r="N512" i="6" s="1"/>
  <c r="I593" i="6"/>
  <c r="A594" i="6"/>
  <c r="K513" i="6"/>
  <c r="M514" i="6"/>
  <c r="O514" i="6" s="1"/>
  <c r="N514" i="6" s="1"/>
  <c r="I598" i="6"/>
  <c r="A515" i="6"/>
  <c r="K601" i="6"/>
  <c r="M603" i="6"/>
  <c r="O603" i="6" s="1"/>
  <c r="N603" i="6" s="1"/>
  <c r="A612" i="6"/>
  <c r="A620" i="6"/>
  <c r="A629" i="6"/>
  <c r="M630" i="6"/>
  <c r="O630" i="6" s="1"/>
  <c r="N630" i="6" s="1"/>
  <c r="K357" i="6"/>
  <c r="A638" i="6"/>
  <c r="K359" i="6"/>
  <c r="A361" i="6"/>
  <c r="K648" i="6"/>
  <c r="K649" i="6"/>
  <c r="A363" i="6"/>
  <c r="G529" i="6"/>
  <c r="I529" i="6" s="1"/>
  <c r="K532" i="6"/>
  <c r="K656" i="6"/>
  <c r="A660" i="6"/>
  <c r="G663" i="6"/>
  <c r="I663" i="6" s="1"/>
  <c r="K535" i="6"/>
  <c r="K86" i="6"/>
  <c r="A665" i="6"/>
  <c r="G538" i="6"/>
  <c r="I538" i="6" s="1"/>
  <c r="K540" i="6"/>
  <c r="K376" i="6"/>
  <c r="A668" i="6"/>
  <c r="G542" i="6"/>
  <c r="I542" i="6" s="1"/>
  <c r="K783" i="6"/>
  <c r="K381" i="6"/>
  <c r="A672" i="6"/>
  <c r="G675" i="6"/>
  <c r="I675" i="6" s="1"/>
  <c r="A675" i="6"/>
  <c r="K677" i="6"/>
  <c r="I678" i="6"/>
  <c r="K687" i="6"/>
  <c r="K139" i="6"/>
  <c r="K268" i="6"/>
  <c r="K56" i="6"/>
  <c r="K35" i="6"/>
  <c r="K38" i="6"/>
  <c r="P38" i="6" s="1"/>
  <c r="K278" i="6"/>
  <c r="P278" i="6" s="1"/>
  <c r="M40" i="6"/>
  <c r="K280" i="6"/>
  <c r="P280" i="6" s="1"/>
  <c r="M284" i="6"/>
  <c r="K285" i="6"/>
  <c r="P285" i="6" s="1"/>
  <c r="M290" i="6"/>
  <c r="K41" i="6"/>
  <c r="P41" i="6" s="1"/>
  <c r="M294" i="6"/>
  <c r="K296" i="6"/>
  <c r="P296" i="6" s="1"/>
  <c r="M299" i="6"/>
  <c r="K146" i="6"/>
  <c r="P146" i="6" s="1"/>
  <c r="M302" i="6"/>
  <c r="K304" i="6"/>
  <c r="P304" i="6" s="1"/>
  <c r="M149" i="6"/>
  <c r="K307" i="6"/>
  <c r="P307" i="6" s="1"/>
  <c r="M153" i="6"/>
  <c r="K308" i="6"/>
  <c r="P308" i="6" s="1"/>
  <c r="M313" i="6"/>
  <c r="K314" i="6"/>
  <c r="P314" i="6" s="1"/>
  <c r="M60" i="6"/>
  <c r="K48" i="6"/>
  <c r="P48" i="6" s="1"/>
  <c r="M320" i="6"/>
  <c r="K322" i="6"/>
  <c r="P322" i="6" s="1"/>
  <c r="M326" i="6"/>
  <c r="I327" i="6"/>
  <c r="M328" i="6"/>
  <c r="O328" i="6" s="1"/>
  <c r="N328" i="6" s="1"/>
  <c r="M329" i="6"/>
  <c r="K329" i="6"/>
  <c r="G462" i="6"/>
  <c r="I462" i="6" s="1"/>
  <c r="G331" i="6"/>
  <c r="I331" i="6" s="1"/>
  <c r="I333" i="6"/>
  <c r="I590" i="6"/>
  <c r="A591" i="6"/>
  <c r="G84" i="6"/>
  <c r="I84" i="6" s="1"/>
  <c r="I336" i="6"/>
  <c r="I780" i="6"/>
  <c r="A595" i="6"/>
  <c r="G790" i="6"/>
  <c r="I790" i="6" s="1"/>
  <c r="I599" i="6"/>
  <c r="I494" i="6"/>
  <c r="A516" i="6"/>
  <c r="G344" i="6"/>
  <c r="I344" i="6" s="1"/>
  <c r="A602" i="6"/>
  <c r="I604" i="6"/>
  <c r="M612" i="6"/>
  <c r="O612" i="6" s="1"/>
  <c r="N612" i="6" s="1"/>
  <c r="A613" i="6"/>
  <c r="I347" i="6"/>
  <c r="M620" i="6"/>
  <c r="O620" i="6" s="1"/>
  <c r="N620" i="6" s="1"/>
  <c r="A621" i="6"/>
  <c r="I524" i="6"/>
  <c r="A526" i="6"/>
  <c r="I631" i="6"/>
  <c r="K501" i="6"/>
  <c r="A636" i="6"/>
  <c r="A639" i="6"/>
  <c r="I641" i="6"/>
  <c r="K794" i="6"/>
  <c r="A360" i="6"/>
  <c r="I647" i="6"/>
  <c r="I362" i="6"/>
  <c r="M366" i="6"/>
  <c r="O366" i="6" s="1"/>
  <c r="N366" i="6" s="1"/>
  <c r="I655" i="6"/>
  <c r="I85" i="6"/>
  <c r="M660" i="6"/>
  <c r="O660" i="6" s="1"/>
  <c r="N660" i="6" s="1"/>
  <c r="M368" i="6"/>
  <c r="O368" i="6" s="1"/>
  <c r="N368" i="6" s="1"/>
  <c r="I502" i="6"/>
  <c r="I664" i="6"/>
  <c r="M665" i="6"/>
  <c r="O665" i="6" s="1"/>
  <c r="N665" i="6" s="1"/>
  <c r="I375" i="6"/>
  <c r="I498" i="6"/>
  <c r="I670" i="6"/>
  <c r="I463" i="6"/>
  <c r="M672" i="6"/>
  <c r="O672" i="6" s="1"/>
  <c r="N672" i="6" s="1"/>
  <c r="M52" i="6"/>
  <c r="K52" i="6"/>
  <c r="G677" i="6"/>
  <c r="I677" i="6" s="1"/>
  <c r="A677" i="6"/>
  <c r="K388" i="6"/>
  <c r="K404" i="6"/>
  <c r="K697" i="6"/>
  <c r="N571" i="6"/>
  <c r="I571" i="6"/>
  <c r="I646" i="6"/>
  <c r="M647" i="6"/>
  <c r="I650" i="6"/>
  <c r="M651" i="6"/>
  <c r="I653" i="6"/>
  <c r="M654" i="6"/>
  <c r="I365" i="6"/>
  <c r="M529" i="6"/>
  <c r="I531" i="6"/>
  <c r="M655" i="6"/>
  <c r="I657" i="6"/>
  <c r="M533" i="6"/>
  <c r="I658" i="6"/>
  <c r="M659" i="6"/>
  <c r="I662" i="6"/>
  <c r="I369" i="6"/>
  <c r="M502" i="6"/>
  <c r="I370" i="6"/>
  <c r="M371" i="6"/>
  <c r="I372" i="6"/>
  <c r="M536" i="6"/>
  <c r="I666" i="6"/>
  <c r="M538" i="6"/>
  <c r="I374" i="6"/>
  <c r="M375" i="6"/>
  <c r="I377" i="6"/>
  <c r="M378" i="6"/>
  <c r="I777" i="6"/>
  <c r="M491" i="6"/>
  <c r="I669" i="6"/>
  <c r="M542" i="6"/>
  <c r="I543" i="6"/>
  <c r="M670" i="6"/>
  <c r="I51" i="6"/>
  <c r="M382" i="6"/>
  <c r="I383" i="6"/>
  <c r="M384" i="6"/>
  <c r="I673" i="6"/>
  <c r="M385" i="6"/>
  <c r="K386" i="6"/>
  <c r="N681" i="6"/>
  <c r="M390" i="6"/>
  <c r="A391" i="6"/>
  <c r="K684" i="6"/>
  <c r="P684" i="6" s="1"/>
  <c r="K464" i="6"/>
  <c r="M464" i="6"/>
  <c r="A688" i="6"/>
  <c r="G688" i="6"/>
  <c r="I688" i="6" s="1"/>
  <c r="N549" i="6"/>
  <c r="M89" i="6"/>
  <c r="A784" i="6"/>
  <c r="K403" i="6"/>
  <c r="P403" i="6" s="1"/>
  <c r="K694" i="6"/>
  <c r="M694" i="6"/>
  <c r="A555" i="6"/>
  <c r="G555" i="6"/>
  <c r="I555" i="6" s="1"/>
  <c r="N558" i="6"/>
  <c r="M408" i="6"/>
  <c r="A705" i="6"/>
  <c r="K706" i="6"/>
  <c r="P706" i="6" s="1"/>
  <c r="A412" i="6"/>
  <c r="N715" i="6"/>
  <c r="I715" i="6"/>
  <c r="A718" i="6"/>
  <c r="N568" i="6"/>
  <c r="N572" i="6"/>
  <c r="I572" i="6"/>
  <c r="K845" i="6"/>
  <c r="A387" i="6"/>
  <c r="A678" i="6"/>
  <c r="A388" i="6"/>
  <c r="A503" i="6"/>
  <c r="A389" i="6"/>
  <c r="A390" i="6"/>
  <c r="G390" i="6"/>
  <c r="I390" i="6" s="1"/>
  <c r="N685" i="6"/>
  <c r="I685" i="6"/>
  <c r="M394" i="6"/>
  <c r="A53" i="6"/>
  <c r="K395" i="6"/>
  <c r="P395" i="6" s="1"/>
  <c r="K398" i="6"/>
  <c r="M398" i="6"/>
  <c r="A89" i="6"/>
  <c r="G89" i="6"/>
  <c r="I89" i="6" s="1"/>
  <c r="N551" i="6"/>
  <c r="I551" i="6"/>
  <c r="M553" i="6"/>
  <c r="A554" i="6"/>
  <c r="K695" i="6"/>
  <c r="P695" i="6" s="1"/>
  <c r="K700" i="6"/>
  <c r="M700" i="6"/>
  <c r="A408" i="6"/>
  <c r="G408" i="6"/>
  <c r="I408" i="6" s="1"/>
  <c r="I785" i="6"/>
  <c r="I709" i="6"/>
  <c r="I563" i="6"/>
  <c r="A411" i="6"/>
  <c r="N714" i="6"/>
  <c r="N718" i="6"/>
  <c r="I718" i="6"/>
  <c r="A571" i="6"/>
  <c r="N504" i="6"/>
  <c r="I504" i="6"/>
  <c r="M740" i="6"/>
  <c r="N867" i="6"/>
  <c r="I867" i="6"/>
  <c r="M677" i="6"/>
  <c r="M387" i="6"/>
  <c r="M678" i="6"/>
  <c r="M388" i="6"/>
  <c r="M503" i="6"/>
  <c r="M389" i="6"/>
  <c r="K680" i="6"/>
  <c r="P680" i="6" s="1"/>
  <c r="I682" i="6"/>
  <c r="K545" i="6"/>
  <c r="M545" i="6"/>
  <c r="A394" i="6"/>
  <c r="G394" i="6"/>
  <c r="I394" i="6" s="1"/>
  <c r="N88" i="6"/>
  <c r="I88" i="6"/>
  <c r="M399" i="6"/>
  <c r="K401" i="6"/>
  <c r="P401" i="6" s="1"/>
  <c r="K691" i="6"/>
  <c r="M691" i="6"/>
  <c r="A553" i="6"/>
  <c r="G553" i="6"/>
  <c r="I553" i="6" s="1"/>
  <c r="N406" i="6"/>
  <c r="I406" i="6"/>
  <c r="M791" i="6"/>
  <c r="K557" i="6"/>
  <c r="P557" i="6" s="1"/>
  <c r="K707" i="6"/>
  <c r="M707" i="6"/>
  <c r="N411" i="6"/>
  <c r="I411" i="6"/>
  <c r="N720" i="6"/>
  <c r="I720" i="6"/>
  <c r="N573" i="6"/>
  <c r="N792" i="6"/>
  <c r="I417" i="6"/>
  <c r="N577" i="6"/>
  <c r="M492" i="6"/>
  <c r="A392" i="6"/>
  <c r="K393" i="6"/>
  <c r="P393" i="6" s="1"/>
  <c r="G53" i="6"/>
  <c r="I53" i="6" s="1"/>
  <c r="K62" i="6"/>
  <c r="M62" i="6"/>
  <c r="A399" i="6"/>
  <c r="G399" i="6"/>
  <c r="I399" i="6" s="1"/>
  <c r="M404" i="6"/>
  <c r="A692" i="6"/>
  <c r="K405" i="6"/>
  <c r="P405" i="6" s="1"/>
  <c r="I552" i="6"/>
  <c r="G554" i="6"/>
  <c r="I554" i="6" s="1"/>
  <c r="K696" i="6"/>
  <c r="M696" i="6"/>
  <c r="A791" i="6"/>
  <c r="G791" i="6"/>
  <c r="I791" i="6" s="1"/>
  <c r="M559" i="6"/>
  <c r="A778" i="6"/>
  <c r="K560" i="6"/>
  <c r="P560" i="6" s="1"/>
  <c r="A410" i="6"/>
  <c r="A567" i="6"/>
  <c r="N719" i="6"/>
  <c r="N722" i="6"/>
  <c r="I722" i="6"/>
  <c r="I573" i="6"/>
  <c r="I739" i="6"/>
  <c r="I389" i="6"/>
  <c r="K495" i="6"/>
  <c r="M495" i="6"/>
  <c r="A492" i="6"/>
  <c r="G492" i="6"/>
  <c r="I492" i="6" s="1"/>
  <c r="N53" i="6"/>
  <c r="M687" i="6"/>
  <c r="K396" i="6"/>
  <c r="P396" i="6" s="1"/>
  <c r="G400" i="6"/>
  <c r="I400" i="6" s="1"/>
  <c r="K689" i="6"/>
  <c r="M689" i="6"/>
  <c r="A404" i="6"/>
  <c r="G404" i="6"/>
  <c r="I404" i="6" s="1"/>
  <c r="M697" i="6"/>
  <c r="K699" i="6"/>
  <c r="P699" i="6" s="1"/>
  <c r="I556" i="6"/>
  <c r="G407" i="6"/>
  <c r="I407" i="6" s="1"/>
  <c r="K701" i="6"/>
  <c r="M701" i="6"/>
  <c r="A559" i="6"/>
  <c r="G559" i="6"/>
  <c r="I559" i="6" s="1"/>
  <c r="N410" i="6"/>
  <c r="N566" i="6"/>
  <c r="N567" i="6"/>
  <c r="I567" i="6"/>
  <c r="I574" i="6"/>
  <c r="N979" i="6"/>
  <c r="I979" i="6"/>
  <c r="I603" i="6"/>
  <c r="I605" i="6"/>
  <c r="I606" i="6"/>
  <c r="I519" i="6"/>
  <c r="I608" i="6"/>
  <c r="I612" i="6"/>
  <c r="I614" i="6"/>
  <c r="I348" i="6"/>
  <c r="I615" i="6"/>
  <c r="I349" i="6"/>
  <c r="I617" i="6"/>
  <c r="I620" i="6"/>
  <c r="I523" i="6"/>
  <c r="I622" i="6"/>
  <c r="I781" i="6"/>
  <c r="I625" i="6"/>
  <c r="I626" i="6"/>
  <c r="I352" i="6"/>
  <c r="I629" i="6"/>
  <c r="I630" i="6"/>
  <c r="I632" i="6"/>
  <c r="I500" i="6"/>
  <c r="I634" i="6"/>
  <c r="I501" i="6"/>
  <c r="I357" i="6"/>
  <c r="I636" i="6"/>
  <c r="I638" i="6"/>
  <c r="I640" i="6"/>
  <c r="I776" i="6"/>
  <c r="I642" i="6"/>
  <c r="I643" i="6"/>
  <c r="I794" i="6"/>
  <c r="I359" i="6"/>
  <c r="I360" i="6"/>
  <c r="I361" i="6"/>
  <c r="A646" i="6"/>
  <c r="A650" i="6"/>
  <c r="A653" i="6"/>
  <c r="A365" i="6"/>
  <c r="A531" i="6"/>
  <c r="A657" i="6"/>
  <c r="A658" i="6"/>
  <c r="A662" i="6"/>
  <c r="A369" i="6"/>
  <c r="A370" i="6"/>
  <c r="A372" i="6"/>
  <c r="A666" i="6"/>
  <c r="A374" i="6"/>
  <c r="A377" i="6"/>
  <c r="A777" i="6"/>
  <c r="A669" i="6"/>
  <c r="A543" i="6"/>
  <c r="A51" i="6"/>
  <c r="A383" i="6"/>
  <c r="A673" i="6"/>
  <c r="M496" i="6"/>
  <c r="O496" i="6" s="1"/>
  <c r="N496" i="6" s="1"/>
  <c r="K682" i="6"/>
  <c r="P682" i="6" s="1"/>
  <c r="K390" i="6"/>
  <c r="I684" i="6"/>
  <c r="G392" i="6"/>
  <c r="I392" i="6" s="1"/>
  <c r="K546" i="6"/>
  <c r="M546" i="6"/>
  <c r="A687" i="6"/>
  <c r="G687" i="6"/>
  <c r="I687" i="6" s="1"/>
  <c r="M548" i="6"/>
  <c r="O548" i="6" s="1"/>
  <c r="N548" i="6" s="1"/>
  <c r="K402" i="6"/>
  <c r="P402" i="6" s="1"/>
  <c r="K89" i="6"/>
  <c r="I403" i="6"/>
  <c r="G692" i="6"/>
  <c r="I692" i="6" s="1"/>
  <c r="K693" i="6"/>
  <c r="M693" i="6"/>
  <c r="A697" i="6"/>
  <c r="G697" i="6"/>
  <c r="I697" i="6" s="1"/>
  <c r="M702" i="6"/>
  <c r="O702" i="6" s="1"/>
  <c r="N702" i="6" s="1"/>
  <c r="K703" i="6"/>
  <c r="P703" i="6" s="1"/>
  <c r="K408" i="6"/>
  <c r="I706" i="6"/>
  <c r="G778" i="6"/>
  <c r="I778" i="6" s="1"/>
  <c r="M708" i="6"/>
  <c r="O708" i="6" s="1"/>
  <c r="N708" i="6" s="1"/>
  <c r="K785" i="6"/>
  <c r="P785" i="6" s="1"/>
  <c r="M561" i="6"/>
  <c r="O561" i="6" s="1"/>
  <c r="N561" i="6" s="1"/>
  <c r="K709" i="6"/>
  <c r="P709" i="6" s="1"/>
  <c r="M562" i="6"/>
  <c r="O562" i="6" s="1"/>
  <c r="N562" i="6" s="1"/>
  <c r="K563" i="6"/>
  <c r="P563" i="6" s="1"/>
  <c r="A710" i="6"/>
  <c r="G710" i="6"/>
  <c r="I710" i="6" s="1"/>
  <c r="G410" i="6"/>
  <c r="I410" i="6" s="1"/>
  <c r="I566" i="6"/>
  <c r="N570" i="6"/>
  <c r="N724" i="6"/>
  <c r="I724" i="6"/>
  <c r="A795" i="6"/>
  <c r="H795" i="6"/>
  <c r="M160" i="6"/>
  <c r="M161" i="6"/>
  <c r="M646" i="6"/>
  <c r="O646" i="6" s="1"/>
  <c r="N646" i="6" s="1"/>
  <c r="I649" i="6"/>
  <c r="M650" i="6"/>
  <c r="O650" i="6" s="1"/>
  <c r="N650" i="6" s="1"/>
  <c r="I652" i="6"/>
  <c r="M653" i="6"/>
  <c r="O653" i="6" s="1"/>
  <c r="N653" i="6" s="1"/>
  <c r="I364" i="6"/>
  <c r="M365" i="6"/>
  <c r="O365" i="6" s="1"/>
  <c r="N365" i="6" s="1"/>
  <c r="I366" i="6"/>
  <c r="M531" i="6"/>
  <c r="O531" i="6" s="1"/>
  <c r="N531" i="6" s="1"/>
  <c r="I656" i="6"/>
  <c r="M657" i="6"/>
  <c r="O657" i="6" s="1"/>
  <c r="N657" i="6" s="1"/>
  <c r="I534" i="6"/>
  <c r="M658" i="6"/>
  <c r="O658" i="6" s="1"/>
  <c r="N658" i="6" s="1"/>
  <c r="I661" i="6"/>
  <c r="M662" i="6"/>
  <c r="O662" i="6" s="1"/>
  <c r="N662" i="6" s="1"/>
  <c r="I368" i="6"/>
  <c r="M369" i="6"/>
  <c r="O369" i="6" s="1"/>
  <c r="N369" i="6" s="1"/>
  <c r="I86" i="6"/>
  <c r="M370" i="6"/>
  <c r="O370" i="6" s="1"/>
  <c r="N370" i="6" s="1"/>
  <c r="I50" i="6"/>
  <c r="M372" i="6"/>
  <c r="O372" i="6" s="1"/>
  <c r="N372" i="6" s="1"/>
  <c r="I537" i="6"/>
  <c r="M666" i="6"/>
  <c r="O666" i="6" s="1"/>
  <c r="N666" i="6" s="1"/>
  <c r="I373" i="6"/>
  <c r="M374" i="6"/>
  <c r="O374" i="6" s="1"/>
  <c r="N374" i="6" s="1"/>
  <c r="I376" i="6"/>
  <c r="M377" i="6"/>
  <c r="O377" i="6" s="1"/>
  <c r="N377" i="6" s="1"/>
  <c r="I667" i="6"/>
  <c r="M777" i="6"/>
  <c r="O777" i="6" s="1"/>
  <c r="N777" i="6" s="1"/>
  <c r="I541" i="6"/>
  <c r="M669" i="6"/>
  <c r="O669" i="6" s="1"/>
  <c r="N669" i="6" s="1"/>
  <c r="I380" i="6"/>
  <c r="M543" i="6"/>
  <c r="O543" i="6" s="1"/>
  <c r="N543" i="6" s="1"/>
  <c r="I381" i="6"/>
  <c r="M51" i="6"/>
  <c r="O51" i="6" s="1"/>
  <c r="N51" i="6" s="1"/>
  <c r="I671" i="6"/>
  <c r="M383" i="6"/>
  <c r="O383" i="6" s="1"/>
  <c r="N383" i="6" s="1"/>
  <c r="I544" i="6"/>
  <c r="M673" i="6"/>
  <c r="O673" i="6" s="1"/>
  <c r="N673" i="6" s="1"/>
  <c r="A496" i="6"/>
  <c r="G496" i="6"/>
  <c r="I496" i="6" s="1"/>
  <c r="M87" i="6"/>
  <c r="O87" i="6" s="1"/>
  <c r="N87" i="6" s="1"/>
  <c r="K686" i="6"/>
  <c r="P686" i="6" s="1"/>
  <c r="K394" i="6"/>
  <c r="I395" i="6"/>
  <c r="G63" i="6"/>
  <c r="I63" i="6" s="1"/>
  <c r="K397" i="6"/>
  <c r="M397" i="6"/>
  <c r="A548" i="6"/>
  <c r="G548" i="6"/>
  <c r="I548" i="6" s="1"/>
  <c r="M550" i="6"/>
  <c r="O550" i="6" s="1"/>
  <c r="N550" i="6" s="1"/>
  <c r="K552" i="6"/>
  <c r="P552" i="6" s="1"/>
  <c r="K553" i="6"/>
  <c r="I695" i="6"/>
  <c r="G698" i="6"/>
  <c r="I698" i="6" s="1"/>
  <c r="K773" i="6"/>
  <c r="M773" i="6"/>
  <c r="A702" i="6"/>
  <c r="G702" i="6"/>
  <c r="I702" i="6" s="1"/>
  <c r="N710" i="6"/>
  <c r="N717" i="6"/>
  <c r="N721" i="6"/>
  <c r="I721" i="6"/>
  <c r="I570" i="6"/>
  <c r="I576" i="6"/>
  <c r="N787" i="6"/>
  <c r="N420" i="6"/>
  <c r="I420" i="6"/>
  <c r="K160" i="6"/>
  <c r="K161" i="6"/>
  <c r="K331" i="6"/>
  <c r="M163" i="6"/>
  <c r="K163" i="6"/>
  <c r="K445" i="6"/>
  <c r="M333" i="6"/>
  <c r="K333" i="6"/>
  <c r="K508" i="6"/>
  <c r="M589" i="6"/>
  <c r="K589" i="6"/>
  <c r="M591" i="6"/>
  <c r="K591" i="6"/>
  <c r="M511" i="6"/>
  <c r="K511" i="6"/>
  <c r="K84" i="6"/>
  <c r="M774" i="6"/>
  <c r="K774" i="6"/>
  <c r="M335" i="6"/>
  <c r="K335" i="6"/>
  <c r="M336" i="6"/>
  <c r="K336" i="6"/>
  <c r="K337" i="6"/>
  <c r="K779" i="6"/>
  <c r="K595" i="6"/>
  <c r="M339" i="6"/>
  <c r="K339" i="6"/>
  <c r="K790" i="6"/>
  <c r="M596" i="6"/>
  <c r="K596" i="6"/>
  <c r="K597" i="6"/>
  <c r="K599" i="6"/>
  <c r="M342" i="6"/>
  <c r="K342" i="6"/>
  <c r="K600" i="6"/>
  <c r="M516" i="6"/>
  <c r="K516" i="6"/>
  <c r="M343" i="6"/>
  <c r="K343" i="6"/>
  <c r="K344" i="6"/>
  <c r="M602" i="6"/>
  <c r="K602" i="6"/>
  <c r="M604" i="6"/>
  <c r="K604" i="6"/>
  <c r="K518" i="6"/>
  <c r="M607" i="6"/>
  <c r="K607" i="6"/>
  <c r="M775" i="6"/>
  <c r="K775" i="6"/>
  <c r="K346" i="6"/>
  <c r="M520" i="6"/>
  <c r="K520" i="6"/>
  <c r="M611" i="6"/>
  <c r="K611" i="6"/>
  <c r="M613" i="6"/>
  <c r="K613" i="6"/>
  <c r="M347" i="6"/>
  <c r="K347" i="6"/>
  <c r="M521" i="6"/>
  <c r="K521" i="6"/>
  <c r="M49" i="6"/>
  <c r="K49" i="6"/>
  <c r="M616" i="6"/>
  <c r="K616" i="6"/>
  <c r="M350" i="6"/>
  <c r="K350" i="6"/>
  <c r="M619" i="6"/>
  <c r="K619" i="6"/>
  <c r="M522" i="6"/>
  <c r="K522" i="6"/>
  <c r="K621" i="6"/>
  <c r="M524" i="6"/>
  <c r="K524" i="6"/>
  <c r="M623" i="6"/>
  <c r="K623" i="6"/>
  <c r="M624" i="6"/>
  <c r="K624" i="6"/>
  <c r="M351" i="6"/>
  <c r="K351" i="6"/>
  <c r="M627" i="6"/>
  <c r="K627" i="6"/>
  <c r="M525" i="6"/>
  <c r="K525" i="6"/>
  <c r="K628" i="6"/>
  <c r="K526" i="6"/>
  <c r="M631" i="6"/>
  <c r="K631" i="6"/>
  <c r="M354" i="6"/>
  <c r="K354" i="6"/>
  <c r="M633" i="6"/>
  <c r="K633" i="6"/>
  <c r="M355" i="6"/>
  <c r="K355" i="6"/>
  <c r="K356" i="6"/>
  <c r="M635" i="6"/>
  <c r="K635" i="6"/>
  <c r="M637" i="6"/>
  <c r="K637" i="6"/>
  <c r="K639" i="6"/>
  <c r="M641" i="6"/>
  <c r="K641" i="6"/>
  <c r="M527" i="6"/>
  <c r="K527" i="6"/>
  <c r="M782" i="6"/>
  <c r="K782" i="6"/>
  <c r="M644" i="6"/>
  <c r="K644" i="6"/>
  <c r="M358" i="6"/>
  <c r="K358" i="6"/>
  <c r="M645" i="6"/>
  <c r="K645" i="6"/>
  <c r="M528" i="6"/>
  <c r="K528" i="6"/>
  <c r="K647" i="6"/>
  <c r="K651" i="6"/>
  <c r="K654" i="6"/>
  <c r="K529" i="6"/>
  <c r="K655" i="6"/>
  <c r="K533" i="6"/>
  <c r="K659" i="6"/>
  <c r="K663" i="6"/>
  <c r="K502" i="6"/>
  <c r="K371" i="6"/>
  <c r="K536" i="6"/>
  <c r="K538" i="6"/>
  <c r="K375" i="6"/>
  <c r="K378" i="6"/>
  <c r="K491" i="6"/>
  <c r="K542" i="6"/>
  <c r="K670" i="6"/>
  <c r="K382" i="6"/>
  <c r="K384" i="6"/>
  <c r="K385" i="6"/>
  <c r="K389" i="6"/>
  <c r="G681" i="6"/>
  <c r="I681" i="6" s="1"/>
  <c r="K683" i="6"/>
  <c r="M683" i="6"/>
  <c r="A87" i="6"/>
  <c r="G87" i="6"/>
  <c r="I87" i="6" s="1"/>
  <c r="M688" i="6"/>
  <c r="O688" i="6" s="1"/>
  <c r="N688" i="6" s="1"/>
  <c r="A88" i="6"/>
  <c r="K547" i="6"/>
  <c r="P547" i="6" s="1"/>
  <c r="K399" i="6"/>
  <c r="G549" i="6"/>
  <c r="I549" i="6" s="1"/>
  <c r="K690" i="6"/>
  <c r="M690" i="6"/>
  <c r="A550" i="6"/>
  <c r="G550" i="6"/>
  <c r="I550" i="6" s="1"/>
  <c r="M555" i="6"/>
  <c r="O555" i="6" s="1"/>
  <c r="N555" i="6" s="1"/>
  <c r="A406" i="6"/>
  <c r="K556" i="6"/>
  <c r="P556" i="6" s="1"/>
  <c r="K791" i="6"/>
  <c r="G558" i="6"/>
  <c r="I558" i="6" s="1"/>
  <c r="K704" i="6"/>
  <c r="M704" i="6"/>
  <c r="N409" i="6"/>
  <c r="N712" i="6"/>
  <c r="I712" i="6"/>
  <c r="I717" i="6"/>
  <c r="A720" i="6"/>
  <c r="A572" i="6"/>
  <c r="A417" i="6"/>
  <c r="N711" i="6"/>
  <c r="A564" i="6"/>
  <c r="N565" i="6"/>
  <c r="N713" i="6"/>
  <c r="N716" i="6"/>
  <c r="N414" i="6"/>
  <c r="N786" i="6"/>
  <c r="N723" i="6"/>
  <c r="N415" i="6"/>
  <c r="K575" i="6"/>
  <c r="P575" i="6" s="1"/>
  <c r="A579" i="6"/>
  <c r="H579" i="6"/>
  <c r="A582" i="6"/>
  <c r="H582" i="6"/>
  <c r="N425" i="6"/>
  <c r="N585" i="6"/>
  <c r="I585" i="6"/>
  <c r="A846" i="6"/>
  <c r="G846" i="6"/>
  <c r="I846" i="6" s="1"/>
  <c r="A929" i="6"/>
  <c r="K991" i="6"/>
  <c r="P991" i="6" s="1"/>
  <c r="N859" i="6"/>
  <c r="I859" i="6"/>
  <c r="M985" i="6"/>
  <c r="O985" i="6" s="1"/>
  <c r="N985" i="6" s="1"/>
  <c r="M816" i="6"/>
  <c r="K816" i="6"/>
  <c r="M578" i="6"/>
  <c r="K578" i="6"/>
  <c r="M731" i="6"/>
  <c r="M805" i="6"/>
  <c r="N846" i="6"/>
  <c r="M808" i="6"/>
  <c r="K808" i="6"/>
  <c r="I929" i="6"/>
  <c r="A985" i="6"/>
  <c r="G985" i="6"/>
  <c r="I985" i="6" s="1"/>
  <c r="N815" i="6"/>
  <c r="I815" i="6"/>
  <c r="A866" i="6"/>
  <c r="G866" i="6"/>
  <c r="I866" i="6" s="1"/>
  <c r="M576" i="6"/>
  <c r="K576" i="6"/>
  <c r="M417" i="6"/>
  <c r="G787" i="6"/>
  <c r="I787" i="6" s="1"/>
  <c r="A787" i="6"/>
  <c r="M730" i="6"/>
  <c r="K730" i="6"/>
  <c r="M742" i="6"/>
  <c r="A808" i="6"/>
  <c r="G808" i="6"/>
  <c r="I808" i="6" s="1"/>
  <c r="I811" i="6"/>
  <c r="K860" i="6"/>
  <c r="P860" i="6" s="1"/>
  <c r="N933" i="6"/>
  <c r="I933" i="6"/>
  <c r="M938" i="6"/>
  <c r="K938" i="6"/>
  <c r="K418" i="6"/>
  <c r="P418" i="6" s="1"/>
  <c r="H578" i="6"/>
  <c r="A578" i="6"/>
  <c r="H422" i="6"/>
  <c r="A422" i="6"/>
  <c r="N737" i="6"/>
  <c r="I737" i="6"/>
  <c r="N586" i="6"/>
  <c r="A431" i="6"/>
  <c r="K740" i="6"/>
  <c r="N90" i="6"/>
  <c r="I90" i="6"/>
  <c r="M841" i="6"/>
  <c r="K841" i="6"/>
  <c r="M845" i="6"/>
  <c r="M853" i="6"/>
  <c r="K853" i="6"/>
  <c r="M856" i="6"/>
  <c r="I865" i="6"/>
  <c r="I934" i="6"/>
  <c r="A938" i="6"/>
  <c r="G938" i="6"/>
  <c r="I938" i="6" s="1"/>
  <c r="K583" i="6"/>
  <c r="M583" i="6"/>
  <c r="A841" i="6"/>
  <c r="G841" i="6"/>
  <c r="I841" i="6" s="1"/>
  <c r="K805" i="6"/>
  <c r="K849" i="6"/>
  <c r="P849" i="6" s="1"/>
  <c r="A853" i="6"/>
  <c r="G853" i="6"/>
  <c r="I853" i="6" s="1"/>
  <c r="A856" i="6"/>
  <c r="G856" i="6"/>
  <c r="I856" i="6" s="1"/>
  <c r="A814" i="6"/>
  <c r="G814" i="6"/>
  <c r="I814" i="6" s="1"/>
  <c r="K772" i="6"/>
  <c r="P772" i="6" s="1"/>
  <c r="M419" i="6"/>
  <c r="K419" i="6"/>
  <c r="M505" i="6"/>
  <c r="O505" i="6" s="1"/>
  <c r="N505" i="6" s="1"/>
  <c r="G577" i="6"/>
  <c r="I577" i="6" s="1"/>
  <c r="A577" i="6"/>
  <c r="H421" i="6"/>
  <c r="A421" i="6"/>
  <c r="G431" i="6"/>
  <c r="I431" i="6" s="1"/>
  <c r="I738" i="6"/>
  <c r="K922" i="6"/>
  <c r="P922" i="6" s="1"/>
  <c r="K742" i="6"/>
  <c r="A923" i="6"/>
  <c r="G923" i="6"/>
  <c r="I923" i="6" s="1"/>
  <c r="I851" i="6"/>
  <c r="M809" i="6"/>
  <c r="K809" i="6"/>
  <c r="N928" i="6"/>
  <c r="I928" i="6"/>
  <c r="M858" i="6"/>
  <c r="K858" i="6"/>
  <c r="M869" i="6"/>
  <c r="K869" i="6"/>
  <c r="M871" i="6"/>
  <c r="K871" i="6"/>
  <c r="N872" i="6"/>
  <c r="I872" i="6"/>
  <c r="K940" i="6"/>
  <c r="P940" i="6" s="1"/>
  <c r="A574" i="6"/>
  <c r="A420" i="6"/>
  <c r="H729" i="6"/>
  <c r="K579" i="6"/>
  <c r="P579" i="6" s="1"/>
  <c r="I506" i="6"/>
  <c r="K582" i="6"/>
  <c r="P582" i="6" s="1"/>
  <c r="N426" i="6"/>
  <c r="I426" i="6"/>
  <c r="A430" i="6"/>
  <c r="G430" i="6"/>
  <c r="I430" i="6" s="1"/>
  <c r="N588" i="6"/>
  <c r="M918" i="6"/>
  <c r="K918" i="6"/>
  <c r="G740" i="6"/>
  <c r="I740" i="6" s="1"/>
  <c r="M741" i="6"/>
  <c r="K741" i="6"/>
  <c r="M840" i="6"/>
  <c r="K840" i="6"/>
  <c r="A922" i="6"/>
  <c r="G922" i="6"/>
  <c r="I922" i="6" s="1"/>
  <c r="K856" i="6"/>
  <c r="N864" i="6"/>
  <c r="I864" i="6"/>
  <c r="A869" i="6"/>
  <c r="G869" i="6"/>
  <c r="I869" i="6" s="1"/>
  <c r="A871" i="6"/>
  <c r="G871" i="6"/>
  <c r="I871" i="6" s="1"/>
  <c r="A680" i="6"/>
  <c r="G495" i="6"/>
  <c r="I495" i="6" s="1"/>
  <c r="A682" i="6"/>
  <c r="G683" i="6"/>
  <c r="I683" i="6" s="1"/>
  <c r="A684" i="6"/>
  <c r="G545" i="6"/>
  <c r="I545" i="6" s="1"/>
  <c r="A393" i="6"/>
  <c r="G546" i="6"/>
  <c r="I546" i="6" s="1"/>
  <c r="A686" i="6"/>
  <c r="G464" i="6"/>
  <c r="I464" i="6" s="1"/>
  <c r="A395" i="6"/>
  <c r="G62" i="6"/>
  <c r="I62" i="6" s="1"/>
  <c r="A396" i="6"/>
  <c r="G397" i="6"/>
  <c r="I397" i="6" s="1"/>
  <c r="A547" i="6"/>
  <c r="G398" i="6"/>
  <c r="I398" i="6" s="1"/>
  <c r="A401" i="6"/>
  <c r="G689" i="6"/>
  <c r="I689" i="6" s="1"/>
  <c r="A402" i="6"/>
  <c r="G690" i="6"/>
  <c r="I690" i="6" s="1"/>
  <c r="A403" i="6"/>
  <c r="G691" i="6"/>
  <c r="I691" i="6" s="1"/>
  <c r="A405" i="6"/>
  <c r="G693" i="6"/>
  <c r="I693" i="6" s="1"/>
  <c r="A552" i="6"/>
  <c r="G694" i="6"/>
  <c r="I694" i="6" s="1"/>
  <c r="A695" i="6"/>
  <c r="G696" i="6"/>
  <c r="I696" i="6" s="1"/>
  <c r="A699" i="6"/>
  <c r="G773" i="6"/>
  <c r="I773" i="6" s="1"/>
  <c r="A556" i="6"/>
  <c r="G700" i="6"/>
  <c r="I700" i="6" s="1"/>
  <c r="A557" i="6"/>
  <c r="G701" i="6"/>
  <c r="I701" i="6" s="1"/>
  <c r="A703" i="6"/>
  <c r="G704" i="6"/>
  <c r="I704" i="6" s="1"/>
  <c r="A706" i="6"/>
  <c r="G707" i="6"/>
  <c r="I707" i="6" s="1"/>
  <c r="A560" i="6"/>
  <c r="G708" i="6"/>
  <c r="I708" i="6" s="1"/>
  <c r="G561" i="6"/>
  <c r="I561" i="6" s="1"/>
  <c r="G562" i="6"/>
  <c r="I562" i="6" s="1"/>
  <c r="A409" i="6"/>
  <c r="G711" i="6"/>
  <c r="I711" i="6" s="1"/>
  <c r="A566" i="6"/>
  <c r="A714" i="6"/>
  <c r="A717" i="6"/>
  <c r="A719" i="6"/>
  <c r="A568" i="6"/>
  <c r="A570" i="6"/>
  <c r="A573" i="6"/>
  <c r="M416" i="6"/>
  <c r="K416" i="6"/>
  <c r="M574" i="6"/>
  <c r="O574" i="6" s="1"/>
  <c r="N574" i="6" s="1"/>
  <c r="G792" i="6"/>
  <c r="I792" i="6" s="1"/>
  <c r="A792" i="6"/>
  <c r="K417" i="6"/>
  <c r="I505" i="6"/>
  <c r="M793" i="6"/>
  <c r="O793" i="6" s="1"/>
  <c r="K795" i="6"/>
  <c r="P795" i="6" s="1"/>
  <c r="M725" i="6"/>
  <c r="O725" i="6" s="1"/>
  <c r="N725" i="6" s="1"/>
  <c r="K731" i="6"/>
  <c r="G588" i="6"/>
  <c r="I588" i="6" s="1"/>
  <c r="A918" i="6"/>
  <c r="G918" i="6"/>
  <c r="I918" i="6" s="1"/>
  <c r="A741" i="6"/>
  <c r="G741" i="6"/>
  <c r="I741" i="6" s="1"/>
  <c r="K842" i="6"/>
  <c r="P842" i="6" s="1"/>
  <c r="A921" i="6"/>
  <c r="G921" i="6"/>
  <c r="I921" i="6" s="1"/>
  <c r="K852" i="6"/>
  <c r="I925" i="6"/>
  <c r="I873" i="6"/>
  <c r="K874" i="6"/>
  <c r="N793" i="6"/>
  <c r="K729" i="6"/>
  <c r="P729" i="6" s="1"/>
  <c r="N580" i="6"/>
  <c r="M422" i="6"/>
  <c r="A736" i="6"/>
  <c r="G736" i="6"/>
  <c r="I736" i="6" s="1"/>
  <c r="A428" i="6"/>
  <c r="G428" i="6"/>
  <c r="I428" i="6" s="1"/>
  <c r="A737" i="6"/>
  <c r="M430" i="6"/>
  <c r="M587" i="6"/>
  <c r="K738" i="6"/>
  <c r="P738" i="6" s="1"/>
  <c r="K739" i="6"/>
  <c r="P739" i="6" s="1"/>
  <c r="M923" i="6"/>
  <c r="O923" i="6" s="1"/>
  <c r="N923" i="6" s="1"/>
  <c r="A854" i="6"/>
  <c r="G854" i="6"/>
  <c r="I854" i="6" s="1"/>
  <c r="M929" i="6"/>
  <c r="K929" i="6"/>
  <c r="K862" i="6"/>
  <c r="P862" i="6" s="1"/>
  <c r="N936" i="6"/>
  <c r="N876" i="6"/>
  <c r="I803" i="6"/>
  <c r="G878" i="6"/>
  <c r="I878" i="6" s="1"/>
  <c r="A878" i="6"/>
  <c r="K880" i="6"/>
  <c r="P880" i="6" s="1"/>
  <c r="K942" i="6"/>
  <c r="M942" i="6"/>
  <c r="K943" i="6"/>
  <c r="M943" i="6"/>
  <c r="A880" i="6"/>
  <c r="G880" i="6"/>
  <c r="I880" i="6" s="1"/>
  <c r="M941" i="6"/>
  <c r="K941" i="6"/>
  <c r="A943" i="6"/>
  <c r="G943" i="6"/>
  <c r="I943" i="6" s="1"/>
  <c r="A941" i="6"/>
  <c r="G941" i="6"/>
  <c r="I941" i="6" s="1"/>
  <c r="M822" i="6"/>
  <c r="K944" i="6"/>
  <c r="K750" i="6"/>
  <c r="M750" i="6"/>
  <c r="N921" i="6"/>
  <c r="A845" i="6"/>
  <c r="G845" i="6"/>
  <c r="I845" i="6" s="1"/>
  <c r="A742" i="6"/>
  <c r="G742" i="6"/>
  <c r="I742" i="6" s="1"/>
  <c r="M848" i="6"/>
  <c r="O848" i="6" s="1"/>
  <c r="N848" i="6" s="1"/>
  <c r="A850" i="6"/>
  <c r="G850" i="6"/>
  <c r="I850" i="6" s="1"/>
  <c r="M852" i="6"/>
  <c r="A809" i="6"/>
  <c r="G809" i="6"/>
  <c r="I809" i="6" s="1"/>
  <c r="N926" i="6"/>
  <c r="I926" i="6"/>
  <c r="M812" i="6"/>
  <c r="K812" i="6"/>
  <c r="M861" i="6"/>
  <c r="K861" i="6"/>
  <c r="K978" i="6"/>
  <c r="P978" i="6" s="1"/>
  <c r="M868" i="6"/>
  <c r="O868" i="6" s="1"/>
  <c r="N868" i="6" s="1"/>
  <c r="A820" i="6"/>
  <c r="G820" i="6"/>
  <c r="I820" i="6" s="1"/>
  <c r="K821" i="6"/>
  <c r="P821" i="6" s="1"/>
  <c r="M874" i="6"/>
  <c r="A750" i="6"/>
  <c r="G750" i="6"/>
  <c r="I750" i="6" s="1"/>
  <c r="K788" i="6"/>
  <c r="P788" i="6" s="1"/>
  <c r="K727" i="6"/>
  <c r="P727" i="6" s="1"/>
  <c r="M732" i="6"/>
  <c r="O732" i="6" s="1"/>
  <c r="N732" i="6" s="1"/>
  <c r="K422" i="6"/>
  <c r="K424" i="6"/>
  <c r="P424" i="6" s="1"/>
  <c r="I425" i="6"/>
  <c r="M584" i="6"/>
  <c r="O584" i="6" s="1"/>
  <c r="N584" i="6" s="1"/>
  <c r="M734" i="6"/>
  <c r="O734" i="6" s="1"/>
  <c r="N734" i="6" s="1"/>
  <c r="K427" i="6"/>
  <c r="P427" i="6" s="1"/>
  <c r="N843" i="6"/>
  <c r="A848" i="6"/>
  <c r="G848" i="6"/>
  <c r="I848" i="6" s="1"/>
  <c r="N850" i="6"/>
  <c r="A852" i="6"/>
  <c r="G852" i="6"/>
  <c r="I852" i="6" s="1"/>
  <c r="M810" i="6"/>
  <c r="K810" i="6"/>
  <c r="A812" i="6"/>
  <c r="G812" i="6"/>
  <c r="I812" i="6" s="1"/>
  <c r="N930" i="6"/>
  <c r="I930" i="6"/>
  <c r="I931" i="6"/>
  <c r="A861" i="6"/>
  <c r="G861" i="6"/>
  <c r="I861" i="6" s="1"/>
  <c r="M932" i="6"/>
  <c r="K932" i="6"/>
  <c r="K746" i="6"/>
  <c r="P746" i="6" s="1"/>
  <c r="M817" i="6"/>
  <c r="O817" i="6" s="1"/>
  <c r="N817" i="6" s="1"/>
  <c r="A874" i="6"/>
  <c r="G874" i="6"/>
  <c r="I874" i="6" s="1"/>
  <c r="I725" i="6"/>
  <c r="M421" i="6"/>
  <c r="O421" i="6" s="1"/>
  <c r="K581" i="6"/>
  <c r="P581" i="6" s="1"/>
  <c r="K506" i="6"/>
  <c r="P506" i="6" s="1"/>
  <c r="H423" i="6"/>
  <c r="A584" i="6"/>
  <c r="G584" i="6"/>
  <c r="I584" i="6" s="1"/>
  <c r="A734" i="6"/>
  <c r="G734" i="6"/>
  <c r="I734" i="6" s="1"/>
  <c r="M736" i="6"/>
  <c r="O736" i="6" s="1"/>
  <c r="N736" i="6" s="1"/>
  <c r="K430" i="6"/>
  <c r="K587" i="6"/>
  <c r="I842" i="6"/>
  <c r="I843" i="6"/>
  <c r="M854" i="6"/>
  <c r="O854" i="6" s="1"/>
  <c r="N854" i="6" s="1"/>
  <c r="I982" i="6"/>
  <c r="A810" i="6"/>
  <c r="G810" i="6"/>
  <c r="I810" i="6" s="1"/>
  <c r="I984" i="6"/>
  <c r="A932" i="6"/>
  <c r="G932" i="6"/>
  <c r="I932" i="6" s="1"/>
  <c r="I937" i="6"/>
  <c r="G816" i="6"/>
  <c r="I816" i="6" s="1"/>
  <c r="N939" i="6"/>
  <c r="I939" i="6"/>
  <c r="A803" i="6"/>
  <c r="I877" i="6"/>
  <c r="M878" i="6"/>
  <c r="K878" i="6"/>
  <c r="M944" i="6"/>
  <c r="K823" i="6"/>
  <c r="P823" i="6" s="1"/>
  <c r="A733" i="6"/>
  <c r="M431" i="6"/>
  <c r="K431" i="6"/>
  <c r="A739" i="6"/>
  <c r="A90" i="6"/>
  <c r="A806" i="6"/>
  <c r="N924" i="6"/>
  <c r="N743" i="6"/>
  <c r="N855" i="6"/>
  <c r="A983" i="6"/>
  <c r="G983" i="6"/>
  <c r="I983" i="6" s="1"/>
  <c r="I744" i="6"/>
  <c r="K811" i="6"/>
  <c r="P811" i="6" s="1"/>
  <c r="N813" i="6"/>
  <c r="M814" i="6"/>
  <c r="A984" i="6"/>
  <c r="M866" i="6"/>
  <c r="A870" i="6"/>
  <c r="G870" i="6"/>
  <c r="I870" i="6" s="1"/>
  <c r="I935" i="6"/>
  <c r="K937" i="6"/>
  <c r="P937" i="6" s="1"/>
  <c r="N818" i="6"/>
  <c r="M820" i="6"/>
  <c r="A873" i="6"/>
  <c r="M803" i="6"/>
  <c r="K877" i="6"/>
  <c r="P877" i="6" s="1"/>
  <c r="K901" i="6"/>
  <c r="M901" i="6"/>
  <c r="N897" i="6"/>
  <c r="I897" i="6"/>
  <c r="M981" i="6"/>
  <c r="K981" i="6"/>
  <c r="K948" i="6"/>
  <c r="K884" i="6"/>
  <c r="G981" i="6"/>
  <c r="I981" i="6" s="1"/>
  <c r="A981" i="6"/>
  <c r="K831" i="6"/>
  <c r="P831" i="6" s="1"/>
  <c r="K892" i="6"/>
  <c r="P892" i="6" s="1"/>
  <c r="N955" i="6"/>
  <c r="M429" i="6"/>
  <c r="K429" i="6"/>
  <c r="A587" i="6"/>
  <c r="A919" i="6"/>
  <c r="A805" i="6"/>
  <c r="A924" i="6"/>
  <c r="A743" i="6"/>
  <c r="A855" i="6"/>
  <c r="K927" i="6"/>
  <c r="P927" i="6" s="1"/>
  <c r="M857" i="6"/>
  <c r="O857" i="6" s="1"/>
  <c r="N857" i="6" s="1"/>
  <c r="A858" i="6"/>
  <c r="M863" i="6"/>
  <c r="O863" i="6" s="1"/>
  <c r="N863" i="6" s="1"/>
  <c r="K866" i="6"/>
  <c r="A868" i="6"/>
  <c r="G868" i="6"/>
  <c r="I868" i="6" s="1"/>
  <c r="K934" i="6"/>
  <c r="P934" i="6" s="1"/>
  <c r="M91" i="6"/>
  <c r="O91" i="6" s="1"/>
  <c r="N91" i="6" s="1"/>
  <c r="A817" i="6"/>
  <c r="M802" i="6"/>
  <c r="O802" i="6" s="1"/>
  <c r="N802" i="6" s="1"/>
  <c r="K803" i="6"/>
  <c r="I823" i="6"/>
  <c r="K881" i="6"/>
  <c r="M881" i="6"/>
  <c r="K946" i="6"/>
  <c r="P946" i="6" s="1"/>
  <c r="M827" i="6"/>
  <c r="K827" i="6"/>
  <c r="M920" i="6"/>
  <c r="K920" i="6"/>
  <c r="K807" i="6"/>
  <c r="P807" i="6" s="1"/>
  <c r="M744" i="6"/>
  <c r="O744" i="6" s="1"/>
  <c r="N744" i="6" s="1"/>
  <c r="A857" i="6"/>
  <c r="G857" i="6"/>
  <c r="I857" i="6" s="1"/>
  <c r="K931" i="6"/>
  <c r="P931" i="6" s="1"/>
  <c r="K814" i="6"/>
  <c r="M745" i="6"/>
  <c r="O745" i="6" s="1"/>
  <c r="N745" i="6" s="1"/>
  <c r="M935" i="6"/>
  <c r="O935" i="6" s="1"/>
  <c r="N935" i="6" s="1"/>
  <c r="A91" i="6"/>
  <c r="G91" i="6"/>
  <c r="I91" i="6" s="1"/>
  <c r="K819" i="6"/>
  <c r="P819" i="6" s="1"/>
  <c r="K820" i="6"/>
  <c r="M875" i="6"/>
  <c r="O875" i="6" s="1"/>
  <c r="N875" i="6" s="1"/>
  <c r="G754" i="6"/>
  <c r="I754" i="6" s="1"/>
  <c r="A754" i="6"/>
  <c r="M948" i="6"/>
  <c r="K755" i="6"/>
  <c r="M755" i="6"/>
  <c r="M884" i="6"/>
  <c r="G827" i="6"/>
  <c r="I827" i="6" s="1"/>
  <c r="A827" i="6"/>
  <c r="A758" i="6"/>
  <c r="M733" i="6"/>
  <c r="K733" i="6"/>
  <c r="A427" i="6"/>
  <c r="A586" i="6"/>
  <c r="G587" i="6"/>
  <c r="I587" i="6" s="1"/>
  <c r="G919" i="6"/>
  <c r="I919" i="6" s="1"/>
  <c r="A920" i="6"/>
  <c r="G840" i="6"/>
  <c r="I840" i="6" s="1"/>
  <c r="G805" i="6"/>
  <c r="I805" i="6" s="1"/>
  <c r="M806" i="6"/>
  <c r="K806" i="6"/>
  <c r="A849" i="6"/>
  <c r="G924" i="6"/>
  <c r="I924" i="6" s="1"/>
  <c r="K851" i="6"/>
  <c r="P851" i="6" s="1"/>
  <c r="G743" i="6"/>
  <c r="I743" i="6" s="1"/>
  <c r="K925" i="6"/>
  <c r="P925" i="6" s="1"/>
  <c r="G855" i="6"/>
  <c r="I855" i="6" s="1"/>
  <c r="K982" i="6"/>
  <c r="P982" i="6" s="1"/>
  <c r="M983" i="6"/>
  <c r="O983" i="6" s="1"/>
  <c r="N983" i="6" s="1"/>
  <c r="A744" i="6"/>
  <c r="G858" i="6"/>
  <c r="I858" i="6" s="1"/>
  <c r="M984" i="6"/>
  <c r="O984" i="6" s="1"/>
  <c r="N984" i="6" s="1"/>
  <c r="A745" i="6"/>
  <c r="G745" i="6"/>
  <c r="I745" i="6" s="1"/>
  <c r="I863" i="6"/>
  <c r="K865" i="6"/>
  <c r="P865" i="6" s="1"/>
  <c r="M870" i="6"/>
  <c r="O870" i="6" s="1"/>
  <c r="N870" i="6" s="1"/>
  <c r="A935" i="6"/>
  <c r="G817" i="6"/>
  <c r="I817" i="6" s="1"/>
  <c r="M873" i="6"/>
  <c r="O873" i="6" s="1"/>
  <c r="N873" i="6" s="1"/>
  <c r="A875" i="6"/>
  <c r="G875" i="6"/>
  <c r="I875" i="6" s="1"/>
  <c r="I802" i="6"/>
  <c r="K747" i="6"/>
  <c r="P747" i="6" s="1"/>
  <c r="G755" i="6"/>
  <c r="I755" i="6" s="1"/>
  <c r="A755" i="6"/>
  <c r="M758" i="6"/>
  <c r="K758" i="6"/>
  <c r="A908" i="6"/>
  <c r="G908" i="6"/>
  <c r="I908" i="6" s="1"/>
  <c r="A926" i="6"/>
  <c r="A928" i="6"/>
  <c r="A930" i="6"/>
  <c r="A813" i="6"/>
  <c r="A859" i="6"/>
  <c r="A815" i="6"/>
  <c r="A864" i="6"/>
  <c r="A867" i="6"/>
  <c r="A933" i="6"/>
  <c r="A936" i="6"/>
  <c r="A872" i="6"/>
  <c r="A818" i="6"/>
  <c r="A979" i="6"/>
  <c r="A939" i="6"/>
  <c r="A876" i="6"/>
  <c r="A877" i="6"/>
  <c r="I749" i="6"/>
  <c r="K754" i="6"/>
  <c r="K829" i="6"/>
  <c r="P829" i="6" s="1"/>
  <c r="A955" i="6"/>
  <c r="G955" i="6"/>
  <c r="I955" i="6" s="1"/>
  <c r="N900" i="6"/>
  <c r="M908" i="6"/>
  <c r="O908" i="6" s="1"/>
  <c r="N908" i="6" s="1"/>
  <c r="I909" i="6"/>
  <c r="H961" i="6"/>
  <c r="A961" i="6"/>
  <c r="M765" i="6"/>
  <c r="K765" i="6"/>
  <c r="I963" i="6"/>
  <c r="I770" i="6"/>
  <c r="A962" i="6"/>
  <c r="I910" i="6"/>
  <c r="N801" i="6"/>
  <c r="I801" i="6"/>
  <c r="A763" i="6"/>
  <c r="M960" i="6"/>
  <c r="K960" i="6"/>
  <c r="K962" i="6"/>
  <c r="A911" i="6"/>
  <c r="M767" i="6"/>
  <c r="K767" i="6"/>
  <c r="K1001" i="6"/>
  <c r="M1001" i="6"/>
  <c r="M763" i="6"/>
  <c r="K763" i="6"/>
  <c r="A960" i="6"/>
  <c r="G960" i="6"/>
  <c r="I960" i="6" s="1"/>
  <c r="G765" i="6"/>
  <c r="I765" i="6" s="1"/>
  <c r="M911" i="6"/>
  <c r="K911" i="6"/>
  <c r="K964" i="6"/>
  <c r="M964" i="6"/>
  <c r="G767" i="6"/>
  <c r="I767" i="6" s="1"/>
  <c r="A767" i="6"/>
  <c r="K835" i="6"/>
  <c r="P835" i="6" s="1"/>
  <c r="K990" i="6"/>
  <c r="K915" i="6"/>
  <c r="M915" i="6"/>
  <c r="M766" i="6"/>
  <c r="I962" i="6"/>
  <c r="M768" i="6"/>
  <c r="K768" i="6"/>
  <c r="K995" i="6"/>
  <c r="P995" i="6" s="1"/>
  <c r="H771" i="6"/>
  <c r="A771" i="6"/>
  <c r="K822" i="6"/>
  <c r="A879" i="6"/>
  <c r="K751" i="6"/>
  <c r="M751" i="6"/>
  <c r="K752" i="6"/>
  <c r="K753" i="6"/>
  <c r="K789" i="6"/>
  <c r="P789" i="6" s="1"/>
  <c r="K950" i="6"/>
  <c r="P950" i="6" s="1"/>
  <c r="K952" i="6"/>
  <c r="P952" i="6" s="1"/>
  <c r="K885" i="6"/>
  <c r="P885" i="6" s="1"/>
  <c r="K825" i="6"/>
  <c r="P825" i="6" s="1"/>
  <c r="K886" i="6"/>
  <c r="P886" i="6" s="1"/>
  <c r="K887" i="6"/>
  <c r="P887" i="6" s="1"/>
  <c r="K980" i="6"/>
  <c r="P980" i="6" s="1"/>
  <c r="M890" i="6"/>
  <c r="K890" i="6"/>
  <c r="G896" i="6"/>
  <c r="A896" i="6"/>
  <c r="K830" i="6"/>
  <c r="P830" i="6" s="1"/>
  <c r="H915" i="6"/>
  <c r="A915" i="6"/>
  <c r="G768" i="6"/>
  <c r="I768" i="6" s="1"/>
  <c r="A768" i="6"/>
  <c r="M1004" i="6"/>
  <c r="K1004" i="6"/>
  <c r="H1027" i="6"/>
  <c r="A1027" i="6"/>
  <c r="K1044" i="6"/>
  <c r="M1044" i="6"/>
  <c r="K975" i="6"/>
  <c r="M975" i="6"/>
  <c r="K879" i="6"/>
  <c r="P879" i="6" s="1"/>
  <c r="I944" i="6"/>
  <c r="K748" i="6"/>
  <c r="K749" i="6"/>
  <c r="A945" i="6"/>
  <c r="M753" i="6"/>
  <c r="A433" i="6"/>
  <c r="G952" i="6"/>
  <c r="I952" i="6" s="1"/>
  <c r="A952" i="6"/>
  <c r="G885" i="6"/>
  <c r="I885" i="6" s="1"/>
  <c r="A885" i="6"/>
  <c r="G825" i="6"/>
  <c r="I825" i="6" s="1"/>
  <c r="A825" i="6"/>
  <c r="G886" i="6"/>
  <c r="I886" i="6" s="1"/>
  <c r="A886" i="6"/>
  <c r="K888" i="6"/>
  <c r="P888" i="6" s="1"/>
  <c r="N891" i="6"/>
  <c r="I896" i="6"/>
  <c r="M898" i="6"/>
  <c r="K898" i="6"/>
  <c r="M988" i="6"/>
  <c r="K988" i="6"/>
  <c r="I905" i="6"/>
  <c r="G833" i="6"/>
  <c r="I833" i="6" s="1"/>
  <c r="A833" i="6"/>
  <c r="K909" i="6"/>
  <c r="P909" i="6" s="1"/>
  <c r="M962" i="6"/>
  <c r="K963" i="6"/>
  <c r="P963" i="6" s="1"/>
  <c r="K912" i="6"/>
  <c r="P912" i="6" s="1"/>
  <c r="M804" i="6"/>
  <c r="K804" i="6"/>
  <c r="M1028" i="6"/>
  <c r="M748" i="6"/>
  <c r="M749" i="6"/>
  <c r="M752" i="6"/>
  <c r="K945" i="6"/>
  <c r="P945" i="6" s="1"/>
  <c r="M754" i="6"/>
  <c r="K433" i="6"/>
  <c r="P433" i="6" s="1"/>
  <c r="G891" i="6"/>
  <c r="I891" i="6" s="1"/>
  <c r="A900" i="6"/>
  <c r="H989" i="6"/>
  <c r="A989" i="6"/>
  <c r="A909" i="6"/>
  <c r="M965" i="6"/>
  <c r="A912" i="6"/>
  <c r="G912" i="6"/>
  <c r="I912" i="6" s="1"/>
  <c r="M990" i="6"/>
  <c r="I1025" i="6"/>
  <c r="K826" i="6"/>
  <c r="M826" i="6"/>
  <c r="M895" i="6"/>
  <c r="K895" i="6"/>
  <c r="M896" i="6"/>
  <c r="A897" i="6"/>
  <c r="I956" i="6"/>
  <c r="N800" i="6"/>
  <c r="I800" i="6"/>
  <c r="M833" i="6"/>
  <c r="O833" i="6" s="1"/>
  <c r="N833" i="6" s="1"/>
  <c r="M958" i="6"/>
  <c r="A916" i="6"/>
  <c r="G916" i="6"/>
  <c r="I916" i="6" s="1"/>
  <c r="M971" i="6"/>
  <c r="K971" i="6"/>
  <c r="I1029" i="6"/>
  <c r="A975" i="6"/>
  <c r="G975" i="6"/>
  <c r="I975" i="6" s="1"/>
  <c r="I1013" i="6"/>
  <c r="K947" i="6"/>
  <c r="K432" i="6"/>
  <c r="K882" i="6"/>
  <c r="K434" i="6"/>
  <c r="K883" i="6"/>
  <c r="K949" i="6"/>
  <c r="K951" i="6"/>
  <c r="K824" i="6"/>
  <c r="K953" i="6"/>
  <c r="K986" i="6"/>
  <c r="K756" i="6"/>
  <c r="M756" i="6"/>
  <c r="M893" i="6"/>
  <c r="K893" i="6"/>
  <c r="M954" i="6"/>
  <c r="O954" i="6" s="1"/>
  <c r="N954" i="6" s="1"/>
  <c r="K896" i="6"/>
  <c r="I758" i="6"/>
  <c r="M902" i="6"/>
  <c r="O902" i="6" s="1"/>
  <c r="N902" i="6" s="1"/>
  <c r="M832" i="6"/>
  <c r="M834" i="6"/>
  <c r="O834" i="6" s="1"/>
  <c r="N834" i="6" s="1"/>
  <c r="A990" i="6"/>
  <c r="G990" i="6"/>
  <c r="I990" i="6" s="1"/>
  <c r="I804" i="6"/>
  <c r="K837" i="6"/>
  <c r="P837" i="6" s="1"/>
  <c r="K1003" i="6"/>
  <c r="P1003" i="6" s="1"/>
  <c r="M972" i="6"/>
  <c r="K972" i="6"/>
  <c r="A1029" i="6"/>
  <c r="M947" i="6"/>
  <c r="M432" i="6"/>
  <c r="M882" i="6"/>
  <c r="M434" i="6"/>
  <c r="M883" i="6"/>
  <c r="M949" i="6"/>
  <c r="M951" i="6"/>
  <c r="M824" i="6"/>
  <c r="M953" i="6"/>
  <c r="M986" i="6"/>
  <c r="K757" i="6"/>
  <c r="M757" i="6"/>
  <c r="N894" i="6"/>
  <c r="K828" i="6"/>
  <c r="P828" i="6" s="1"/>
  <c r="M899" i="6"/>
  <c r="K899" i="6"/>
  <c r="M956" i="6"/>
  <c r="O956" i="6" s="1"/>
  <c r="N956" i="6" s="1"/>
  <c r="G902" i="6"/>
  <c r="I902" i="6" s="1"/>
  <c r="A902" i="6"/>
  <c r="A903" i="6"/>
  <c r="K904" i="6"/>
  <c r="P904" i="6" s="1"/>
  <c r="M760" i="6"/>
  <c r="O760" i="6" s="1"/>
  <c r="N760" i="6" s="1"/>
  <c r="M761" i="6"/>
  <c r="A906" i="6"/>
  <c r="K907" i="6"/>
  <c r="P907" i="6" s="1"/>
  <c r="K1020" i="6"/>
  <c r="P1020" i="6" s="1"/>
  <c r="A1025" i="6"/>
  <c r="K1029" i="6"/>
  <c r="P1029" i="6" s="1"/>
  <c r="M973" i="6"/>
  <c r="O973" i="6" s="1"/>
  <c r="N973" i="6" s="1"/>
  <c r="K889" i="6"/>
  <c r="M889" i="6"/>
  <c r="I954" i="6"/>
  <c r="G894" i="6"/>
  <c r="I894" i="6" s="1"/>
  <c r="N759" i="6"/>
  <c r="K987" i="6"/>
  <c r="P987" i="6" s="1"/>
  <c r="N796" i="6"/>
  <c r="I796" i="6"/>
  <c r="M903" i="6"/>
  <c r="O903" i="6" s="1"/>
  <c r="N903" i="6" s="1"/>
  <c r="A904" i="6"/>
  <c r="A760" i="6"/>
  <c r="G760" i="6"/>
  <c r="I760" i="6" s="1"/>
  <c r="H957" i="6"/>
  <c r="A957" i="6"/>
  <c r="A800" i="6"/>
  <c r="K989" i="6"/>
  <c r="P989" i="6" s="1"/>
  <c r="M906" i="6"/>
  <c r="O906" i="6" s="1"/>
  <c r="N906" i="6" s="1"/>
  <c r="K762" i="6"/>
  <c r="M762" i="6"/>
  <c r="K916" i="6"/>
  <c r="P916" i="6" s="1"/>
  <c r="M1002" i="6"/>
  <c r="M1025" i="6"/>
  <c r="K1025" i="6"/>
  <c r="K957" i="6"/>
  <c r="P957" i="6" s="1"/>
  <c r="A907" i="6"/>
  <c r="K961" i="6"/>
  <c r="P961" i="6" s="1"/>
  <c r="A963" i="6"/>
  <c r="H914" i="6"/>
  <c r="A914" i="6"/>
  <c r="A801" i="6"/>
  <c r="I838" i="6"/>
  <c r="N1024" i="6"/>
  <c r="M1026" i="6"/>
  <c r="O1026" i="6" s="1"/>
  <c r="N1026" i="6" s="1"/>
  <c r="H969" i="6"/>
  <c r="A969" i="6"/>
  <c r="K1006" i="6"/>
  <c r="P1006" i="6" s="1"/>
  <c r="A1013" i="6"/>
  <c r="K993" i="6"/>
  <c r="M993" i="6"/>
  <c r="A1067" i="6"/>
  <c r="G1067" i="6"/>
  <c r="I1067" i="6" s="1"/>
  <c r="M1068" i="6"/>
  <c r="K1068" i="6"/>
  <c r="K996" i="6"/>
  <c r="M996" i="6"/>
  <c r="M1060" i="6"/>
  <c r="K1060" i="6"/>
  <c r="M1038" i="6"/>
  <c r="O1038" i="6" s="1"/>
  <c r="N1038" i="6" s="1"/>
  <c r="A1060" i="6"/>
  <c r="G1060" i="6"/>
  <c r="I1060" i="6" s="1"/>
  <c r="K1070" i="6"/>
  <c r="P1070" i="6" s="1"/>
  <c r="A1069" i="6"/>
  <c r="G1069" i="6"/>
  <c r="I1069" i="6" s="1"/>
  <c r="A1038" i="6"/>
  <c r="G1038" i="6"/>
  <c r="I1038" i="6" s="1"/>
  <c r="A1065" i="6"/>
  <c r="G1065" i="6"/>
  <c r="I1065" i="6" s="1"/>
  <c r="K1058" i="6"/>
  <c r="P1058" i="6" s="1"/>
  <c r="M1012" i="6"/>
  <c r="K1012" i="6"/>
  <c r="M1037" i="6"/>
  <c r="K1037" i="6"/>
  <c r="A1056" i="6"/>
  <c r="G1056" i="6"/>
  <c r="I1056" i="6" s="1"/>
  <c r="K832" i="6"/>
  <c r="M992" i="6"/>
  <c r="K992" i="6"/>
  <c r="K761" i="6"/>
  <c r="K958" i="6"/>
  <c r="M764" i="6"/>
  <c r="K764" i="6"/>
  <c r="K766" i="6"/>
  <c r="K965" i="6"/>
  <c r="M836" i="6"/>
  <c r="O836" i="6" s="1"/>
  <c r="N836" i="6" s="1"/>
  <c r="A838" i="6"/>
  <c r="K1041" i="6"/>
  <c r="P1041" i="6" s="1"/>
  <c r="M1017" i="6"/>
  <c r="O1017" i="6" s="1"/>
  <c r="N1017" i="6" s="1"/>
  <c r="K1018" i="6"/>
  <c r="P1018" i="6" s="1"/>
  <c r="M1042" i="6"/>
  <c r="O1042" i="6" s="1"/>
  <c r="N1042" i="6" s="1"/>
  <c r="K1021" i="6"/>
  <c r="M1021" i="6"/>
  <c r="M1022" i="6"/>
  <c r="O1022" i="6" s="1"/>
  <c r="N1022" i="6" s="1"/>
  <c r="M1023" i="6"/>
  <c r="G971" i="6"/>
  <c r="I971" i="6" s="1"/>
  <c r="A971" i="6"/>
  <c r="K994" i="6"/>
  <c r="P994" i="6" s="1"/>
  <c r="K1071" i="6"/>
  <c r="P1071" i="6" s="1"/>
  <c r="I1072" i="6"/>
  <c r="K797" i="6"/>
  <c r="P797" i="6" s="1"/>
  <c r="I903" i="6"/>
  <c r="A905" i="6"/>
  <c r="K959" i="6"/>
  <c r="P959" i="6" s="1"/>
  <c r="I763" i="6"/>
  <c r="A910" i="6"/>
  <c r="K913" i="6"/>
  <c r="P913" i="6" s="1"/>
  <c r="I834" i="6"/>
  <c r="K914" i="6"/>
  <c r="M966" i="6"/>
  <c r="K966" i="6"/>
  <c r="M917" i="6"/>
  <c r="K917" i="6"/>
  <c r="M838" i="6"/>
  <c r="O838" i="6" s="1"/>
  <c r="N838" i="6" s="1"/>
  <c r="M798" i="6"/>
  <c r="M998" i="6"/>
  <c r="O998" i="6" s="1"/>
  <c r="N998" i="6" s="1"/>
  <c r="A1017" i="6"/>
  <c r="G1017" i="6"/>
  <c r="I1017" i="6" s="1"/>
  <c r="H999" i="6"/>
  <c r="A999" i="6"/>
  <c r="G1022" i="6"/>
  <c r="I1022" i="6" s="1"/>
  <c r="A1022" i="6"/>
  <c r="M974" i="6"/>
  <c r="O974" i="6" s="1"/>
  <c r="N974" i="6" s="1"/>
  <c r="G1050" i="6"/>
  <c r="I1050" i="6" s="1"/>
  <c r="A994" i="6"/>
  <c r="G994" i="6"/>
  <c r="I994" i="6" s="1"/>
  <c r="M905" i="6"/>
  <c r="K905" i="6"/>
  <c r="I906" i="6"/>
  <c r="M910" i="6"/>
  <c r="K910" i="6"/>
  <c r="I911" i="6"/>
  <c r="M914" i="6"/>
  <c r="N799" i="6"/>
  <c r="I799" i="6"/>
  <c r="G1001" i="6"/>
  <c r="I1001" i="6" s="1"/>
  <c r="I1018" i="6"/>
  <c r="G1003" i="6"/>
  <c r="I1003" i="6" s="1"/>
  <c r="M968" i="6"/>
  <c r="O968" i="6" s="1"/>
  <c r="N968" i="6" s="1"/>
  <c r="G1044" i="6"/>
  <c r="I1044" i="6" s="1"/>
  <c r="K771" i="6"/>
  <c r="P771" i="6" s="1"/>
  <c r="M1009" i="6"/>
  <c r="O1009" i="6" s="1"/>
  <c r="N1009" i="6" s="1"/>
  <c r="K1013" i="6"/>
  <c r="M1013" i="6"/>
  <c r="A993" i="6"/>
  <c r="K1032" i="6"/>
  <c r="P1032" i="6" s="1"/>
  <c r="K1048" i="6"/>
  <c r="P1048" i="6" s="1"/>
  <c r="K1036" i="6"/>
  <c r="P1036" i="6" s="1"/>
  <c r="K1062" i="6"/>
  <c r="P1062" i="6" s="1"/>
  <c r="M1067" i="6"/>
  <c r="K1067" i="6"/>
  <c r="M839" i="6"/>
  <c r="O839" i="6" s="1"/>
  <c r="N839" i="6" s="1"/>
  <c r="K999" i="6"/>
  <c r="P999" i="6" s="1"/>
  <c r="A1020" i="6"/>
  <c r="A1024" i="6"/>
  <c r="K1027" i="6"/>
  <c r="P1027" i="6" s="1"/>
  <c r="I973" i="6"/>
  <c r="A770" i="6"/>
  <c r="I1009" i="6"/>
  <c r="K1011" i="6"/>
  <c r="P1011" i="6" s="1"/>
  <c r="A1059" i="6"/>
  <c r="G1059" i="6"/>
  <c r="I1059" i="6" s="1"/>
  <c r="A1066" i="6"/>
  <c r="G1066" i="6"/>
  <c r="I1066" i="6" s="1"/>
  <c r="K1056" i="6"/>
  <c r="P1056" i="6" s="1"/>
  <c r="M1069" i="6"/>
  <c r="K1035" i="6"/>
  <c r="M1035" i="6"/>
  <c r="A1036" i="6"/>
  <c r="G1036" i="6"/>
  <c r="I1036" i="6" s="1"/>
  <c r="K1040" i="6"/>
  <c r="M1040" i="6"/>
  <c r="A997" i="6"/>
  <c r="G997" i="6"/>
  <c r="I997" i="6" s="1"/>
  <c r="I1015" i="6"/>
  <c r="A1071" i="6"/>
  <c r="G1071" i="6"/>
  <c r="I1071" i="6" s="1"/>
  <c r="A1068" i="6"/>
  <c r="G1068" i="6"/>
  <c r="I1068" i="6" s="1"/>
  <c r="A837" i="6"/>
  <c r="K798" i="6"/>
  <c r="A967" i="6"/>
  <c r="M1000" i="6"/>
  <c r="K1000" i="6"/>
  <c r="K1002" i="6"/>
  <c r="K1023" i="6"/>
  <c r="A769" i="6"/>
  <c r="A1026" i="6"/>
  <c r="K970" i="6"/>
  <c r="P970" i="6" s="1"/>
  <c r="K1028" i="6"/>
  <c r="M1030" i="6"/>
  <c r="O1030" i="6" s="1"/>
  <c r="N1030" i="6" s="1"/>
  <c r="K1007" i="6"/>
  <c r="P1007" i="6" s="1"/>
  <c r="I1032" i="6"/>
  <c r="M1016" i="6"/>
  <c r="K1016" i="6"/>
  <c r="M1061" i="6"/>
  <c r="O1061" i="6" s="1"/>
  <c r="N1061" i="6" s="1"/>
  <c r="K1055" i="6"/>
  <c r="P1055" i="6" s="1"/>
  <c r="M1074" i="6"/>
  <c r="K967" i="6"/>
  <c r="P967" i="6" s="1"/>
  <c r="A1019" i="6"/>
  <c r="K769" i="6"/>
  <c r="A1043" i="6"/>
  <c r="I972" i="6"/>
  <c r="K1010" i="6"/>
  <c r="P1010" i="6" s="1"/>
  <c r="I1033" i="6"/>
  <c r="G1048" i="6"/>
  <c r="I1048" i="6" s="1"/>
  <c r="M1039" i="6"/>
  <c r="O1039" i="6" s="1"/>
  <c r="N1039" i="6" s="1"/>
  <c r="A1016" i="6"/>
  <c r="G1016" i="6"/>
  <c r="I1016" i="6" s="1"/>
  <c r="K1051" i="6"/>
  <c r="P1051" i="6" s="1"/>
  <c r="A1054" i="6"/>
  <c r="G1054" i="6"/>
  <c r="I1054" i="6" s="1"/>
  <c r="A1055" i="6"/>
  <c r="G1055" i="6"/>
  <c r="I1055" i="6" s="1"/>
  <c r="M1057" i="6"/>
  <c r="K1057" i="6"/>
  <c r="A1074" i="6"/>
  <c r="G1074" i="6"/>
  <c r="I1074" i="6" s="1"/>
  <c r="M1019" i="6"/>
  <c r="K1019" i="6"/>
  <c r="I1042" i="6"/>
  <c r="M769" i="6"/>
  <c r="N1005" i="6"/>
  <c r="I1005" i="6"/>
  <c r="M1043" i="6"/>
  <c r="K1043" i="6"/>
  <c r="G1026" i="6"/>
  <c r="I1026" i="6" s="1"/>
  <c r="A1028" i="6"/>
  <c r="A973" i="6"/>
  <c r="K770" i="6"/>
  <c r="M770" i="6"/>
  <c r="M1008" i="6"/>
  <c r="O1008" i="6" s="1"/>
  <c r="N1008" i="6" s="1"/>
  <c r="A1009" i="6"/>
  <c r="A1010" i="6"/>
  <c r="I977" i="6"/>
  <c r="A1039" i="6"/>
  <c r="G1039" i="6"/>
  <c r="I1039" i="6" s="1"/>
  <c r="M1059" i="6"/>
  <c r="K1059" i="6"/>
  <c r="A1051" i="6"/>
  <c r="G1051" i="6"/>
  <c r="I1051" i="6" s="1"/>
  <c r="I1063" i="6"/>
  <c r="M1066" i="6"/>
  <c r="K1066" i="6"/>
  <c r="A1057" i="6"/>
  <c r="G1057" i="6"/>
  <c r="I1057" i="6" s="1"/>
  <c r="K1073" i="6"/>
  <c r="P1073" i="6" s="1"/>
  <c r="K1033" i="6"/>
  <c r="P1033" i="6" s="1"/>
  <c r="K1014" i="6"/>
  <c r="P1014" i="6" s="1"/>
  <c r="A1052" i="6"/>
  <c r="G1052" i="6"/>
  <c r="I1052" i="6" s="1"/>
  <c r="M1064" i="6"/>
  <c r="O1064" i="6" s="1"/>
  <c r="N1064" i="6" s="1"/>
  <c r="K1072" i="6"/>
  <c r="P1072" i="6" s="1"/>
  <c r="K1050" i="6"/>
  <c r="P1050" i="6" s="1"/>
  <c r="K1045" i="6"/>
  <c r="P1045" i="6" s="1"/>
  <c r="K1049" i="6"/>
  <c r="P1049" i="6" s="1"/>
  <c r="M997" i="6"/>
  <c r="K1015" i="6"/>
  <c r="P1015" i="6" s="1"/>
  <c r="A1064" i="6"/>
  <c r="G1064" i="6"/>
  <c r="I1064" i="6" s="1"/>
  <c r="M1054" i="6"/>
  <c r="K1065" i="6"/>
  <c r="P1065" i="6" s="1"/>
  <c r="K1076" i="6"/>
  <c r="P1076" i="6" s="1"/>
  <c r="K1078" i="6"/>
  <c r="P1078" i="6" s="1"/>
  <c r="K976" i="6"/>
  <c r="P976" i="6" s="1"/>
  <c r="K977" i="6"/>
  <c r="K997" i="6"/>
  <c r="A1061" i="6"/>
  <c r="G1061" i="6"/>
  <c r="I1061" i="6" s="1"/>
  <c r="M1053" i="6"/>
  <c r="O1053" i="6" s="1"/>
  <c r="N1053" i="6" s="1"/>
  <c r="K1046" i="6"/>
  <c r="P1046" i="6" s="1"/>
  <c r="K1054" i="6"/>
  <c r="M1077" i="6"/>
  <c r="A1078" i="6"/>
  <c r="G1078" i="6"/>
  <c r="I1078" i="6" s="1"/>
  <c r="K1031" i="6"/>
  <c r="P1031" i="6" s="1"/>
  <c r="K1034" i="6"/>
  <c r="P1034" i="6" s="1"/>
  <c r="I1037" i="6"/>
  <c r="M977" i="6"/>
  <c r="A1053" i="6"/>
  <c r="G1053" i="6"/>
  <c r="I1053" i="6" s="1"/>
  <c r="M1052" i="6"/>
  <c r="O1052" i="6" s="1"/>
  <c r="N1052" i="6" s="1"/>
  <c r="K1063" i="6"/>
  <c r="P1063" i="6" s="1"/>
  <c r="I1070" i="6"/>
  <c r="K1047" i="6"/>
  <c r="P1047" i="6" s="1"/>
  <c r="A1077" i="6"/>
  <c r="G1077" i="6"/>
  <c r="I1077" i="6" s="1"/>
  <c r="K1075" i="6"/>
  <c r="P1075" i="6" s="1"/>
  <c r="K1069" i="6"/>
  <c r="K1077" i="6"/>
  <c r="K1074" i="6"/>
  <c r="A1049" i="6"/>
  <c r="A1014" i="6"/>
  <c r="A977" i="6"/>
  <c r="G1049" i="6"/>
  <c r="I1049" i="6" s="1"/>
  <c r="A1040" i="6"/>
  <c r="G1014" i="6"/>
  <c r="I1014" i="6" s="1"/>
  <c r="I828" i="5"/>
  <c r="I332" i="5"/>
  <c r="I740" i="5"/>
  <c r="A742" i="5"/>
  <c r="A304" i="5"/>
  <c r="A828" i="5"/>
  <c r="A245" i="5"/>
  <c r="J337" i="5" a="1"/>
  <c r="J337" i="5" s="1"/>
  <c r="J1155" i="5" a="1"/>
  <c r="J1155" i="5" s="1"/>
  <c r="A1077" i="5"/>
  <c r="A413" i="5"/>
  <c r="J1078" i="5" a="1"/>
  <c r="J1078" i="5" s="1"/>
  <c r="J340" i="5" a="1"/>
  <c r="J340" i="5" s="1"/>
  <c r="J834" i="5" a="1"/>
  <c r="J834" i="5" s="1"/>
  <c r="J342" i="5" a="1"/>
  <c r="J342" i="5" s="1"/>
  <c r="J418" i="5" a="1"/>
  <c r="J418" i="5" s="1"/>
  <c r="J1008" i="5" a="1"/>
  <c r="J1008" i="5" s="1"/>
  <c r="I1081" i="5"/>
  <c r="J1082" i="5" a="1"/>
  <c r="J1082" i="5" s="1"/>
  <c r="J10" i="5" a="1"/>
  <c r="J10" i="5" s="1"/>
  <c r="J841" i="5" a="1"/>
  <c r="J841" i="5" s="1"/>
  <c r="J845" i="5" a="1"/>
  <c r="J845" i="5" s="1"/>
  <c r="I713" i="5"/>
  <c r="J1156" i="5" a="1"/>
  <c r="J1156" i="5" s="1"/>
  <c r="J1084" i="5" a="1"/>
  <c r="J1084" i="5" s="1"/>
  <c r="G849" i="5"/>
  <c r="A849" i="5"/>
  <c r="J424" i="5" a="1"/>
  <c r="J424" i="5" s="1"/>
  <c r="J425" i="5" a="1"/>
  <c r="J425" i="5" s="1"/>
  <c r="J852" i="5" a="1"/>
  <c r="J852" i="5" s="1"/>
  <c r="J435" i="5" a="1"/>
  <c r="J435" i="5" s="1"/>
  <c r="J1217" i="5" a="1"/>
  <c r="J1217" i="5" s="1"/>
  <c r="J444" i="5" a="1"/>
  <c r="J444" i="5" s="1"/>
  <c r="J1100" i="5" a="1"/>
  <c r="J1100" i="5" s="1"/>
  <c r="A1166" i="5"/>
  <c r="J281" i="5" a="1"/>
  <c r="J281" i="5" s="1"/>
  <c r="A149" i="5"/>
  <c r="J885" i="5" a="1"/>
  <c r="J885" i="5" s="1"/>
  <c r="A762" i="5"/>
  <c r="J698" i="5" a="1"/>
  <c r="J698" i="5" s="1"/>
  <c r="G1107" i="5"/>
  <c r="A1107" i="5"/>
  <c r="G154" i="5"/>
  <c r="A154" i="5"/>
  <c r="G360" i="5"/>
  <c r="A360" i="5"/>
  <c r="J362" i="5" a="1"/>
  <c r="J362" i="5" s="1"/>
  <c r="J1260" i="5" a="1"/>
  <c r="J1260" i="5" s="1"/>
  <c r="J1174" i="5" a="1"/>
  <c r="J1174" i="5" s="1"/>
  <c r="J68" i="5" a="1"/>
  <c r="J68" i="5" s="1"/>
  <c r="J243" i="5" a="1"/>
  <c r="J243" i="5" s="1"/>
  <c r="L99" i="5" a="1"/>
  <c r="L99" i="5" s="1"/>
  <c r="J832" i="5" a="1"/>
  <c r="J832" i="5" s="1"/>
  <c r="A410" i="5"/>
  <c r="J283" i="5" a="1"/>
  <c r="J283" i="5" s="1"/>
  <c r="A726" i="5"/>
  <c r="J413" i="5" a="1"/>
  <c r="J413" i="5" s="1"/>
  <c r="J338" i="5" a="1"/>
  <c r="J338" i="5" s="1"/>
  <c r="J749" i="5" a="1"/>
  <c r="J749" i="5" s="1"/>
  <c r="A750" i="5"/>
  <c r="J572" i="5" a="1"/>
  <c r="J572" i="5" s="1"/>
  <c r="L109" i="5" a="1"/>
  <c r="L109" i="5" s="1"/>
  <c r="J419" i="5" a="1"/>
  <c r="J419" i="5" s="1"/>
  <c r="A1079" i="5"/>
  <c r="J1232" i="5" a="1"/>
  <c r="J1232" i="5" s="1"/>
  <c r="A421" i="5"/>
  <c r="J843" i="5" a="1"/>
  <c r="J843" i="5" s="1"/>
  <c r="J201" i="5" a="1"/>
  <c r="J201" i="5" s="1"/>
  <c r="J431" i="5" a="1"/>
  <c r="J431" i="5" s="1"/>
  <c r="G854" i="5"/>
  <c r="I854" i="5" s="1"/>
  <c r="A854" i="5"/>
  <c r="J1045" i="5" a="1"/>
  <c r="J1045" i="5" s="1"/>
  <c r="G438" i="5"/>
  <c r="A438" i="5"/>
  <c r="J857" i="5" a="1"/>
  <c r="J857" i="5" s="1"/>
  <c r="L1164" i="5" a="1"/>
  <c r="L1164" i="5" s="1"/>
  <c r="J865" i="5" a="1"/>
  <c r="J865" i="5" s="1"/>
  <c r="J869" i="5" a="1"/>
  <c r="J869" i="5" s="1"/>
  <c r="J325" i="5" a="1"/>
  <c r="J325" i="5" s="1"/>
  <c r="J760" i="5" a="1"/>
  <c r="J760" i="5" s="1"/>
  <c r="J1292" i="5" a="1"/>
  <c r="J1292" i="5" s="1"/>
  <c r="J353" i="5" a="1"/>
  <c r="J353" i="5" s="1"/>
  <c r="J149" i="5" a="1"/>
  <c r="J149" i="5" s="1"/>
  <c r="J590" i="5" a="1"/>
  <c r="J590" i="5" s="1"/>
  <c r="J280" i="5" a="1"/>
  <c r="J280" i="5" s="1"/>
  <c r="A885" i="5"/>
  <c r="G885" i="5"/>
  <c r="I885" i="5" s="1"/>
  <c r="H1168" i="5"/>
  <c r="A1168" i="5"/>
  <c r="J593" i="5" a="1"/>
  <c r="J593" i="5" s="1"/>
  <c r="A605" i="5"/>
  <c r="G605" i="5"/>
  <c r="J91" i="5" a="1"/>
  <c r="J91" i="5" s="1"/>
  <c r="J217" i="5" a="1"/>
  <c r="J217" i="5" s="1"/>
  <c r="G363" i="5"/>
  <c r="A363" i="5"/>
  <c r="A15" i="5"/>
  <c r="G15" i="5"/>
  <c r="J1055" i="5" a="1"/>
  <c r="J1055" i="5" s="1"/>
  <c r="A908" i="5"/>
  <c r="H908" i="5"/>
  <c r="G717" i="5"/>
  <c r="A717" i="5"/>
  <c r="I63" i="5"/>
  <c r="I742" i="5"/>
  <c r="I304" i="5"/>
  <c r="A396" i="5"/>
  <c r="I824" i="5"/>
  <c r="A1012" i="5"/>
  <c r="A832" i="5"/>
  <c r="J408" i="5" a="1"/>
  <c r="J408" i="5" s="1"/>
  <c r="J410" i="5" a="1"/>
  <c r="J410" i="5" s="1"/>
  <c r="L726" i="5" a="1"/>
  <c r="L726" i="5" s="1"/>
  <c r="J750" i="5" a="1"/>
  <c r="J750" i="5" s="1"/>
  <c r="J417" i="5" a="1"/>
  <c r="J417" i="5" s="1"/>
  <c r="J1079" i="5" a="1"/>
  <c r="J1079" i="5" s="1"/>
  <c r="A1232" i="5"/>
  <c r="J420" i="5" a="1"/>
  <c r="J420" i="5" s="1"/>
  <c r="J421" i="5" a="1"/>
  <c r="J421" i="5" s="1"/>
  <c r="J200" i="5" a="1"/>
  <c r="J200" i="5" s="1"/>
  <c r="J345" i="5" a="1"/>
  <c r="J345" i="5" s="1"/>
  <c r="J753" i="5" a="1"/>
  <c r="J753" i="5" s="1"/>
  <c r="I575" i="5"/>
  <c r="J279" i="5" a="1"/>
  <c r="J279" i="5" s="1"/>
  <c r="J240" i="5" a="1"/>
  <c r="J240" i="5" s="1"/>
  <c r="G201" i="5"/>
  <c r="A201" i="5"/>
  <c r="A577" i="5"/>
  <c r="I424" i="5"/>
  <c r="J430" i="5" a="1"/>
  <c r="J430" i="5" s="1"/>
  <c r="L755" i="5" a="1"/>
  <c r="L755" i="5" s="1"/>
  <c r="J579" i="5" a="1"/>
  <c r="J579" i="5" s="1"/>
  <c r="L859" i="5" a="1"/>
  <c r="L859" i="5" s="1"/>
  <c r="J350" i="5" a="1"/>
  <c r="J350" i="5" s="1"/>
  <c r="I1218" i="5"/>
  <c r="J246" i="5" a="1"/>
  <c r="J246" i="5" s="1"/>
  <c r="G869" i="5"/>
  <c r="A869" i="5"/>
  <c r="J874" i="5" a="1"/>
  <c r="J874" i="5" s="1"/>
  <c r="J449" i="5" a="1"/>
  <c r="J449" i="5" s="1"/>
  <c r="J450" i="5" a="1"/>
  <c r="J450" i="5" s="1"/>
  <c r="J1099" i="5" a="1"/>
  <c r="J1099" i="5" s="1"/>
  <c r="J1211" i="5" a="1"/>
  <c r="J1211" i="5" s="1"/>
  <c r="J761" i="5" a="1"/>
  <c r="J761" i="5" s="1"/>
  <c r="J1167" i="5" a="1"/>
  <c r="J1167" i="5" s="1"/>
  <c r="J592" i="5" a="1"/>
  <c r="J592" i="5" s="1"/>
  <c r="J763" i="5" a="1"/>
  <c r="J763" i="5" s="1"/>
  <c r="J124" i="5" a="1"/>
  <c r="J124" i="5" s="1"/>
  <c r="J769" i="5" a="1"/>
  <c r="J769" i="5" s="1"/>
  <c r="J1050" i="5" a="1"/>
  <c r="J1050" i="5" s="1"/>
  <c r="G9" i="5"/>
  <c r="A9" i="5"/>
  <c r="J604" i="5" a="1"/>
  <c r="J604" i="5" s="1"/>
  <c r="A251" i="5"/>
  <c r="G91" i="5"/>
  <c r="A91" i="5"/>
  <c r="J1016" i="5" a="1"/>
  <c r="J1016" i="5" s="1"/>
  <c r="J1259" i="5" a="1"/>
  <c r="J1259" i="5" s="1"/>
  <c r="J1154" i="5" a="1"/>
  <c r="J1154" i="5" s="1"/>
  <c r="L727" i="5" a="1"/>
  <c r="L727" i="5" s="1"/>
  <c r="L108" i="5" a="1"/>
  <c r="L108" i="5" s="1"/>
  <c r="L324" i="5" a="1"/>
  <c r="L324" i="5" s="1"/>
  <c r="I749" i="5"/>
  <c r="J45" i="5" a="1"/>
  <c r="J45" i="5" s="1"/>
  <c r="L120" i="5" a="1"/>
  <c r="L120" i="5" s="1"/>
  <c r="J751" i="5" a="1"/>
  <c r="J751" i="5" s="1"/>
  <c r="J1080" i="5" a="1"/>
  <c r="J1080" i="5" s="1"/>
  <c r="J1233" i="5" a="1"/>
  <c r="J1233" i="5" s="1"/>
  <c r="J1083" i="5" a="1"/>
  <c r="J1083" i="5" s="1"/>
  <c r="J101" i="5" a="1"/>
  <c r="J101" i="5" s="1"/>
  <c r="J69" i="5" a="1"/>
  <c r="J69" i="5" s="1"/>
  <c r="J11" i="5" a="1"/>
  <c r="J11" i="5" s="1"/>
  <c r="J346" i="5" a="1"/>
  <c r="J346" i="5" s="1"/>
  <c r="J712" i="5" a="1"/>
  <c r="J712" i="5" s="1"/>
  <c r="J1251" i="5" a="1"/>
  <c r="J1251" i="5" s="1"/>
  <c r="J754" i="5" a="1"/>
  <c r="J754" i="5" s="1"/>
  <c r="G279" i="5"/>
  <c r="A279" i="5"/>
  <c r="H577" i="5"/>
  <c r="J976" i="5" a="1"/>
  <c r="J976" i="5" s="1"/>
  <c r="J1253" i="5" a="1"/>
  <c r="J1253" i="5" s="1"/>
  <c r="L756" i="5" a="1"/>
  <c r="L756" i="5" s="1"/>
  <c r="J439" i="5" a="1"/>
  <c r="J439" i="5" s="1"/>
  <c r="A857" i="5"/>
  <c r="J1093" i="5" a="1"/>
  <c r="J1093" i="5" s="1"/>
  <c r="J759" i="5" a="1"/>
  <c r="J759" i="5" s="1"/>
  <c r="J205" i="5" a="1"/>
  <c r="J205" i="5" s="1"/>
  <c r="J1096" i="5" a="1"/>
  <c r="J1096" i="5" s="1"/>
  <c r="J93" i="5" a="1"/>
  <c r="J93" i="5" s="1"/>
  <c r="J1101" i="5" a="1"/>
  <c r="J1101" i="5" s="1"/>
  <c r="J715" i="5" a="1"/>
  <c r="J715" i="5" s="1"/>
  <c r="J878" i="5" a="1"/>
  <c r="J878" i="5" s="1"/>
  <c r="J881" i="5" a="1"/>
  <c r="J881" i="5" s="1"/>
  <c r="J459" i="5" a="1"/>
  <c r="J459" i="5" s="1"/>
  <c r="J54" i="5" a="1"/>
  <c r="J54" i="5" s="1"/>
  <c r="A693" i="5"/>
  <c r="G693" i="5"/>
  <c r="J766" i="5" a="1"/>
  <c r="J766" i="5" s="1"/>
  <c r="J892" i="5" a="1"/>
  <c r="J892" i="5" s="1"/>
  <c r="G250" i="5"/>
  <c r="A250" i="5"/>
  <c r="J770" i="5" a="1"/>
  <c r="J770" i="5" s="1"/>
  <c r="J153" i="5" a="1"/>
  <c r="J153" i="5" s="1"/>
  <c r="H775" i="5"/>
  <c r="A775" i="5"/>
  <c r="J1173" i="5" a="1"/>
  <c r="J1173" i="5" s="1"/>
  <c r="J903" i="5" a="1"/>
  <c r="J903" i="5" s="1"/>
  <c r="J494" i="5" a="1"/>
  <c r="J494" i="5" s="1"/>
  <c r="J277" i="5" a="1"/>
  <c r="J277" i="5" s="1"/>
  <c r="G1183" i="5"/>
  <c r="A1183" i="5"/>
  <c r="I400" i="5"/>
  <c r="I198" i="5"/>
  <c r="G1012" i="5"/>
  <c r="J414" i="5" a="1"/>
  <c r="J414" i="5" s="1"/>
  <c r="J341" i="5" a="1"/>
  <c r="J341" i="5" s="1"/>
  <c r="J571" i="5" a="1"/>
  <c r="J571" i="5" s="1"/>
  <c r="J573" i="5" a="1"/>
  <c r="J573" i="5" s="1"/>
  <c r="L116" i="5" a="1"/>
  <c r="L116" i="5" s="1"/>
  <c r="J416" i="5" a="1"/>
  <c r="J416" i="5" s="1"/>
  <c r="J975" i="5" a="1"/>
  <c r="J975" i="5" s="1"/>
  <c r="J837" i="5" a="1"/>
  <c r="J837" i="5" s="1"/>
  <c r="G1232" i="5"/>
  <c r="I1232" i="5" s="1"/>
  <c r="J846" i="5" a="1"/>
  <c r="J846" i="5" s="1"/>
  <c r="G712" i="5"/>
  <c r="I712" i="5" s="1"/>
  <c r="A712" i="5"/>
  <c r="J848" i="5" a="1"/>
  <c r="J848" i="5" s="1"/>
  <c r="J202" i="5" a="1"/>
  <c r="J202" i="5" s="1"/>
  <c r="J123" i="5" a="1"/>
  <c r="J123" i="5" s="1"/>
  <c r="J1280" i="5" a="1"/>
  <c r="J1280" i="5" s="1"/>
  <c r="L1043" i="5" a="1"/>
  <c r="L1043" i="5" s="1"/>
  <c r="J1095" i="5" a="1"/>
  <c r="J1095" i="5" s="1"/>
  <c r="J448" i="5" a="1"/>
  <c r="J448" i="5" s="1"/>
  <c r="J734" i="5" a="1"/>
  <c r="J734" i="5" s="1"/>
  <c r="J98" i="5" a="1"/>
  <c r="J98" i="5" s="1"/>
  <c r="J351" i="5" a="1"/>
  <c r="J351" i="5" s="1"/>
  <c r="J978" i="5" a="1"/>
  <c r="J978" i="5" s="1"/>
  <c r="J299" i="5" a="1"/>
  <c r="J299" i="5" s="1"/>
  <c r="J871" i="5" a="1"/>
  <c r="J871" i="5" s="1"/>
  <c r="J1102" i="5" a="1"/>
  <c r="J1102" i="5" s="1"/>
  <c r="J887" i="5" a="1"/>
  <c r="J887" i="5" s="1"/>
  <c r="G54" i="5"/>
  <c r="A54" i="5"/>
  <c r="J262" i="5" a="1"/>
  <c r="J262" i="5" s="1"/>
  <c r="G890" i="5"/>
  <c r="A890" i="5"/>
  <c r="J1049" i="5" a="1"/>
  <c r="J1049" i="5" s="1"/>
  <c r="J301" i="5" a="1"/>
  <c r="J301" i="5" s="1"/>
  <c r="J707" i="5" a="1"/>
  <c r="J707" i="5" s="1"/>
  <c r="J682" i="5" a="1"/>
  <c r="J682" i="5" s="1"/>
  <c r="A473" i="5"/>
  <c r="H473" i="5"/>
  <c r="I473" i="5" s="1"/>
  <c r="G213" i="5"/>
  <c r="A213" i="5"/>
  <c r="G251" i="5"/>
  <c r="J475" i="5" a="1"/>
  <c r="J475" i="5" s="1"/>
  <c r="J496" i="5" a="1"/>
  <c r="J496" i="5" s="1"/>
  <c r="J708" i="5" a="1"/>
  <c r="J708" i="5" s="1"/>
  <c r="G396" i="5"/>
  <c r="I396" i="5" s="1"/>
  <c r="J412" i="5" a="1"/>
  <c r="J412" i="5" s="1"/>
  <c r="A394" i="5"/>
  <c r="A133" i="5"/>
  <c r="A1152" i="5"/>
  <c r="I567" i="5"/>
  <c r="G711" i="5"/>
  <c r="I711" i="5" s="1"/>
  <c r="J831" i="5" a="1"/>
  <c r="J831" i="5" s="1"/>
  <c r="J748" i="5" a="1"/>
  <c r="J748" i="5" s="1"/>
  <c r="J409" i="5" a="1"/>
  <c r="J409" i="5" s="1"/>
  <c r="J709" i="5" a="1"/>
  <c r="J709" i="5" s="1"/>
  <c r="J1038" i="5" a="1"/>
  <c r="J1038" i="5" s="1"/>
  <c r="J136" i="5" a="1"/>
  <c r="J136" i="5" s="1"/>
  <c r="I324" i="5"/>
  <c r="A339" i="5"/>
  <c r="J1039" i="5" a="1"/>
  <c r="J1039" i="5" s="1"/>
  <c r="J663" i="5" a="1"/>
  <c r="J663" i="5" s="1"/>
  <c r="J65" i="5" a="1"/>
  <c r="J65" i="5" s="1"/>
  <c r="I416" i="5"/>
  <c r="J752" i="5" a="1"/>
  <c r="J752" i="5" s="1"/>
  <c r="J722" i="5" a="1"/>
  <c r="J722" i="5" s="1"/>
  <c r="J1040" i="5" a="1"/>
  <c r="J1040" i="5" s="1"/>
  <c r="G846" i="5"/>
  <c r="A846" i="5"/>
  <c r="J1235" i="5" a="1"/>
  <c r="J1235" i="5" s="1"/>
  <c r="J1157" i="5" a="1"/>
  <c r="J1157" i="5" s="1"/>
  <c r="J721" i="5" a="1"/>
  <c r="J721" i="5" s="1"/>
  <c r="A1275" i="5"/>
  <c r="J1086" i="5" a="1"/>
  <c r="J1086" i="5" s="1"/>
  <c r="I202" i="5"/>
  <c r="L348" i="5" a="1"/>
  <c r="L348" i="5" s="1"/>
  <c r="J853" i="5" a="1"/>
  <c r="J853" i="5" s="1"/>
  <c r="J757" i="5" a="1"/>
  <c r="J757" i="5" s="1"/>
  <c r="J437" i="5" a="1"/>
  <c r="J437" i="5" s="1"/>
  <c r="J581" i="5" a="1"/>
  <c r="J581" i="5" s="1"/>
  <c r="A1093" i="5"/>
  <c r="J1048" i="5" a="1"/>
  <c r="J1048" i="5" s="1"/>
  <c r="J868" i="5" a="1"/>
  <c r="J868" i="5" s="1"/>
  <c r="J32" i="5" a="1"/>
  <c r="J32" i="5" s="1"/>
  <c r="A889" i="5"/>
  <c r="J667" i="5" a="1"/>
  <c r="J667" i="5" s="1"/>
  <c r="L210" i="5" a="1"/>
  <c r="L210" i="5" s="1"/>
  <c r="J241" i="5" a="1"/>
  <c r="J241" i="5" s="1"/>
  <c r="G681" i="5"/>
  <c r="A681" i="5"/>
  <c r="G125" i="5"/>
  <c r="A125" i="5"/>
  <c r="L19" i="5" a="1"/>
  <c r="L19" i="5" s="1"/>
  <c r="G708" i="5"/>
  <c r="A708" i="5"/>
  <c r="A332" i="5"/>
  <c r="A130" i="5"/>
  <c r="A740" i="5"/>
  <c r="A261" i="5"/>
  <c r="A132" i="5"/>
  <c r="L322" i="5" a="1"/>
  <c r="L322" i="5" s="1"/>
  <c r="A403" i="5"/>
  <c r="A746" i="5"/>
  <c r="J286" i="5" a="1"/>
  <c r="J286" i="5" s="1"/>
  <c r="J1076" i="5" a="1"/>
  <c r="J1076" i="5" s="1"/>
  <c r="J570" i="5" a="1"/>
  <c r="J570" i="5" s="1"/>
  <c r="J833" i="5" a="1"/>
  <c r="J833" i="5" s="1"/>
  <c r="I27" i="5"/>
  <c r="J339" i="5" a="1"/>
  <c r="J339" i="5" s="1"/>
  <c r="A1039" i="5"/>
  <c r="G45" i="5"/>
  <c r="A138" i="5"/>
  <c r="J415" i="5" a="1"/>
  <c r="J415" i="5" s="1"/>
  <c r="J343" i="5" a="1"/>
  <c r="J343" i="5" s="1"/>
  <c r="J840" i="5" a="1"/>
  <c r="J840" i="5" s="1"/>
  <c r="J1081" i="5" a="1"/>
  <c r="J1081" i="5" s="1"/>
  <c r="J139" i="5" a="1"/>
  <c r="J139" i="5" s="1"/>
  <c r="A722" i="5"/>
  <c r="J422" i="5" a="1"/>
  <c r="J422" i="5" s="1"/>
  <c r="J713" i="5" a="1"/>
  <c r="J713" i="5" s="1"/>
  <c r="J1252" i="5" a="1"/>
  <c r="J1252" i="5" s="1"/>
  <c r="A1085" i="5"/>
  <c r="J1275" i="5" a="1"/>
  <c r="J1275" i="5" s="1"/>
  <c r="J1158" i="5" a="1"/>
  <c r="J1158" i="5" s="1"/>
  <c r="J1087" i="5" a="1"/>
  <c r="J1087" i="5" s="1"/>
  <c r="L850" i="5" a="1"/>
  <c r="L850" i="5" s="1"/>
  <c r="A578" i="5"/>
  <c r="J856" i="5" a="1"/>
  <c r="J856" i="5" s="1"/>
  <c r="J445" i="5" a="1"/>
  <c r="J445" i="5" s="1"/>
  <c r="J302" i="5" a="1"/>
  <c r="J302" i="5" s="1"/>
  <c r="J294" i="5" a="1"/>
  <c r="J294" i="5" s="1"/>
  <c r="G352" i="5"/>
  <c r="A352" i="5"/>
  <c r="A1027" i="5"/>
  <c r="A586" i="5"/>
  <c r="G586" i="5"/>
  <c r="G93" i="5"/>
  <c r="J150" i="5" a="1"/>
  <c r="J150" i="5" s="1"/>
  <c r="J1257" i="5" a="1"/>
  <c r="J1257" i="5" s="1"/>
  <c r="J355" i="5" a="1"/>
  <c r="J355" i="5" s="1"/>
  <c r="J598" i="5" a="1"/>
  <c r="J598" i="5" s="1"/>
  <c r="J606" i="5" a="1"/>
  <c r="J606" i="5" s="1"/>
  <c r="J699" i="5" a="1"/>
  <c r="J699" i="5" s="1"/>
  <c r="J157" i="5" a="1"/>
  <c r="J157" i="5" s="1"/>
  <c r="G219" i="5"/>
  <c r="I219" i="5" s="1"/>
  <c r="A219" i="5"/>
  <c r="J487" i="5" a="1"/>
  <c r="J487" i="5" s="1"/>
  <c r="G614" i="5"/>
  <c r="A614" i="5"/>
  <c r="I490" i="5"/>
  <c r="I227" i="5"/>
  <c r="J411" i="5" a="1"/>
  <c r="J411" i="5" s="1"/>
  <c r="I393" i="5"/>
  <c r="I394" i="5"/>
  <c r="I823" i="5"/>
  <c r="I133" i="5"/>
  <c r="I1152" i="5"/>
  <c r="A743" i="5"/>
  <c r="A568" i="5"/>
  <c r="A696" i="5"/>
  <c r="J1077" i="5" a="1"/>
  <c r="J1077" i="5" s="1"/>
  <c r="J674" i="5" a="1"/>
  <c r="J674" i="5" s="1"/>
  <c r="J137" i="5" a="1"/>
  <c r="J137" i="5" s="1"/>
  <c r="I65" i="5"/>
  <c r="J138" i="5" a="1"/>
  <c r="J138" i="5" s="1"/>
  <c r="J835" i="5" a="1"/>
  <c r="J835" i="5" s="1"/>
  <c r="J836" i="5" a="1"/>
  <c r="J836" i="5" s="1"/>
  <c r="J267" i="5" a="1"/>
  <c r="J267" i="5" s="1"/>
  <c r="J199" i="5" a="1"/>
  <c r="J199" i="5" s="1"/>
  <c r="J838" i="5" a="1"/>
  <c r="J838" i="5" s="1"/>
  <c r="I344" i="5"/>
  <c r="A1008" i="5"/>
  <c r="A10" i="5"/>
  <c r="A139" i="5"/>
  <c r="J140" i="5" a="1"/>
  <c r="J140" i="5" s="1"/>
  <c r="J95" i="5" a="1"/>
  <c r="J95" i="5" s="1"/>
  <c r="J574" i="5" a="1"/>
  <c r="J574" i="5" s="1"/>
  <c r="J842" i="5" a="1"/>
  <c r="J842" i="5" s="1"/>
  <c r="I844" i="5"/>
  <c r="J847" i="5" a="1"/>
  <c r="J847" i="5" s="1"/>
  <c r="J575" i="5" a="1"/>
  <c r="J575" i="5" s="1"/>
  <c r="J1085" i="5" a="1"/>
  <c r="J1085" i="5" s="1"/>
  <c r="J71" i="5" a="1"/>
  <c r="J71" i="5" s="1"/>
  <c r="J849" i="5" a="1"/>
  <c r="J849" i="5" s="1"/>
  <c r="J347" i="5" a="1"/>
  <c r="J347" i="5" s="1"/>
  <c r="L141" i="5" a="1"/>
  <c r="L141" i="5" s="1"/>
  <c r="J349" i="5" a="1"/>
  <c r="J349" i="5" s="1"/>
  <c r="A853" i="5"/>
  <c r="H853" i="5"/>
  <c r="G1044" i="5"/>
  <c r="A1044" i="5"/>
  <c r="J1162" i="5" a="1"/>
  <c r="J1162" i="5" s="1"/>
  <c r="L436" i="5" a="1"/>
  <c r="L436" i="5" s="1"/>
  <c r="J1046" i="5" a="1"/>
  <c r="J1046" i="5" s="1"/>
  <c r="H143" i="5"/>
  <c r="A861" i="5"/>
  <c r="H861" i="5"/>
  <c r="I861" i="5" s="1"/>
  <c r="J253" i="5" a="1"/>
  <c r="J253" i="5" s="1"/>
  <c r="J863" i="5" a="1"/>
  <c r="J863" i="5" s="1"/>
  <c r="A1048" i="5"/>
  <c r="I875" i="5"/>
  <c r="J876" i="5" a="1"/>
  <c r="J876" i="5" s="1"/>
  <c r="J1027" i="5" a="1"/>
  <c r="J1027" i="5" s="1"/>
  <c r="J1103" i="5" a="1"/>
  <c r="J1103" i="5" s="1"/>
  <c r="I720" i="5"/>
  <c r="G355" i="5"/>
  <c r="A355" i="5"/>
  <c r="J462" i="5" a="1"/>
  <c r="J462" i="5" s="1"/>
  <c r="J154" i="5" a="1"/>
  <c r="J154" i="5" s="1"/>
  <c r="J901" i="5" a="1"/>
  <c r="J901" i="5" s="1"/>
  <c r="J902" i="5" a="1"/>
  <c r="J902" i="5" s="1"/>
  <c r="G689" i="5"/>
  <c r="A689" i="5"/>
  <c r="J328" i="5" a="1"/>
  <c r="J328" i="5" s="1"/>
  <c r="A981" i="5"/>
  <c r="G981" i="5"/>
  <c r="J854" i="5" a="1"/>
  <c r="J854" i="5" s="1"/>
  <c r="J433" i="5" a="1"/>
  <c r="J433" i="5" s="1"/>
  <c r="L1224" i="5" a="1"/>
  <c r="L1224" i="5" s="1"/>
  <c r="J1091" i="5" a="1"/>
  <c r="J1091" i="5" s="1"/>
  <c r="L438" i="5" a="1"/>
  <c r="L438" i="5" s="1"/>
  <c r="J677" i="5" a="1"/>
  <c r="J677" i="5" s="1"/>
  <c r="J442" i="5" a="1"/>
  <c r="J442" i="5" s="1"/>
  <c r="J204" i="5" a="1"/>
  <c r="J204" i="5" s="1"/>
  <c r="J860" i="5" a="1"/>
  <c r="J860" i="5" s="1"/>
  <c r="J864" i="5" a="1"/>
  <c r="J864" i="5" s="1"/>
  <c r="A866" i="5"/>
  <c r="J584" i="5" a="1"/>
  <c r="J584" i="5" s="1"/>
  <c r="J870" i="5" a="1"/>
  <c r="J870" i="5" s="1"/>
  <c r="A1098" i="5"/>
  <c r="A877" i="5"/>
  <c r="J352" i="5" a="1"/>
  <c r="J352" i="5" s="1"/>
  <c r="J1166" i="5" a="1"/>
  <c r="J1166" i="5" s="1"/>
  <c r="J879" i="5" a="1"/>
  <c r="J879" i="5" s="1"/>
  <c r="J457" i="5" a="1"/>
  <c r="J457" i="5" s="1"/>
  <c r="J208" i="5" a="1"/>
  <c r="J208" i="5" s="1"/>
  <c r="J92" i="5" a="1"/>
  <c r="J92" i="5" s="1"/>
  <c r="J1168" i="5" a="1"/>
  <c r="J1168" i="5" s="1"/>
  <c r="I62" i="5"/>
  <c r="J890" i="5" a="1"/>
  <c r="J890" i="5" s="1"/>
  <c r="A104" i="5"/>
  <c r="J46" i="5" a="1"/>
  <c r="J46" i="5" s="1"/>
  <c r="J463" i="5" a="1"/>
  <c r="J463" i="5" s="1"/>
  <c r="A595" i="5"/>
  <c r="G595" i="5"/>
  <c r="J1054" i="5" a="1"/>
  <c r="J1054" i="5" s="1"/>
  <c r="J1107" i="5" a="1"/>
  <c r="J1107" i="5" s="1"/>
  <c r="G603" i="5"/>
  <c r="A603" i="5"/>
  <c r="J681" i="5" a="1"/>
  <c r="J681" i="5" s="1"/>
  <c r="J33" i="5" a="1"/>
  <c r="J33" i="5" s="1"/>
  <c r="J1276" i="5" a="1"/>
  <c r="J1276" i="5" s="1"/>
  <c r="G683" i="5"/>
  <c r="I683" i="5" s="1"/>
  <c r="A683" i="5"/>
  <c r="A215" i="5"/>
  <c r="G215" i="5"/>
  <c r="J906" i="5" a="1"/>
  <c r="J906" i="5" s="1"/>
  <c r="G218" i="5"/>
  <c r="A218" i="5"/>
  <c r="J619" i="5" a="1"/>
  <c r="J619" i="5" s="1"/>
  <c r="L319" i="5" a="1"/>
  <c r="L319" i="5" s="1"/>
  <c r="A660" i="5"/>
  <c r="A502" i="5"/>
  <c r="I388" i="5"/>
  <c r="L112" i="5" a="1"/>
  <c r="L112" i="5" s="1"/>
  <c r="I1025" i="5"/>
  <c r="A626" i="5"/>
  <c r="H626" i="5"/>
  <c r="I533" i="5"/>
  <c r="I1280" i="5"/>
  <c r="A1042" i="5"/>
  <c r="A426" i="5"/>
  <c r="I578" i="5"/>
  <c r="L427" i="5" a="1"/>
  <c r="L427" i="5" s="1"/>
  <c r="A732" i="5"/>
  <c r="J1161" i="5" a="1"/>
  <c r="J1161" i="5" s="1"/>
  <c r="A436" i="5"/>
  <c r="A439" i="5"/>
  <c r="L758" i="5" a="1"/>
  <c r="L758" i="5" s="1"/>
  <c r="J20" i="5" a="1"/>
  <c r="J20" i="5" s="1"/>
  <c r="J1256" i="5" a="1"/>
  <c r="J1256" i="5" s="1"/>
  <c r="J1236" i="5" a="1"/>
  <c r="J1236" i="5" s="1"/>
  <c r="J206" i="5" a="1"/>
  <c r="J206" i="5" s="1"/>
  <c r="J76" i="5" a="1"/>
  <c r="J76" i="5" s="1"/>
  <c r="J1165" i="5" a="1"/>
  <c r="J1165" i="5" s="1"/>
  <c r="J453" i="5" a="1"/>
  <c r="J453" i="5" s="1"/>
  <c r="A1238" i="5"/>
  <c r="J454" i="5" a="1"/>
  <c r="J454" i="5" s="1"/>
  <c r="L588" i="5" a="1"/>
  <c r="L588" i="5" s="1"/>
  <c r="J589" i="5" a="1"/>
  <c r="J589" i="5" s="1"/>
  <c r="A31" i="5"/>
  <c r="J79" i="5" a="1"/>
  <c r="J79" i="5" s="1"/>
  <c r="J461" i="5" a="1"/>
  <c r="J461" i="5" s="1"/>
  <c r="J888" i="5" a="1"/>
  <c r="J888" i="5" s="1"/>
  <c r="A1104" i="5"/>
  <c r="I768" i="5"/>
  <c r="L318" i="5" a="1"/>
  <c r="L318" i="5" s="1"/>
  <c r="J897" i="5" a="1"/>
  <c r="J897" i="5" s="1"/>
  <c r="J102" i="5" a="1"/>
  <c r="J102" i="5" s="1"/>
  <c r="G153" i="5"/>
  <c r="I153" i="5" s="1"/>
  <c r="A153" i="5"/>
  <c r="J773" i="5" a="1"/>
  <c r="J773" i="5" s="1"/>
  <c r="A310" i="5"/>
  <c r="L117" i="5" a="1"/>
  <c r="L117" i="5" s="1"/>
  <c r="J474" i="5" a="1"/>
  <c r="J474" i="5" s="1"/>
  <c r="I363" i="5"/>
  <c r="J158" i="5" a="1"/>
  <c r="J158" i="5" s="1"/>
  <c r="J1201" i="5" a="1"/>
  <c r="J1201" i="5" s="1"/>
  <c r="L16" i="5" a="1"/>
  <c r="L16" i="5" s="1"/>
  <c r="A164" i="5"/>
  <c r="G164" i="5"/>
  <c r="I266" i="5"/>
  <c r="G923" i="5"/>
  <c r="A923" i="5"/>
  <c r="J839" i="5" a="1"/>
  <c r="J839" i="5" s="1"/>
  <c r="J344" i="5" a="1"/>
  <c r="J344" i="5" s="1"/>
  <c r="J1041" i="5" a="1"/>
  <c r="J1041" i="5" s="1"/>
  <c r="J844" i="5" a="1"/>
  <c r="J844" i="5" s="1"/>
  <c r="J1234" i="5" a="1"/>
  <c r="J1234" i="5" s="1"/>
  <c r="J423" i="5" a="1"/>
  <c r="J423" i="5" s="1"/>
  <c r="J576" i="5" a="1"/>
  <c r="J576" i="5" s="1"/>
  <c r="J272" i="5" a="1"/>
  <c r="J272" i="5" s="1"/>
  <c r="J577" i="5" a="1"/>
  <c r="J577" i="5" s="1"/>
  <c r="I123" i="5"/>
  <c r="L665" i="5" a="1"/>
  <c r="L665" i="5" s="1"/>
  <c r="J426" i="5" a="1"/>
  <c r="J426" i="5" s="1"/>
  <c r="J1088" i="5" a="1"/>
  <c r="J1088" i="5" s="1"/>
  <c r="J851" i="5" a="1"/>
  <c r="J851" i="5" s="1"/>
  <c r="A1159" i="5"/>
  <c r="J1163" i="5" a="1"/>
  <c r="J1163" i="5" s="1"/>
  <c r="J855" i="5" a="1"/>
  <c r="J855" i="5" s="1"/>
  <c r="J440" i="5" a="1"/>
  <c r="J440" i="5" s="1"/>
  <c r="A579" i="5"/>
  <c r="A859" i="5"/>
  <c r="A1047" i="5"/>
  <c r="J90" i="5" a="1"/>
  <c r="J90" i="5" s="1"/>
  <c r="J446" i="5" a="1"/>
  <c r="J446" i="5" s="1"/>
  <c r="A206" i="5"/>
  <c r="J703" i="5" a="1"/>
  <c r="J703" i="5" s="1"/>
  <c r="J875" i="5" a="1"/>
  <c r="J875" i="5" s="1"/>
  <c r="A1165" i="5"/>
  <c r="A714" i="5"/>
  <c r="J452" i="5" a="1"/>
  <c r="J452" i="5" s="1"/>
  <c r="L1238" i="5" a="1"/>
  <c r="L1238" i="5" s="1"/>
  <c r="J880" i="5" a="1"/>
  <c r="J880" i="5" s="1"/>
  <c r="J456" i="5" a="1"/>
  <c r="J456" i="5" s="1"/>
  <c r="J458" i="5" a="1"/>
  <c r="J458" i="5" s="1"/>
  <c r="J31" i="5" a="1"/>
  <c r="J31" i="5" s="1"/>
  <c r="J591" i="5" a="1"/>
  <c r="J591" i="5" s="1"/>
  <c r="L666" i="5" a="1"/>
  <c r="L666" i="5" s="1"/>
  <c r="A764" i="5"/>
  <c r="J354" i="5" a="1"/>
  <c r="J354" i="5" s="1"/>
  <c r="J891" i="5" a="1"/>
  <c r="J891" i="5" s="1"/>
  <c r="A209" i="5"/>
  <c r="J679" i="5" a="1"/>
  <c r="J679" i="5" s="1"/>
  <c r="G979" i="5"/>
  <c r="A979" i="5"/>
  <c r="J465" i="5" a="1"/>
  <c r="J465" i="5" s="1"/>
  <c r="J597" i="5" a="1"/>
  <c r="J597" i="5" s="1"/>
  <c r="J467" i="5" a="1"/>
  <c r="J467" i="5" s="1"/>
  <c r="J358" i="5" a="1"/>
  <c r="J358" i="5" s="1"/>
  <c r="A75" i="5"/>
  <c r="J216" i="5" a="1"/>
  <c r="J216" i="5" s="1"/>
  <c r="J1110" i="5" a="1"/>
  <c r="J1110" i="5" s="1"/>
  <c r="I624" i="5"/>
  <c r="A628" i="5"/>
  <c r="A786" i="5"/>
  <c r="A1088" i="5"/>
  <c r="J1215" i="5" a="1"/>
  <c r="J1215" i="5" s="1"/>
  <c r="L429" i="5" a="1"/>
  <c r="L429" i="5" s="1"/>
  <c r="A851" i="5"/>
  <c r="L1255" i="5" a="1"/>
  <c r="L1255" i="5" s="1"/>
  <c r="J1014" i="5" a="1"/>
  <c r="J1014" i="5" s="1"/>
  <c r="L676" i="5" a="1"/>
  <c r="L676" i="5" s="1"/>
  <c r="J580" i="5" a="1"/>
  <c r="J580" i="5" s="1"/>
  <c r="J143" i="5" a="1"/>
  <c r="J143" i="5" s="1"/>
  <c r="J144" i="5" a="1"/>
  <c r="J144" i="5" s="1"/>
  <c r="J447" i="5" a="1"/>
  <c r="J447" i="5" s="1"/>
  <c r="J1218" i="5" a="1"/>
  <c r="J1218" i="5" s="1"/>
  <c r="J582" i="5" a="1"/>
  <c r="J582" i="5" s="1"/>
  <c r="J145" i="5" a="1"/>
  <c r="J145" i="5" s="1"/>
  <c r="J14" i="5" a="1"/>
  <c r="J14" i="5" s="1"/>
  <c r="J585" i="5" a="1"/>
  <c r="J585" i="5" s="1"/>
  <c r="J207" i="5" a="1"/>
  <c r="J207" i="5" s="1"/>
  <c r="J1097" i="5" a="1"/>
  <c r="J1097" i="5" s="1"/>
  <c r="J1009" i="5" a="1"/>
  <c r="J1009" i="5" s="1"/>
  <c r="J877" i="5" a="1"/>
  <c r="J877" i="5" s="1"/>
  <c r="J714" i="5" a="1"/>
  <c r="J714" i="5" s="1"/>
  <c r="J587" i="5" a="1"/>
  <c r="J587" i="5" s="1"/>
  <c r="J147" i="5" a="1"/>
  <c r="J147" i="5" s="1"/>
  <c r="A880" i="5"/>
  <c r="J882" i="5" a="1"/>
  <c r="J882" i="5" s="1"/>
  <c r="J720" i="5" a="1"/>
  <c r="J720" i="5" s="1"/>
  <c r="J460" i="5" a="1"/>
  <c r="J460" i="5" s="1"/>
  <c r="J326" i="5" a="1"/>
  <c r="J326" i="5" s="1"/>
  <c r="J764" i="5" a="1"/>
  <c r="J764" i="5" s="1"/>
  <c r="I354" i="5"/>
  <c r="L317" i="5" a="1"/>
  <c r="L317" i="5" s="1"/>
  <c r="G891" i="5"/>
  <c r="A891" i="5"/>
  <c r="L293" i="5" a="1"/>
  <c r="L293" i="5" s="1"/>
  <c r="J595" i="5" a="1"/>
  <c r="J595" i="5" s="1"/>
  <c r="J735" i="5" a="1"/>
  <c r="J735" i="5" s="1"/>
  <c r="J55" i="5" a="1"/>
  <c r="J55" i="5" s="1"/>
  <c r="J357" i="5" a="1"/>
  <c r="J357" i="5" s="1"/>
  <c r="J899" i="5" a="1"/>
  <c r="J899" i="5" s="1"/>
  <c r="J472" i="5" a="1"/>
  <c r="J472" i="5" s="1"/>
  <c r="I310" i="5"/>
  <c r="J1010" i="5" a="1"/>
  <c r="J1010" i="5" s="1"/>
  <c r="J473" i="5" a="1"/>
  <c r="J473" i="5" s="1"/>
  <c r="J215" i="5" a="1"/>
  <c r="J215" i="5" s="1"/>
  <c r="J913" i="5" a="1"/>
  <c r="J913" i="5" s="1"/>
  <c r="L729" i="5" a="1"/>
  <c r="L729" i="5" s="1"/>
  <c r="I1206" i="5"/>
  <c r="J97" i="5" a="1"/>
  <c r="J97" i="5" s="1"/>
  <c r="I1139" i="5"/>
  <c r="J765" i="5" a="1"/>
  <c r="J765" i="5" s="1"/>
  <c r="J889" i="5" a="1"/>
  <c r="J889" i="5" s="1"/>
  <c r="J104" i="5" a="1"/>
  <c r="J104" i="5" s="1"/>
  <c r="J1104" i="5" a="1"/>
  <c r="J1104" i="5" s="1"/>
  <c r="J209" i="5" a="1"/>
  <c r="J209" i="5" s="1"/>
  <c r="L464" i="5" a="1"/>
  <c r="L464" i="5" s="1"/>
  <c r="J896" i="5" a="1"/>
  <c r="J896" i="5" s="1"/>
  <c r="J768" i="5" a="1"/>
  <c r="J768" i="5" s="1"/>
  <c r="L323" i="5" a="1"/>
  <c r="L323" i="5" s="1"/>
  <c r="J1212" i="5" a="1"/>
  <c r="J1212" i="5" s="1"/>
  <c r="I9" i="5"/>
  <c r="A472" i="5"/>
  <c r="L310" i="5" a="1"/>
  <c r="L310" i="5" s="1"/>
  <c r="J263" i="5" a="1"/>
  <c r="J263" i="5" s="1"/>
  <c r="A1304" i="5"/>
  <c r="J75" i="5" a="1"/>
  <c r="J75" i="5" s="1"/>
  <c r="J156" i="5" a="1"/>
  <c r="J156" i="5" s="1"/>
  <c r="J607" i="5" a="1"/>
  <c r="J607" i="5" s="1"/>
  <c r="J34" i="5" a="1"/>
  <c r="J34" i="5" s="1"/>
  <c r="J251" i="5" a="1"/>
  <c r="J251" i="5" s="1"/>
  <c r="J360" i="5" a="1"/>
  <c r="J360" i="5" s="1"/>
  <c r="J609" i="5" a="1"/>
  <c r="J609" i="5" s="1"/>
  <c r="J689" i="5" a="1"/>
  <c r="J689" i="5" s="1"/>
  <c r="J694" i="5" a="1"/>
  <c r="J694" i="5" s="1"/>
  <c r="J1035" i="5" a="1"/>
  <c r="J1035" i="5" s="1"/>
  <c r="J980" i="5" a="1"/>
  <c r="J980" i="5" s="1"/>
  <c r="L111" i="5" a="1"/>
  <c r="L111" i="5" s="1"/>
  <c r="J99" i="5" a="1"/>
  <c r="J99" i="5" s="1"/>
  <c r="A160" i="5"/>
  <c r="J163" i="5" a="1"/>
  <c r="J163" i="5" s="1"/>
  <c r="J912" i="5" a="1"/>
  <c r="J912" i="5" s="1"/>
  <c r="J984" i="5" a="1"/>
  <c r="J984" i="5" s="1"/>
  <c r="J13" i="5" a="1"/>
  <c r="J13" i="5" s="1"/>
  <c r="I779" i="5"/>
  <c r="A319" i="5"/>
  <c r="J290" i="5" a="1"/>
  <c r="J290" i="5" s="1"/>
  <c r="A228" i="5"/>
  <c r="A718" i="5"/>
  <c r="A631" i="5"/>
  <c r="I926" i="5"/>
  <c r="I957" i="5"/>
  <c r="I331" i="5"/>
  <c r="I998" i="5"/>
  <c r="G1021" i="5"/>
  <c r="I1021" i="5" s="1"/>
  <c r="G949" i="5"/>
  <c r="I949" i="5" s="1"/>
  <c r="A1302" i="5"/>
  <c r="G1302" i="5"/>
  <c r="I1302" i="5" s="1"/>
  <c r="A1290" i="5"/>
  <c r="G1290" i="5"/>
  <c r="I1290" i="5" s="1"/>
  <c r="A1034" i="5"/>
  <c r="G1034" i="5"/>
  <c r="I1034" i="5" s="1"/>
  <c r="A547" i="5"/>
  <c r="G547" i="5"/>
  <c r="I547" i="5" s="1"/>
  <c r="A192" i="5"/>
  <c r="G192" i="5"/>
  <c r="I192" i="5" s="1"/>
  <c r="A300" i="5"/>
  <c r="G300" i="5"/>
  <c r="I300" i="5" s="1"/>
  <c r="A960" i="5"/>
  <c r="G960" i="5"/>
  <c r="I960" i="5" s="1"/>
  <c r="A1142" i="5"/>
  <c r="G1142" i="5"/>
  <c r="A1020" i="5"/>
  <c r="G1020" i="5"/>
  <c r="I1020" i="5" s="1"/>
  <c r="A237" i="5"/>
  <c r="G237" i="5"/>
  <c r="I237" i="5" s="1"/>
  <c r="A807" i="5"/>
  <c r="G807" i="5"/>
  <c r="I807" i="5" s="1"/>
  <c r="A1305" i="5"/>
  <c r="G1305" i="5"/>
  <c r="A804" i="5"/>
  <c r="G804" i="5"/>
  <c r="I804" i="5" s="1"/>
  <c r="A953" i="5"/>
  <c r="G953" i="5"/>
  <c r="I953" i="5" s="1"/>
  <c r="A531" i="5"/>
  <c r="G531" i="5"/>
  <c r="I531" i="5" s="1"/>
  <c r="I946" i="5"/>
  <c r="I959" i="5"/>
  <c r="I270" i="5"/>
  <c r="J610" i="5" a="1"/>
  <c r="J610" i="5" s="1"/>
  <c r="J1108" i="5" a="1"/>
  <c r="J1108" i="5" s="1"/>
  <c r="J904" i="5" a="1"/>
  <c r="J904" i="5" s="1"/>
  <c r="J364" i="5" a="1"/>
  <c r="J364" i="5" s="1"/>
  <c r="A365" i="5"/>
  <c r="J159" i="5" a="1"/>
  <c r="J159" i="5" s="1"/>
  <c r="I125" i="5"/>
  <c r="J915" i="5" a="1"/>
  <c r="J915" i="5" s="1"/>
  <c r="I1113" i="5"/>
  <c r="J1261" i="5" a="1"/>
  <c r="J1261" i="5" s="1"/>
  <c r="J105" i="5" a="1"/>
  <c r="J105" i="5" s="1"/>
  <c r="J100" i="5" a="1"/>
  <c r="J100" i="5" s="1"/>
  <c r="J716" i="5" a="1"/>
  <c r="J716" i="5" s="1"/>
  <c r="I697" i="5"/>
  <c r="I918" i="5"/>
  <c r="A500" i="5"/>
  <c r="A506" i="5"/>
  <c r="H940" i="5"/>
  <c r="A940" i="5"/>
  <c r="L4" i="5" a="1"/>
  <c r="L4" i="5" s="1"/>
  <c r="G238" i="5"/>
  <c r="I238" i="5" s="1"/>
  <c r="G127" i="5"/>
  <c r="I127" i="5" s="1"/>
  <c r="I1287" i="5"/>
  <c r="I798" i="5"/>
  <c r="J1169" i="5" a="1"/>
  <c r="J1169" i="5" s="1"/>
  <c r="J1170" i="5" a="1"/>
  <c r="J1170" i="5" s="1"/>
  <c r="A354" i="5"/>
  <c r="J356" i="5" a="1"/>
  <c r="J356" i="5" s="1"/>
  <c r="A462" i="5"/>
  <c r="J8" i="5" a="1"/>
  <c r="J8" i="5" s="1"/>
  <c r="J1105" i="5" a="1"/>
  <c r="J1105" i="5" s="1"/>
  <c r="J895" i="5" a="1"/>
  <c r="J895" i="5" s="1"/>
  <c r="J295" i="5" a="1"/>
  <c r="J295" i="5" s="1"/>
  <c r="J466" i="5" a="1"/>
  <c r="J466" i="5" s="1"/>
  <c r="J212" i="5" a="1"/>
  <c r="J212" i="5" s="1"/>
  <c r="A897" i="5"/>
  <c r="J470" i="5" a="1"/>
  <c r="J470" i="5" s="1"/>
  <c r="J1051" i="5" a="1"/>
  <c r="J1051" i="5" s="1"/>
  <c r="J1053" i="5" a="1"/>
  <c r="J1053" i="5" s="1"/>
  <c r="L724" i="5" a="1"/>
  <c r="L724" i="5" s="1"/>
  <c r="A33" i="5"/>
  <c r="J1172" i="5" a="1"/>
  <c r="J1172" i="5" s="1"/>
  <c r="J775" i="5" a="1"/>
  <c r="J775" i="5" s="1"/>
  <c r="J479" i="5" a="1"/>
  <c r="J479" i="5" s="1"/>
  <c r="J905" i="5" a="1"/>
  <c r="J905" i="5" s="1"/>
  <c r="J482" i="5" a="1"/>
  <c r="J482" i="5" s="1"/>
  <c r="J18" i="5" a="1"/>
  <c r="J18" i="5" s="1"/>
  <c r="J617" i="5" a="1"/>
  <c r="J617" i="5" s="1"/>
  <c r="J16" i="5" a="1"/>
  <c r="J16" i="5" s="1"/>
  <c r="J292" i="5" a="1"/>
  <c r="J292" i="5" s="1"/>
  <c r="H500" i="5"/>
  <c r="L320" i="5" a="1"/>
  <c r="L320" i="5" s="1"/>
  <c r="H506" i="5"/>
  <c r="I506" i="5" s="1"/>
  <c r="J298" i="5" a="1"/>
  <c r="J298" i="5" s="1"/>
  <c r="L321" i="5" a="1"/>
  <c r="L321" i="5" s="1"/>
  <c r="L119" i="5" a="1"/>
  <c r="L119" i="5" s="1"/>
  <c r="I686" i="5"/>
  <c r="D1245" i="5"/>
  <c r="D1214" i="5"/>
  <c r="D96" i="5"/>
  <c r="D1011" i="5"/>
  <c r="D792" i="5"/>
  <c r="D940" i="5"/>
  <c r="D939" i="5"/>
  <c r="D520" i="5"/>
  <c r="D170" i="5"/>
  <c r="D791" i="5"/>
  <c r="D635" i="5"/>
  <c r="D944" i="5"/>
  <c r="D278" i="5"/>
  <c r="D943" i="5"/>
  <c r="D524" i="5"/>
  <c r="D991" i="5"/>
  <c r="D232" i="5"/>
  <c r="D937" i="5"/>
  <c r="D518" i="5"/>
  <c r="D70" i="5"/>
  <c r="D515" i="5"/>
  <c r="D933" i="5"/>
  <c r="D1244" i="5"/>
  <c r="D303" i="5"/>
  <c r="L303" i="5" s="1" a="1"/>
  <c r="L303" i="5" s="1"/>
  <c r="D1122" i="5"/>
  <c r="D1059" i="5"/>
  <c r="D783" i="5"/>
  <c r="D633" i="5"/>
  <c r="D632" i="5"/>
  <c r="D924" i="5"/>
  <c r="D38" i="5"/>
  <c r="D374" i="5"/>
  <c r="D73" i="5"/>
  <c r="J73" i="5" s="1" a="1"/>
  <c r="J73" i="5" s="1"/>
  <c r="D1221" i="5"/>
  <c r="D172" i="5"/>
  <c r="D942" i="5"/>
  <c r="D521" i="5"/>
  <c r="D941" i="5"/>
  <c r="D268" i="5"/>
  <c r="D934" i="5"/>
  <c r="D1128" i="5"/>
  <c r="D1006" i="5"/>
  <c r="D23" i="5"/>
  <c r="L23" i="5" s="1" a="1"/>
  <c r="L23" i="5" s="1"/>
  <c r="D1127" i="5"/>
  <c r="D525" i="5"/>
  <c r="D5" i="5"/>
  <c r="D373" i="5"/>
  <c r="D795" i="5"/>
  <c r="D992" i="5"/>
  <c r="D1018" i="5"/>
  <c r="D1063" i="5"/>
  <c r="D371" i="5"/>
  <c r="D517" i="5"/>
  <c r="D634" i="5"/>
  <c r="D512" i="5"/>
  <c r="D930" i="5"/>
  <c r="D510" i="5"/>
  <c r="D1286" i="5"/>
  <c r="D926" i="5"/>
  <c r="D1119" i="5"/>
  <c r="I1148" i="5"/>
  <c r="G314" i="5"/>
  <c r="I1278" i="5"/>
  <c r="G176" i="5"/>
  <c r="J762" i="5" a="1"/>
  <c r="J762" i="5" s="1"/>
  <c r="J594" i="5" a="1"/>
  <c r="J594" i="5" s="1"/>
  <c r="L309" i="5" a="1"/>
  <c r="L309" i="5" s="1"/>
  <c r="J894" i="5" a="1"/>
  <c r="J894" i="5" s="1"/>
  <c r="A895" i="5"/>
  <c r="J719" i="5" a="1"/>
  <c r="J719" i="5" s="1"/>
  <c r="J211" i="5" a="1"/>
  <c r="J211" i="5" s="1"/>
  <c r="H897" i="5"/>
  <c r="I897" i="5" s="1"/>
  <c r="A55" i="5"/>
  <c r="J692" i="5" a="1"/>
  <c r="J692" i="5" s="1"/>
  <c r="J772" i="5" a="1"/>
  <c r="J772" i="5" s="1"/>
  <c r="L102" i="5" a="1"/>
  <c r="L102" i="5" s="1"/>
  <c r="J601" i="5" a="1"/>
  <c r="J601" i="5" s="1"/>
  <c r="J603" i="5" a="1"/>
  <c r="J603" i="5" s="1"/>
  <c r="J900" i="5" a="1"/>
  <c r="J900" i="5" s="1"/>
  <c r="J774" i="5" a="1"/>
  <c r="J774" i="5" s="1"/>
  <c r="J361" i="5" a="1"/>
  <c r="J361" i="5" s="1"/>
  <c r="J242" i="5" a="1"/>
  <c r="J242" i="5" s="1"/>
  <c r="A611" i="5"/>
  <c r="J480" i="5" a="1"/>
  <c r="J480" i="5" s="1"/>
  <c r="J252" i="5" a="1"/>
  <c r="J252" i="5" s="1"/>
  <c r="J684" i="5" a="1"/>
  <c r="J684" i="5" s="1"/>
  <c r="J486" i="5" a="1"/>
  <c r="J486" i="5" s="1"/>
  <c r="A613" i="5"/>
  <c r="J1176" i="5" a="1"/>
  <c r="J1176" i="5" s="1"/>
  <c r="J909" i="5" a="1"/>
  <c r="J909" i="5" s="1"/>
  <c r="J160" i="5" a="1"/>
  <c r="J160" i="5" s="1"/>
  <c r="J36" i="5" a="1"/>
  <c r="J36" i="5" s="1"/>
  <c r="A1203" i="5"/>
  <c r="J914" i="5" a="1"/>
  <c r="J914" i="5" s="1"/>
  <c r="A16" i="5"/>
  <c r="I669" i="5"/>
  <c r="A498" i="5"/>
  <c r="G289" i="5"/>
  <c r="G623" i="5"/>
  <c r="I623" i="5" s="1"/>
  <c r="I661" i="5"/>
  <c r="I625" i="5"/>
  <c r="J705" i="5" a="1"/>
  <c r="J705" i="5" s="1"/>
  <c r="J85" i="5" a="1"/>
  <c r="J85" i="5" s="1"/>
  <c r="J718" i="5" a="1"/>
  <c r="J718" i="5" s="1"/>
  <c r="A1017" i="5"/>
  <c r="A257" i="5"/>
  <c r="A932" i="5"/>
  <c r="D49" i="5"/>
  <c r="D171" i="5"/>
  <c r="A1131" i="5"/>
  <c r="D173" i="5"/>
  <c r="A373" i="5"/>
  <c r="I670" i="5"/>
  <c r="G969" i="5"/>
  <c r="I969" i="5" s="1"/>
  <c r="I1229" i="5"/>
  <c r="G644" i="5"/>
  <c r="I644" i="5" s="1"/>
  <c r="I515" i="5"/>
  <c r="I520" i="5"/>
  <c r="A792" i="5"/>
  <c r="I382" i="5"/>
  <c r="I805" i="5"/>
  <c r="I380" i="5"/>
  <c r="G640" i="5"/>
  <c r="I640" i="5" s="1"/>
  <c r="I1032" i="5"/>
  <c r="I816" i="5"/>
  <c r="I545" i="5"/>
  <c r="I812" i="5"/>
  <c r="I961" i="5"/>
  <c r="I1005" i="5"/>
  <c r="I184" i="5"/>
  <c r="I84" i="5"/>
  <c r="A1249" i="5"/>
  <c r="A391" i="5"/>
  <c r="A818" i="5"/>
  <c r="A967" i="5"/>
  <c r="A1148" i="5"/>
  <c r="A552" i="5"/>
  <c r="A1289" i="5"/>
  <c r="A1311" i="5"/>
  <c r="A331" i="5"/>
  <c r="A1307" i="5"/>
  <c r="A384" i="5"/>
  <c r="A1198" i="5"/>
  <c r="A813" i="5"/>
  <c r="A999" i="5"/>
  <c r="A998" i="5"/>
  <c r="A543" i="5"/>
  <c r="A77" i="5"/>
  <c r="A114" i="5"/>
  <c r="A1278" i="5"/>
  <c r="A1267" i="5"/>
  <c r="A1229" i="5"/>
  <c r="A271" i="5"/>
  <c r="A536" i="5"/>
  <c r="A236" i="5"/>
  <c r="A1287" i="5"/>
  <c r="A1297" i="5"/>
  <c r="A380" i="5"/>
  <c r="A378" i="5"/>
  <c r="A1225" i="5"/>
  <c r="A285" i="5"/>
  <c r="A1019" i="5"/>
  <c r="A952" i="5"/>
  <c r="A800" i="5"/>
  <c r="A528" i="5"/>
  <c r="A1136" i="5"/>
  <c r="A1246" i="5"/>
  <c r="I182" i="5"/>
  <c r="I535" i="5"/>
  <c r="I1289" i="5"/>
  <c r="I528" i="5"/>
  <c r="G788" i="5"/>
  <c r="I656" i="5"/>
  <c r="I384" i="5"/>
  <c r="I1269" i="5"/>
  <c r="I536" i="5"/>
  <c r="I378" i="5"/>
  <c r="I993" i="5"/>
  <c r="I800" i="5"/>
  <c r="L28" i="5" a="1"/>
  <c r="L28" i="5" s="1"/>
  <c r="J28" i="5" a="1"/>
  <c r="J28" i="5" s="1"/>
  <c r="L393" i="5" a="1"/>
  <c r="L393" i="5" s="1"/>
  <c r="J393" i="5" a="1"/>
  <c r="J393" i="5" s="1"/>
  <c r="J394" i="5" a="1"/>
  <c r="J394" i="5" s="1"/>
  <c r="L394" i="5" a="1"/>
  <c r="L394" i="5" s="1"/>
  <c r="J823" i="5" a="1"/>
  <c r="J823" i="5" s="1"/>
  <c r="L823" i="5" a="1"/>
  <c r="L823" i="5" s="1"/>
  <c r="L133" i="5" a="1"/>
  <c r="L133" i="5" s="1"/>
  <c r="J133" i="5" a="1"/>
  <c r="J133" i="5" s="1"/>
  <c r="J1152" i="5" a="1"/>
  <c r="J1152" i="5" s="1"/>
  <c r="L1152" i="5" a="1"/>
  <c r="L1152" i="5" s="1"/>
  <c r="J398" i="5" a="1"/>
  <c r="J398" i="5" s="1"/>
  <c r="L398" i="5" a="1"/>
  <c r="L398" i="5" s="1"/>
  <c r="L399" i="5" a="1"/>
  <c r="L399" i="5" s="1"/>
  <c r="J399" i="5" a="1"/>
  <c r="J399" i="5" s="1"/>
  <c r="L395" i="5" a="1"/>
  <c r="L395" i="5" s="1"/>
  <c r="J395" i="5" a="1"/>
  <c r="J395" i="5" s="1"/>
  <c r="J334" i="5" a="1"/>
  <c r="J334" i="5" s="1"/>
  <c r="L334" i="5" a="1"/>
  <c r="L334" i="5" s="1"/>
  <c r="J316" i="5" a="1"/>
  <c r="J316" i="5" s="1"/>
  <c r="J322" i="5" a="1"/>
  <c r="J322" i="5" s="1"/>
  <c r="L316" i="5" a="1"/>
  <c r="L316" i="5" s="1"/>
  <c r="L678" i="5" a="1"/>
  <c r="L678" i="5" s="1"/>
  <c r="J678" i="5" a="1"/>
  <c r="J678" i="5" s="1"/>
  <c r="J867" i="5" a="1"/>
  <c r="J867" i="5" s="1"/>
  <c r="L867" i="5" a="1"/>
  <c r="L867" i="5" s="1"/>
  <c r="L455" i="5" a="1"/>
  <c r="L455" i="5" s="1"/>
  <c r="J455" i="5" a="1"/>
  <c r="J455" i="5" s="1"/>
  <c r="L884" i="5" a="1"/>
  <c r="L884" i="5" s="1"/>
  <c r="J884" i="5" a="1"/>
  <c r="J884" i="5" s="1"/>
  <c r="L886" i="5" a="1"/>
  <c r="L886" i="5" s="1"/>
  <c r="J886" i="5" a="1"/>
  <c r="J886" i="5" s="1"/>
  <c r="L693" i="5" a="1"/>
  <c r="L693" i="5" s="1"/>
  <c r="J693" i="5" a="1"/>
  <c r="J693" i="5" s="1"/>
  <c r="J250" i="5" a="1"/>
  <c r="J250" i="5" s="1"/>
  <c r="L250" i="5" a="1"/>
  <c r="L250" i="5" s="1"/>
  <c r="J680" i="5" a="1"/>
  <c r="J680" i="5" s="1"/>
  <c r="L680" i="5" a="1"/>
  <c r="L680" i="5" s="1"/>
  <c r="J1052" i="5" a="1"/>
  <c r="J1052" i="5" s="1"/>
  <c r="L1052" i="5" a="1"/>
  <c r="L1052" i="5" s="1"/>
  <c r="J1106" i="5" a="1"/>
  <c r="J1106" i="5" s="1"/>
  <c r="L1106" i="5" a="1"/>
  <c r="L1106" i="5" s="1"/>
  <c r="J476" i="5" a="1"/>
  <c r="J476" i="5" s="1"/>
  <c r="L476" i="5" a="1"/>
  <c r="L476" i="5" s="1"/>
  <c r="J1111" i="5" a="1"/>
  <c r="J1111" i="5" s="1"/>
  <c r="L1111" i="5" a="1"/>
  <c r="L1111" i="5" s="1"/>
  <c r="J1177" i="5" a="1"/>
  <c r="J1177" i="5" s="1"/>
  <c r="L1177" i="5" a="1"/>
  <c r="L1177" i="5" s="1"/>
  <c r="J490" i="5" a="1"/>
  <c r="J490" i="5" s="1"/>
  <c r="L490" i="5" a="1"/>
  <c r="L490" i="5" s="1"/>
  <c r="J37" i="5" a="1"/>
  <c r="J37" i="5" s="1"/>
  <c r="L37" i="5" a="1"/>
  <c r="L37" i="5" s="1"/>
  <c r="J728" i="5" a="1"/>
  <c r="J728" i="5" s="1"/>
  <c r="J729" i="5" a="1"/>
  <c r="J729" i="5" s="1"/>
  <c r="J17" i="5" a="1"/>
  <c r="J17" i="5" s="1"/>
  <c r="J89" i="5" a="1"/>
  <c r="J89" i="5" s="1"/>
  <c r="J723" i="5" a="1"/>
  <c r="J723" i="5" s="1"/>
  <c r="L723" i="5" a="1"/>
  <c r="L723" i="5" s="1"/>
  <c r="J260" i="5" a="1"/>
  <c r="J260" i="5" s="1"/>
  <c r="J691" i="5" a="1"/>
  <c r="J691" i="5" s="1"/>
  <c r="L691" i="5" a="1"/>
  <c r="L691" i="5" s="1"/>
  <c r="J288" i="5" a="1"/>
  <c r="J288" i="5" s="1"/>
  <c r="L288" i="5" a="1"/>
  <c r="L288" i="5" s="1"/>
  <c r="J312" i="5" a="1"/>
  <c r="J312" i="5" s="1"/>
  <c r="J319" i="5" a="1"/>
  <c r="J319" i="5" s="1"/>
  <c r="L312" i="5" a="1"/>
  <c r="L312" i="5" s="1"/>
  <c r="J254" i="5" a="1"/>
  <c r="J254" i="5" s="1"/>
  <c r="L254" i="5" a="1"/>
  <c r="L254" i="5" s="1"/>
  <c r="J660" i="5" a="1"/>
  <c r="J660" i="5" s="1"/>
  <c r="L660" i="5" a="1"/>
  <c r="L660" i="5" s="1"/>
  <c r="J1206" i="5" a="1"/>
  <c r="J1206" i="5" s="1"/>
  <c r="L1206" i="5" a="1"/>
  <c r="L1206" i="5" s="1"/>
  <c r="J1115" i="5" a="1"/>
  <c r="J1115" i="5" s="1"/>
  <c r="L1115" i="5" a="1"/>
  <c r="L1115" i="5" s="1"/>
  <c r="J165" i="5" a="1"/>
  <c r="J165" i="5" s="1"/>
  <c r="L165" i="5" a="1"/>
  <c r="L165" i="5" s="1"/>
  <c r="J53" i="5" a="1"/>
  <c r="J53" i="5" s="1"/>
  <c r="L53" i="5" a="1"/>
  <c r="L53" i="5" s="1"/>
  <c r="J1004" i="5" a="1"/>
  <c r="J1004" i="5" s="1"/>
  <c r="L1004" i="5" a="1"/>
  <c r="L1004" i="5" s="1"/>
  <c r="J624" i="5" a="1"/>
  <c r="J624" i="5" s="1"/>
  <c r="L624" i="5" a="1"/>
  <c r="L624" i="5" s="1"/>
  <c r="J988" i="5" a="1"/>
  <c r="J988" i="5" s="1"/>
  <c r="L988" i="5" a="1"/>
  <c r="L988" i="5" s="1"/>
  <c r="J1208" i="5" a="1"/>
  <c r="J1208" i="5" s="1"/>
  <c r="L1208" i="5" a="1"/>
  <c r="L1208" i="5" s="1"/>
  <c r="J166" i="5" a="1"/>
  <c r="J166" i="5" s="1"/>
  <c r="L166" i="5" a="1"/>
  <c r="L166" i="5" s="1"/>
  <c r="J1057" i="5" a="1"/>
  <c r="J1057" i="5" s="1"/>
  <c r="L1057" i="5" a="1"/>
  <c r="L1057" i="5" s="1"/>
  <c r="J313" i="5" a="1"/>
  <c r="J313" i="5" s="1"/>
  <c r="J321" i="5" a="1"/>
  <c r="J321" i="5" s="1"/>
  <c r="L313" i="5" a="1"/>
  <c r="L313" i="5" s="1"/>
  <c r="J257" i="5" a="1"/>
  <c r="J257" i="5" s="1"/>
  <c r="L257" i="5" a="1"/>
  <c r="L257" i="5" s="1"/>
  <c r="J48" i="5" a="1"/>
  <c r="J48" i="5" s="1"/>
  <c r="L48" i="5" a="1"/>
  <c r="L48" i="5" s="1"/>
  <c r="J1243" i="5" a="1"/>
  <c r="J1243" i="5" s="1"/>
  <c r="L1243" i="5" a="1"/>
  <c r="L1243" i="5" s="1"/>
  <c r="J508" i="5" a="1"/>
  <c r="J508" i="5" s="1"/>
  <c r="L508" i="5" a="1"/>
  <c r="L508" i="5" s="1"/>
  <c r="J787" i="5" a="1"/>
  <c r="J787" i="5" s="1"/>
  <c r="L787" i="5" a="1"/>
  <c r="L787" i="5" s="1"/>
  <c r="J685" i="5" a="1"/>
  <c r="J685" i="5" s="1"/>
  <c r="L685" i="5" a="1"/>
  <c r="L685" i="5" s="1"/>
  <c r="J932" i="5" a="1"/>
  <c r="J932" i="5" s="1"/>
  <c r="L932" i="5" a="1"/>
  <c r="L932" i="5" s="1"/>
  <c r="J1061" i="5" a="1"/>
  <c r="J1061" i="5" s="1"/>
  <c r="L1061" i="5" a="1"/>
  <c r="L1061" i="5" s="1"/>
  <c r="J513" i="5" a="1"/>
  <c r="J513" i="5" s="1"/>
  <c r="L513" i="5" a="1"/>
  <c r="L513" i="5" s="1"/>
  <c r="J516" i="5" a="1"/>
  <c r="J516" i="5" s="1"/>
  <c r="L516" i="5" a="1"/>
  <c r="L516" i="5" s="1"/>
  <c r="J1188" i="5" a="1"/>
  <c r="J1188" i="5" s="1"/>
  <c r="L1188" i="5" a="1"/>
  <c r="L1188" i="5" s="1"/>
  <c r="J794" i="5" a="1"/>
  <c r="J794" i="5" s="1"/>
  <c r="L794" i="5" a="1"/>
  <c r="L794" i="5" s="1"/>
  <c r="J522" i="5" a="1"/>
  <c r="J522" i="5" s="1"/>
  <c r="L522" i="5" a="1"/>
  <c r="L522" i="5" s="1"/>
  <c r="J1189" i="5" a="1"/>
  <c r="J1189" i="5" s="1"/>
  <c r="L1189" i="5" a="1"/>
  <c r="L1189" i="5" s="1"/>
  <c r="J1220" i="5" a="1"/>
  <c r="J1220" i="5" s="1"/>
  <c r="L1220" i="5" a="1"/>
  <c r="L1220" i="5" s="1"/>
  <c r="J637" i="5" a="1"/>
  <c r="J637" i="5" s="1"/>
  <c r="L637" i="5" a="1"/>
  <c r="L637" i="5" s="1"/>
  <c r="J50" i="5" a="1"/>
  <c r="J50" i="5" s="1"/>
  <c r="L50" i="5" a="1"/>
  <c r="L50" i="5" s="1"/>
  <c r="L584" i="5" a="1"/>
  <c r="L584" i="5" s="1"/>
  <c r="J665" i="5" a="1"/>
  <c r="J665" i="5" s="1"/>
  <c r="L202" i="5" a="1"/>
  <c r="L202" i="5" s="1"/>
  <c r="L721" i="5" a="1"/>
  <c r="L721" i="5" s="1"/>
  <c r="L1157" i="5" a="1"/>
  <c r="L1157" i="5" s="1"/>
  <c r="L575" i="5" a="1"/>
  <c r="L575" i="5" s="1"/>
  <c r="L842" i="5" a="1"/>
  <c r="L842" i="5" s="1"/>
  <c r="L25" i="5" a="1"/>
  <c r="L25" i="5" s="1"/>
  <c r="L139" i="5" a="1"/>
  <c r="L139" i="5" s="1"/>
  <c r="L421" i="5" a="1"/>
  <c r="L421" i="5" s="1"/>
  <c r="L343" i="5" a="1"/>
  <c r="L343" i="5" s="1"/>
  <c r="L417" i="5" a="1"/>
  <c r="L417" i="5" s="1"/>
  <c r="L137" i="5" a="1"/>
  <c r="L137" i="5" s="1"/>
  <c r="L339" i="5" a="1"/>
  <c r="L339" i="5" s="1"/>
  <c r="L414" i="5" a="1"/>
  <c r="L414" i="5" s="1"/>
  <c r="L833" i="5" a="1"/>
  <c r="L833" i="5" s="1"/>
  <c r="L570" i="5" a="1"/>
  <c r="L570" i="5" s="1"/>
  <c r="J293" i="5" a="1"/>
  <c r="J293" i="5" s="1"/>
  <c r="L581" i="5" a="1"/>
  <c r="L581" i="5" s="1"/>
  <c r="J1224" i="5" a="1"/>
  <c r="J1224" i="5" s="1"/>
  <c r="J850" i="5" a="1"/>
  <c r="J850" i="5" s="1"/>
  <c r="L299" i="5" a="1"/>
  <c r="L299" i="5" s="1"/>
  <c r="L860" i="5" a="1"/>
  <c r="L860" i="5" s="1"/>
  <c r="L1167" i="5" a="1"/>
  <c r="L1167" i="5" s="1"/>
  <c r="L1161" i="5" a="1"/>
  <c r="L1161" i="5" s="1"/>
  <c r="L978" i="5" a="1"/>
  <c r="L978" i="5" s="1"/>
  <c r="L1103" i="5" a="1"/>
  <c r="L1103" i="5" s="1"/>
  <c r="L855" i="5" a="1"/>
  <c r="L855" i="5" s="1"/>
  <c r="L1095" i="5" a="1"/>
  <c r="L1095" i="5" s="1"/>
  <c r="L104" i="5" a="1"/>
  <c r="L104" i="5" s="1"/>
  <c r="L46" i="5" a="1"/>
  <c r="L46" i="5" s="1"/>
  <c r="L1110" i="5" a="1"/>
  <c r="L1110" i="5" s="1"/>
  <c r="L448" i="5" a="1"/>
  <c r="L448" i="5" s="1"/>
  <c r="L876" i="5" a="1"/>
  <c r="L876" i="5" s="1"/>
  <c r="L454" i="5" a="1"/>
  <c r="L454" i="5" s="1"/>
  <c r="L591" i="5" a="1"/>
  <c r="L591" i="5" s="1"/>
  <c r="L891" i="5" a="1"/>
  <c r="L891" i="5" s="1"/>
  <c r="L1236" i="5" a="1"/>
  <c r="L1236" i="5" s="1"/>
  <c r="L1096" i="5" a="1"/>
  <c r="L1096" i="5" s="1"/>
  <c r="L1166" i="5" a="1"/>
  <c r="L1166" i="5" s="1"/>
  <c r="L887" i="5" a="1"/>
  <c r="L887" i="5" s="1"/>
  <c r="L1104" i="5" a="1"/>
  <c r="L1104" i="5" s="1"/>
  <c r="L896" i="5" a="1"/>
  <c r="L896" i="5" s="1"/>
  <c r="L364" i="5" a="1"/>
  <c r="L364" i="5" s="1"/>
  <c r="L475" i="5" a="1"/>
  <c r="L475" i="5" s="1"/>
  <c r="L487" i="5" a="1"/>
  <c r="L487" i="5" s="1"/>
  <c r="L1261" i="5" a="1"/>
  <c r="L1261" i="5" s="1"/>
  <c r="L609" i="5" a="1"/>
  <c r="L609" i="5" s="1"/>
  <c r="L775" i="5" a="1"/>
  <c r="L775" i="5" s="1"/>
  <c r="L684" i="5" a="1"/>
  <c r="L684" i="5" s="1"/>
  <c r="L897" i="5" a="1"/>
  <c r="L897" i="5" s="1"/>
  <c r="L1051" i="5" a="1"/>
  <c r="L1051" i="5" s="1"/>
  <c r="L899" i="5" a="1"/>
  <c r="L899" i="5" s="1"/>
  <c r="J27" i="5" a="1"/>
  <c r="J27" i="5" s="1"/>
  <c r="J23" i="5" a="1"/>
  <c r="J23" i="5" s="1"/>
  <c r="L1042" i="5" a="1"/>
  <c r="L1042" i="5" s="1"/>
  <c r="J1042" i="5" a="1"/>
  <c r="J1042" i="5" s="1"/>
  <c r="L1160" i="5" a="1"/>
  <c r="L1160" i="5" s="1"/>
  <c r="J1160" i="5" a="1"/>
  <c r="J1160" i="5" s="1"/>
  <c r="L732" i="5" a="1"/>
  <c r="L732" i="5" s="1"/>
  <c r="J732" i="5" a="1"/>
  <c r="J732" i="5" s="1"/>
  <c r="J443" i="5" a="1"/>
  <c r="J443" i="5" s="1"/>
  <c r="L443" i="5" a="1"/>
  <c r="L443" i="5" s="1"/>
  <c r="L862" i="5" a="1"/>
  <c r="L862" i="5" s="1"/>
  <c r="J862" i="5" a="1"/>
  <c r="J862" i="5" s="1"/>
  <c r="L866" i="5" a="1"/>
  <c r="L866" i="5" s="1"/>
  <c r="J866" i="5" a="1"/>
  <c r="J866" i="5" s="1"/>
  <c r="L1237" i="5" a="1"/>
  <c r="L1237" i="5" s="1"/>
  <c r="J1237" i="5" a="1"/>
  <c r="J1237" i="5" s="1"/>
  <c r="L451" i="5" a="1"/>
  <c r="L451" i="5" s="1"/>
  <c r="J451" i="5" a="1"/>
  <c r="J451" i="5" s="1"/>
  <c r="L12" i="5" a="1"/>
  <c r="L12" i="5" s="1"/>
  <c r="J12" i="5" a="1"/>
  <c r="J12" i="5" s="1"/>
  <c r="L281" i="5" a="1"/>
  <c r="L281" i="5" s="1"/>
  <c r="L88" i="5" a="1"/>
  <c r="L88" i="5" s="1"/>
  <c r="J88" i="5" a="1"/>
  <c r="J88" i="5" s="1"/>
  <c r="L979" i="5" a="1"/>
  <c r="L979" i="5" s="1"/>
  <c r="J979" i="5" a="1"/>
  <c r="J979" i="5" s="1"/>
  <c r="J327" i="5" a="1"/>
  <c r="J327" i="5" s="1"/>
  <c r="L327" i="5" a="1"/>
  <c r="L327" i="5" s="1"/>
  <c r="J602" i="5" a="1"/>
  <c r="J602" i="5" s="1"/>
  <c r="L602" i="5" a="1"/>
  <c r="L602" i="5" s="1"/>
  <c r="J310" i="5" a="1"/>
  <c r="J310" i="5" s="1"/>
  <c r="J305" i="5" a="1"/>
  <c r="J305" i="5" s="1"/>
  <c r="J155" i="5" a="1"/>
  <c r="J155" i="5" s="1"/>
  <c r="L155" i="5" a="1"/>
  <c r="L155" i="5" s="1"/>
  <c r="J214" i="5" a="1"/>
  <c r="J214" i="5" s="1"/>
  <c r="L214" i="5" a="1"/>
  <c r="L214" i="5" s="1"/>
  <c r="J683" i="5" a="1"/>
  <c r="J683" i="5" s="1"/>
  <c r="L683" i="5" a="1"/>
  <c r="L683" i="5" s="1"/>
  <c r="J363" i="5" a="1"/>
  <c r="J363" i="5" s="1"/>
  <c r="L363" i="5" a="1"/>
  <c r="L363" i="5" s="1"/>
  <c r="J218" i="5" a="1"/>
  <c r="J218" i="5" s="1"/>
  <c r="L218" i="5" a="1"/>
  <c r="L218" i="5" s="1"/>
  <c r="J483" i="5" a="1"/>
  <c r="J483" i="5" s="1"/>
  <c r="L483" i="5" a="1"/>
  <c r="L483" i="5" s="1"/>
  <c r="J15" i="5" a="1"/>
  <c r="J15" i="5" s="1"/>
  <c r="L18" i="5" a="1"/>
  <c r="L18" i="5" s="1"/>
  <c r="L15" i="5" a="1"/>
  <c r="L15" i="5" s="1"/>
  <c r="J908" i="5" a="1"/>
  <c r="J908" i="5" s="1"/>
  <c r="L908" i="5" a="1"/>
  <c r="L908" i="5" s="1"/>
  <c r="J1112" i="5" a="1"/>
  <c r="J1112" i="5" s="1"/>
  <c r="L1112" i="5" a="1"/>
  <c r="L1112" i="5" s="1"/>
  <c r="J910" i="5" a="1"/>
  <c r="J910" i="5" s="1"/>
  <c r="L910" i="5" a="1"/>
  <c r="L910" i="5" s="1"/>
  <c r="J1205" i="5" a="1"/>
  <c r="J1205" i="5" s="1"/>
  <c r="L1205" i="5" a="1"/>
  <c r="L1205" i="5" s="1"/>
  <c r="J1284" i="5" a="1"/>
  <c r="J1284" i="5" s="1"/>
  <c r="L1284" i="5" a="1"/>
  <c r="L1284" i="5" s="1"/>
  <c r="J668" i="5" a="1"/>
  <c r="J668" i="5" s="1"/>
  <c r="L668" i="5" a="1"/>
  <c r="L668" i="5" s="1"/>
  <c r="J917" i="5" a="1"/>
  <c r="J917" i="5" s="1"/>
  <c r="L917" i="5" a="1"/>
  <c r="L917" i="5" s="1"/>
  <c r="J320" i="5" a="1"/>
  <c r="J320" i="5" s="1"/>
  <c r="J311" i="5" a="1"/>
  <c r="J311" i="5" s="1"/>
  <c r="J19" i="5" a="1"/>
  <c r="J19" i="5" s="1"/>
  <c r="L100" i="5" a="1"/>
  <c r="L100" i="5" s="1"/>
  <c r="L13" i="5" a="1"/>
  <c r="L13" i="5" s="1"/>
  <c r="L105" i="5" a="1"/>
  <c r="L105" i="5" s="1"/>
  <c r="J222" i="5" a="1"/>
  <c r="J222" i="5" s="1"/>
  <c r="L222" i="5" a="1"/>
  <c r="L222" i="5" s="1"/>
  <c r="J47" i="5" a="1"/>
  <c r="J47" i="5" s="1"/>
  <c r="L47" i="5" a="1"/>
  <c r="L47" i="5" s="1"/>
  <c r="J224" i="5" a="1"/>
  <c r="J224" i="5" s="1"/>
  <c r="L224" i="5" a="1"/>
  <c r="L224" i="5" s="1"/>
  <c r="J269" i="5" a="1"/>
  <c r="J269" i="5" s="1"/>
  <c r="L269" i="5" a="1"/>
  <c r="L269" i="5" s="1"/>
  <c r="J626" i="5" a="1"/>
  <c r="J626" i="5" s="1"/>
  <c r="L626" i="5" a="1"/>
  <c r="L626" i="5" s="1"/>
  <c r="J627" i="5" a="1"/>
  <c r="J627" i="5" s="1"/>
  <c r="L627" i="5" a="1"/>
  <c r="L627" i="5" s="1"/>
  <c r="J227" i="5" a="1"/>
  <c r="J227" i="5" s="1"/>
  <c r="L227" i="5" a="1"/>
  <c r="L227" i="5" s="1"/>
  <c r="J1185" i="5" a="1"/>
  <c r="J1185" i="5" s="1"/>
  <c r="L1185" i="5" a="1"/>
  <c r="L1185" i="5" s="1"/>
  <c r="J504" i="5" a="1"/>
  <c r="J504" i="5" s="1"/>
  <c r="L504" i="5" a="1"/>
  <c r="L504" i="5" s="1"/>
  <c r="J923" i="5" a="1"/>
  <c r="J923" i="5" s="1"/>
  <c r="L923" i="5" a="1"/>
  <c r="L923" i="5" s="1"/>
  <c r="J1310" i="5" a="1"/>
  <c r="J1310" i="5" s="1"/>
  <c r="L1310" i="5" a="1"/>
  <c r="L1310" i="5" s="1"/>
  <c r="J1017" i="5" a="1"/>
  <c r="J1017" i="5" s="1"/>
  <c r="L1017" i="5" a="1"/>
  <c r="L1017" i="5" s="1"/>
  <c r="J168" i="5" a="1"/>
  <c r="J168" i="5" s="1"/>
  <c r="L168" i="5" a="1"/>
  <c r="L168" i="5" s="1"/>
  <c r="J990" i="5" a="1"/>
  <c r="J990" i="5" s="1"/>
  <c r="L990" i="5" a="1"/>
  <c r="L990" i="5" s="1"/>
  <c r="J1123" i="5" a="1"/>
  <c r="J1123" i="5" s="1"/>
  <c r="L1123" i="5" a="1"/>
  <c r="L1123" i="5" s="1"/>
  <c r="J929" i="5" a="1"/>
  <c r="J929" i="5" s="1"/>
  <c r="L929" i="5" a="1"/>
  <c r="L929" i="5" s="1"/>
  <c r="J1187" i="5" a="1"/>
  <c r="J1187" i="5" s="1"/>
  <c r="L1187" i="5" a="1"/>
  <c r="L1187" i="5" s="1"/>
  <c r="J1024" i="5" a="1"/>
  <c r="J1024" i="5" s="1"/>
  <c r="L1024" i="5" a="1"/>
  <c r="L1024" i="5" s="1"/>
  <c r="J790" i="5" a="1"/>
  <c r="J790" i="5" s="1"/>
  <c r="L790" i="5" a="1"/>
  <c r="L790" i="5" s="1"/>
  <c r="J169" i="5" a="1"/>
  <c r="J169" i="5" s="1"/>
  <c r="L169" i="5" a="1"/>
  <c r="L169" i="5" s="1"/>
  <c r="J938" i="5" a="1"/>
  <c r="J938" i="5" s="1"/>
  <c r="L938" i="5" a="1"/>
  <c r="L938" i="5" s="1"/>
  <c r="J686" i="5" a="1"/>
  <c r="J686" i="5" s="1"/>
  <c r="L686" i="5" a="1"/>
  <c r="L686" i="5" s="1"/>
  <c r="J1130" i="5" a="1"/>
  <c r="J1130" i="5" s="1"/>
  <c r="L1130" i="5" a="1"/>
  <c r="L1130" i="5" s="1"/>
  <c r="J793" i="5" a="1"/>
  <c r="J793" i="5" s="1"/>
  <c r="L793" i="5" a="1"/>
  <c r="L793" i="5" s="1"/>
  <c r="J1131" i="5" a="1"/>
  <c r="J1131" i="5" s="1"/>
  <c r="L1131" i="5" a="1"/>
  <c r="L1131" i="5" s="1"/>
  <c r="L73" i="5" a="1"/>
  <c r="L73" i="5" s="1"/>
  <c r="L3" i="5" a="1"/>
  <c r="L3" i="5" s="1"/>
  <c r="J1133" i="5" a="1"/>
  <c r="J1133" i="5" s="1"/>
  <c r="L1133" i="5" a="1"/>
  <c r="L1133" i="5" s="1"/>
  <c r="J210" i="5" a="1"/>
  <c r="J210" i="5" s="1"/>
  <c r="J666" i="5" a="1"/>
  <c r="J666" i="5" s="1"/>
  <c r="L582" i="5" a="1"/>
  <c r="L582" i="5" s="1"/>
  <c r="L446" i="5" a="1"/>
  <c r="L446" i="5" s="1"/>
  <c r="J1164" i="5" a="1"/>
  <c r="J1164" i="5" s="1"/>
  <c r="J676" i="5" a="1"/>
  <c r="J676" i="5" s="1"/>
  <c r="L1162" i="5" a="1"/>
  <c r="L1162" i="5" s="1"/>
  <c r="J1043" i="5" a="1"/>
  <c r="J1043" i="5" s="1"/>
  <c r="J464" i="5" a="1"/>
  <c r="J464" i="5" s="1"/>
  <c r="J756" i="5" a="1"/>
  <c r="J756" i="5" s="1"/>
  <c r="L1280" i="5" a="1"/>
  <c r="L1280" i="5" s="1"/>
  <c r="L240" i="5" a="1"/>
  <c r="L240" i="5" s="1"/>
  <c r="L279" i="5" a="1"/>
  <c r="L279" i="5" s="1"/>
  <c r="L1235" i="5" a="1"/>
  <c r="L1235" i="5" s="1"/>
  <c r="L844" i="5" a="1"/>
  <c r="L844" i="5" s="1"/>
  <c r="L1040" i="5" a="1"/>
  <c r="L1040" i="5" s="1"/>
  <c r="L722" i="5" a="1"/>
  <c r="L722" i="5" s="1"/>
  <c r="L1233" i="5" a="1"/>
  <c r="L1233" i="5" s="1"/>
  <c r="L344" i="5" a="1"/>
  <c r="L344" i="5" s="1"/>
  <c r="L836" i="5" a="1"/>
  <c r="L836" i="5" s="1"/>
  <c r="L572" i="5" a="1"/>
  <c r="L572" i="5" s="1"/>
  <c r="L663" i="5" a="1"/>
  <c r="L663" i="5" s="1"/>
  <c r="L413" i="5" a="1"/>
  <c r="L413" i="5" s="1"/>
  <c r="L1038" i="5" a="1"/>
  <c r="L1038" i="5" s="1"/>
  <c r="L832" i="5" a="1"/>
  <c r="L832" i="5" s="1"/>
  <c r="J588" i="5" a="1"/>
  <c r="J588" i="5" s="1"/>
  <c r="J758" i="5" a="1"/>
  <c r="J758" i="5" s="1"/>
  <c r="J348" i="5" a="1"/>
  <c r="J348" i="5" s="1"/>
  <c r="L1093" i="5" a="1"/>
  <c r="L1093" i="5" s="1"/>
  <c r="L79" i="5" a="1"/>
  <c r="L79" i="5" s="1"/>
  <c r="L209" i="5" a="1"/>
  <c r="L209" i="5" s="1"/>
  <c r="L734" i="5" a="1"/>
  <c r="L734" i="5" s="1"/>
  <c r="L462" i="5" a="1"/>
  <c r="L462" i="5" s="1"/>
  <c r="L1217" i="5" a="1"/>
  <c r="L1217" i="5" s="1"/>
  <c r="L207" i="5" a="1"/>
  <c r="L207" i="5" s="1"/>
  <c r="L445" i="5" a="1"/>
  <c r="L445" i="5" s="1"/>
  <c r="L592" i="5" a="1"/>
  <c r="L592" i="5" s="1"/>
  <c r="L667" i="5" a="1"/>
  <c r="L667" i="5" s="1"/>
  <c r="L215" i="5" a="1"/>
  <c r="L215" i="5" s="1"/>
  <c r="L1108" i="5" a="1"/>
  <c r="L1108" i="5" s="1"/>
  <c r="L703" i="5" a="1"/>
  <c r="L703" i="5" s="1"/>
  <c r="L352" i="5" a="1"/>
  <c r="L352" i="5" s="1"/>
  <c r="L456" i="5" a="1"/>
  <c r="L456" i="5" s="1"/>
  <c r="L1257" i="5" a="1"/>
  <c r="L1257" i="5" s="1"/>
  <c r="L597" i="5" a="1"/>
  <c r="L597" i="5" s="1"/>
  <c r="L294" i="5" a="1"/>
  <c r="L294" i="5" s="1"/>
  <c r="L1099" i="5" a="1"/>
  <c r="L1099" i="5" s="1"/>
  <c r="L149" i="5" a="1"/>
  <c r="L149" i="5" s="1"/>
  <c r="L764" i="5" a="1"/>
  <c r="L764" i="5" s="1"/>
  <c r="L892" i="5" a="1"/>
  <c r="L892" i="5" s="1"/>
  <c r="L606" i="5" a="1"/>
  <c r="L606" i="5" s="1"/>
  <c r="L157" i="5" a="1"/>
  <c r="L157" i="5" s="1"/>
  <c r="L903" i="5" a="1"/>
  <c r="L903" i="5" s="1"/>
  <c r="L163" i="5" a="1"/>
  <c r="L163" i="5" s="1"/>
  <c r="L260" i="5" a="1"/>
  <c r="L260" i="5" s="1"/>
  <c r="L473" i="5" a="1"/>
  <c r="L473" i="5" s="1"/>
  <c r="L494" i="5" a="1"/>
  <c r="L494" i="5" s="1"/>
  <c r="L251" i="5" a="1"/>
  <c r="L251" i="5" s="1"/>
  <c r="L692" i="5" a="1"/>
  <c r="L692" i="5" s="1"/>
  <c r="L357" i="5" a="1"/>
  <c r="L357" i="5" s="1"/>
  <c r="L479" i="5" a="1"/>
  <c r="L479" i="5" s="1"/>
  <c r="L496" i="5" a="1"/>
  <c r="L496" i="5" s="1"/>
  <c r="J1159" i="5" a="1"/>
  <c r="J1159" i="5" s="1"/>
  <c r="L1159" i="5" a="1"/>
  <c r="L1159" i="5" s="1"/>
  <c r="L977" i="5" a="1"/>
  <c r="L977" i="5" s="1"/>
  <c r="J977" i="5" a="1"/>
  <c r="J977" i="5" s="1"/>
  <c r="L434" i="5" a="1"/>
  <c r="L434" i="5" s="1"/>
  <c r="J434" i="5" a="1"/>
  <c r="J434" i="5" s="1"/>
  <c r="L142" i="5" a="1"/>
  <c r="L142" i="5" s="1"/>
  <c r="J142" i="5" a="1"/>
  <c r="J142" i="5" s="1"/>
  <c r="L872" i="5" a="1"/>
  <c r="L872" i="5" s="1"/>
  <c r="J872" i="5" a="1"/>
  <c r="J872" i="5" s="1"/>
  <c r="L1098" i="5" a="1"/>
  <c r="L1098" i="5" s="1"/>
  <c r="J1098" i="5" a="1"/>
  <c r="J1098" i="5" s="1"/>
  <c r="L295" i="5" a="1"/>
  <c r="L295" i="5" s="1"/>
  <c r="J80" i="5" a="1"/>
  <c r="J80" i="5" s="1"/>
  <c r="J323" i="5" a="1"/>
  <c r="J323" i="5" s="1"/>
  <c r="J318" i="5" a="1"/>
  <c r="J318" i="5" s="1"/>
  <c r="J1171" i="5" a="1"/>
  <c r="J1171" i="5" s="1"/>
  <c r="L1171" i="5" a="1"/>
  <c r="L1171" i="5" s="1"/>
  <c r="J605" i="5" a="1"/>
  <c r="J605" i="5" s="1"/>
  <c r="L605" i="5" a="1"/>
  <c r="L605" i="5" s="1"/>
  <c r="J777" i="5" a="1"/>
  <c r="J777" i="5" s="1"/>
  <c r="L777" i="5" a="1"/>
  <c r="L777" i="5" s="1"/>
  <c r="J365" i="5" a="1"/>
  <c r="J365" i="5" s="1"/>
  <c r="L365" i="5" a="1"/>
  <c r="L365" i="5" s="1"/>
  <c r="J35" i="5" a="1"/>
  <c r="J35" i="5" s="1"/>
  <c r="L35" i="5" a="1"/>
  <c r="L35" i="5" s="1"/>
  <c r="J125" i="5" a="1"/>
  <c r="J125" i="5" s="1"/>
  <c r="L125" i="5" a="1"/>
  <c r="L125" i="5" s="1"/>
  <c r="J911" i="5" a="1"/>
  <c r="J911" i="5" s="1"/>
  <c r="L911" i="5" a="1"/>
  <c r="L911" i="5" s="1"/>
  <c r="J1277" i="5" a="1"/>
  <c r="J1277" i="5" s="1"/>
  <c r="L1277" i="5" a="1"/>
  <c r="L1277" i="5" s="1"/>
  <c r="J1056" i="5" a="1"/>
  <c r="J1056" i="5" s="1"/>
  <c r="L1056" i="5" a="1"/>
  <c r="L1056" i="5" s="1"/>
  <c r="J982" i="5" a="1"/>
  <c r="J982" i="5" s="1"/>
  <c r="L982" i="5" a="1"/>
  <c r="L982" i="5" s="1"/>
  <c r="J1113" i="5" a="1"/>
  <c r="J1113" i="5" s="1"/>
  <c r="L1113" i="5" a="1"/>
  <c r="L1113" i="5" s="1"/>
  <c r="J103" i="5" a="1"/>
  <c r="J103" i="5" s="1"/>
  <c r="J94" i="5" a="1"/>
  <c r="J94" i="5" s="1"/>
  <c r="L89" i="5" a="1"/>
  <c r="L89" i="5" s="1"/>
  <c r="L17" i="5" a="1"/>
  <c r="L17" i="5" s="1"/>
  <c r="L103" i="5" a="1"/>
  <c r="L103" i="5" s="1"/>
  <c r="L74" i="5" a="1"/>
  <c r="L74" i="5" s="1"/>
  <c r="L94" i="5" a="1"/>
  <c r="L94" i="5" s="1"/>
  <c r="J273" i="5" a="1"/>
  <c r="J273" i="5" s="1"/>
  <c r="J701" i="5" a="1"/>
  <c r="J701" i="5" s="1"/>
  <c r="L273" i="5" a="1"/>
  <c r="L273" i="5" s="1"/>
  <c r="L701" i="5" a="1"/>
  <c r="L701" i="5" s="1"/>
  <c r="J368" i="5" a="1"/>
  <c r="J368" i="5" s="1"/>
  <c r="L368" i="5" a="1"/>
  <c r="L368" i="5" s="1"/>
  <c r="J697" i="5" a="1"/>
  <c r="J697" i="5" s="1"/>
  <c r="L697" i="5" a="1"/>
  <c r="L697" i="5" s="1"/>
  <c r="J86" i="5" a="1"/>
  <c r="J86" i="5" s="1"/>
  <c r="L292" i="5" a="1"/>
  <c r="L292" i="5" s="1"/>
  <c r="L86" i="5" a="1"/>
  <c r="L86" i="5" s="1"/>
  <c r="J918" i="5" a="1"/>
  <c r="J918" i="5" s="1"/>
  <c r="L918" i="5" a="1"/>
  <c r="L918" i="5" s="1"/>
  <c r="J66" i="5" a="1"/>
  <c r="J66" i="5" s="1"/>
  <c r="L66" i="5" a="1"/>
  <c r="L66" i="5" s="1"/>
  <c r="J690" i="5" a="1"/>
  <c r="J690" i="5" s="1"/>
  <c r="L690" i="5" a="1"/>
  <c r="L690" i="5" s="1"/>
  <c r="J622" i="5" a="1"/>
  <c r="J622" i="5" s="1"/>
  <c r="L622" i="5" a="1"/>
  <c r="L622" i="5" s="1"/>
  <c r="J164" i="5" a="1"/>
  <c r="J164" i="5" s="1"/>
  <c r="L164" i="5" a="1"/>
  <c r="L164" i="5" s="1"/>
  <c r="J500" i="5" a="1"/>
  <c r="J500" i="5" s="1"/>
  <c r="L500" i="5" a="1"/>
  <c r="L500" i="5" s="1"/>
  <c r="J1117" i="5" a="1"/>
  <c r="J1117" i="5" s="1"/>
  <c r="L1117" i="5" a="1"/>
  <c r="L1117" i="5" s="1"/>
  <c r="J1183" i="5" a="1"/>
  <c r="J1183" i="5" s="1"/>
  <c r="L1183" i="5" a="1"/>
  <c r="L1183" i="5" s="1"/>
  <c r="J628" i="5" a="1"/>
  <c r="J628" i="5" s="1"/>
  <c r="L628" i="5" a="1"/>
  <c r="L628" i="5" s="1"/>
  <c r="J1240" i="5" a="1"/>
  <c r="J1240" i="5" s="1"/>
  <c r="L1240" i="5" a="1"/>
  <c r="L1240" i="5" s="1"/>
  <c r="J1241" i="5" a="1"/>
  <c r="J1241" i="5" s="1"/>
  <c r="L1241" i="5" a="1"/>
  <c r="L1241" i="5" s="1"/>
  <c r="J717" i="5" a="1"/>
  <c r="J717" i="5" s="1"/>
  <c r="L718" i="5" a="1"/>
  <c r="L718" i="5" s="1"/>
  <c r="L717" i="5" a="1"/>
  <c r="L717" i="5" s="1"/>
  <c r="J506" i="5" a="1"/>
  <c r="J506" i="5" s="1"/>
  <c r="L506" i="5" a="1"/>
  <c r="L506" i="5" s="1"/>
  <c r="J706" i="5" a="1"/>
  <c r="J706" i="5" s="1"/>
  <c r="L706" i="5" a="1"/>
  <c r="L706" i="5" s="1"/>
  <c r="L298" i="5" a="1"/>
  <c r="L298" i="5" s="1"/>
  <c r="J631" i="5" a="1"/>
  <c r="J631" i="5" s="1"/>
  <c r="L631" i="5" a="1"/>
  <c r="L631" i="5" s="1"/>
  <c r="J231" i="5" a="1"/>
  <c r="J231" i="5" s="1"/>
  <c r="L231" i="5" a="1"/>
  <c r="L231" i="5" s="1"/>
  <c r="J989" i="5" a="1"/>
  <c r="J989" i="5" s="1"/>
  <c r="L989" i="5" a="1"/>
  <c r="L989" i="5" s="1"/>
  <c r="J927" i="5" a="1"/>
  <c r="J927" i="5" s="1"/>
  <c r="L927" i="5" a="1"/>
  <c r="L927" i="5" s="1"/>
  <c r="J786" i="5" a="1"/>
  <c r="J786" i="5" s="1"/>
  <c r="L786" i="5" a="1"/>
  <c r="L786" i="5" s="1"/>
  <c r="J1213" i="5" a="1"/>
  <c r="J1213" i="5" s="1"/>
  <c r="L1213" i="5" a="1"/>
  <c r="L1213" i="5" s="1"/>
  <c r="J789" i="5" a="1"/>
  <c r="J789" i="5" s="1"/>
  <c r="L789" i="5" a="1"/>
  <c r="L789" i="5" s="1"/>
  <c r="J514" i="5" a="1"/>
  <c r="J514" i="5" s="1"/>
  <c r="L514" i="5" a="1"/>
  <c r="L514" i="5" s="1"/>
  <c r="J936" i="5" a="1"/>
  <c r="J936" i="5" s="1"/>
  <c r="L936" i="5" a="1"/>
  <c r="L936" i="5" s="1"/>
  <c r="J519" i="5" a="1"/>
  <c r="J519" i="5" s="1"/>
  <c r="L519" i="5" a="1"/>
  <c r="L519" i="5" s="1"/>
  <c r="J636" i="5" a="1"/>
  <c r="J636" i="5" s="1"/>
  <c r="L636" i="5" a="1"/>
  <c r="L636" i="5" s="1"/>
  <c r="J1129" i="5" a="1"/>
  <c r="J1129" i="5" s="1"/>
  <c r="L1129" i="5" a="1"/>
  <c r="L1129" i="5" s="1"/>
  <c r="J49" i="5" a="1"/>
  <c r="J49" i="5" s="1"/>
  <c r="L49" i="5" a="1"/>
  <c r="L49" i="5" s="1"/>
  <c r="J171" i="5" a="1"/>
  <c r="J171" i="5" s="1"/>
  <c r="L171" i="5" a="1"/>
  <c r="L171" i="5" s="1"/>
  <c r="J1062" i="5" a="1"/>
  <c r="J1062" i="5" s="1"/>
  <c r="L1062" i="5" a="1"/>
  <c r="L1062" i="5" s="1"/>
  <c r="J523" i="5" a="1"/>
  <c r="J523" i="5" s="1"/>
  <c r="L523" i="5" a="1"/>
  <c r="L523" i="5" s="1"/>
  <c r="J796" i="5" a="1"/>
  <c r="J796" i="5" s="1"/>
  <c r="L796" i="5" a="1"/>
  <c r="L796" i="5" s="1"/>
  <c r="J638" i="5" a="1"/>
  <c r="J638" i="5" s="1"/>
  <c r="L638" i="5" a="1"/>
  <c r="L638" i="5" s="1"/>
  <c r="L579" i="5" a="1"/>
  <c r="L579" i="5" s="1"/>
  <c r="L1253" i="5" a="1"/>
  <c r="L1253" i="5" s="1"/>
  <c r="L577" i="5" a="1"/>
  <c r="L577" i="5" s="1"/>
  <c r="L71" i="5" a="1"/>
  <c r="L71" i="5" s="1"/>
  <c r="L576" i="5" a="1"/>
  <c r="L576" i="5" s="1"/>
  <c r="L1234" i="5" a="1"/>
  <c r="L1234" i="5" s="1"/>
  <c r="L346" i="5" a="1"/>
  <c r="L346" i="5" s="1"/>
  <c r="L345" i="5" a="1"/>
  <c r="L345" i="5" s="1"/>
  <c r="L101" i="5" a="1"/>
  <c r="L101" i="5" s="1"/>
  <c r="L752" i="5" a="1"/>
  <c r="L752" i="5" s="1"/>
  <c r="L751" i="5" a="1"/>
  <c r="L751" i="5" s="1"/>
  <c r="L199" i="5" a="1"/>
  <c r="L199" i="5" s="1"/>
  <c r="L573" i="5" a="1"/>
  <c r="L573" i="5" s="1"/>
  <c r="L45" i="5" a="1"/>
  <c r="L45" i="5" s="1"/>
  <c r="L338" i="5" a="1"/>
  <c r="L338" i="5" s="1"/>
  <c r="L6" i="5" a="1"/>
  <c r="L6" i="5" s="1"/>
  <c r="L411" i="5" a="1"/>
  <c r="L411" i="5" s="1"/>
  <c r="L410" i="5" a="1"/>
  <c r="L410" i="5" s="1"/>
  <c r="L354" i="5" a="1"/>
  <c r="L354" i="5" s="1"/>
  <c r="L1100" i="5" a="1"/>
  <c r="L1100" i="5" s="1"/>
  <c r="L433" i="5" a="1"/>
  <c r="L433" i="5" s="1"/>
  <c r="L425" i="5" a="1"/>
  <c r="L425" i="5" s="1"/>
  <c r="L1292" i="5" a="1"/>
  <c r="L1292" i="5" s="1"/>
  <c r="L92" i="5" a="1"/>
  <c r="L92" i="5" s="1"/>
  <c r="L880" i="5" a="1"/>
  <c r="L880" i="5" s="1"/>
  <c r="L435" i="5" a="1"/>
  <c r="L435" i="5" s="1"/>
  <c r="L447" i="5" a="1"/>
  <c r="L447" i="5" s="1"/>
  <c r="L1105" i="5" a="1"/>
  <c r="L1105" i="5" s="1"/>
  <c r="L439" i="5" a="1"/>
  <c r="L439" i="5" s="1"/>
  <c r="L1009" i="5" a="1"/>
  <c r="L1009" i="5" s="1"/>
  <c r="L32" i="5" a="1"/>
  <c r="L32" i="5" s="1"/>
  <c r="L216" i="5" a="1"/>
  <c r="L216" i="5" s="1"/>
  <c r="L909" i="5" a="1"/>
  <c r="L909" i="5" s="1"/>
  <c r="L14" i="5" a="1"/>
  <c r="L14" i="5" s="1"/>
  <c r="L871" i="5" a="1"/>
  <c r="L871" i="5" s="1"/>
  <c r="L878" i="5" a="1"/>
  <c r="L878" i="5" s="1"/>
  <c r="L54" i="5" a="1"/>
  <c r="L54" i="5" s="1"/>
  <c r="L894" i="5" a="1"/>
  <c r="L894" i="5" s="1"/>
  <c r="L158" i="5" a="1"/>
  <c r="L158" i="5" s="1"/>
  <c r="L870" i="5" a="1"/>
  <c r="L870" i="5" s="1"/>
  <c r="L587" i="5" a="1"/>
  <c r="L587" i="5" s="1"/>
  <c r="L460" i="5" a="1"/>
  <c r="L460" i="5" s="1"/>
  <c r="L888" i="5" a="1"/>
  <c r="L888" i="5" s="1"/>
  <c r="L211" i="5" a="1"/>
  <c r="L211" i="5" s="1"/>
  <c r="L472" i="5" a="1"/>
  <c r="L472" i="5" s="1"/>
  <c r="L900" i="5" a="1"/>
  <c r="L900" i="5" s="1"/>
  <c r="L1016" i="5" a="1"/>
  <c r="L1016" i="5" s="1"/>
  <c r="L1201" i="5" a="1"/>
  <c r="L1201" i="5" s="1"/>
  <c r="L603" i="5" a="1"/>
  <c r="L603" i="5" s="1"/>
  <c r="L905" i="5" a="1"/>
  <c r="L905" i="5" s="1"/>
  <c r="L277" i="5" a="1"/>
  <c r="L277" i="5" s="1"/>
  <c r="L906" i="5" a="1"/>
  <c r="L906" i="5" s="1"/>
  <c r="L212" i="5" a="1"/>
  <c r="L212" i="5" s="1"/>
  <c r="L769" i="5" a="1"/>
  <c r="L769" i="5" s="1"/>
  <c r="L770" i="5" a="1"/>
  <c r="L770" i="5" s="1"/>
  <c r="L1212" i="5" a="1"/>
  <c r="L1212" i="5" s="1"/>
  <c r="L153" i="5" a="1"/>
  <c r="L153" i="5" s="1"/>
  <c r="L121" i="5" a="1"/>
  <c r="L121" i="5" s="1"/>
  <c r="J112" i="5" a="1"/>
  <c r="J112" i="5" s="1"/>
  <c r="J118" i="5" a="1"/>
  <c r="J118" i="5" s="1"/>
  <c r="J332" i="5" a="1"/>
  <c r="J332" i="5" s="1"/>
  <c r="L332" i="5" a="1"/>
  <c r="L332" i="5" s="1"/>
  <c r="L740" i="5" a="1"/>
  <c r="L740" i="5" s="1"/>
  <c r="J740" i="5" a="1"/>
  <c r="J740" i="5" s="1"/>
  <c r="L742" i="5" a="1"/>
  <c r="L742" i="5" s="1"/>
  <c r="J742" i="5" a="1"/>
  <c r="J742" i="5" s="1"/>
  <c r="J304" i="5" a="1"/>
  <c r="J304" i="5" s="1"/>
  <c r="L304" i="5" a="1"/>
  <c r="L304" i="5" s="1"/>
  <c r="J308" i="5" a="1"/>
  <c r="J308" i="5" s="1"/>
  <c r="J562" i="5" a="1"/>
  <c r="J562" i="5" s="1"/>
  <c r="L562" i="5" a="1"/>
  <c r="L562" i="5" s="1"/>
  <c r="J335" i="5" a="1"/>
  <c r="J335" i="5" s="1"/>
  <c r="L335" i="5" a="1"/>
  <c r="L335" i="5" s="1"/>
  <c r="L403" i="5" a="1"/>
  <c r="L403" i="5" s="1"/>
  <c r="J403" i="5" a="1"/>
  <c r="J403" i="5" s="1"/>
  <c r="L746" i="5" a="1"/>
  <c r="L746" i="5" s="1"/>
  <c r="J746" i="5" a="1"/>
  <c r="J746" i="5" s="1"/>
  <c r="J1250" i="5" a="1"/>
  <c r="J1250" i="5" s="1"/>
  <c r="L1250" i="5" a="1"/>
  <c r="L1250" i="5" s="1"/>
  <c r="L747" i="5" a="1"/>
  <c r="L747" i="5" s="1"/>
  <c r="J747" i="5" a="1"/>
  <c r="J747" i="5" s="1"/>
  <c r="J829" i="5" a="1"/>
  <c r="J829" i="5" s="1"/>
  <c r="L829" i="5" a="1"/>
  <c r="L829" i="5" s="1"/>
  <c r="J1216" i="5" a="1"/>
  <c r="J1216" i="5" s="1"/>
  <c r="L1216" i="5" a="1"/>
  <c r="L1216" i="5" s="1"/>
  <c r="J1044" i="5" a="1"/>
  <c r="J1044" i="5" s="1"/>
  <c r="L1044" i="5" a="1"/>
  <c r="L1044" i="5" s="1"/>
  <c r="L1094" i="5" a="1"/>
  <c r="L1094" i="5" s="1"/>
  <c r="J1094" i="5" a="1"/>
  <c r="J1094" i="5" s="1"/>
  <c r="L583" i="5" a="1"/>
  <c r="L583" i="5" s="1"/>
  <c r="J583" i="5" a="1"/>
  <c r="J583" i="5" s="1"/>
  <c r="L715" i="5" a="1"/>
  <c r="L715" i="5" s="1"/>
  <c r="L287" i="5" a="1"/>
  <c r="L287" i="5" s="1"/>
  <c r="J287" i="5" a="1"/>
  <c r="J287" i="5" s="1"/>
  <c r="L893" i="5" a="1"/>
  <c r="L893" i="5" s="1"/>
  <c r="J893" i="5" a="1"/>
  <c r="J893" i="5" s="1"/>
  <c r="J469" i="5" a="1"/>
  <c r="J469" i="5" s="1"/>
  <c r="L469" i="5" a="1"/>
  <c r="L469" i="5" s="1"/>
  <c r="J151" i="5" a="1"/>
  <c r="J151" i="5" s="1"/>
  <c r="L151" i="5" a="1"/>
  <c r="L151" i="5" s="1"/>
  <c r="J724" i="5" a="1"/>
  <c r="J724" i="5" s="1"/>
  <c r="J731" i="5" a="1"/>
  <c r="J731" i="5" s="1"/>
  <c r="L731" i="5" a="1"/>
  <c r="L731" i="5" s="1"/>
  <c r="J608" i="5" a="1"/>
  <c r="J608" i="5" s="1"/>
  <c r="L608" i="5" a="1"/>
  <c r="L608" i="5" s="1"/>
  <c r="J477" i="5" a="1"/>
  <c r="J477" i="5" s="1"/>
  <c r="L477" i="5" a="1"/>
  <c r="L477" i="5" s="1"/>
  <c r="J478" i="5" a="1"/>
  <c r="J478" i="5" s="1"/>
  <c r="L478" i="5" a="1"/>
  <c r="L478" i="5" s="1"/>
  <c r="J1036" i="5" a="1"/>
  <c r="J1036" i="5" s="1"/>
  <c r="L1036" i="5" a="1"/>
  <c r="L1036" i="5" s="1"/>
  <c r="J485" i="5" a="1"/>
  <c r="J485" i="5" s="1"/>
  <c r="L485" i="5" a="1"/>
  <c r="L485" i="5" s="1"/>
  <c r="J162" i="5" a="1"/>
  <c r="J162" i="5" s="1"/>
  <c r="L162" i="5" a="1"/>
  <c r="L162" i="5" s="1"/>
  <c r="J1202" i="5" a="1"/>
  <c r="J1202" i="5" s="1"/>
  <c r="L1202" i="5" a="1"/>
  <c r="L1202" i="5" s="1"/>
  <c r="J492" i="5" a="1"/>
  <c r="J492" i="5" s="1"/>
  <c r="L492" i="5" a="1"/>
  <c r="L492" i="5" s="1"/>
  <c r="J289" i="5" a="1"/>
  <c r="J289" i="5" s="1"/>
  <c r="L290" i="5" a="1"/>
  <c r="L290" i="5" s="1"/>
  <c r="L289" i="5" a="1"/>
  <c r="L289" i="5" s="1"/>
  <c r="J919" i="5" a="1"/>
  <c r="J919" i="5" s="1"/>
  <c r="L919" i="5" a="1"/>
  <c r="L919" i="5" s="1"/>
  <c r="J623" i="5" a="1"/>
  <c r="J623" i="5" s="1"/>
  <c r="L623" i="5" a="1"/>
  <c r="L623" i="5" s="1"/>
  <c r="J1207" i="5" a="1"/>
  <c r="J1207" i="5" s="1"/>
  <c r="L1207" i="5" a="1"/>
  <c r="L1207" i="5" s="1"/>
  <c r="J225" i="5" a="1"/>
  <c r="J225" i="5" s="1"/>
  <c r="L225" i="5" a="1"/>
  <c r="L225" i="5" s="1"/>
  <c r="J501" i="5" a="1"/>
  <c r="J501" i="5" s="1"/>
  <c r="L501" i="5" a="1"/>
  <c r="L501" i="5" s="1"/>
  <c r="J282" i="5" a="1"/>
  <c r="J282" i="5" s="1"/>
  <c r="L708" i="5" a="1"/>
  <c r="L708" i="5" s="1"/>
  <c r="L282" i="5" a="1"/>
  <c r="L282" i="5" s="1"/>
  <c r="J369" i="5" a="1"/>
  <c r="J369" i="5" s="1"/>
  <c r="L369" i="5" a="1"/>
  <c r="L369" i="5" s="1"/>
  <c r="J1186" i="5" a="1"/>
  <c r="J1186" i="5" s="1"/>
  <c r="L1186" i="5" a="1"/>
  <c r="L1186" i="5" s="1"/>
  <c r="J284" i="5" a="1"/>
  <c r="J284" i="5" s="1"/>
  <c r="L85" i="5" a="1"/>
  <c r="L85" i="5" s="1"/>
  <c r="L284" i="5" a="1"/>
  <c r="L284" i="5" s="1"/>
  <c r="J781" i="5" a="1"/>
  <c r="J781" i="5" s="1"/>
  <c r="L781" i="5" a="1"/>
  <c r="L781" i="5" s="1"/>
  <c r="J1242" i="5" a="1"/>
  <c r="J1242" i="5" s="1"/>
  <c r="L1242" i="5" a="1"/>
  <c r="L1242" i="5" s="1"/>
  <c r="J784" i="5" a="1"/>
  <c r="J784" i="5" s="1"/>
  <c r="L784" i="5" a="1"/>
  <c r="L784" i="5" s="1"/>
  <c r="J370" i="5" a="1"/>
  <c r="J370" i="5" s="1"/>
  <c r="L370" i="5" a="1"/>
  <c r="L370" i="5" s="1"/>
  <c r="J1124" i="5" a="1"/>
  <c r="J1124" i="5" s="1"/>
  <c r="L1124" i="5" a="1"/>
  <c r="L1124" i="5" s="1"/>
  <c r="J1126" i="5" a="1"/>
  <c r="J1126" i="5" s="1"/>
  <c r="L1126" i="5" a="1"/>
  <c r="L1126" i="5" s="1"/>
  <c r="J788" i="5" a="1"/>
  <c r="J788" i="5" s="1"/>
  <c r="L788" i="5" a="1"/>
  <c r="L788" i="5" s="1"/>
  <c r="J258" i="5" a="1"/>
  <c r="J258" i="5" s="1"/>
  <c r="L258" i="5" a="1"/>
  <c r="L258" i="5" s="1"/>
  <c r="J935" i="5" a="1"/>
  <c r="J935" i="5" s="1"/>
  <c r="L935" i="5" a="1"/>
  <c r="L935" i="5" s="1"/>
  <c r="J372" i="5" a="1"/>
  <c r="J372" i="5" s="1"/>
  <c r="L372" i="5" a="1"/>
  <c r="L372" i="5" s="1"/>
  <c r="J1132" i="5" a="1"/>
  <c r="J1132" i="5" s="1"/>
  <c r="L1132" i="5" a="1"/>
  <c r="L1132" i="5" s="1"/>
  <c r="J173" i="5" a="1"/>
  <c r="J173" i="5" s="1"/>
  <c r="L173" i="5" a="1"/>
  <c r="L173" i="5" s="1"/>
  <c r="J174" i="5" a="1"/>
  <c r="J174" i="5" s="1"/>
  <c r="L174" i="5" a="1"/>
  <c r="L174" i="5" s="1"/>
  <c r="J2" i="5" a="1"/>
  <c r="J2" i="5" s="1"/>
  <c r="L2" i="5" a="1"/>
  <c r="L2" i="5" s="1"/>
  <c r="J1285" i="5" a="1"/>
  <c r="J1285" i="5" s="1"/>
  <c r="L1285" i="5" a="1"/>
  <c r="L1285" i="5" s="1"/>
  <c r="J797" i="5" a="1"/>
  <c r="J797" i="5" s="1"/>
  <c r="L797" i="5" a="1"/>
  <c r="L797" i="5" s="1"/>
  <c r="L208" i="5" a="1"/>
  <c r="L208" i="5" s="1"/>
  <c r="L864" i="5" a="1"/>
  <c r="L864" i="5" s="1"/>
  <c r="L20" i="5" a="1"/>
  <c r="L20" i="5" s="1"/>
  <c r="L350" i="5" a="1"/>
  <c r="L350" i="5" s="1"/>
  <c r="L437" i="5" a="1"/>
  <c r="L437" i="5" s="1"/>
  <c r="J429" i="5" a="1"/>
  <c r="J429" i="5" s="1"/>
  <c r="L895" i="5" a="1"/>
  <c r="L895" i="5" s="1"/>
  <c r="L431" i="5" a="1"/>
  <c r="L431" i="5" s="1"/>
  <c r="L347" i="5" a="1"/>
  <c r="L347" i="5" s="1"/>
  <c r="L1086" i="5" a="1"/>
  <c r="L1086" i="5" s="1"/>
  <c r="L1085" i="5" a="1"/>
  <c r="L1085" i="5" s="1"/>
  <c r="L423" i="5" a="1"/>
  <c r="L423" i="5" s="1"/>
  <c r="L843" i="5" a="1"/>
  <c r="L843" i="5" s="1"/>
  <c r="L574" i="5" a="1"/>
  <c r="L574" i="5" s="1"/>
  <c r="L200" i="5" a="1"/>
  <c r="L200" i="5" s="1"/>
  <c r="L1081" i="5" a="1"/>
  <c r="L1081" i="5" s="1"/>
  <c r="L1079" i="5" a="1"/>
  <c r="L1079" i="5" s="1"/>
  <c r="L838" i="5" a="1"/>
  <c r="L838" i="5" s="1"/>
  <c r="L416" i="5" a="1"/>
  <c r="L416" i="5" s="1"/>
  <c r="L65" i="5" a="1"/>
  <c r="L65" i="5" s="1"/>
  <c r="L340" i="5" a="1"/>
  <c r="L340" i="5" s="1"/>
  <c r="L118" i="5" a="1"/>
  <c r="L118" i="5" s="1"/>
  <c r="L1076" i="5" a="1"/>
  <c r="L1076" i="5" s="1"/>
  <c r="L765" i="5" a="1"/>
  <c r="L765" i="5" s="1"/>
  <c r="J438" i="5" a="1"/>
  <c r="J438" i="5" s="1"/>
  <c r="J427" i="5" a="1"/>
  <c r="J427" i="5" s="1"/>
  <c r="L246" i="5" a="1"/>
  <c r="L246" i="5" s="1"/>
  <c r="L1102" i="5" a="1"/>
  <c r="L1102" i="5" s="1"/>
  <c r="L595" i="5" a="1"/>
  <c r="L595" i="5" s="1"/>
  <c r="L206" i="5" a="1"/>
  <c r="L206" i="5" s="1"/>
  <c r="L80" i="5" a="1"/>
  <c r="L80" i="5" s="1"/>
  <c r="L856" i="5" a="1"/>
  <c r="L856" i="5" s="1"/>
  <c r="L1211" i="5" a="1"/>
  <c r="L1211" i="5" s="1"/>
  <c r="L349" i="5" a="1"/>
  <c r="L349" i="5" s="1"/>
  <c r="L7" i="5" a="1"/>
  <c r="L7" i="5" s="1"/>
  <c r="L760" i="5" a="1"/>
  <c r="L760" i="5" s="1"/>
  <c r="L719" i="5" a="1"/>
  <c r="L719" i="5" s="1"/>
  <c r="L482" i="5" a="1"/>
  <c r="L482" i="5" s="1"/>
  <c r="L904" i="5" a="1"/>
  <c r="L904" i="5" s="1"/>
  <c r="L76" i="5" a="1"/>
  <c r="L76" i="5" s="1"/>
  <c r="L714" i="5" a="1"/>
  <c r="L714" i="5" s="1"/>
  <c r="L590" i="5" a="1"/>
  <c r="L590" i="5" s="1"/>
  <c r="L1170" i="5" a="1"/>
  <c r="L1170" i="5" s="1"/>
  <c r="L463" i="5" a="1"/>
  <c r="L463" i="5" s="1"/>
  <c r="L98" i="5" a="1"/>
  <c r="L98" i="5" s="1"/>
  <c r="L1027" i="5" a="1"/>
  <c r="L1027" i="5" s="1"/>
  <c r="L457" i="5" a="1"/>
  <c r="L457" i="5" s="1"/>
  <c r="L262" i="5" a="1"/>
  <c r="L262" i="5" s="1"/>
  <c r="L679" i="5" a="1"/>
  <c r="L679" i="5" s="1"/>
  <c r="L689" i="5" a="1"/>
  <c r="L689" i="5" s="1"/>
  <c r="L474" i="5" a="1"/>
  <c r="L474" i="5" s="1"/>
  <c r="L902" i="5" a="1"/>
  <c r="L902" i="5" s="1"/>
  <c r="L716" i="5" a="1"/>
  <c r="L716" i="5" s="1"/>
  <c r="L913" i="5" a="1"/>
  <c r="L913" i="5" s="1"/>
  <c r="L34" i="5" a="1"/>
  <c r="L34" i="5" s="1"/>
  <c r="L328" i="5" a="1"/>
  <c r="L328" i="5" s="1"/>
  <c r="L1276" i="5" a="1"/>
  <c r="L1276" i="5" s="1"/>
  <c r="L735" i="5" a="1"/>
  <c r="L735" i="5" s="1"/>
  <c r="L1054" i="5" a="1"/>
  <c r="L1054" i="5" s="1"/>
  <c r="L601" i="5" a="1"/>
  <c r="L601" i="5" s="1"/>
  <c r="L36" i="5" a="1"/>
  <c r="L36" i="5" s="1"/>
  <c r="L1035" i="5" a="1"/>
  <c r="L1035" i="5" s="1"/>
  <c r="J6" i="5" a="1"/>
  <c r="J6" i="5" s="1"/>
  <c r="J7" i="5" a="1"/>
  <c r="J7" i="5" s="1"/>
  <c r="J1254" i="5" a="1"/>
  <c r="J1254" i="5" s="1"/>
  <c r="L1254" i="5" a="1"/>
  <c r="L1254" i="5" s="1"/>
  <c r="L441" i="5" a="1"/>
  <c r="L441" i="5" s="1"/>
  <c r="J441" i="5" a="1"/>
  <c r="J441" i="5" s="1"/>
  <c r="L146" i="5" a="1"/>
  <c r="L146" i="5" s="1"/>
  <c r="J146" i="5" a="1"/>
  <c r="J146" i="5" s="1"/>
  <c r="L883" i="5" a="1"/>
  <c r="L883" i="5" s="1"/>
  <c r="J883" i="5" a="1"/>
  <c r="J883" i="5" s="1"/>
  <c r="L62" i="5" a="1"/>
  <c r="L62" i="5" s="1"/>
  <c r="J62" i="5" a="1"/>
  <c r="J62" i="5" s="1"/>
  <c r="J471" i="5" a="1"/>
  <c r="J471" i="5" s="1"/>
  <c r="L471" i="5" a="1"/>
  <c r="L471" i="5" s="1"/>
  <c r="J776" i="5" a="1"/>
  <c r="J776" i="5" s="1"/>
  <c r="L776" i="5" a="1"/>
  <c r="L776" i="5" s="1"/>
  <c r="J67" i="5" a="1"/>
  <c r="J67" i="5" s="1"/>
  <c r="L67" i="5" a="1"/>
  <c r="L67" i="5" s="1"/>
  <c r="J612" i="5" a="1"/>
  <c r="J612" i="5" s="1"/>
  <c r="L612" i="5" a="1"/>
  <c r="L612" i="5" s="1"/>
  <c r="J481" i="5" a="1"/>
  <c r="J481" i="5" s="1"/>
  <c r="L481" i="5" a="1"/>
  <c r="L481" i="5" s="1"/>
  <c r="J484" i="5" a="1"/>
  <c r="J484" i="5" s="1"/>
  <c r="L484" i="5" a="1"/>
  <c r="L484" i="5" s="1"/>
  <c r="J613" i="5" a="1"/>
  <c r="J613" i="5" s="1"/>
  <c r="L613" i="5" a="1"/>
  <c r="L613" i="5" s="1"/>
  <c r="J907" i="5" a="1"/>
  <c r="J907" i="5" s="1"/>
  <c r="L907" i="5" a="1"/>
  <c r="L907" i="5" s="1"/>
  <c r="J161" i="5" a="1"/>
  <c r="J161" i="5" s="1"/>
  <c r="L161" i="5" a="1"/>
  <c r="L161" i="5" s="1"/>
  <c r="J491" i="5" a="1"/>
  <c r="J491" i="5" s="1"/>
  <c r="L491" i="5" a="1"/>
  <c r="L491" i="5" s="1"/>
  <c r="J1178" i="5" a="1"/>
  <c r="J1178" i="5" s="1"/>
  <c r="L1178" i="5" a="1"/>
  <c r="L1178" i="5" s="1"/>
  <c r="J1179" i="5" a="1"/>
  <c r="J1179" i="5" s="1"/>
  <c r="L1179" i="5" a="1"/>
  <c r="L1179" i="5" s="1"/>
  <c r="J1262" i="5" a="1"/>
  <c r="J1262" i="5" s="1"/>
  <c r="L1262" i="5" a="1"/>
  <c r="L1262" i="5" s="1"/>
  <c r="J987" i="5" a="1"/>
  <c r="J987" i="5" s="1"/>
  <c r="L987" i="5" a="1"/>
  <c r="L987" i="5" s="1"/>
  <c r="J223" i="5" a="1"/>
  <c r="J223" i="5" s="1"/>
  <c r="L223" i="5" a="1"/>
  <c r="L223" i="5" s="1"/>
  <c r="J920" i="5" a="1"/>
  <c r="J920" i="5" s="1"/>
  <c r="L920" i="5" a="1"/>
  <c r="L920" i="5" s="1"/>
  <c r="J1022" i="5" a="1"/>
  <c r="J1022" i="5" s="1"/>
  <c r="L1022" i="5" a="1"/>
  <c r="L1022" i="5" s="1"/>
  <c r="J700" i="5" a="1"/>
  <c r="J700" i="5" s="1"/>
  <c r="L700" i="5" a="1"/>
  <c r="L700" i="5" s="1"/>
  <c r="J499" i="5" a="1"/>
  <c r="J499" i="5" s="1"/>
  <c r="L499" i="5" a="1"/>
  <c r="L499" i="5" s="1"/>
  <c r="J661" i="5" a="1"/>
  <c r="J661" i="5" s="1"/>
  <c r="L661" i="5" a="1"/>
  <c r="L661" i="5" s="1"/>
  <c r="J662" i="5" a="1"/>
  <c r="J662" i="5" s="1"/>
  <c r="L662" i="5" a="1"/>
  <c r="L662" i="5" s="1"/>
  <c r="J625" i="5" a="1"/>
  <c r="J625" i="5" s="1"/>
  <c r="L625" i="5" a="1"/>
  <c r="L625" i="5" s="1"/>
  <c r="J265" i="5" a="1"/>
  <c r="J265" i="5" s="1"/>
  <c r="L265" i="5" a="1"/>
  <c r="L265" i="5" s="1"/>
  <c r="J256" i="5" a="1"/>
  <c r="J256" i="5" s="1"/>
  <c r="L256" i="5" a="1"/>
  <c r="L256" i="5" s="1"/>
  <c r="J629" i="5" a="1"/>
  <c r="J629" i="5" s="1"/>
  <c r="L629" i="5" a="1"/>
  <c r="L629" i="5" s="1"/>
  <c r="J1118" i="5" a="1"/>
  <c r="J1118" i="5" s="1"/>
  <c r="L1118" i="5" a="1"/>
  <c r="L1118" i="5" s="1"/>
  <c r="J167" i="5" a="1"/>
  <c r="J167" i="5" s="1"/>
  <c r="L167" i="5" a="1"/>
  <c r="L167" i="5" s="1"/>
  <c r="J630" i="5" a="1"/>
  <c r="J630" i="5" s="1"/>
  <c r="L630" i="5" a="1"/>
  <c r="L630" i="5" s="1"/>
  <c r="J925" i="5" a="1"/>
  <c r="J925" i="5" s="1"/>
  <c r="L925" i="5" a="1"/>
  <c r="L925" i="5" s="1"/>
  <c r="J507" i="5" a="1"/>
  <c r="J507" i="5" s="1"/>
  <c r="L507" i="5" a="1"/>
  <c r="L507" i="5" s="1"/>
  <c r="J1121" i="5" a="1"/>
  <c r="J1121" i="5" s="1"/>
  <c r="L1121" i="5" a="1"/>
  <c r="L1121" i="5" s="1"/>
  <c r="J1060" i="5" a="1"/>
  <c r="J1060" i="5" s="1"/>
  <c r="L1060" i="5" a="1"/>
  <c r="L1060" i="5" s="1"/>
  <c r="J928" i="5" a="1"/>
  <c r="J928" i="5" s="1"/>
  <c r="L928" i="5" a="1"/>
  <c r="L928" i="5" s="1"/>
  <c r="J1125" i="5" a="1"/>
  <c r="J1125" i="5" s="1"/>
  <c r="L1125" i="5" a="1"/>
  <c r="L1125" i="5" s="1"/>
  <c r="J511" i="5" a="1"/>
  <c r="J511" i="5" s="1"/>
  <c r="L511" i="5" a="1"/>
  <c r="L511" i="5" s="1"/>
  <c r="J1127" i="5" a="1"/>
  <c r="J1127" i="5" s="1"/>
  <c r="L1127" i="5" a="1"/>
  <c r="L1127" i="5" s="1"/>
  <c r="J1006" i="5" a="1"/>
  <c r="J1006" i="5" s="1"/>
  <c r="L1006" i="5" a="1"/>
  <c r="L1006" i="5" s="1"/>
  <c r="J1128" i="5" a="1"/>
  <c r="J1128" i="5" s="1"/>
  <c r="L1128" i="5" a="1"/>
  <c r="L1128" i="5" s="1"/>
  <c r="J934" i="5" a="1"/>
  <c r="J934" i="5" s="1"/>
  <c r="L934" i="5" a="1"/>
  <c r="L934" i="5" s="1"/>
  <c r="J268" i="5" a="1"/>
  <c r="J268" i="5" s="1"/>
  <c r="L268" i="5" a="1"/>
  <c r="L268" i="5" s="1"/>
  <c r="J941" i="5" a="1"/>
  <c r="J941" i="5" s="1"/>
  <c r="L941" i="5" a="1"/>
  <c r="L941" i="5" s="1"/>
  <c r="J521" i="5" a="1"/>
  <c r="J521" i="5" s="1"/>
  <c r="L521" i="5" a="1"/>
  <c r="L521" i="5" s="1"/>
  <c r="J942" i="5" a="1"/>
  <c r="J942" i="5" s="1"/>
  <c r="L942" i="5" a="1"/>
  <c r="L942" i="5" s="1"/>
  <c r="J172" i="5" a="1"/>
  <c r="J172" i="5" s="1"/>
  <c r="L172" i="5" a="1"/>
  <c r="L172" i="5" s="1"/>
  <c r="J1221" i="5" a="1"/>
  <c r="J1221" i="5" s="1"/>
  <c r="L1221" i="5" a="1"/>
  <c r="L1221" i="5" s="1"/>
  <c r="J374" i="5" a="1"/>
  <c r="J374" i="5" s="1"/>
  <c r="L374" i="5" a="1"/>
  <c r="L374" i="5" s="1"/>
  <c r="L1158" i="5" a="1"/>
  <c r="L1158" i="5" s="1"/>
  <c r="L123" i="5" a="1"/>
  <c r="L123" i="5" s="1"/>
  <c r="L848" i="5" a="1"/>
  <c r="L848" i="5" s="1"/>
  <c r="L1252" i="5" a="1"/>
  <c r="L1252" i="5" s="1"/>
  <c r="L847" i="5" a="1"/>
  <c r="L847" i="5" s="1"/>
  <c r="L422" i="5" a="1"/>
  <c r="L422" i="5" s="1"/>
  <c r="L95" i="5" a="1"/>
  <c r="L95" i="5" s="1"/>
  <c r="L10" i="5" a="1"/>
  <c r="L10" i="5" s="1"/>
  <c r="L420" i="5" a="1"/>
  <c r="L420" i="5" s="1"/>
  <c r="L839" i="5" a="1"/>
  <c r="L839" i="5" s="1"/>
  <c r="L975" i="5" a="1"/>
  <c r="L975" i="5" s="1"/>
  <c r="L415" i="5" a="1"/>
  <c r="L415" i="5" s="1"/>
  <c r="L342" i="5" a="1"/>
  <c r="L342" i="5" s="1"/>
  <c r="L1039" i="5" a="1"/>
  <c r="L1039" i="5" s="1"/>
  <c r="L27" i="5" a="1"/>
  <c r="L27" i="5" s="1"/>
  <c r="L1155" i="5" a="1"/>
  <c r="L1155" i="5" s="1"/>
  <c r="L409" i="5" a="1"/>
  <c r="L409" i="5" s="1"/>
  <c r="L1154" i="5" a="1"/>
  <c r="L1154" i="5" s="1"/>
  <c r="L853" i="5" a="1"/>
  <c r="L853" i="5" s="1"/>
  <c r="L857" i="5" a="1"/>
  <c r="L857" i="5" s="1"/>
  <c r="L1048" i="5" a="1"/>
  <c r="L1048" i="5" s="1"/>
  <c r="L461" i="5" a="1"/>
  <c r="L461" i="5" s="1"/>
  <c r="L302" i="5" a="1"/>
  <c r="L302" i="5" s="1"/>
  <c r="L762" i="5" a="1"/>
  <c r="L762" i="5" s="1"/>
  <c r="L851" i="5" a="1"/>
  <c r="L851" i="5" s="1"/>
  <c r="L863" i="5" a="1"/>
  <c r="L863" i="5" s="1"/>
  <c r="L465" i="5" a="1"/>
  <c r="L465" i="5" s="1"/>
  <c r="L442" i="5" a="1"/>
  <c r="L442" i="5" s="1"/>
  <c r="L759" i="5" a="1"/>
  <c r="L759" i="5" s="1"/>
  <c r="L326" i="5" a="1"/>
  <c r="L326" i="5" s="1"/>
  <c r="L301" i="5" a="1"/>
  <c r="L301" i="5" s="1"/>
  <c r="L305" i="5" a="1"/>
  <c r="L305" i="5" s="1"/>
  <c r="L486" i="5" a="1"/>
  <c r="L486" i="5" s="1"/>
  <c r="L874" i="5" a="1"/>
  <c r="L874" i="5" s="1"/>
  <c r="L761" i="5" a="1"/>
  <c r="L761" i="5" s="1"/>
  <c r="L1168" i="5" a="1"/>
  <c r="L1168" i="5" s="1"/>
  <c r="L356" i="5" a="1"/>
  <c r="L356" i="5" s="1"/>
  <c r="L1010" i="5" a="1"/>
  <c r="L1010" i="5" s="1"/>
  <c r="L1097" i="5" a="1"/>
  <c r="L1097" i="5" s="1"/>
  <c r="L31" i="5" a="1"/>
  <c r="L31" i="5" s="1"/>
  <c r="L355" i="5" a="1"/>
  <c r="L355" i="5" s="1"/>
  <c r="L358" i="5" a="1"/>
  <c r="L358" i="5" s="1"/>
  <c r="L699" i="5" a="1"/>
  <c r="L699" i="5" s="1"/>
  <c r="L607" i="5" a="1"/>
  <c r="L607" i="5" s="1"/>
  <c r="L1260" i="5" a="1"/>
  <c r="L1260" i="5" s="1"/>
  <c r="L311" i="5" a="1"/>
  <c r="L311" i="5" s="1"/>
  <c r="L604" i="5" a="1"/>
  <c r="L604" i="5" s="1"/>
  <c r="L360" i="5" a="1"/>
  <c r="L360" i="5" s="1"/>
  <c r="L263" i="5" a="1"/>
  <c r="L263" i="5" s="1"/>
  <c r="L768" i="5" a="1"/>
  <c r="L768" i="5" s="1"/>
  <c r="L598" i="5" a="1"/>
  <c r="L598" i="5" s="1"/>
  <c r="L55" i="5" a="1"/>
  <c r="L55" i="5" s="1"/>
  <c r="L1053" i="5" a="1"/>
  <c r="L1053" i="5" s="1"/>
  <c r="L772" i="5" a="1"/>
  <c r="L772" i="5" s="1"/>
  <c r="L912" i="5" a="1"/>
  <c r="L912" i="5" s="1"/>
  <c r="L826" i="5" a="1"/>
  <c r="L826" i="5" s="1"/>
  <c r="J826" i="5" a="1"/>
  <c r="J826" i="5" s="1"/>
  <c r="J1012" i="5" a="1"/>
  <c r="J1012" i="5" s="1"/>
  <c r="L1012" i="5" a="1"/>
  <c r="L1012" i="5" s="1"/>
  <c r="J116" i="5" a="1"/>
  <c r="J116" i="5" s="1"/>
  <c r="J109" i="5" a="1"/>
  <c r="J109" i="5" s="1"/>
  <c r="J675" i="5" a="1"/>
  <c r="J675" i="5" s="1"/>
  <c r="L675" i="5" a="1"/>
  <c r="L675" i="5" s="1"/>
  <c r="L861" i="5" a="1"/>
  <c r="L861" i="5" s="1"/>
  <c r="J861" i="5" a="1"/>
  <c r="J861" i="5" s="1"/>
  <c r="L733" i="5" a="1"/>
  <c r="L733" i="5" s="1"/>
  <c r="J733" i="5" a="1"/>
  <c r="J733" i="5" s="1"/>
  <c r="L873" i="5" a="1"/>
  <c r="L873" i="5" s="1"/>
  <c r="J873" i="5" a="1"/>
  <c r="J873" i="5" s="1"/>
  <c r="L1015" i="5" a="1"/>
  <c r="L1015" i="5" s="1"/>
  <c r="J1015" i="5" a="1"/>
  <c r="J1015" i="5" s="1"/>
  <c r="L586" i="5" a="1"/>
  <c r="L586" i="5" s="1"/>
  <c r="J586" i="5" a="1"/>
  <c r="J586" i="5" s="1"/>
  <c r="L148" i="5" a="1"/>
  <c r="L148" i="5" s="1"/>
  <c r="J148" i="5" a="1"/>
  <c r="J148" i="5" s="1"/>
  <c r="J599" i="5" a="1"/>
  <c r="J599" i="5" s="1"/>
  <c r="L599" i="5" a="1"/>
  <c r="L599" i="5" s="1"/>
  <c r="J898" i="5" a="1"/>
  <c r="J898" i="5" s="1"/>
  <c r="L898" i="5" a="1"/>
  <c r="L898" i="5" s="1"/>
  <c r="J152" i="5" a="1"/>
  <c r="J152" i="5" s="1"/>
  <c r="L152" i="5" a="1"/>
  <c r="L152" i="5" s="1"/>
  <c r="J771" i="5" a="1"/>
  <c r="J771" i="5" s="1"/>
  <c r="L771" i="5" a="1"/>
  <c r="L771" i="5" s="1"/>
  <c r="J82" i="5" a="1"/>
  <c r="J82" i="5" s="1"/>
  <c r="L91" i="5" a="1"/>
  <c r="L91" i="5" s="1"/>
  <c r="J329" i="5" a="1"/>
  <c r="J329" i="5" s="1"/>
  <c r="L329" i="5" a="1"/>
  <c r="L329" i="5" s="1"/>
  <c r="J1109" i="5" a="1"/>
  <c r="J1109" i="5" s="1"/>
  <c r="L1109" i="5" a="1"/>
  <c r="L1109" i="5" s="1"/>
  <c r="J1293" i="5" a="1"/>
  <c r="J1293" i="5" s="1"/>
  <c r="L1293" i="5" a="1"/>
  <c r="L1293" i="5" s="1"/>
  <c r="J616" i="5" a="1"/>
  <c r="J616" i="5" s="1"/>
  <c r="L616" i="5" a="1"/>
  <c r="L616" i="5" s="1"/>
  <c r="J489" i="5" a="1"/>
  <c r="J489" i="5" s="1"/>
  <c r="L489" i="5" a="1"/>
  <c r="L489" i="5" s="1"/>
  <c r="J1203" i="5" a="1"/>
  <c r="J1203" i="5" s="1"/>
  <c r="L1203" i="5" a="1"/>
  <c r="L1203" i="5" s="1"/>
  <c r="J1204" i="5" a="1"/>
  <c r="J1204" i="5" s="1"/>
  <c r="L1204" i="5" a="1"/>
  <c r="L1204" i="5" s="1"/>
  <c r="J983" i="5" a="1"/>
  <c r="J983" i="5" s="1"/>
  <c r="L983" i="5" a="1"/>
  <c r="L983" i="5" s="1"/>
  <c r="J58" i="5" a="1"/>
  <c r="J58" i="5" s="1"/>
  <c r="L58" i="5" a="1"/>
  <c r="L58" i="5" s="1"/>
  <c r="J669" i="5" a="1"/>
  <c r="J669" i="5" s="1"/>
  <c r="L669" i="5" a="1"/>
  <c r="L669" i="5" s="1"/>
  <c r="J778" i="5" a="1"/>
  <c r="J778" i="5" s="1"/>
  <c r="L778" i="5" a="1"/>
  <c r="L778" i="5" s="1"/>
  <c r="J620" i="5" a="1"/>
  <c r="J620" i="5" s="1"/>
  <c r="L620" i="5" a="1"/>
  <c r="L620" i="5" s="1"/>
  <c r="J621" i="5" a="1"/>
  <c r="J621" i="5" s="1"/>
  <c r="L621" i="5" a="1"/>
  <c r="L621" i="5" s="1"/>
  <c r="J221" i="5" a="1"/>
  <c r="J221" i="5" s="1"/>
  <c r="L221" i="5" a="1"/>
  <c r="L221" i="5" s="1"/>
  <c r="J498" i="5" a="1"/>
  <c r="J498" i="5" s="1"/>
  <c r="L498" i="5" a="1"/>
  <c r="L498" i="5" s="1"/>
  <c r="J266" i="5" a="1"/>
  <c r="J266" i="5" s="1"/>
  <c r="L266" i="5" a="1"/>
  <c r="L266" i="5" s="1"/>
  <c r="J1003" i="5" a="1"/>
  <c r="J1003" i="5" s="1"/>
  <c r="L1003" i="5" a="1"/>
  <c r="L1003" i="5" s="1"/>
  <c r="J1182" i="5" a="1"/>
  <c r="J1182" i="5" s="1"/>
  <c r="L1182" i="5" a="1"/>
  <c r="L1182" i="5" s="1"/>
  <c r="J226" i="5" a="1"/>
  <c r="J226" i="5" s="1"/>
  <c r="L226" i="5" a="1"/>
  <c r="L226" i="5" s="1"/>
  <c r="J503" i="5" a="1"/>
  <c r="J503" i="5" s="1"/>
  <c r="L503" i="5" a="1"/>
  <c r="L503" i="5" s="1"/>
  <c r="J38" i="5" a="1"/>
  <c r="J38" i="5" s="1"/>
  <c r="L38" i="5" a="1"/>
  <c r="L38" i="5" s="1"/>
  <c r="J924" i="5" a="1"/>
  <c r="J924" i="5" s="1"/>
  <c r="L924" i="5" a="1"/>
  <c r="L924" i="5" s="1"/>
  <c r="J632" i="5" a="1"/>
  <c r="J632" i="5" s="1"/>
  <c r="L632" i="5" a="1"/>
  <c r="L632" i="5" s="1"/>
  <c r="J633" i="5" a="1"/>
  <c r="J633" i="5" s="1"/>
  <c r="L633" i="5" a="1"/>
  <c r="L633" i="5" s="1"/>
  <c r="J783" i="5" a="1"/>
  <c r="J783" i="5" s="1"/>
  <c r="L783" i="5" a="1"/>
  <c r="L783" i="5" s="1"/>
  <c r="J1059" i="5" a="1"/>
  <c r="J1059" i="5" s="1"/>
  <c r="L1059" i="5" a="1"/>
  <c r="L1059" i="5" s="1"/>
  <c r="J1122" i="5" a="1"/>
  <c r="J1122" i="5" s="1"/>
  <c r="L1122" i="5" a="1"/>
  <c r="L1122" i="5" s="1"/>
  <c r="J1244" i="5" a="1"/>
  <c r="J1244" i="5" s="1"/>
  <c r="L1244" i="5" a="1"/>
  <c r="L1244" i="5" s="1"/>
  <c r="M1244" i="5" s="1"/>
  <c r="J933" i="5" a="1"/>
  <c r="J933" i="5" s="1"/>
  <c r="L933" i="5" a="1"/>
  <c r="L933" i="5" s="1"/>
  <c r="J515" i="5" a="1"/>
  <c r="J515" i="5" s="1"/>
  <c r="L515" i="5" a="1"/>
  <c r="L515" i="5" s="1"/>
  <c r="J70" i="5" a="1"/>
  <c r="J70" i="5" s="1"/>
  <c r="L70" i="5" a="1"/>
  <c r="L70" i="5" s="1"/>
  <c r="J518" i="5" a="1"/>
  <c r="J518" i="5" s="1"/>
  <c r="L518" i="5" a="1"/>
  <c r="L518" i="5" s="1"/>
  <c r="J937" i="5" a="1"/>
  <c r="J937" i="5" s="1"/>
  <c r="L937" i="5" a="1"/>
  <c r="L937" i="5" s="1"/>
  <c r="J232" i="5" a="1"/>
  <c r="J232" i="5" s="1"/>
  <c r="L232" i="5" a="1"/>
  <c r="L232" i="5" s="1"/>
  <c r="J991" i="5" a="1"/>
  <c r="J991" i="5" s="1"/>
  <c r="L991" i="5" a="1"/>
  <c r="L991" i="5" s="1"/>
  <c r="J524" i="5" a="1"/>
  <c r="J524" i="5" s="1"/>
  <c r="L524" i="5" a="1"/>
  <c r="L524" i="5" s="1"/>
  <c r="J943" i="5" a="1"/>
  <c r="J943" i="5" s="1"/>
  <c r="L943" i="5" a="1"/>
  <c r="L943" i="5" s="1"/>
  <c r="J278" i="5" a="1"/>
  <c r="J278" i="5" s="1"/>
  <c r="L97" i="5" a="1"/>
  <c r="L97" i="5" s="1"/>
  <c r="L278" i="5" a="1"/>
  <c r="L278" i="5" s="1"/>
  <c r="J944" i="5" a="1"/>
  <c r="J944" i="5" s="1"/>
  <c r="L944" i="5" a="1"/>
  <c r="L944" i="5" s="1"/>
  <c r="L766" i="5" a="1"/>
  <c r="L766" i="5" s="1"/>
  <c r="M766" i="5" s="1"/>
  <c r="L253" i="5" a="1"/>
  <c r="L253" i="5" s="1"/>
  <c r="L90" i="5" a="1"/>
  <c r="L90" i="5" s="1"/>
  <c r="L1046" i="5" a="1"/>
  <c r="L1046" i="5" s="1"/>
  <c r="L757" i="5" a="1"/>
  <c r="L757" i="5" s="1"/>
  <c r="J1255" i="5" a="1"/>
  <c r="J1255" i="5" s="1"/>
  <c r="J1238" i="5" a="1"/>
  <c r="J1238" i="5" s="1"/>
  <c r="L852" i="5" a="1"/>
  <c r="L852" i="5" s="1"/>
  <c r="L976" i="5" a="1"/>
  <c r="L976" i="5" s="1"/>
  <c r="L201" i="5" a="1"/>
  <c r="L201" i="5" s="1"/>
  <c r="L754" i="5" a="1"/>
  <c r="L754" i="5" s="1"/>
  <c r="L713" i="5" a="1"/>
  <c r="L713" i="5" s="1"/>
  <c r="L846" i="5" a="1"/>
  <c r="L846" i="5" s="1"/>
  <c r="M846" i="5" s="1"/>
  <c r="L1041" i="5" a="1"/>
  <c r="L1041" i="5" s="1"/>
  <c r="L140" i="5" a="1"/>
  <c r="L140" i="5" s="1"/>
  <c r="L1080" i="5" a="1"/>
  <c r="L1080" i="5" s="1"/>
  <c r="L840" i="5" a="1"/>
  <c r="L840" i="5" s="1"/>
  <c r="L837" i="5" a="1"/>
  <c r="L837" i="5" s="1"/>
  <c r="L835" i="5" a="1"/>
  <c r="L835" i="5" s="1"/>
  <c r="L750" i="5" a="1"/>
  <c r="L750" i="5" s="1"/>
  <c r="L341" i="5" a="1"/>
  <c r="L341" i="5" s="1"/>
  <c r="L1077" i="5" a="1"/>
  <c r="L1077" i="5" s="1"/>
  <c r="L709" i="5" a="1"/>
  <c r="L709" i="5" s="1"/>
  <c r="L408" i="5" a="1"/>
  <c r="L408" i="5" s="1"/>
  <c r="L1215" i="5" a="1"/>
  <c r="L1215" i="5" s="1"/>
  <c r="L204" i="5" a="1"/>
  <c r="L204" i="5" s="1"/>
  <c r="L280" i="5" a="1"/>
  <c r="L280" i="5" s="1"/>
  <c r="L1014" i="5" a="1"/>
  <c r="L1014" i="5" s="1"/>
  <c r="L450" i="5" a="1"/>
  <c r="L450" i="5" s="1"/>
  <c r="L763" i="5" a="1"/>
  <c r="L763" i="5" s="1"/>
  <c r="L440" i="5" a="1"/>
  <c r="L440" i="5" s="1"/>
  <c r="L453" i="5" a="1"/>
  <c r="L453" i="5" s="1"/>
  <c r="L854" i="5" a="1"/>
  <c r="L854" i="5" s="1"/>
  <c r="L580" i="5" a="1"/>
  <c r="L580" i="5" s="1"/>
  <c r="L147" i="5" a="1"/>
  <c r="L147" i="5" s="1"/>
  <c r="L901" i="5" a="1"/>
  <c r="L901" i="5" s="1"/>
  <c r="L773" i="5" a="1"/>
  <c r="L773" i="5" s="1"/>
  <c r="M773" i="5" s="1"/>
  <c r="L351" i="5" a="1"/>
  <c r="L351" i="5" s="1"/>
  <c r="L452" i="5" a="1"/>
  <c r="L452" i="5" s="1"/>
  <c r="L150" i="5" a="1"/>
  <c r="L150" i="5" s="1"/>
  <c r="L585" i="5" a="1"/>
  <c r="L585" i="5" s="1"/>
  <c r="M585" i="5" s="1"/>
  <c r="L93" i="5" a="1"/>
  <c r="L93" i="5" s="1"/>
  <c r="L589" i="5" a="1"/>
  <c r="L589" i="5" s="1"/>
  <c r="L593" i="5" a="1"/>
  <c r="L593" i="5" s="1"/>
  <c r="L980" i="5" a="1"/>
  <c r="L980" i="5" s="1"/>
  <c r="L682" i="5" a="1"/>
  <c r="L682" i="5" s="1"/>
  <c r="L156" i="5" a="1"/>
  <c r="L156" i="5" s="1"/>
  <c r="L617" i="5" a="1"/>
  <c r="L617" i="5" s="1"/>
  <c r="L276" i="5" a="1"/>
  <c r="L276" i="5" s="1"/>
  <c r="L159" i="5" a="1"/>
  <c r="L159" i="5" s="1"/>
  <c r="L1259" i="5" a="1"/>
  <c r="L1259" i="5" s="1"/>
  <c r="L915" i="5" a="1"/>
  <c r="L915" i="5" s="1"/>
  <c r="L241" i="5" a="1"/>
  <c r="L241" i="5" s="1"/>
  <c r="L1107" i="5" a="1"/>
  <c r="L1107" i="5" s="1"/>
  <c r="L154" i="5" a="1"/>
  <c r="L154" i="5" s="1"/>
  <c r="L160" i="5" a="1"/>
  <c r="L160" i="5" s="1"/>
  <c r="J129" i="5" a="1"/>
  <c r="J129" i="5" s="1"/>
  <c r="L129" i="5" a="1"/>
  <c r="L129" i="5" s="1"/>
  <c r="J195" i="5" a="1"/>
  <c r="J195" i="5" s="1"/>
  <c r="L195" i="5" a="1"/>
  <c r="L195" i="5" s="1"/>
  <c r="L249" i="5" a="1"/>
  <c r="L249" i="5" s="1"/>
  <c r="J249" i="5" a="1"/>
  <c r="J249" i="5" s="1"/>
  <c r="L743" i="5" a="1"/>
  <c r="L743" i="5" s="1"/>
  <c r="J743" i="5" a="1"/>
  <c r="J743" i="5" s="1"/>
  <c r="J696" i="5" a="1"/>
  <c r="J696" i="5" s="1"/>
  <c r="L696" i="5" a="1"/>
  <c r="L696" i="5" s="1"/>
  <c r="J830" i="5" a="1"/>
  <c r="J830" i="5" s="1"/>
  <c r="L830" i="5" a="1"/>
  <c r="L830" i="5" s="1"/>
  <c r="L824" i="5" a="1"/>
  <c r="L824" i="5" s="1"/>
  <c r="J824" i="5" a="1"/>
  <c r="J824" i="5" s="1"/>
  <c r="J972" i="5" a="1"/>
  <c r="J972" i="5" s="1"/>
  <c r="L972" i="5" a="1"/>
  <c r="L972" i="5" s="1"/>
  <c r="J973" i="5" a="1"/>
  <c r="J973" i="5" s="1"/>
  <c r="L973" i="5" a="1"/>
  <c r="L973" i="5" s="1"/>
  <c r="L135" i="5" a="1"/>
  <c r="L135" i="5" s="1"/>
  <c r="M135" i="5" s="1"/>
  <c r="J135" i="5" a="1"/>
  <c r="J135" i="5" s="1"/>
  <c r="J565" i="5" a="1"/>
  <c r="J565" i="5" s="1"/>
  <c r="K565" i="5" s="1"/>
  <c r="L565" i="5" a="1"/>
  <c r="L565" i="5" s="1"/>
  <c r="J828" i="5" a="1"/>
  <c r="J828" i="5" s="1"/>
  <c r="L828" i="5" a="1"/>
  <c r="L828" i="5" s="1"/>
  <c r="L245" i="5" a="1"/>
  <c r="L245" i="5" s="1"/>
  <c r="J245" i="5" a="1"/>
  <c r="J245" i="5" s="1"/>
  <c r="J96" i="5" a="1"/>
  <c r="J96" i="5" s="1"/>
  <c r="J25" i="5" a="1"/>
  <c r="J25" i="5" s="1"/>
  <c r="J1089" i="5" a="1"/>
  <c r="J1089" i="5" s="1"/>
  <c r="L1089" i="5" a="1"/>
  <c r="L1089" i="5" s="1"/>
  <c r="J432" i="5" a="1"/>
  <c r="J432" i="5" s="1"/>
  <c r="L432" i="5" a="1"/>
  <c r="L432" i="5" s="1"/>
  <c r="J1092" i="5" a="1"/>
  <c r="J1092" i="5" s="1"/>
  <c r="K1092" i="5" s="1"/>
  <c r="L1092" i="5" a="1"/>
  <c r="L1092" i="5" s="1"/>
  <c r="J333" i="5" a="1"/>
  <c r="J333" i="5" s="1"/>
  <c r="L333" i="5" a="1"/>
  <c r="L333" i="5" s="1"/>
  <c r="J131" i="5" a="1"/>
  <c r="J131" i="5" s="1"/>
  <c r="K131" i="5" s="1"/>
  <c r="L131" i="5" a="1"/>
  <c r="L131" i="5" s="1"/>
  <c r="J741" i="5" a="1"/>
  <c r="J741" i="5" s="1"/>
  <c r="L741" i="5" a="1"/>
  <c r="L741" i="5" s="1"/>
  <c r="J1200" i="5" a="1"/>
  <c r="J1200" i="5" s="1"/>
  <c r="L1200" i="5" a="1"/>
  <c r="L1200" i="5" s="1"/>
  <c r="J397" i="5" a="1"/>
  <c r="J397" i="5" s="1"/>
  <c r="K397" i="5" s="1"/>
  <c r="L397" i="5" a="1"/>
  <c r="L397" i="5" s="1"/>
  <c r="L1153" i="5" a="1"/>
  <c r="L1153" i="5" s="1"/>
  <c r="M1153" i="5" s="1"/>
  <c r="J1153" i="5" a="1"/>
  <c r="J1153" i="5" s="1"/>
  <c r="K1153" i="5" s="1"/>
  <c r="L745" i="5" a="1"/>
  <c r="L745" i="5" s="1"/>
  <c r="J745" i="5" a="1"/>
  <c r="J745" i="5" s="1"/>
  <c r="L400" i="5" a="1"/>
  <c r="L400" i="5" s="1"/>
  <c r="J400" i="5" a="1"/>
  <c r="J400" i="5" s="1"/>
  <c r="J672" i="5" a="1"/>
  <c r="J672" i="5" s="1"/>
  <c r="K672" i="5" s="1"/>
  <c r="L672" i="5" a="1"/>
  <c r="L672" i="5" s="1"/>
  <c r="L198" i="5" a="1"/>
  <c r="L198" i="5" s="1"/>
  <c r="J198" i="5" a="1"/>
  <c r="J198" i="5" s="1"/>
  <c r="J405" i="5" a="1"/>
  <c r="J405" i="5" s="1"/>
  <c r="L405" i="5" a="1"/>
  <c r="L405" i="5" s="1"/>
  <c r="J406" i="5" a="1"/>
  <c r="J406" i="5" s="1"/>
  <c r="L406" i="5" a="1"/>
  <c r="L406" i="5" s="1"/>
  <c r="L1023" i="5" a="1"/>
  <c r="L1023" i="5" s="1"/>
  <c r="M1023" i="5" s="1"/>
  <c r="J1023" i="5" a="1"/>
  <c r="J1023" i="5" s="1"/>
  <c r="J711" i="5" a="1"/>
  <c r="J711" i="5" s="1"/>
  <c r="K711" i="5" s="1"/>
  <c r="L711" i="5" a="1"/>
  <c r="L711" i="5" s="1"/>
  <c r="L286" i="5" a="1"/>
  <c r="L286" i="5" s="1"/>
  <c r="J727" i="5" a="1"/>
  <c r="J727" i="5" s="1"/>
  <c r="J726" i="5" a="1"/>
  <c r="J726" i="5" s="1"/>
  <c r="J107" i="5" a="1"/>
  <c r="J107" i="5" s="1"/>
  <c r="J120" i="5" a="1"/>
  <c r="J120" i="5" s="1"/>
  <c r="J578" i="5" a="1"/>
  <c r="J578" i="5" s="1"/>
  <c r="L578" i="5" a="1"/>
  <c r="L578" i="5" s="1"/>
  <c r="M578" i="5" s="1"/>
  <c r="L1002" i="5" a="1"/>
  <c r="L1002" i="5" s="1"/>
  <c r="J1002" i="5" a="1"/>
  <c r="J1002" i="5" s="1"/>
  <c r="J317" i="5" a="1"/>
  <c r="J317" i="5" s="1"/>
  <c r="J309" i="5" a="1"/>
  <c r="J309" i="5" s="1"/>
  <c r="J468" i="5" a="1"/>
  <c r="J468" i="5" s="1"/>
  <c r="L468" i="5" a="1"/>
  <c r="L468" i="5" s="1"/>
  <c r="M468" i="5" s="1"/>
  <c r="J1228" i="5" a="1"/>
  <c r="J1228" i="5" s="1"/>
  <c r="L1228" i="5" a="1"/>
  <c r="L1228" i="5" s="1"/>
  <c r="M1228" i="5" s="1"/>
  <c r="J3" i="5" a="1"/>
  <c r="J3" i="5" s="1"/>
  <c r="K3" i="5" s="1"/>
  <c r="J9" i="5" a="1"/>
  <c r="J9" i="5" s="1"/>
  <c r="L9" i="5" a="1"/>
  <c r="L9" i="5" s="1"/>
  <c r="J1304" i="5" a="1"/>
  <c r="J1304" i="5" s="1"/>
  <c r="K1304" i="5" s="1"/>
  <c r="L1304" i="5" a="1"/>
  <c r="L1304" i="5" s="1"/>
  <c r="J117" i="5" a="1"/>
  <c r="J117" i="5" s="1"/>
  <c r="J110" i="5" a="1"/>
  <c r="J110" i="5" s="1"/>
  <c r="L110" i="5" a="1"/>
  <c r="L110" i="5" s="1"/>
  <c r="J213" i="5" a="1"/>
  <c r="J213" i="5" s="1"/>
  <c r="L213" i="5" a="1"/>
  <c r="L213" i="5" s="1"/>
  <c r="J366" i="5" a="1"/>
  <c r="J366" i="5" s="1"/>
  <c r="L366" i="5" a="1"/>
  <c r="L366" i="5" s="1"/>
  <c r="J219" i="5" a="1"/>
  <c r="J219" i="5" s="1"/>
  <c r="L219" i="5" a="1"/>
  <c r="L219" i="5" s="1"/>
  <c r="M219" i="5" s="1"/>
  <c r="J614" i="5" a="1"/>
  <c r="J614" i="5" s="1"/>
  <c r="L614" i="5" a="1"/>
  <c r="L614" i="5" s="1"/>
  <c r="J981" i="5" a="1"/>
  <c r="J981" i="5" s="1"/>
  <c r="L981" i="5" a="1"/>
  <c r="L981" i="5" s="1"/>
  <c r="J985" i="5" a="1"/>
  <c r="J985" i="5" s="1"/>
  <c r="L985" i="5" a="1"/>
  <c r="L985" i="5" s="1"/>
  <c r="M985" i="5" s="1"/>
  <c r="J74" i="5" a="1"/>
  <c r="J74" i="5" s="1"/>
  <c r="J276" i="5" a="1"/>
  <c r="J276" i="5" s="1"/>
  <c r="K276" i="5" s="1"/>
  <c r="J1114" i="5" a="1"/>
  <c r="J1114" i="5" s="1"/>
  <c r="L1114" i="5" a="1"/>
  <c r="L1114" i="5" s="1"/>
  <c r="M1114" i="5" s="1"/>
  <c r="J618" i="5" a="1"/>
  <c r="J618" i="5" s="1"/>
  <c r="L618" i="5" a="1"/>
  <c r="L618" i="5" s="1"/>
  <c r="J367" i="5" a="1"/>
  <c r="J367" i="5" s="1"/>
  <c r="L367" i="5" a="1"/>
  <c r="L367" i="5" s="1"/>
  <c r="J497" i="5" a="1"/>
  <c r="J497" i="5" s="1"/>
  <c r="L497" i="5" a="1"/>
  <c r="L497" i="5" s="1"/>
  <c r="M497" i="5" s="1"/>
  <c r="J664" i="5" a="1"/>
  <c r="J664" i="5" s="1"/>
  <c r="L664" i="5" a="1"/>
  <c r="L664" i="5" s="1"/>
  <c r="M664" i="5" s="1"/>
  <c r="J1263" i="5" a="1"/>
  <c r="J1263" i="5" s="1"/>
  <c r="L1263" i="5" a="1"/>
  <c r="L1263" i="5" s="1"/>
  <c r="J1180" i="5" a="1"/>
  <c r="J1180" i="5" s="1"/>
  <c r="L1180" i="5" a="1"/>
  <c r="L1180" i="5" s="1"/>
  <c r="J1181" i="5" a="1"/>
  <c r="J1181" i="5" s="1"/>
  <c r="L1181" i="5" a="1"/>
  <c r="L1181" i="5" s="1"/>
  <c r="J921" i="5" a="1"/>
  <c r="J921" i="5" s="1"/>
  <c r="L921" i="5" a="1"/>
  <c r="L921" i="5" s="1"/>
  <c r="J780" i="5" a="1"/>
  <c r="J780" i="5" s="1"/>
  <c r="L780" i="5" a="1"/>
  <c r="L780" i="5" s="1"/>
  <c r="J296" i="5" a="1"/>
  <c r="J296" i="5" s="1"/>
  <c r="L296" i="5" a="1"/>
  <c r="L296" i="5" s="1"/>
  <c r="L705" i="5" a="1"/>
  <c r="L705" i="5" s="1"/>
  <c r="J1295" i="5" a="1"/>
  <c r="J1295" i="5" s="1"/>
  <c r="K1295" i="5" s="1"/>
  <c r="L1295" i="5" a="1"/>
  <c r="L1295" i="5" s="1"/>
  <c r="J1184" i="5" a="1"/>
  <c r="J1184" i="5" s="1"/>
  <c r="K1184" i="5" s="1"/>
  <c r="L1184" i="5" a="1"/>
  <c r="L1184" i="5" s="1"/>
  <c r="J505" i="5" a="1"/>
  <c r="J505" i="5" s="1"/>
  <c r="L505" i="5" a="1"/>
  <c r="L505" i="5" s="1"/>
  <c r="J230" i="5" a="1"/>
  <c r="J230" i="5" s="1"/>
  <c r="L230" i="5" a="1"/>
  <c r="L230" i="5" s="1"/>
  <c r="J785" i="5" a="1"/>
  <c r="J785" i="5" s="1"/>
  <c r="K785" i="5" s="1"/>
  <c r="L785" i="5" a="1"/>
  <c r="L785" i="5" s="1"/>
  <c r="J1120" i="5" a="1"/>
  <c r="J1120" i="5" s="1"/>
  <c r="L1120" i="5" a="1"/>
  <c r="L1120" i="5" s="1"/>
  <c r="J509" i="5" a="1"/>
  <c r="J509" i="5" s="1"/>
  <c r="L509" i="5" a="1"/>
  <c r="L509" i="5" s="1"/>
  <c r="J1279" i="5" a="1"/>
  <c r="J1279" i="5" s="1"/>
  <c r="K1279" i="5" s="1"/>
  <c r="L1279" i="5" a="1"/>
  <c r="L1279" i="5" s="1"/>
  <c r="M1279" i="5" s="1"/>
  <c r="J931" i="5" a="1"/>
  <c r="J931" i="5" s="1"/>
  <c r="K931" i="5" s="1"/>
  <c r="L931" i="5" a="1"/>
  <c r="L931" i="5" s="1"/>
  <c r="J635" i="5" a="1"/>
  <c r="J635" i="5" s="1"/>
  <c r="L635" i="5" a="1"/>
  <c r="L635" i="5" s="1"/>
  <c r="J791" i="5" a="1"/>
  <c r="J791" i="5" s="1"/>
  <c r="L791" i="5" a="1"/>
  <c r="L791" i="5" s="1"/>
  <c r="J170" i="5" a="1"/>
  <c r="J170" i="5" s="1"/>
  <c r="K170" i="5" s="1"/>
  <c r="L170" i="5" a="1"/>
  <c r="L170" i="5" s="1"/>
  <c r="J520" i="5" a="1"/>
  <c r="J520" i="5" s="1"/>
  <c r="L520" i="5" a="1"/>
  <c r="L520" i="5" s="1"/>
  <c r="J939" i="5" a="1"/>
  <c r="J939" i="5" s="1"/>
  <c r="K939" i="5" s="1"/>
  <c r="L939" i="5" a="1"/>
  <c r="L939" i="5" s="1"/>
  <c r="J940" i="5" a="1"/>
  <c r="J940" i="5" s="1"/>
  <c r="L940" i="5" a="1"/>
  <c r="L940" i="5" s="1"/>
  <c r="J792" i="5" a="1"/>
  <c r="J792" i="5" s="1"/>
  <c r="K792" i="5" s="1"/>
  <c r="L792" i="5" a="1"/>
  <c r="L792" i="5" s="1"/>
  <c r="M792" i="5" s="1"/>
  <c r="J1011" i="5" a="1"/>
  <c r="J1011" i="5" s="1"/>
  <c r="K1011" i="5" s="1"/>
  <c r="L1011" i="5" a="1"/>
  <c r="L1011" i="5" s="1"/>
  <c r="L5" i="5" a="1"/>
  <c r="L5" i="5" s="1"/>
  <c r="L96" i="5" a="1"/>
  <c r="L96" i="5" s="1"/>
  <c r="J1214" i="5" a="1"/>
  <c r="J1214" i="5" s="1"/>
  <c r="L1214" i="5" a="1"/>
  <c r="L1214" i="5" s="1"/>
  <c r="J1245" i="5" a="1"/>
  <c r="J1245" i="5" s="1"/>
  <c r="K1245" i="5" s="1"/>
  <c r="L1245" i="5" a="1"/>
  <c r="L1245" i="5" s="1"/>
  <c r="M1245" i="5" s="1"/>
  <c r="J436" i="5" a="1"/>
  <c r="J436" i="5" s="1"/>
  <c r="K436" i="5" s="1"/>
  <c r="J141" i="5" a="1"/>
  <c r="J141" i="5" s="1"/>
  <c r="L849" i="5" a="1"/>
  <c r="L849" i="5" s="1"/>
  <c r="L272" i="5" a="1"/>
  <c r="L272" i="5" s="1"/>
  <c r="L1251" i="5" a="1"/>
  <c r="L1251" i="5" s="1"/>
  <c r="L712" i="5" a="1"/>
  <c r="L712" i="5" s="1"/>
  <c r="L753" i="5" a="1"/>
  <c r="L753" i="5" s="1"/>
  <c r="M753" i="5" s="1"/>
  <c r="L11" i="5" a="1"/>
  <c r="L11" i="5" s="1"/>
  <c r="L1083" i="5" a="1"/>
  <c r="L1083" i="5" s="1"/>
  <c r="M1083" i="5" s="1"/>
  <c r="L1008" i="5" a="1"/>
  <c r="L1008" i="5" s="1"/>
  <c r="L419" i="5" a="1"/>
  <c r="L419" i="5" s="1"/>
  <c r="L267" i="5" a="1"/>
  <c r="L267" i="5" s="1"/>
  <c r="M267" i="5" s="1"/>
  <c r="L107" i="5" a="1"/>
  <c r="L107" i="5" s="1"/>
  <c r="L571" i="5" a="1"/>
  <c r="L571" i="5" s="1"/>
  <c r="L749" i="5" a="1"/>
  <c r="L749" i="5" s="1"/>
  <c r="L1078" i="5" a="1"/>
  <c r="L1078" i="5" s="1"/>
  <c r="L136" i="5" a="1"/>
  <c r="L136" i="5" s="1"/>
  <c r="M136" i="5" s="1"/>
  <c r="L283" i="5" a="1"/>
  <c r="L283" i="5" s="1"/>
  <c r="L831" i="5" a="1"/>
  <c r="L831" i="5" s="1"/>
  <c r="J755" i="5" a="1"/>
  <c r="J755" i="5" s="1"/>
  <c r="L426" i="5" a="1"/>
  <c r="L426" i="5" s="1"/>
  <c r="L325" i="5" a="1"/>
  <c r="L325" i="5" s="1"/>
  <c r="L1169" i="5" a="1"/>
  <c r="L1169" i="5" s="1"/>
  <c r="M1169" i="5" s="1"/>
  <c r="L205" i="5" a="1"/>
  <c r="L205" i="5" s="1"/>
  <c r="L877" i="5" a="1"/>
  <c r="L877" i="5" s="1"/>
  <c r="M877" i="5" s="1"/>
  <c r="L145" i="5" a="1"/>
  <c r="L145" i="5" s="1"/>
  <c r="L1087" i="5" a="1"/>
  <c r="L1087" i="5" s="1"/>
  <c r="M1087" i="5" s="1"/>
  <c r="L1163" i="5" a="1"/>
  <c r="L1163" i="5" s="1"/>
  <c r="M1163" i="5" s="1"/>
  <c r="L1256" i="5" a="1"/>
  <c r="L1256" i="5" s="1"/>
  <c r="L698" i="5" a="1"/>
  <c r="L698" i="5" s="1"/>
  <c r="L774" i="5" a="1"/>
  <c r="L774" i="5" s="1"/>
  <c r="M774" i="5" s="1"/>
  <c r="L694" i="5" a="1"/>
  <c r="L694" i="5" s="1"/>
  <c r="M694" i="5" s="1"/>
  <c r="L68" i="5" a="1"/>
  <c r="L68" i="5" s="1"/>
  <c r="M68" i="5" s="1"/>
  <c r="L449" i="5" a="1"/>
  <c r="L449" i="5" s="1"/>
  <c r="L879" i="5" a="1"/>
  <c r="L879" i="5" s="1"/>
  <c r="L459" i="5" a="1"/>
  <c r="L459" i="5" s="1"/>
  <c r="M459" i="5" s="1"/>
  <c r="L8" i="5" a="1"/>
  <c r="L8" i="5" s="1"/>
  <c r="L242" i="5" a="1"/>
  <c r="L242" i="5" s="1"/>
  <c r="L875" i="5" a="1"/>
  <c r="L875" i="5" s="1"/>
  <c r="M875" i="5" s="1"/>
  <c r="L1101" i="5" a="1"/>
  <c r="L1101" i="5" s="1"/>
  <c r="L885" i="5" a="1"/>
  <c r="L885" i="5" s="1"/>
  <c r="M885" i="5" s="1"/>
  <c r="L890" i="5" a="1"/>
  <c r="L890" i="5" s="1"/>
  <c r="M890" i="5" s="1"/>
  <c r="L681" i="5" a="1"/>
  <c r="L681" i="5" s="1"/>
  <c r="M681" i="5" s="1"/>
  <c r="L1174" i="5" a="1"/>
  <c r="L1174" i="5" s="1"/>
  <c r="M1174" i="5" s="1"/>
  <c r="L82" i="5" a="1"/>
  <c r="L82" i="5" s="1"/>
  <c r="L252" i="5" a="1"/>
  <c r="L252" i="5" s="1"/>
  <c r="L728" i="5" a="1"/>
  <c r="L728" i="5" s="1"/>
  <c r="M728" i="5" s="1"/>
  <c r="L619" i="5" a="1"/>
  <c r="L619" i="5" s="1"/>
  <c r="L362" i="5" a="1"/>
  <c r="L362" i="5" s="1"/>
  <c r="M362" i="5" s="1"/>
  <c r="L75" i="5" a="1"/>
  <c r="L75" i="5" s="1"/>
  <c r="L725" i="5" a="1"/>
  <c r="L725" i="5" s="1"/>
  <c r="L467" i="5" a="1"/>
  <c r="L467" i="5" s="1"/>
  <c r="M467" i="5" s="1"/>
  <c r="L470" i="5" a="1"/>
  <c r="L470" i="5" s="1"/>
  <c r="L243" i="5" a="1"/>
  <c r="L243" i="5" s="1"/>
  <c r="L130" i="5" a="1"/>
  <c r="L130" i="5" s="1"/>
  <c r="M130" i="5" s="1"/>
  <c r="J130" i="5" a="1"/>
  <c r="J130" i="5" s="1"/>
  <c r="K130" i="5" s="1"/>
  <c r="L261" i="5" a="1"/>
  <c r="L261" i="5" s="1"/>
  <c r="M261" i="5" s="1"/>
  <c r="J261" i="5" a="1"/>
  <c r="J261" i="5" s="1"/>
  <c r="K261" i="5" s="1"/>
  <c r="L44" i="5" a="1"/>
  <c r="L44" i="5" s="1"/>
  <c r="J44" i="5" a="1"/>
  <c r="J44" i="5" s="1"/>
  <c r="L132" i="5" a="1"/>
  <c r="L132" i="5" s="1"/>
  <c r="J132" i="5" a="1"/>
  <c r="J132" i="5" s="1"/>
  <c r="L1151" i="5" a="1"/>
  <c r="L1151" i="5" s="1"/>
  <c r="M1151" i="5" s="1"/>
  <c r="J1151" i="5" a="1"/>
  <c r="J1151" i="5" s="1"/>
  <c r="K1151" i="5" s="1"/>
  <c r="J974" i="5" a="1"/>
  <c r="J974" i="5" s="1"/>
  <c r="K974" i="5" s="1"/>
  <c r="L974" i="5" a="1"/>
  <c r="L974" i="5" s="1"/>
  <c r="M974" i="5" s="1"/>
  <c r="J1231" i="5" a="1"/>
  <c r="J1231" i="5" s="1"/>
  <c r="K1231" i="5" s="1"/>
  <c r="L1231" i="5" a="1"/>
  <c r="L1231" i="5" s="1"/>
  <c r="L827" i="5" a="1"/>
  <c r="L827" i="5" s="1"/>
  <c r="J827" i="5" a="1"/>
  <c r="J827" i="5" s="1"/>
  <c r="L1073" i="5" a="1"/>
  <c r="L1073" i="5" s="1"/>
  <c r="M1073" i="5" s="1"/>
  <c r="J1073" i="5" a="1"/>
  <c r="J1073" i="5" s="1"/>
  <c r="L1075" i="5" a="1"/>
  <c r="L1075" i="5" s="1"/>
  <c r="M1075" i="5" s="1"/>
  <c r="J1075" i="5" a="1"/>
  <c r="J1075" i="5" s="1"/>
  <c r="K1075" i="5" s="1"/>
  <c r="J1007" i="5" a="1"/>
  <c r="J1007" i="5" s="1"/>
  <c r="K1007" i="5" s="1"/>
  <c r="L1007" i="5" a="1"/>
  <c r="L1007" i="5" s="1"/>
  <c r="M1007" i="5" s="1"/>
  <c r="J825" i="5" a="1"/>
  <c r="J825" i="5" s="1"/>
  <c r="K825" i="5" s="1"/>
  <c r="L825" i="5" a="1"/>
  <c r="L825" i="5" s="1"/>
  <c r="J402" i="5" a="1"/>
  <c r="J402" i="5" s="1"/>
  <c r="K402" i="5" s="1"/>
  <c r="L402" i="5" a="1"/>
  <c r="L402" i="5" s="1"/>
  <c r="M402" i="5" s="1"/>
  <c r="J197" i="5" a="1"/>
  <c r="J197" i="5" s="1"/>
  <c r="K197" i="5" s="1"/>
  <c r="L197" i="5" a="1"/>
  <c r="L197" i="5" s="1"/>
  <c r="J30" i="5" a="1"/>
  <c r="J30" i="5" s="1"/>
  <c r="K30" i="5" s="1"/>
  <c r="L30" i="5" a="1"/>
  <c r="L30" i="5" s="1"/>
  <c r="M30" i="5" s="1"/>
  <c r="J564" i="5" a="1"/>
  <c r="J564" i="5" s="1"/>
  <c r="K564" i="5" s="1"/>
  <c r="L564" i="5" a="1"/>
  <c r="L564" i="5" s="1"/>
  <c r="J566" i="5" a="1"/>
  <c r="J566" i="5" s="1"/>
  <c r="K566" i="5" s="1"/>
  <c r="L566" i="5" a="1"/>
  <c r="L566" i="5" s="1"/>
  <c r="M566" i="5" s="1"/>
  <c r="J404" i="5" a="1"/>
  <c r="J404" i="5" s="1"/>
  <c r="K404" i="5" s="1"/>
  <c r="L404" i="5" a="1"/>
  <c r="L404" i="5" s="1"/>
  <c r="L1013" i="5" a="1"/>
  <c r="L1013" i="5" s="1"/>
  <c r="J1013" i="5" a="1"/>
  <c r="J1013" i="5" s="1"/>
  <c r="K1013" i="5" s="1"/>
  <c r="J568" i="5" a="1"/>
  <c r="J568" i="5" s="1"/>
  <c r="L568" i="5" a="1"/>
  <c r="L568" i="5" s="1"/>
  <c r="M568" i="5" s="1"/>
  <c r="L1074" i="5" a="1"/>
  <c r="L1074" i="5" s="1"/>
  <c r="M1074" i="5" s="1"/>
  <c r="J1074" i="5" a="1"/>
  <c r="J1074" i="5" s="1"/>
  <c r="K1074" i="5" s="1"/>
  <c r="J248" i="5" a="1"/>
  <c r="J248" i="5" s="1"/>
  <c r="K248" i="5" s="1"/>
  <c r="L248" i="5" a="1"/>
  <c r="L248" i="5" s="1"/>
  <c r="L63" i="5" a="1"/>
  <c r="L63" i="5" s="1"/>
  <c r="M63" i="5" s="1"/>
  <c r="J63" i="5" a="1"/>
  <c r="J63" i="5" s="1"/>
  <c r="K63" i="5" s="1"/>
  <c r="J396" i="5" a="1"/>
  <c r="J396" i="5" s="1"/>
  <c r="L396" i="5" a="1"/>
  <c r="L396" i="5" s="1"/>
  <c r="L561" i="5" a="1"/>
  <c r="L561" i="5" s="1"/>
  <c r="M561" i="5" s="1"/>
  <c r="J561" i="5" a="1"/>
  <c r="J561" i="5" s="1"/>
  <c r="L26" i="5" a="1"/>
  <c r="L26" i="5" s="1"/>
  <c r="M26" i="5" s="1"/>
  <c r="J21" i="5" a="1"/>
  <c r="J21" i="5" s="1"/>
  <c r="K21" i="5" s="1"/>
  <c r="J26" i="5" a="1"/>
  <c r="J26" i="5" s="1"/>
  <c r="K26" i="5" s="1"/>
  <c r="L29" i="5" a="1"/>
  <c r="L29" i="5" s="1"/>
  <c r="M29" i="5" s="1"/>
  <c r="J29" i="5" a="1"/>
  <c r="J29" i="5" s="1"/>
  <c r="J822" i="5" a="1"/>
  <c r="J822" i="5" s="1"/>
  <c r="K822" i="5" s="1"/>
  <c r="L822" i="5" a="1"/>
  <c r="L822" i="5" s="1"/>
  <c r="M822" i="5" s="1"/>
  <c r="L134" i="5" a="1"/>
  <c r="L134" i="5" s="1"/>
  <c r="M134" i="5" s="1"/>
  <c r="J134" i="5" a="1"/>
  <c r="J134" i="5" s="1"/>
  <c r="K134" i="5" s="1"/>
  <c r="L744" i="5" a="1"/>
  <c r="L744" i="5" s="1"/>
  <c r="M744" i="5" s="1"/>
  <c r="J744" i="5" a="1"/>
  <c r="J744" i="5" s="1"/>
  <c r="L196" i="5" a="1"/>
  <c r="L196" i="5" s="1"/>
  <c r="M196" i="5" s="1"/>
  <c r="J196" i="5" a="1"/>
  <c r="J196" i="5" s="1"/>
  <c r="K196" i="5" s="1"/>
  <c r="J401" i="5" a="1"/>
  <c r="J401" i="5" s="1"/>
  <c r="L401" i="5" a="1"/>
  <c r="L401" i="5" s="1"/>
  <c r="M401" i="5" s="1"/>
  <c r="J563" i="5" a="1"/>
  <c r="J563" i="5" s="1"/>
  <c r="K563" i="5" s="1"/>
  <c r="L563" i="5" a="1"/>
  <c r="L563" i="5" s="1"/>
  <c r="M563" i="5" s="1"/>
  <c r="L1274" i="5" a="1"/>
  <c r="L1274" i="5" s="1"/>
  <c r="M1274" i="5" s="1"/>
  <c r="J1274" i="5" a="1"/>
  <c r="J1274" i="5" s="1"/>
  <c r="K1274" i="5" s="1"/>
  <c r="L673" i="5" a="1"/>
  <c r="L673" i="5" s="1"/>
  <c r="J673" i="5" a="1"/>
  <c r="J673" i="5" s="1"/>
  <c r="J567" i="5" a="1"/>
  <c r="J567" i="5" s="1"/>
  <c r="L567" i="5" a="1"/>
  <c r="L567" i="5" s="1"/>
  <c r="M567" i="5" s="1"/>
  <c r="J274" i="5" a="1"/>
  <c r="J274" i="5" s="1"/>
  <c r="K274" i="5" s="1"/>
  <c r="L274" i="5" a="1"/>
  <c r="L274" i="5" s="1"/>
  <c r="M274" i="5" s="1"/>
  <c r="J336" i="5" a="1"/>
  <c r="J336" i="5" s="1"/>
  <c r="K336" i="5" s="1"/>
  <c r="L336" i="5" a="1"/>
  <c r="L336" i="5" s="1"/>
  <c r="M336" i="5" s="1"/>
  <c r="L569" i="5" a="1"/>
  <c r="L569" i="5" s="1"/>
  <c r="J569" i="5" a="1"/>
  <c r="J569" i="5" s="1"/>
  <c r="L407" i="5" a="1"/>
  <c r="L407" i="5" s="1"/>
  <c r="J407" i="5" a="1"/>
  <c r="J407" i="5" s="1"/>
  <c r="K407" i="5" s="1"/>
  <c r="J108" i="5" a="1"/>
  <c r="J108" i="5" s="1"/>
  <c r="K108" i="5" s="1"/>
  <c r="J119" i="5" a="1"/>
  <c r="J119" i="5" s="1"/>
  <c r="K119" i="5" s="1"/>
  <c r="J303" i="5" a="1"/>
  <c r="J303" i="5" s="1"/>
  <c r="K303" i="5" s="1"/>
  <c r="J324" i="5" a="1"/>
  <c r="J324" i="5" s="1"/>
  <c r="K324" i="5" s="1"/>
  <c r="L428" i="5" a="1"/>
  <c r="L428" i="5" s="1"/>
  <c r="M428" i="5" s="1"/>
  <c r="J428" i="5" a="1"/>
  <c r="J428" i="5" s="1"/>
  <c r="K428" i="5" s="1"/>
  <c r="J1090" i="5" a="1"/>
  <c r="J1090" i="5" s="1"/>
  <c r="K1090" i="5" s="1"/>
  <c r="L1090" i="5" a="1"/>
  <c r="L1090" i="5" s="1"/>
  <c r="M1090" i="5" s="1"/>
  <c r="L858" i="5" a="1"/>
  <c r="L858" i="5" s="1"/>
  <c r="M858" i="5" s="1"/>
  <c r="J858" i="5" a="1"/>
  <c r="J858" i="5" s="1"/>
  <c r="K858" i="5" s="1"/>
  <c r="J203" i="5" a="1"/>
  <c r="J203" i="5" s="1"/>
  <c r="K203" i="5" s="1"/>
  <c r="L203" i="5" a="1"/>
  <c r="L203" i="5" s="1"/>
  <c r="L1047" i="5" a="1"/>
  <c r="L1047" i="5" s="1"/>
  <c r="M1047" i="5" s="1"/>
  <c r="J1047" i="5" a="1"/>
  <c r="J1047" i="5" s="1"/>
  <c r="L767" i="5" a="1"/>
  <c r="L767" i="5" s="1"/>
  <c r="J767" i="5" a="1"/>
  <c r="J767" i="5" s="1"/>
  <c r="K767" i="5" s="1"/>
  <c r="L596" i="5" a="1"/>
  <c r="L596" i="5" s="1"/>
  <c r="M596" i="5" s="1"/>
  <c r="J596" i="5" a="1"/>
  <c r="J596" i="5" s="1"/>
  <c r="K596" i="5" s="1"/>
  <c r="J600" i="5" a="1"/>
  <c r="J600" i="5" s="1"/>
  <c r="K600" i="5" s="1"/>
  <c r="L600" i="5" a="1"/>
  <c r="L600" i="5" s="1"/>
  <c r="M600" i="5" s="1"/>
  <c r="J359" i="5" a="1"/>
  <c r="J359" i="5" s="1"/>
  <c r="K359" i="5" s="1"/>
  <c r="L359" i="5" a="1"/>
  <c r="L359" i="5" s="1"/>
  <c r="M359" i="5" s="1"/>
  <c r="J111" i="5" a="1"/>
  <c r="J111" i="5" s="1"/>
  <c r="J291" i="5" a="1"/>
  <c r="J291" i="5" s="1"/>
  <c r="K291" i="5" s="1"/>
  <c r="L291" i="5" a="1"/>
  <c r="L291" i="5" s="1"/>
  <c r="M291" i="5" s="1"/>
  <c r="L707" i="5" a="1"/>
  <c r="L707" i="5" s="1"/>
  <c r="M707" i="5" s="1"/>
  <c r="J1258" i="5" a="1"/>
  <c r="J1258" i="5" s="1"/>
  <c r="K1258" i="5" s="1"/>
  <c r="L1258" i="5" a="1"/>
  <c r="L1258" i="5" s="1"/>
  <c r="M1258" i="5" s="1"/>
  <c r="J611" i="5" a="1"/>
  <c r="J611" i="5" s="1"/>
  <c r="K611" i="5" s="1"/>
  <c r="L611" i="5" a="1"/>
  <c r="L611" i="5" s="1"/>
  <c r="J1175" i="5" a="1"/>
  <c r="J1175" i="5" s="1"/>
  <c r="K1175" i="5" s="1"/>
  <c r="L1175" i="5" a="1"/>
  <c r="L1175" i="5" s="1"/>
  <c r="M1175" i="5" s="1"/>
  <c r="J615" i="5" a="1"/>
  <c r="J615" i="5" s="1"/>
  <c r="K615" i="5" s="1"/>
  <c r="L615" i="5" a="1"/>
  <c r="L615" i="5" s="1"/>
  <c r="M615" i="5" s="1"/>
  <c r="J488" i="5" a="1"/>
  <c r="J488" i="5" s="1"/>
  <c r="K488" i="5" s="1"/>
  <c r="L488" i="5" a="1"/>
  <c r="L488" i="5" s="1"/>
  <c r="M488" i="5" s="1"/>
  <c r="J736" i="5" a="1"/>
  <c r="J736" i="5" s="1"/>
  <c r="L736" i="5" a="1"/>
  <c r="L736" i="5" s="1"/>
  <c r="M736" i="5" s="1"/>
  <c r="J493" i="5" a="1"/>
  <c r="J493" i="5" s="1"/>
  <c r="L493" i="5" a="1"/>
  <c r="L493" i="5" s="1"/>
  <c r="M493" i="5" s="1"/>
  <c r="J916" i="5" a="1"/>
  <c r="J916" i="5" s="1"/>
  <c r="K916" i="5" s="1"/>
  <c r="L916" i="5" a="1"/>
  <c r="L916" i="5" s="1"/>
  <c r="M916" i="5" s="1"/>
  <c r="J330" i="5" a="1"/>
  <c r="J330" i="5" s="1"/>
  <c r="K330" i="5" s="1"/>
  <c r="L330" i="5" a="1"/>
  <c r="L330" i="5" s="1"/>
  <c r="M330" i="5" s="1"/>
  <c r="J986" i="5" a="1"/>
  <c r="J986" i="5" s="1"/>
  <c r="K986" i="5" s="1"/>
  <c r="L986" i="5" a="1"/>
  <c r="L986" i="5" s="1"/>
  <c r="M986" i="5" s="1"/>
  <c r="J495" i="5" a="1"/>
  <c r="J495" i="5" s="1"/>
  <c r="L495" i="5" a="1"/>
  <c r="L495" i="5" s="1"/>
  <c r="M495" i="5" s="1"/>
  <c r="J220" i="5" a="1"/>
  <c r="J220" i="5" s="1"/>
  <c r="K220" i="5" s="1"/>
  <c r="L220" i="5" a="1"/>
  <c r="L220" i="5" s="1"/>
  <c r="M220" i="5" s="1"/>
  <c r="J779" i="5" a="1"/>
  <c r="J779" i="5" s="1"/>
  <c r="K779" i="5" s="1"/>
  <c r="L779" i="5" a="1"/>
  <c r="L779" i="5" s="1"/>
  <c r="J255" i="5" a="1"/>
  <c r="J255" i="5" s="1"/>
  <c r="K255" i="5" s="1"/>
  <c r="L255" i="5" a="1"/>
  <c r="L255" i="5" s="1"/>
  <c r="J244" i="5" a="1"/>
  <c r="J244" i="5" s="1"/>
  <c r="K244" i="5" s="1"/>
  <c r="L244" i="5" a="1"/>
  <c r="L244" i="5" s="1"/>
  <c r="M244" i="5" s="1"/>
  <c r="J1294" i="5" a="1"/>
  <c r="J1294" i="5" s="1"/>
  <c r="K1294" i="5" s="1"/>
  <c r="L1294" i="5" a="1"/>
  <c r="L1294" i="5" s="1"/>
  <c r="M1294" i="5" s="1"/>
  <c r="J1116" i="5" a="1"/>
  <c r="J1116" i="5" s="1"/>
  <c r="K1116" i="5" s="1"/>
  <c r="L1116" i="5" a="1"/>
  <c r="L1116" i="5" s="1"/>
  <c r="M1116" i="5" s="1"/>
  <c r="J228" i="5" a="1"/>
  <c r="J228" i="5" s="1"/>
  <c r="K228" i="5" s="1"/>
  <c r="L228" i="5" a="1"/>
  <c r="L228" i="5" s="1"/>
  <c r="M228" i="5" s="1"/>
  <c r="J1239" i="5" a="1"/>
  <c r="J1239" i="5" s="1"/>
  <c r="K1239" i="5" s="1"/>
  <c r="L1239" i="5" a="1"/>
  <c r="L1239" i="5" s="1"/>
  <c r="M1239" i="5" s="1"/>
  <c r="J229" i="5" a="1"/>
  <c r="J229" i="5" s="1"/>
  <c r="K229" i="5" s="1"/>
  <c r="L229" i="5" a="1"/>
  <c r="L229" i="5" s="1"/>
  <c r="M229" i="5" s="1"/>
  <c r="J922" i="5" a="1"/>
  <c r="J922" i="5" s="1"/>
  <c r="K922" i="5" s="1"/>
  <c r="L922" i="5" a="1"/>
  <c r="L922" i="5" s="1"/>
  <c r="M922" i="5" s="1"/>
  <c r="J502" i="5" a="1"/>
  <c r="J502" i="5" s="1"/>
  <c r="K502" i="5" s="1"/>
  <c r="L502" i="5" a="1"/>
  <c r="L502" i="5" s="1"/>
  <c r="M502" i="5" s="1"/>
  <c r="J1058" i="5" a="1"/>
  <c r="J1058" i="5" s="1"/>
  <c r="K1058" i="5" s="1"/>
  <c r="L1058" i="5" a="1"/>
  <c r="L1058" i="5" s="1"/>
  <c r="M1058" i="5" s="1"/>
  <c r="J782" i="5" a="1"/>
  <c r="J782" i="5" s="1"/>
  <c r="K782" i="5" s="1"/>
  <c r="L782" i="5" a="1"/>
  <c r="L782" i="5" s="1"/>
  <c r="M782" i="5" s="1"/>
  <c r="J1219" i="5" a="1"/>
  <c r="J1219" i="5" s="1"/>
  <c r="K1219" i="5" s="1"/>
  <c r="L1219" i="5" a="1"/>
  <c r="L1219" i="5" s="1"/>
  <c r="M1219" i="5" s="1"/>
  <c r="J1119" i="5" a="1"/>
  <c r="J1119" i="5" s="1"/>
  <c r="K1119" i="5" s="1"/>
  <c r="L1119" i="5" a="1"/>
  <c r="L1119" i="5" s="1"/>
  <c r="M1119" i="5" s="1"/>
  <c r="J926" i="5" a="1"/>
  <c r="J926" i="5" s="1"/>
  <c r="K926" i="5" s="1"/>
  <c r="L926" i="5" a="1"/>
  <c r="L926" i="5" s="1"/>
  <c r="M926" i="5" s="1"/>
  <c r="J1286" i="5" a="1"/>
  <c r="J1286" i="5" s="1"/>
  <c r="K1286" i="5" s="1"/>
  <c r="L1286" i="5" a="1"/>
  <c r="L1286" i="5" s="1"/>
  <c r="M1286" i="5" s="1"/>
  <c r="J510" i="5" a="1"/>
  <c r="J510" i="5" s="1"/>
  <c r="K510" i="5" s="1"/>
  <c r="L510" i="5" a="1"/>
  <c r="L510" i="5" s="1"/>
  <c r="M510" i="5" s="1"/>
  <c r="J930" i="5" a="1"/>
  <c r="J930" i="5" s="1"/>
  <c r="K930" i="5" s="1"/>
  <c r="L930" i="5" a="1"/>
  <c r="L930" i="5" s="1"/>
  <c r="M930" i="5" s="1"/>
  <c r="J512" i="5" a="1"/>
  <c r="J512" i="5" s="1"/>
  <c r="K512" i="5" s="1"/>
  <c r="L512" i="5" a="1"/>
  <c r="L512" i="5" s="1"/>
  <c r="M512" i="5" s="1"/>
  <c r="J634" i="5" a="1"/>
  <c r="J634" i="5" s="1"/>
  <c r="K634" i="5" s="1"/>
  <c r="L634" i="5" a="1"/>
  <c r="L634" i="5" s="1"/>
  <c r="M634" i="5" s="1"/>
  <c r="J517" i="5" a="1"/>
  <c r="J517" i="5" s="1"/>
  <c r="K517" i="5" s="1"/>
  <c r="L517" i="5" a="1"/>
  <c r="L517" i="5" s="1"/>
  <c r="M517" i="5" s="1"/>
  <c r="J371" i="5" a="1"/>
  <c r="J371" i="5" s="1"/>
  <c r="K371" i="5" s="1"/>
  <c r="L371" i="5" a="1"/>
  <c r="L371" i="5" s="1"/>
  <c r="M371" i="5" s="1"/>
  <c r="J1063" i="5" a="1"/>
  <c r="J1063" i="5" s="1"/>
  <c r="K1063" i="5" s="1"/>
  <c r="L1063" i="5" a="1"/>
  <c r="L1063" i="5" s="1"/>
  <c r="M1063" i="5" s="1"/>
  <c r="J1018" i="5" a="1"/>
  <c r="J1018" i="5" s="1"/>
  <c r="K1018" i="5" s="1"/>
  <c r="L1018" i="5" a="1"/>
  <c r="L1018" i="5" s="1"/>
  <c r="M1018" i="5" s="1"/>
  <c r="J992" i="5" a="1"/>
  <c r="J992" i="5" s="1"/>
  <c r="K992" i="5" s="1"/>
  <c r="L992" i="5" a="1"/>
  <c r="L992" i="5" s="1"/>
  <c r="M992" i="5" s="1"/>
  <c r="J795" i="5" a="1"/>
  <c r="J795" i="5" s="1"/>
  <c r="K795" i="5" s="1"/>
  <c r="L795" i="5" a="1"/>
  <c r="L795" i="5" s="1"/>
  <c r="M795" i="5" s="1"/>
  <c r="J373" i="5" a="1"/>
  <c r="J373" i="5" s="1"/>
  <c r="K373" i="5" s="1"/>
  <c r="L373" i="5" a="1"/>
  <c r="L373" i="5" s="1"/>
  <c r="M373" i="5" s="1"/>
  <c r="J5" i="5" a="1"/>
  <c r="J5" i="5" s="1"/>
  <c r="K5" i="5" s="1"/>
  <c r="J4" i="5" a="1"/>
  <c r="J4" i="5" s="1"/>
  <c r="K4" i="5" s="1"/>
  <c r="J525" i="5" a="1"/>
  <c r="J525" i="5" s="1"/>
  <c r="K525" i="5" s="1"/>
  <c r="L525" i="5" a="1"/>
  <c r="L525" i="5" s="1"/>
  <c r="M525" i="5" s="1"/>
  <c r="L1218" i="5" a="1"/>
  <c r="L1218" i="5" s="1"/>
  <c r="M1218" i="5" s="1"/>
  <c r="L144" i="5" a="1"/>
  <c r="L144" i="5" s="1"/>
  <c r="M144" i="5" s="1"/>
  <c r="J859" i="5" a="1"/>
  <c r="J859" i="5" s="1"/>
  <c r="K859" i="5" s="1"/>
  <c r="L430" i="5" a="1"/>
  <c r="L430" i="5" s="1"/>
  <c r="M430" i="5" s="1"/>
  <c r="L1045" i="5" a="1"/>
  <c r="L1045" i="5" s="1"/>
  <c r="M1045" i="5" s="1"/>
  <c r="L424" i="5" a="1"/>
  <c r="L424" i="5" s="1"/>
  <c r="M424" i="5" s="1"/>
  <c r="L1275" i="5" a="1"/>
  <c r="L1275" i="5" s="1"/>
  <c r="M1275" i="5" s="1"/>
  <c r="L1084" i="5" a="1"/>
  <c r="L1084" i="5" s="1"/>
  <c r="M1084" i="5" s="1"/>
  <c r="L1156" i="5" a="1"/>
  <c r="L1156" i="5" s="1"/>
  <c r="M1156" i="5" s="1"/>
  <c r="L845" i="5" a="1"/>
  <c r="L845" i="5" s="1"/>
  <c r="M845" i="5" s="1"/>
  <c r="L841" i="5" a="1"/>
  <c r="L841" i="5" s="1"/>
  <c r="M841" i="5" s="1"/>
  <c r="L69" i="5" a="1"/>
  <c r="L69" i="5" s="1"/>
  <c r="M69" i="5" s="1"/>
  <c r="L1082" i="5" a="1"/>
  <c r="L1082" i="5" s="1"/>
  <c r="M1082" i="5" s="1"/>
  <c r="L1232" i="5" a="1"/>
  <c r="L1232" i="5" s="1"/>
  <c r="M1232" i="5" s="1"/>
  <c r="L418" i="5" a="1"/>
  <c r="L418" i="5" s="1"/>
  <c r="M418" i="5" s="1"/>
  <c r="L138" i="5" a="1"/>
  <c r="L138" i="5" s="1"/>
  <c r="M138" i="5" s="1"/>
  <c r="L834" i="5" a="1"/>
  <c r="L834" i="5" s="1"/>
  <c r="M834" i="5" s="1"/>
  <c r="L674" i="5" a="1"/>
  <c r="L674" i="5" s="1"/>
  <c r="M674" i="5" s="1"/>
  <c r="L412" i="5" a="1"/>
  <c r="L412" i="5" s="1"/>
  <c r="M412" i="5" s="1"/>
  <c r="L337" i="5" a="1"/>
  <c r="L337" i="5" s="1"/>
  <c r="M337" i="5" s="1"/>
  <c r="L748" i="5" a="1"/>
  <c r="L748" i="5" s="1"/>
  <c r="M748" i="5" s="1"/>
  <c r="L1091" i="5" a="1"/>
  <c r="L1091" i="5" s="1"/>
  <c r="M1091" i="5" s="1"/>
  <c r="L143" i="5" a="1"/>
  <c r="L143" i="5" s="1"/>
  <c r="M143" i="5" s="1"/>
  <c r="L720" i="5" a="1"/>
  <c r="L720" i="5" s="1"/>
  <c r="M720" i="5" s="1"/>
  <c r="L677" i="5" a="1"/>
  <c r="L677" i="5" s="1"/>
  <c r="M677" i="5" s="1"/>
  <c r="L865" i="5" a="1"/>
  <c r="L865" i="5" s="1"/>
  <c r="M865" i="5" s="1"/>
  <c r="L889" i="5" a="1"/>
  <c r="L889" i="5" s="1"/>
  <c r="M889" i="5" s="1"/>
  <c r="L458" i="5" a="1"/>
  <c r="L458" i="5" s="1"/>
  <c r="M458" i="5" s="1"/>
  <c r="L1088" i="5" a="1"/>
  <c r="L1088" i="5" s="1"/>
  <c r="M1088" i="5" s="1"/>
  <c r="L444" i="5" a="1"/>
  <c r="L444" i="5" s="1"/>
  <c r="M444" i="5" s="1"/>
  <c r="L353" i="5" a="1"/>
  <c r="L353" i="5" s="1"/>
  <c r="M353" i="5" s="1"/>
  <c r="L1049" i="5" a="1"/>
  <c r="L1049" i="5" s="1"/>
  <c r="M1049" i="5" s="1"/>
  <c r="L610" i="5" a="1"/>
  <c r="L610" i="5" s="1"/>
  <c r="M610" i="5" s="1"/>
  <c r="L361" i="5" a="1"/>
  <c r="L361" i="5" s="1"/>
  <c r="M361" i="5" s="1"/>
  <c r="L869" i="5" a="1"/>
  <c r="L869" i="5" s="1"/>
  <c r="M869" i="5" s="1"/>
  <c r="L882" i="5" a="1"/>
  <c r="L882" i="5" s="1"/>
  <c r="M882" i="5" s="1"/>
  <c r="L124" i="5" a="1"/>
  <c r="L124" i="5" s="1"/>
  <c r="M124" i="5" s="1"/>
  <c r="L466" i="5" a="1"/>
  <c r="L466" i="5" s="1"/>
  <c r="M466" i="5" s="1"/>
  <c r="L868" i="5" a="1"/>
  <c r="L868" i="5" s="1"/>
  <c r="M868" i="5" s="1"/>
  <c r="L1165" i="5" a="1"/>
  <c r="L1165" i="5" s="1"/>
  <c r="M1165" i="5" s="1"/>
  <c r="L881" i="5" a="1"/>
  <c r="L881" i="5" s="1"/>
  <c r="M881" i="5" s="1"/>
  <c r="L594" i="5" a="1"/>
  <c r="L594" i="5" s="1"/>
  <c r="M594" i="5" s="1"/>
  <c r="L480" i="5" a="1"/>
  <c r="L480" i="5" s="1"/>
  <c r="M480" i="5" s="1"/>
  <c r="L1172" i="5" a="1"/>
  <c r="L1172" i="5" s="1"/>
  <c r="M1172" i="5" s="1"/>
  <c r="L1173" i="5" a="1"/>
  <c r="L1173" i="5" s="1"/>
  <c r="M1173" i="5" s="1"/>
  <c r="L984" i="5" a="1"/>
  <c r="L984" i="5" s="1"/>
  <c r="M984" i="5" s="1"/>
  <c r="L914" i="5" a="1"/>
  <c r="L914" i="5" s="1"/>
  <c r="M914" i="5" s="1"/>
  <c r="L33" i="5" a="1"/>
  <c r="L33" i="5" s="1"/>
  <c r="M33" i="5" s="1"/>
  <c r="L1176" i="5" a="1"/>
  <c r="L1176" i="5" s="1"/>
  <c r="M1176" i="5" s="1"/>
  <c r="L217" i="5" a="1"/>
  <c r="L217" i="5" s="1"/>
  <c r="M217" i="5" s="1"/>
  <c r="L1050" i="5" a="1"/>
  <c r="L1050" i="5" s="1"/>
  <c r="M1050" i="5" s="1"/>
  <c r="L1055" i="5" a="1"/>
  <c r="L1055" i="5" s="1"/>
  <c r="M1055" i="5" s="1"/>
  <c r="D526" i="5"/>
  <c r="D1264" i="5"/>
  <c r="D175" i="5"/>
  <c r="D307" i="5"/>
  <c r="D106" i="5"/>
  <c r="D951" i="5"/>
  <c r="D954" i="5"/>
  <c r="D695" i="5"/>
  <c r="D235" i="5"/>
  <c r="D83" i="5"/>
  <c r="D1209" i="5"/>
  <c r="D1265" i="5"/>
  <c r="D806" i="5"/>
  <c r="D61" i="5"/>
  <c r="D56" i="5"/>
  <c r="D187" i="5"/>
  <c r="D1141" i="5"/>
  <c r="D57" i="5"/>
  <c r="D646" i="5"/>
  <c r="D113" i="5"/>
  <c r="D87" i="5"/>
  <c r="D1028" i="5"/>
  <c r="D190" i="5"/>
  <c r="D544" i="5"/>
  <c r="D811" i="5"/>
  <c r="D1000" i="5"/>
  <c r="D239" i="5"/>
  <c r="D1288" i="5"/>
  <c r="D122" i="5"/>
  <c r="D1068" i="5"/>
  <c r="D193" i="5"/>
  <c r="D551" i="5"/>
  <c r="D554" i="5"/>
  <c r="D966" i="5"/>
  <c r="D656" i="5"/>
  <c r="D970" i="5"/>
  <c r="D559" i="5"/>
  <c r="D971" i="5"/>
  <c r="D1031" i="5"/>
  <c r="D639" i="5"/>
  <c r="D1065" i="5"/>
  <c r="D527" i="5"/>
  <c r="D375" i="5"/>
  <c r="D1137" i="5"/>
  <c r="D702" i="5"/>
  <c r="D642" i="5"/>
  <c r="D1190" i="5"/>
  <c r="D710" i="5"/>
  <c r="D1283" i="5"/>
  <c r="D84" i="5"/>
  <c r="D670" i="5"/>
  <c r="D1222" i="5"/>
  <c r="D184" i="5"/>
  <c r="D41" i="5"/>
  <c r="D1005" i="5"/>
  <c r="D1191" i="5"/>
  <c r="D808" i="5"/>
  <c r="D1192" i="5"/>
  <c r="D382" i="5"/>
  <c r="D43" i="5"/>
  <c r="D22" i="5"/>
  <c r="D997" i="5"/>
  <c r="D961" i="5"/>
  <c r="D259" i="5"/>
  <c r="D812" i="5"/>
  <c r="D814" i="5"/>
  <c r="D545" i="5"/>
  <c r="D1301" i="5"/>
  <c r="D128" i="5"/>
  <c r="D1308" i="5"/>
  <c r="D816" i="5"/>
  <c r="D1069" i="5"/>
  <c r="D387" i="5"/>
  <c r="D388" i="5"/>
  <c r="D1001" i="5"/>
  <c r="D819" i="5"/>
  <c r="D390" i="5"/>
  <c r="D1150" i="5"/>
  <c r="D1032" i="5"/>
  <c r="D798" i="5"/>
  <c r="D1246" i="5"/>
  <c r="D1136" i="5"/>
  <c r="D528" i="5"/>
  <c r="D800" i="5"/>
  <c r="D275" i="5"/>
  <c r="D952" i="5"/>
  <c r="D1019" i="5"/>
  <c r="D285" i="5"/>
  <c r="D1225" i="5"/>
  <c r="D378" i="5"/>
  <c r="D380" i="5"/>
  <c r="D1297" i="5"/>
  <c r="D1287" i="5"/>
  <c r="D236" i="5"/>
  <c r="D536" i="5"/>
  <c r="D271" i="5"/>
  <c r="D1229" i="5"/>
  <c r="D1267" i="5"/>
  <c r="D1278" i="5"/>
  <c r="D114" i="5"/>
  <c r="D77" i="5"/>
  <c r="D543" i="5"/>
  <c r="D998" i="5"/>
  <c r="D999" i="5"/>
  <c r="D813" i="5"/>
  <c r="D1198" i="5"/>
  <c r="D384" i="5"/>
  <c r="D1307" i="5"/>
  <c r="D331" i="5"/>
  <c r="D1311" i="5"/>
  <c r="D1289" i="5"/>
  <c r="D552" i="5"/>
  <c r="D1148" i="5"/>
  <c r="D967" i="5"/>
  <c r="D818" i="5"/>
  <c r="D315" i="5"/>
  <c r="D391" i="5"/>
  <c r="D1249" i="5"/>
  <c r="D799" i="5"/>
  <c r="D1296" i="5"/>
  <c r="D946" i="5"/>
  <c r="D297" i="5"/>
  <c r="D72" i="5"/>
  <c r="D530" i="5"/>
  <c r="D532" i="5"/>
  <c r="D59" i="5"/>
  <c r="D802" i="5"/>
  <c r="D955" i="5"/>
  <c r="D180" i="5"/>
  <c r="D803" i="5"/>
  <c r="D1138" i="5"/>
  <c r="D1140" i="5"/>
  <c r="D185" i="5"/>
  <c r="D537" i="5"/>
  <c r="D188" i="5"/>
  <c r="D1281" i="5"/>
  <c r="D1298" i="5"/>
  <c r="D542" i="5"/>
  <c r="D738" i="5"/>
  <c r="D1193" i="5"/>
  <c r="D1064" i="5"/>
  <c r="D233" i="5"/>
  <c r="D947" i="5"/>
  <c r="D81" i="5"/>
  <c r="D247" i="5"/>
  <c r="D950" i="5"/>
  <c r="D533" i="5"/>
  <c r="D801" i="5"/>
  <c r="D178" i="5"/>
  <c r="D956" i="5"/>
  <c r="D379" i="5"/>
  <c r="D270" i="5"/>
  <c r="D1139" i="5"/>
  <c r="D1266" i="5"/>
  <c r="D995" i="5"/>
  <c r="D538" i="5"/>
  <c r="D539" i="5"/>
  <c r="D52" i="5"/>
  <c r="D645" i="5"/>
  <c r="D1299" i="5"/>
  <c r="D189" i="5"/>
  <c r="D1194" i="5"/>
  <c r="D959" i="5"/>
  <c r="D704" i="5"/>
  <c r="D1303" i="5"/>
  <c r="D1282" i="5"/>
  <c r="D730" i="5"/>
  <c r="J730" i="5" s="1" a="1"/>
  <c r="J730" i="5" s="1"/>
  <c r="D1273" i="5"/>
  <c r="D964" i="5"/>
  <c r="D815" i="5"/>
  <c r="D1134" i="5"/>
  <c r="D1029" i="5"/>
  <c r="D687" i="5"/>
  <c r="D126" i="5"/>
  <c r="D64" i="5"/>
  <c r="D640" i="5"/>
  <c r="D1030" i="5"/>
  <c r="D1226" i="5"/>
  <c r="D176" i="5"/>
  <c r="D949" i="5"/>
  <c r="D531" i="5"/>
  <c r="D953" i="5"/>
  <c r="D177" i="5"/>
  <c r="D179" i="5"/>
  <c r="D1135" i="5"/>
  <c r="D945" i="5"/>
  <c r="D948" i="5"/>
  <c r="D306" i="5"/>
  <c r="D529" i="5"/>
  <c r="D51" i="5"/>
  <c r="D993" i="5"/>
  <c r="D377" i="5"/>
  <c r="D535" i="5"/>
  <c r="D60" i="5"/>
  <c r="D183" i="5"/>
  <c r="D805" i="5"/>
  <c r="D381" i="5"/>
  <c r="D40" i="5"/>
  <c r="D42" i="5"/>
  <c r="D186" i="5"/>
  <c r="D1025" i="5"/>
  <c r="D541" i="5"/>
  <c r="D1268" i="5"/>
  <c r="D1269" i="5"/>
  <c r="D24" i="5"/>
  <c r="D1026" i="5"/>
  <c r="D1270" i="5"/>
  <c r="D78" i="5"/>
  <c r="D1195" i="5"/>
  <c r="D1197" i="5"/>
  <c r="D1145" i="5"/>
  <c r="D191" i="5"/>
  <c r="D650" i="5"/>
  <c r="D1067" i="5"/>
  <c r="D548" i="5"/>
  <c r="D1037" i="5"/>
  <c r="D386" i="5"/>
  <c r="D264" i="5"/>
  <c r="D655" i="5"/>
  <c r="D1291" i="5"/>
  <c r="D558" i="5"/>
  <c r="D821" i="5"/>
  <c r="D1227" i="5"/>
  <c r="D641" i="5"/>
  <c r="D994" i="5"/>
  <c r="D1066" i="5"/>
  <c r="D647" i="5"/>
  <c r="D960" i="5"/>
  <c r="D1144" i="5"/>
  <c r="D1247" i="5"/>
  <c r="D1223" i="5"/>
  <c r="D1248" i="5"/>
  <c r="D1199" i="5"/>
  <c r="D389" i="5"/>
  <c r="D1072" i="5"/>
  <c r="D534" i="5"/>
  <c r="D804" i="5"/>
  <c r="D644" i="5"/>
  <c r="D1142" i="5"/>
  <c r="D962" i="5"/>
  <c r="D1196" i="5"/>
  <c r="D965" i="5"/>
  <c r="D653" i="5"/>
  <c r="D1034" i="5"/>
  <c r="D969" i="5"/>
  <c r="D658" i="5"/>
  <c r="D1302" i="5"/>
  <c r="D234" i="5"/>
  <c r="D1305" i="5"/>
  <c r="D807" i="5"/>
  <c r="D314" i="5"/>
  <c r="D300" i="5"/>
  <c r="D739" i="5"/>
  <c r="D546" i="5"/>
  <c r="D549" i="5"/>
  <c r="D555" i="5"/>
  <c r="D194" i="5"/>
  <c r="D671" i="5"/>
  <c r="D1033" i="5"/>
  <c r="D1306" i="5"/>
  <c r="D809" i="5"/>
  <c r="D810" i="5"/>
  <c r="D963" i="5"/>
  <c r="D238" i="5"/>
  <c r="D1230" i="5"/>
  <c r="D550" i="5"/>
  <c r="D556" i="5"/>
  <c r="D1149" i="5"/>
  <c r="D659" i="5"/>
  <c r="D127" i="5"/>
  <c r="D39" i="5"/>
  <c r="D237" i="5"/>
  <c r="D1021" i="5"/>
  <c r="D649" i="5"/>
  <c r="D1272" i="5"/>
  <c r="D547" i="5"/>
  <c r="D385" i="5"/>
  <c r="D1290" i="5"/>
  <c r="D657" i="5"/>
  <c r="D820" i="5"/>
  <c r="D181" i="5"/>
  <c r="D737" i="5"/>
  <c r="D996" i="5"/>
  <c r="D958" i="5"/>
  <c r="D1210" i="5"/>
  <c r="D1146" i="5"/>
  <c r="D651" i="5"/>
  <c r="D553" i="5"/>
  <c r="D654" i="5"/>
  <c r="D1070" i="5"/>
  <c r="D560" i="5"/>
  <c r="D376" i="5"/>
  <c r="D115" i="5"/>
  <c r="J115" i="5" s="1" a="1"/>
  <c r="J115" i="5" s="1"/>
  <c r="D817" i="5"/>
  <c r="D182" i="5"/>
  <c r="D1143" i="5"/>
  <c r="D968" i="5"/>
  <c r="D643" i="5"/>
  <c r="D1271" i="5"/>
  <c r="D557" i="5"/>
  <c r="D957" i="5"/>
  <c r="D1300" i="5"/>
  <c r="D688" i="5"/>
  <c r="D540" i="5"/>
  <c r="D192" i="5"/>
  <c r="D392" i="5"/>
  <c r="D1020" i="5"/>
  <c r="D652" i="5"/>
  <c r="D1071" i="5"/>
  <c r="D383" i="5"/>
  <c r="D1147" i="5"/>
  <c r="D648" i="5"/>
  <c r="D1309" i="5"/>
  <c r="I1144" i="5"/>
  <c r="I534" i="5"/>
  <c r="I530" i="5"/>
  <c r="I176" i="5"/>
  <c r="I1264" i="5"/>
  <c r="I1072" i="5"/>
  <c r="I659" i="5"/>
  <c r="I1149" i="5"/>
  <c r="I739" i="5"/>
  <c r="I389" i="5"/>
  <c r="I1308" i="5"/>
  <c r="I1137" i="5"/>
  <c r="I1135" i="5"/>
  <c r="A1227" i="5"/>
  <c r="H1227" i="5"/>
  <c r="A558" i="5"/>
  <c r="H558" i="5"/>
  <c r="A1291" i="5"/>
  <c r="H1291" i="5"/>
  <c r="A655" i="5"/>
  <c r="H655" i="5"/>
  <c r="A386" i="5"/>
  <c r="H386" i="5"/>
  <c r="A1037" i="5"/>
  <c r="H1037" i="5"/>
  <c r="A548" i="5"/>
  <c r="H548" i="5"/>
  <c r="A1067" i="5"/>
  <c r="H1067" i="5"/>
  <c r="A191" i="5"/>
  <c r="H191" i="5"/>
  <c r="A1145" i="5"/>
  <c r="H1145" i="5"/>
  <c r="A1197" i="5"/>
  <c r="H1197" i="5"/>
  <c r="I556" i="5"/>
  <c r="I1248" i="5"/>
  <c r="I1230" i="5"/>
  <c r="I965" i="5"/>
  <c r="I649" i="5"/>
  <c r="I648" i="5"/>
  <c r="I647" i="5"/>
  <c r="I996" i="5"/>
  <c r="I809" i="5"/>
  <c r="I806" i="5"/>
  <c r="I377" i="5"/>
  <c r="I106" i="5"/>
  <c r="I799" i="5"/>
  <c r="I1071" i="5"/>
  <c r="I383" i="5"/>
  <c r="I819" i="5"/>
  <c r="H264" i="5"/>
  <c r="I811" i="5"/>
  <c r="I115" i="5"/>
  <c r="I971" i="5"/>
  <c r="H650" i="5"/>
  <c r="I550" i="5"/>
  <c r="H821" i="5"/>
  <c r="A78" i="5"/>
  <c r="H78" i="5"/>
  <c r="A1270" i="5"/>
  <c r="H1270" i="5"/>
  <c r="A1026" i="5"/>
  <c r="H1026" i="5"/>
  <c r="I239" i="5"/>
  <c r="I190" i="5"/>
  <c r="I83" i="5"/>
  <c r="I527" i="5"/>
  <c r="I643" i="5"/>
  <c r="I181" i="5"/>
  <c r="I376" i="5"/>
  <c r="I671" i="5"/>
  <c r="I194" i="5"/>
  <c r="I968" i="5"/>
  <c r="I555" i="5"/>
  <c r="I549" i="5"/>
  <c r="I1303" i="5"/>
  <c r="I730" i="5"/>
  <c r="I539" i="5"/>
  <c r="I956" i="5"/>
  <c r="I177" i="5"/>
  <c r="I43" i="5"/>
  <c r="I1305" i="5"/>
  <c r="I1191" i="5"/>
  <c r="I61" i="5"/>
  <c r="I1069" i="5"/>
  <c r="I1142" i="5"/>
  <c r="I1282" i="5"/>
  <c r="I704" i="5"/>
  <c r="I1299" i="5"/>
  <c r="I52" i="5"/>
  <c r="I1031" i="5"/>
  <c r="I1301" i="5"/>
  <c r="I814" i="5"/>
  <c r="I24" i="5"/>
  <c r="I642" i="5"/>
  <c r="I529" i="5"/>
  <c r="I997" i="5"/>
  <c r="I314" i="5"/>
  <c r="I175" i="5"/>
  <c r="I233" i="5"/>
  <c r="I1300" i="5"/>
  <c r="I259" i="5"/>
  <c r="I1028" i="5"/>
  <c r="I1222" i="5"/>
  <c r="I41" i="5"/>
  <c r="I710" i="5"/>
  <c r="I375" i="5"/>
  <c r="I639" i="5"/>
  <c r="I646" i="5"/>
  <c r="I1150" i="5"/>
  <c r="I179" i="5"/>
  <c r="I1226" i="5"/>
  <c r="I950" i="5"/>
  <c r="G820" i="5"/>
  <c r="I820" i="5" s="1"/>
  <c r="A657" i="5"/>
  <c r="G657" i="5"/>
  <c r="I657" i="5" s="1"/>
  <c r="I951" i="5"/>
  <c r="G1249" i="5"/>
  <c r="I1249" i="5" s="1"/>
  <c r="I390" i="5"/>
  <c r="I387" i="5"/>
  <c r="I128" i="5"/>
  <c r="I22" i="5"/>
  <c r="I808" i="5"/>
  <c r="I1283" i="5"/>
  <c r="I702" i="5"/>
  <c r="I1065" i="5"/>
  <c r="A315" i="5"/>
  <c r="G315" i="5"/>
  <c r="I315" i="5" s="1"/>
  <c r="I1068" i="5"/>
  <c r="G658" i="5"/>
  <c r="I658" i="5" s="1"/>
  <c r="G818" i="5"/>
  <c r="I818" i="5" s="1"/>
  <c r="A275" i="5"/>
  <c r="G275" i="5"/>
  <c r="I275" i="5" s="1"/>
  <c r="A1032" i="5"/>
  <c r="A1150" i="5"/>
  <c r="A390" i="5"/>
  <c r="A819" i="5"/>
  <c r="A1001" i="5"/>
  <c r="A388" i="5"/>
  <c r="A387" i="5"/>
  <c r="A1069" i="5"/>
  <c r="A816" i="5"/>
  <c r="A1308" i="5"/>
  <c r="A128" i="5"/>
  <c r="A1301" i="5"/>
  <c r="A545" i="5"/>
  <c r="A814" i="5"/>
  <c r="A812" i="5"/>
  <c r="A259" i="5"/>
  <c r="A961" i="5"/>
  <c r="A997" i="5"/>
  <c r="A22" i="5"/>
  <c r="A43" i="5"/>
  <c r="A382" i="5"/>
  <c r="A1192" i="5"/>
  <c r="A808" i="5"/>
  <c r="A1191" i="5"/>
  <c r="A1005" i="5"/>
  <c r="A41" i="5"/>
  <c r="A184" i="5"/>
  <c r="A1222" i="5"/>
  <c r="A670" i="5"/>
  <c r="A84" i="5"/>
  <c r="A1283" i="5"/>
  <c r="A710" i="5"/>
  <c r="A1190" i="5"/>
  <c r="A642" i="5"/>
  <c r="A702" i="5"/>
  <c r="A1137" i="5"/>
  <c r="A375" i="5"/>
  <c r="A527" i="5"/>
  <c r="A1065" i="5"/>
  <c r="A639" i="5"/>
  <c r="A1031" i="5"/>
  <c r="H1268" i="5"/>
  <c r="H183" i="5"/>
  <c r="G1001" i="5"/>
  <c r="I1001" i="5" s="1"/>
  <c r="G385" i="5"/>
  <c r="I385" i="5" s="1"/>
  <c r="G1307" i="5"/>
  <c r="I1307" i="5" s="1"/>
  <c r="G114" i="5"/>
  <c r="I114" i="5" s="1"/>
  <c r="G1297" i="5"/>
  <c r="I1297" i="5" s="1"/>
  <c r="A1072" i="5"/>
  <c r="A659" i="5"/>
  <c r="A389" i="5"/>
  <c r="A1149" i="5"/>
  <c r="A1199" i="5"/>
  <c r="A556" i="5"/>
  <c r="A1248" i="5"/>
  <c r="A550" i="5"/>
  <c r="A1223" i="5"/>
  <c r="A1230" i="5"/>
  <c r="A965" i="5"/>
  <c r="A1146" i="5"/>
  <c r="A739" i="5"/>
  <c r="A1144" i="5"/>
  <c r="A649" i="5"/>
  <c r="A115" i="5"/>
  <c r="A648" i="5"/>
  <c r="A810" i="5"/>
  <c r="A383" i="5"/>
  <c r="A647" i="5"/>
  <c r="A996" i="5"/>
  <c r="A809" i="5"/>
  <c r="A540" i="5"/>
  <c r="A1066" i="5"/>
  <c r="A737" i="5"/>
  <c r="A1306" i="5"/>
  <c r="A643" i="5"/>
  <c r="A994" i="5"/>
  <c r="A181" i="5"/>
  <c r="A1033" i="5"/>
  <c r="A234" i="5"/>
  <c r="A376" i="5"/>
  <c r="A534" i="5"/>
  <c r="G641" i="5"/>
  <c r="I641" i="5" s="1"/>
  <c r="A641" i="5"/>
  <c r="G64" i="5"/>
  <c r="I64" i="5" s="1"/>
  <c r="A64" i="5"/>
  <c r="G126" i="5"/>
  <c r="I126" i="5" s="1"/>
  <c r="A126" i="5"/>
  <c r="G687" i="5"/>
  <c r="I687" i="5" s="1"/>
  <c r="A687" i="5"/>
  <c r="A1071" i="5"/>
  <c r="A671" i="5"/>
  <c r="A688" i="5"/>
  <c r="A194" i="5"/>
  <c r="A968" i="5"/>
  <c r="A555" i="5"/>
  <c r="A1309" i="5"/>
  <c r="A549" i="5"/>
  <c r="A652" i="5"/>
  <c r="A815" i="5"/>
  <c r="A964" i="5"/>
  <c r="A1273" i="5"/>
  <c r="A730" i="5"/>
  <c r="A1282" i="5"/>
  <c r="A1303" i="5"/>
  <c r="A704" i="5"/>
  <c r="A959" i="5"/>
  <c r="A1194" i="5"/>
  <c r="A189" i="5"/>
  <c r="A1299" i="5"/>
  <c r="A645" i="5"/>
  <c r="A52" i="5"/>
  <c r="A539" i="5"/>
  <c r="A538" i="5"/>
  <c r="A995" i="5"/>
  <c r="A1266" i="5"/>
  <c r="A1139" i="5"/>
  <c r="A270" i="5"/>
  <c r="A379" i="5"/>
  <c r="A956" i="5"/>
  <c r="A178" i="5"/>
  <c r="A801" i="5"/>
  <c r="A533" i="5"/>
  <c r="A950" i="5"/>
  <c r="A247" i="5"/>
  <c r="A81" i="5"/>
  <c r="A947" i="5"/>
  <c r="A233" i="5"/>
  <c r="G1199" i="5"/>
  <c r="I1199" i="5" s="1"/>
  <c r="G552" i="5"/>
  <c r="I552" i="5" s="1"/>
  <c r="G999" i="5"/>
  <c r="I999" i="5" s="1"/>
  <c r="A560" i="5"/>
  <c r="G560" i="5"/>
  <c r="I560" i="5" s="1"/>
  <c r="A392" i="5"/>
  <c r="G392" i="5"/>
  <c r="I392" i="5" s="1"/>
  <c r="A1070" i="5"/>
  <c r="G1070" i="5"/>
  <c r="I1070" i="5" s="1"/>
  <c r="A557" i="5"/>
  <c r="G557" i="5"/>
  <c r="I557" i="5" s="1"/>
  <c r="A654" i="5"/>
  <c r="G654" i="5"/>
  <c r="I654" i="5" s="1"/>
  <c r="A817" i="5"/>
  <c r="G817" i="5"/>
  <c r="I817" i="5" s="1"/>
  <c r="A553" i="5"/>
  <c r="G553" i="5"/>
  <c r="I553" i="5" s="1"/>
  <c r="A1147" i="5"/>
  <c r="G1147" i="5"/>
  <c r="I1147" i="5" s="1"/>
  <c r="A651" i="5"/>
  <c r="G651" i="5"/>
  <c r="I651" i="5" s="1"/>
  <c r="A546" i="5"/>
  <c r="G546" i="5"/>
  <c r="I546" i="5" s="1"/>
  <c r="A1247" i="5"/>
  <c r="G1247" i="5"/>
  <c r="I1247" i="5" s="1"/>
  <c r="A1272" i="5"/>
  <c r="G1272" i="5"/>
  <c r="I1272" i="5" s="1"/>
  <c r="A1271" i="5"/>
  <c r="G1271" i="5"/>
  <c r="I1271" i="5" s="1"/>
  <c r="A1143" i="5"/>
  <c r="G1143" i="5"/>
  <c r="I1143" i="5" s="1"/>
  <c r="A963" i="5"/>
  <c r="G963" i="5"/>
  <c r="I963" i="5" s="1"/>
  <c r="A962" i="5"/>
  <c r="G962" i="5"/>
  <c r="I962" i="5" s="1"/>
  <c r="A958" i="5"/>
  <c r="G958" i="5"/>
  <c r="I958" i="5" s="1"/>
  <c r="A1193" i="5"/>
  <c r="G1193" i="5"/>
  <c r="I1193" i="5" s="1"/>
  <c r="A738" i="5"/>
  <c r="G738" i="5"/>
  <c r="I738" i="5" s="1"/>
  <c r="A542" i="5"/>
  <c r="G542" i="5"/>
  <c r="I542" i="5" s="1"/>
  <c r="A1298" i="5"/>
  <c r="G1298" i="5"/>
  <c r="I1298" i="5" s="1"/>
  <c r="A1281" i="5"/>
  <c r="G1281" i="5"/>
  <c r="I1281" i="5" s="1"/>
  <c r="A188" i="5"/>
  <c r="G188" i="5"/>
  <c r="I188" i="5" s="1"/>
  <c r="A537" i="5"/>
  <c r="G537" i="5"/>
  <c r="I537" i="5" s="1"/>
  <c r="A185" i="5"/>
  <c r="G185" i="5"/>
  <c r="I185" i="5" s="1"/>
  <c r="A1140" i="5"/>
  <c r="G1140" i="5"/>
  <c r="I1140" i="5" s="1"/>
  <c r="A1138" i="5"/>
  <c r="G1138" i="5"/>
  <c r="I1138" i="5" s="1"/>
  <c r="A803" i="5"/>
  <c r="G803" i="5"/>
  <c r="I803" i="5" s="1"/>
  <c r="A180" i="5"/>
  <c r="G180" i="5"/>
  <c r="I180" i="5" s="1"/>
  <c r="A955" i="5"/>
  <c r="G955" i="5"/>
  <c r="I955" i="5" s="1"/>
  <c r="A802" i="5"/>
  <c r="G802" i="5"/>
  <c r="I802" i="5" s="1"/>
  <c r="A59" i="5"/>
  <c r="G59" i="5"/>
  <c r="I59" i="5" s="1"/>
  <c r="A532" i="5"/>
  <c r="G532" i="5"/>
  <c r="I532" i="5" s="1"/>
  <c r="A530" i="5"/>
  <c r="A72" i="5"/>
  <c r="A297" i="5"/>
  <c r="A946" i="5"/>
  <c r="A1296" i="5"/>
  <c r="G1029" i="5"/>
  <c r="I1029" i="5" s="1"/>
  <c r="A1029" i="5"/>
  <c r="G1134" i="5"/>
  <c r="I1134" i="5" s="1"/>
  <c r="A1134" i="5"/>
  <c r="A1064" i="5"/>
  <c r="A799" i="5"/>
  <c r="A798" i="5"/>
  <c r="A971" i="5"/>
  <c r="A559" i="5"/>
  <c r="A970" i="5"/>
  <c r="A656" i="5"/>
  <c r="A966" i="5"/>
  <c r="A554" i="5"/>
  <c r="A551" i="5"/>
  <c r="A193" i="5"/>
  <c r="A1068" i="5"/>
  <c r="A122" i="5"/>
  <c r="A1288" i="5"/>
  <c r="A239" i="5"/>
  <c r="A1000" i="5"/>
  <c r="A811" i="5"/>
  <c r="A544" i="5"/>
  <c r="A190" i="5"/>
  <c r="A1028" i="5"/>
  <c r="A87" i="5"/>
  <c r="A113" i="5"/>
  <c r="A646" i="5"/>
  <c r="A57" i="5"/>
  <c r="A1141" i="5"/>
  <c r="A187" i="5"/>
  <c r="A56" i="5"/>
  <c r="A61" i="5"/>
  <c r="A806" i="5"/>
  <c r="A1265" i="5"/>
  <c r="A1209" i="5"/>
  <c r="A83" i="5"/>
  <c r="A235" i="5"/>
  <c r="A695" i="5"/>
  <c r="A954" i="5"/>
  <c r="A951" i="5"/>
  <c r="A106" i="5"/>
  <c r="A307" i="5"/>
  <c r="A175" i="5"/>
  <c r="A1264" i="5"/>
  <c r="A526" i="5"/>
  <c r="A395" i="5"/>
  <c r="A44" i="5"/>
  <c r="I335" i="5"/>
  <c r="A322" i="5"/>
  <c r="A402" i="5"/>
  <c r="A30" i="5"/>
  <c r="I1074" i="5"/>
  <c r="I283" i="5"/>
  <c r="I337" i="5"/>
  <c r="A749" i="5"/>
  <c r="I835" i="5"/>
  <c r="H11" i="5"/>
  <c r="I11" i="5" s="1"/>
  <c r="A11" i="5"/>
  <c r="A842" i="5"/>
  <c r="G842" i="5"/>
  <c r="I842" i="5" s="1"/>
  <c r="A713" i="5"/>
  <c r="A1235" i="5"/>
  <c r="I561" i="5"/>
  <c r="A393" i="5"/>
  <c r="A63" i="5"/>
  <c r="A334" i="5"/>
  <c r="A823" i="5"/>
  <c r="A973" i="5"/>
  <c r="I974" i="5"/>
  <c r="A744" i="5"/>
  <c r="A197" i="5"/>
  <c r="A404" i="5"/>
  <c r="A406" i="5"/>
  <c r="A567" i="5"/>
  <c r="A407" i="5"/>
  <c r="A342" i="5"/>
  <c r="A101" i="5"/>
  <c r="H574" i="5"/>
  <c r="I574" i="5" s="1"/>
  <c r="A574" i="5"/>
  <c r="A272" i="5"/>
  <c r="G71" i="5"/>
  <c r="I71" i="5" s="1"/>
  <c r="A71" i="5"/>
  <c r="G1215" i="5"/>
  <c r="I1215" i="5" s="1"/>
  <c r="A1215" i="5"/>
  <c r="A129" i="5"/>
  <c r="A741" i="5"/>
  <c r="H972" i="5"/>
  <c r="I972" i="5" s="1"/>
  <c r="A972" i="5"/>
  <c r="A1153" i="5"/>
  <c r="H134" i="5"/>
  <c r="I134" i="5" s="1"/>
  <c r="A134" i="5"/>
  <c r="I322" i="5"/>
  <c r="A1231" i="5"/>
  <c r="A827" i="5"/>
  <c r="I406" i="5"/>
  <c r="A1023" i="5"/>
  <c r="A274" i="5"/>
  <c r="A1075" i="5"/>
  <c r="A409" i="5"/>
  <c r="A570" i="5"/>
  <c r="I1077" i="5"/>
  <c r="A6" i="5"/>
  <c r="A137" i="5"/>
  <c r="A65" i="5"/>
  <c r="A116" i="5"/>
  <c r="A199" i="5"/>
  <c r="A343" i="5"/>
  <c r="A420" i="5"/>
  <c r="A1083" i="5"/>
  <c r="A25" i="5"/>
  <c r="I345" i="5"/>
  <c r="A843" i="5"/>
  <c r="H1234" i="5"/>
  <c r="I1234" i="5" s="1"/>
  <c r="A1234" i="5"/>
  <c r="I1251" i="5"/>
  <c r="I334" i="5"/>
  <c r="A745" i="5"/>
  <c r="A1073" i="5"/>
  <c r="I409" i="5"/>
  <c r="A709" i="5"/>
  <c r="A1038" i="5"/>
  <c r="A411" i="5"/>
  <c r="A118" i="5"/>
  <c r="A417" i="5"/>
  <c r="I199" i="5"/>
  <c r="A838" i="5"/>
  <c r="A1081" i="5"/>
  <c r="A200" i="5"/>
  <c r="G754" i="5"/>
  <c r="I754" i="5" s="1"/>
  <c r="A754" i="5"/>
  <c r="K466" i="5"/>
  <c r="K459" i="5"/>
  <c r="K456" i="5"/>
  <c r="K860" i="5"/>
  <c r="K1042" i="5"/>
  <c r="K1088" i="5"/>
  <c r="I130" i="5"/>
  <c r="H753" i="5"/>
  <c r="I753" i="5" s="1"/>
  <c r="A753" i="5"/>
  <c r="G1157" i="5"/>
  <c r="I1157" i="5" s="1"/>
  <c r="A1157" i="5"/>
  <c r="G240" i="5"/>
  <c r="I240" i="5" s="1"/>
  <c r="A240" i="5"/>
  <c r="G425" i="5"/>
  <c r="I425" i="5" s="1"/>
  <c r="A425" i="5"/>
  <c r="G333" i="5"/>
  <c r="I333" i="5" s="1"/>
  <c r="A29" i="5"/>
  <c r="A822" i="5"/>
  <c r="I1200" i="5"/>
  <c r="G745" i="5"/>
  <c r="I745" i="5" s="1"/>
  <c r="A308" i="5"/>
  <c r="A400" i="5"/>
  <c r="A826" i="5"/>
  <c r="A198" i="5"/>
  <c r="G1073" i="5"/>
  <c r="I1073" i="5" s="1"/>
  <c r="I274" i="5"/>
  <c r="I1075" i="5"/>
  <c r="A408" i="5"/>
  <c r="I570" i="5"/>
  <c r="G1038" i="5"/>
  <c r="I1038" i="5" s="1"/>
  <c r="G411" i="5"/>
  <c r="I411" i="5" s="1"/>
  <c r="I6" i="5"/>
  <c r="G118" i="5"/>
  <c r="I118" i="5" s="1"/>
  <c r="A975" i="5"/>
  <c r="G838" i="5"/>
  <c r="I838" i="5" s="1"/>
  <c r="A344" i="5"/>
  <c r="A1082" i="5"/>
  <c r="G200" i="5"/>
  <c r="I200" i="5" s="1"/>
  <c r="A1041" i="5"/>
  <c r="G1041" i="5"/>
  <c r="I1041" i="5" s="1"/>
  <c r="I843" i="5"/>
  <c r="H845" i="5"/>
  <c r="I845" i="5" s="1"/>
  <c r="A845" i="5"/>
  <c r="A847" i="5"/>
  <c r="G129" i="5"/>
  <c r="A28" i="5"/>
  <c r="A248" i="5"/>
  <c r="H195" i="5"/>
  <c r="I195" i="5" s="1"/>
  <c r="A195" i="5"/>
  <c r="H21" i="5"/>
  <c r="I21" i="5" s="1"/>
  <c r="A21" i="5"/>
  <c r="G249" i="5"/>
  <c r="I249" i="5" s="1"/>
  <c r="A335" i="5"/>
  <c r="A405" i="5"/>
  <c r="G832" i="5"/>
  <c r="I832" i="5" s="1"/>
  <c r="K283" i="5"/>
  <c r="A1155" i="5"/>
  <c r="A414" i="5"/>
  <c r="A324" i="5"/>
  <c r="G1039" i="5"/>
  <c r="I1039" i="5" s="1"/>
  <c r="A109" i="5"/>
  <c r="A836" i="5"/>
  <c r="A120" i="5"/>
  <c r="A837" i="5"/>
  <c r="A1080" i="5"/>
  <c r="A140" i="5"/>
  <c r="G1040" i="5"/>
  <c r="I1040" i="5" s="1"/>
  <c r="G848" i="5"/>
  <c r="I848" i="5" s="1"/>
  <c r="A848" i="5"/>
  <c r="A424" i="5"/>
  <c r="A428" i="5"/>
  <c r="G428" i="5"/>
  <c r="I428" i="5" s="1"/>
  <c r="A561" i="5"/>
  <c r="I29" i="5"/>
  <c r="I822" i="5"/>
  <c r="A824" i="5"/>
  <c r="I1151" i="5"/>
  <c r="A974" i="5"/>
  <c r="H562" i="5"/>
  <c r="I562" i="5" s="1"/>
  <c r="A562" i="5"/>
  <c r="I568" i="5"/>
  <c r="A1074" i="5"/>
  <c r="A829" i="5"/>
  <c r="I696" i="5"/>
  <c r="A830" i="5"/>
  <c r="A1076" i="5"/>
  <c r="A283" i="5"/>
  <c r="A337" i="5"/>
  <c r="A108" i="5"/>
  <c r="I45" i="5"/>
  <c r="A107" i="5"/>
  <c r="A835" i="5"/>
  <c r="A419" i="5"/>
  <c r="A752" i="5"/>
  <c r="A345" i="5"/>
  <c r="A844" i="5"/>
  <c r="A1251" i="5"/>
  <c r="K1023" i="5"/>
  <c r="I674" i="5"/>
  <c r="I341" i="5"/>
  <c r="G722" i="5"/>
  <c r="I722" i="5" s="1"/>
  <c r="I849" i="5"/>
  <c r="G347" i="5"/>
  <c r="I347" i="5" s="1"/>
  <c r="A347" i="5"/>
  <c r="I1253" i="5"/>
  <c r="M678" i="5"/>
  <c r="A348" i="5"/>
  <c r="A349" i="5"/>
  <c r="G433" i="5"/>
  <c r="I433" i="5" s="1"/>
  <c r="A1217" i="5"/>
  <c r="H1217" i="5"/>
  <c r="I1217" i="5" s="1"/>
  <c r="A678" i="5"/>
  <c r="H678" i="5"/>
  <c r="I678" i="5" s="1"/>
  <c r="G294" i="5"/>
  <c r="I294" i="5" s="1"/>
  <c r="A457" i="5"/>
  <c r="G457" i="5"/>
  <c r="I457" i="5" s="1"/>
  <c r="G460" i="5"/>
  <c r="I460" i="5" s="1"/>
  <c r="A460" i="5"/>
  <c r="G209" i="5"/>
  <c r="I209" i="5" s="1"/>
  <c r="A350" i="5"/>
  <c r="H350" i="5"/>
  <c r="I350" i="5" s="1"/>
  <c r="A447" i="5"/>
  <c r="H447" i="5"/>
  <c r="I447" i="5" s="1"/>
  <c r="I246" i="5"/>
  <c r="A1256" i="5"/>
  <c r="H1256" i="5"/>
  <c r="I1256" i="5" s="1"/>
  <c r="G1096" i="5"/>
  <c r="I1096" i="5" s="1"/>
  <c r="A1096" i="5"/>
  <c r="A760" i="5"/>
  <c r="G760" i="5"/>
  <c r="I760" i="5" s="1"/>
  <c r="A1015" i="5"/>
  <c r="G1015" i="5"/>
  <c r="I1015" i="5" s="1"/>
  <c r="A1014" i="5"/>
  <c r="A758" i="5"/>
  <c r="A444" i="5"/>
  <c r="A1095" i="5"/>
  <c r="H1095" i="5"/>
  <c r="I1095" i="5" s="1"/>
  <c r="G1101" i="5"/>
  <c r="I1101" i="5" s="1"/>
  <c r="A1101" i="5"/>
  <c r="A353" i="5"/>
  <c r="G353" i="5"/>
  <c r="I353" i="5" s="1"/>
  <c r="A592" i="5"/>
  <c r="A608" i="5"/>
  <c r="G608" i="5"/>
  <c r="I608" i="5" s="1"/>
  <c r="A1087" i="5"/>
  <c r="A1255" i="5"/>
  <c r="A1091" i="5"/>
  <c r="H1091" i="5"/>
  <c r="I1091" i="5" s="1"/>
  <c r="I1014" i="5"/>
  <c r="H445" i="5"/>
  <c r="I445" i="5" s="1"/>
  <c r="H7" i="5"/>
  <c r="I7" i="5" s="1"/>
  <c r="I733" i="5"/>
  <c r="H1048" i="5"/>
  <c r="I1048" i="5" s="1"/>
  <c r="I1166" i="5"/>
  <c r="I758" i="5"/>
  <c r="A253" i="5"/>
  <c r="H253" i="5"/>
  <c r="I253" i="5" s="1"/>
  <c r="A1102" i="5"/>
  <c r="G1102" i="5"/>
  <c r="I1102" i="5" s="1"/>
  <c r="A887" i="5"/>
  <c r="G887" i="5"/>
  <c r="I887" i="5" s="1"/>
  <c r="A135" i="5"/>
  <c r="A672" i="5"/>
  <c r="A565" i="5"/>
  <c r="I746" i="5"/>
  <c r="A286" i="5"/>
  <c r="I408" i="5"/>
  <c r="A833" i="5"/>
  <c r="A727" i="5"/>
  <c r="A1078" i="5"/>
  <c r="A674" i="5"/>
  <c r="A338" i="5"/>
  <c r="A340" i="5"/>
  <c r="I663" i="5"/>
  <c r="A341" i="5"/>
  <c r="A572" i="5"/>
  <c r="A415" i="5"/>
  <c r="A839" i="5"/>
  <c r="I1082" i="5"/>
  <c r="A69" i="5"/>
  <c r="I140" i="5"/>
  <c r="A95" i="5"/>
  <c r="A841" i="5"/>
  <c r="A346" i="5"/>
  <c r="A422" i="5"/>
  <c r="A575" i="5"/>
  <c r="A423" i="5"/>
  <c r="A1252" i="5"/>
  <c r="G1084" i="5"/>
  <c r="I1084" i="5" s="1"/>
  <c r="A1084" i="5"/>
  <c r="A721" i="5"/>
  <c r="I1275" i="5"/>
  <c r="G1087" i="5"/>
  <c r="I1087" i="5" s="1"/>
  <c r="K1160" i="5"/>
  <c r="A755" i="5"/>
  <c r="G1255" i="5"/>
  <c r="I1255" i="5" s="1"/>
  <c r="A977" i="5"/>
  <c r="A757" i="5"/>
  <c r="H864" i="5"/>
  <c r="I864" i="5" s="1"/>
  <c r="A582" i="5"/>
  <c r="H582" i="5"/>
  <c r="I582" i="5" s="1"/>
  <c r="A1236" i="5"/>
  <c r="A734" i="5"/>
  <c r="G98" i="5"/>
  <c r="I98" i="5" s="1"/>
  <c r="A98" i="5"/>
  <c r="I1165" i="5"/>
  <c r="A884" i="5"/>
  <c r="G884" i="5"/>
  <c r="I884" i="5" s="1"/>
  <c r="G1257" i="5"/>
  <c r="I1257" i="5" s="1"/>
  <c r="A1257" i="5"/>
  <c r="G894" i="5"/>
  <c r="I894" i="5" s="1"/>
  <c r="A894" i="5"/>
  <c r="G692" i="5"/>
  <c r="I692" i="5" s="1"/>
  <c r="A692" i="5"/>
  <c r="K833" i="5"/>
  <c r="I413" i="5"/>
  <c r="I138" i="5"/>
  <c r="K346" i="5"/>
  <c r="A202" i="5"/>
  <c r="G976" i="5"/>
  <c r="I976" i="5" s="1"/>
  <c r="A976" i="5"/>
  <c r="G1089" i="5"/>
  <c r="I1089" i="5" s="1"/>
  <c r="A1254" i="5"/>
  <c r="H1254" i="5"/>
  <c r="I1254" i="5" s="1"/>
  <c r="H1093" i="5"/>
  <c r="I1093" i="5" s="1"/>
  <c r="G146" i="5"/>
  <c r="I146" i="5" s="1"/>
  <c r="A12" i="5"/>
  <c r="G12" i="5"/>
  <c r="I12" i="5" s="1"/>
  <c r="G456" i="5"/>
  <c r="I456" i="5" s="1"/>
  <c r="A456" i="5"/>
  <c r="G593" i="5"/>
  <c r="I593" i="5" s="1"/>
  <c r="A593" i="5"/>
  <c r="A765" i="5"/>
  <c r="G765" i="5"/>
  <c r="I765" i="5" s="1"/>
  <c r="M248" i="5"/>
  <c r="I336" i="5"/>
  <c r="I245" i="5"/>
  <c r="K337" i="5"/>
  <c r="K137" i="5"/>
  <c r="I418" i="5"/>
  <c r="I840" i="5"/>
  <c r="G95" i="5"/>
  <c r="I95" i="5" s="1"/>
  <c r="I423" i="5"/>
  <c r="G1156" i="5"/>
  <c r="I1156" i="5" s="1"/>
  <c r="A1156" i="5"/>
  <c r="A1160" i="5"/>
  <c r="I732" i="5"/>
  <c r="G755" i="5"/>
  <c r="I755" i="5" s="1"/>
  <c r="A446" i="5"/>
  <c r="A867" i="5"/>
  <c r="A587" i="5"/>
  <c r="A147" i="5"/>
  <c r="G882" i="5"/>
  <c r="I882" i="5" s="1"/>
  <c r="A882" i="5"/>
  <c r="G770" i="5"/>
  <c r="I770" i="5" s="1"/>
  <c r="A770" i="5"/>
  <c r="A102" i="5"/>
  <c r="A111" i="5"/>
  <c r="H111" i="5"/>
  <c r="I111" i="5" s="1"/>
  <c r="I898" i="5"/>
  <c r="G1054" i="5"/>
  <c r="I1054" i="5" s="1"/>
  <c r="A1054" i="5"/>
  <c r="A900" i="5"/>
  <c r="G900" i="5"/>
  <c r="I900" i="5" s="1"/>
  <c r="A155" i="5"/>
  <c r="G777" i="5"/>
  <c r="I777" i="5" s="1"/>
  <c r="A777" i="5"/>
  <c r="A1176" i="5"/>
  <c r="G1176" i="5"/>
  <c r="I1176" i="5" s="1"/>
  <c r="I982" i="5"/>
  <c r="A67" i="5"/>
  <c r="H67" i="5"/>
  <c r="I67" i="5" s="1"/>
  <c r="G483" i="5"/>
  <c r="I483" i="5" s="1"/>
  <c r="A483" i="5"/>
  <c r="A142" i="5"/>
  <c r="A676" i="5"/>
  <c r="A440" i="5"/>
  <c r="I677" i="5"/>
  <c r="A860" i="5"/>
  <c r="A1092" i="5"/>
  <c r="A302" i="5"/>
  <c r="A863" i="5"/>
  <c r="A145" i="5"/>
  <c r="A583" i="5"/>
  <c r="G583" i="5"/>
  <c r="I583" i="5" s="1"/>
  <c r="G703" i="5"/>
  <c r="I703" i="5" s="1"/>
  <c r="A703" i="5"/>
  <c r="H452" i="5"/>
  <c r="I452" i="5" s="1"/>
  <c r="A452" i="5"/>
  <c r="G766" i="5"/>
  <c r="I766" i="5" s="1"/>
  <c r="A766" i="5"/>
  <c r="I102" i="5"/>
  <c r="G602" i="5"/>
  <c r="I602" i="5" s="1"/>
  <c r="A602" i="5"/>
  <c r="H33" i="5"/>
  <c r="I33" i="5" s="1"/>
  <c r="G155" i="5"/>
  <c r="I155" i="5" s="1"/>
  <c r="G1111" i="5"/>
  <c r="I1111" i="5" s="1"/>
  <c r="A1111" i="5"/>
  <c r="H160" i="5"/>
  <c r="I160" i="5" s="1"/>
  <c r="I576" i="5"/>
  <c r="I279" i="5"/>
  <c r="A432" i="5"/>
  <c r="A434" i="5"/>
  <c r="A858" i="5"/>
  <c r="A144" i="5"/>
  <c r="H302" i="5"/>
  <c r="I302" i="5" s="1"/>
  <c r="A862" i="5"/>
  <c r="A205" i="5"/>
  <c r="A865" i="5"/>
  <c r="I866" i="5"/>
  <c r="A585" i="5"/>
  <c r="A870" i="5"/>
  <c r="A1099" i="5"/>
  <c r="H761" i="5"/>
  <c r="I761" i="5" s="1"/>
  <c r="A761" i="5"/>
  <c r="A589" i="5"/>
  <c r="A1167" i="5"/>
  <c r="A594" i="5"/>
  <c r="A80" i="5"/>
  <c r="G358" i="5"/>
  <c r="I358" i="5" s="1"/>
  <c r="A358" i="5"/>
  <c r="G607" i="5"/>
  <c r="I607" i="5" s="1"/>
  <c r="A607" i="5"/>
  <c r="H1276" i="5"/>
  <c r="I1276" i="5" s="1"/>
  <c r="A1276" i="5"/>
  <c r="A99" i="5"/>
  <c r="H99" i="5"/>
  <c r="I99" i="5" s="1"/>
  <c r="K71" i="5"/>
  <c r="I577" i="5"/>
  <c r="I1158" i="5"/>
  <c r="H142" i="5"/>
  <c r="I142" i="5" s="1"/>
  <c r="H440" i="5"/>
  <c r="I440" i="5" s="1"/>
  <c r="H860" i="5"/>
  <c r="I860" i="5" s="1"/>
  <c r="H1092" i="5"/>
  <c r="I1092" i="5" s="1"/>
  <c r="H863" i="5"/>
  <c r="I863" i="5" s="1"/>
  <c r="H145" i="5"/>
  <c r="I145" i="5" s="1"/>
  <c r="A1237" i="5"/>
  <c r="G1237" i="5"/>
  <c r="I1237" i="5" s="1"/>
  <c r="A588" i="5"/>
  <c r="G150" i="5"/>
  <c r="I150" i="5" s="1"/>
  <c r="A150" i="5"/>
  <c r="G262" i="5"/>
  <c r="I262" i="5" s="1"/>
  <c r="A262" i="5"/>
  <c r="G1170" i="5"/>
  <c r="I1170" i="5" s="1"/>
  <c r="A1170" i="5"/>
  <c r="G1228" i="5"/>
  <c r="I1228" i="5" s="1"/>
  <c r="A1228" i="5"/>
  <c r="G471" i="5"/>
  <c r="I471" i="5" s="1"/>
  <c r="A471" i="5"/>
  <c r="G305" i="5"/>
  <c r="I305" i="5" s="1"/>
  <c r="H1304" i="5"/>
  <c r="I1304" i="5" s="1"/>
  <c r="G481" i="5"/>
  <c r="I481" i="5" s="1"/>
  <c r="H365" i="5"/>
  <c r="I365" i="5" s="1"/>
  <c r="G68" i="5"/>
  <c r="I68" i="5" s="1"/>
  <c r="I426" i="5"/>
  <c r="I435" i="5"/>
  <c r="I1090" i="5"/>
  <c r="I437" i="5"/>
  <c r="I1094" i="5"/>
  <c r="I865" i="5"/>
  <c r="A868" i="5"/>
  <c r="A88" i="5"/>
  <c r="G463" i="5"/>
  <c r="I463" i="5" s="1"/>
  <c r="A463" i="5"/>
  <c r="A467" i="5"/>
  <c r="A898" i="5"/>
  <c r="A601" i="5"/>
  <c r="I901" i="5"/>
  <c r="A720" i="5"/>
  <c r="I763" i="5"/>
  <c r="I772" i="5"/>
  <c r="I1171" i="5"/>
  <c r="A157" i="5"/>
  <c r="A903" i="5"/>
  <c r="H609" i="5"/>
  <c r="I609" i="5" s="1"/>
  <c r="A609" i="5"/>
  <c r="G214" i="5"/>
  <c r="I214" i="5" s="1"/>
  <c r="A214" i="5"/>
  <c r="I18" i="5"/>
  <c r="A1177" i="5"/>
  <c r="G1177" i="5"/>
  <c r="I1177" i="5" s="1"/>
  <c r="A266" i="5"/>
  <c r="A920" i="5"/>
  <c r="G920" i="5"/>
  <c r="I920" i="5" s="1"/>
  <c r="I53" i="5"/>
  <c r="G1058" i="5"/>
  <c r="I1058" i="5" s="1"/>
  <c r="A1058" i="5"/>
  <c r="A924" i="5"/>
  <c r="H924" i="5"/>
  <c r="I924" i="5" s="1"/>
  <c r="I632" i="5"/>
  <c r="G1006" i="5"/>
  <c r="I1006" i="5" s="1"/>
  <c r="A1006" i="5"/>
  <c r="H1120" i="5"/>
  <c r="I1120" i="5" s="1"/>
  <c r="A1120" i="5"/>
  <c r="A244" i="5"/>
  <c r="A700" i="5"/>
  <c r="A499" i="5"/>
  <c r="G499" i="5"/>
  <c r="I499" i="5" s="1"/>
  <c r="A112" i="5"/>
  <c r="I244" i="5"/>
  <c r="I1022" i="5"/>
  <c r="I700" i="5"/>
  <c r="G1122" i="5"/>
  <c r="I1122" i="5" s="1"/>
  <c r="H934" i="5"/>
  <c r="I934" i="5" s="1"/>
  <c r="I636" i="5"/>
  <c r="A941" i="5"/>
  <c r="G941" i="5"/>
  <c r="I941" i="5" s="1"/>
  <c r="A986" i="5"/>
  <c r="G986" i="5"/>
  <c r="I986" i="5" s="1"/>
  <c r="A367" i="5"/>
  <c r="G367" i="5"/>
  <c r="I367" i="5" s="1"/>
  <c r="I224" i="5"/>
  <c r="A662" i="5"/>
  <c r="G662" i="5"/>
  <c r="I662" i="5" s="1"/>
  <c r="A780" i="5"/>
  <c r="H780" i="5"/>
  <c r="I780" i="5" s="1"/>
  <c r="G231" i="5"/>
  <c r="I231" i="5" s="1"/>
  <c r="A231" i="5"/>
  <c r="H1060" i="5"/>
  <c r="I1060" i="5" s="1"/>
  <c r="I268" i="5"/>
  <c r="A208" i="5"/>
  <c r="A92" i="5"/>
  <c r="A893" i="5"/>
  <c r="A466" i="5"/>
  <c r="I1107" i="5"/>
  <c r="A707" i="5"/>
  <c r="A776" i="5"/>
  <c r="H904" i="5"/>
  <c r="I904" i="5" s="1"/>
  <c r="A904" i="5"/>
  <c r="A158" i="5"/>
  <c r="G158" i="5"/>
  <c r="I158" i="5" s="1"/>
  <c r="A495" i="5"/>
  <c r="G495" i="5"/>
  <c r="I495" i="5" s="1"/>
  <c r="A1115" i="5"/>
  <c r="G1115" i="5"/>
  <c r="I1115" i="5" s="1"/>
  <c r="A225" i="5"/>
  <c r="G1208" i="5"/>
  <c r="I1208" i="5" s="1"/>
  <c r="A1208" i="5"/>
  <c r="A227" i="5"/>
  <c r="G370" i="5"/>
  <c r="I370" i="5" s="1"/>
  <c r="A370" i="5"/>
  <c r="A590" i="5"/>
  <c r="A62" i="5"/>
  <c r="A464" i="5"/>
  <c r="A212" i="5"/>
  <c r="A600" i="5"/>
  <c r="A1051" i="5"/>
  <c r="A771" i="5"/>
  <c r="A772" i="5"/>
  <c r="A1171" i="5"/>
  <c r="A359" i="5"/>
  <c r="A1010" i="5"/>
  <c r="H476" i="5"/>
  <c r="I476" i="5" s="1"/>
  <c r="I479" i="5"/>
  <c r="A1109" i="5"/>
  <c r="I482" i="5"/>
  <c r="A18" i="5"/>
  <c r="I165" i="5"/>
  <c r="A507" i="5"/>
  <c r="G507" i="5"/>
  <c r="I507" i="5" s="1"/>
  <c r="G1063" i="5"/>
  <c r="I1063" i="5" s="1"/>
  <c r="A1063" i="5"/>
  <c r="A677" i="5"/>
  <c r="A90" i="5"/>
  <c r="A759" i="5"/>
  <c r="A246" i="5"/>
  <c r="A733" i="5"/>
  <c r="A1002" i="5"/>
  <c r="A299" i="5"/>
  <c r="G281" i="5"/>
  <c r="I281" i="5" s="1"/>
  <c r="A883" i="5"/>
  <c r="A763" i="5"/>
  <c r="G309" i="5"/>
  <c r="I309" i="5" s="1"/>
  <c r="G773" i="5"/>
  <c r="I773" i="5" s="1"/>
  <c r="I707" i="5"/>
  <c r="A362" i="5"/>
  <c r="G362" i="5"/>
  <c r="I362" i="5" s="1"/>
  <c r="G1259" i="5"/>
  <c r="I1259" i="5" s="1"/>
  <c r="A1259" i="5"/>
  <c r="H480" i="5"/>
  <c r="I480" i="5" s="1"/>
  <c r="A480" i="5"/>
  <c r="G612" i="5"/>
  <c r="I612" i="5" s="1"/>
  <c r="A905" i="5"/>
  <c r="G329" i="5"/>
  <c r="I329" i="5" s="1"/>
  <c r="A329" i="5"/>
  <c r="A1175" i="5"/>
  <c r="G1175" i="5"/>
  <c r="I1175" i="5" s="1"/>
  <c r="G1284" i="5"/>
  <c r="I1284" i="5" s="1"/>
  <c r="I668" i="5"/>
  <c r="I13" i="5"/>
  <c r="A269" i="5"/>
  <c r="G269" i="5"/>
  <c r="I269" i="5" s="1"/>
  <c r="G1117" i="5"/>
  <c r="I1117" i="5" s="1"/>
  <c r="A1117" i="5"/>
  <c r="G1059" i="5"/>
  <c r="I1059" i="5" s="1"/>
  <c r="A1059" i="5"/>
  <c r="G514" i="5"/>
  <c r="I514" i="5" s="1"/>
  <c r="A514" i="5"/>
  <c r="A156" i="5"/>
  <c r="A1174" i="5"/>
  <c r="A159" i="5"/>
  <c r="A616" i="5"/>
  <c r="A1202" i="5"/>
  <c r="A983" i="5"/>
  <c r="A1113" i="5"/>
  <c r="A89" i="5"/>
  <c r="A619" i="5"/>
  <c r="A1181" i="5"/>
  <c r="A1206" i="5"/>
  <c r="A53" i="5"/>
  <c r="A661" i="5"/>
  <c r="A624" i="5"/>
  <c r="A782" i="5"/>
  <c r="G631" i="5"/>
  <c r="I631" i="5" s="1"/>
  <c r="G990" i="5"/>
  <c r="I990" i="5" s="1"/>
  <c r="G1286" i="5"/>
  <c r="I1286" i="5" s="1"/>
  <c r="G1126" i="5"/>
  <c r="I1126" i="5" s="1"/>
  <c r="H513" i="5"/>
  <c r="I513" i="5" s="1"/>
  <c r="G792" i="5"/>
  <c r="I792" i="5" s="1"/>
  <c r="H172" i="5"/>
  <c r="I172" i="5" s="1"/>
  <c r="G373" i="5"/>
  <c r="I373" i="5" s="1"/>
  <c r="G2" i="5"/>
  <c r="I2" i="5" s="1"/>
  <c r="A492" i="5"/>
  <c r="I621" i="5"/>
  <c r="A1294" i="5"/>
  <c r="A781" i="5"/>
  <c r="A313" i="5"/>
  <c r="A927" i="5"/>
  <c r="A303" i="5"/>
  <c r="A937" i="5"/>
  <c r="A664" i="5"/>
  <c r="A223" i="5"/>
  <c r="A919" i="5"/>
  <c r="A1003" i="5"/>
  <c r="A1004" i="5"/>
  <c r="I708" i="5"/>
  <c r="I717" i="5"/>
  <c r="A48" i="5"/>
  <c r="A232" i="5"/>
  <c r="A1188" i="5"/>
  <c r="G372" i="5"/>
  <c r="I372" i="5" s="1"/>
  <c r="A1132" i="5"/>
  <c r="A942" i="5"/>
  <c r="A1220" i="5"/>
  <c r="I213" i="5"/>
  <c r="G980" i="5"/>
  <c r="I980" i="5" s="1"/>
  <c r="A486" i="5"/>
  <c r="I1055" i="5"/>
  <c r="G162" i="5"/>
  <c r="I162" i="5" s="1"/>
  <c r="G491" i="5"/>
  <c r="I491" i="5" s="1"/>
  <c r="G492" i="5"/>
  <c r="I492" i="5" s="1"/>
  <c r="G94" i="5"/>
  <c r="I94" i="5" s="1"/>
  <c r="A260" i="5"/>
  <c r="A1262" i="5"/>
  <c r="G498" i="5"/>
  <c r="I498" i="5" s="1"/>
  <c r="I660" i="5"/>
  <c r="A224" i="5"/>
  <c r="A1022" i="5"/>
  <c r="A165" i="5"/>
  <c r="A625" i="5"/>
  <c r="I511" i="5"/>
  <c r="I303" i="5"/>
  <c r="I940" i="5"/>
  <c r="K393" i="5"/>
  <c r="M827" i="5"/>
  <c r="K824" i="5"/>
  <c r="M28" i="5"/>
  <c r="K1089" i="5"/>
  <c r="M393" i="5"/>
  <c r="M333" i="5"/>
  <c r="M334" i="5"/>
  <c r="M742" i="5"/>
  <c r="M396" i="5"/>
  <c r="M132" i="5"/>
  <c r="M973" i="5"/>
  <c r="M743" i="5"/>
  <c r="M397" i="5"/>
  <c r="M1231" i="5"/>
  <c r="K740" i="5"/>
  <c r="K29" i="5"/>
  <c r="M21" i="5"/>
  <c r="I744" i="5"/>
  <c r="K562" i="5"/>
  <c r="M562" i="5"/>
  <c r="I316" i="5"/>
  <c r="K335" i="5"/>
  <c r="I196" i="5"/>
  <c r="K322" i="5"/>
  <c r="M322" i="5"/>
  <c r="I308" i="5"/>
  <c r="I135" i="5"/>
  <c r="M825" i="5"/>
  <c r="I401" i="5"/>
  <c r="I672" i="5"/>
  <c r="K403" i="5"/>
  <c r="M403" i="5"/>
  <c r="I563" i="5"/>
  <c r="I1274" i="5"/>
  <c r="I826" i="5"/>
  <c r="I673" i="5"/>
  <c r="I1250" i="5"/>
  <c r="I829" i="5"/>
  <c r="I830" i="5"/>
  <c r="I410" i="5"/>
  <c r="I1155" i="5"/>
  <c r="I1078" i="5"/>
  <c r="I339" i="5"/>
  <c r="I343" i="5"/>
  <c r="K344" i="5"/>
  <c r="I752" i="5"/>
  <c r="K1081" i="5"/>
  <c r="I10" i="5"/>
  <c r="K140" i="5"/>
  <c r="K841" i="5"/>
  <c r="K1157" i="5"/>
  <c r="K577" i="5"/>
  <c r="I348" i="5"/>
  <c r="M1043" i="5"/>
  <c r="M733" i="5"/>
  <c r="K129" i="5"/>
  <c r="K332" i="5"/>
  <c r="K28" i="5"/>
  <c r="K394" i="5"/>
  <c r="M394" i="5"/>
  <c r="K395" i="5"/>
  <c r="K1200" i="5"/>
  <c r="K972" i="5"/>
  <c r="K249" i="5"/>
  <c r="K399" i="5"/>
  <c r="I565" i="5"/>
  <c r="I1012" i="5"/>
  <c r="M1013" i="5"/>
  <c r="I405" i="5"/>
  <c r="M129" i="5"/>
  <c r="M332" i="5"/>
  <c r="M740" i="5"/>
  <c r="M395" i="5"/>
  <c r="M1200" i="5"/>
  <c r="M824" i="5"/>
  <c r="M972" i="5"/>
  <c r="M249" i="5"/>
  <c r="M335" i="5"/>
  <c r="M399" i="5"/>
  <c r="M197" i="5"/>
  <c r="M564" i="5"/>
  <c r="M404" i="5"/>
  <c r="K406" i="5"/>
  <c r="I1023" i="5"/>
  <c r="I569" i="5"/>
  <c r="I1076" i="5"/>
  <c r="K409" i="5"/>
  <c r="I709" i="5"/>
  <c r="K136" i="5"/>
  <c r="I412" i="5"/>
  <c r="K414" i="5"/>
  <c r="I108" i="5"/>
  <c r="K338" i="5"/>
  <c r="I340" i="5"/>
  <c r="K342" i="5"/>
  <c r="I750" i="5"/>
  <c r="K107" i="5"/>
  <c r="I116" i="5"/>
  <c r="K417" i="5"/>
  <c r="I120" i="5"/>
  <c r="K751" i="5"/>
  <c r="I1079" i="5"/>
  <c r="K420" i="5"/>
  <c r="I1080" i="5"/>
  <c r="K1083" i="5"/>
  <c r="I69" i="5"/>
  <c r="K25" i="5"/>
  <c r="K843" i="5"/>
  <c r="K713" i="5"/>
  <c r="I1235" i="5"/>
  <c r="K1252" i="5"/>
  <c r="I1085" i="5"/>
  <c r="K272" i="5"/>
  <c r="I201" i="5"/>
  <c r="M141" i="5"/>
  <c r="M429" i="5"/>
  <c r="A1162" i="5"/>
  <c r="H1162" i="5"/>
  <c r="K856" i="5"/>
  <c r="A442" i="5"/>
  <c r="H442" i="5"/>
  <c r="I715" i="5"/>
  <c r="I149" i="5"/>
  <c r="M884" i="5"/>
  <c r="K334" i="5"/>
  <c r="K396" i="5"/>
  <c r="K973" i="5"/>
  <c r="K743" i="5"/>
  <c r="K827" i="5"/>
  <c r="K568" i="5"/>
  <c r="K286" i="5"/>
  <c r="K1154" i="5"/>
  <c r="K6" i="5"/>
  <c r="K1039" i="5"/>
  <c r="K571" i="5"/>
  <c r="K109" i="5"/>
  <c r="K199" i="5"/>
  <c r="K839" i="5"/>
  <c r="K1008" i="5"/>
  <c r="K139" i="5"/>
  <c r="K345" i="5"/>
  <c r="K576" i="5"/>
  <c r="K202" i="5"/>
  <c r="K1280" i="5"/>
  <c r="K1253" i="5"/>
  <c r="A430" i="5"/>
  <c r="H430" i="5"/>
  <c r="H431" i="5"/>
  <c r="A431" i="5"/>
  <c r="M1255" i="5"/>
  <c r="M861" i="5"/>
  <c r="I873" i="5"/>
  <c r="I451" i="5"/>
  <c r="A280" i="5"/>
  <c r="G280" i="5"/>
  <c r="I280" i="5" s="1"/>
  <c r="K828" i="5"/>
  <c r="K748" i="5"/>
  <c r="K1038" i="5"/>
  <c r="K727" i="5"/>
  <c r="K834" i="5"/>
  <c r="K572" i="5"/>
  <c r="K416" i="5"/>
  <c r="K837" i="5"/>
  <c r="K1232" i="5"/>
  <c r="K1233" i="5"/>
  <c r="K200" i="5"/>
  <c r="K1041" i="5"/>
  <c r="K847" i="5"/>
  <c r="K1235" i="5"/>
  <c r="M675" i="5"/>
  <c r="A427" i="5"/>
  <c r="H427" i="5"/>
  <c r="K349" i="5"/>
  <c r="I853" i="5"/>
  <c r="I453" i="5"/>
  <c r="M715" i="5"/>
  <c r="I1103" i="5"/>
  <c r="K195" i="5"/>
  <c r="K44" i="5"/>
  <c r="K398" i="5"/>
  <c r="M398" i="5"/>
  <c r="K316" i="5"/>
  <c r="M316" i="5"/>
  <c r="K745" i="5"/>
  <c r="M745" i="5"/>
  <c r="K401" i="5"/>
  <c r="I827" i="5"/>
  <c r="I404" i="5"/>
  <c r="K1012" i="5"/>
  <c r="M1012" i="5"/>
  <c r="I1013" i="5"/>
  <c r="K405" i="5"/>
  <c r="M405" i="5"/>
  <c r="K1250" i="5"/>
  <c r="I747" i="5"/>
  <c r="K829" i="5"/>
  <c r="K830" i="5"/>
  <c r="K410" i="5"/>
  <c r="I726" i="5"/>
  <c r="K1155" i="5"/>
  <c r="K1078" i="5"/>
  <c r="K339" i="5"/>
  <c r="K45" i="5"/>
  <c r="K415" i="5"/>
  <c r="K267" i="5"/>
  <c r="K343" i="5"/>
  <c r="K752" i="5"/>
  <c r="K10" i="5"/>
  <c r="K11" i="5"/>
  <c r="I841" i="5"/>
  <c r="K842" i="5"/>
  <c r="K1156" i="5"/>
  <c r="I1252" i="5"/>
  <c r="K1084" i="5"/>
  <c r="K279" i="5"/>
  <c r="I272" i="5"/>
  <c r="K240" i="5"/>
  <c r="K849" i="5"/>
  <c r="K123" i="5"/>
  <c r="K424" i="5"/>
  <c r="K1087" i="5"/>
  <c r="A675" i="5"/>
  <c r="K425" i="5"/>
  <c r="I14" i="5"/>
  <c r="G591" i="5"/>
  <c r="I591" i="5" s="1"/>
  <c r="A591" i="5"/>
  <c r="K561" i="5"/>
  <c r="M131" i="5"/>
  <c r="K741" i="5"/>
  <c r="M741" i="5"/>
  <c r="K304" i="5"/>
  <c r="K133" i="5"/>
  <c r="K1152" i="5"/>
  <c r="K744" i="5"/>
  <c r="K308" i="5"/>
  <c r="M308" i="5"/>
  <c r="K400" i="5"/>
  <c r="M400" i="5"/>
  <c r="K135" i="5"/>
  <c r="M672" i="5"/>
  <c r="I403" i="5"/>
  <c r="I197" i="5"/>
  <c r="I30" i="5"/>
  <c r="K826" i="5"/>
  <c r="M826" i="5"/>
  <c r="I564" i="5"/>
  <c r="K198" i="5"/>
  <c r="I566" i="5"/>
  <c r="K673" i="5"/>
  <c r="M195" i="5"/>
  <c r="M304" i="5"/>
  <c r="M44" i="5"/>
  <c r="M133" i="5"/>
  <c r="M1152" i="5"/>
  <c r="M198" i="5"/>
  <c r="M565" i="5"/>
  <c r="M673" i="5"/>
  <c r="K569" i="5"/>
  <c r="K1076" i="5"/>
  <c r="K709" i="5"/>
  <c r="I136" i="5"/>
  <c r="K412" i="5"/>
  <c r="I414" i="5"/>
  <c r="I338" i="5"/>
  <c r="K340" i="5"/>
  <c r="I342" i="5"/>
  <c r="K750" i="5"/>
  <c r="I107" i="5"/>
  <c r="K116" i="5"/>
  <c r="I417" i="5"/>
  <c r="K120" i="5"/>
  <c r="I751" i="5"/>
  <c r="K1079" i="5"/>
  <c r="I420" i="5"/>
  <c r="K1080" i="5"/>
  <c r="I1083" i="5"/>
  <c r="K69" i="5"/>
  <c r="I25" i="5"/>
  <c r="K1040" i="5"/>
  <c r="I346" i="5"/>
  <c r="I422" i="5"/>
  <c r="K844" i="5"/>
  <c r="I846" i="5"/>
  <c r="K1234" i="5"/>
  <c r="K423" i="5"/>
  <c r="K1251" i="5"/>
  <c r="K754" i="5"/>
  <c r="K721" i="5"/>
  <c r="K1275" i="5"/>
  <c r="K675" i="5"/>
  <c r="A850" i="5"/>
  <c r="H850" i="5"/>
  <c r="M977" i="5"/>
  <c r="M756" i="5"/>
  <c r="A1045" i="5"/>
  <c r="H1045" i="5"/>
  <c r="H1224" i="5"/>
  <c r="A1224" i="5"/>
  <c r="I858" i="5"/>
  <c r="A203" i="5"/>
  <c r="H203" i="5"/>
  <c r="G76" i="5"/>
  <c r="I76" i="5" s="1"/>
  <c r="A76" i="5"/>
  <c r="K1091" i="5"/>
  <c r="K1159" i="5"/>
  <c r="K435" i="5"/>
  <c r="K54" i="5"/>
  <c r="I299" i="5"/>
  <c r="I714" i="5"/>
  <c r="K333" i="5"/>
  <c r="K742" i="5"/>
  <c r="K823" i="5"/>
  <c r="M823" i="5"/>
  <c r="K132" i="5"/>
  <c r="K746" i="5"/>
  <c r="K245" i="5"/>
  <c r="K408" i="5"/>
  <c r="K413" i="5"/>
  <c r="K118" i="5"/>
  <c r="K341" i="5"/>
  <c r="K138" i="5"/>
  <c r="K836" i="5"/>
  <c r="K838" i="5"/>
  <c r="K840" i="5"/>
  <c r="K1082" i="5"/>
  <c r="K722" i="5"/>
  <c r="K574" i="5"/>
  <c r="K1085" i="5"/>
  <c r="K201" i="5"/>
  <c r="K347" i="5"/>
  <c r="K976" i="5"/>
  <c r="K1158" i="5"/>
  <c r="H665" i="5"/>
  <c r="A665" i="5"/>
  <c r="H1042" i="5"/>
  <c r="M1042" i="5"/>
  <c r="A141" i="5"/>
  <c r="H141" i="5"/>
  <c r="A852" i="5"/>
  <c r="H852" i="5"/>
  <c r="M1164" i="5"/>
  <c r="I143" i="5"/>
  <c r="A443" i="5"/>
  <c r="H443" i="5"/>
  <c r="I93" i="5"/>
  <c r="K1073" i="5"/>
  <c r="K567" i="5"/>
  <c r="K747" i="5"/>
  <c r="K696" i="5"/>
  <c r="K831" i="5"/>
  <c r="K832" i="5"/>
  <c r="K570" i="5"/>
  <c r="K726" i="5"/>
  <c r="K411" i="5"/>
  <c r="K1077" i="5"/>
  <c r="K27" i="5"/>
  <c r="K674" i="5"/>
  <c r="K749" i="5"/>
  <c r="K663" i="5"/>
  <c r="K65" i="5"/>
  <c r="K573" i="5"/>
  <c r="K835" i="5"/>
  <c r="K975" i="5"/>
  <c r="K418" i="5"/>
  <c r="K419" i="5"/>
  <c r="K421" i="5"/>
  <c r="K101" i="5"/>
  <c r="K95" i="5"/>
  <c r="K753" i="5"/>
  <c r="K422" i="5"/>
  <c r="K845" i="5"/>
  <c r="K846" i="5"/>
  <c r="K575" i="5"/>
  <c r="K712" i="5"/>
  <c r="K848" i="5"/>
  <c r="K1086" i="5"/>
  <c r="M245" i="5"/>
  <c r="M569" i="5"/>
  <c r="M711" i="5"/>
  <c r="M406" i="5"/>
  <c r="M828" i="5"/>
  <c r="M830" i="5"/>
  <c r="M407" i="5"/>
  <c r="M696" i="5"/>
  <c r="M286" i="5"/>
  <c r="M829" i="5"/>
  <c r="M747" i="5"/>
  <c r="M1250" i="5"/>
  <c r="M746" i="5"/>
  <c r="H675" i="5"/>
  <c r="M1044" i="5"/>
  <c r="M732" i="5"/>
  <c r="M1160" i="5"/>
  <c r="M676" i="5"/>
  <c r="A429" i="5"/>
  <c r="H429" i="5"/>
  <c r="M436" i="5"/>
  <c r="I855" i="5"/>
  <c r="I458" i="5"/>
  <c r="I594" i="5"/>
  <c r="I326" i="5"/>
  <c r="I356" i="5"/>
  <c r="A667" i="5"/>
  <c r="H667" i="5"/>
  <c r="G767" i="5"/>
  <c r="I767" i="5" s="1"/>
  <c r="A767" i="5"/>
  <c r="H679" i="5"/>
  <c r="A679" i="5"/>
  <c r="K1047" i="5"/>
  <c r="M862" i="5"/>
  <c r="M1094" i="5"/>
  <c r="M866" i="5"/>
  <c r="I1002" i="5"/>
  <c r="I351" i="5"/>
  <c r="I207" i="5"/>
  <c r="M873" i="5"/>
  <c r="I1027" i="5"/>
  <c r="K714" i="5"/>
  <c r="M12" i="5"/>
  <c r="I1211" i="5"/>
  <c r="A1292" i="5"/>
  <c r="G1292" i="5"/>
  <c r="I1292" i="5" s="1"/>
  <c r="K454" i="5"/>
  <c r="G878" i="5"/>
  <c r="I878" i="5" s="1"/>
  <c r="A878" i="5"/>
  <c r="M281" i="5"/>
  <c r="M455" i="5"/>
  <c r="I1168" i="5"/>
  <c r="K891" i="5"/>
  <c r="K463" i="5"/>
  <c r="K896" i="5"/>
  <c r="I323" i="5"/>
  <c r="K578" i="5"/>
  <c r="M1089" i="5"/>
  <c r="M1216" i="5"/>
  <c r="K1216" i="5"/>
  <c r="K432" i="5"/>
  <c r="K854" i="5"/>
  <c r="I756" i="5"/>
  <c r="K1044" i="5"/>
  <c r="M434" i="5"/>
  <c r="K440" i="5"/>
  <c r="A581" i="5"/>
  <c r="H581" i="5"/>
  <c r="I585" i="5"/>
  <c r="K351" i="5"/>
  <c r="M146" i="5"/>
  <c r="I868" i="5"/>
  <c r="I978" i="5"/>
  <c r="A325" i="5"/>
  <c r="G325" i="5"/>
  <c r="I325" i="5" s="1"/>
  <c r="K871" i="5"/>
  <c r="G874" i="5"/>
  <c r="I874" i="5" s="1"/>
  <c r="A874" i="5"/>
  <c r="M1015" i="5"/>
  <c r="M451" i="5"/>
  <c r="I589" i="5"/>
  <c r="A148" i="5"/>
  <c r="G148" i="5"/>
  <c r="I148" i="5" s="1"/>
  <c r="A32" i="5"/>
  <c r="H32" i="5"/>
  <c r="K1168" i="5"/>
  <c r="M62" i="5"/>
  <c r="I438" i="5"/>
  <c r="K677" i="5"/>
  <c r="M203" i="5"/>
  <c r="H204" i="5"/>
  <c r="A1046" i="5"/>
  <c r="H1046" i="5"/>
  <c r="M583" i="5"/>
  <c r="M1002" i="5"/>
  <c r="A1100" i="5"/>
  <c r="G1100" i="5"/>
  <c r="I1100" i="5" s="1"/>
  <c r="A79" i="5"/>
  <c r="G79" i="5"/>
  <c r="I79" i="5" s="1"/>
  <c r="G762" i="5"/>
  <c r="I762" i="5" s="1"/>
  <c r="G124" i="5"/>
  <c r="I124" i="5" s="1"/>
  <c r="A124" i="5"/>
  <c r="I890" i="5"/>
  <c r="G80" i="5"/>
  <c r="I80" i="5" s="1"/>
  <c r="K1254" i="5"/>
  <c r="K796" i="5"/>
  <c r="K522" i="5"/>
  <c r="K637" i="5"/>
  <c r="K940" i="5"/>
  <c r="K790" i="5"/>
  <c r="K635" i="5"/>
  <c r="K258" i="5"/>
  <c r="K516" i="5"/>
  <c r="K1128" i="5"/>
  <c r="K1024" i="5"/>
  <c r="K515" i="5"/>
  <c r="K514" i="5"/>
  <c r="K933" i="5"/>
  <c r="K513" i="5"/>
  <c r="K1244" i="5"/>
  <c r="K789" i="5"/>
  <c r="K788" i="5"/>
  <c r="K1061" i="5"/>
  <c r="K1006" i="5"/>
  <c r="K112" i="5"/>
  <c r="K23" i="5"/>
  <c r="K932" i="5"/>
  <c r="K1127" i="5"/>
  <c r="K1187" i="5"/>
  <c r="K1126" i="5"/>
  <c r="K685" i="5"/>
  <c r="K511" i="5"/>
  <c r="K1125" i="5"/>
  <c r="K929" i="5"/>
  <c r="K1124" i="5"/>
  <c r="K928" i="5"/>
  <c r="K787" i="5"/>
  <c r="K991" i="5"/>
  <c r="K941" i="5"/>
  <c r="K937" i="5"/>
  <c r="K1189" i="5"/>
  <c r="K171" i="5"/>
  <c r="K1130" i="5"/>
  <c r="K1220" i="5"/>
  <c r="K1131" i="5"/>
  <c r="K1062" i="5"/>
  <c r="K1129" i="5"/>
  <c r="K524" i="5"/>
  <c r="K519" i="5"/>
  <c r="K936" i="5"/>
  <c r="K1123" i="5"/>
  <c r="K1121" i="5"/>
  <c r="K1120" i="5"/>
  <c r="K174" i="5"/>
  <c r="K1213" i="5"/>
  <c r="K508" i="5"/>
  <c r="K927" i="5"/>
  <c r="K934" i="5"/>
  <c r="K48" i="5"/>
  <c r="K631" i="5"/>
  <c r="K630" i="5"/>
  <c r="K167" i="5"/>
  <c r="K1186" i="5"/>
  <c r="K627" i="5"/>
  <c r="K168" i="5"/>
  <c r="K38" i="5"/>
  <c r="K313" i="5"/>
  <c r="K717" i="5"/>
  <c r="K1118" i="5"/>
  <c r="K633" i="5"/>
  <c r="K1242" i="5"/>
  <c r="K298" i="5"/>
  <c r="K507" i="5"/>
  <c r="K289" i="5"/>
  <c r="K498" i="5"/>
  <c r="K1262" i="5"/>
  <c r="K368" i="5"/>
  <c r="K728" i="5"/>
  <c r="K783" i="5"/>
  <c r="K924" i="5"/>
  <c r="K282" i="5"/>
  <c r="K626" i="5"/>
  <c r="K257" i="5"/>
  <c r="K506" i="5"/>
  <c r="K781" i="5"/>
  <c r="K716" i="5"/>
  <c r="K100" i="5"/>
  <c r="K260" i="5"/>
  <c r="K494" i="5"/>
  <c r="K925" i="5"/>
  <c r="K292" i="5"/>
  <c r="K496" i="5"/>
  <c r="K222" i="5"/>
  <c r="K161" i="5"/>
  <c r="K492" i="5"/>
  <c r="K163" i="5"/>
  <c r="K914" i="5"/>
  <c r="K19" i="5"/>
  <c r="K162" i="5"/>
  <c r="K68" i="5"/>
  <c r="K35" i="5"/>
  <c r="K482" i="5"/>
  <c r="K158" i="5"/>
  <c r="K906" i="5"/>
  <c r="K1174" i="5"/>
  <c r="K252" i="5"/>
  <c r="K328" i="5"/>
  <c r="K217" i="5"/>
  <c r="K215" i="5"/>
  <c r="K1108" i="5"/>
  <c r="K478" i="5"/>
  <c r="K242" i="5"/>
  <c r="K362" i="5"/>
  <c r="K903" i="5"/>
  <c r="K82" i="5"/>
  <c r="K495" i="5"/>
  <c r="K616" i="5"/>
  <c r="K254" i="5"/>
  <c r="K912" i="5"/>
  <c r="K1277" i="5"/>
  <c r="K486" i="5"/>
  <c r="K1110" i="5"/>
  <c r="K684" i="5"/>
  <c r="K980" i="5"/>
  <c r="K905" i="5"/>
  <c r="K981" i="5"/>
  <c r="K910" i="5"/>
  <c r="K1035" i="5"/>
  <c r="K610" i="5"/>
  <c r="K361" i="5"/>
  <c r="K724" i="5"/>
  <c r="K699" i="5"/>
  <c r="K617" i="5"/>
  <c r="K911" i="5"/>
  <c r="K608" i="5"/>
  <c r="K156" i="5"/>
  <c r="K605" i="5"/>
  <c r="K773" i="5"/>
  <c r="K493" i="5"/>
  <c r="K1056" i="5"/>
  <c r="K917" i="5"/>
  <c r="K218" i="5"/>
  <c r="K774" i="5"/>
  <c r="K472" i="5"/>
  <c r="K305" i="5"/>
  <c r="K477" i="5"/>
  <c r="K609" i="5"/>
  <c r="K360" i="5"/>
  <c r="K473" i="5"/>
  <c r="K323" i="5"/>
  <c r="K318" i="5"/>
  <c r="K735" i="5"/>
  <c r="K479" i="5"/>
  <c r="K607" i="5"/>
  <c r="K1010" i="5"/>
  <c r="K263" i="5"/>
  <c r="K599" i="5"/>
  <c r="K468" i="5"/>
  <c r="K485" i="5"/>
  <c r="K689" i="5"/>
  <c r="K667" i="5"/>
  <c r="K462" i="5"/>
  <c r="K354" i="5"/>
  <c r="K1169" i="5"/>
  <c r="K698" i="5"/>
  <c r="K763" i="5"/>
  <c r="K62" i="5"/>
  <c r="K92" i="5"/>
  <c r="K32" i="5"/>
  <c r="K208" i="5"/>
  <c r="K720" i="5"/>
  <c r="K1103" i="5"/>
  <c r="K884" i="5"/>
  <c r="K455" i="5"/>
  <c r="K880" i="5"/>
  <c r="K281" i="5"/>
  <c r="K353" i="5"/>
  <c r="K715" i="5"/>
  <c r="K1102" i="5"/>
  <c r="K453" i="5"/>
  <c r="K12" i="5"/>
  <c r="K451" i="5"/>
  <c r="K877" i="5"/>
  <c r="K1015" i="5"/>
  <c r="K760" i="5"/>
  <c r="K873" i="5"/>
  <c r="K299" i="5"/>
  <c r="K207" i="5"/>
  <c r="K146" i="5"/>
  <c r="K1002" i="5"/>
  <c r="K206" i="5"/>
  <c r="K583" i="5"/>
  <c r="K1095" i="5"/>
  <c r="K866" i="5"/>
  <c r="K1048" i="5"/>
  <c r="K145" i="5"/>
  <c r="K733" i="5"/>
  <c r="K582" i="5"/>
  <c r="K865" i="5"/>
  <c r="K864" i="5"/>
  <c r="K1256" i="5"/>
  <c r="K1094" i="5"/>
  <c r="K246" i="5"/>
  <c r="K863" i="5"/>
  <c r="K678" i="5"/>
  <c r="K253" i="5"/>
  <c r="K205" i="5"/>
  <c r="K1218" i="5"/>
  <c r="K759" i="5"/>
  <c r="K862" i="5"/>
  <c r="K1093" i="5"/>
  <c r="K447" i="5"/>
  <c r="K861" i="5"/>
  <c r="K446" i="5"/>
  <c r="K302" i="5"/>
  <c r="K20" i="5"/>
  <c r="K7" i="5"/>
  <c r="K90" i="5"/>
  <c r="K445" i="5"/>
  <c r="K682" i="5"/>
  <c r="K1202" i="5"/>
  <c r="K1259" i="5"/>
  <c r="K251" i="5"/>
  <c r="K707" i="5"/>
  <c r="K366" i="5"/>
  <c r="K1109" i="5"/>
  <c r="K33" i="5"/>
  <c r="K603" i="5"/>
  <c r="K904" i="5"/>
  <c r="K363" i="5"/>
  <c r="K1276" i="5"/>
  <c r="K295" i="5"/>
  <c r="K979" i="5"/>
  <c r="K889" i="5"/>
  <c r="K765" i="5"/>
  <c r="K461" i="5"/>
  <c r="K762" i="5"/>
  <c r="K693" i="5"/>
  <c r="K886" i="5"/>
  <c r="K280" i="5"/>
  <c r="K883" i="5"/>
  <c r="K148" i="5"/>
  <c r="K1167" i="5"/>
  <c r="K287" i="5"/>
  <c r="K1292" i="5"/>
  <c r="K586" i="5"/>
  <c r="K1100" i="5"/>
  <c r="K450" i="5"/>
  <c r="K872" i="5"/>
  <c r="K978" i="5"/>
  <c r="K1237" i="5"/>
  <c r="K584" i="5"/>
  <c r="K734" i="5"/>
  <c r="K867" i="5"/>
  <c r="K766" i="5"/>
  <c r="K887" i="5"/>
  <c r="K587" i="5"/>
  <c r="K1097" i="5"/>
  <c r="K143" i="5"/>
  <c r="K204" i="5"/>
  <c r="K857" i="5"/>
  <c r="K142" i="5"/>
  <c r="K434" i="5"/>
  <c r="K977" i="5"/>
  <c r="K852" i="5"/>
  <c r="K426" i="5"/>
  <c r="K211" i="5"/>
  <c r="K597" i="5"/>
  <c r="K679" i="5"/>
  <c r="K894" i="5"/>
  <c r="K317" i="5"/>
  <c r="K8" i="5"/>
  <c r="K591" i="5"/>
  <c r="K878" i="5"/>
  <c r="K350" i="5"/>
  <c r="K757" i="5"/>
  <c r="K732" i="5"/>
  <c r="K444" i="5"/>
  <c r="K580" i="5"/>
  <c r="K439" i="5"/>
  <c r="K250" i="5"/>
  <c r="K764" i="5"/>
  <c r="K31" i="5"/>
  <c r="K761" i="5"/>
  <c r="K1101" i="5"/>
  <c r="K449" i="5"/>
  <c r="K1096" i="5"/>
  <c r="K448" i="5"/>
  <c r="K443" i="5"/>
  <c r="K441" i="5"/>
  <c r="K1215" i="5"/>
  <c r="M1254" i="5"/>
  <c r="K851" i="5"/>
  <c r="I1043" i="5"/>
  <c r="M1159" i="5"/>
  <c r="K431" i="5"/>
  <c r="M432" i="5"/>
  <c r="H977" i="5"/>
  <c r="I1161" i="5"/>
  <c r="K433" i="5"/>
  <c r="K1045" i="5"/>
  <c r="K1163" i="5"/>
  <c r="H436" i="5"/>
  <c r="M142" i="5"/>
  <c r="H757" i="5"/>
  <c r="K855" i="5"/>
  <c r="K1014" i="5"/>
  <c r="M441" i="5"/>
  <c r="K579" i="5"/>
  <c r="M1092" i="5"/>
  <c r="K581" i="5"/>
  <c r="H444" i="5"/>
  <c r="M867" i="5"/>
  <c r="A584" i="5"/>
  <c r="G584" i="5"/>
  <c r="I584" i="5" s="1"/>
  <c r="K325" i="5"/>
  <c r="K874" i="5"/>
  <c r="K879" i="5"/>
  <c r="G1167" i="5"/>
  <c r="I1167" i="5" s="1"/>
  <c r="I880" i="5"/>
  <c r="M148" i="5"/>
  <c r="K149" i="5"/>
  <c r="I590" i="5"/>
  <c r="I886" i="5"/>
  <c r="K1257" i="5"/>
  <c r="I355" i="5"/>
  <c r="G104" i="5"/>
  <c r="I104" i="5" s="1"/>
  <c r="K1104" i="5"/>
  <c r="A1049" i="5"/>
  <c r="H1049" i="5"/>
  <c r="M2" i="5"/>
  <c r="M1220" i="5"/>
  <c r="M173" i="5"/>
  <c r="M1214" i="5"/>
  <c r="M73" i="5"/>
  <c r="M174" i="5"/>
  <c r="M524" i="5"/>
  <c r="M1132" i="5"/>
  <c r="M50" i="5"/>
  <c r="M97" i="5"/>
  <c r="M374" i="5"/>
  <c r="M991" i="5"/>
  <c r="M638" i="5"/>
  <c r="M4" i="5"/>
  <c r="M942" i="5"/>
  <c r="M268" i="5"/>
  <c r="M1188" i="5"/>
  <c r="M790" i="5"/>
  <c r="M635" i="5"/>
  <c r="M258" i="5"/>
  <c r="M516" i="5"/>
  <c r="M936" i="5"/>
  <c r="M933" i="5"/>
  <c r="M112" i="5"/>
  <c r="M931" i="5"/>
  <c r="M1124" i="5"/>
  <c r="M514" i="5"/>
  <c r="M1006" i="5"/>
  <c r="M1187" i="5"/>
  <c r="M794" i="5"/>
  <c r="M119" i="5"/>
  <c r="M511" i="5"/>
  <c r="M1059" i="5"/>
  <c r="M507" i="5"/>
  <c r="M1017" i="5"/>
  <c r="M506" i="5"/>
  <c r="M505" i="5"/>
  <c r="M1242" i="5"/>
  <c r="M167" i="5"/>
  <c r="M504" i="5"/>
  <c r="M503" i="5"/>
  <c r="M934" i="5"/>
  <c r="M1060" i="5"/>
  <c r="M96" i="5"/>
  <c r="M522" i="5"/>
  <c r="M1129" i="5"/>
  <c r="M789" i="5"/>
  <c r="M1126" i="5"/>
  <c r="M787" i="5"/>
  <c r="M515" i="5"/>
  <c r="M1061" i="5"/>
  <c r="M1127" i="5"/>
  <c r="M685" i="5"/>
  <c r="M23" i="5"/>
  <c r="M1125" i="5"/>
  <c r="M929" i="5"/>
  <c r="M303" i="5"/>
  <c r="M1123" i="5"/>
  <c r="M783" i="5"/>
  <c r="M513" i="5"/>
  <c r="M927" i="5"/>
  <c r="M519" i="5"/>
  <c r="M1024" i="5"/>
  <c r="M924" i="5"/>
  <c r="M1128" i="5"/>
  <c r="M788" i="5"/>
  <c r="M932" i="5"/>
  <c r="M928" i="5"/>
  <c r="M1121" i="5"/>
  <c r="M48" i="5"/>
  <c r="M925" i="5"/>
  <c r="M1310" i="5"/>
  <c r="M630" i="5"/>
  <c r="M1120" i="5"/>
  <c r="M269" i="5"/>
  <c r="M53" i="5"/>
  <c r="M165" i="5"/>
  <c r="M1115" i="5"/>
  <c r="M1206" i="5"/>
  <c r="M224" i="5"/>
  <c r="M660" i="5"/>
  <c r="M690" i="5"/>
  <c r="M223" i="5"/>
  <c r="M288" i="5"/>
  <c r="M168" i="5"/>
  <c r="M661" i="5"/>
  <c r="M1003" i="5"/>
  <c r="M499" i="5"/>
  <c r="M700" i="5"/>
  <c r="M1022" i="5"/>
  <c r="M920" i="5"/>
  <c r="M266" i="5"/>
  <c r="M623" i="5"/>
  <c r="M312" i="5"/>
  <c r="M368" i="5"/>
  <c r="M669" i="5"/>
  <c r="M74" i="5"/>
  <c r="M729" i="5"/>
  <c r="M492" i="5"/>
  <c r="M1177" i="5"/>
  <c r="M162" i="5"/>
  <c r="M1293" i="5"/>
  <c r="M290" i="5"/>
  <c r="M779" i="5"/>
  <c r="M697" i="5"/>
  <c r="M367" i="5"/>
  <c r="M1284" i="5"/>
  <c r="M94" i="5"/>
  <c r="M38" i="5"/>
  <c r="M1263" i="5"/>
  <c r="M987" i="5"/>
  <c r="M105" i="5"/>
  <c r="M620" i="5"/>
  <c r="M778" i="5"/>
  <c r="M618" i="5"/>
  <c r="M723" i="5"/>
  <c r="M1205" i="5"/>
  <c r="M273" i="5"/>
  <c r="M1113" i="5"/>
  <c r="M125" i="5"/>
  <c r="M907" i="5"/>
  <c r="M622" i="5"/>
  <c r="M103" i="5"/>
  <c r="M982" i="5"/>
  <c r="M981" i="5"/>
  <c r="M491" i="5"/>
  <c r="M621" i="5"/>
  <c r="M1277" i="5"/>
  <c r="M911" i="5"/>
  <c r="M662" i="5"/>
  <c r="M1180" i="5"/>
  <c r="M100" i="5"/>
  <c r="M89" i="5"/>
  <c r="M616" i="5"/>
  <c r="M161" i="5"/>
  <c r="M614" i="5"/>
  <c r="M908" i="5"/>
  <c r="M1111" i="5"/>
  <c r="M15" i="5"/>
  <c r="M613" i="5"/>
  <c r="M483" i="5"/>
  <c r="M365" i="5"/>
  <c r="M481" i="5"/>
  <c r="M111" i="5"/>
  <c r="M777" i="5"/>
  <c r="M329" i="5"/>
  <c r="M612" i="5"/>
  <c r="M214" i="5"/>
  <c r="M91" i="5"/>
  <c r="M776" i="5"/>
  <c r="M608" i="5"/>
  <c r="M155" i="5"/>
  <c r="M724" i="5"/>
  <c r="M605" i="5"/>
  <c r="M624" i="5"/>
  <c r="M918" i="5"/>
  <c r="M18" i="5"/>
  <c r="M363" i="5"/>
  <c r="M222" i="5"/>
  <c r="M47" i="5"/>
  <c r="M160" i="5"/>
  <c r="M912" i="5"/>
  <c r="M35" i="5"/>
  <c r="M478" i="5"/>
  <c r="M477" i="5"/>
  <c r="M1304" i="5"/>
  <c r="M154" i="5"/>
  <c r="M602" i="5"/>
  <c r="M601" i="5"/>
  <c r="M471" i="5"/>
  <c r="M1171" i="5"/>
  <c r="M1107" i="5"/>
  <c r="M772" i="5"/>
  <c r="M1212" i="5"/>
  <c r="M899" i="5"/>
  <c r="M1106" i="5"/>
  <c r="M1053" i="5"/>
  <c r="M1052" i="5"/>
  <c r="M357" i="5"/>
  <c r="M680" i="5"/>
  <c r="M769" i="5"/>
  <c r="M151" i="5"/>
  <c r="M241" i="5"/>
  <c r="M469" i="5"/>
  <c r="M250" i="5"/>
  <c r="M897" i="5"/>
  <c r="M323" i="5"/>
  <c r="M212" i="5"/>
  <c r="M318" i="5"/>
  <c r="M768" i="5"/>
  <c r="M735" i="5"/>
  <c r="M327" i="5"/>
  <c r="M906" i="5"/>
  <c r="M1259" i="5"/>
  <c r="M251" i="5"/>
  <c r="M263" i="5"/>
  <c r="M494" i="5"/>
  <c r="M328" i="5"/>
  <c r="M473" i="5"/>
  <c r="M1261" i="5"/>
  <c r="M619" i="5"/>
  <c r="M913" i="5"/>
  <c r="M260" i="5"/>
  <c r="M99" i="5"/>
  <c r="M163" i="5"/>
  <c r="M487" i="5"/>
  <c r="M252" i="5"/>
  <c r="M903" i="5"/>
  <c r="M156" i="5"/>
  <c r="M902" i="5"/>
  <c r="M82" i="5"/>
  <c r="M607" i="5"/>
  <c r="M474" i="5"/>
  <c r="M699" i="5"/>
  <c r="M364" i="5"/>
  <c r="M606" i="5"/>
  <c r="M211" i="5"/>
  <c r="M210" i="5"/>
  <c r="M1104" i="5"/>
  <c r="M355" i="5"/>
  <c r="M888" i="5"/>
  <c r="M764" i="5"/>
  <c r="M593" i="5"/>
  <c r="M262" i="5"/>
  <c r="M460" i="5"/>
  <c r="M887" i="5"/>
  <c r="M31" i="5"/>
  <c r="M457" i="5"/>
  <c r="M149" i="5"/>
  <c r="M589" i="5"/>
  <c r="M588" i="5"/>
  <c r="M587" i="5"/>
  <c r="M1166" i="5"/>
  <c r="M1101" i="5"/>
  <c r="M93" i="5"/>
  <c r="M1027" i="5"/>
  <c r="M1099" i="5"/>
  <c r="M1097" i="5"/>
  <c r="M870" i="5"/>
  <c r="M1096" i="5"/>
  <c r="M98" i="5"/>
  <c r="M294" i="5"/>
  <c r="M1236" i="5"/>
  <c r="M242" i="5"/>
  <c r="M1010" i="5"/>
  <c r="M158" i="5"/>
  <c r="M8" i="5"/>
  <c r="M356" i="5"/>
  <c r="M1257" i="5"/>
  <c r="M666" i="5"/>
  <c r="M150" i="5"/>
  <c r="M590" i="5"/>
  <c r="M879" i="5"/>
  <c r="M878" i="5"/>
  <c r="M454" i="5"/>
  <c r="M1238" i="5"/>
  <c r="M452" i="5"/>
  <c r="M874" i="5"/>
  <c r="M703" i="5"/>
  <c r="M486" i="5"/>
  <c r="M1108" i="5"/>
  <c r="M482" i="5"/>
  <c r="M215" i="5"/>
  <c r="M301" i="5"/>
  <c r="M46" i="5"/>
  <c r="M667" i="5"/>
  <c r="M698" i="5"/>
  <c r="M326" i="5"/>
  <c r="M32" i="5"/>
  <c r="M760" i="5"/>
  <c r="M1095" i="5"/>
  <c r="M1256" i="5"/>
  <c r="M759" i="5"/>
  <c r="M7" i="5"/>
  <c r="M445" i="5"/>
  <c r="M580" i="5"/>
  <c r="M442" i="5"/>
  <c r="M439" i="5"/>
  <c r="M855" i="5"/>
  <c r="M854" i="5"/>
  <c r="M349" i="5"/>
  <c r="M348" i="5"/>
  <c r="M1103" i="5"/>
  <c r="M453" i="5"/>
  <c r="M207" i="5"/>
  <c r="M978" i="5"/>
  <c r="M145" i="5"/>
  <c r="M863" i="5"/>
  <c r="M447" i="5"/>
  <c r="M1217" i="5"/>
  <c r="M859" i="5"/>
  <c r="M440" i="5"/>
  <c r="M856" i="5"/>
  <c r="M435" i="5"/>
  <c r="M1161" i="5"/>
  <c r="M755" i="5"/>
  <c r="M851" i="5"/>
  <c r="M80" i="5"/>
  <c r="M462" i="5"/>
  <c r="M763" i="5"/>
  <c r="M880" i="5"/>
  <c r="M450" i="5"/>
  <c r="M206" i="5"/>
  <c r="M205" i="5"/>
  <c r="M302" i="5"/>
  <c r="M758" i="5"/>
  <c r="M860" i="5"/>
  <c r="M1014" i="5"/>
  <c r="M461" i="5"/>
  <c r="M92" i="5"/>
  <c r="M79" i="5"/>
  <c r="M1102" i="5"/>
  <c r="M1292" i="5"/>
  <c r="M299" i="5"/>
  <c r="M325" i="5"/>
  <c r="M1048" i="5"/>
  <c r="M246" i="5"/>
  <c r="M1093" i="5"/>
  <c r="M204" i="5"/>
  <c r="M857" i="5"/>
  <c r="M425" i="5"/>
  <c r="K850" i="5"/>
  <c r="M426" i="5"/>
  <c r="I1088" i="5"/>
  <c r="M1215" i="5"/>
  <c r="K427" i="5"/>
  <c r="K348" i="5"/>
  <c r="K430" i="5"/>
  <c r="I349" i="5"/>
  <c r="K755" i="5"/>
  <c r="K853" i="5"/>
  <c r="M853" i="5"/>
  <c r="M433" i="5"/>
  <c r="K1224" i="5"/>
  <c r="I856" i="5"/>
  <c r="K437" i="5"/>
  <c r="K438" i="5"/>
  <c r="H439" i="5"/>
  <c r="A1164" i="5"/>
  <c r="H1164" i="5"/>
  <c r="K1217" i="5"/>
  <c r="K758" i="5"/>
  <c r="M581" i="5"/>
  <c r="K98" i="5"/>
  <c r="M876" i="5"/>
  <c r="K876" i="5"/>
  <c r="G450" i="5"/>
  <c r="I450" i="5" s="1"/>
  <c r="I877" i="5"/>
  <c r="M1100" i="5"/>
  <c r="K1027" i="5"/>
  <c r="I287" i="5"/>
  <c r="K882" i="5"/>
  <c r="K150" i="5"/>
  <c r="G459" i="5"/>
  <c r="I459" i="5" s="1"/>
  <c r="A459" i="5"/>
  <c r="H208" i="5"/>
  <c r="M54" i="5"/>
  <c r="K79" i="5"/>
  <c r="I666" i="5"/>
  <c r="K124" i="5"/>
  <c r="A698" i="5"/>
  <c r="H698" i="5"/>
  <c r="I888" i="5"/>
  <c r="K1170" i="5"/>
  <c r="M765" i="5"/>
  <c r="M354" i="5"/>
  <c r="A317" i="5"/>
  <c r="A46" i="5"/>
  <c r="H46" i="5"/>
  <c r="M893" i="5"/>
  <c r="K893" i="5"/>
  <c r="G895" i="5"/>
  <c r="I895" i="5" s="1"/>
  <c r="G295" i="5"/>
  <c r="I295" i="5" s="1"/>
  <c r="A295" i="5"/>
  <c r="K293" i="5"/>
  <c r="G327" i="5"/>
  <c r="I327" i="5" s="1"/>
  <c r="A327" i="5"/>
  <c r="K768" i="5"/>
  <c r="M831" i="5"/>
  <c r="M1154" i="5"/>
  <c r="M1076" i="5"/>
  <c r="M832" i="5"/>
  <c r="M408" i="5"/>
  <c r="M409" i="5"/>
  <c r="M410" i="5"/>
  <c r="M570" i="5"/>
  <c r="M283" i="5"/>
  <c r="M709" i="5"/>
  <c r="M726" i="5"/>
  <c r="M1038" i="5"/>
  <c r="M1155" i="5"/>
  <c r="M411" i="5"/>
  <c r="M833" i="5"/>
  <c r="M1077" i="5"/>
  <c r="M727" i="5"/>
  <c r="M413" i="5"/>
  <c r="M414" i="5"/>
  <c r="M1078" i="5"/>
  <c r="M27" i="5"/>
  <c r="M6" i="5"/>
  <c r="M108" i="5"/>
  <c r="M324" i="5"/>
  <c r="M118" i="5"/>
  <c r="M338" i="5"/>
  <c r="M339" i="5"/>
  <c r="M749" i="5"/>
  <c r="M1039" i="5"/>
  <c r="M340" i="5"/>
  <c r="M663" i="5"/>
  <c r="M341" i="5"/>
  <c r="M342" i="5"/>
  <c r="M45" i="5"/>
  <c r="M137" i="5"/>
  <c r="M571" i="5"/>
  <c r="M750" i="5"/>
  <c r="M65" i="5"/>
  <c r="M572" i="5"/>
  <c r="M107" i="5"/>
  <c r="M415" i="5"/>
  <c r="M573" i="5"/>
  <c r="M109" i="5"/>
  <c r="M116" i="5"/>
  <c r="M835" i="5"/>
  <c r="M416" i="5"/>
  <c r="M836" i="5"/>
  <c r="M417" i="5"/>
  <c r="M975" i="5"/>
  <c r="M199" i="5"/>
  <c r="M120" i="5"/>
  <c r="M837" i="5"/>
  <c r="M838" i="5"/>
  <c r="M751" i="5"/>
  <c r="M343" i="5"/>
  <c r="M419" i="5"/>
  <c r="M839" i="5"/>
  <c r="M1079" i="5"/>
  <c r="M344" i="5"/>
  <c r="M840" i="5"/>
  <c r="M420" i="5"/>
  <c r="M752" i="5"/>
  <c r="M421" i="5"/>
  <c r="M1008" i="5"/>
  <c r="M1080" i="5"/>
  <c r="M1081" i="5"/>
  <c r="M1233" i="5"/>
  <c r="M10" i="5"/>
  <c r="M101" i="5"/>
  <c r="M139" i="5"/>
  <c r="M140" i="5"/>
  <c r="M200" i="5"/>
  <c r="M722" i="5"/>
  <c r="M25" i="5"/>
  <c r="M11" i="5"/>
  <c r="M95" i="5"/>
  <c r="M345" i="5"/>
  <c r="M1040" i="5"/>
  <c r="M1041" i="5"/>
  <c r="M574" i="5"/>
  <c r="M346" i="5"/>
  <c r="M842" i="5"/>
  <c r="M422" i="5"/>
  <c r="M843" i="5"/>
  <c r="M844" i="5"/>
  <c r="M847" i="5"/>
  <c r="M1234" i="5"/>
  <c r="M575" i="5"/>
  <c r="M712" i="5"/>
  <c r="M713" i="5"/>
  <c r="M423" i="5"/>
  <c r="M1235" i="5"/>
  <c r="M1251" i="5"/>
  <c r="M1252" i="5"/>
  <c r="M576" i="5"/>
  <c r="M1157" i="5"/>
  <c r="M754" i="5"/>
  <c r="M1085" i="5"/>
  <c r="M279" i="5"/>
  <c r="M721" i="5"/>
  <c r="M272" i="5"/>
  <c r="M848" i="5"/>
  <c r="M71" i="5"/>
  <c r="M240" i="5"/>
  <c r="M201" i="5"/>
  <c r="M1086" i="5"/>
  <c r="M577" i="5"/>
  <c r="M202" i="5"/>
  <c r="M849" i="5"/>
  <c r="M123" i="5"/>
  <c r="M347" i="5"/>
  <c r="M1280" i="5"/>
  <c r="M976" i="5"/>
  <c r="M1158" i="5"/>
  <c r="M1253" i="5"/>
  <c r="K665" i="5"/>
  <c r="K141" i="5"/>
  <c r="I1159" i="5"/>
  <c r="H1160" i="5"/>
  <c r="M852" i="5"/>
  <c r="I1216" i="5"/>
  <c r="M431" i="5"/>
  <c r="K756" i="5"/>
  <c r="H434" i="5"/>
  <c r="A437" i="5"/>
  <c r="M438" i="5"/>
  <c r="H857" i="5"/>
  <c r="A441" i="5"/>
  <c r="H441" i="5"/>
  <c r="K442" i="5"/>
  <c r="M579" i="5"/>
  <c r="K1046" i="5"/>
  <c r="M443" i="5"/>
  <c r="K144" i="5"/>
  <c r="I759" i="5"/>
  <c r="M14" i="5"/>
  <c r="K14" i="5"/>
  <c r="G734" i="5"/>
  <c r="I734" i="5" s="1"/>
  <c r="I206" i="5"/>
  <c r="M584" i="5"/>
  <c r="K585" i="5"/>
  <c r="I869" i="5"/>
  <c r="I872" i="5"/>
  <c r="A1009" i="5"/>
  <c r="K875" i="5"/>
  <c r="M352" i="5"/>
  <c r="K352" i="5"/>
  <c r="K1238" i="5"/>
  <c r="G454" i="5"/>
  <c r="I454" i="5" s="1"/>
  <c r="A454" i="5"/>
  <c r="I587" i="5"/>
  <c r="M88" i="5"/>
  <c r="K88" i="5"/>
  <c r="I879" i="5"/>
  <c r="A455" i="5"/>
  <c r="K458" i="5"/>
  <c r="G592" i="5"/>
  <c r="I592" i="5" s="1"/>
  <c r="K460" i="5"/>
  <c r="A461" i="5"/>
  <c r="G461" i="5"/>
  <c r="I461" i="5" s="1"/>
  <c r="K356" i="5"/>
  <c r="G889" i="5"/>
  <c r="I889" i="5" s="1"/>
  <c r="I462" i="5"/>
  <c r="G8" i="5"/>
  <c r="I8" i="5" s="1"/>
  <c r="A8" i="5"/>
  <c r="M317" i="5"/>
  <c r="M895" i="5"/>
  <c r="K464" i="5"/>
  <c r="M719" i="5"/>
  <c r="K719" i="5"/>
  <c r="A596" i="5"/>
  <c r="H129" i="5"/>
  <c r="M665" i="5"/>
  <c r="M850" i="5"/>
  <c r="M427" i="5"/>
  <c r="K429" i="5"/>
  <c r="A1043" i="5"/>
  <c r="K1043" i="5"/>
  <c r="K1255" i="5"/>
  <c r="K1161" i="5"/>
  <c r="A756" i="5"/>
  <c r="I1044" i="5"/>
  <c r="K1162" i="5"/>
  <c r="M1162" i="5"/>
  <c r="M1224" i="5"/>
  <c r="M757" i="5"/>
  <c r="M437" i="5"/>
  <c r="K676" i="5"/>
  <c r="M1046" i="5"/>
  <c r="M350" i="5"/>
  <c r="K1164" i="5"/>
  <c r="M90" i="5"/>
  <c r="M20" i="5"/>
  <c r="M446" i="5"/>
  <c r="M253" i="5"/>
  <c r="M864" i="5"/>
  <c r="M582" i="5"/>
  <c r="K1236" i="5"/>
  <c r="M76" i="5"/>
  <c r="K76" i="5"/>
  <c r="K703" i="5"/>
  <c r="G871" i="5"/>
  <c r="I871" i="5" s="1"/>
  <c r="A871" i="5"/>
  <c r="I1097" i="5"/>
  <c r="I1009" i="5"/>
  <c r="M1098" i="5"/>
  <c r="K1098" i="5"/>
  <c r="I876" i="5"/>
  <c r="A451" i="5"/>
  <c r="M1211" i="5"/>
  <c r="K1211" i="5"/>
  <c r="G147" i="5"/>
  <c r="I147" i="5" s="1"/>
  <c r="K588" i="5"/>
  <c r="I455" i="5"/>
  <c r="M280" i="5"/>
  <c r="M208" i="5"/>
  <c r="M591" i="5"/>
  <c r="K666" i="5"/>
  <c r="A326" i="5"/>
  <c r="K888" i="5"/>
  <c r="M767" i="5"/>
  <c r="A1105" i="5"/>
  <c r="K892" i="5"/>
  <c r="K210" i="5"/>
  <c r="A719" i="5"/>
  <c r="G719" i="5"/>
  <c r="I719" i="5" s="1"/>
  <c r="K467" i="5"/>
  <c r="K55" i="5"/>
  <c r="A978" i="5"/>
  <c r="A207" i="5"/>
  <c r="M1009" i="5"/>
  <c r="K1099" i="5"/>
  <c r="A1211" i="5"/>
  <c r="A453" i="5"/>
  <c r="M147" i="5"/>
  <c r="K881" i="5"/>
  <c r="A458" i="5"/>
  <c r="A1103" i="5"/>
  <c r="M592" i="5"/>
  <c r="K594" i="5"/>
  <c r="K890" i="5"/>
  <c r="M104" i="5"/>
  <c r="M1105" i="5"/>
  <c r="H892" i="5"/>
  <c r="A892" i="5"/>
  <c r="K80" i="5"/>
  <c r="M465" i="5"/>
  <c r="H896" i="5"/>
  <c r="A896" i="5"/>
  <c r="K897" i="5"/>
  <c r="M598" i="5"/>
  <c r="K598" i="5"/>
  <c r="H211" i="5"/>
  <c r="A211" i="5"/>
  <c r="G598" i="5"/>
  <c r="I598" i="5" s="1"/>
  <c r="A598" i="5"/>
  <c r="M448" i="5"/>
  <c r="M1237" i="5"/>
  <c r="K870" i="5"/>
  <c r="M449" i="5"/>
  <c r="I352" i="5"/>
  <c r="M586" i="5"/>
  <c r="K1166" i="5"/>
  <c r="M761" i="5"/>
  <c r="M883" i="5"/>
  <c r="K885" i="5"/>
  <c r="K262" i="5"/>
  <c r="M693" i="5"/>
  <c r="I317" i="5"/>
  <c r="K1105" i="5"/>
  <c r="M209" i="5"/>
  <c r="K209" i="5"/>
  <c r="M979" i="5"/>
  <c r="H210" i="5"/>
  <c r="A210" i="5"/>
  <c r="K465" i="5"/>
  <c r="M595" i="5"/>
  <c r="K595" i="5"/>
  <c r="I902" i="5"/>
  <c r="I446" i="5"/>
  <c r="K294" i="5"/>
  <c r="M351" i="5"/>
  <c r="M872" i="5"/>
  <c r="K1009" i="5"/>
  <c r="K1165" i="5"/>
  <c r="I1099" i="5"/>
  <c r="M714" i="5"/>
  <c r="I1238" i="5"/>
  <c r="M287" i="5"/>
  <c r="K147" i="5"/>
  <c r="K589" i="5"/>
  <c r="I881" i="5"/>
  <c r="M456" i="5"/>
  <c r="M886" i="5"/>
  <c r="K592" i="5"/>
  <c r="I54" i="5"/>
  <c r="M1168" i="5"/>
  <c r="K326" i="5"/>
  <c r="M1170" i="5"/>
  <c r="K104" i="5"/>
  <c r="I735" i="5"/>
  <c r="M599" i="5"/>
  <c r="I606" i="5"/>
  <c r="H676" i="5"/>
  <c r="H579" i="5"/>
  <c r="H1047" i="5"/>
  <c r="H144" i="5"/>
  <c r="H90" i="5"/>
  <c r="I448" i="5"/>
  <c r="G867" i="5"/>
  <c r="I867" i="5" s="1"/>
  <c r="A14" i="5"/>
  <c r="M734" i="5"/>
  <c r="K868" i="5"/>
  <c r="K869" i="5"/>
  <c r="M871" i="5"/>
  <c r="A872" i="5"/>
  <c r="A873" i="5"/>
  <c r="I449" i="5"/>
  <c r="G1098" i="5"/>
  <c r="I1098" i="5" s="1"/>
  <c r="A876" i="5"/>
  <c r="I586" i="5"/>
  <c r="K93" i="5"/>
  <c r="K452" i="5"/>
  <c r="A287" i="5"/>
  <c r="A715" i="5"/>
  <c r="G88" i="5"/>
  <c r="I88" i="5" s="1"/>
  <c r="A879" i="5"/>
  <c r="M1167" i="5"/>
  <c r="I883" i="5"/>
  <c r="K457" i="5"/>
  <c r="K590" i="5"/>
  <c r="I31" i="5"/>
  <c r="A886" i="5"/>
  <c r="H92" i="5"/>
  <c r="I693" i="5"/>
  <c r="K593" i="5"/>
  <c r="A666" i="5"/>
  <c r="M762" i="5"/>
  <c r="I764" i="5"/>
  <c r="H1169" i="5"/>
  <c r="K355" i="5"/>
  <c r="A356" i="5"/>
  <c r="I1104" i="5"/>
  <c r="K895" i="5"/>
  <c r="M295" i="5"/>
  <c r="H293" i="5"/>
  <c r="A293" i="5"/>
  <c r="I595" i="5"/>
  <c r="K327" i="5"/>
  <c r="G599" i="5"/>
  <c r="I599" i="5" s="1"/>
  <c r="A599" i="5"/>
  <c r="I467" i="5"/>
  <c r="A606" i="5"/>
  <c r="A724" i="5"/>
  <c r="G724" i="5"/>
  <c r="I724" i="5" s="1"/>
  <c r="M475" i="5"/>
  <c r="K475" i="5"/>
  <c r="I477" i="5"/>
  <c r="I328" i="5"/>
  <c r="I906" i="5"/>
  <c r="I366" i="5"/>
  <c r="A484" i="5"/>
  <c r="I615" i="5"/>
  <c r="I605" i="5"/>
  <c r="K474" i="5"/>
  <c r="G361" i="5"/>
  <c r="I361" i="5" s="1"/>
  <c r="A361" i="5"/>
  <c r="I252" i="5"/>
  <c r="M484" i="5"/>
  <c r="K484" i="5"/>
  <c r="A35" i="5"/>
  <c r="A731" i="5"/>
  <c r="I291" i="5"/>
  <c r="M157" i="5"/>
  <c r="K157" i="5"/>
  <c r="A474" i="5"/>
  <c r="K1173" i="5"/>
  <c r="I1258" i="5"/>
  <c r="K480" i="5"/>
  <c r="A684" i="5"/>
  <c r="G684" i="5"/>
  <c r="I684" i="5" s="1"/>
  <c r="I35" i="5"/>
  <c r="I154" i="5"/>
  <c r="G472" i="5"/>
  <c r="I472" i="5" s="1"/>
  <c r="M310" i="5"/>
  <c r="K310" i="5"/>
  <c r="M731" i="5"/>
  <c r="K731" i="5"/>
  <c r="G699" i="5"/>
  <c r="I699" i="5" s="1"/>
  <c r="G682" i="5"/>
  <c r="I682" i="5" s="1"/>
  <c r="A682" i="5"/>
  <c r="K110" i="5"/>
  <c r="I474" i="5"/>
  <c r="A1173" i="5"/>
  <c r="G1173" i="5"/>
  <c r="I1173" i="5" s="1"/>
  <c r="I903" i="5"/>
  <c r="A242" i="5"/>
  <c r="G242" i="5"/>
  <c r="I242" i="5" s="1"/>
  <c r="I484" i="5"/>
  <c r="M489" i="5"/>
  <c r="M604" i="5"/>
  <c r="K604" i="5"/>
  <c r="K681" i="5"/>
  <c r="K1172" i="5"/>
  <c r="I156" i="5"/>
  <c r="M360" i="5"/>
  <c r="K612" i="5"/>
  <c r="M1260" i="5"/>
  <c r="K1260" i="5"/>
  <c r="I613" i="5"/>
  <c r="I1105" i="5"/>
  <c r="M891" i="5"/>
  <c r="I893" i="5"/>
  <c r="M894" i="5"/>
  <c r="I979" i="5"/>
  <c r="M463" i="5"/>
  <c r="M464" i="5"/>
  <c r="I465" i="5"/>
  <c r="I596" i="5"/>
  <c r="M597" i="5"/>
  <c r="G469" i="5"/>
  <c r="I469" i="5" s="1"/>
  <c r="A469" i="5"/>
  <c r="K241" i="5"/>
  <c r="K151" i="5"/>
  <c r="K769" i="5"/>
  <c r="K680" i="5"/>
  <c r="K1050" i="5"/>
  <c r="K357" i="5"/>
  <c r="K1052" i="5"/>
  <c r="K1106" i="5"/>
  <c r="K899" i="5"/>
  <c r="K1212" i="5"/>
  <c r="K1107" i="5"/>
  <c r="K1171" i="5"/>
  <c r="K471" i="5"/>
  <c r="K602" i="5"/>
  <c r="G604" i="5"/>
  <c r="I604" i="5" s="1"/>
  <c r="A604" i="5"/>
  <c r="M358" i="5"/>
  <c r="K358" i="5"/>
  <c r="G1172" i="5"/>
  <c r="A1172" i="5"/>
  <c r="G157" i="5"/>
  <c r="I157" i="5" s="1"/>
  <c r="K776" i="5"/>
  <c r="A1260" i="5"/>
  <c r="G1260" i="5"/>
  <c r="I1260" i="5" s="1"/>
  <c r="G468" i="5"/>
  <c r="I468" i="5" s="1"/>
  <c r="A468" i="5"/>
  <c r="G241" i="5"/>
  <c r="I241" i="5" s="1"/>
  <c r="A241" i="5"/>
  <c r="G151" i="5"/>
  <c r="I151" i="5" s="1"/>
  <c r="A151" i="5"/>
  <c r="G769" i="5"/>
  <c r="I769" i="5" s="1"/>
  <c r="A769" i="5"/>
  <c r="G680" i="5"/>
  <c r="I680" i="5" s="1"/>
  <c r="A680" i="5"/>
  <c r="G1050" i="5"/>
  <c r="I1050" i="5" s="1"/>
  <c r="A1050" i="5"/>
  <c r="G357" i="5"/>
  <c r="I357" i="5" s="1"/>
  <c r="A357" i="5"/>
  <c r="G1052" i="5"/>
  <c r="I1052" i="5" s="1"/>
  <c r="A1052" i="5"/>
  <c r="G1106" i="5"/>
  <c r="I1106" i="5" s="1"/>
  <c r="A1106" i="5"/>
  <c r="G899" i="5"/>
  <c r="I899" i="5" s="1"/>
  <c r="A899" i="5"/>
  <c r="G1212" i="5"/>
  <c r="I1212" i="5" s="1"/>
  <c r="A1212" i="5"/>
  <c r="K772" i="5"/>
  <c r="K601" i="5"/>
  <c r="K301" i="5"/>
  <c r="G110" i="5"/>
  <c r="I110" i="5" s="1"/>
  <c r="I1172" i="5"/>
  <c r="M213" i="5"/>
  <c r="K213" i="5"/>
  <c r="M34" i="5"/>
  <c r="K34" i="5"/>
  <c r="K476" i="5"/>
  <c r="M476" i="5"/>
  <c r="G1016" i="5"/>
  <c r="I1016" i="5" s="1"/>
  <c r="A1016" i="5"/>
  <c r="G610" i="5"/>
  <c r="I610" i="5" s="1"/>
  <c r="A610" i="5"/>
  <c r="I1174" i="5"/>
  <c r="K364" i="5"/>
  <c r="M309" i="5"/>
  <c r="K309" i="5"/>
  <c r="K1049" i="5"/>
  <c r="K46" i="5"/>
  <c r="I891" i="5"/>
  <c r="M892" i="5"/>
  <c r="M679" i="5"/>
  <c r="I464" i="5"/>
  <c r="M293" i="5"/>
  <c r="I466" i="5"/>
  <c r="M896" i="5"/>
  <c r="I597" i="5"/>
  <c r="K212" i="5"/>
  <c r="I250" i="5"/>
  <c r="K775" i="5"/>
  <c r="A82" i="5"/>
  <c r="G82" i="5"/>
  <c r="I82" i="5" s="1"/>
  <c r="A475" i="5"/>
  <c r="A477" i="5"/>
  <c r="I478" i="5"/>
  <c r="A364" i="5"/>
  <c r="G364" i="5"/>
  <c r="I364" i="5" s="1"/>
  <c r="K469" i="5"/>
  <c r="K102" i="5"/>
  <c r="M102" i="5"/>
  <c r="I603" i="5"/>
  <c r="M472" i="5"/>
  <c r="K606" i="5"/>
  <c r="I774" i="5"/>
  <c r="M682" i="5"/>
  <c r="A902" i="5"/>
  <c r="M110" i="5"/>
  <c r="K67" i="5"/>
  <c r="I694" i="5"/>
  <c r="K329" i="5"/>
  <c r="A252" i="5"/>
  <c r="A906" i="5"/>
  <c r="G36" i="5"/>
  <c r="I36" i="5" s="1"/>
  <c r="A36" i="5"/>
  <c r="G1201" i="5"/>
  <c r="I1201" i="5" s="1"/>
  <c r="A1201" i="5"/>
  <c r="M983" i="5"/>
  <c r="K692" i="5"/>
  <c r="K898" i="5"/>
  <c r="K470" i="5"/>
  <c r="K1051" i="5"/>
  <c r="K770" i="5"/>
  <c r="K1053" i="5"/>
  <c r="K152" i="5"/>
  <c r="K771" i="5"/>
  <c r="K1054" i="5"/>
  <c r="K9" i="5"/>
  <c r="M9" i="5"/>
  <c r="M305" i="5"/>
  <c r="I681" i="5"/>
  <c r="I360" i="5"/>
  <c r="M216" i="5"/>
  <c r="K216" i="5"/>
  <c r="I905" i="5"/>
  <c r="K481" i="5"/>
  <c r="M218" i="5"/>
  <c r="I15" i="5"/>
  <c r="K99" i="5"/>
  <c r="A1112" i="5"/>
  <c r="G1112" i="5"/>
  <c r="I1112" i="5" s="1"/>
  <c r="A1293" i="5"/>
  <c r="G1293" i="5"/>
  <c r="I1293" i="5" s="1"/>
  <c r="A735" i="5"/>
  <c r="A318" i="5"/>
  <c r="A323" i="5"/>
  <c r="M55" i="5"/>
  <c r="M692" i="5"/>
  <c r="M898" i="5"/>
  <c r="M470" i="5"/>
  <c r="M1051" i="5"/>
  <c r="M770" i="5"/>
  <c r="M152" i="5"/>
  <c r="M771" i="5"/>
  <c r="M1054" i="5"/>
  <c r="K153" i="5"/>
  <c r="M153" i="5"/>
  <c r="M603" i="5"/>
  <c r="I263" i="5"/>
  <c r="I1010" i="5"/>
  <c r="I775" i="5"/>
  <c r="M689" i="5"/>
  <c r="K683" i="5"/>
  <c r="M683" i="5"/>
  <c r="K694" i="5"/>
  <c r="M904" i="5"/>
  <c r="G216" i="5"/>
  <c r="I216" i="5" s="1"/>
  <c r="A216" i="5"/>
  <c r="A1035" i="5"/>
  <c r="K777" i="5"/>
  <c r="M1036" i="5"/>
  <c r="K1036" i="5"/>
  <c r="K1228" i="5"/>
  <c r="K154" i="5"/>
  <c r="I359" i="5"/>
  <c r="G301" i="5"/>
  <c r="I301" i="5" s="1"/>
  <c r="A901" i="5"/>
  <c r="A774" i="5"/>
  <c r="K155" i="5"/>
  <c r="K902" i="5"/>
  <c r="I251" i="5"/>
  <c r="I91" i="5"/>
  <c r="M67" i="5"/>
  <c r="A694" i="5"/>
  <c r="I215" i="5"/>
  <c r="I217" i="5"/>
  <c r="M1035" i="5"/>
  <c r="G1036" i="5"/>
  <c r="I1036" i="5" s="1"/>
  <c r="A1036" i="5"/>
  <c r="K219" i="5"/>
  <c r="G243" i="5"/>
  <c r="I243" i="5" s="1"/>
  <c r="A243" i="5"/>
  <c r="I161" i="5"/>
  <c r="I736" i="5"/>
  <c r="M901" i="5"/>
  <c r="K901" i="5"/>
  <c r="M775" i="5"/>
  <c r="M1016" i="5"/>
  <c r="I689" i="5"/>
  <c r="A478" i="5"/>
  <c r="A328" i="5"/>
  <c r="I1109" i="5"/>
  <c r="M684" i="5"/>
  <c r="I1110" i="5"/>
  <c r="K483" i="5"/>
  <c r="M243" i="5"/>
  <c r="K36" i="5"/>
  <c r="M36" i="5"/>
  <c r="K489" i="5"/>
  <c r="I37" i="5"/>
  <c r="K913" i="5"/>
  <c r="I17" i="5"/>
  <c r="A1205" i="5"/>
  <c r="G1205" i="5"/>
  <c r="I1205" i="5" s="1"/>
  <c r="I330" i="5"/>
  <c r="A273" i="5"/>
  <c r="G273" i="5"/>
  <c r="I273" i="5" s="1"/>
  <c r="K984" i="5"/>
  <c r="A916" i="5"/>
  <c r="G916" i="5"/>
  <c r="I916" i="5" s="1"/>
  <c r="K1179" i="5"/>
  <c r="M1179" i="5"/>
  <c r="K909" i="5"/>
  <c r="M909" i="5"/>
  <c r="I729" i="5"/>
  <c r="K985" i="5"/>
  <c r="I74" i="5"/>
  <c r="K58" i="5"/>
  <c r="M58" i="5"/>
  <c r="K668" i="5"/>
  <c r="M668" i="5"/>
  <c r="A909" i="5"/>
  <c r="G909" i="5"/>
  <c r="I909" i="5" s="1"/>
  <c r="K1201" i="5"/>
  <c r="M1201" i="5"/>
  <c r="K1293" i="5"/>
  <c r="M910" i="5"/>
  <c r="A488" i="5"/>
  <c r="G488" i="5"/>
  <c r="I488" i="5" s="1"/>
  <c r="G616" i="5"/>
  <c r="I616" i="5" s="1"/>
  <c r="K491" i="5"/>
  <c r="K16" i="5"/>
  <c r="M16" i="5"/>
  <c r="K1114" i="5"/>
  <c r="M1178" i="5"/>
  <c r="K1178" i="5"/>
  <c r="M701" i="5"/>
  <c r="I368" i="5"/>
  <c r="A489" i="5"/>
  <c r="G489" i="5"/>
  <c r="I489" i="5" s="1"/>
  <c r="K983" i="5"/>
  <c r="K1113" i="5"/>
  <c r="I985" i="5"/>
  <c r="A1114" i="5"/>
  <c r="G1114" i="5"/>
  <c r="I1114" i="5" s="1"/>
  <c r="M75" i="5"/>
  <c r="K75" i="5"/>
  <c r="A117" i="5"/>
  <c r="M609" i="5"/>
  <c r="I1035" i="5"/>
  <c r="M980" i="5"/>
  <c r="K365" i="5"/>
  <c r="M485" i="5"/>
  <c r="G487" i="5"/>
  <c r="I487" i="5" s="1"/>
  <c r="I981" i="5"/>
  <c r="M117" i="5"/>
  <c r="K117" i="5"/>
  <c r="M1276" i="5"/>
  <c r="I475" i="5"/>
  <c r="K214" i="5"/>
  <c r="A479" i="5"/>
  <c r="M1109" i="5"/>
  <c r="I218" i="5"/>
  <c r="A366" i="5"/>
  <c r="M1110" i="5"/>
  <c r="K613" i="5"/>
  <c r="K243" i="5"/>
  <c r="A1055" i="5"/>
  <c r="I908" i="5"/>
  <c r="I614" i="5"/>
  <c r="K1177" i="5"/>
  <c r="M37" i="5"/>
  <c r="K37" i="5"/>
  <c r="G16" i="5"/>
  <c r="I16" i="5" s="1"/>
  <c r="K618" i="5"/>
  <c r="K221" i="5"/>
  <c r="M221" i="5"/>
  <c r="I731" i="5"/>
  <c r="M900" i="5"/>
  <c r="K900" i="5"/>
  <c r="I776" i="5"/>
  <c r="K91" i="5"/>
  <c r="K1016" i="5"/>
  <c r="M479" i="5"/>
  <c r="G1108" i="5"/>
  <c r="I1108" i="5" s="1"/>
  <c r="M611" i="5"/>
  <c r="A217" i="5"/>
  <c r="M905" i="5"/>
  <c r="K111" i="5"/>
  <c r="M366" i="5"/>
  <c r="A1110" i="5"/>
  <c r="A482" i="5"/>
  <c r="I485" i="5"/>
  <c r="G486" i="5"/>
  <c r="I486" i="5" s="1"/>
  <c r="K159" i="5"/>
  <c r="M159" i="5"/>
  <c r="G907" i="5"/>
  <c r="I907" i="5" s="1"/>
  <c r="K1055" i="5"/>
  <c r="K1176" i="5"/>
  <c r="I163" i="5"/>
  <c r="A37" i="5"/>
  <c r="K273" i="5"/>
  <c r="K723" i="5"/>
  <c r="K907" i="5"/>
  <c r="K1112" i="5"/>
  <c r="M1112" i="5"/>
  <c r="A161" i="5"/>
  <c r="A736" i="5"/>
  <c r="M1203" i="5"/>
  <c r="K1203" i="5"/>
  <c r="K89" i="5"/>
  <c r="A494" i="5"/>
  <c r="G494" i="5"/>
  <c r="I494" i="5" s="1"/>
  <c r="K1205" i="5"/>
  <c r="A277" i="5"/>
  <c r="G277" i="5"/>
  <c r="I277" i="5" s="1"/>
  <c r="K619" i="5"/>
  <c r="A222" i="5"/>
  <c r="G222" i="5"/>
  <c r="I222" i="5" s="1"/>
  <c r="K312" i="5"/>
  <c r="K504" i="5"/>
  <c r="K86" i="5"/>
  <c r="M86" i="5"/>
  <c r="K918" i="5"/>
  <c r="G1219" i="5"/>
  <c r="I1219" i="5" s="1"/>
  <c r="A1219" i="5"/>
  <c r="G321" i="5"/>
  <c r="I321" i="5" s="1"/>
  <c r="A321" i="5"/>
  <c r="K497" i="5"/>
  <c r="A221" i="5"/>
  <c r="G221" i="5"/>
  <c r="I221" i="5" s="1"/>
  <c r="H1239" i="5"/>
  <c r="A1239" i="5"/>
  <c r="K125" i="5"/>
  <c r="M1202" i="5"/>
  <c r="A912" i="5"/>
  <c r="G912" i="5"/>
  <c r="I912" i="5" s="1"/>
  <c r="A915" i="5"/>
  <c r="G915" i="5"/>
  <c r="I915" i="5" s="1"/>
  <c r="A1178" i="5"/>
  <c r="G1178" i="5"/>
  <c r="I1178" i="5" s="1"/>
  <c r="K1284" i="5"/>
  <c r="I618" i="5"/>
  <c r="M292" i="5"/>
  <c r="K987" i="5"/>
  <c r="M498" i="5"/>
  <c r="I501" i="5"/>
  <c r="A1182" i="5"/>
  <c r="H1182" i="5"/>
  <c r="M629" i="5"/>
  <c r="K629" i="5"/>
  <c r="I159" i="5"/>
  <c r="K15" i="5"/>
  <c r="K1111" i="5"/>
  <c r="K908" i="5"/>
  <c r="K614" i="5"/>
  <c r="M617" i="5"/>
  <c r="M1056" i="5"/>
  <c r="A914" i="5"/>
  <c r="G914" i="5"/>
  <c r="I914" i="5" s="1"/>
  <c r="M276" i="5"/>
  <c r="A292" i="5"/>
  <c r="G292" i="5"/>
  <c r="I292" i="5" s="1"/>
  <c r="A254" i="5"/>
  <c r="G254" i="5"/>
  <c r="I254" i="5" s="1"/>
  <c r="I289" i="5"/>
  <c r="K1181" i="5"/>
  <c r="M1181" i="5"/>
  <c r="M705" i="5"/>
  <c r="K705" i="5"/>
  <c r="I781" i="5"/>
  <c r="K160" i="5"/>
  <c r="G910" i="5"/>
  <c r="I910" i="5" s="1"/>
  <c r="A911" i="5"/>
  <c r="G911" i="5"/>
  <c r="I911" i="5" s="1"/>
  <c r="I1202" i="5"/>
  <c r="K736" i="5"/>
  <c r="P736" i="5" s="1"/>
  <c r="A617" i="5"/>
  <c r="G617" i="5"/>
  <c r="I617" i="5" s="1"/>
  <c r="A163" i="5"/>
  <c r="G913" i="5"/>
  <c r="I913" i="5" s="1"/>
  <c r="A1056" i="5"/>
  <c r="G1056" i="5"/>
  <c r="I1056" i="5" s="1"/>
  <c r="A728" i="5"/>
  <c r="G728" i="5"/>
  <c r="I728" i="5" s="1"/>
  <c r="G983" i="5"/>
  <c r="I983" i="5" s="1"/>
  <c r="M277" i="5"/>
  <c r="K277" i="5"/>
  <c r="I987" i="5"/>
  <c r="G66" i="5"/>
  <c r="I66" i="5" s="1"/>
  <c r="K690" i="5"/>
  <c r="G705" i="5"/>
  <c r="I705" i="5" s="1"/>
  <c r="A705" i="5"/>
  <c r="A1204" i="5"/>
  <c r="M915" i="5"/>
  <c r="K915" i="5"/>
  <c r="K17" i="5"/>
  <c r="M17" i="5"/>
  <c r="I276" i="5"/>
  <c r="I1261" i="5"/>
  <c r="I311" i="5"/>
  <c r="A100" i="5"/>
  <c r="G100" i="5"/>
  <c r="I100" i="5" s="1"/>
  <c r="K319" i="5"/>
  <c r="K919" i="5"/>
  <c r="M919" i="5"/>
  <c r="K66" i="5"/>
  <c r="I1263" i="5"/>
  <c r="K164" i="5"/>
  <c r="M164" i="5"/>
  <c r="I1207" i="5"/>
  <c r="G282" i="5"/>
  <c r="I282" i="5" s="1"/>
  <c r="A282" i="5"/>
  <c r="M321" i="5"/>
  <c r="K321" i="5"/>
  <c r="K1059" i="5"/>
  <c r="G504" i="5"/>
  <c r="I504" i="5" s="1"/>
  <c r="A504" i="5"/>
  <c r="M706" i="5"/>
  <c r="K706" i="5"/>
  <c r="A1277" i="5"/>
  <c r="A493" i="5"/>
  <c r="K94" i="5"/>
  <c r="I58" i="5"/>
  <c r="A1179" i="5"/>
  <c r="G1179" i="5"/>
  <c r="I1179" i="5" s="1"/>
  <c r="M917" i="5"/>
  <c r="K778" i="5"/>
  <c r="M725" i="5"/>
  <c r="M691" i="5"/>
  <c r="K367" i="5"/>
  <c r="K105" i="5"/>
  <c r="A86" i="5"/>
  <c r="G86" i="5"/>
  <c r="I86" i="5" s="1"/>
  <c r="M319" i="5"/>
  <c r="A497" i="5"/>
  <c r="G497" i="5"/>
  <c r="I497" i="5" s="1"/>
  <c r="M289" i="5"/>
  <c r="M255" i="5"/>
  <c r="M66" i="5"/>
  <c r="M628" i="5"/>
  <c r="K628" i="5"/>
  <c r="I502" i="5"/>
  <c r="M490" i="5"/>
  <c r="K490" i="5"/>
  <c r="K982" i="5"/>
  <c r="K103" i="5"/>
  <c r="A917" i="5"/>
  <c r="G917" i="5"/>
  <c r="I917" i="5" s="1"/>
  <c r="A725" i="5"/>
  <c r="G725" i="5"/>
  <c r="I725" i="5" s="1"/>
  <c r="K311" i="5"/>
  <c r="M311" i="5"/>
  <c r="K620" i="5"/>
  <c r="M19" i="5"/>
  <c r="K13" i="5"/>
  <c r="M13" i="5"/>
  <c r="M716" i="5"/>
  <c r="M1262" i="5"/>
  <c r="A255" i="5"/>
  <c r="G255" i="5"/>
  <c r="I255" i="5" s="1"/>
  <c r="K1263" i="5"/>
  <c r="M1207" i="5"/>
  <c r="K1207" i="5"/>
  <c r="H1116" i="5"/>
  <c r="A627" i="5"/>
  <c r="G627" i="5"/>
  <c r="I627" i="5" s="1"/>
  <c r="A265" i="5"/>
  <c r="G265" i="5"/>
  <c r="I265" i="5" s="1"/>
  <c r="I782" i="5"/>
  <c r="M718" i="5"/>
  <c r="K718" i="5"/>
  <c r="K18" i="5"/>
  <c r="K487" i="5"/>
  <c r="A615" i="5"/>
  <c r="G1277" i="5"/>
  <c r="I1277" i="5" s="1"/>
  <c r="A490" i="5"/>
  <c r="G1203" i="5"/>
  <c r="I1203" i="5" s="1"/>
  <c r="G493" i="5"/>
  <c r="I493" i="5" s="1"/>
  <c r="M1204" i="5"/>
  <c r="K1204" i="5"/>
  <c r="K729" i="5"/>
  <c r="A982" i="5"/>
  <c r="A103" i="5"/>
  <c r="G103" i="5"/>
  <c r="I103" i="5" s="1"/>
  <c r="G89" i="5"/>
  <c r="I89" i="5" s="1"/>
  <c r="A276" i="5"/>
  <c r="G619" i="5"/>
  <c r="I619" i="5" s="1"/>
  <c r="I260" i="5"/>
  <c r="A19" i="5"/>
  <c r="G19" i="5"/>
  <c r="I19" i="5" s="1"/>
  <c r="K621" i="5"/>
  <c r="K288" i="5"/>
  <c r="A716" i="5"/>
  <c r="G716" i="5"/>
  <c r="I716" i="5" s="1"/>
  <c r="G312" i="5"/>
  <c r="I312" i="5" s="1"/>
  <c r="M496" i="5"/>
  <c r="I290" i="5"/>
  <c r="M225" i="5"/>
  <c r="K225" i="5"/>
  <c r="I921" i="5"/>
  <c r="A723" i="5"/>
  <c r="G723" i="5"/>
  <c r="I723" i="5" s="1"/>
  <c r="A618" i="5"/>
  <c r="A778" i="5"/>
  <c r="K1261" i="5"/>
  <c r="A620" i="5"/>
  <c r="G620" i="5"/>
  <c r="I620" i="5" s="1"/>
  <c r="A105" i="5"/>
  <c r="A368" i="5"/>
  <c r="A288" i="5"/>
  <c r="G288" i="5"/>
  <c r="I288" i="5" s="1"/>
  <c r="M254" i="5"/>
  <c r="K290" i="5"/>
  <c r="M501" i="5"/>
  <c r="K501" i="5"/>
  <c r="A226" i="5"/>
  <c r="H226" i="5"/>
  <c r="I296" i="5"/>
  <c r="A1295" i="5"/>
  <c r="G1295" i="5"/>
  <c r="I1295" i="5" s="1"/>
  <c r="I1057" i="5"/>
  <c r="G505" i="5"/>
  <c r="I505" i="5" s="1"/>
  <c r="A505" i="5"/>
  <c r="K701" i="5"/>
  <c r="K691" i="5"/>
  <c r="A220" i="5"/>
  <c r="A496" i="5"/>
  <c r="G496" i="5"/>
  <c r="I496" i="5" s="1"/>
  <c r="K664" i="5"/>
  <c r="A1180" i="5"/>
  <c r="G1180" i="5"/>
  <c r="I1180" i="5" s="1"/>
  <c r="A622" i="5"/>
  <c r="G622" i="5"/>
  <c r="I622" i="5" s="1"/>
  <c r="K662" i="5"/>
  <c r="K624" i="5"/>
  <c r="I225" i="5"/>
  <c r="M500" i="5"/>
  <c r="K500" i="5"/>
  <c r="A166" i="5"/>
  <c r="H166" i="5"/>
  <c r="M708" i="5"/>
  <c r="K708" i="5"/>
  <c r="I628" i="5"/>
  <c r="G1242" i="5"/>
  <c r="I1242" i="5" s="1"/>
  <c r="A1242" i="5"/>
  <c r="G706" i="5"/>
  <c r="I706" i="5" s="1"/>
  <c r="A706" i="5"/>
  <c r="G1310" i="5"/>
  <c r="I1310" i="5" s="1"/>
  <c r="A1310" i="5"/>
  <c r="K74" i="5"/>
  <c r="A701" i="5"/>
  <c r="G701" i="5"/>
  <c r="I701" i="5" s="1"/>
  <c r="K669" i="5"/>
  <c r="A691" i="5"/>
  <c r="G691" i="5"/>
  <c r="I691" i="5" s="1"/>
  <c r="M121" i="5"/>
  <c r="K47" i="5"/>
  <c r="H1185" i="5"/>
  <c r="A1185" i="5"/>
  <c r="M284" i="5"/>
  <c r="K284" i="5"/>
  <c r="G167" i="5"/>
  <c r="I167" i="5" s="1"/>
  <c r="A167" i="5"/>
  <c r="I313" i="5"/>
  <c r="A784" i="5"/>
  <c r="G784" i="5"/>
  <c r="I784" i="5" s="1"/>
  <c r="G220" i="5"/>
  <c r="I220" i="5" s="1"/>
  <c r="K697" i="5"/>
  <c r="G1262" i="5"/>
  <c r="I1262" i="5" s="1"/>
  <c r="A121" i="5"/>
  <c r="G121" i="5"/>
  <c r="I121" i="5" s="1"/>
  <c r="K223" i="5"/>
  <c r="I988" i="5"/>
  <c r="G320" i="5"/>
  <c r="I320" i="5" s="1"/>
  <c r="A320" i="5"/>
  <c r="I256" i="5"/>
  <c r="A1186" i="5"/>
  <c r="G1186" i="5"/>
  <c r="I1186" i="5" s="1"/>
  <c r="K1180" i="5"/>
  <c r="K623" i="5"/>
  <c r="K266" i="5"/>
  <c r="K920" i="5"/>
  <c r="K1022" i="5"/>
  <c r="K700" i="5"/>
  <c r="K499" i="5"/>
  <c r="K1003" i="5"/>
  <c r="K661" i="5"/>
  <c r="A1207" i="5"/>
  <c r="M1117" i="5"/>
  <c r="K1117" i="5"/>
  <c r="M320" i="5"/>
  <c r="A501" i="5"/>
  <c r="M626" i="5"/>
  <c r="M627" i="5"/>
  <c r="M265" i="5"/>
  <c r="M256" i="5"/>
  <c r="K256" i="5"/>
  <c r="M282" i="5"/>
  <c r="M1295" i="5"/>
  <c r="K369" i="5"/>
  <c r="K923" i="5"/>
  <c r="M923" i="5"/>
  <c r="A629" i="5"/>
  <c r="G629" i="5"/>
  <c r="I629" i="5" s="1"/>
  <c r="K503" i="5"/>
  <c r="M717" i="5"/>
  <c r="A298" i="5"/>
  <c r="G298" i="5"/>
  <c r="I298" i="5" s="1"/>
  <c r="I48" i="5"/>
  <c r="I164" i="5"/>
  <c r="K660" i="5"/>
  <c r="K224" i="5"/>
  <c r="K1206" i="5"/>
  <c r="K1115" i="5"/>
  <c r="K165" i="5"/>
  <c r="K53" i="5"/>
  <c r="K269" i="5"/>
  <c r="K1004" i="5"/>
  <c r="K320" i="5"/>
  <c r="K265" i="5"/>
  <c r="I1183" i="5"/>
  <c r="M1240" i="5"/>
  <c r="K1240" i="5"/>
  <c r="M781" i="5"/>
  <c r="M633" i="5"/>
  <c r="K989" i="5"/>
  <c r="M989" i="5"/>
  <c r="A729" i="5"/>
  <c r="A984" i="5"/>
  <c r="A985" i="5"/>
  <c r="A17" i="5"/>
  <c r="A74" i="5"/>
  <c r="A330" i="5"/>
  <c r="A58" i="5"/>
  <c r="A668" i="5"/>
  <c r="A669" i="5"/>
  <c r="A1261" i="5"/>
  <c r="A311" i="5"/>
  <c r="A13" i="5"/>
  <c r="A621" i="5"/>
  <c r="A697" i="5"/>
  <c r="A779" i="5"/>
  <c r="A987" i="5"/>
  <c r="G319" i="5"/>
  <c r="I319" i="5" s="1"/>
  <c r="A918" i="5"/>
  <c r="G664" i="5"/>
  <c r="I664" i="5" s="1"/>
  <c r="A47" i="5"/>
  <c r="G223" i="5"/>
  <c r="I223" i="5" s="1"/>
  <c r="A290" i="5"/>
  <c r="G919" i="5"/>
  <c r="I919" i="5" s="1"/>
  <c r="A1263" i="5"/>
  <c r="G690" i="5"/>
  <c r="I690" i="5" s="1"/>
  <c r="K622" i="5"/>
  <c r="G1181" i="5"/>
  <c r="I1181" i="5" s="1"/>
  <c r="M1004" i="5"/>
  <c r="M1185" i="5"/>
  <c r="K1185" i="5"/>
  <c r="A1240" i="5"/>
  <c r="G1240" i="5"/>
  <c r="I1240" i="5" s="1"/>
  <c r="H922" i="5"/>
  <c r="A922" i="5"/>
  <c r="K1241" i="5"/>
  <c r="A503" i="5"/>
  <c r="H503" i="5"/>
  <c r="K505" i="5"/>
  <c r="G630" i="5"/>
  <c r="I630" i="5" s="1"/>
  <c r="A633" i="5"/>
  <c r="G633" i="5"/>
  <c r="I633" i="5" s="1"/>
  <c r="K1060" i="5"/>
  <c r="G38" i="5"/>
  <c r="I38" i="5" s="1"/>
  <c r="A38" i="5"/>
  <c r="H230" i="5"/>
  <c r="A230" i="5"/>
  <c r="I257" i="5"/>
  <c r="A508" i="5"/>
  <c r="G508" i="5"/>
  <c r="I508" i="5" s="1"/>
  <c r="K990" i="5"/>
  <c r="M990" i="5"/>
  <c r="A1187" i="5"/>
  <c r="I1127" i="5"/>
  <c r="A119" i="5"/>
  <c r="G119" i="5"/>
  <c r="I119" i="5" s="1"/>
  <c r="I933" i="5"/>
  <c r="G685" i="5"/>
  <c r="I685" i="5" s="1"/>
  <c r="A685" i="5"/>
  <c r="A1244" i="5"/>
  <c r="G1244" i="5"/>
  <c r="I1244" i="5" s="1"/>
  <c r="A171" i="5"/>
  <c r="G171" i="5"/>
  <c r="I171" i="5" s="1"/>
  <c r="A989" i="5"/>
  <c r="H989" i="5"/>
  <c r="K1243" i="5"/>
  <c r="H1279" i="5"/>
  <c r="A1279" i="5"/>
  <c r="I1187" i="5"/>
  <c r="M70" i="5"/>
  <c r="K70" i="5"/>
  <c r="I522" i="5"/>
  <c r="M988" i="5"/>
  <c r="K988" i="5"/>
  <c r="M1208" i="5"/>
  <c r="K1208" i="5"/>
  <c r="M227" i="5"/>
  <c r="K227" i="5"/>
  <c r="M1183" i="5"/>
  <c r="K1183" i="5"/>
  <c r="M1118" i="5"/>
  <c r="G284" i="5"/>
  <c r="I284" i="5" s="1"/>
  <c r="A284" i="5"/>
  <c r="A85" i="5"/>
  <c r="A1119" i="5"/>
  <c r="G1119" i="5"/>
  <c r="I1119" i="5" s="1"/>
  <c r="A926" i="5"/>
  <c r="A1243" i="5"/>
  <c r="G1243" i="5"/>
  <c r="I1243" i="5" s="1"/>
  <c r="A635" i="5"/>
  <c r="M170" i="5"/>
  <c r="M232" i="5"/>
  <c r="M625" i="5"/>
  <c r="M780" i="5"/>
  <c r="K780" i="5"/>
  <c r="I626" i="5"/>
  <c r="M369" i="5"/>
  <c r="G1118" i="5"/>
  <c r="I1118" i="5" s="1"/>
  <c r="A1118" i="5"/>
  <c r="M85" i="5"/>
  <c r="K85" i="5"/>
  <c r="M631" i="5"/>
  <c r="M257" i="5"/>
  <c r="M632" i="5"/>
  <c r="K632" i="5"/>
  <c r="A168" i="5"/>
  <c r="G168" i="5"/>
  <c r="I168" i="5" s="1"/>
  <c r="G925" i="5"/>
  <c r="I925" i="5" s="1"/>
  <c r="A925" i="5"/>
  <c r="M1122" i="5"/>
  <c r="A928" i="5"/>
  <c r="G928" i="5"/>
  <c r="I928" i="5" s="1"/>
  <c r="A931" i="5"/>
  <c r="G931" i="5"/>
  <c r="I931" i="5" s="1"/>
  <c r="A1127" i="5"/>
  <c r="I500" i="5"/>
  <c r="M921" i="5"/>
  <c r="K921" i="5"/>
  <c r="M1182" i="5"/>
  <c r="K1182" i="5"/>
  <c r="M166" i="5"/>
  <c r="K166" i="5"/>
  <c r="M296" i="5"/>
  <c r="K296" i="5"/>
  <c r="M1184" i="5"/>
  <c r="G369" i="5"/>
  <c r="I369" i="5" s="1"/>
  <c r="A369" i="5"/>
  <c r="I229" i="5"/>
  <c r="M1241" i="5"/>
  <c r="I923" i="5"/>
  <c r="K1017" i="5"/>
  <c r="I927" i="5"/>
  <c r="A1121" i="5"/>
  <c r="G1121" i="5"/>
  <c r="I1121" i="5" s="1"/>
  <c r="M1213" i="5"/>
  <c r="I112" i="5"/>
  <c r="K625" i="5"/>
  <c r="G1294" i="5"/>
  <c r="I1294" i="5" s="1"/>
  <c r="A921" i="5"/>
  <c r="M226" i="5"/>
  <c r="K226" i="5"/>
  <c r="G228" i="5"/>
  <c r="I228" i="5" s="1"/>
  <c r="A296" i="5"/>
  <c r="G1184" i="5"/>
  <c r="I1184" i="5" s="1"/>
  <c r="A1184" i="5"/>
  <c r="M1186" i="5"/>
  <c r="I85" i="5"/>
  <c r="A1241" i="5"/>
  <c r="G1241" i="5"/>
  <c r="I1241" i="5" s="1"/>
  <c r="I718" i="5"/>
  <c r="G783" i="5"/>
  <c r="I783" i="5" s="1"/>
  <c r="A783" i="5"/>
  <c r="I635" i="5"/>
  <c r="A935" i="5"/>
  <c r="G935" i="5"/>
  <c r="I935" i="5" s="1"/>
  <c r="M298" i="5"/>
  <c r="M509" i="5"/>
  <c r="H1061" i="5"/>
  <c r="A1061" i="5"/>
  <c r="A258" i="5"/>
  <c r="H258" i="5"/>
  <c r="K791" i="5"/>
  <c r="M791" i="5"/>
  <c r="K1310" i="5"/>
  <c r="K370" i="5"/>
  <c r="M370" i="5"/>
  <c r="K786" i="5"/>
  <c r="M786" i="5"/>
  <c r="G509" i="5"/>
  <c r="I509" i="5" s="1"/>
  <c r="A509" i="5"/>
  <c r="K1122" i="5"/>
  <c r="A517" i="5"/>
  <c r="G517" i="5"/>
  <c r="I517" i="5" s="1"/>
  <c r="M1057" i="5"/>
  <c r="M313" i="5"/>
  <c r="M785" i="5"/>
  <c r="A929" i="5"/>
  <c r="G929" i="5"/>
  <c r="I929" i="5" s="1"/>
  <c r="A23" i="5"/>
  <c r="G23" i="5"/>
  <c r="I23" i="5" s="1"/>
  <c r="A516" i="5"/>
  <c r="G516" i="5"/>
  <c r="I516" i="5" s="1"/>
  <c r="A70" i="5"/>
  <c r="G70" i="5"/>
  <c r="I70" i="5" s="1"/>
  <c r="K518" i="5"/>
  <c r="M518" i="5"/>
  <c r="K1057" i="5"/>
  <c r="M230" i="5"/>
  <c r="K230" i="5"/>
  <c r="M784" i="5"/>
  <c r="K784" i="5"/>
  <c r="K509" i="5"/>
  <c r="H510" i="5"/>
  <c r="A510" i="5"/>
  <c r="M231" i="5"/>
  <c r="K231" i="5"/>
  <c r="M1243" i="5"/>
  <c r="H785" i="5"/>
  <c r="I787" i="5"/>
  <c r="G1124" i="5"/>
  <c r="I1124" i="5" s="1"/>
  <c r="A1124" i="5"/>
  <c r="G1125" i="5"/>
  <c r="I1125" i="5" s="1"/>
  <c r="A1125" i="5"/>
  <c r="A512" i="5"/>
  <c r="G512" i="5"/>
  <c r="I512" i="5" s="1"/>
  <c r="I786" i="5"/>
  <c r="I930" i="5"/>
  <c r="A515" i="5"/>
  <c r="A1128" i="5"/>
  <c r="G1128" i="5"/>
  <c r="I1128" i="5" s="1"/>
  <c r="G790" i="5"/>
  <c r="I790" i="5" s="1"/>
  <c r="A790" i="5"/>
  <c r="M935" i="5"/>
  <c r="K935" i="5"/>
  <c r="I791" i="5"/>
  <c r="I232" i="5"/>
  <c r="M49" i="5"/>
  <c r="K49" i="5"/>
  <c r="G1213" i="5"/>
  <c r="I1213" i="5" s="1"/>
  <c r="A1213" i="5"/>
  <c r="A789" i="5"/>
  <c r="G789" i="5"/>
  <c r="I789" i="5" s="1"/>
  <c r="M169" i="5"/>
  <c r="K169" i="5"/>
  <c r="M937" i="5"/>
  <c r="A1129" i="5"/>
  <c r="G1129" i="5"/>
  <c r="I1129" i="5" s="1"/>
  <c r="M508" i="5"/>
  <c r="A1123" i="5"/>
  <c r="G1123" i="5"/>
  <c r="I1123" i="5" s="1"/>
  <c r="A634" i="5"/>
  <c r="G634" i="5"/>
  <c r="I634" i="5" s="1"/>
  <c r="I1132" i="5"/>
  <c r="A936" i="5"/>
  <c r="G936" i="5"/>
  <c r="I936" i="5" s="1"/>
  <c r="K268" i="5"/>
  <c r="A49" i="5"/>
  <c r="G49" i="5"/>
  <c r="I49" i="5" s="1"/>
  <c r="M372" i="5"/>
  <c r="K372" i="5"/>
  <c r="A787" i="5"/>
  <c r="A519" i="5"/>
  <c r="G519" i="5"/>
  <c r="I519" i="5" s="1"/>
  <c r="G1011" i="5"/>
  <c r="I1011" i="5" s="1"/>
  <c r="A1011" i="5"/>
  <c r="I521" i="5"/>
  <c r="H943" i="5"/>
  <c r="A943" i="5"/>
  <c r="M938" i="5"/>
  <c r="G1130" i="5"/>
  <c r="I1130" i="5" s="1"/>
  <c r="A1130" i="5"/>
  <c r="G794" i="5"/>
  <c r="I794" i="5" s="1"/>
  <c r="A794" i="5"/>
  <c r="K173" i="5"/>
  <c r="I937" i="5"/>
  <c r="I170" i="5"/>
  <c r="K232" i="5"/>
  <c r="I1220" i="5"/>
  <c r="H795" i="5"/>
  <c r="A795" i="5"/>
  <c r="I518" i="5"/>
  <c r="I938" i="5"/>
  <c r="M793" i="5"/>
  <c r="K793" i="5"/>
  <c r="G524" i="5"/>
  <c r="I524" i="5" s="1"/>
  <c r="A524" i="5"/>
  <c r="A511" i="5"/>
  <c r="I932" i="5"/>
  <c r="I788" i="5"/>
  <c r="I1024" i="5"/>
  <c r="M1221" i="5"/>
  <c r="K1221" i="5"/>
  <c r="I939" i="5"/>
  <c r="G991" i="5"/>
  <c r="I991" i="5" s="1"/>
  <c r="A991" i="5"/>
  <c r="A521" i="5"/>
  <c r="A1018" i="5"/>
  <c r="G1018" i="5"/>
  <c r="I1018" i="5" s="1"/>
  <c r="A793" i="5"/>
  <c r="G793" i="5"/>
  <c r="I793" i="5" s="1"/>
  <c r="K521" i="5"/>
  <c r="M521" i="5"/>
  <c r="I942" i="5"/>
  <c r="G174" i="5"/>
  <c r="I174" i="5" s="1"/>
  <c r="A174" i="5"/>
  <c r="M520" i="5"/>
  <c r="I1131" i="5"/>
  <c r="I1188" i="5"/>
  <c r="K172" i="5"/>
  <c r="M172" i="5"/>
  <c r="M1189" i="5"/>
  <c r="A173" i="5"/>
  <c r="G173" i="5"/>
  <c r="I173" i="5" s="1"/>
  <c r="H523" i="5"/>
  <c r="A523" i="5"/>
  <c r="A371" i="5"/>
  <c r="G371" i="5"/>
  <c r="I371" i="5" s="1"/>
  <c r="M686" i="5"/>
  <c r="K686" i="5"/>
  <c r="G1189" i="5"/>
  <c r="I1189" i="5" s="1"/>
  <c r="A1189" i="5"/>
  <c r="I637" i="5"/>
  <c r="M636" i="5"/>
  <c r="A939" i="5"/>
  <c r="M940" i="5"/>
  <c r="M171" i="5"/>
  <c r="K794" i="5"/>
  <c r="K73" i="5"/>
  <c r="M3" i="5"/>
  <c r="K97" i="5"/>
  <c r="A791" i="5"/>
  <c r="A518" i="5"/>
  <c r="A170" i="5"/>
  <c r="A268" i="5"/>
  <c r="A686" i="5"/>
  <c r="M1131" i="5"/>
  <c r="K1188" i="5"/>
  <c r="M796" i="5"/>
  <c r="A3" i="5"/>
  <c r="G3" i="5"/>
  <c r="I3" i="5" s="1"/>
  <c r="M5" i="5"/>
  <c r="A97" i="5"/>
  <c r="G97" i="5"/>
  <c r="I97" i="5" s="1"/>
  <c r="K1214" i="5"/>
  <c r="I1062" i="5"/>
  <c r="K942" i="5"/>
  <c r="A992" i="5"/>
  <c r="G992" i="5"/>
  <c r="I992" i="5" s="1"/>
  <c r="M523" i="5"/>
  <c r="K523" i="5"/>
  <c r="A796" i="5"/>
  <c r="G796" i="5"/>
  <c r="I796" i="5" s="1"/>
  <c r="M943" i="5"/>
  <c r="K943" i="5"/>
  <c r="A637" i="5"/>
  <c r="K2" i="5"/>
  <c r="K96" i="5"/>
  <c r="A5" i="5"/>
  <c r="G5" i="5"/>
  <c r="I5" i="5" s="1"/>
  <c r="A1214" i="5"/>
  <c r="G1214" i="5"/>
  <c r="I1214" i="5" s="1"/>
  <c r="K50" i="5"/>
  <c r="A169" i="5"/>
  <c r="A636" i="5"/>
  <c r="K636" i="5"/>
  <c r="A938" i="5"/>
  <c r="K938" i="5"/>
  <c r="A520" i="5"/>
  <c r="K520" i="5"/>
  <c r="M1130" i="5"/>
  <c r="M1011" i="5"/>
  <c r="K1132" i="5"/>
  <c r="A374" i="5"/>
  <c r="G374" i="5"/>
  <c r="I374" i="5" s="1"/>
  <c r="A638" i="5"/>
  <c r="G638" i="5"/>
  <c r="I638" i="5" s="1"/>
  <c r="A1245" i="5"/>
  <c r="G1245" i="5"/>
  <c r="I1245" i="5" s="1"/>
  <c r="M278" i="5"/>
  <c r="M1285" i="5"/>
  <c r="M1133" i="5"/>
  <c r="M1062" i="5"/>
  <c r="A522" i="5"/>
  <c r="A1221" i="5"/>
  <c r="G1221" i="5"/>
  <c r="I1221" i="5" s="1"/>
  <c r="A73" i="5"/>
  <c r="G73" i="5"/>
  <c r="I73" i="5" s="1"/>
  <c r="M944" i="5"/>
  <c r="A50" i="5"/>
  <c r="G50" i="5"/>
  <c r="I50" i="5" s="1"/>
  <c r="A278" i="5"/>
  <c r="K374" i="5"/>
  <c r="M797" i="5"/>
  <c r="M939" i="5"/>
  <c r="M941" i="5"/>
  <c r="M637" i="5"/>
  <c r="A96" i="5"/>
  <c r="G96" i="5"/>
  <c r="I96" i="5" s="1"/>
  <c r="A4" i="5"/>
  <c r="G4" i="5"/>
  <c r="I4" i="5" s="1"/>
  <c r="K638" i="5"/>
  <c r="K278" i="5"/>
  <c r="K1285" i="5"/>
  <c r="K1133" i="5"/>
  <c r="K944" i="5"/>
  <c r="K797" i="5"/>
  <c r="A1285" i="5"/>
  <c r="A1133" i="5"/>
  <c r="A525" i="5"/>
  <c r="A944" i="5"/>
  <c r="A797" i="5"/>
  <c r="G278" i="5"/>
  <c r="I278" i="5" s="1"/>
  <c r="G1285" i="5"/>
  <c r="I1285" i="5" s="1"/>
  <c r="G1133" i="5"/>
  <c r="I1133" i="5" s="1"/>
  <c r="G525" i="5"/>
  <c r="I525" i="5" s="1"/>
  <c r="G944" i="5"/>
  <c r="I944" i="5" s="1"/>
  <c r="G797" i="5"/>
  <c r="I797" i="5" s="1"/>
  <c r="H983" i="4"/>
  <c r="I983" i="4" s="1"/>
  <c r="A983" i="4"/>
  <c r="H971" i="4"/>
  <c r="A971" i="4"/>
  <c r="H906" i="4"/>
  <c r="I906" i="4" s="1"/>
  <c r="A906" i="4"/>
  <c r="G899" i="4"/>
  <c r="A899" i="4"/>
  <c r="A869" i="4"/>
  <c r="H869" i="4"/>
  <c r="G696" i="4"/>
  <c r="I696" i="4" s="1"/>
  <c r="A696" i="4"/>
  <c r="H718" i="4"/>
  <c r="I718" i="4" s="1"/>
  <c r="A718" i="4"/>
  <c r="I994" i="4"/>
  <c r="A988" i="4"/>
  <c r="A966" i="4"/>
  <c r="G896" i="4"/>
  <c r="A896" i="4"/>
  <c r="I887" i="4"/>
  <c r="I705" i="4"/>
  <c r="G858" i="4"/>
  <c r="A858" i="4"/>
  <c r="H976" i="4"/>
  <c r="I976" i="4" s="1"/>
  <c r="A976" i="4"/>
  <c r="G956" i="4"/>
  <c r="A956" i="4"/>
  <c r="G918" i="4"/>
  <c r="I918" i="4" s="1"/>
  <c r="A918" i="4"/>
  <c r="A689" i="4"/>
  <c r="G701" i="4"/>
  <c r="A701" i="4"/>
  <c r="G927" i="4"/>
  <c r="A927" i="4"/>
  <c r="L995" i="4" a="1"/>
  <c r="L995" i="4" s="1"/>
  <c r="I904" i="4"/>
  <c r="G891" i="4"/>
  <c r="G845" i="4"/>
  <c r="A845" i="4"/>
  <c r="G837" i="4"/>
  <c r="A837" i="4"/>
  <c r="A995" i="4"/>
  <c r="A984" i="4"/>
  <c r="A902" i="4"/>
  <c r="G962" i="4"/>
  <c r="I962" i="4" s="1"/>
  <c r="A962" i="4"/>
  <c r="G938" i="4"/>
  <c r="I938" i="4" s="1"/>
  <c r="G923" i="4"/>
  <c r="A923" i="4"/>
  <c r="I896" i="4"/>
  <c r="A854" i="4"/>
  <c r="I831" i="4"/>
  <c r="I658" i="4"/>
  <c r="I645" i="4"/>
  <c r="D422" i="4"/>
  <c r="G418" i="4"/>
  <c r="I418" i="4" s="1"/>
  <c r="G995" i="4"/>
  <c r="I995" i="4" s="1"/>
  <c r="D988" i="4"/>
  <c r="J988" i="4" s="1" a="1"/>
  <c r="J988" i="4" s="1"/>
  <c r="K988" i="4" s="1"/>
  <c r="G984" i="4"/>
  <c r="I984" i="4" s="1"/>
  <c r="G966" i="4"/>
  <c r="G902" i="4"/>
  <c r="G946" i="4"/>
  <c r="I946" i="4" s="1"/>
  <c r="A944" i="4"/>
  <c r="A936" i="4"/>
  <c r="I927" i="4"/>
  <c r="G710" i="4"/>
  <c r="A699" i="4"/>
  <c r="G828" i="4"/>
  <c r="G796" i="4"/>
  <c r="I784" i="4"/>
  <c r="A780" i="4"/>
  <c r="A772" i="4"/>
  <c r="A764" i="4"/>
  <c r="I748" i="4"/>
  <c r="A740" i="4"/>
  <c r="H740" i="4"/>
  <c r="I740" i="4" s="1"/>
  <c r="H732" i="4"/>
  <c r="I732" i="4" s="1"/>
  <c r="G730" i="4"/>
  <c r="H665" i="4"/>
  <c r="I665" i="4" s="1"/>
  <c r="A401" i="4"/>
  <c r="A653" i="4"/>
  <c r="A391" i="4"/>
  <c r="A375" i="4"/>
  <c r="A370" i="4"/>
  <c r="I596" i="4"/>
  <c r="I564" i="4"/>
  <c r="G208" i="4"/>
  <c r="A166" i="4"/>
  <c r="G166" i="4"/>
  <c r="I166" i="4" s="1"/>
  <c r="A821" i="4"/>
  <c r="A673" i="4"/>
  <c r="H673" i="4"/>
  <c r="A387" i="4"/>
  <c r="A377" i="4"/>
  <c r="A610" i="4"/>
  <c r="A356" i="4"/>
  <c r="G356" i="4"/>
  <c r="A499" i="4"/>
  <c r="G499" i="4"/>
  <c r="A181" i="4"/>
  <c r="G181" i="4"/>
  <c r="I181" i="4" s="1"/>
  <c r="A813" i="4"/>
  <c r="A782" i="4"/>
  <c r="A777" i="4"/>
  <c r="A629" i="4"/>
  <c r="H629" i="4"/>
  <c r="I629" i="4" s="1"/>
  <c r="G369" i="4"/>
  <c r="A369" i="4"/>
  <c r="I587" i="4"/>
  <c r="A655" i="4"/>
  <c r="A361" i="4"/>
  <c r="I211" i="4"/>
  <c r="G197" i="4"/>
  <c r="I197" i="4" s="1"/>
  <c r="A197" i="4"/>
  <c r="A194" i="4"/>
  <c r="G194" i="4"/>
  <c r="I194" i="4" s="1"/>
  <c r="D995" i="4"/>
  <c r="A980" i="4"/>
  <c r="A955" i="4"/>
  <c r="D65" i="4"/>
  <c r="A64" i="4"/>
  <c r="A415" i="4"/>
  <c r="A993" i="4"/>
  <c r="D991" i="4"/>
  <c r="L991" i="4" s="1" a="1"/>
  <c r="L991" i="4" s="1"/>
  <c r="M991" i="4" s="1"/>
  <c r="I975" i="4"/>
  <c r="I972" i="4"/>
  <c r="I911" i="4"/>
  <c r="I905" i="4"/>
  <c r="A940" i="4"/>
  <c r="I934" i="4"/>
  <c r="A932" i="4"/>
  <c r="A919" i="4"/>
  <c r="I916" i="4"/>
  <c r="A893" i="4"/>
  <c r="A847" i="4"/>
  <c r="A683" i="4"/>
  <c r="I795" i="4"/>
  <c r="A788" i="4"/>
  <c r="A768" i="4"/>
  <c r="A757" i="4"/>
  <c r="G661" i="4"/>
  <c r="I661" i="4" s="1"/>
  <c r="A661" i="4"/>
  <c r="A625" i="4"/>
  <c r="A381" i="4"/>
  <c r="H381" i="4"/>
  <c r="I381" i="4" s="1"/>
  <c r="A614" i="4"/>
  <c r="G376" i="4"/>
  <c r="A376" i="4"/>
  <c r="A479" i="4"/>
  <c r="G479" i="4"/>
  <c r="I479" i="4" s="1"/>
  <c r="A32" i="4"/>
  <c r="G32" i="4"/>
  <c r="I32" i="4" s="1"/>
  <c r="I30" i="4"/>
  <c r="G25" i="4"/>
  <c r="A25" i="4"/>
  <c r="G11" i="4"/>
  <c r="I11" i="4" s="1"/>
  <c r="A11" i="4"/>
  <c r="I922" i="4"/>
  <c r="D418" i="4"/>
  <c r="A715" i="4"/>
  <c r="A924" i="4"/>
  <c r="I701" i="4"/>
  <c r="H804" i="4"/>
  <c r="G773" i="4"/>
  <c r="A773" i="4"/>
  <c r="A756" i="4"/>
  <c r="H756" i="4"/>
  <c r="I756" i="4" s="1"/>
  <c r="I749" i="4"/>
  <c r="A61" i="4"/>
  <c r="I669" i="4"/>
  <c r="A390" i="4"/>
  <c r="A640" i="4"/>
  <c r="G623" i="4"/>
  <c r="I623" i="4" s="1"/>
  <c r="A623" i="4"/>
  <c r="G364" i="4"/>
  <c r="A364" i="4"/>
  <c r="G225" i="4"/>
  <c r="I225" i="4" s="1"/>
  <c r="I222" i="4"/>
  <c r="A156" i="4"/>
  <c r="G156" i="4"/>
  <c r="I961" i="4"/>
  <c r="D902" i="4"/>
  <c r="J902" i="4" s="1" a="1"/>
  <c r="J902" i="4" s="1"/>
  <c r="K902" i="4" s="1"/>
  <c r="A752" i="4"/>
  <c r="A67" i="4"/>
  <c r="A911" i="4"/>
  <c r="I923" i="4"/>
  <c r="A882" i="4"/>
  <c r="A878" i="4"/>
  <c r="A690" i="4"/>
  <c r="A685" i="4"/>
  <c r="A814" i="4"/>
  <c r="A802" i="4"/>
  <c r="H772" i="4"/>
  <c r="I772" i="4" s="1"/>
  <c r="A770" i="4"/>
  <c r="G764" i="4"/>
  <c r="A736" i="4"/>
  <c r="A407" i="4"/>
  <c r="H407" i="4"/>
  <c r="I407" i="4" s="1"/>
  <c r="G653" i="4"/>
  <c r="A397" i="4"/>
  <c r="I639" i="4"/>
  <c r="A388" i="4"/>
  <c r="A615" i="4"/>
  <c r="I21" i="4"/>
  <c r="I529" i="4"/>
  <c r="I517" i="4"/>
  <c r="I506" i="4"/>
  <c r="I481" i="4"/>
  <c r="A285" i="4"/>
  <c r="I263" i="4"/>
  <c r="A28" i="4"/>
  <c r="I24" i="4"/>
  <c r="I20" i="4"/>
  <c r="H195" i="4"/>
  <c r="I195" i="4" s="1"/>
  <c r="G192" i="4"/>
  <c r="A192" i="4"/>
  <c r="I189" i="4"/>
  <c r="I165" i="4"/>
  <c r="H6" i="4"/>
  <c r="I6" i="4" s="1"/>
  <c r="I81" i="4"/>
  <c r="G180" i="4"/>
  <c r="I180" i="4" s="1"/>
  <c r="A21" i="4"/>
  <c r="A20" i="4"/>
  <c r="I171" i="4"/>
  <c r="A165" i="4"/>
  <c r="G7" i="4"/>
  <c r="I7" i="4" s="1"/>
  <c r="A7" i="4"/>
  <c r="I140" i="4"/>
  <c r="I74" i="4"/>
  <c r="G185" i="4"/>
  <c r="I185" i="4" s="1"/>
  <c r="A185" i="4"/>
  <c r="A169" i="4"/>
  <c r="G169" i="4"/>
  <c r="I169" i="4" s="1"/>
  <c r="A140" i="4"/>
  <c r="I224" i="4"/>
  <c r="I29" i="4"/>
  <c r="I23" i="4"/>
  <c r="A182" i="4"/>
  <c r="A13" i="4"/>
  <c r="A173" i="4"/>
  <c r="I374" i="4"/>
  <c r="I555" i="4"/>
  <c r="I500" i="4"/>
  <c r="I289" i="4"/>
  <c r="I42" i="4"/>
  <c r="A224" i="4"/>
  <c r="A219" i="4"/>
  <c r="A22" i="4"/>
  <c r="I177" i="4"/>
  <c r="I170" i="4"/>
  <c r="I124" i="4"/>
  <c r="A864" i="4"/>
  <c r="A850" i="4"/>
  <c r="A839" i="4"/>
  <c r="A669" i="4"/>
  <c r="G285" i="4"/>
  <c r="A270" i="4"/>
  <c r="G270" i="4"/>
  <c r="H223" i="4"/>
  <c r="A223" i="4"/>
  <c r="G28" i="4"/>
  <c r="I28" i="4" s="1"/>
  <c r="A214" i="4"/>
  <c r="A206" i="4"/>
  <c r="G206" i="4"/>
  <c r="I206" i="4" s="1"/>
  <c r="H202" i="4"/>
  <c r="I202" i="4" s="1"/>
  <c r="A202" i="4"/>
  <c r="A184" i="4"/>
  <c r="I158" i="4"/>
  <c r="I722" i="4"/>
  <c r="A574" i="4"/>
  <c r="G512" i="4"/>
  <c r="I456" i="4"/>
  <c r="G281" i="4"/>
  <c r="I281" i="4" s="1"/>
  <c r="A231" i="4"/>
  <c r="A220" i="4"/>
  <c r="I27" i="4"/>
  <c r="I13" i="4"/>
  <c r="I10" i="4"/>
  <c r="I151" i="4"/>
  <c r="I139" i="4"/>
  <c r="I485" i="4"/>
  <c r="A289" i="4"/>
  <c r="A226" i="4"/>
  <c r="I17" i="4"/>
  <c r="A15" i="4"/>
  <c r="A154" i="4"/>
  <c r="A152" i="4"/>
  <c r="G430" i="4"/>
  <c r="A71" i="4"/>
  <c r="A183" i="4"/>
  <c r="I149" i="4"/>
  <c r="A132" i="4"/>
  <c r="G93" i="4"/>
  <c r="G83" i="4"/>
  <c r="I123" i="4"/>
  <c r="I723" i="4"/>
  <c r="A425" i="4"/>
  <c r="I568" i="4"/>
  <c r="I533" i="4"/>
  <c r="A508" i="4"/>
  <c r="A495" i="4"/>
  <c r="I491" i="4"/>
  <c r="A444" i="4"/>
  <c r="I260" i="4"/>
  <c r="I196" i="4"/>
  <c r="A163" i="4"/>
  <c r="A137" i="4"/>
  <c r="A123" i="4"/>
  <c r="A102" i="4"/>
  <c r="A95" i="4"/>
  <c r="I912" i="4"/>
  <c r="I985" i="4"/>
  <c r="I982" i="4"/>
  <c r="I977" i="4"/>
  <c r="I417" i="4"/>
  <c r="I917" i="4"/>
  <c r="I992" i="4"/>
  <c r="I990" i="4"/>
  <c r="I973" i="4"/>
  <c r="I419" i="4"/>
  <c r="I414" i="4"/>
  <c r="I997" i="4"/>
  <c r="I421" i="4"/>
  <c r="I888" i="4"/>
  <c r="A66" i="4"/>
  <c r="A717" i="4"/>
  <c r="D420" i="4"/>
  <c r="J420" i="4" s="1" a="1"/>
  <c r="J420" i="4" s="1"/>
  <c r="D987" i="4"/>
  <c r="J987" i="4" s="1" a="1"/>
  <c r="J987" i="4" s="1"/>
  <c r="I910" i="4"/>
  <c r="I901" i="4"/>
  <c r="I945" i="4"/>
  <c r="D887" i="4"/>
  <c r="J887" i="4" s="1" a="1"/>
  <c r="J887" i="4" s="1"/>
  <c r="H707" i="4"/>
  <c r="I876" i="4"/>
  <c r="J875" i="4" a="1"/>
  <c r="J875" i="4" s="1"/>
  <c r="K875" i="4" s="1"/>
  <c r="A700" i="4"/>
  <c r="G700" i="4"/>
  <c r="G873" i="4"/>
  <c r="A873" i="4"/>
  <c r="D864" i="4"/>
  <c r="H862" i="4"/>
  <c r="I843" i="4"/>
  <c r="I828" i="4"/>
  <c r="J995" i="4" a="1"/>
  <c r="J995" i="4" s="1"/>
  <c r="K995" i="4" s="1"/>
  <c r="A989" i="4"/>
  <c r="D67" i="4"/>
  <c r="J67" i="4" s="1" a="1"/>
  <c r="J67" i="4" s="1"/>
  <c r="I979" i="4"/>
  <c r="H64" i="4"/>
  <c r="D417" i="4"/>
  <c r="H716" i="4"/>
  <c r="D997" i="4"/>
  <c r="H986" i="4"/>
  <c r="D982" i="4"/>
  <c r="L982" i="4" s="1" a="1"/>
  <c r="L982" i="4" s="1"/>
  <c r="H981" i="4"/>
  <c r="A977" i="4"/>
  <c r="A973" i="4"/>
  <c r="D972" i="4"/>
  <c r="L972" i="4" s="1" a="1"/>
  <c r="L972" i="4" s="1"/>
  <c r="I971" i="4"/>
  <c r="D965" i="4"/>
  <c r="L965" i="4" s="1" a="1"/>
  <c r="L965" i="4" s="1"/>
  <c r="H909" i="4"/>
  <c r="A714" i="4"/>
  <c r="A964" i="4"/>
  <c r="D903" i="4"/>
  <c r="J903" i="4" s="1" a="1"/>
  <c r="J903" i="4" s="1"/>
  <c r="I902" i="4"/>
  <c r="D961" i="4"/>
  <c r="H960" i="4"/>
  <c r="A957" i="4"/>
  <c r="A952" i="4"/>
  <c r="D951" i="4"/>
  <c r="L951" i="4" s="1" a="1"/>
  <c r="L951" i="4" s="1"/>
  <c r="I950" i="4"/>
  <c r="D946" i="4"/>
  <c r="L946" i="4" s="1" a="1"/>
  <c r="L946" i="4" s="1"/>
  <c r="H944" i="4"/>
  <c r="G929" i="4"/>
  <c r="I929" i="4" s="1"/>
  <c r="A928" i="4"/>
  <c r="A921" i="4"/>
  <c r="I899" i="4"/>
  <c r="I895" i="4"/>
  <c r="D888" i="4"/>
  <c r="L888" i="4" s="1" a="1"/>
  <c r="L888" i="4" s="1"/>
  <c r="G886" i="4"/>
  <c r="I886" i="4" s="1"/>
  <c r="A886" i="4"/>
  <c r="H710" i="4"/>
  <c r="A707" i="4"/>
  <c r="D706" i="4"/>
  <c r="I878" i="4"/>
  <c r="I874" i="4"/>
  <c r="H413" i="4"/>
  <c r="H411" i="4"/>
  <c r="H857" i="4"/>
  <c r="A857" i="4"/>
  <c r="I853" i="4"/>
  <c r="J65" i="4" a="1"/>
  <c r="J65" i="4" s="1"/>
  <c r="K65" i="4" s="1"/>
  <c r="I974" i="4"/>
  <c r="D719" i="4"/>
  <c r="D722" i="4"/>
  <c r="D70" i="4"/>
  <c r="D74" i="4"/>
  <c r="D424" i="4"/>
  <c r="D79" i="4"/>
  <c r="D81" i="4"/>
  <c r="D723" i="4"/>
  <c r="D913" i="4"/>
  <c r="D87" i="4"/>
  <c r="D91" i="4"/>
  <c r="D721" i="4"/>
  <c r="D69" i="4"/>
  <c r="D73" i="4"/>
  <c r="D77" i="4"/>
  <c r="D720" i="4"/>
  <c r="D423" i="4"/>
  <c r="D425" i="4"/>
  <c r="D83" i="4"/>
  <c r="D430" i="4"/>
  <c r="D93" i="4"/>
  <c r="D101" i="4"/>
  <c r="D68" i="4"/>
  <c r="D71" i="4"/>
  <c r="D80" i="4"/>
  <c r="D84" i="4"/>
  <c r="D88" i="4"/>
  <c r="D72" i="4"/>
  <c r="D75" i="4"/>
  <c r="D426" i="4"/>
  <c r="D429" i="4"/>
  <c r="D86" i="4"/>
  <c r="D94" i="4"/>
  <c r="D96" i="4"/>
  <c r="D98" i="4"/>
  <c r="D100" i="4"/>
  <c r="D89" i="4"/>
  <c r="D102" i="4"/>
  <c r="D114" i="4"/>
  <c r="D116" i="4"/>
  <c r="D118" i="4"/>
  <c r="D120" i="4"/>
  <c r="D427" i="4"/>
  <c r="D85" i="4"/>
  <c r="D107" i="4"/>
  <c r="D111" i="4"/>
  <c r="D123" i="4"/>
  <c r="D127" i="4"/>
  <c r="D2" i="4"/>
  <c r="D95" i="4"/>
  <c r="D97" i="4"/>
  <c r="D103" i="4"/>
  <c r="D78" i="4"/>
  <c r="D82" i="4"/>
  <c r="D76" i="4"/>
  <c r="D428" i="4"/>
  <c r="D724" i="4"/>
  <c r="D106" i="4"/>
  <c r="D110" i="4"/>
  <c r="D124" i="4"/>
  <c r="D128" i="4"/>
  <c r="D131" i="4"/>
  <c r="D3" i="4"/>
  <c r="D138" i="4"/>
  <c r="D140" i="4"/>
  <c r="D105" i="4"/>
  <c r="D115" i="4"/>
  <c r="D109" i="4"/>
  <c r="D133" i="4"/>
  <c r="D137" i="4"/>
  <c r="D104" i="4"/>
  <c r="D113" i="4"/>
  <c r="D914" i="4"/>
  <c r="D99" i="4"/>
  <c r="D108" i="4"/>
  <c r="D121" i="4"/>
  <c r="D148" i="4"/>
  <c r="D10" i="4"/>
  <c r="D164" i="4"/>
  <c r="D90" i="4"/>
  <c r="D112" i="4"/>
  <c r="D119" i="4"/>
  <c r="D125" i="4"/>
  <c r="D126" i="4"/>
  <c r="D146" i="4"/>
  <c r="D150" i="4"/>
  <c r="D153" i="4"/>
  <c r="D9" i="4"/>
  <c r="D130" i="4"/>
  <c r="D134" i="4"/>
  <c r="D147" i="4"/>
  <c r="D7" i="4"/>
  <c r="D155" i="4"/>
  <c r="D166" i="4"/>
  <c r="D171" i="4"/>
  <c r="D177" i="4"/>
  <c r="D182" i="4"/>
  <c r="D189" i="4"/>
  <c r="D19" i="4"/>
  <c r="D201" i="4"/>
  <c r="D23" i="4"/>
  <c r="D129" i="4"/>
  <c r="D132" i="4"/>
  <c r="D139" i="4"/>
  <c r="D141" i="4"/>
  <c r="D142" i="4"/>
  <c r="D154" i="4"/>
  <c r="D170" i="4"/>
  <c r="D92" i="4"/>
  <c r="D5" i="4"/>
  <c r="D143" i="4"/>
  <c r="D159" i="4"/>
  <c r="D162" i="4"/>
  <c r="D165" i="4"/>
  <c r="D4" i="4"/>
  <c r="D117" i="4"/>
  <c r="D122" i="4"/>
  <c r="D144" i="4"/>
  <c r="D151" i="4"/>
  <c r="D158" i="4"/>
  <c r="D136" i="4"/>
  <c r="D8" i="4"/>
  <c r="D161" i="4"/>
  <c r="D169" i="4"/>
  <c r="D15" i="4"/>
  <c r="D181" i="4"/>
  <c r="D18" i="4"/>
  <c r="D194" i="4"/>
  <c r="D145" i="4"/>
  <c r="D160" i="4"/>
  <c r="D163" i="4"/>
  <c r="D172" i="4"/>
  <c r="D184" i="4"/>
  <c r="D196" i="4"/>
  <c r="D25" i="4"/>
  <c r="D213" i="4"/>
  <c r="D221" i="4"/>
  <c r="D32" i="4"/>
  <c r="D157" i="4"/>
  <c r="D167" i="4"/>
  <c r="D174" i="4"/>
  <c r="D187" i="4"/>
  <c r="D198" i="4"/>
  <c r="D207" i="4"/>
  <c r="D135" i="4"/>
  <c r="D149" i="4"/>
  <c r="D11" i="4"/>
  <c r="D173" i="4"/>
  <c r="D176" i="4"/>
  <c r="D152" i="4"/>
  <c r="D156" i="4"/>
  <c r="D168" i="4"/>
  <c r="D6" i="4"/>
  <c r="D12" i="4"/>
  <c r="D175" i="4"/>
  <c r="D13" i="4"/>
  <c r="D185" i="4"/>
  <c r="D188" i="4"/>
  <c r="D190" i="4"/>
  <c r="D20" i="4"/>
  <c r="D199" i="4"/>
  <c r="D21" i="4"/>
  <c r="D180" i="4"/>
  <c r="D16" i="4"/>
  <c r="D202" i="4"/>
  <c r="D205" i="4"/>
  <c r="D26" i="4"/>
  <c r="D14" i="4"/>
  <c r="D179" i="4"/>
  <c r="D186" i="4"/>
  <c r="D197" i="4"/>
  <c r="D211" i="4"/>
  <c r="D178" i="4"/>
  <c r="D17" i="4"/>
  <c r="D191" i="4"/>
  <c r="D203" i="4"/>
  <c r="D206" i="4"/>
  <c r="D216" i="4"/>
  <c r="D219" i="4"/>
  <c r="D222" i="4"/>
  <c r="D226" i="4"/>
  <c r="D36" i="4"/>
  <c r="D200" i="4"/>
  <c r="D208" i="4"/>
  <c r="D192" i="4"/>
  <c r="D193" i="4"/>
  <c r="D204" i="4"/>
  <c r="D210" i="4"/>
  <c r="D215" i="4"/>
  <c r="D30" i="4"/>
  <c r="D225" i="4"/>
  <c r="D195" i="4"/>
  <c r="D183" i="4"/>
  <c r="D214" i="4"/>
  <c r="D35" i="4"/>
  <c r="D235" i="4"/>
  <c r="D29" i="4"/>
  <c r="D224" i="4"/>
  <c r="D230" i="4"/>
  <c r="D38" i="4"/>
  <c r="D237" i="4"/>
  <c r="D244" i="4"/>
  <c r="D245" i="4"/>
  <c r="D41" i="4"/>
  <c r="D258" i="4"/>
  <c r="D42" i="4"/>
  <c r="D44" i="4"/>
  <c r="D269" i="4"/>
  <c r="D271" i="4"/>
  <c r="D27" i="4"/>
  <c r="D33" i="4"/>
  <c r="D239" i="4"/>
  <c r="D253" i="4"/>
  <c r="D266" i="4"/>
  <c r="D276" i="4"/>
  <c r="D280" i="4"/>
  <c r="D284" i="4"/>
  <c r="D288" i="4"/>
  <c r="D24" i="4"/>
  <c r="D212" i="4"/>
  <c r="D31" i="4"/>
  <c r="D227" i="4"/>
  <c r="D232" i="4"/>
  <c r="D234" i="4"/>
  <c r="D241" i="4"/>
  <c r="D247" i="4"/>
  <c r="D249" i="4"/>
  <c r="D255" i="4"/>
  <c r="D43" i="4"/>
  <c r="D262" i="4"/>
  <c r="D22" i="4"/>
  <c r="D28" i="4"/>
  <c r="D231" i="4"/>
  <c r="D209" i="4"/>
  <c r="D217" i="4"/>
  <c r="D223" i="4"/>
  <c r="D39" i="4"/>
  <c r="D218" i="4"/>
  <c r="D37" i="4"/>
  <c r="D228" i="4"/>
  <c r="D233" i="4"/>
  <c r="D240" i="4"/>
  <c r="D242" i="4"/>
  <c r="D248" i="4"/>
  <c r="D254" i="4"/>
  <c r="D256" i="4"/>
  <c r="D243" i="4"/>
  <c r="D40" i="4"/>
  <c r="D246" i="4"/>
  <c r="D257" i="4"/>
  <c r="D45" i="4"/>
  <c r="D238" i="4"/>
  <c r="D34" i="4"/>
  <c r="D220" i="4"/>
  <c r="D229" i="4"/>
  <c r="D236" i="4"/>
  <c r="D251" i="4"/>
  <c r="D292" i="4"/>
  <c r="D303" i="4"/>
  <c r="D295" i="4"/>
  <c r="D304" i="4"/>
  <c r="D308" i="4"/>
  <c r="D433" i="4"/>
  <c r="D439" i="4"/>
  <c r="D441" i="4"/>
  <c r="D448" i="4"/>
  <c r="D261" i="4"/>
  <c r="D263" i="4"/>
  <c r="D264" i="4"/>
  <c r="D268" i="4"/>
  <c r="D270" i="4"/>
  <c r="D272" i="4"/>
  <c r="D252" i="4"/>
  <c r="D260" i="4"/>
  <c r="D273" i="4"/>
  <c r="D274" i="4"/>
  <c r="D275" i="4"/>
  <c r="D277" i="4"/>
  <c r="D294" i="4"/>
  <c r="D50" i="4"/>
  <c r="D299" i="4"/>
  <c r="D307" i="4"/>
  <c r="D442" i="4"/>
  <c r="D458" i="4"/>
  <c r="D250" i="4"/>
  <c r="D259" i="4"/>
  <c r="D291" i="4"/>
  <c r="D302" i="4"/>
  <c r="D436" i="4"/>
  <c r="D440" i="4"/>
  <c r="D452" i="4"/>
  <c r="D457" i="4"/>
  <c r="D467" i="4"/>
  <c r="D477" i="4"/>
  <c r="D493" i="4"/>
  <c r="D597" i="4"/>
  <c r="D361" i="4"/>
  <c r="D362" i="4"/>
  <c r="D598" i="4"/>
  <c r="D599" i="4"/>
  <c r="D363" i="4"/>
  <c r="D58" i="4"/>
  <c r="D600" i="4"/>
  <c r="D601" i="4"/>
  <c r="D602" i="4"/>
  <c r="D364" i="4"/>
  <c r="D603" i="4"/>
  <c r="D365" i="4"/>
  <c r="D604" i="4"/>
  <c r="D366" i="4"/>
  <c r="D367" i="4"/>
  <c r="D605" i="4"/>
  <c r="D606" i="4"/>
  <c r="D607" i="4"/>
  <c r="D608" i="4"/>
  <c r="D609" i="4"/>
  <c r="D368" i="4"/>
  <c r="D369" i="4"/>
  <c r="D370" i="4"/>
  <c r="D371" i="4"/>
  <c r="D610" i="4"/>
  <c r="D611" i="4"/>
  <c r="D372" i="4"/>
  <c r="D59" i="4"/>
  <c r="D373" i="4"/>
  <c r="D612" i="4"/>
  <c r="D374" i="4"/>
  <c r="D613" i="4"/>
  <c r="D375" i="4"/>
  <c r="D376" i="4"/>
  <c r="D377" i="4"/>
  <c r="D378" i="4"/>
  <c r="D614" i="4"/>
  <c r="D379" i="4"/>
  <c r="D615" i="4"/>
  <c r="D380" i="4"/>
  <c r="D616" i="4"/>
  <c r="D381" i="4"/>
  <c r="D617" i="4"/>
  <c r="D382" i="4"/>
  <c r="D618" i="4"/>
  <c r="D619" i="4"/>
  <c r="D620" i="4"/>
  <c r="D621" i="4"/>
  <c r="D622" i="4"/>
  <c r="D623" i="4"/>
  <c r="D624" i="4"/>
  <c r="D383" i="4"/>
  <c r="D625" i="4"/>
  <c r="D384" i="4"/>
  <c r="D626" i="4"/>
  <c r="D627" i="4"/>
  <c r="D628" i="4"/>
  <c r="D629" i="4"/>
  <c r="D385" i="4"/>
  <c r="D630" i="4"/>
  <c r="D631" i="4"/>
  <c r="D632" i="4"/>
  <c r="D633" i="4"/>
  <c r="D634" i="4"/>
  <c r="D635" i="4"/>
  <c r="D386" i="4"/>
  <c r="D387" i="4"/>
  <c r="D636" i="4"/>
  <c r="D388" i="4"/>
  <c r="D389" i="4"/>
  <c r="D637" i="4"/>
  <c r="D638" i="4"/>
  <c r="D639" i="4"/>
  <c r="D640" i="4"/>
  <c r="D641" i="4"/>
  <c r="D642" i="4"/>
  <c r="D390" i="4"/>
  <c r="D643" i="4"/>
  <c r="D391" i="4"/>
  <c r="D644" i="4"/>
  <c r="D645" i="4"/>
  <c r="D646" i="4"/>
  <c r="D647" i="4"/>
  <c r="D648" i="4"/>
  <c r="D392" i="4"/>
  <c r="D649" i="4"/>
  <c r="D393" i="4"/>
  <c r="D394" i="4"/>
  <c r="D395" i="4"/>
  <c r="D396" i="4"/>
  <c r="D650" i="4"/>
  <c r="D651" i="4"/>
  <c r="D397" i="4"/>
  <c r="D652" i="4"/>
  <c r="D653" i="4"/>
  <c r="D654" i="4"/>
  <c r="D655" i="4"/>
  <c r="D398" i="4"/>
  <c r="L398" i="4" s="1" a="1"/>
  <c r="L398" i="4" s="1"/>
  <c r="D656" i="4"/>
  <c r="D657" i="4"/>
  <c r="D399" i="4"/>
  <c r="D400" i="4"/>
  <c r="D401" i="4"/>
  <c r="D402" i="4"/>
  <c r="D658" i="4"/>
  <c r="D659" i="4"/>
  <c r="D403" i="4"/>
  <c r="D660" i="4"/>
  <c r="D661" i="4"/>
  <c r="D404" i="4"/>
  <c r="D405" i="4"/>
  <c r="D406" i="4"/>
  <c r="D662" i="4"/>
  <c r="D407" i="4"/>
  <c r="D408" i="4"/>
  <c r="D663" i="4"/>
  <c r="D664" i="4"/>
  <c r="D665" i="4"/>
  <c r="D666" i="4"/>
  <c r="D667" i="4"/>
  <c r="D668" i="4"/>
  <c r="D669" i="4"/>
  <c r="D670" i="4"/>
  <c r="D671" i="4"/>
  <c r="D672" i="4"/>
  <c r="D673" i="4"/>
  <c r="D409" i="4"/>
  <c r="D410" i="4"/>
  <c r="D674" i="4"/>
  <c r="D675" i="4"/>
  <c r="D676" i="4"/>
  <c r="D677" i="4"/>
  <c r="D678" i="4"/>
  <c r="L678" i="4" s="1" a="1"/>
  <c r="L678" i="4" s="1"/>
  <c r="D679" i="4"/>
  <c r="D680" i="4"/>
  <c r="D681" i="4"/>
  <c r="D60" i="4"/>
  <c r="D61" i="4"/>
  <c r="D725" i="4"/>
  <c r="D726" i="4"/>
  <c r="D727" i="4"/>
  <c r="J727" i="4" s="1" a="1"/>
  <c r="J727" i="4" s="1"/>
  <c r="D728" i="4"/>
  <c r="D729" i="4"/>
  <c r="D730" i="4"/>
  <c r="D731" i="4"/>
  <c r="D732" i="4"/>
  <c r="D733" i="4"/>
  <c r="D734" i="4"/>
  <c r="D735" i="4"/>
  <c r="J735" i="4" s="1" a="1"/>
  <c r="J735" i="4" s="1"/>
  <c r="D736" i="4"/>
  <c r="D265" i="4"/>
  <c r="D281" i="4"/>
  <c r="D282" i="4"/>
  <c r="D51" i="4"/>
  <c r="D267" i="4"/>
  <c r="D46" i="4"/>
  <c r="D279" i="4"/>
  <c r="D285" i="4"/>
  <c r="D286" i="4"/>
  <c r="D287" i="4"/>
  <c r="D289" i="4"/>
  <c r="D278" i="4"/>
  <c r="D47" i="4"/>
  <c r="D48" i="4"/>
  <c r="D300" i="4"/>
  <c r="D290" i="4"/>
  <c r="D298" i="4"/>
  <c r="D310" i="4"/>
  <c r="D431" i="4"/>
  <c r="D454" i="4"/>
  <c r="D465" i="4"/>
  <c r="D469" i="4"/>
  <c r="D482" i="4"/>
  <c r="D487" i="4"/>
  <c r="D492" i="4"/>
  <c r="D502" i="4"/>
  <c r="D506" i="4"/>
  <c r="D519" i="4"/>
  <c r="D321" i="4"/>
  <c r="D540" i="4"/>
  <c r="D551" i="4"/>
  <c r="D335" i="4"/>
  <c r="D572" i="4"/>
  <c r="D583" i="4"/>
  <c r="D592" i="4"/>
  <c r="D293" i="4"/>
  <c r="D296" i="4"/>
  <c r="D49" i="4"/>
  <c r="D309" i="4"/>
  <c r="D434" i="4"/>
  <c r="D449" i="4"/>
  <c r="D462" i="4"/>
  <c r="D54" i="4"/>
  <c r="D305" i="4"/>
  <c r="D435" i="4"/>
  <c r="D437" i="4"/>
  <c r="D52" i="4"/>
  <c r="D306" i="4"/>
  <c r="D283" i="4"/>
  <c r="D464" i="4"/>
  <c r="D301" i="4"/>
  <c r="D432" i="4"/>
  <c r="D447" i="4"/>
  <c r="D461" i="4"/>
  <c r="D468" i="4"/>
  <c r="D472" i="4"/>
  <c r="D474" i="4"/>
  <c r="D451" i="4"/>
  <c r="D483" i="4"/>
  <c r="D490" i="4"/>
  <c r="D501" i="4"/>
  <c r="D512" i="4"/>
  <c r="D521" i="4"/>
  <c r="D523" i="4"/>
  <c r="D527" i="4"/>
  <c r="D534" i="4"/>
  <c r="D538" i="4"/>
  <c r="D328" i="4"/>
  <c r="D546" i="4"/>
  <c r="D548" i="4"/>
  <c r="D438" i="4"/>
  <c r="D443" i="4"/>
  <c r="D455" i="4"/>
  <c r="D475" i="4"/>
  <c r="D484" i="4"/>
  <c r="D494" i="4"/>
  <c r="D498" i="4"/>
  <c r="D507" i="4"/>
  <c r="D510" i="4"/>
  <c r="D315" i="4"/>
  <c r="D323" i="4"/>
  <c r="D532" i="4"/>
  <c r="D536" i="4"/>
  <c r="D542" i="4"/>
  <c r="D331" i="4"/>
  <c r="D558" i="4"/>
  <c r="D334" i="4"/>
  <c r="D569" i="4"/>
  <c r="D338" i="4"/>
  <c r="D460" i="4"/>
  <c r="D476" i="4"/>
  <c r="D491" i="4"/>
  <c r="D495" i="4"/>
  <c r="D505" i="4"/>
  <c r="D311" i="4"/>
  <c r="D518" i="4"/>
  <c r="D522" i="4"/>
  <c r="D524" i="4"/>
  <c r="D320" i="4"/>
  <c r="D325" i="4"/>
  <c r="D55" i="4"/>
  <c r="D553" i="4"/>
  <c r="D562" i="4"/>
  <c r="D567" i="4"/>
  <c r="D337" i="4"/>
  <c r="D340" i="4"/>
  <c r="D588" i="4"/>
  <c r="D348" i="4"/>
  <c r="D591" i="4"/>
  <c r="D595" i="4"/>
  <c r="D57" i="4"/>
  <c r="D446" i="4"/>
  <c r="D450" i="4"/>
  <c r="D453" i="4"/>
  <c r="D470" i="4"/>
  <c r="D485" i="4"/>
  <c r="D459" i="4"/>
  <c r="D466" i="4"/>
  <c r="D471" i="4"/>
  <c r="D478" i="4"/>
  <c r="D479" i="4"/>
  <c r="D486" i="4"/>
  <c r="D488" i="4"/>
  <c r="D496" i="4"/>
  <c r="D503" i="4"/>
  <c r="D314" i="4"/>
  <c r="D316" i="4"/>
  <c r="D53" i="4"/>
  <c r="D445" i="4"/>
  <c r="D480" i="4"/>
  <c r="D500" i="4"/>
  <c r="D511" i="4"/>
  <c r="D515" i="4"/>
  <c r="D444" i="4"/>
  <c r="D463" i="4"/>
  <c r="D473" i="4"/>
  <c r="D481" i="4"/>
  <c r="D489" i="4"/>
  <c r="D497" i="4"/>
  <c r="D297" i="4"/>
  <c r="D456" i="4"/>
  <c r="D504" i="4"/>
  <c r="D514" i="4"/>
  <c r="D516" i="4"/>
  <c r="D312" i="4"/>
  <c r="D322" i="4"/>
  <c r="D529" i="4"/>
  <c r="D541" i="4"/>
  <c r="D552" i="4"/>
  <c r="D555" i="4"/>
  <c r="D559" i="4"/>
  <c r="D566" i="4"/>
  <c r="D577" i="4"/>
  <c r="D341" i="4"/>
  <c r="D582" i="4"/>
  <c r="D347" i="4"/>
  <c r="D350" i="4"/>
  <c r="D594" i="4"/>
  <c r="D358" i="4"/>
  <c r="D359" i="4"/>
  <c r="D319" i="4"/>
  <c r="D531" i="4"/>
  <c r="D537" i="4"/>
  <c r="D560" i="4"/>
  <c r="D333" i="4"/>
  <c r="D563" i="4"/>
  <c r="D564" i="4"/>
  <c r="D568" i="4"/>
  <c r="D570" i="4"/>
  <c r="D571" i="4"/>
  <c r="D578" i="4"/>
  <c r="D581" i="4"/>
  <c r="D345" i="4"/>
  <c r="D593" i="4"/>
  <c r="D513" i="4"/>
  <c r="D526" i="4"/>
  <c r="D530" i="4"/>
  <c r="D545" i="4"/>
  <c r="D330" i="4"/>
  <c r="D554" i="4"/>
  <c r="D556" i="4"/>
  <c r="D557" i="4"/>
  <c r="D561" i="4"/>
  <c r="D565" i="4"/>
  <c r="D525" i="4"/>
  <c r="D535" i="4"/>
  <c r="D326" i="4"/>
  <c r="D544" i="4"/>
  <c r="D579" i="4"/>
  <c r="D346" i="4"/>
  <c r="D351" i="4"/>
  <c r="D352" i="4"/>
  <c r="D517" i="4"/>
  <c r="D318" i="4"/>
  <c r="D528" i="4"/>
  <c r="D329" i="4"/>
  <c r="D499" i="4"/>
  <c r="D509" i="4"/>
  <c r="D324" i="4"/>
  <c r="D543" i="4"/>
  <c r="D313" i="4"/>
  <c r="D317" i="4"/>
  <c r="D550" i="4"/>
  <c r="D533" i="4"/>
  <c r="D539" i="4"/>
  <c r="D549" i="4"/>
  <c r="D574" i="4"/>
  <c r="D508" i="4"/>
  <c r="D520" i="4"/>
  <c r="D327" i="4"/>
  <c r="D547" i="4"/>
  <c r="D332" i="4"/>
  <c r="D336" i="4"/>
  <c r="D339" i="4"/>
  <c r="D573" i="4"/>
  <c r="D575" i="4"/>
  <c r="D576" i="4"/>
  <c r="D344" i="4"/>
  <c r="D589" i="4"/>
  <c r="D356" i="4"/>
  <c r="D360" i="4"/>
  <c r="D587" i="4"/>
  <c r="D596" i="4"/>
  <c r="D580" i="4"/>
  <c r="D584" i="4"/>
  <c r="D349" i="4"/>
  <c r="D586" i="4"/>
  <c r="D354" i="4"/>
  <c r="D355" i="4"/>
  <c r="D343" i="4"/>
  <c r="D585" i="4"/>
  <c r="D357" i="4"/>
  <c r="D590" i="4"/>
  <c r="D353" i="4"/>
  <c r="D342" i="4"/>
  <c r="D56" i="4"/>
  <c r="D738" i="4"/>
  <c r="D745" i="4"/>
  <c r="D747" i="4"/>
  <c r="D754" i="4"/>
  <c r="D761" i="4"/>
  <c r="D763" i="4"/>
  <c r="D770" i="4"/>
  <c r="D777" i="4"/>
  <c r="J777" i="4" s="1" a="1"/>
  <c r="J777" i="4" s="1"/>
  <c r="D779" i="4"/>
  <c r="D786" i="4"/>
  <c r="D793" i="4"/>
  <c r="J793" i="4" s="1" a="1"/>
  <c r="J793" i="4" s="1"/>
  <c r="D795" i="4"/>
  <c r="D802" i="4"/>
  <c r="L802" i="4" s="1" a="1"/>
  <c r="L802" i="4" s="1"/>
  <c r="D809" i="4"/>
  <c r="D811" i="4"/>
  <c r="D818" i="4"/>
  <c r="L818" i="4" s="1" a="1"/>
  <c r="L818" i="4" s="1"/>
  <c r="D825" i="4"/>
  <c r="D827" i="4"/>
  <c r="D834" i="4"/>
  <c r="L834" i="4" s="1" a="1"/>
  <c r="L834" i="4" s="1"/>
  <c r="D683" i="4"/>
  <c r="L683" i="4" s="1" a="1"/>
  <c r="L683" i="4" s="1"/>
  <c r="D684" i="4"/>
  <c r="L684" i="4" s="1" a="1"/>
  <c r="L684" i="4" s="1"/>
  <c r="D845" i="4"/>
  <c r="D851" i="4"/>
  <c r="L851" i="4" s="1" a="1"/>
  <c r="L851" i="4" s="1"/>
  <c r="D852" i="4"/>
  <c r="L852" i="4" s="1" a="1"/>
  <c r="L852" i="4" s="1"/>
  <c r="D858" i="4"/>
  <c r="D740" i="4"/>
  <c r="D756" i="4"/>
  <c r="D772" i="4"/>
  <c r="D788" i="4"/>
  <c r="D742" i="4"/>
  <c r="D749" i="4"/>
  <c r="D751" i="4"/>
  <c r="L751" i="4" s="1" a="1"/>
  <c r="L751" i="4" s="1"/>
  <c r="D758" i="4"/>
  <c r="D765" i="4"/>
  <c r="D767" i="4"/>
  <c r="L767" i="4" s="1" a="1"/>
  <c r="L767" i="4" s="1"/>
  <c r="D774" i="4"/>
  <c r="D781" i="4"/>
  <c r="L781" i="4" s="1" a="1"/>
  <c r="L781" i="4" s="1"/>
  <c r="D783" i="4"/>
  <c r="D790" i="4"/>
  <c r="D797" i="4"/>
  <c r="D799" i="4"/>
  <c r="D806" i="4"/>
  <c r="D813" i="4"/>
  <c r="J813" i="4" s="1" a="1"/>
  <c r="J813" i="4" s="1"/>
  <c r="D815" i="4"/>
  <c r="D822" i="4"/>
  <c r="L822" i="4" s="1" a="1"/>
  <c r="L822" i="4" s="1"/>
  <c r="D829" i="4"/>
  <c r="D831" i="4"/>
  <c r="L831" i="4" s="1" a="1"/>
  <c r="L831" i="4" s="1"/>
  <c r="D838" i="4"/>
  <c r="L838" i="4" s="1" a="1"/>
  <c r="L838" i="4" s="1"/>
  <c r="D842" i="4"/>
  <c r="D843" i="4"/>
  <c r="D848" i="4"/>
  <c r="L848" i="4" s="1" a="1"/>
  <c r="L848" i="4" s="1"/>
  <c r="D854" i="4"/>
  <c r="D856" i="4"/>
  <c r="L856" i="4" s="1" a="1"/>
  <c r="L856" i="4" s="1"/>
  <c r="D861" i="4"/>
  <c r="J861" i="4" s="1" a="1"/>
  <c r="J861" i="4" s="1"/>
  <c r="D744" i="4"/>
  <c r="D760" i="4"/>
  <c r="D776" i="4"/>
  <c r="L776" i="4" s="1" a="1"/>
  <c r="L776" i="4" s="1"/>
  <c r="D792" i="4"/>
  <c r="D808" i="4"/>
  <c r="J808" i="4" s="1" a="1"/>
  <c r="J808" i="4" s="1"/>
  <c r="D824" i="4"/>
  <c r="D839" i="4"/>
  <c r="L839" i="4" s="1" a="1"/>
  <c r="L839" i="4" s="1"/>
  <c r="D850" i="4"/>
  <c r="D737" i="4"/>
  <c r="L737" i="4" s="1" a="1"/>
  <c r="L737" i="4" s="1"/>
  <c r="D739" i="4"/>
  <c r="D746" i="4"/>
  <c r="D753" i="4"/>
  <c r="D755" i="4"/>
  <c r="J755" i="4" s="1" a="1"/>
  <c r="J755" i="4" s="1"/>
  <c r="D762" i="4"/>
  <c r="D752" i="4"/>
  <c r="J752" i="4" s="1" a="1"/>
  <c r="J752" i="4" s="1"/>
  <c r="D768" i="4"/>
  <c r="D784" i="4"/>
  <c r="J784" i="4" s="1" a="1"/>
  <c r="J784" i="4" s="1"/>
  <c r="D743" i="4"/>
  <c r="D759" i="4"/>
  <c r="D782" i="4"/>
  <c r="D804" i="4"/>
  <c r="J804" i="4" s="1" a="1"/>
  <c r="J804" i="4" s="1"/>
  <c r="D814" i="4"/>
  <c r="D823" i="4"/>
  <c r="L823" i="4" s="1" a="1"/>
  <c r="L823" i="4" s="1"/>
  <c r="D832" i="4"/>
  <c r="D841" i="4"/>
  <c r="L841" i="4" s="1" a="1"/>
  <c r="L841" i="4" s="1"/>
  <c r="D693" i="4"/>
  <c r="J693" i="4" s="1" a="1"/>
  <c r="J693" i="4" s="1"/>
  <c r="D872" i="4"/>
  <c r="L872" i="4" s="1" a="1"/>
  <c r="L872" i="4" s="1"/>
  <c r="D880" i="4"/>
  <c r="D891" i="4"/>
  <c r="L891" i="4" s="1" a="1"/>
  <c r="L891" i="4" s="1"/>
  <c r="D918" i="4"/>
  <c r="D922" i="4"/>
  <c r="J922" i="4" s="1" a="1"/>
  <c r="J922" i="4" s="1"/>
  <c r="D926" i="4"/>
  <c r="D930" i="4"/>
  <c r="J930" i="4" s="1" a="1"/>
  <c r="J930" i="4" s="1"/>
  <c r="D934" i="4"/>
  <c r="J934" i="4" s="1" a="1"/>
  <c r="J934" i="4" s="1"/>
  <c r="D938" i="4"/>
  <c r="D942" i="4"/>
  <c r="D748" i="4"/>
  <c r="L748" i="4" s="1" a="1"/>
  <c r="L748" i="4" s="1"/>
  <c r="D771" i="4"/>
  <c r="D833" i="4"/>
  <c r="L833" i="4" s="1" a="1"/>
  <c r="L833" i="4" s="1"/>
  <c r="D835" i="4"/>
  <c r="D687" i="4"/>
  <c r="L687" i="4" s="1" a="1"/>
  <c r="L687" i="4" s="1"/>
  <c r="D695" i="4"/>
  <c r="L695" i="4" s="1" a="1"/>
  <c r="L695" i="4" s="1"/>
  <c r="D411" i="4"/>
  <c r="L411" i="4" s="1" a="1"/>
  <c r="L411" i="4" s="1"/>
  <c r="D413" i="4"/>
  <c r="D699" i="4"/>
  <c r="L699" i="4" s="1" a="1"/>
  <c r="L699" i="4" s="1"/>
  <c r="D703" i="4"/>
  <c r="J703" i="4" s="1" a="1"/>
  <c r="J703" i="4" s="1"/>
  <c r="D704" i="4"/>
  <c r="L704" i="4" s="1" a="1"/>
  <c r="L704" i="4" s="1"/>
  <c r="D707" i="4"/>
  <c r="L707" i="4" s="1" a="1"/>
  <c r="L707" i="4" s="1"/>
  <c r="D885" i="4"/>
  <c r="D711" i="4"/>
  <c r="L711" i="4" s="1" a="1"/>
  <c r="L711" i="4" s="1"/>
  <c r="D893" i="4"/>
  <c r="D712" i="4"/>
  <c r="D915" i="4"/>
  <c r="L915" i="4" s="1" a="1"/>
  <c r="L915" i="4" s="1"/>
  <c r="D849" i="4"/>
  <c r="D859" i="4"/>
  <c r="J859" i="4" s="1" a="1"/>
  <c r="J859" i="4" s="1"/>
  <c r="D866" i="4"/>
  <c r="D709" i="4"/>
  <c r="L709" i="4" s="1" a="1"/>
  <c r="L709" i="4" s="1"/>
  <c r="D895" i="4"/>
  <c r="J895" i="4" s="1" a="1"/>
  <c r="J895" i="4" s="1"/>
  <c r="D925" i="4"/>
  <c r="D933" i="4"/>
  <c r="D901" i="4"/>
  <c r="J901" i="4" s="1" a="1"/>
  <c r="J901" i="4" s="1"/>
  <c r="D963" i="4"/>
  <c r="D714" i="4"/>
  <c r="J714" i="4" s="1" a="1"/>
  <c r="J714" i="4" s="1"/>
  <c r="D910" i="4"/>
  <c r="J910" i="4" s="1" a="1"/>
  <c r="J910" i="4" s="1"/>
  <c r="D974" i="4"/>
  <c r="L974" i="4" s="1" a="1"/>
  <c r="L974" i="4" s="1"/>
  <c r="D787" i="4"/>
  <c r="D805" i="4"/>
  <c r="D826" i="4"/>
  <c r="D836" i="4"/>
  <c r="J836" i="4" s="1" a="1"/>
  <c r="J836" i="4" s="1"/>
  <c r="D685" i="4"/>
  <c r="D874" i="4"/>
  <c r="D921" i="4"/>
  <c r="J921" i="4" s="1" a="1"/>
  <c r="J921" i="4" s="1"/>
  <c r="D929" i="4"/>
  <c r="J929" i="4" s="1" a="1"/>
  <c r="J929" i="4" s="1"/>
  <c r="D937" i="4"/>
  <c r="J937" i="4" s="1" a="1"/>
  <c r="J937" i="4" s="1"/>
  <c r="D941" i="4"/>
  <c r="D945" i="4"/>
  <c r="J945" i="4" s="1" a="1"/>
  <c r="J945" i="4" s="1"/>
  <c r="D949" i="4"/>
  <c r="L949" i="4" s="1" a="1"/>
  <c r="L949" i="4" s="1"/>
  <c r="D953" i="4"/>
  <c r="J953" i="4" s="1" a="1"/>
  <c r="J953" i="4" s="1"/>
  <c r="D957" i="4"/>
  <c r="J957" i="4" s="1" a="1"/>
  <c r="J957" i="4" s="1"/>
  <c r="D904" i="4"/>
  <c r="J904" i="4" s="1" a="1"/>
  <c r="J904" i="4" s="1"/>
  <c r="D967" i="4"/>
  <c r="J967" i="4" s="1" a="1"/>
  <c r="J967" i="4" s="1"/>
  <c r="D764" i="4"/>
  <c r="L764" i="4" s="1" a="1"/>
  <c r="L764" i="4" s="1"/>
  <c r="D775" i="4"/>
  <c r="D780" i="4"/>
  <c r="D807" i="4"/>
  <c r="L807" i="4" s="1" a="1"/>
  <c r="L807" i="4" s="1"/>
  <c r="D816" i="4"/>
  <c r="L816" i="4" s="1" a="1"/>
  <c r="L816" i="4" s="1"/>
  <c r="D828" i="4"/>
  <c r="L828" i="4" s="1" a="1"/>
  <c r="L828" i="4" s="1"/>
  <c r="D769" i="4"/>
  <c r="D791" i="4"/>
  <c r="D796" i="4"/>
  <c r="L796" i="4" s="1" a="1"/>
  <c r="L796" i="4" s="1"/>
  <c r="D798" i="4"/>
  <c r="D817" i="4"/>
  <c r="D819" i="4"/>
  <c r="J819" i="4" s="1" a="1"/>
  <c r="J819" i="4" s="1"/>
  <c r="D837" i="4"/>
  <c r="D688" i="4"/>
  <c r="L688" i="4" s="1" a="1"/>
  <c r="L688" i="4" s="1"/>
  <c r="D857" i="4"/>
  <c r="L857" i="4" s="1" a="1"/>
  <c r="L857" i="4" s="1"/>
  <c r="D860" i="4"/>
  <c r="L860" i="4" s="1" a="1"/>
  <c r="L860" i="4" s="1"/>
  <c r="D862" i="4"/>
  <c r="J862" i="4" s="1" a="1"/>
  <c r="J862" i="4" s="1"/>
  <c r="D868" i="4"/>
  <c r="D702" i="4"/>
  <c r="J702" i="4" s="1" a="1"/>
  <c r="J702" i="4" s="1"/>
  <c r="D710" i="4"/>
  <c r="L710" i="4" s="1" a="1"/>
  <c r="L710" i="4" s="1"/>
  <c r="D899" i="4"/>
  <c r="D920" i="4"/>
  <c r="L920" i="4" s="1" a="1"/>
  <c r="L920" i="4" s="1"/>
  <c r="D924" i="4"/>
  <c r="J924" i="4" s="1" a="1"/>
  <c r="J924" i="4" s="1"/>
  <c r="D928" i="4"/>
  <c r="J928" i="4" s="1" a="1"/>
  <c r="J928" i="4" s="1"/>
  <c r="D932" i="4"/>
  <c r="J932" i="4" s="1" a="1"/>
  <c r="J932" i="4" s="1"/>
  <c r="D936" i="4"/>
  <c r="D940" i="4"/>
  <c r="D944" i="4"/>
  <c r="D948" i="4"/>
  <c r="J948" i="4" s="1" a="1"/>
  <c r="J948" i="4" s="1"/>
  <c r="D952" i="4"/>
  <c r="J952" i="4" s="1" a="1"/>
  <c r="J952" i="4" s="1"/>
  <c r="D956" i="4"/>
  <c r="D960" i="4"/>
  <c r="J960" i="4" s="1" a="1"/>
  <c r="J960" i="4" s="1"/>
  <c r="D713" i="4"/>
  <c r="J713" i="4" s="1" a="1"/>
  <c r="J713" i="4" s="1"/>
  <c r="D964" i="4"/>
  <c r="L964" i="4" s="1" a="1"/>
  <c r="L964" i="4" s="1"/>
  <c r="D907" i="4"/>
  <c r="D909" i="4"/>
  <c r="D966" i="4"/>
  <c r="D973" i="4"/>
  <c r="L973" i="4" s="1" a="1"/>
  <c r="L973" i="4" s="1"/>
  <c r="D977" i="4"/>
  <c r="L977" i="4" s="1" a="1"/>
  <c r="L977" i="4" s="1"/>
  <c r="D981" i="4"/>
  <c r="J981" i="4" s="1" a="1"/>
  <c r="J981" i="4" s="1"/>
  <c r="D873" i="4"/>
  <c r="L873" i="4" s="1" a="1"/>
  <c r="L873" i="4" s="1"/>
  <c r="D700" i="4"/>
  <c r="L700" i="4" s="1" a="1"/>
  <c r="L700" i="4" s="1"/>
  <c r="D741" i="4"/>
  <c r="D750" i="4"/>
  <c r="J750" i="4" s="1" a="1"/>
  <c r="J750" i="4" s="1"/>
  <c r="D757" i="4"/>
  <c r="D785" i="4"/>
  <c r="J785" i="4" s="1" a="1"/>
  <c r="J785" i="4" s="1"/>
  <c r="D810" i="4"/>
  <c r="J810" i="4" s="1" a="1"/>
  <c r="J810" i="4" s="1"/>
  <c r="D820" i="4"/>
  <c r="D830" i="4"/>
  <c r="L830" i="4" s="1" a="1"/>
  <c r="L830" i="4" s="1"/>
  <c r="D682" i="4"/>
  <c r="D844" i="4"/>
  <c r="D853" i="4"/>
  <c r="D694" i="4"/>
  <c r="D865" i="4"/>
  <c r="J865" i="4" s="1" a="1"/>
  <c r="J865" i="4" s="1"/>
  <c r="D412" i="4"/>
  <c r="L412" i="4" s="1" a="1"/>
  <c r="L412" i="4" s="1"/>
  <c r="D877" i="4"/>
  <c r="L877" i="4" s="1" a="1"/>
  <c r="L877" i="4" s="1"/>
  <c r="D881" i="4"/>
  <c r="J881" i="4" s="1" a="1"/>
  <c r="J881" i="4" s="1"/>
  <c r="D708" i="4"/>
  <c r="J708" i="4" s="1" a="1"/>
  <c r="J708" i="4" s="1"/>
  <c r="D886" i="4"/>
  <c r="D773" i="4"/>
  <c r="D778" i="4"/>
  <c r="D800" i="4"/>
  <c r="J800" i="4" s="1" a="1"/>
  <c r="J800" i="4" s="1"/>
  <c r="D812" i="4"/>
  <c r="D766" i="4"/>
  <c r="J766" i="4" s="1" a="1"/>
  <c r="J766" i="4" s="1"/>
  <c r="D789" i="4"/>
  <c r="J789" i="4" s="1" a="1"/>
  <c r="J789" i="4" s="1"/>
  <c r="D794" i="4"/>
  <c r="D801" i="4"/>
  <c r="D803" i="4"/>
  <c r="J803" i="4" s="1" a="1"/>
  <c r="J803" i="4" s="1"/>
  <c r="D821" i="4"/>
  <c r="D840" i="4"/>
  <c r="J840" i="4" s="1" a="1"/>
  <c r="J840" i="4" s="1"/>
  <c r="D847" i="4"/>
  <c r="D855" i="4"/>
  <c r="L855" i="4" s="1" a="1"/>
  <c r="L855" i="4" s="1"/>
  <c r="D689" i="4"/>
  <c r="L689" i="4" s="1" a="1"/>
  <c r="L689" i="4" s="1"/>
  <c r="D690" i="4"/>
  <c r="D863" i="4"/>
  <c r="D691" i="4"/>
  <c r="L691" i="4" s="1" a="1"/>
  <c r="L691" i="4" s="1"/>
  <c r="D696" i="4"/>
  <c r="D867" i="4"/>
  <c r="D870" i="4"/>
  <c r="D701" i="4"/>
  <c r="D876" i="4"/>
  <c r="J876" i="4" s="1" a="1"/>
  <c r="J876" i="4" s="1"/>
  <c r="D879" i="4"/>
  <c r="D882" i="4"/>
  <c r="D884" i="4"/>
  <c r="D889" i="4"/>
  <c r="D896" i="4"/>
  <c r="J896" i="4" s="1" a="1"/>
  <c r="J896" i="4" s="1"/>
  <c r="D898" i="4"/>
  <c r="D717" i="4"/>
  <c r="L717" i="4" s="1" a="1"/>
  <c r="L717" i="4" s="1"/>
  <c r="D63" i="4"/>
  <c r="J63" i="4" s="1" a="1"/>
  <c r="J63" i="4" s="1"/>
  <c r="D969" i="4"/>
  <c r="D968" i="4"/>
  <c r="L968" i="4" s="1" a="1"/>
  <c r="L968" i="4" s="1"/>
  <c r="A63" i="4"/>
  <c r="D415" i="4"/>
  <c r="L415" i="4" s="1" a="1"/>
  <c r="L415" i="4" s="1"/>
  <c r="L997" i="4" a="1"/>
  <c r="L997" i="4" s="1"/>
  <c r="D994" i="4"/>
  <c r="J994" i="4" s="1" a="1"/>
  <c r="J994" i="4" s="1"/>
  <c r="H970" i="4"/>
  <c r="D421" i="4"/>
  <c r="J421" i="4" s="1" a="1"/>
  <c r="J421" i="4" s="1"/>
  <c r="H993" i="4"/>
  <c r="D990" i="4"/>
  <c r="D912" i="4"/>
  <c r="A421" i="4"/>
  <c r="H66" i="4"/>
  <c r="D419" i="4"/>
  <c r="J417" i="4" a="1"/>
  <c r="J417" i="4" s="1"/>
  <c r="A417" i="4"/>
  <c r="H416" i="4"/>
  <c r="D414" i="4"/>
  <c r="L414" i="4" s="1" a="1"/>
  <c r="L414" i="4" s="1"/>
  <c r="I969" i="4"/>
  <c r="J997" i="4" a="1"/>
  <c r="J997" i="4" s="1"/>
  <c r="A997" i="4"/>
  <c r="H996" i="4"/>
  <c r="D992" i="4"/>
  <c r="L992" i="4" s="1" a="1"/>
  <c r="L992" i="4" s="1"/>
  <c r="A990" i="4"/>
  <c r="H989" i="4"/>
  <c r="D985" i="4"/>
  <c r="A982" i="4"/>
  <c r="G981" i="4"/>
  <c r="D979" i="4"/>
  <c r="L979" i="4" s="1" a="1"/>
  <c r="L979" i="4" s="1"/>
  <c r="I978" i="4"/>
  <c r="A972" i="4"/>
  <c r="I967" i="4"/>
  <c r="G909" i="4"/>
  <c r="A903" i="4"/>
  <c r="I963" i="4"/>
  <c r="G960" i="4"/>
  <c r="A951" i="4"/>
  <c r="I949" i="4"/>
  <c r="G944" i="4"/>
  <c r="I943" i="4"/>
  <c r="I941" i="4"/>
  <c r="G940" i="4"/>
  <c r="I940" i="4" s="1"/>
  <c r="I939" i="4"/>
  <c r="I937" i="4"/>
  <c r="G936" i="4"/>
  <c r="I936" i="4" s="1"/>
  <c r="I935" i="4"/>
  <c r="I933" i="4"/>
  <c r="G932" i="4"/>
  <c r="I932" i="4" s="1"/>
  <c r="I931" i="4"/>
  <c r="I930" i="4"/>
  <c r="I924" i="4"/>
  <c r="D923" i="4"/>
  <c r="J923" i="4" s="1" a="1"/>
  <c r="J923" i="4" s="1"/>
  <c r="A917" i="4"/>
  <c r="A894" i="4"/>
  <c r="G894" i="4"/>
  <c r="I894" i="4" s="1"/>
  <c r="H890" i="4"/>
  <c r="L708" i="4" a="1"/>
  <c r="L708" i="4" s="1"/>
  <c r="I867" i="4"/>
  <c r="L866" i="4" a="1"/>
  <c r="L866" i="4" s="1"/>
  <c r="A865" i="4"/>
  <c r="G865" i="4"/>
  <c r="I865" i="4" s="1"/>
  <c r="G694" i="4"/>
  <c r="I694" i="4" s="1"/>
  <c r="A694" i="4"/>
  <c r="I863" i="4"/>
  <c r="I841" i="4"/>
  <c r="I815" i="4"/>
  <c r="I781" i="4"/>
  <c r="L983" i="4" a="1"/>
  <c r="L983" i="4" s="1"/>
  <c r="M983" i="4" s="1"/>
  <c r="A910" i="4"/>
  <c r="I908" i="4"/>
  <c r="I713" i="4"/>
  <c r="J961" i="4" a="1"/>
  <c r="J961" i="4" s="1"/>
  <c r="A901" i="4"/>
  <c r="I959" i="4"/>
  <c r="D955" i="4"/>
  <c r="J955" i="4" s="1" a="1"/>
  <c r="J955" i="4" s="1"/>
  <c r="D950" i="4"/>
  <c r="J950" i="4" s="1" a="1"/>
  <c r="J950" i="4" s="1"/>
  <c r="I948" i="4"/>
  <c r="A945" i="4"/>
  <c r="A929" i="4"/>
  <c r="I925" i="4"/>
  <c r="I919" i="4"/>
  <c r="D916" i="4"/>
  <c r="J916" i="4" s="1" a="1"/>
  <c r="J916" i="4" s="1"/>
  <c r="A712" i="4"/>
  <c r="L712" i="4" a="1"/>
  <c r="L712" i="4" s="1"/>
  <c r="H712" i="4"/>
  <c r="D894" i="4"/>
  <c r="L894" i="4" s="1" a="1"/>
  <c r="L894" i="4" s="1"/>
  <c r="I879" i="4"/>
  <c r="D705" i="4"/>
  <c r="J705" i="4" s="1" a="1"/>
  <c r="J705" i="4" s="1"/>
  <c r="H699" i="4"/>
  <c r="D871" i="4"/>
  <c r="L871" i="4" s="1" a="1"/>
  <c r="L871" i="4" s="1"/>
  <c r="I869" i="4"/>
  <c r="D697" i="4"/>
  <c r="J697" i="4" s="1" a="1"/>
  <c r="J697" i="4" s="1"/>
  <c r="I866" i="4"/>
  <c r="A859" i="4"/>
  <c r="G859" i="4"/>
  <c r="D846" i="4"/>
  <c r="D686" i="4"/>
  <c r="L686" i="4" s="1" a="1"/>
  <c r="L686" i="4" s="1"/>
  <c r="L882" i="4" a="1"/>
  <c r="L882" i="4" s="1"/>
  <c r="I797" i="4"/>
  <c r="L906" i="4" a="1"/>
  <c r="L906" i="4" s="1"/>
  <c r="M906" i="4" s="1"/>
  <c r="D943" i="4"/>
  <c r="L943" i="4" s="1" a="1"/>
  <c r="L943" i="4" s="1"/>
  <c r="D939" i="4"/>
  <c r="J939" i="4" s="1" a="1"/>
  <c r="J939" i="4" s="1"/>
  <c r="D935" i="4"/>
  <c r="J935" i="4" s="1" a="1"/>
  <c r="J935" i="4" s="1"/>
  <c r="D931" i="4"/>
  <c r="J931" i="4" s="1" a="1"/>
  <c r="J931" i="4" s="1"/>
  <c r="D917" i="4"/>
  <c r="L917" i="4" s="1" a="1"/>
  <c r="L917" i="4" s="1"/>
  <c r="D890" i="4"/>
  <c r="L890" i="4" s="1" a="1"/>
  <c r="L890" i="4" s="1"/>
  <c r="H711" i="4"/>
  <c r="L885" i="4" a="1"/>
  <c r="L885" i="4" s="1"/>
  <c r="H885" i="4"/>
  <c r="D878" i="4"/>
  <c r="L878" i="4" s="1" a="1"/>
  <c r="L878" i="4" s="1"/>
  <c r="G877" i="4"/>
  <c r="I877" i="4" s="1"/>
  <c r="A877" i="4"/>
  <c r="H702" i="4"/>
  <c r="J868" i="4" a="1"/>
  <c r="J868" i="4" s="1"/>
  <c r="L861" i="4" a="1"/>
  <c r="L861" i="4" s="1"/>
  <c r="H861" i="4"/>
  <c r="J858" i="4" a="1"/>
  <c r="J858" i="4" s="1"/>
  <c r="I850" i="4"/>
  <c r="J834" i="4" a="1"/>
  <c r="J834" i="4" s="1"/>
  <c r="L998" i="4" a="1"/>
  <c r="L998" i="4" s="1"/>
  <c r="M998" i="4" s="1"/>
  <c r="L976" i="4" a="1"/>
  <c r="L976" i="4" s="1"/>
  <c r="M976" i="4" s="1"/>
  <c r="I966" i="4"/>
  <c r="L955" i="4" a="1"/>
  <c r="L955" i="4" s="1"/>
  <c r="D970" i="4"/>
  <c r="J422" i="4" a="1"/>
  <c r="J422" i="4" s="1"/>
  <c r="K422" i="4" s="1"/>
  <c r="D64" i="4"/>
  <c r="J64" i="4" s="1" a="1"/>
  <c r="J64" i="4" s="1"/>
  <c r="J418" i="4" a="1"/>
  <c r="J418" i="4" s="1"/>
  <c r="K418" i="4" s="1"/>
  <c r="D716" i="4"/>
  <c r="L718" i="4" s="1" a="1"/>
  <c r="L718" i="4" s="1"/>
  <c r="M718" i="4" s="1"/>
  <c r="J998" i="4" a="1"/>
  <c r="J998" i="4" s="1"/>
  <c r="K998" i="4" s="1"/>
  <c r="D993" i="4"/>
  <c r="J993" i="4" s="1" a="1"/>
  <c r="J993" i="4" s="1"/>
  <c r="J991" i="4" a="1"/>
  <c r="J991" i="4" s="1"/>
  <c r="K991" i="4" s="1"/>
  <c r="D986" i="4"/>
  <c r="J986" i="4" s="1" a="1"/>
  <c r="J986" i="4" s="1"/>
  <c r="J983" i="4" a="1"/>
  <c r="J983" i="4" s="1"/>
  <c r="K983" i="4" s="1"/>
  <c r="L981" i="4" a="1"/>
  <c r="L981" i="4" s="1"/>
  <c r="A981" i="4"/>
  <c r="A978" i="4"/>
  <c r="D975" i="4"/>
  <c r="L975" i="4" s="1" a="1"/>
  <c r="L975" i="4" s="1"/>
  <c r="J971" i="4" a="1"/>
  <c r="J971" i="4" s="1"/>
  <c r="K971" i="4" s="1"/>
  <c r="A967" i="4"/>
  <c r="D908" i="4"/>
  <c r="L908" i="4" s="1" a="1"/>
  <c r="L908" i="4" s="1"/>
  <c r="I715" i="4"/>
  <c r="D905" i="4"/>
  <c r="L905" i="4" s="1" a="1"/>
  <c r="L905" i="4" s="1"/>
  <c r="I964" i="4"/>
  <c r="A963" i="4"/>
  <c r="J963" i="4" a="1"/>
  <c r="J963" i="4" s="1"/>
  <c r="D959" i="4"/>
  <c r="I958" i="4"/>
  <c r="D954" i="4"/>
  <c r="L954" i="4" s="1" a="1"/>
  <c r="L954" i="4" s="1"/>
  <c r="I952" i="4"/>
  <c r="J951" i="4" a="1"/>
  <c r="J951" i="4" s="1"/>
  <c r="A949" i="4"/>
  <c r="A943" i="4"/>
  <c r="A941" i="4"/>
  <c r="J941" i="4" a="1"/>
  <c r="J941" i="4" s="1"/>
  <c r="A939" i="4"/>
  <c r="A937" i="4"/>
  <c r="A935" i="4"/>
  <c r="A933" i="4"/>
  <c r="J933" i="4" a="1"/>
  <c r="J933" i="4" s="1"/>
  <c r="A931" i="4"/>
  <c r="I926" i="4"/>
  <c r="I920" i="4"/>
  <c r="D919" i="4"/>
  <c r="A897" i="4"/>
  <c r="H897" i="4"/>
  <c r="G892" i="4"/>
  <c r="I892" i="4" s="1"/>
  <c r="A892" i="4"/>
  <c r="I884" i="4"/>
  <c r="A708" i="4"/>
  <c r="G708" i="4"/>
  <c r="I708" i="4" s="1"/>
  <c r="G881" i="4"/>
  <c r="I881" i="4" s="1"/>
  <c r="A881" i="4"/>
  <c r="I870" i="4"/>
  <c r="D698" i="4"/>
  <c r="J698" i="4" s="1" a="1"/>
  <c r="J698" i="4" s="1"/>
  <c r="H695" i="4"/>
  <c r="D692" i="4"/>
  <c r="J692" i="4" s="1" a="1"/>
  <c r="J692" i="4" s="1"/>
  <c r="I864" i="4"/>
  <c r="A861" i="4"/>
  <c r="I848" i="4"/>
  <c r="A682" i="4"/>
  <c r="J682" i="4" a="1"/>
  <c r="J682" i="4" s="1"/>
  <c r="G682" i="4"/>
  <c r="J857" i="4" a="1"/>
  <c r="J857" i="4" s="1"/>
  <c r="J701" i="4" a="1"/>
  <c r="J701" i="4" s="1"/>
  <c r="J879" i="4" a="1"/>
  <c r="J879" i="4" s="1"/>
  <c r="J882" i="4" a="1"/>
  <c r="J882" i="4" s="1"/>
  <c r="J832" i="4" a="1"/>
  <c r="J832" i="4" s="1"/>
  <c r="J926" i="4" a="1"/>
  <c r="J926" i="4" s="1"/>
  <c r="I836" i="4"/>
  <c r="I829" i="4"/>
  <c r="L956" i="4" a="1"/>
  <c r="L956" i="4" s="1"/>
  <c r="D66" i="4"/>
  <c r="L65" i="4" s="1" a="1"/>
  <c r="L65" i="4" s="1"/>
  <c r="M65" i="4" s="1"/>
  <c r="I65" i="4"/>
  <c r="D416" i="4"/>
  <c r="L417" i="4" s="1" a="1"/>
  <c r="L417" i="4" s="1"/>
  <c r="A716" i="4"/>
  <c r="D996" i="4"/>
  <c r="L996" i="4" s="1" a="1"/>
  <c r="L996" i="4" s="1"/>
  <c r="D989" i="4"/>
  <c r="J989" i="4" s="1" a="1"/>
  <c r="J989" i="4" s="1"/>
  <c r="I988" i="4"/>
  <c r="D978" i="4"/>
  <c r="J976" i="4" a="1"/>
  <c r="J976" i="4" s="1"/>
  <c r="K976" i="4" s="1"/>
  <c r="A908" i="4"/>
  <c r="I714" i="4"/>
  <c r="J907" i="4" a="1"/>
  <c r="J907" i="4" s="1"/>
  <c r="L959" i="4" a="1"/>
  <c r="L959" i="4" s="1"/>
  <c r="A959" i="4"/>
  <c r="I957" i="4"/>
  <c r="J956" i="4" a="1"/>
  <c r="J956" i="4" s="1"/>
  <c r="A925" i="4"/>
  <c r="J925" i="4" a="1"/>
  <c r="J925" i="4" s="1"/>
  <c r="G900" i="4"/>
  <c r="I900" i="4" s="1"/>
  <c r="A900" i="4"/>
  <c r="L899" i="4" a="1"/>
  <c r="L899" i="4" s="1"/>
  <c r="I898" i="4"/>
  <c r="D892" i="4"/>
  <c r="L892" i="4" s="1" a="1"/>
  <c r="L892" i="4" s="1"/>
  <c r="J889" i="4" a="1"/>
  <c r="J889" i="4" s="1"/>
  <c r="L886" i="4" a="1"/>
  <c r="L886" i="4" s="1"/>
  <c r="D883" i="4"/>
  <c r="J883" i="4" s="1" a="1"/>
  <c r="J883" i="4" s="1"/>
  <c r="I709" i="4"/>
  <c r="A702" i="4"/>
  <c r="D869" i="4"/>
  <c r="L869" i="4" s="1" a="1"/>
  <c r="L869" i="4" s="1"/>
  <c r="G412" i="4"/>
  <c r="I412" i="4" s="1"/>
  <c r="A412" i="4"/>
  <c r="H868" i="4"/>
  <c r="L868" i="4" a="1"/>
  <c r="L868" i="4" s="1"/>
  <c r="A695" i="4"/>
  <c r="A860" i="4"/>
  <c r="H860" i="4"/>
  <c r="H688" i="4"/>
  <c r="I842" i="4"/>
  <c r="L987" i="4" a="1"/>
  <c r="L987" i="4" s="1"/>
  <c r="D984" i="4"/>
  <c r="D980" i="4"/>
  <c r="L980" i="4" s="1" a="1"/>
  <c r="L980" i="4" s="1"/>
  <c r="A974" i="4"/>
  <c r="J974" i="4" a="1"/>
  <c r="J974" i="4" s="1"/>
  <c r="D911" i="4"/>
  <c r="L911" i="4" s="1" a="1"/>
  <c r="L911" i="4" s="1"/>
  <c r="D715" i="4"/>
  <c r="L715" i="4" s="1" a="1"/>
  <c r="L715" i="4" s="1"/>
  <c r="I907" i="4"/>
  <c r="J906" i="4" a="1"/>
  <c r="J906" i="4" s="1"/>
  <c r="K906" i="4" s="1"/>
  <c r="A904" i="4"/>
  <c r="I903" i="4"/>
  <c r="D962" i="4"/>
  <c r="D958" i="4"/>
  <c r="J958" i="4" s="1" a="1"/>
  <c r="J958" i="4" s="1"/>
  <c r="I956" i="4"/>
  <c r="A953" i="4"/>
  <c r="I951" i="4"/>
  <c r="D947" i="4"/>
  <c r="J947" i="4" s="1" a="1"/>
  <c r="J947" i="4" s="1"/>
  <c r="J942" i="4" a="1"/>
  <c r="J942" i="4" s="1"/>
  <c r="L940" i="4" a="1"/>
  <c r="L940" i="4" s="1"/>
  <c r="J938" i="4" a="1"/>
  <c r="J938" i="4" s="1"/>
  <c r="L936" i="4" a="1"/>
  <c r="L936" i="4" s="1"/>
  <c r="I928" i="4"/>
  <c r="D927" i="4"/>
  <c r="J927" i="4" s="1" a="1"/>
  <c r="J927" i="4" s="1"/>
  <c r="L924" i="4" a="1"/>
  <c r="L924" i="4" s="1"/>
  <c r="G921" i="4"/>
  <c r="I921" i="4" s="1"/>
  <c r="A920" i="4"/>
  <c r="H915" i="4"/>
  <c r="D900" i="4"/>
  <c r="J900" i="4" s="1" a="1"/>
  <c r="J900" i="4" s="1"/>
  <c r="J899" i="4" a="1"/>
  <c r="J899" i="4" s="1"/>
  <c r="D897" i="4"/>
  <c r="J897" i="4" s="1" a="1"/>
  <c r="J897" i="4" s="1"/>
  <c r="L893" i="4" a="1"/>
  <c r="L893" i="4" s="1"/>
  <c r="I889" i="4"/>
  <c r="A888" i="4"/>
  <c r="J886" i="4" a="1"/>
  <c r="J886" i="4" s="1"/>
  <c r="L706" i="4" a="1"/>
  <c r="L706" i="4" s="1"/>
  <c r="H704" i="4"/>
  <c r="L703" i="4" a="1"/>
  <c r="L703" i="4" s="1"/>
  <c r="H703" i="4"/>
  <c r="I700" i="4"/>
  <c r="I873" i="4"/>
  <c r="L694" i="4" a="1"/>
  <c r="L694" i="4" s="1"/>
  <c r="I691" i="4"/>
  <c r="H838" i="4"/>
  <c r="L961" i="4" a="1"/>
  <c r="L961" i="4" s="1"/>
  <c r="L902" i="4" a="1"/>
  <c r="L902" i="4" s="1"/>
  <c r="M902" i="4" s="1"/>
  <c r="L971" i="4" a="1"/>
  <c r="L971" i="4" s="1"/>
  <c r="M971" i="4" s="1"/>
  <c r="O971" i="4" s="1"/>
  <c r="N971" i="4" s="1"/>
  <c r="A838" i="4"/>
  <c r="L978" i="4" a="1"/>
  <c r="L978" i="4" s="1"/>
  <c r="I765" i="4"/>
  <c r="J918" i="4" a="1"/>
  <c r="J918" i="4" s="1"/>
  <c r="J712" i="4" a="1"/>
  <c r="J712" i="4" s="1"/>
  <c r="J893" i="4" a="1"/>
  <c r="J893" i="4" s="1"/>
  <c r="J891" i="4" a="1"/>
  <c r="J891" i="4" s="1"/>
  <c r="J885" i="4" a="1"/>
  <c r="J885" i="4" s="1"/>
  <c r="H883" i="4"/>
  <c r="J880" i="4" a="1"/>
  <c r="J880" i="4" s="1"/>
  <c r="H706" i="4"/>
  <c r="H875" i="4"/>
  <c r="J872" i="4" a="1"/>
  <c r="J872" i="4" s="1"/>
  <c r="A872" i="4"/>
  <c r="H871" i="4"/>
  <c r="L698" i="4" a="1"/>
  <c r="L698" i="4" s="1"/>
  <c r="J411" i="4" a="1"/>
  <c r="J411" i="4" s="1"/>
  <c r="H697" i="4"/>
  <c r="J695" i="4" a="1"/>
  <c r="J695" i="4" s="1"/>
  <c r="A693" i="4"/>
  <c r="H692" i="4"/>
  <c r="L690" i="4" a="1"/>
  <c r="L690" i="4" s="1"/>
  <c r="A846" i="4"/>
  <c r="J846" i="4" a="1"/>
  <c r="J846" i="4" s="1"/>
  <c r="G686" i="4"/>
  <c r="A686" i="4"/>
  <c r="L844" i="4" a="1"/>
  <c r="L844" i="4" s="1"/>
  <c r="H844" i="4"/>
  <c r="J685" i="4" a="1"/>
  <c r="J685" i="4" s="1"/>
  <c r="A841" i="4"/>
  <c r="I682" i="4"/>
  <c r="I837" i="4"/>
  <c r="L835" i="4" a="1"/>
  <c r="L835" i="4" s="1"/>
  <c r="J825" i="4" a="1"/>
  <c r="J825" i="4" s="1"/>
  <c r="I818" i="4"/>
  <c r="H817" i="4"/>
  <c r="I808" i="4"/>
  <c r="L790" i="4" a="1"/>
  <c r="L790" i="4" s="1"/>
  <c r="I786" i="4"/>
  <c r="J780" i="4" a="1"/>
  <c r="J780" i="4" s="1"/>
  <c r="J778" i="4" a="1"/>
  <c r="J778" i="4" s="1"/>
  <c r="A778" i="4"/>
  <c r="G778" i="4"/>
  <c r="J761" i="4" a="1"/>
  <c r="J761" i="4" s="1"/>
  <c r="I751" i="4"/>
  <c r="J745" i="4" a="1"/>
  <c r="J745" i="4" s="1"/>
  <c r="L829" i="4" a="1"/>
  <c r="L829" i="4" s="1"/>
  <c r="L824" i="4" a="1"/>
  <c r="L824" i="4" s="1"/>
  <c r="L821" i="4" a="1"/>
  <c r="L821" i="4" s="1"/>
  <c r="I819" i="4"/>
  <c r="A811" i="4"/>
  <c r="J811" i="4" a="1"/>
  <c r="J811" i="4" s="1"/>
  <c r="G811" i="4"/>
  <c r="I811" i="4" s="1"/>
  <c r="A810" i="4"/>
  <c r="I806" i="4"/>
  <c r="J805" i="4" a="1"/>
  <c r="J805" i="4" s="1"/>
  <c r="L799" i="4" a="1"/>
  <c r="L799" i="4" s="1"/>
  <c r="L797" i="4" a="1"/>
  <c r="L797" i="4" s="1"/>
  <c r="J790" i="4" a="1"/>
  <c r="J790" i="4" s="1"/>
  <c r="L787" i="4" a="1"/>
  <c r="L787" i="4" s="1"/>
  <c r="G785" i="4"/>
  <c r="I785" i="4" s="1"/>
  <c r="A785" i="4"/>
  <c r="L774" i="4" a="1"/>
  <c r="L774" i="4" s="1"/>
  <c r="I770" i="4"/>
  <c r="L768" i="4" a="1"/>
  <c r="L768" i="4" s="1"/>
  <c r="A760" i="4"/>
  <c r="L760" i="4" a="1"/>
  <c r="L760" i="4" s="1"/>
  <c r="H760" i="4"/>
  <c r="I758" i="4"/>
  <c r="A744" i="4"/>
  <c r="L744" i="4" a="1"/>
  <c r="L744" i="4" s="1"/>
  <c r="H744" i="4"/>
  <c r="I742" i="4"/>
  <c r="L736" i="4" a="1"/>
  <c r="L736" i="4" s="1"/>
  <c r="I730" i="4"/>
  <c r="L672" i="4" a="1"/>
  <c r="L672" i="4" s="1"/>
  <c r="J870" i="4" a="1"/>
  <c r="J870" i="4" s="1"/>
  <c r="J696" i="4" a="1"/>
  <c r="J696" i="4" s="1"/>
  <c r="A862" i="4"/>
  <c r="H856" i="4"/>
  <c r="J855" i="4" a="1"/>
  <c r="J855" i="4" s="1"/>
  <c r="A852" i="4"/>
  <c r="G852" i="4"/>
  <c r="I852" i="4" s="1"/>
  <c r="A688" i="4"/>
  <c r="J687" i="4" a="1"/>
  <c r="J687" i="4" s="1"/>
  <c r="L845" i="4" a="1"/>
  <c r="L845" i="4" s="1"/>
  <c r="L843" i="4" a="1"/>
  <c r="L843" i="4" s="1"/>
  <c r="G685" i="4"/>
  <c r="J838" i="4" a="1"/>
  <c r="J838" i="4" s="1"/>
  <c r="A819" i="4"/>
  <c r="G817" i="4"/>
  <c r="J817" i="4" a="1"/>
  <c r="J817" i="4" s="1"/>
  <c r="A817" i="4"/>
  <c r="H816" i="4"/>
  <c r="J814" i="4" a="1"/>
  <c r="J814" i="4" s="1"/>
  <c r="L812" i="4" a="1"/>
  <c r="L812" i="4" s="1"/>
  <c r="I807" i="4"/>
  <c r="I805" i="4"/>
  <c r="L803" i="4" a="1"/>
  <c r="L803" i="4" s="1"/>
  <c r="L801" i="4" a="1"/>
  <c r="L801" i="4" s="1"/>
  <c r="L792" i="4" a="1"/>
  <c r="L792" i="4" s="1"/>
  <c r="I780" i="4"/>
  <c r="J774" i="4" a="1"/>
  <c r="J774" i="4" s="1"/>
  <c r="L771" i="4" a="1"/>
  <c r="L771" i="4" s="1"/>
  <c r="G769" i="4"/>
  <c r="I769" i="4" s="1"/>
  <c r="J769" i="4" a="1"/>
  <c r="J769" i="4" s="1"/>
  <c r="A769" i="4"/>
  <c r="I764" i="4"/>
  <c r="L755" i="4" a="1"/>
  <c r="L755" i="4" s="1"/>
  <c r="L967" i="4" a="1"/>
  <c r="L967" i="4" s="1"/>
  <c r="L910" i="4" a="1"/>
  <c r="L910" i="4" s="1"/>
  <c r="L904" i="4" a="1"/>
  <c r="L904" i="4" s="1"/>
  <c r="L963" i="4" a="1"/>
  <c r="L963" i="4" s="1"/>
  <c r="L953" i="4" a="1"/>
  <c r="L953" i="4" s="1"/>
  <c r="L945" i="4" a="1"/>
  <c r="L945" i="4" s="1"/>
  <c r="L941" i="4" a="1"/>
  <c r="L941" i="4" s="1"/>
  <c r="L933" i="4" a="1"/>
  <c r="L933" i="4" s="1"/>
  <c r="L925" i="4" a="1"/>
  <c r="L925" i="4" s="1"/>
  <c r="L921" i="4" a="1"/>
  <c r="L921" i="4" s="1"/>
  <c r="G893" i="4"/>
  <c r="I893" i="4" s="1"/>
  <c r="H891" i="4"/>
  <c r="A890" i="4"/>
  <c r="J890" i="4" a="1"/>
  <c r="J890" i="4" s="1"/>
  <c r="G707" i="4"/>
  <c r="H880" i="4"/>
  <c r="A706" i="4"/>
  <c r="J706" i="4" a="1"/>
  <c r="J706" i="4" s="1"/>
  <c r="L875" i="4" a="1"/>
  <c r="L875" i="4" s="1"/>
  <c r="M875" i="4" s="1"/>
  <c r="O875" i="4" s="1"/>
  <c r="G699" i="4"/>
  <c r="H872" i="4"/>
  <c r="A871" i="4"/>
  <c r="G695" i="4"/>
  <c r="H693" i="4"/>
  <c r="A692" i="4"/>
  <c r="L864" i="4" a="1"/>
  <c r="L864" i="4" s="1"/>
  <c r="G861" i="4"/>
  <c r="J690" i="4" a="1"/>
  <c r="J690" i="4" s="1"/>
  <c r="I859" i="4"/>
  <c r="I858" i="4"/>
  <c r="L853" i="4" a="1"/>
  <c r="L853" i="4" s="1"/>
  <c r="A853" i="4"/>
  <c r="I849" i="4"/>
  <c r="I687" i="4"/>
  <c r="L846" i="4" a="1"/>
  <c r="L846" i="4" s="1"/>
  <c r="A844" i="4"/>
  <c r="J683" i="4" a="1"/>
  <c r="J683" i="4" s="1"/>
  <c r="L682" i="4" a="1"/>
  <c r="L682" i="4" s="1"/>
  <c r="I834" i="4"/>
  <c r="A830" i="4"/>
  <c r="A829" i="4"/>
  <c r="I826" i="4"/>
  <c r="H824" i="4"/>
  <c r="A818" i="4"/>
  <c r="L811" i="4" a="1"/>
  <c r="L811" i="4" s="1"/>
  <c r="L809" i="4" a="1"/>
  <c r="L809" i="4" s="1"/>
  <c r="A809" i="4"/>
  <c r="A807" i="4"/>
  <c r="J807" i="4" a="1"/>
  <c r="J807" i="4" s="1"/>
  <c r="L806" i="4" a="1"/>
  <c r="L806" i="4" s="1"/>
  <c r="I804" i="4"/>
  <c r="A797" i="4"/>
  <c r="H739" i="4"/>
  <c r="L793" i="4" a="1"/>
  <c r="L793" i="4" s="1"/>
  <c r="L795" i="4" a="1"/>
  <c r="L795" i="4" s="1"/>
  <c r="L758" i="4" a="1"/>
  <c r="L758" i="4" s="1"/>
  <c r="L791" i="4" a="1"/>
  <c r="L791" i="4" s="1"/>
  <c r="L798" i="4" a="1"/>
  <c r="L798" i="4" s="1"/>
  <c r="L727" i="4" a="1"/>
  <c r="L727" i="4" s="1"/>
  <c r="A849" i="4"/>
  <c r="J849" i="4" a="1"/>
  <c r="J849" i="4" s="1"/>
  <c r="J845" i="4" a="1"/>
  <c r="J845" i="4" s="1"/>
  <c r="J844" i="4" a="1"/>
  <c r="J844" i="4" s="1"/>
  <c r="L842" i="4" a="1"/>
  <c r="L842" i="4" s="1"/>
  <c r="L837" i="4" a="1"/>
  <c r="L837" i="4" s="1"/>
  <c r="I835" i="4"/>
  <c r="A827" i="4"/>
  <c r="J827" i="4" a="1"/>
  <c r="J827" i="4" s="1"/>
  <c r="G827" i="4"/>
  <c r="I827" i="4" s="1"/>
  <c r="J826" i="4" a="1"/>
  <c r="J826" i="4" s="1"/>
  <c r="A826" i="4"/>
  <c r="I822" i="4"/>
  <c r="J821" i="4" a="1"/>
  <c r="J821" i="4" s="1"/>
  <c r="L815" i="4" a="1"/>
  <c r="L815" i="4" s="1"/>
  <c r="J812" i="4" a="1"/>
  <c r="J812" i="4" s="1"/>
  <c r="L810" i="4" a="1"/>
  <c r="L810" i="4" s="1"/>
  <c r="J806" i="4" a="1"/>
  <c r="J806" i="4" s="1"/>
  <c r="L794" i="4" a="1"/>
  <c r="L794" i="4" s="1"/>
  <c r="A792" i="4"/>
  <c r="H792" i="4"/>
  <c r="I788" i="4"/>
  <c r="A787" i="4"/>
  <c r="J787" i="4" a="1"/>
  <c r="J787" i="4" s="1"/>
  <c r="G787" i="4"/>
  <c r="I787" i="4" s="1"/>
  <c r="J768" i="4" a="1"/>
  <c r="J768" i="4" s="1"/>
  <c r="J758" i="4" a="1"/>
  <c r="J758" i="4" s="1"/>
  <c r="A755" i="4"/>
  <c r="G755" i="4"/>
  <c r="I755" i="4" s="1"/>
  <c r="L752" i="4" a="1"/>
  <c r="L752" i="4" s="1"/>
  <c r="J742" i="4" a="1"/>
  <c r="J742" i="4" s="1"/>
  <c r="A739" i="4"/>
  <c r="J739" i="4" a="1"/>
  <c r="J739" i="4" s="1"/>
  <c r="G739" i="4"/>
  <c r="L777" i="4" a="1"/>
  <c r="L777" i="4" s="1"/>
  <c r="L754" i="4" a="1"/>
  <c r="L754" i="4" s="1"/>
  <c r="L950" i="4" a="1"/>
  <c r="L950" i="4" s="1"/>
  <c r="L942" i="4" a="1"/>
  <c r="L942" i="4" s="1"/>
  <c r="L938" i="4" a="1"/>
  <c r="L938" i="4" s="1"/>
  <c r="L930" i="4" a="1"/>
  <c r="L930" i="4" s="1"/>
  <c r="L922" i="4" a="1"/>
  <c r="L922" i="4" s="1"/>
  <c r="A915" i="4"/>
  <c r="J915" i="4" a="1"/>
  <c r="J915" i="4" s="1"/>
  <c r="A711" i="4"/>
  <c r="L685" i="4" a="1"/>
  <c r="L685" i="4" s="1"/>
  <c r="A835" i="4"/>
  <c r="J835" i="4" a="1"/>
  <c r="J835" i="4" s="1"/>
  <c r="G833" i="4"/>
  <c r="I833" i="4" s="1"/>
  <c r="J833" i="4" a="1"/>
  <c r="J833" i="4" s="1"/>
  <c r="A833" i="4"/>
  <c r="L832" i="4" a="1"/>
  <c r="L832" i="4" s="1"/>
  <c r="H832" i="4"/>
  <c r="J830" i="4" a="1"/>
  <c r="J830" i="4" s="1"/>
  <c r="I823" i="4"/>
  <c r="I821" i="4"/>
  <c r="L817" i="4" a="1"/>
  <c r="L817" i="4" s="1"/>
  <c r="I812" i="4"/>
  <c r="J809" i="4" a="1"/>
  <c r="J809" i="4" s="1"/>
  <c r="I802" i="4"/>
  <c r="I783" i="4"/>
  <c r="L778" i="4" a="1"/>
  <c r="L778" i="4" s="1"/>
  <c r="A776" i="4"/>
  <c r="H776" i="4"/>
  <c r="J773" i="4" a="1"/>
  <c r="J773" i="4" s="1"/>
  <c r="A771" i="4"/>
  <c r="J771" i="4" a="1"/>
  <c r="J771" i="4" s="1"/>
  <c r="G771" i="4"/>
  <c r="I771" i="4" s="1"/>
  <c r="L765" i="4" a="1"/>
  <c r="L765" i="4" s="1"/>
  <c r="L762" i="4" a="1"/>
  <c r="L762" i="4" s="1"/>
  <c r="J754" i="4" a="1"/>
  <c r="J754" i="4" s="1"/>
  <c r="L753" i="4" a="1"/>
  <c r="L753" i="4" s="1"/>
  <c r="L746" i="4" a="1"/>
  <c r="L746" i="4" s="1"/>
  <c r="G737" i="4"/>
  <c r="A737" i="4"/>
  <c r="L735" i="4" a="1"/>
  <c r="L735" i="4" s="1"/>
  <c r="L934" i="4" a="1"/>
  <c r="L934" i="4" s="1"/>
  <c r="L926" i="4" a="1"/>
  <c r="L926" i="4" s="1"/>
  <c r="L918" i="4" a="1"/>
  <c r="L918" i="4" s="1"/>
  <c r="A704" i="4"/>
  <c r="J704" i="4" a="1"/>
  <c r="J704" i="4" s="1"/>
  <c r="A413" i="4"/>
  <c r="J413" i="4" a="1"/>
  <c r="J413" i="4" s="1"/>
  <c r="I690" i="4"/>
  <c r="A856" i="4"/>
  <c r="J856" i="4" a="1"/>
  <c r="J856" i="4" s="1"/>
  <c r="J853" i="4" a="1"/>
  <c r="J853" i="4" s="1"/>
  <c r="J917" i="4" a="1"/>
  <c r="J917" i="4" s="1"/>
  <c r="J709" i="4" a="1"/>
  <c r="J709" i="4" s="1"/>
  <c r="J878" i="4" a="1"/>
  <c r="J878" i="4" s="1"/>
  <c r="J874" i="4" a="1"/>
  <c r="J874" i="4" s="1"/>
  <c r="J869" i="4" a="1"/>
  <c r="J869" i="4" s="1"/>
  <c r="J866" i="4" a="1"/>
  <c r="J866" i="4" s="1"/>
  <c r="J864" i="4" a="1"/>
  <c r="J864" i="4" s="1"/>
  <c r="L849" i="4" a="1"/>
  <c r="L849" i="4" s="1"/>
  <c r="A848" i="4"/>
  <c r="G846" i="4"/>
  <c r="I845" i="4"/>
  <c r="I686" i="4"/>
  <c r="A842" i="4"/>
  <c r="I840" i="4"/>
  <c r="H839" i="4"/>
  <c r="A834" i="4"/>
  <c r="L827" i="4" a="1"/>
  <c r="L827" i="4" s="1"/>
  <c r="L825" i="4" a="1"/>
  <c r="L825" i="4" s="1"/>
  <c r="A825" i="4"/>
  <c r="A823" i="4"/>
  <c r="J823" i="4" a="1"/>
  <c r="J823" i="4" s="1"/>
  <c r="J818" i="4" a="1"/>
  <c r="J818" i="4" s="1"/>
  <c r="J816" i="4" a="1"/>
  <c r="J816" i="4" s="1"/>
  <c r="L808" i="4" a="1"/>
  <c r="L808" i="4" s="1"/>
  <c r="L805" i="4" a="1"/>
  <c r="L805" i="4" s="1"/>
  <c r="A805" i="4"/>
  <c r="I803" i="4"/>
  <c r="J798" i="4" a="1"/>
  <c r="J798" i="4" s="1"/>
  <c r="J796" i="4" a="1"/>
  <c r="J796" i="4" s="1"/>
  <c r="H790" i="4"/>
  <c r="J786" i="4" a="1"/>
  <c r="J786" i="4" s="1"/>
  <c r="L785" i="4" a="1"/>
  <c r="L785" i="4" s="1"/>
  <c r="L780" i="4" a="1"/>
  <c r="L780" i="4" s="1"/>
  <c r="H767" i="4"/>
  <c r="G735" i="4"/>
  <c r="J847" i="4" a="1"/>
  <c r="J847" i="4" s="1"/>
  <c r="J839" i="4" a="1"/>
  <c r="J839" i="4" s="1"/>
  <c r="J850" i="4" a="1"/>
  <c r="J850" i="4" s="1"/>
  <c r="J863" i="4" a="1"/>
  <c r="J863" i="4" s="1"/>
  <c r="A735" i="4"/>
  <c r="J757" i="4" a="1"/>
  <c r="J757" i="4" s="1"/>
  <c r="J764" i="4" a="1"/>
  <c r="J764" i="4" s="1"/>
  <c r="J736" i="4" a="1"/>
  <c r="J736" i="4" s="1"/>
  <c r="J738" i="4" a="1"/>
  <c r="J738" i="4" s="1"/>
  <c r="I733" i="4"/>
  <c r="L923" i="4" a="1"/>
  <c r="L923" i="4" s="1"/>
  <c r="L919" i="4" a="1"/>
  <c r="L919" i="4" s="1"/>
  <c r="L898" i="4" a="1"/>
  <c r="L898" i="4" s="1"/>
  <c r="A898" i="4"/>
  <c r="J898" i="4" a="1"/>
  <c r="J898" i="4" s="1"/>
  <c r="L896" i="4" a="1"/>
  <c r="L896" i="4" s="1"/>
  <c r="L889" i="4" a="1"/>
  <c r="L889" i="4" s="1"/>
  <c r="A885" i="4"/>
  <c r="L884" i="4" a="1"/>
  <c r="L884" i="4" s="1"/>
  <c r="A884" i="4"/>
  <c r="J884" i="4" a="1"/>
  <c r="J884" i="4" s="1"/>
  <c r="L879" i="4" a="1"/>
  <c r="L879" i="4" s="1"/>
  <c r="A703" i="4"/>
  <c r="L876" i="4" a="1"/>
  <c r="L876" i="4" s="1"/>
  <c r="A876" i="4"/>
  <c r="L701" i="4" a="1"/>
  <c r="L701" i="4" s="1"/>
  <c r="L870" i="4" a="1"/>
  <c r="L870" i="4" s="1"/>
  <c r="A411" i="4"/>
  <c r="L867" i="4" a="1"/>
  <c r="L867" i="4" s="1"/>
  <c r="A867" i="4"/>
  <c r="J867" i="4" a="1"/>
  <c r="J867" i="4" s="1"/>
  <c r="L696" i="4" a="1"/>
  <c r="L696" i="4" s="1"/>
  <c r="L858" i="4" a="1"/>
  <c r="L858" i="4" s="1"/>
  <c r="G689" i="4"/>
  <c r="I689" i="4" s="1"/>
  <c r="J689" i="4" a="1"/>
  <c r="J689" i="4" s="1"/>
  <c r="L854" i="4" a="1"/>
  <c r="L854" i="4" s="1"/>
  <c r="L850" i="4" a="1"/>
  <c r="L850" i="4" s="1"/>
  <c r="A687" i="4"/>
  <c r="I846" i="4"/>
  <c r="A684" i="4"/>
  <c r="J684" i="4" a="1"/>
  <c r="J684" i="4" s="1"/>
  <c r="G684" i="4"/>
  <c r="I684" i="4" s="1"/>
  <c r="A840" i="4"/>
  <c r="J837" i="4" a="1"/>
  <c r="J837" i="4" s="1"/>
  <c r="J828" i="4" a="1"/>
  <c r="J828" i="4" s="1"/>
  <c r="L826" i="4" a="1"/>
  <c r="L826" i="4" s="1"/>
  <c r="J822" i="4" a="1"/>
  <c r="J822" i="4" s="1"/>
  <c r="L814" i="4" a="1"/>
  <c r="L814" i="4" s="1"/>
  <c r="G810" i="4"/>
  <c r="I810" i="4" s="1"/>
  <c r="A803" i="4"/>
  <c r="G801" i="4"/>
  <c r="I801" i="4" s="1"/>
  <c r="J801" i="4" a="1"/>
  <c r="J801" i="4" s="1"/>
  <c r="A801" i="4"/>
  <c r="L800" i="4" a="1"/>
  <c r="L800" i="4" s="1"/>
  <c r="H800" i="4"/>
  <c r="H799" i="4"/>
  <c r="I796" i="4"/>
  <c r="J794" i="4" a="1"/>
  <c r="J794" i="4" s="1"/>
  <c r="A794" i="4"/>
  <c r="G794" i="4"/>
  <c r="I794" i="4" s="1"/>
  <c r="L783" i="4" a="1"/>
  <c r="L783" i="4" s="1"/>
  <c r="I778" i="4"/>
  <c r="H774" i="4"/>
  <c r="J770" i="4" a="1"/>
  <c r="J770" i="4" s="1"/>
  <c r="L769" i="4" a="1"/>
  <c r="L769" i="4" s="1"/>
  <c r="J762" i="4" a="1"/>
  <c r="J762" i="4" s="1"/>
  <c r="A762" i="4"/>
  <c r="G762" i="4"/>
  <c r="I762" i="4" s="1"/>
  <c r="G753" i="4"/>
  <c r="I753" i="4" s="1"/>
  <c r="J753" i="4" a="1"/>
  <c r="J753" i="4" s="1"/>
  <c r="A753" i="4"/>
  <c r="J746" i="4" a="1"/>
  <c r="J746" i="4" s="1"/>
  <c r="A746" i="4"/>
  <c r="G746" i="4"/>
  <c r="I746" i="4" s="1"/>
  <c r="L726" i="4" a="1"/>
  <c r="L726" i="4" s="1"/>
  <c r="L681" i="4" a="1"/>
  <c r="L681" i="4" s="1"/>
  <c r="A791" i="4"/>
  <c r="J791" i="4" a="1"/>
  <c r="J791" i="4" s="1"/>
  <c r="L789" i="4" a="1"/>
  <c r="L789" i="4" s="1"/>
  <c r="L782" i="4" a="1"/>
  <c r="L782" i="4" s="1"/>
  <c r="L775" i="4" a="1"/>
  <c r="L775" i="4" s="1"/>
  <c r="A775" i="4"/>
  <c r="J775" i="4" a="1"/>
  <c r="J775" i="4" s="1"/>
  <c r="L773" i="4" a="1"/>
  <c r="L773" i="4" s="1"/>
  <c r="L766" i="4" a="1"/>
  <c r="L766" i="4" s="1"/>
  <c r="L759" i="4" a="1"/>
  <c r="L759" i="4" s="1"/>
  <c r="A759" i="4"/>
  <c r="J759" i="4" a="1"/>
  <c r="J759" i="4" s="1"/>
  <c r="L757" i="4" a="1"/>
  <c r="L757" i="4" s="1"/>
  <c r="L743" i="4" a="1"/>
  <c r="L743" i="4" s="1"/>
  <c r="A743" i="4"/>
  <c r="J743" i="4" a="1"/>
  <c r="J743" i="4" s="1"/>
  <c r="L741" i="4" a="1"/>
  <c r="L741" i="4" s="1"/>
  <c r="H737" i="4"/>
  <c r="H735" i="4"/>
  <c r="L677" i="4" a="1"/>
  <c r="L677" i="4" s="1"/>
  <c r="I673" i="4"/>
  <c r="H672" i="4"/>
  <c r="J670" i="4" a="1"/>
  <c r="J670" i="4" s="1"/>
  <c r="G670" i="4"/>
  <c r="I670" i="4" s="1"/>
  <c r="L667" i="4" a="1"/>
  <c r="L667" i="4" s="1"/>
  <c r="H402" i="4"/>
  <c r="L402" i="4" a="1"/>
  <c r="L402" i="4" s="1"/>
  <c r="H400" i="4"/>
  <c r="L400" i="4" a="1"/>
  <c r="L400" i="4" s="1"/>
  <c r="J652" i="4" a="1"/>
  <c r="J652" i="4" s="1"/>
  <c r="G652" i="4"/>
  <c r="A652" i="4"/>
  <c r="L731" i="4" a="1"/>
  <c r="L731" i="4" s="1"/>
  <c r="H729" i="4"/>
  <c r="I728" i="4"/>
  <c r="H405" i="4"/>
  <c r="L405" i="4" a="1"/>
  <c r="L405" i="4" s="1"/>
  <c r="L653" i="4" a="1"/>
  <c r="L653" i="4" s="1"/>
  <c r="I393" i="4"/>
  <c r="J733" i="4" a="1"/>
  <c r="J733" i="4" s="1"/>
  <c r="L730" i="4" a="1"/>
  <c r="L730" i="4" s="1"/>
  <c r="I726" i="4"/>
  <c r="L60" i="4" a="1"/>
  <c r="L60" i="4" s="1"/>
  <c r="I675" i="4"/>
  <c r="I410" i="4"/>
  <c r="J672" i="4" a="1"/>
  <c r="J672" i="4" s="1"/>
  <c r="G672" i="4"/>
  <c r="A672" i="4"/>
  <c r="L668" i="4" a="1"/>
  <c r="L668" i="4" s="1"/>
  <c r="J662" i="4" a="1"/>
  <c r="J662" i="4" s="1"/>
  <c r="G662" i="4"/>
  <c r="I662" i="4" s="1"/>
  <c r="A662" i="4"/>
  <c r="I401" i="4"/>
  <c r="I763" i="4"/>
  <c r="I754" i="4"/>
  <c r="J748" i="4" a="1"/>
  <c r="J748" i="4" s="1"/>
  <c r="J741" i="4" a="1"/>
  <c r="J741" i="4" s="1"/>
  <c r="I738" i="4"/>
  <c r="L733" i="4" a="1"/>
  <c r="L733" i="4" s="1"/>
  <c r="A733" i="4"/>
  <c r="J729" i="4" a="1"/>
  <c r="J729" i="4" s="1"/>
  <c r="G729" i="4"/>
  <c r="H727" i="4"/>
  <c r="I61" i="4"/>
  <c r="J409" i="4" a="1"/>
  <c r="J409" i="4" s="1"/>
  <c r="G409" i="4"/>
  <c r="I409" i="4" s="1"/>
  <c r="H650" i="4"/>
  <c r="L650" i="4" a="1"/>
  <c r="L650" i="4" s="1"/>
  <c r="A650" i="4"/>
  <c r="L396" i="4" a="1"/>
  <c r="L396" i="4" s="1"/>
  <c r="L401" i="4" a="1"/>
  <c r="L401" i="4" s="1"/>
  <c r="L656" i="4" a="1"/>
  <c r="L656" i="4" s="1"/>
  <c r="L403" i="4" a="1"/>
  <c r="L403" i="4" s="1"/>
  <c r="I851" i="4"/>
  <c r="A843" i="4"/>
  <c r="J843" i="4" a="1"/>
  <c r="J843" i="4" s="1"/>
  <c r="I683" i="4"/>
  <c r="A831" i="4"/>
  <c r="J831" i="4" a="1"/>
  <c r="J831" i="4" s="1"/>
  <c r="I825" i="4"/>
  <c r="A815" i="4"/>
  <c r="J815" i="4" a="1"/>
  <c r="J815" i="4" s="1"/>
  <c r="I809" i="4"/>
  <c r="A799" i="4"/>
  <c r="J799" i="4" a="1"/>
  <c r="J799" i="4" s="1"/>
  <c r="A783" i="4"/>
  <c r="J783" i="4" a="1"/>
  <c r="J783" i="4" s="1"/>
  <c r="A767" i="4"/>
  <c r="J767" i="4" a="1"/>
  <c r="J767" i="4" s="1"/>
  <c r="A751" i="4"/>
  <c r="J751" i="4" a="1"/>
  <c r="J751" i="4" s="1"/>
  <c r="L749" i="4" a="1"/>
  <c r="L749" i="4" s="1"/>
  <c r="L742" i="4" a="1"/>
  <c r="L742" i="4" s="1"/>
  <c r="A729" i="4"/>
  <c r="I677" i="4"/>
  <c r="L674" i="4" a="1"/>
  <c r="L674" i="4" s="1"/>
  <c r="A410" i="4"/>
  <c r="I667" i="4"/>
  <c r="J664" i="4" a="1"/>
  <c r="J664" i="4" s="1"/>
  <c r="G664" i="4"/>
  <c r="I664" i="4" s="1"/>
  <c r="A664" i="4"/>
  <c r="L406" i="4" a="1"/>
  <c r="L406" i="4" s="1"/>
  <c r="H406" i="4"/>
  <c r="L404" i="4" a="1"/>
  <c r="L404" i="4" s="1"/>
  <c r="H404" i="4"/>
  <c r="I855" i="4"/>
  <c r="L847" i="4" a="1"/>
  <c r="L847" i="4" s="1"/>
  <c r="I685" i="4"/>
  <c r="L836" i="4" a="1"/>
  <c r="L836" i="4" s="1"/>
  <c r="I830" i="4"/>
  <c r="J824" i="4" a="1"/>
  <c r="J824" i="4" s="1"/>
  <c r="L820" i="4" a="1"/>
  <c r="L820" i="4" s="1"/>
  <c r="I814" i="4"/>
  <c r="L804" i="4" a="1"/>
  <c r="L804" i="4" s="1"/>
  <c r="I798" i="4"/>
  <c r="J792" i="4" a="1"/>
  <c r="J792" i="4" s="1"/>
  <c r="L788" i="4" a="1"/>
  <c r="L788" i="4" s="1"/>
  <c r="I782" i="4"/>
  <c r="J776" i="4" a="1"/>
  <c r="J776" i="4" s="1"/>
  <c r="L772" i="4" a="1"/>
  <c r="L772" i="4" s="1"/>
  <c r="I766" i="4"/>
  <c r="J760" i="4" a="1"/>
  <c r="J760" i="4" s="1"/>
  <c r="L756" i="4" a="1"/>
  <c r="L756" i="4" s="1"/>
  <c r="I750" i="4"/>
  <c r="J744" i="4" a="1"/>
  <c r="J744" i="4" s="1"/>
  <c r="L740" i="4" a="1"/>
  <c r="L740" i="4" s="1"/>
  <c r="L732" i="4" a="1"/>
  <c r="L732" i="4" s="1"/>
  <c r="L729" i="4" a="1"/>
  <c r="L729" i="4" s="1"/>
  <c r="G727" i="4"/>
  <c r="A727" i="4"/>
  <c r="J680" i="4" a="1"/>
  <c r="J680" i="4" s="1"/>
  <c r="G680" i="4"/>
  <c r="I680" i="4" s="1"/>
  <c r="J676" i="4" a="1"/>
  <c r="J676" i="4" s="1"/>
  <c r="G676" i="4"/>
  <c r="I676" i="4" s="1"/>
  <c r="J674" i="4" a="1"/>
  <c r="J674" i="4" s="1"/>
  <c r="G674" i="4"/>
  <c r="I674" i="4" s="1"/>
  <c r="A674" i="4"/>
  <c r="J666" i="4" a="1"/>
  <c r="J666" i="4" s="1"/>
  <c r="G666" i="4"/>
  <c r="I666" i="4" s="1"/>
  <c r="A666" i="4"/>
  <c r="A795" i="4"/>
  <c r="J795" i="4" a="1"/>
  <c r="J795" i="4" s="1"/>
  <c r="G791" i="4"/>
  <c r="I791" i="4" s="1"/>
  <c r="A790" i="4"/>
  <c r="I789" i="4"/>
  <c r="L786" i="4" a="1"/>
  <c r="L786" i="4" s="1"/>
  <c r="A781" i="4"/>
  <c r="L779" i="4" a="1"/>
  <c r="L779" i="4" s="1"/>
  <c r="A779" i="4"/>
  <c r="J779" i="4" a="1"/>
  <c r="J779" i="4" s="1"/>
  <c r="G775" i="4"/>
  <c r="I775" i="4" s="1"/>
  <c r="A774" i="4"/>
  <c r="I773" i="4"/>
  <c r="L770" i="4" a="1"/>
  <c r="L770" i="4" s="1"/>
  <c r="A765" i="4"/>
  <c r="L763" i="4" a="1"/>
  <c r="L763" i="4" s="1"/>
  <c r="A763" i="4"/>
  <c r="J763" i="4" a="1"/>
  <c r="J763" i="4" s="1"/>
  <c r="L761" i="4" a="1"/>
  <c r="L761" i="4" s="1"/>
  <c r="G759" i="4"/>
  <c r="I759" i="4" s="1"/>
  <c r="A758" i="4"/>
  <c r="A749" i="4"/>
  <c r="L747" i="4" a="1"/>
  <c r="L747" i="4" s="1"/>
  <c r="A747" i="4"/>
  <c r="J747" i="4" a="1"/>
  <c r="J747" i="4" s="1"/>
  <c r="L745" i="4" a="1"/>
  <c r="L745" i="4" s="1"/>
  <c r="G743" i="4"/>
  <c r="I743" i="4" s="1"/>
  <c r="A742" i="4"/>
  <c r="L738" i="4" a="1"/>
  <c r="L738" i="4" s="1"/>
  <c r="L734" i="4" a="1"/>
  <c r="L734" i="4" s="1"/>
  <c r="A726" i="4"/>
  <c r="J60" i="4" a="1"/>
  <c r="J60" i="4" s="1"/>
  <c r="G60" i="4"/>
  <c r="I60" i="4" s="1"/>
  <c r="A60" i="4"/>
  <c r="A680" i="4"/>
  <c r="G678" i="4"/>
  <c r="I678" i="4" s="1"/>
  <c r="A678" i="4"/>
  <c r="A677" i="4"/>
  <c r="A676" i="4"/>
  <c r="A667" i="4"/>
  <c r="J408" i="4" a="1"/>
  <c r="J408" i="4" s="1"/>
  <c r="A408" i="4"/>
  <c r="G408" i="4"/>
  <c r="I408" i="4" s="1"/>
  <c r="I656" i="4"/>
  <c r="J854" i="4" a="1"/>
  <c r="J854" i="4" s="1"/>
  <c r="J842" i="4" a="1"/>
  <c r="J842" i="4" s="1"/>
  <c r="J829" i="4" a="1"/>
  <c r="J829" i="4" s="1"/>
  <c r="J820" i="4" a="1"/>
  <c r="J820" i="4" s="1"/>
  <c r="J797" i="4" a="1"/>
  <c r="J797" i="4" s="1"/>
  <c r="J788" i="4" a="1"/>
  <c r="J788" i="4" s="1"/>
  <c r="J781" i="4" a="1"/>
  <c r="J781" i="4" s="1"/>
  <c r="J772" i="4" a="1"/>
  <c r="J772" i="4" s="1"/>
  <c r="J765" i="4" a="1"/>
  <c r="J765" i="4" s="1"/>
  <c r="J756" i="4" a="1"/>
  <c r="J756" i="4" s="1"/>
  <c r="J749" i="4" a="1"/>
  <c r="J749" i="4" s="1"/>
  <c r="J740" i="4" a="1"/>
  <c r="J740" i="4" s="1"/>
  <c r="J731" i="4" a="1"/>
  <c r="J731" i="4" s="1"/>
  <c r="G731" i="4"/>
  <c r="I731" i="4" s="1"/>
  <c r="L410" i="4" a="1"/>
  <c r="L410" i="4" s="1"/>
  <c r="H671" i="4"/>
  <c r="L671" i="4" a="1"/>
  <c r="L671" i="4" s="1"/>
  <c r="J668" i="4" a="1"/>
  <c r="J668" i="4" s="1"/>
  <c r="G668" i="4"/>
  <c r="I668" i="4" s="1"/>
  <c r="A668" i="4"/>
  <c r="I663" i="4"/>
  <c r="L660" i="4" a="1"/>
  <c r="L660" i="4" s="1"/>
  <c r="H660" i="4"/>
  <c r="H659" i="4"/>
  <c r="L659" i="4" a="1"/>
  <c r="L659" i="4" s="1"/>
  <c r="I652" i="4"/>
  <c r="J648" i="4" a="1"/>
  <c r="J648" i="4" s="1"/>
  <c r="G648" i="4"/>
  <c r="A648" i="4"/>
  <c r="L657" i="4" a="1"/>
  <c r="L657" i="4" s="1"/>
  <c r="H657" i="4"/>
  <c r="I653" i="4"/>
  <c r="I619" i="4"/>
  <c r="J725" i="4" a="1"/>
  <c r="J725" i="4" s="1"/>
  <c r="G725" i="4"/>
  <c r="I725" i="4" s="1"/>
  <c r="I681" i="4"/>
  <c r="I403" i="4"/>
  <c r="H398" i="4"/>
  <c r="J651" i="4" a="1"/>
  <c r="J651" i="4" s="1"/>
  <c r="G651" i="4"/>
  <c r="I651" i="4" s="1"/>
  <c r="A651" i="4"/>
  <c r="L648" i="4" a="1"/>
  <c r="L648" i="4" s="1"/>
  <c r="I641" i="4"/>
  <c r="L636" i="4" a="1"/>
  <c r="L636" i="4" s="1"/>
  <c r="H654" i="4"/>
  <c r="L654" i="4" a="1"/>
  <c r="L654" i="4" s="1"/>
  <c r="A647" i="4"/>
  <c r="L663" i="4" a="1"/>
  <c r="L663" i="4" s="1"/>
  <c r="L640" i="4" a="1"/>
  <c r="L640" i="4" s="1"/>
  <c r="L644" i="4" a="1"/>
  <c r="L644" i="4" s="1"/>
  <c r="L676" i="4" a="1"/>
  <c r="L676" i="4" s="1"/>
  <c r="L680" i="4" a="1"/>
  <c r="L680" i="4" s="1"/>
  <c r="L725" i="4" a="1"/>
  <c r="L725" i="4" s="1"/>
  <c r="H647" i="4"/>
  <c r="L61" i="4" a="1"/>
  <c r="L61" i="4" s="1"/>
  <c r="L728" i="4" a="1"/>
  <c r="L728" i="4" s="1"/>
  <c r="L646" i="4" a="1"/>
  <c r="L646" i="4" s="1"/>
  <c r="L394" i="4" a="1"/>
  <c r="L394" i="4" s="1"/>
  <c r="L647" i="4" a="1"/>
  <c r="L647" i="4" s="1"/>
  <c r="L662" i="4" a="1"/>
  <c r="L662" i="4" s="1"/>
  <c r="L664" i="4" a="1"/>
  <c r="L664" i="4" s="1"/>
  <c r="A663" i="4"/>
  <c r="J403" i="4" a="1"/>
  <c r="J403" i="4" s="1"/>
  <c r="J656" i="4" a="1"/>
  <c r="J656" i="4" s="1"/>
  <c r="I392" i="4"/>
  <c r="A646" i="4"/>
  <c r="I388" i="4"/>
  <c r="L387" i="4" a="1"/>
  <c r="L387" i="4" s="1"/>
  <c r="H635" i="4"/>
  <c r="A635" i="4"/>
  <c r="L635" i="4" a="1"/>
  <c r="L635" i="4" s="1"/>
  <c r="A633" i="4"/>
  <c r="L633" i="4" a="1"/>
  <c r="L633" i="4" s="1"/>
  <c r="I630" i="4"/>
  <c r="H627" i="4"/>
  <c r="A627" i="4"/>
  <c r="L627" i="4" a="1"/>
  <c r="L627" i="4" s="1"/>
  <c r="J626" i="4" a="1"/>
  <c r="J626" i="4" s="1"/>
  <c r="G626" i="4"/>
  <c r="I626" i="4" s="1"/>
  <c r="A626" i="4"/>
  <c r="J383" i="4" a="1"/>
  <c r="J383" i="4" s="1"/>
  <c r="G383" i="4"/>
  <c r="I383" i="4" s="1"/>
  <c r="H372" i="4"/>
  <c r="L370" i="4" a="1"/>
  <c r="L370" i="4" s="1"/>
  <c r="L371" i="4" a="1"/>
  <c r="L371" i="4" s="1"/>
  <c r="L615" i="4" a="1"/>
  <c r="L615" i="4" s="1"/>
  <c r="L617" i="4" a="1"/>
  <c r="L617" i="4" s="1"/>
  <c r="L655" i="4" a="1"/>
  <c r="L655" i="4" s="1"/>
  <c r="L399" i="4" a="1"/>
  <c r="L399" i="4" s="1"/>
  <c r="L658" i="4" a="1"/>
  <c r="L658" i="4" s="1"/>
  <c r="L661" i="4" a="1"/>
  <c r="L661" i="4" s="1"/>
  <c r="L375" i="4" a="1"/>
  <c r="L375" i="4" s="1"/>
  <c r="L377" i="4" a="1"/>
  <c r="L377" i="4" s="1"/>
  <c r="L372" i="4" a="1"/>
  <c r="L372" i="4" s="1"/>
  <c r="L625" i="4" a="1"/>
  <c r="L625" i="4" s="1"/>
  <c r="L630" i="4" a="1"/>
  <c r="L630" i="4" s="1"/>
  <c r="J649" i="4" a="1"/>
  <c r="J649" i="4" s="1"/>
  <c r="G649" i="4"/>
  <c r="I649" i="4" s="1"/>
  <c r="I391" i="4"/>
  <c r="J642" i="4" a="1"/>
  <c r="J642" i="4" s="1"/>
  <c r="G642" i="4"/>
  <c r="I642" i="4" s="1"/>
  <c r="A642" i="4"/>
  <c r="L638" i="4" a="1"/>
  <c r="L638" i="4" s="1"/>
  <c r="J389" i="4" a="1"/>
  <c r="J389" i="4" s="1"/>
  <c r="G389" i="4"/>
  <c r="I389" i="4" s="1"/>
  <c r="L386" i="4" a="1"/>
  <c r="L386" i="4" s="1"/>
  <c r="J634" i="4" a="1"/>
  <c r="J634" i="4" s="1"/>
  <c r="A634" i="4"/>
  <c r="L632" i="4" a="1"/>
  <c r="L632" i="4" s="1"/>
  <c r="I375" i="4"/>
  <c r="L599" i="4" a="1"/>
  <c r="L599" i="4" s="1"/>
  <c r="L390" i="4" a="1"/>
  <c r="L390" i="4" s="1"/>
  <c r="L679" i="4" a="1"/>
  <c r="L679" i="4" s="1"/>
  <c r="L675" i="4" a="1"/>
  <c r="L675" i="4" s="1"/>
  <c r="L673" i="4" a="1"/>
  <c r="L673" i="4" s="1"/>
  <c r="L669" i="4" a="1"/>
  <c r="L669" i="4" s="1"/>
  <c r="L665" i="4" a="1"/>
  <c r="L665" i="4" s="1"/>
  <c r="L407" i="4" a="1"/>
  <c r="L407" i="4" s="1"/>
  <c r="J405" i="4" a="1"/>
  <c r="J405" i="4" s="1"/>
  <c r="J659" i="4" a="1"/>
  <c r="J659" i="4" s="1"/>
  <c r="G659" i="4"/>
  <c r="J402" i="4" a="1"/>
  <c r="J402" i="4" s="1"/>
  <c r="A402" i="4"/>
  <c r="J398" i="4" a="1"/>
  <c r="J398" i="4" s="1"/>
  <c r="G398" i="4"/>
  <c r="J654" i="4" a="1"/>
  <c r="J654" i="4" s="1"/>
  <c r="A654" i="4"/>
  <c r="L393" i="4" a="1"/>
  <c r="L393" i="4" s="1"/>
  <c r="A649" i="4"/>
  <c r="L637" i="4" a="1"/>
  <c r="L637" i="4" s="1"/>
  <c r="A389" i="4"/>
  <c r="J385" i="4" a="1"/>
  <c r="J385" i="4" s="1"/>
  <c r="G385" i="4"/>
  <c r="I385" i="4" s="1"/>
  <c r="J628" i="4" a="1"/>
  <c r="J628" i="4" s="1"/>
  <c r="A628" i="4"/>
  <c r="L378" i="4" a="1"/>
  <c r="L378" i="4" s="1"/>
  <c r="H378" i="4"/>
  <c r="I612" i="4"/>
  <c r="L596" i="4" a="1"/>
  <c r="L596" i="4" s="1"/>
  <c r="J732" i="4" a="1"/>
  <c r="J732" i="4" s="1"/>
  <c r="J728" i="4" a="1"/>
  <c r="J728" i="4" s="1"/>
  <c r="J61" i="4" a="1"/>
  <c r="J61" i="4" s="1"/>
  <c r="J679" i="4" a="1"/>
  <c r="J679" i="4" s="1"/>
  <c r="J675" i="4" a="1"/>
  <c r="J675" i="4" s="1"/>
  <c r="J673" i="4" a="1"/>
  <c r="J673" i="4" s="1"/>
  <c r="J669" i="4" a="1"/>
  <c r="J669" i="4" s="1"/>
  <c r="J665" i="4" a="1"/>
  <c r="J665" i="4" s="1"/>
  <c r="J407" i="4" a="1"/>
  <c r="J407" i="4" s="1"/>
  <c r="A405" i="4"/>
  <c r="A659" i="4"/>
  <c r="A398" i="4"/>
  <c r="L651" i="4" a="1"/>
  <c r="L651" i="4" s="1"/>
  <c r="J396" i="4" a="1"/>
  <c r="J396" i="4" s="1"/>
  <c r="G396" i="4"/>
  <c r="I396" i="4" s="1"/>
  <c r="L649" i="4" a="1"/>
  <c r="L649" i="4" s="1"/>
  <c r="H648" i="4"/>
  <c r="J644" i="4" a="1"/>
  <c r="J644" i="4" s="1"/>
  <c r="G644" i="4"/>
  <c r="I644" i="4" s="1"/>
  <c r="A644" i="4"/>
  <c r="L642" i="4" a="1"/>
  <c r="L642" i="4" s="1"/>
  <c r="A641" i="4"/>
  <c r="J640" i="4" a="1"/>
  <c r="J640" i="4" s="1"/>
  <c r="G640" i="4"/>
  <c r="I640" i="4" s="1"/>
  <c r="L389" i="4" a="1"/>
  <c r="L389" i="4" s="1"/>
  <c r="H636" i="4"/>
  <c r="H387" i="4"/>
  <c r="A632" i="4"/>
  <c r="J631" i="4" a="1"/>
  <c r="J631" i="4" s="1"/>
  <c r="G631" i="4"/>
  <c r="I631" i="4" s="1"/>
  <c r="A385" i="4"/>
  <c r="L383" i="4" a="1"/>
  <c r="L383" i="4" s="1"/>
  <c r="L623" i="4" a="1"/>
  <c r="L623" i="4" s="1"/>
  <c r="L621" i="4" a="1"/>
  <c r="L621" i="4" s="1"/>
  <c r="J378" i="4" a="1"/>
  <c r="J378" i="4" s="1"/>
  <c r="A378" i="4"/>
  <c r="G378" i="4"/>
  <c r="L409" i="4" a="1"/>
  <c r="L409" i="4" s="1"/>
  <c r="L670" i="4" a="1"/>
  <c r="L670" i="4" s="1"/>
  <c r="L666" i="4" a="1"/>
  <c r="L666" i="4" s="1"/>
  <c r="L408" i="4" a="1"/>
  <c r="L408" i="4" s="1"/>
  <c r="J401" i="4" a="1"/>
  <c r="J401" i="4" s="1"/>
  <c r="I397" i="4"/>
  <c r="A396" i="4"/>
  <c r="I390" i="4"/>
  <c r="L641" i="4" a="1"/>
  <c r="L641" i="4" s="1"/>
  <c r="L634" i="4" a="1"/>
  <c r="L634" i="4" s="1"/>
  <c r="L626" i="4" a="1"/>
  <c r="L626" i="4" s="1"/>
  <c r="A620" i="4"/>
  <c r="L620" i="4" a="1"/>
  <c r="L620" i="4" s="1"/>
  <c r="H620" i="4"/>
  <c r="L619" i="4" a="1"/>
  <c r="L619" i="4" s="1"/>
  <c r="A619" i="4"/>
  <c r="J618" i="4" a="1"/>
  <c r="J618" i="4" s="1"/>
  <c r="G618" i="4"/>
  <c r="I618" i="4" s="1"/>
  <c r="L616" i="4" a="1"/>
  <c r="L616" i="4" s="1"/>
  <c r="L380" i="4" a="1"/>
  <c r="L380" i="4" s="1"/>
  <c r="L612" i="4" a="1"/>
  <c r="L612" i="4" s="1"/>
  <c r="J643" i="4" a="1"/>
  <c r="J643" i="4" s="1"/>
  <c r="G643" i="4"/>
  <c r="I643" i="4" s="1"/>
  <c r="I637" i="4"/>
  <c r="J636" i="4" a="1"/>
  <c r="J636" i="4" s="1"/>
  <c r="G636" i="4"/>
  <c r="A636" i="4"/>
  <c r="L631" i="4" a="1"/>
  <c r="L631" i="4" s="1"/>
  <c r="L385" i="4" a="1"/>
  <c r="L385" i="4" s="1"/>
  <c r="L629" i="4" a="1"/>
  <c r="L629" i="4" s="1"/>
  <c r="I384" i="4"/>
  <c r="A618" i="4"/>
  <c r="L381" i="4" a="1"/>
  <c r="L381" i="4" s="1"/>
  <c r="J406" i="4" a="1"/>
  <c r="J406" i="4" s="1"/>
  <c r="J404" i="4" a="1"/>
  <c r="J404" i="4" s="1"/>
  <c r="G404" i="4"/>
  <c r="J660" i="4" a="1"/>
  <c r="J660" i="4" s="1"/>
  <c r="A660" i="4"/>
  <c r="J400" i="4" a="1"/>
  <c r="J400" i="4" s="1"/>
  <c r="G400" i="4"/>
  <c r="J657" i="4" a="1"/>
  <c r="J657" i="4" s="1"/>
  <c r="A657" i="4"/>
  <c r="L391" i="4" a="1"/>
  <c r="L391" i="4" s="1"/>
  <c r="A643" i="4"/>
  <c r="L628" i="4" a="1"/>
  <c r="L628" i="4" s="1"/>
  <c r="I621" i="4"/>
  <c r="L374" i="4" a="1"/>
  <c r="L374" i="4" s="1"/>
  <c r="J574" i="4" a="1"/>
  <c r="J574" i="4" s="1"/>
  <c r="J734" i="4" a="1"/>
  <c r="J734" i="4" s="1"/>
  <c r="J730" i="4" a="1"/>
  <c r="J730" i="4" s="1"/>
  <c r="J726" i="4" a="1"/>
  <c r="J726" i="4" s="1"/>
  <c r="J681" i="4" a="1"/>
  <c r="J681" i="4" s="1"/>
  <c r="J677" i="4" a="1"/>
  <c r="J677" i="4" s="1"/>
  <c r="J410" i="4" a="1"/>
  <c r="J410" i="4" s="1"/>
  <c r="J671" i="4" a="1"/>
  <c r="J671" i="4" s="1"/>
  <c r="J667" i="4" a="1"/>
  <c r="J667" i="4" s="1"/>
  <c r="J663" i="4" a="1"/>
  <c r="J663" i="4" s="1"/>
  <c r="A406" i="4"/>
  <c r="A404" i="4"/>
  <c r="A400" i="4"/>
  <c r="L652" i="4" a="1"/>
  <c r="L652" i="4" s="1"/>
  <c r="J394" i="4" a="1"/>
  <c r="J394" i="4" s="1"/>
  <c r="G394" i="4"/>
  <c r="I394" i="4" s="1"/>
  <c r="A394" i="4"/>
  <c r="J646" i="4" a="1"/>
  <c r="J646" i="4" s="1"/>
  <c r="G646" i="4"/>
  <c r="I646" i="4" s="1"/>
  <c r="L643" i="4" a="1"/>
  <c r="L643" i="4" s="1"/>
  <c r="J638" i="4" a="1"/>
  <c r="J638" i="4" s="1"/>
  <c r="G638" i="4"/>
  <c r="I638" i="4" s="1"/>
  <c r="A638" i="4"/>
  <c r="G634" i="4"/>
  <c r="I634" i="4" s="1"/>
  <c r="H633" i="4"/>
  <c r="H632" i="4"/>
  <c r="H622" i="4"/>
  <c r="A622" i="4"/>
  <c r="L622" i="4" a="1"/>
  <c r="L622" i="4" s="1"/>
  <c r="J621" i="4" a="1"/>
  <c r="J621" i="4" s="1"/>
  <c r="A621" i="4"/>
  <c r="L618" i="4" a="1"/>
  <c r="L618" i="4" s="1"/>
  <c r="A616" i="4"/>
  <c r="H616" i="4"/>
  <c r="L379" i="4" a="1"/>
  <c r="L379" i="4" s="1"/>
  <c r="H379" i="4"/>
  <c r="A379" i="4"/>
  <c r="J630" i="4" a="1"/>
  <c r="J630" i="4" s="1"/>
  <c r="J625" i="4" a="1"/>
  <c r="J625" i="4" s="1"/>
  <c r="L624" i="4" a="1"/>
  <c r="L624" i="4" s="1"/>
  <c r="J624" i="4" a="1"/>
  <c r="J624" i="4" s="1"/>
  <c r="G624" i="4"/>
  <c r="I624" i="4" s="1"/>
  <c r="L382" i="4" a="1"/>
  <c r="L382" i="4" s="1"/>
  <c r="J382" i="4" a="1"/>
  <c r="J382" i="4" s="1"/>
  <c r="J377" i="4" a="1"/>
  <c r="J377" i="4" s="1"/>
  <c r="G377" i="4"/>
  <c r="I377" i="4" s="1"/>
  <c r="I376" i="4"/>
  <c r="I613" i="4"/>
  <c r="J612" i="4" a="1"/>
  <c r="J612" i="4" s="1"/>
  <c r="A612" i="4"/>
  <c r="I59" i="4"/>
  <c r="A611" i="4"/>
  <c r="L609" i="4" a="1"/>
  <c r="L609" i="4" s="1"/>
  <c r="I605" i="4"/>
  <c r="L365" i="4" a="1"/>
  <c r="L365" i="4" s="1"/>
  <c r="L360" i="4" a="1"/>
  <c r="L360" i="4" s="1"/>
  <c r="I356" i="4"/>
  <c r="L348" i="4" a="1"/>
  <c r="L348" i="4" s="1"/>
  <c r="H579" i="4"/>
  <c r="L579" i="4" a="1"/>
  <c r="L579" i="4" s="1"/>
  <c r="H557" i="4"/>
  <c r="L557" i="4" a="1"/>
  <c r="L557" i="4" s="1"/>
  <c r="I551" i="4"/>
  <c r="J545" i="4" a="1"/>
  <c r="J545" i="4" s="1"/>
  <c r="J538" i="4" a="1"/>
  <c r="J538" i="4" s="1"/>
  <c r="J529" i="4" a="1"/>
  <c r="J529" i="4" s="1"/>
  <c r="L520" i="4" a="1"/>
  <c r="L520" i="4" s="1"/>
  <c r="J380" i="4" a="1"/>
  <c r="J380" i="4" s="1"/>
  <c r="J373" i="4" a="1"/>
  <c r="J373" i="4" s="1"/>
  <c r="G373" i="4"/>
  <c r="L611" i="4" a="1"/>
  <c r="L611" i="4" s="1"/>
  <c r="L369" i="4" a="1"/>
  <c r="L369" i="4" s="1"/>
  <c r="I602" i="4"/>
  <c r="L600" i="4" a="1"/>
  <c r="L600" i="4" s="1"/>
  <c r="A357" i="4"/>
  <c r="G357" i="4"/>
  <c r="I357" i="4" s="1"/>
  <c r="J357" i="4" a="1"/>
  <c r="J357" i="4" s="1"/>
  <c r="A348" i="4"/>
  <c r="G348" i="4"/>
  <c r="J348" i="4" a="1"/>
  <c r="J348" i="4" s="1"/>
  <c r="H346" i="4"/>
  <c r="L346" i="4" a="1"/>
  <c r="L346" i="4" s="1"/>
  <c r="L589" i="4" a="1"/>
  <c r="L589" i="4" s="1"/>
  <c r="L587" i="4" a="1"/>
  <c r="L587" i="4" s="1"/>
  <c r="A585" i="4"/>
  <c r="J585" i="4" a="1"/>
  <c r="J585" i="4" s="1"/>
  <c r="H341" i="4"/>
  <c r="L341" i="4" a="1"/>
  <c r="L341" i="4" s="1"/>
  <c r="I340" i="4"/>
  <c r="J572" i="4" a="1"/>
  <c r="J572" i="4" s="1"/>
  <c r="J571" i="4" a="1"/>
  <c r="J571" i="4" s="1"/>
  <c r="H554" i="4"/>
  <c r="L339" i="4" a="1"/>
  <c r="L339" i="4" s="1"/>
  <c r="L573" i="4" a="1"/>
  <c r="L573" i="4" s="1"/>
  <c r="L554" i="4" a="1"/>
  <c r="L554" i="4" s="1"/>
  <c r="L344" i="4" a="1"/>
  <c r="L344" i="4" s="1"/>
  <c r="L324" i="4" a="1"/>
  <c r="L324" i="4" s="1"/>
  <c r="L397" i="4" a="1"/>
  <c r="L397" i="4" s="1"/>
  <c r="L395" i="4" a="1"/>
  <c r="L395" i="4" s="1"/>
  <c r="L392" i="4" a="1"/>
  <c r="L392" i="4" s="1"/>
  <c r="L645" i="4" a="1"/>
  <c r="L645" i="4" s="1"/>
  <c r="L639" i="4" a="1"/>
  <c r="L639" i="4" s="1"/>
  <c r="L388" i="4" a="1"/>
  <c r="L388" i="4" s="1"/>
  <c r="J635" i="4" a="1"/>
  <c r="J635" i="4" s="1"/>
  <c r="J633" i="4" a="1"/>
  <c r="J633" i="4" s="1"/>
  <c r="G633" i="4"/>
  <c r="J627" i="4" a="1"/>
  <c r="J627" i="4" s="1"/>
  <c r="J622" i="4" a="1"/>
  <c r="J622" i="4" s="1"/>
  <c r="J620" i="4" a="1"/>
  <c r="J620" i="4" s="1"/>
  <c r="G620" i="4"/>
  <c r="A380" i="4"/>
  <c r="L373" i="4" a="1"/>
  <c r="L373" i="4" s="1"/>
  <c r="A373" i="4"/>
  <c r="H608" i="4"/>
  <c r="L608" i="4" a="1"/>
  <c r="L608" i="4" s="1"/>
  <c r="H607" i="4"/>
  <c r="L607" i="4" a="1"/>
  <c r="L607" i="4" s="1"/>
  <c r="J57" i="4" a="1"/>
  <c r="J57" i="4" s="1"/>
  <c r="L590" i="4" a="1"/>
  <c r="L590" i="4" s="1"/>
  <c r="L586" i="4" a="1"/>
  <c r="L586" i="4" s="1"/>
  <c r="H586" i="4"/>
  <c r="L583" i="4" a="1"/>
  <c r="L583" i="4" s="1"/>
  <c r="A341" i="4"/>
  <c r="G341" i="4"/>
  <c r="J341" i="4" a="1"/>
  <c r="J341" i="4" s="1"/>
  <c r="J661" i="4" a="1"/>
  <c r="J661" i="4" s="1"/>
  <c r="J658" i="4" a="1"/>
  <c r="J658" i="4" s="1"/>
  <c r="J399" i="4" a="1"/>
  <c r="J399" i="4" s="1"/>
  <c r="J655" i="4" a="1"/>
  <c r="J655" i="4" s="1"/>
  <c r="J397" i="4" a="1"/>
  <c r="J397" i="4" s="1"/>
  <c r="J395" i="4" a="1"/>
  <c r="J395" i="4" s="1"/>
  <c r="J392" i="4" a="1"/>
  <c r="J392" i="4" s="1"/>
  <c r="J645" i="4" a="1"/>
  <c r="J645" i="4" s="1"/>
  <c r="J390" i="4" a="1"/>
  <c r="J390" i="4" s="1"/>
  <c r="J639" i="4" a="1"/>
  <c r="J639" i="4" s="1"/>
  <c r="J388" i="4" a="1"/>
  <c r="J388" i="4" s="1"/>
  <c r="L384" i="4" a="1"/>
  <c r="L384" i="4" s="1"/>
  <c r="J615" i="4" a="1"/>
  <c r="J615" i="4" s="1"/>
  <c r="G615" i="4"/>
  <c r="I615" i="4" s="1"/>
  <c r="L59" i="4" a="1"/>
  <c r="L59" i="4" s="1"/>
  <c r="J608" i="4" a="1"/>
  <c r="J608" i="4" s="1"/>
  <c r="A608" i="4"/>
  <c r="J606" i="4" a="1"/>
  <c r="J606" i="4" s="1"/>
  <c r="G606" i="4"/>
  <c r="I606" i="4" s="1"/>
  <c r="J367" i="4" a="1"/>
  <c r="J367" i="4" s="1"/>
  <c r="G367" i="4"/>
  <c r="I367" i="4" s="1"/>
  <c r="J366" i="4" a="1"/>
  <c r="J366" i="4" s="1"/>
  <c r="A366" i="4"/>
  <c r="I365" i="4"/>
  <c r="L603" i="4" a="1"/>
  <c r="L603" i="4" s="1"/>
  <c r="L362" i="4" a="1"/>
  <c r="L362" i="4" s="1"/>
  <c r="I360" i="4"/>
  <c r="L358" i="4" a="1"/>
  <c r="L358" i="4" s="1"/>
  <c r="J588" i="4" a="1"/>
  <c r="J588" i="4" s="1"/>
  <c r="A586" i="4"/>
  <c r="J586" i="4" a="1"/>
  <c r="J586" i="4" s="1"/>
  <c r="G586" i="4"/>
  <c r="L343" i="4" a="1"/>
  <c r="L343" i="4" s="1"/>
  <c r="I578" i="4"/>
  <c r="L576" i="4" a="1"/>
  <c r="L576" i="4" s="1"/>
  <c r="I567" i="4"/>
  <c r="H556" i="4"/>
  <c r="L556" i="4" a="1"/>
  <c r="L556" i="4" s="1"/>
  <c r="J617" i="4" a="1"/>
  <c r="J617" i="4" s="1"/>
  <c r="G617" i="4"/>
  <c r="I617" i="4" s="1"/>
  <c r="L614" i="4" a="1"/>
  <c r="L614" i="4" s="1"/>
  <c r="L376" i="4" a="1"/>
  <c r="L376" i="4" s="1"/>
  <c r="L613" i="4" a="1"/>
  <c r="L613" i="4" s="1"/>
  <c r="I369" i="4"/>
  <c r="J609" i="4" a="1"/>
  <c r="J609" i="4" s="1"/>
  <c r="A609" i="4"/>
  <c r="G609" i="4"/>
  <c r="I609" i="4" s="1"/>
  <c r="J605" i="4" a="1"/>
  <c r="J605" i="4" s="1"/>
  <c r="A605" i="4"/>
  <c r="J365" i="4" a="1"/>
  <c r="J365" i="4" s="1"/>
  <c r="A365" i="4"/>
  <c r="J603" i="4" a="1"/>
  <c r="J603" i="4" s="1"/>
  <c r="A603" i="4"/>
  <c r="A358" i="4"/>
  <c r="J358" i="4" a="1"/>
  <c r="J358" i="4" s="1"/>
  <c r="G358" i="4"/>
  <c r="I358" i="4" s="1"/>
  <c r="H594" i="4"/>
  <c r="L594" i="4" a="1"/>
  <c r="L594" i="4" s="1"/>
  <c r="J350" i="4" a="1"/>
  <c r="J350" i="4" s="1"/>
  <c r="L56" i="4" a="1"/>
  <c r="L56" i="4" s="1"/>
  <c r="L349" i="4" a="1"/>
  <c r="L349" i="4" s="1"/>
  <c r="H347" i="4"/>
  <c r="L347" i="4" a="1"/>
  <c r="L347" i="4" s="1"/>
  <c r="I589" i="4"/>
  <c r="H584" i="4"/>
  <c r="L584" i="4" a="1"/>
  <c r="L584" i="4" s="1"/>
  <c r="H580" i="4"/>
  <c r="L580" i="4" a="1"/>
  <c r="L580" i="4" s="1"/>
  <c r="I338" i="4"/>
  <c r="L337" i="4" a="1"/>
  <c r="L337" i="4" s="1"/>
  <c r="L565" i="4" a="1"/>
  <c r="L565" i="4" s="1"/>
  <c r="H565" i="4"/>
  <c r="J333" i="4" a="1"/>
  <c r="J333" i="4" s="1"/>
  <c r="J369" i="4" a="1"/>
  <c r="J369" i="4" s="1"/>
  <c r="J368" i="4" a="1"/>
  <c r="J368" i="4" s="1"/>
  <c r="G368" i="4"/>
  <c r="I368" i="4" s="1"/>
  <c r="A368" i="4"/>
  <c r="L364" i="4" a="1"/>
  <c r="L364" i="4" s="1"/>
  <c r="L356" i="4" a="1"/>
  <c r="L356" i="4" s="1"/>
  <c r="H352" i="4"/>
  <c r="L352" i="4" a="1"/>
  <c r="L352" i="4" s="1"/>
  <c r="J592" i="4" a="1"/>
  <c r="J592" i="4" s="1"/>
  <c r="A349" i="4"/>
  <c r="J349" i="4" a="1"/>
  <c r="J349" i="4" s="1"/>
  <c r="G349" i="4"/>
  <c r="I349" i="4" s="1"/>
  <c r="A347" i="4"/>
  <c r="G347" i="4"/>
  <c r="J347" i="4" a="1"/>
  <c r="J347" i="4" s="1"/>
  <c r="J343" i="4" a="1"/>
  <c r="J343" i="4" s="1"/>
  <c r="A580" i="4"/>
  <c r="G580" i="4"/>
  <c r="J580" i="4" a="1"/>
  <c r="J580" i="4" s="1"/>
  <c r="J566" i="4" a="1"/>
  <c r="J566" i="4" s="1"/>
  <c r="J335" i="4" a="1"/>
  <c r="J335" i="4" s="1"/>
  <c r="I337" i="4"/>
  <c r="I559" i="4"/>
  <c r="J560" i="4" a="1"/>
  <c r="J560" i="4" s="1"/>
  <c r="J374" i="4" a="1"/>
  <c r="J374" i="4" s="1"/>
  <c r="J372" i="4" a="1"/>
  <c r="J372" i="4" s="1"/>
  <c r="I611" i="4"/>
  <c r="L605" i="4" a="1"/>
  <c r="L605" i="4" s="1"/>
  <c r="L367" i="4" a="1"/>
  <c r="L367" i="4" s="1"/>
  <c r="L366" i="4" a="1"/>
  <c r="L366" i="4" s="1"/>
  <c r="L595" i="4" a="1"/>
  <c r="L595" i="4" s="1"/>
  <c r="L354" i="4" a="1"/>
  <c r="L354" i="4" s="1"/>
  <c r="A352" i="4"/>
  <c r="J352" i="4" a="1"/>
  <c r="J352" i="4" s="1"/>
  <c r="I591" i="4"/>
  <c r="L342" i="4" a="1"/>
  <c r="L342" i="4" s="1"/>
  <c r="H342" i="4"/>
  <c r="J577" i="4" a="1"/>
  <c r="J577" i="4" s="1"/>
  <c r="L574" i="4" a="1"/>
  <c r="L574" i="4" s="1"/>
  <c r="J573" i="4" a="1"/>
  <c r="J573" i="4" s="1"/>
  <c r="L570" i="4" a="1"/>
  <c r="L570" i="4" s="1"/>
  <c r="J568" i="4" a="1"/>
  <c r="J568" i="4" s="1"/>
  <c r="J521" i="4" a="1"/>
  <c r="J521" i="4" s="1"/>
  <c r="J653" i="4" a="1"/>
  <c r="J653" i="4" s="1"/>
  <c r="J650" i="4" a="1"/>
  <c r="J650" i="4" s="1"/>
  <c r="J393" i="4" a="1"/>
  <c r="J393" i="4" s="1"/>
  <c r="J647" i="4" a="1"/>
  <c r="J647" i="4" s="1"/>
  <c r="J391" i="4" a="1"/>
  <c r="J391" i="4" s="1"/>
  <c r="J641" i="4" a="1"/>
  <c r="J641" i="4" s="1"/>
  <c r="J637" i="4" a="1"/>
  <c r="J637" i="4" s="1"/>
  <c r="J387" i="4" a="1"/>
  <c r="J387" i="4" s="1"/>
  <c r="G380" i="4"/>
  <c r="I380" i="4" s="1"/>
  <c r="A374" i="4"/>
  <c r="I373" i="4"/>
  <c r="A372" i="4"/>
  <c r="I371" i="4"/>
  <c r="L601" i="4" a="1"/>
  <c r="L601" i="4" s="1"/>
  <c r="J600" i="4" a="1"/>
  <c r="J600" i="4" s="1"/>
  <c r="J58" i="4" a="1"/>
  <c r="J58" i="4" s="1"/>
  <c r="A58" i="4"/>
  <c r="J363" i="4" a="1"/>
  <c r="J363" i="4" s="1"/>
  <c r="G363" i="4"/>
  <c r="I363" i="4" s="1"/>
  <c r="H598" i="4"/>
  <c r="A598" i="4"/>
  <c r="L598" i="4" a="1"/>
  <c r="L598" i="4" s="1"/>
  <c r="J362" i="4" a="1"/>
  <c r="J362" i="4" s="1"/>
  <c r="A362" i="4"/>
  <c r="G362" i="4"/>
  <c r="I362" i="4" s="1"/>
  <c r="J361" i="4" a="1"/>
  <c r="J361" i="4" s="1"/>
  <c r="J597" i="4" a="1"/>
  <c r="J597" i="4" s="1"/>
  <c r="A597" i="4"/>
  <c r="A595" i="4"/>
  <c r="G595" i="4"/>
  <c r="I595" i="4" s="1"/>
  <c r="J595" i="4" a="1"/>
  <c r="J595" i="4" s="1"/>
  <c r="J356" i="4" a="1"/>
  <c r="J356" i="4" s="1"/>
  <c r="J355" i="4" a="1"/>
  <c r="J355" i="4" s="1"/>
  <c r="I354" i="4"/>
  <c r="L353" i="4" a="1"/>
  <c r="L353" i="4" s="1"/>
  <c r="L351" i="4" a="1"/>
  <c r="L351" i="4" s="1"/>
  <c r="I592" i="4"/>
  <c r="H348" i="4"/>
  <c r="G585" i="4"/>
  <c r="I585" i="4" s="1"/>
  <c r="L582" i="4" a="1"/>
  <c r="L582" i="4" s="1"/>
  <c r="J344" i="4" a="1"/>
  <c r="J344" i="4" s="1"/>
  <c r="J562" i="4" a="1"/>
  <c r="J562" i="4" s="1"/>
  <c r="J370" i="4" a="1"/>
  <c r="J370" i="4" s="1"/>
  <c r="J604" i="4" a="1"/>
  <c r="J604" i="4" s="1"/>
  <c r="J364" i="4" a="1"/>
  <c r="J364" i="4" s="1"/>
  <c r="J601" i="4" a="1"/>
  <c r="J601" i="4" s="1"/>
  <c r="A601" i="4"/>
  <c r="I361" i="4"/>
  <c r="A359" i="4"/>
  <c r="G359" i="4"/>
  <c r="J594" i="4" a="1"/>
  <c r="J594" i="4" s="1"/>
  <c r="J351" i="4" a="1"/>
  <c r="J351" i="4" s="1"/>
  <c r="L592" i="4" a="1"/>
  <c r="L592" i="4" s="1"/>
  <c r="A56" i="4"/>
  <c r="G56" i="4"/>
  <c r="I56" i="4" s="1"/>
  <c r="J584" i="4" a="1"/>
  <c r="J584" i="4" s="1"/>
  <c r="J583" i="4" a="1"/>
  <c r="J583" i="4" s="1"/>
  <c r="L568" i="4" a="1"/>
  <c r="L568" i="4" s="1"/>
  <c r="L564" i="4" a="1"/>
  <c r="L564" i="4" s="1"/>
  <c r="L559" i="4" a="1"/>
  <c r="L559" i="4" s="1"/>
  <c r="L330" i="4" a="1"/>
  <c r="L330" i="4" s="1"/>
  <c r="J552" i="4" a="1"/>
  <c r="J552" i="4" s="1"/>
  <c r="L545" i="4" a="1"/>
  <c r="L545" i="4" s="1"/>
  <c r="L542" i="4" a="1"/>
  <c r="L542" i="4" s="1"/>
  <c r="A539" i="4"/>
  <c r="J539" i="4" a="1"/>
  <c r="J539" i="4" s="1"/>
  <c r="L535" i="4" a="1"/>
  <c r="L535" i="4" s="1"/>
  <c r="H324" i="4"/>
  <c r="L528" i="4" a="1"/>
  <c r="L528" i="4" s="1"/>
  <c r="I317" i="4"/>
  <c r="L516" i="4" a="1"/>
  <c r="L516" i="4" s="1"/>
  <c r="J478" i="4" a="1"/>
  <c r="J478" i="4" s="1"/>
  <c r="L575" i="4" a="1"/>
  <c r="L575" i="4" s="1"/>
  <c r="L571" i="4" a="1"/>
  <c r="L571" i="4" s="1"/>
  <c r="L336" i="4" a="1"/>
  <c r="L336" i="4" s="1"/>
  <c r="J564" i="4" a="1"/>
  <c r="J564" i="4" s="1"/>
  <c r="L563" i="4" a="1"/>
  <c r="L563" i="4" s="1"/>
  <c r="J561" i="4" a="1"/>
  <c r="J561" i="4" s="1"/>
  <c r="L335" i="4" a="1"/>
  <c r="L335" i="4" s="1"/>
  <c r="J559" i="4" a="1"/>
  <c r="J559" i="4" s="1"/>
  <c r="L547" i="4" a="1"/>
  <c r="L547" i="4" s="1"/>
  <c r="L544" i="4" a="1"/>
  <c r="L544" i="4" s="1"/>
  <c r="L543" i="4" a="1"/>
  <c r="L543" i="4" s="1"/>
  <c r="H543" i="4"/>
  <c r="L326" i="4" a="1"/>
  <c r="L326" i="4" s="1"/>
  <c r="H325" i="4"/>
  <c r="L325" i="4" a="1"/>
  <c r="L325" i="4" s="1"/>
  <c r="L537" i="4" a="1"/>
  <c r="L537" i="4" s="1"/>
  <c r="L531" i="4" a="1"/>
  <c r="L531" i="4" s="1"/>
  <c r="L323" i="4" a="1"/>
  <c r="L323" i="4" s="1"/>
  <c r="G524" i="4"/>
  <c r="I524" i="4" s="1"/>
  <c r="L315" i="4" a="1"/>
  <c r="L315" i="4" s="1"/>
  <c r="H315" i="4"/>
  <c r="A313" i="4"/>
  <c r="J313" i="4" a="1"/>
  <c r="J313" i="4" s="1"/>
  <c r="G313" i="4"/>
  <c r="I313" i="4" s="1"/>
  <c r="J507" i="4" a="1"/>
  <c r="J507" i="4" s="1"/>
  <c r="L479" i="4" a="1"/>
  <c r="L479" i="4" s="1"/>
  <c r="I448" i="4"/>
  <c r="L560" i="4" a="1"/>
  <c r="L560" i="4" s="1"/>
  <c r="J558" i="4" a="1"/>
  <c r="J558" i="4" s="1"/>
  <c r="J557" i="4" a="1"/>
  <c r="J557" i="4" s="1"/>
  <c r="J330" i="4" a="1"/>
  <c r="J330" i="4" s="1"/>
  <c r="L551" i="4" a="1"/>
  <c r="L551" i="4" s="1"/>
  <c r="A325" i="4"/>
  <c r="G325" i="4"/>
  <c r="J325" i="4" a="1"/>
  <c r="J325" i="4" s="1"/>
  <c r="A324" i="4"/>
  <c r="G324" i="4"/>
  <c r="J324" i="4" a="1"/>
  <c r="J324" i="4" s="1"/>
  <c r="J323" i="4" a="1"/>
  <c r="J323" i="4" s="1"/>
  <c r="J526" i="4" a="1"/>
  <c r="J526" i="4" s="1"/>
  <c r="L524" i="4" a="1"/>
  <c r="L524" i="4" s="1"/>
  <c r="L319" i="4" a="1"/>
  <c r="L319" i="4" s="1"/>
  <c r="L311" i="4" a="1"/>
  <c r="L311" i="4" s="1"/>
  <c r="H507" i="4"/>
  <c r="L507" i="4" a="1"/>
  <c r="L507" i="4" s="1"/>
  <c r="A502" i="4"/>
  <c r="G502" i="4"/>
  <c r="I502" i="4" s="1"/>
  <c r="J502" i="4" a="1"/>
  <c r="J502" i="4" s="1"/>
  <c r="J551" i="4" a="1"/>
  <c r="J551" i="4" s="1"/>
  <c r="J576" i="4" a="1"/>
  <c r="J576" i="4" s="1"/>
  <c r="J520" i="4" a="1"/>
  <c r="J520" i="4" s="1"/>
  <c r="J514" i="4" a="1"/>
  <c r="J514" i="4" s="1"/>
  <c r="I562" i="4"/>
  <c r="I335" i="4"/>
  <c r="I334" i="4"/>
  <c r="L332" i="4" a="1"/>
  <c r="L332" i="4" s="1"/>
  <c r="A329" i="4"/>
  <c r="G329" i="4"/>
  <c r="I329" i="4" s="1"/>
  <c r="J329" i="4" a="1"/>
  <c r="J329" i="4" s="1"/>
  <c r="J548" i="4" a="1"/>
  <c r="J548" i="4" s="1"/>
  <c r="J547" i="4" a="1"/>
  <c r="J547" i="4" s="1"/>
  <c r="L540" i="4" a="1"/>
  <c r="L540" i="4" s="1"/>
  <c r="L533" i="4" a="1"/>
  <c r="L533" i="4" s="1"/>
  <c r="A528" i="4"/>
  <c r="J528" i="4" a="1"/>
  <c r="J528" i="4" s="1"/>
  <c r="G528" i="4"/>
  <c r="I528" i="4" s="1"/>
  <c r="L320" i="4" a="1"/>
  <c r="L320" i="4" s="1"/>
  <c r="A524" i="4"/>
  <c r="J524" i="4" a="1"/>
  <c r="J524" i="4" s="1"/>
  <c r="J319" i="4" a="1"/>
  <c r="J319" i="4" s="1"/>
  <c r="H314" i="4"/>
  <c r="L314" i="4" a="1"/>
  <c r="L314" i="4" s="1"/>
  <c r="A311" i="4"/>
  <c r="G311" i="4"/>
  <c r="I311" i="4" s="1"/>
  <c r="J311" i="4" a="1"/>
  <c r="J311" i="4" s="1"/>
  <c r="J501" i="4" a="1"/>
  <c r="J501" i="4" s="1"/>
  <c r="I493" i="4"/>
  <c r="I488" i="4"/>
  <c r="I442" i="4"/>
  <c r="L331" i="4" a="1"/>
  <c r="L331" i="4" s="1"/>
  <c r="I330" i="4"/>
  <c r="L553" i="4" a="1"/>
  <c r="L553" i="4" s="1"/>
  <c r="A552" i="4"/>
  <c r="G552" i="4"/>
  <c r="I552" i="4" s="1"/>
  <c r="L550" i="4" a="1"/>
  <c r="L550" i="4" s="1"/>
  <c r="A544" i="4"/>
  <c r="G544" i="4"/>
  <c r="I544" i="4" s="1"/>
  <c r="J544" i="4" a="1"/>
  <c r="J544" i="4" s="1"/>
  <c r="J327" i="4" a="1"/>
  <c r="J327" i="4" s="1"/>
  <c r="I55" i="4"/>
  <c r="A326" i="4"/>
  <c r="J326" i="4" a="1"/>
  <c r="J326" i="4" s="1"/>
  <c r="G326" i="4"/>
  <c r="I326" i="4" s="1"/>
  <c r="J540" i="4" a="1"/>
  <c r="J540" i="4" s="1"/>
  <c r="A535" i="4"/>
  <c r="J535" i="4" a="1"/>
  <c r="J535" i="4" s="1"/>
  <c r="G535" i="4"/>
  <c r="I535" i="4" s="1"/>
  <c r="J534" i="4" a="1"/>
  <c r="J534" i="4" s="1"/>
  <c r="J531" i="4" a="1"/>
  <c r="J531" i="4" s="1"/>
  <c r="L530" i="4" a="1"/>
  <c r="L530" i="4" s="1"/>
  <c r="L321" i="4" a="1"/>
  <c r="L321" i="4" s="1"/>
  <c r="A320" i="4"/>
  <c r="G320" i="4"/>
  <c r="I320" i="4" s="1"/>
  <c r="J320" i="4" a="1"/>
  <c r="J320" i="4" s="1"/>
  <c r="H316" i="4"/>
  <c r="L316" i="4" a="1"/>
  <c r="L316" i="4" s="1"/>
  <c r="A314" i="4"/>
  <c r="G314" i="4"/>
  <c r="J314" i="4" a="1"/>
  <c r="J314" i="4" s="1"/>
  <c r="I518" i="4"/>
  <c r="I513" i="4"/>
  <c r="L510" i="4" a="1"/>
  <c r="L510" i="4" s="1"/>
  <c r="H510" i="4"/>
  <c r="L508" i="4" a="1"/>
  <c r="L508" i="4" s="1"/>
  <c r="L505" i="4" a="1"/>
  <c r="L505" i="4" s="1"/>
  <c r="J498" i="4" a="1"/>
  <c r="J498" i="4" s="1"/>
  <c r="J616" i="4" a="1"/>
  <c r="J616" i="4" s="1"/>
  <c r="J614" i="4" a="1"/>
  <c r="J614" i="4" s="1"/>
  <c r="J375" i="4" a="1"/>
  <c r="J375" i="4" s="1"/>
  <c r="J611" i="4" a="1"/>
  <c r="J611" i="4" s="1"/>
  <c r="J371" i="4" a="1"/>
  <c r="J371" i="4" s="1"/>
  <c r="A371" i="4"/>
  <c r="J599" i="4" a="1"/>
  <c r="J599" i="4" s="1"/>
  <c r="A599" i="4"/>
  <c r="I57" i="4"/>
  <c r="J359" i="4" a="1"/>
  <c r="J359" i="4" s="1"/>
  <c r="L357" i="4" a="1"/>
  <c r="L357" i="4" s="1"/>
  <c r="L593" i="4" a="1"/>
  <c r="L593" i="4" s="1"/>
  <c r="H593" i="4"/>
  <c r="J56" i="4" a="1"/>
  <c r="J56" i="4" s="1"/>
  <c r="J587" i="4" a="1"/>
  <c r="J587" i="4" s="1"/>
  <c r="L585" i="4" a="1"/>
  <c r="L585" i="4" s="1"/>
  <c r="A582" i="4"/>
  <c r="J582" i="4" a="1"/>
  <c r="J582" i="4" s="1"/>
  <c r="G582" i="4"/>
  <c r="I582" i="4" s="1"/>
  <c r="L581" i="4" a="1"/>
  <c r="L581" i="4" s="1"/>
  <c r="L569" i="4" a="1"/>
  <c r="L569" i="4" s="1"/>
  <c r="L566" i="4" a="1"/>
  <c r="L566" i="4" s="1"/>
  <c r="L562" i="4" a="1"/>
  <c r="L562" i="4" s="1"/>
  <c r="L334" i="4" a="1"/>
  <c r="L334" i="4" s="1"/>
  <c r="L333" i="4" a="1"/>
  <c r="L333" i="4" s="1"/>
  <c r="H333" i="4"/>
  <c r="L558" i="4" a="1"/>
  <c r="L558" i="4" s="1"/>
  <c r="A554" i="4"/>
  <c r="J554" i="4" a="1"/>
  <c r="J554" i="4" s="1"/>
  <c r="G554" i="4"/>
  <c r="A553" i="4"/>
  <c r="J553" i="4" a="1"/>
  <c r="J553" i="4" s="1"/>
  <c r="G553" i="4"/>
  <c r="I553" i="4" s="1"/>
  <c r="J542" i="4" a="1"/>
  <c r="J542" i="4" s="1"/>
  <c r="L539" i="4" a="1"/>
  <c r="L539" i="4" s="1"/>
  <c r="J533" i="4" a="1"/>
  <c r="J533" i="4" s="1"/>
  <c r="J322" i="4" a="1"/>
  <c r="J322" i="4" s="1"/>
  <c r="J523" i="4" a="1"/>
  <c r="J523" i="4" s="1"/>
  <c r="L313" i="4" a="1"/>
  <c r="L313" i="4" s="1"/>
  <c r="J511" i="4" a="1"/>
  <c r="J511" i="4" s="1"/>
  <c r="A505" i="4"/>
  <c r="J505" i="4" a="1"/>
  <c r="J505" i="4" s="1"/>
  <c r="G505" i="4"/>
  <c r="I505" i="4" s="1"/>
  <c r="L503" i="4" a="1"/>
  <c r="L503" i="4" s="1"/>
  <c r="H503" i="4"/>
  <c r="L498" i="4" a="1"/>
  <c r="L498" i="4" s="1"/>
  <c r="L496" i="4" a="1"/>
  <c r="L496" i="4" s="1"/>
  <c r="H498" i="4"/>
  <c r="L515" i="4" a="1"/>
  <c r="L515" i="4" s="1"/>
  <c r="L497" i="4" a="1"/>
  <c r="L497" i="4" s="1"/>
  <c r="I465" i="4"/>
  <c r="J49" i="4" a="1"/>
  <c r="J49" i="4" s="1"/>
  <c r="L591" i="4" a="1"/>
  <c r="L591" i="4" s="1"/>
  <c r="L340" i="4" a="1"/>
  <c r="L340" i="4" s="1"/>
  <c r="L577" i="4" a="1"/>
  <c r="L577" i="4" s="1"/>
  <c r="H577" i="4"/>
  <c r="L338" i="4" a="1"/>
  <c r="L338" i="4" s="1"/>
  <c r="A570" i="4"/>
  <c r="G570" i="4"/>
  <c r="I570" i="4" s="1"/>
  <c r="J570" i="4" a="1"/>
  <c r="J570" i="4" s="1"/>
  <c r="J569" i="4" a="1"/>
  <c r="J569" i="4" s="1"/>
  <c r="L567" i="4" a="1"/>
  <c r="L567" i="4" s="1"/>
  <c r="A566" i="4"/>
  <c r="G566" i="4"/>
  <c r="I566" i="4" s="1"/>
  <c r="A563" i="4"/>
  <c r="J563" i="4" a="1"/>
  <c r="J563" i="4" s="1"/>
  <c r="G563" i="4"/>
  <c r="I563" i="4" s="1"/>
  <c r="A562" i="4"/>
  <c r="A560" i="4"/>
  <c r="G560" i="4"/>
  <c r="I560" i="4" s="1"/>
  <c r="L329" i="4" a="1"/>
  <c r="L329" i="4" s="1"/>
  <c r="J328" i="4" a="1"/>
  <c r="J328" i="4" s="1"/>
  <c r="I542" i="4"/>
  <c r="L55" i="4" a="1"/>
  <c r="L55" i="4" s="1"/>
  <c r="A537" i="4"/>
  <c r="G537" i="4"/>
  <c r="I537" i="4" s="1"/>
  <c r="J537" i="4" a="1"/>
  <c r="J537" i="4" s="1"/>
  <c r="I321" i="4"/>
  <c r="J525" i="4" a="1"/>
  <c r="J525" i="4" s="1"/>
  <c r="A319" i="4"/>
  <c r="G319" i="4"/>
  <c r="I319" i="4" s="1"/>
  <c r="L317" i="4" a="1"/>
  <c r="L317" i="4" s="1"/>
  <c r="A515" i="4"/>
  <c r="G515" i="4"/>
  <c r="J515" i="4" a="1"/>
  <c r="J515" i="4" s="1"/>
  <c r="L509" i="4" a="1"/>
  <c r="L509" i="4" s="1"/>
  <c r="I508" i="4"/>
  <c r="L499" i="4" a="1"/>
  <c r="L499" i="4" s="1"/>
  <c r="L495" i="4" a="1"/>
  <c r="L495" i="4" s="1"/>
  <c r="J386" i="4" a="1"/>
  <c r="J386" i="4" s="1"/>
  <c r="J632" i="4" a="1"/>
  <c r="J632" i="4" s="1"/>
  <c r="J629" i="4" a="1"/>
  <c r="J629" i="4" s="1"/>
  <c r="J384" i="4" a="1"/>
  <c r="J384" i="4" s="1"/>
  <c r="J623" i="4" a="1"/>
  <c r="J623" i="4" s="1"/>
  <c r="J619" i="4" a="1"/>
  <c r="J619" i="4" s="1"/>
  <c r="J381" i="4" a="1"/>
  <c r="J381" i="4" s="1"/>
  <c r="J379" i="4" a="1"/>
  <c r="J379" i="4" s="1"/>
  <c r="J376" i="4" a="1"/>
  <c r="J376" i="4" s="1"/>
  <c r="J607" i="4" a="1"/>
  <c r="J607" i="4" s="1"/>
  <c r="A607" i="4"/>
  <c r="I364" i="4"/>
  <c r="I600" i="4"/>
  <c r="L58" i="4" a="1"/>
  <c r="L58" i="4" s="1"/>
  <c r="L597" i="4" a="1"/>
  <c r="L597" i="4" s="1"/>
  <c r="A360" i="4"/>
  <c r="J360" i="4" a="1"/>
  <c r="J360" i="4" s="1"/>
  <c r="L57" i="4" a="1"/>
  <c r="L57" i="4" s="1"/>
  <c r="H359" i="4"/>
  <c r="L359" i="4" a="1"/>
  <c r="L359" i="4" s="1"/>
  <c r="A591" i="4"/>
  <c r="J591" i="4" a="1"/>
  <c r="J591" i="4" s="1"/>
  <c r="L350" i="4" a="1"/>
  <c r="L350" i="4" s="1"/>
  <c r="A589" i="4"/>
  <c r="J589" i="4" a="1"/>
  <c r="J589" i="4" s="1"/>
  <c r="L588" i="4" a="1"/>
  <c r="L588" i="4" s="1"/>
  <c r="A340" i="4"/>
  <c r="J340" i="4" a="1"/>
  <c r="J340" i="4" s="1"/>
  <c r="A573" i="4"/>
  <c r="G573" i="4"/>
  <c r="I573" i="4" s="1"/>
  <c r="L572" i="4" a="1"/>
  <c r="L572" i="4" s="1"/>
  <c r="A339" i="4"/>
  <c r="J339" i="4" a="1"/>
  <c r="J339" i="4" s="1"/>
  <c r="G339" i="4"/>
  <c r="I339" i="4" s="1"/>
  <c r="L561" i="4" a="1"/>
  <c r="L561" i="4" s="1"/>
  <c r="A332" i="4"/>
  <c r="J332" i="4" a="1"/>
  <c r="J332" i="4" s="1"/>
  <c r="L549" i="4" a="1"/>
  <c r="L549" i="4" s="1"/>
  <c r="H549" i="4"/>
  <c r="I539" i="4"/>
  <c r="L532" i="4" a="1"/>
  <c r="L532" i="4" s="1"/>
  <c r="H323" i="4"/>
  <c r="I516" i="4"/>
  <c r="I504" i="4"/>
  <c r="J473" i="4" a="1"/>
  <c r="J473" i="4" s="1"/>
  <c r="J460" i="4" a="1"/>
  <c r="J460" i="4" s="1"/>
  <c r="L431" i="4" a="1"/>
  <c r="L431" i="4" s="1"/>
  <c r="J598" i="4" a="1"/>
  <c r="J598" i="4" s="1"/>
  <c r="L355" i="4" a="1"/>
  <c r="L355" i="4" s="1"/>
  <c r="J354" i="4" a="1"/>
  <c r="J354" i="4" s="1"/>
  <c r="A353" i="4"/>
  <c r="J353" i="4" a="1"/>
  <c r="J353" i="4" s="1"/>
  <c r="G353" i="4"/>
  <c r="I353" i="4" s="1"/>
  <c r="J590" i="4" a="1"/>
  <c r="J590" i="4" s="1"/>
  <c r="A584" i="4"/>
  <c r="G584" i="4"/>
  <c r="J579" i="4" a="1"/>
  <c r="J579" i="4" s="1"/>
  <c r="L578" i="4" a="1"/>
  <c r="L578" i="4" s="1"/>
  <c r="J338" i="4" a="1"/>
  <c r="J338" i="4" s="1"/>
  <c r="A571" i="4"/>
  <c r="G571" i="4"/>
  <c r="I571" i="4" s="1"/>
  <c r="A336" i="4"/>
  <c r="J336" i="4" a="1"/>
  <c r="J336" i="4" s="1"/>
  <c r="A557" i="4"/>
  <c r="G557" i="4"/>
  <c r="J331" i="4" a="1"/>
  <c r="J331" i="4" s="1"/>
  <c r="L552" i="4" a="1"/>
  <c r="L552" i="4" s="1"/>
  <c r="A550" i="4"/>
  <c r="J550" i="4" a="1"/>
  <c r="J550" i="4" s="1"/>
  <c r="A545" i="4"/>
  <c r="G545" i="4"/>
  <c r="I545" i="4" s="1"/>
  <c r="L541" i="4" a="1"/>
  <c r="L541" i="4" s="1"/>
  <c r="A531" i="4"/>
  <c r="L529" i="4" a="1"/>
  <c r="L529" i="4" s="1"/>
  <c r="L322" i="4" a="1"/>
  <c r="L322" i="4" s="1"/>
  <c r="L526" i="4" a="1"/>
  <c r="L526" i="4" s="1"/>
  <c r="L525" i="4" a="1"/>
  <c r="L525" i="4" s="1"/>
  <c r="A520" i="4"/>
  <c r="J519" i="4" a="1"/>
  <c r="J519" i="4" s="1"/>
  <c r="L312" i="4" a="1"/>
  <c r="L312" i="4" s="1"/>
  <c r="L514" i="4" a="1"/>
  <c r="L514" i="4" s="1"/>
  <c r="L511" i="4" a="1"/>
  <c r="L511" i="4" s="1"/>
  <c r="J510" i="4" a="1"/>
  <c r="J510" i="4" s="1"/>
  <c r="A509" i="4"/>
  <c r="J509" i="4" a="1"/>
  <c r="J509" i="4" s="1"/>
  <c r="G509" i="4"/>
  <c r="I509" i="4" s="1"/>
  <c r="L500" i="4" a="1"/>
  <c r="L500" i="4" s="1"/>
  <c r="I499" i="4"/>
  <c r="L490" i="4" a="1"/>
  <c r="L490" i="4" s="1"/>
  <c r="I477" i="4"/>
  <c r="I470" i="4"/>
  <c r="L458" i="4" a="1"/>
  <c r="L458" i="4" s="1"/>
  <c r="L439" i="4" a="1"/>
  <c r="L439" i="4" s="1"/>
  <c r="L438" i="4" a="1"/>
  <c r="L438" i="4" s="1"/>
  <c r="L435" i="4" a="1"/>
  <c r="L435" i="4" s="1"/>
  <c r="H435" i="4"/>
  <c r="L310" i="4" a="1"/>
  <c r="L310" i="4" s="1"/>
  <c r="J494" i="4" a="1"/>
  <c r="J494" i="4" s="1"/>
  <c r="L492" i="4" a="1"/>
  <c r="L492" i="4" s="1"/>
  <c r="L487" i="4" a="1"/>
  <c r="L487" i="4" s="1"/>
  <c r="L483" i="4" a="1"/>
  <c r="L483" i="4" s="1"/>
  <c r="A480" i="4"/>
  <c r="J480" i="4" a="1"/>
  <c r="J480" i="4" s="1"/>
  <c r="G480" i="4"/>
  <c r="I480" i="4" s="1"/>
  <c r="L473" i="4" a="1"/>
  <c r="L473" i="4" s="1"/>
  <c r="L472" i="4" a="1"/>
  <c r="L472" i="4" s="1"/>
  <c r="I466" i="4"/>
  <c r="A452" i="4"/>
  <c r="G452" i="4"/>
  <c r="I452" i="4" s="1"/>
  <c r="J452" i="4" a="1"/>
  <c r="J452" i="4" s="1"/>
  <c r="J448" i="4" a="1"/>
  <c r="J448" i="4" s="1"/>
  <c r="A445" i="4"/>
  <c r="J445" i="4" a="1"/>
  <c r="J445" i="4" s="1"/>
  <c r="G445" i="4"/>
  <c r="I445" i="4" s="1"/>
  <c r="G437" i="4"/>
  <c r="L513" i="4" a="1"/>
  <c r="L513" i="4" s="1"/>
  <c r="J512" i="4" a="1"/>
  <c r="J512" i="4" s="1"/>
  <c r="L506" i="4" a="1"/>
  <c r="L506" i="4" s="1"/>
  <c r="J504" i="4" a="1"/>
  <c r="J504" i="4" s="1"/>
  <c r="A503" i="4"/>
  <c r="G503" i="4"/>
  <c r="A496" i="4"/>
  <c r="J496" i="4" a="1"/>
  <c r="J496" i="4" s="1"/>
  <c r="G496" i="4"/>
  <c r="I496" i="4" s="1"/>
  <c r="G495" i="4"/>
  <c r="I495" i="4" s="1"/>
  <c r="L493" i="4" a="1"/>
  <c r="L493" i="4" s="1"/>
  <c r="A492" i="4"/>
  <c r="J492" i="4" a="1"/>
  <c r="J492" i="4" s="1"/>
  <c r="J490" i="4" a="1"/>
  <c r="J490" i="4" s="1"/>
  <c r="J489" i="4" a="1"/>
  <c r="J489" i="4" s="1"/>
  <c r="A488" i="4"/>
  <c r="J488" i="4" a="1"/>
  <c r="J488" i="4" s="1"/>
  <c r="A487" i="4"/>
  <c r="G487" i="4"/>
  <c r="I487" i="4" s="1"/>
  <c r="A486" i="4"/>
  <c r="G486" i="4"/>
  <c r="I486" i="4" s="1"/>
  <c r="J482" i="4" a="1"/>
  <c r="J482" i="4" s="1"/>
  <c r="L481" i="4" a="1"/>
  <c r="L481" i="4" s="1"/>
  <c r="A478" i="4"/>
  <c r="G478" i="4"/>
  <c r="I478" i="4" s="1"/>
  <c r="H475" i="4"/>
  <c r="J474" i="4" a="1"/>
  <c r="J474" i="4" s="1"/>
  <c r="A471" i="4"/>
  <c r="G471" i="4"/>
  <c r="I471" i="4" s="1"/>
  <c r="L469" i="4" a="1"/>
  <c r="L469" i="4" s="1"/>
  <c r="A467" i="4"/>
  <c r="G467" i="4"/>
  <c r="L465" i="4" a="1"/>
  <c r="L465" i="4" s="1"/>
  <c r="J456" i="4" a="1"/>
  <c r="J456" i="4" s="1"/>
  <c r="H450" i="4"/>
  <c r="L450" i="4" a="1"/>
  <c r="L450" i="4" s="1"/>
  <c r="L442" i="4" a="1"/>
  <c r="L442" i="4" s="1"/>
  <c r="J439" i="4" a="1"/>
  <c r="J439" i="4" s="1"/>
  <c r="J434" i="4" a="1"/>
  <c r="J434" i="4" s="1"/>
  <c r="A317" i="4"/>
  <c r="L518" i="4" a="1"/>
  <c r="L518" i="4" s="1"/>
  <c r="J312" i="4" a="1"/>
  <c r="J312" i="4" s="1"/>
  <c r="L517" i="4" a="1"/>
  <c r="L517" i="4" s="1"/>
  <c r="I512" i="4"/>
  <c r="J506" i="4" a="1"/>
  <c r="J506" i="4" s="1"/>
  <c r="L502" i="4" a="1"/>
  <c r="L502" i="4" s="1"/>
  <c r="J497" i="4" a="1"/>
  <c r="J497" i="4" s="1"/>
  <c r="J493" i="4" a="1"/>
  <c r="J493" i="4" s="1"/>
  <c r="L491" i="4" a="1"/>
  <c r="L491" i="4" s="1"/>
  <c r="L477" i="4" a="1"/>
  <c r="L477" i="4" s="1"/>
  <c r="A469" i="4"/>
  <c r="J469" i="4" a="1"/>
  <c r="J469" i="4" s="1"/>
  <c r="G469" i="4"/>
  <c r="I469" i="4" s="1"/>
  <c r="L455" i="4" a="1"/>
  <c r="L455" i="4" s="1"/>
  <c r="L444" i="4" a="1"/>
  <c r="L444" i="4" s="1"/>
  <c r="J440" i="4" a="1"/>
  <c r="J440" i="4" s="1"/>
  <c r="A437" i="4"/>
  <c r="J437" i="4" a="1"/>
  <c r="J437" i="4" s="1"/>
  <c r="J299" i="4" a="1"/>
  <c r="J299" i="4" s="1"/>
  <c r="L486" i="4" a="1"/>
  <c r="L486" i="4" s="1"/>
  <c r="J481" i="4" a="1"/>
  <c r="J481" i="4" s="1"/>
  <c r="L480" i="4" a="1"/>
  <c r="L480" i="4" s="1"/>
  <c r="A476" i="4"/>
  <c r="J476" i="4" a="1"/>
  <c r="J476" i="4" s="1"/>
  <c r="G476" i="4"/>
  <c r="I476" i="4" s="1"/>
  <c r="L475" i="4" a="1"/>
  <c r="L475" i="4" s="1"/>
  <c r="L471" i="4" a="1"/>
  <c r="L471" i="4" s="1"/>
  <c r="L468" i="4" a="1"/>
  <c r="L468" i="4" s="1"/>
  <c r="I462" i="4"/>
  <c r="L461" i="4" a="1"/>
  <c r="L461" i="4" s="1"/>
  <c r="L451" i="4" a="1"/>
  <c r="L451" i="4" s="1"/>
  <c r="L448" i="4" a="1"/>
  <c r="L448" i="4" s="1"/>
  <c r="L432" i="4" a="1"/>
  <c r="L432" i="4" s="1"/>
  <c r="H309" i="4"/>
  <c r="L309" i="4" a="1"/>
  <c r="L309" i="4" s="1"/>
  <c r="H52" i="4"/>
  <c r="L52" i="4" a="1"/>
  <c r="L52" i="4" s="1"/>
  <c r="L299" i="4" a="1"/>
  <c r="L299" i="4" s="1"/>
  <c r="J613" i="4" a="1"/>
  <c r="J613" i="4" s="1"/>
  <c r="J59" i="4" a="1"/>
  <c r="J59" i="4" s="1"/>
  <c r="J610" i="4" a="1"/>
  <c r="J610" i="4" s="1"/>
  <c r="J602" i="4" a="1"/>
  <c r="J602" i="4" s="1"/>
  <c r="J596" i="4" a="1"/>
  <c r="J596" i="4" s="1"/>
  <c r="A351" i="4"/>
  <c r="G351" i="4"/>
  <c r="I351" i="4" s="1"/>
  <c r="J346" i="4" a="1"/>
  <c r="J346" i="4" s="1"/>
  <c r="L345" i="4" a="1"/>
  <c r="L345" i="4" s="1"/>
  <c r="J581" i="4" a="1"/>
  <c r="J581" i="4" s="1"/>
  <c r="A344" i="4"/>
  <c r="G344" i="4"/>
  <c r="I344" i="4" s="1"/>
  <c r="A342" i="4"/>
  <c r="J342" i="4" a="1"/>
  <c r="J342" i="4" s="1"/>
  <c r="A569" i="4"/>
  <c r="G569" i="4"/>
  <c r="I569" i="4" s="1"/>
  <c r="J565" i="4" a="1"/>
  <c r="J565" i="4" s="1"/>
  <c r="A334" i="4"/>
  <c r="J334" i="4" a="1"/>
  <c r="J334" i="4" s="1"/>
  <c r="A558" i="4"/>
  <c r="G558" i="4"/>
  <c r="I558" i="4" s="1"/>
  <c r="A542" i="4"/>
  <c r="L538" i="4" a="1"/>
  <c r="L538" i="4" s="1"/>
  <c r="L536" i="4" a="1"/>
  <c r="L536" i="4" s="1"/>
  <c r="A323" i="4"/>
  <c r="J321" i="4" a="1"/>
  <c r="J321" i="4" s="1"/>
  <c r="L522" i="4" a="1"/>
  <c r="L522" i="4" s="1"/>
  <c r="L521" i="4" a="1"/>
  <c r="L521" i="4" s="1"/>
  <c r="J316" i="4" a="1"/>
  <c r="J316" i="4" s="1"/>
  <c r="A315" i="4"/>
  <c r="J315" i="4" a="1"/>
  <c r="J315" i="4" s="1"/>
  <c r="G315" i="4"/>
  <c r="J517" i="4" a="1"/>
  <c r="J517" i="4" s="1"/>
  <c r="A507" i="4"/>
  <c r="G507" i="4"/>
  <c r="L488" i="4" a="1"/>
  <c r="L488" i="4" s="1"/>
  <c r="I483" i="4"/>
  <c r="J479" i="4" a="1"/>
  <c r="J479" i="4" s="1"/>
  <c r="L478" i="4" a="1"/>
  <c r="L478" i="4" s="1"/>
  <c r="L474" i="4" a="1"/>
  <c r="L474" i="4" s="1"/>
  <c r="I473" i="4"/>
  <c r="L466" i="4" a="1"/>
  <c r="L466" i="4" s="1"/>
  <c r="A455" i="4"/>
  <c r="G455" i="4"/>
  <c r="I455" i="4" s="1"/>
  <c r="J455" i="4" a="1"/>
  <c r="J455" i="4" s="1"/>
  <c r="A443" i="4"/>
  <c r="G443" i="4"/>
  <c r="I443" i="4" s="1"/>
  <c r="J443" i="4" a="1"/>
  <c r="J443" i="4" s="1"/>
  <c r="L436" i="4" a="1"/>
  <c r="L436" i="4" s="1"/>
  <c r="L306" i="4" a="1"/>
  <c r="L306" i="4" s="1"/>
  <c r="H306" i="4"/>
  <c r="J442" i="4" a="1"/>
  <c r="J442" i="4" s="1"/>
  <c r="L295" i="4" a="1"/>
  <c r="L295" i="4" s="1"/>
  <c r="H295" i="4"/>
  <c r="L368" i="4" a="1"/>
  <c r="L368" i="4" s="1"/>
  <c r="L610" i="4" a="1"/>
  <c r="L610" i="4" s="1"/>
  <c r="L293" i="4" a="1"/>
  <c r="L293" i="4" s="1"/>
  <c r="L464" i="4" a="1"/>
  <c r="L464" i="4" s="1"/>
  <c r="L489" i="4" a="1"/>
  <c r="L489" i="4" s="1"/>
  <c r="A575" i="4"/>
  <c r="J575" i="4" a="1"/>
  <c r="J575" i="4" s="1"/>
  <c r="G575" i="4"/>
  <c r="I575" i="4" s="1"/>
  <c r="I574" i="4"/>
  <c r="J337" i="4" a="1"/>
  <c r="J337" i="4" s="1"/>
  <c r="A561" i="4"/>
  <c r="G561" i="4"/>
  <c r="I561" i="4" s="1"/>
  <c r="J556" i="4" a="1"/>
  <c r="J556" i="4" s="1"/>
  <c r="L555" i="4" a="1"/>
  <c r="L555" i="4" s="1"/>
  <c r="G550" i="4"/>
  <c r="I550" i="4" s="1"/>
  <c r="J549" i="4" a="1"/>
  <c r="J549" i="4" s="1"/>
  <c r="A548" i="4"/>
  <c r="G548" i="4"/>
  <c r="I548" i="4" s="1"/>
  <c r="A546" i="4"/>
  <c r="J546" i="4" a="1"/>
  <c r="J546" i="4" s="1"/>
  <c r="A534" i="4"/>
  <c r="G534" i="4"/>
  <c r="I534" i="4" s="1"/>
  <c r="G531" i="4"/>
  <c r="I531" i="4" s="1"/>
  <c r="J530" i="4" a="1"/>
  <c r="J530" i="4" s="1"/>
  <c r="A527" i="4"/>
  <c r="J527" i="4" a="1"/>
  <c r="J527" i="4" s="1"/>
  <c r="H526" i="4"/>
  <c r="A523" i="4"/>
  <c r="G523" i="4"/>
  <c r="I523" i="4" s="1"/>
  <c r="G520" i="4"/>
  <c r="I520" i="4" s="1"/>
  <c r="J508" i="4" a="1"/>
  <c r="J508" i="4" s="1"/>
  <c r="L504" i="4" a="1"/>
  <c r="L504" i="4" s="1"/>
  <c r="J503" i="4" a="1"/>
  <c r="J503" i="4" s="1"/>
  <c r="L494" i="4" a="1"/>
  <c r="L494" i="4" s="1"/>
  <c r="A490" i="4"/>
  <c r="G490" i="4"/>
  <c r="I490" i="4" s="1"/>
  <c r="J487" i="4" a="1"/>
  <c r="J487" i="4" s="1"/>
  <c r="J486" i="4" a="1"/>
  <c r="J486" i="4" s="1"/>
  <c r="L485" i="4" a="1"/>
  <c r="L485" i="4" s="1"/>
  <c r="A483" i="4"/>
  <c r="J483" i="4" a="1"/>
  <c r="J483" i="4" s="1"/>
  <c r="L482" i="4" a="1"/>
  <c r="L482" i="4" s="1"/>
  <c r="L476" i="4" a="1"/>
  <c r="L476" i="4" s="1"/>
  <c r="L470" i="4" a="1"/>
  <c r="L470" i="4" s="1"/>
  <c r="J467" i="4" a="1"/>
  <c r="J467" i="4" s="1"/>
  <c r="J464" i="4" a="1"/>
  <c r="J464" i="4" s="1"/>
  <c r="L462" i="4" a="1"/>
  <c r="L462" i="4" s="1"/>
  <c r="L459" i="4" a="1"/>
  <c r="L459" i="4" s="1"/>
  <c r="I458" i="4"/>
  <c r="L453" i="4" a="1"/>
  <c r="L453" i="4" s="1"/>
  <c r="A451" i="4"/>
  <c r="G451" i="4"/>
  <c r="I451" i="4" s="1"/>
  <c r="J451" i="4" a="1"/>
  <c r="J451" i="4" s="1"/>
  <c r="I441" i="4"/>
  <c r="A436" i="4"/>
  <c r="J436" i="4" a="1"/>
  <c r="J436" i="4" s="1"/>
  <c r="G436" i="4"/>
  <c r="I436" i="4" s="1"/>
  <c r="J459" i="4" a="1"/>
  <c r="J459" i="4" s="1"/>
  <c r="J463" i="4" a="1"/>
  <c r="J463" i="4" s="1"/>
  <c r="J438" i="4" a="1"/>
  <c r="J438" i="4" s="1"/>
  <c r="J431" i="4" a="1"/>
  <c r="J431" i="4" s="1"/>
  <c r="J290" i="4" a="1"/>
  <c r="J290" i="4" s="1"/>
  <c r="J477" i="4" a="1"/>
  <c r="J477" i="4" s="1"/>
  <c r="J433" i="4" a="1"/>
  <c r="J433" i="4" s="1"/>
  <c r="I308" i="4"/>
  <c r="L304" i="4" a="1"/>
  <c r="L304" i="4" s="1"/>
  <c r="H304" i="4"/>
  <c r="J292" i="4" a="1"/>
  <c r="J292" i="4" s="1"/>
  <c r="L548" i="4" a="1"/>
  <c r="L548" i="4" s="1"/>
  <c r="L546" i="4" a="1"/>
  <c r="L546" i="4" s="1"/>
  <c r="L328" i="4" a="1"/>
  <c r="L328" i="4" s="1"/>
  <c r="L327" i="4" a="1"/>
  <c r="L327" i="4" s="1"/>
  <c r="J55" i="4" a="1"/>
  <c r="J55" i="4" s="1"/>
  <c r="A541" i="4"/>
  <c r="J541" i="4" a="1"/>
  <c r="J541" i="4" s="1"/>
  <c r="G541" i="4"/>
  <c r="I541" i="4" s="1"/>
  <c r="J536" i="4" a="1"/>
  <c r="J536" i="4" s="1"/>
  <c r="L534" i="4" a="1"/>
  <c r="L534" i="4" s="1"/>
  <c r="A322" i="4"/>
  <c r="G322" i="4"/>
  <c r="I322" i="4" s="1"/>
  <c r="L527" i="4" a="1"/>
  <c r="L527" i="4" s="1"/>
  <c r="L523" i="4" a="1"/>
  <c r="L523" i="4" s="1"/>
  <c r="J522" i="4" a="1"/>
  <c r="J522" i="4" s="1"/>
  <c r="L318" i="4" a="1"/>
  <c r="L318" i="4" s="1"/>
  <c r="J317" i="4" a="1"/>
  <c r="J317" i="4" s="1"/>
  <c r="L519" i="4" a="1"/>
  <c r="L519" i="4" s="1"/>
  <c r="J518" i="4" a="1"/>
  <c r="J518" i="4" s="1"/>
  <c r="A312" i="4"/>
  <c r="G312" i="4"/>
  <c r="I312" i="4" s="1"/>
  <c r="A516" i="4"/>
  <c r="J516" i="4" a="1"/>
  <c r="J516" i="4" s="1"/>
  <c r="I515" i="4"/>
  <c r="L512" i="4" a="1"/>
  <c r="L512" i="4" s="1"/>
  <c r="L501" i="4" a="1"/>
  <c r="L501" i="4" s="1"/>
  <c r="J499" i="4" a="1"/>
  <c r="J499" i="4" s="1"/>
  <c r="J495" i="4" a="1"/>
  <c r="J495" i="4" s="1"/>
  <c r="H492" i="4"/>
  <c r="J491" i="4" a="1"/>
  <c r="J491" i="4" s="1"/>
  <c r="H472" i="4"/>
  <c r="J471" i="4" a="1"/>
  <c r="J471" i="4" s="1"/>
  <c r="J466" i="4" a="1"/>
  <c r="J466" i="4" s="1"/>
  <c r="I464" i="4"/>
  <c r="L460" i="4" a="1"/>
  <c r="L460" i="4" s="1"/>
  <c r="H449" i="4"/>
  <c r="L449" i="4" a="1"/>
  <c r="L449" i="4" s="1"/>
  <c r="J447" i="4" a="1"/>
  <c r="J447" i="4" s="1"/>
  <c r="J446" i="4" a="1"/>
  <c r="J446" i="4" s="1"/>
  <c r="J307" i="4" a="1"/>
  <c r="J307" i="4" s="1"/>
  <c r="L300" i="4" a="1"/>
  <c r="L300" i="4" s="1"/>
  <c r="L51" i="4" a="1"/>
  <c r="L51" i="4" s="1"/>
  <c r="L467" i="4" a="1"/>
  <c r="L467" i="4" s="1"/>
  <c r="J462" i="4" a="1"/>
  <c r="J462" i="4" s="1"/>
  <c r="J458" i="4" a="1"/>
  <c r="J458" i="4" s="1"/>
  <c r="L456" i="4" a="1"/>
  <c r="L456" i="4" s="1"/>
  <c r="J454" i="4" a="1"/>
  <c r="J454" i="4" s="1"/>
  <c r="L446" i="4" a="1"/>
  <c r="L446" i="4" s="1"/>
  <c r="I444" i="4"/>
  <c r="A439" i="4"/>
  <c r="G439" i="4"/>
  <c r="I439" i="4" s="1"/>
  <c r="I437" i="4"/>
  <c r="L303" i="4" a="1"/>
  <c r="L303" i="4" s="1"/>
  <c r="L297" i="4" a="1"/>
  <c r="L297" i="4" s="1"/>
  <c r="L49" i="4" a="1"/>
  <c r="L49" i="4" s="1"/>
  <c r="L296" i="4" a="1"/>
  <c r="L296" i="4" s="1"/>
  <c r="A294" i="4"/>
  <c r="G294" i="4"/>
  <c r="I294" i="4" s="1"/>
  <c r="J294" i="4" a="1"/>
  <c r="J294" i="4" s="1"/>
  <c r="L463" i="4" a="1"/>
  <c r="L463" i="4" s="1"/>
  <c r="A453" i="4"/>
  <c r="J453" i="4" a="1"/>
  <c r="J453" i="4" s="1"/>
  <c r="L452" i="4" a="1"/>
  <c r="L452" i="4" s="1"/>
  <c r="L445" i="4" a="1"/>
  <c r="L445" i="4" s="1"/>
  <c r="L433" i="4" a="1"/>
  <c r="L433" i="4" s="1"/>
  <c r="A53" i="4"/>
  <c r="G53" i="4"/>
  <c r="I53" i="4" s="1"/>
  <c r="J53" i="4" a="1"/>
  <c r="J53" i="4" s="1"/>
  <c r="J47" i="4" a="1"/>
  <c r="J47" i="4" s="1"/>
  <c r="L279" i="4" a="1"/>
  <c r="L279" i="4" s="1"/>
  <c r="L265" i="4" a="1"/>
  <c r="L265" i="4" s="1"/>
  <c r="L292" i="4" a="1"/>
  <c r="L292" i="4" s="1"/>
  <c r="H292" i="4"/>
  <c r="J287" i="4" a="1"/>
  <c r="J287" i="4" s="1"/>
  <c r="L307" i="4" a="1"/>
  <c r="L307" i="4" s="1"/>
  <c r="A304" i="4"/>
  <c r="J304" i="4" a="1"/>
  <c r="J304" i="4" s="1"/>
  <c r="G304" i="4"/>
  <c r="L302" i="4" a="1"/>
  <c r="L302" i="4" s="1"/>
  <c r="J301" i="4" a="1"/>
  <c r="J301" i="4" s="1"/>
  <c r="A295" i="4"/>
  <c r="J295" i="4" a="1"/>
  <c r="J295" i="4" s="1"/>
  <c r="G295" i="4"/>
  <c r="L308" i="4" a="1"/>
  <c r="L308" i="4" s="1"/>
  <c r="A54" i="4"/>
  <c r="J54" i="4" a="1"/>
  <c r="J54" i="4" s="1"/>
  <c r="G54" i="4"/>
  <c r="I54" i="4" s="1"/>
  <c r="J300" i="4" a="1"/>
  <c r="J300" i="4" s="1"/>
  <c r="L291" i="4" a="1"/>
  <c r="L291" i="4" s="1"/>
  <c r="L276" i="4" a="1"/>
  <c r="L276" i="4" s="1"/>
  <c r="H287" i="4"/>
  <c r="L278" i="4" a="1"/>
  <c r="L278" i="4" s="1"/>
  <c r="L287" i="4" a="1"/>
  <c r="L287" i="4" s="1"/>
  <c r="L283" i="4" a="1"/>
  <c r="L283" i="4" s="1"/>
  <c r="L286" i="4" a="1"/>
  <c r="L286" i="4" s="1"/>
  <c r="J269" i="4" a="1"/>
  <c r="J269" i="4" s="1"/>
  <c r="L53" i="4" a="1"/>
  <c r="L53" i="4" s="1"/>
  <c r="J303" i="4" a="1"/>
  <c r="J303" i="4" s="1"/>
  <c r="H298" i="4"/>
  <c r="L298" i="4" a="1"/>
  <c r="L298" i="4" s="1"/>
  <c r="A293" i="4"/>
  <c r="G293" i="4"/>
  <c r="I293" i="4" s="1"/>
  <c r="J293" i="4" a="1"/>
  <c r="J293" i="4" s="1"/>
  <c r="A47" i="4"/>
  <c r="G47" i="4"/>
  <c r="I47" i="4" s="1"/>
  <c r="J286" i="4" a="1"/>
  <c r="J286" i="4" s="1"/>
  <c r="J289" i="4" a="1"/>
  <c r="J289" i="4" s="1"/>
  <c r="J309" i="4" a="1"/>
  <c r="J309" i="4" s="1"/>
  <c r="L288" i="4" a="1"/>
  <c r="L288" i="4" s="1"/>
  <c r="I280" i="4"/>
  <c r="L457" i="4" a="1"/>
  <c r="L457" i="4" s="1"/>
  <c r="L454" i="4" a="1"/>
  <c r="L454" i="4" s="1"/>
  <c r="I446" i="4"/>
  <c r="J444" i="4" a="1"/>
  <c r="J444" i="4" s="1"/>
  <c r="L443" i="4" a="1"/>
  <c r="L443" i="4" s="1"/>
  <c r="L441" i="4" a="1"/>
  <c r="L441" i="4" s="1"/>
  <c r="H440" i="4"/>
  <c r="L440" i="4" a="1"/>
  <c r="L440" i="4" s="1"/>
  <c r="L437" i="4" a="1"/>
  <c r="L437" i="4" s="1"/>
  <c r="A431" i="4"/>
  <c r="G431" i="4"/>
  <c r="I431" i="4" s="1"/>
  <c r="J310" i="4" a="1"/>
  <c r="J310" i="4" s="1"/>
  <c r="L305" i="4" a="1"/>
  <c r="L305" i="4" s="1"/>
  <c r="H303" i="4"/>
  <c r="L301" i="4" a="1"/>
  <c r="L301" i="4" s="1"/>
  <c r="H301" i="4"/>
  <c r="A298" i="4"/>
  <c r="J298" i="4" a="1"/>
  <c r="J298" i="4" s="1"/>
  <c r="G298" i="4"/>
  <c r="J297" i="4" a="1"/>
  <c r="J297" i="4" s="1"/>
  <c r="I51" i="4"/>
  <c r="L606" i="4" a="1"/>
  <c r="L606" i="4" s="1"/>
  <c r="L604" i="4" a="1"/>
  <c r="L604" i="4" s="1"/>
  <c r="L602" i="4" a="1"/>
  <c r="L602" i="4" s="1"/>
  <c r="L363" i="4" a="1"/>
  <c r="L363" i="4" s="1"/>
  <c r="L361" i="4" a="1"/>
  <c r="L361" i="4" s="1"/>
  <c r="A57" i="4"/>
  <c r="A593" i="4"/>
  <c r="J593" i="4" a="1"/>
  <c r="J593" i="4" s="1"/>
  <c r="A355" i="4"/>
  <c r="G355" i="4"/>
  <c r="I355" i="4" s="1"/>
  <c r="A350" i="4"/>
  <c r="A345" i="4"/>
  <c r="J345" i="4" a="1"/>
  <c r="J345" i="4" s="1"/>
  <c r="A588" i="4"/>
  <c r="G588" i="4"/>
  <c r="I588" i="4" s="1"/>
  <c r="A581" i="4"/>
  <c r="A578" i="4"/>
  <c r="J578" i="4" a="1"/>
  <c r="J578" i="4" s="1"/>
  <c r="A577" i="4"/>
  <c r="G577" i="4"/>
  <c r="A338" i="4"/>
  <c r="A567" i="4"/>
  <c r="J567" i="4" a="1"/>
  <c r="J567" i="4" s="1"/>
  <c r="A565" i="4"/>
  <c r="G565" i="4"/>
  <c r="A333" i="4"/>
  <c r="A555" i="4"/>
  <c r="J555" i="4" a="1"/>
  <c r="J555" i="4" s="1"/>
  <c r="A331" i="4"/>
  <c r="G331" i="4"/>
  <c r="I331" i="4" s="1"/>
  <c r="A549" i="4"/>
  <c r="A543" i="4"/>
  <c r="J543" i="4" a="1"/>
  <c r="J543" i="4" s="1"/>
  <c r="A327" i="4"/>
  <c r="G327" i="4"/>
  <c r="I327" i="4" s="1"/>
  <c r="A538" i="4"/>
  <c r="A532" i="4"/>
  <c r="J532" i="4" a="1"/>
  <c r="J532" i="4" s="1"/>
  <c r="A530" i="4"/>
  <c r="G530" i="4"/>
  <c r="I530" i="4" s="1"/>
  <c r="A526" i="4"/>
  <c r="A318" i="4"/>
  <c r="J318" i="4" a="1"/>
  <c r="J318" i="4" s="1"/>
  <c r="A521" i="4"/>
  <c r="G521" i="4"/>
  <c r="I521" i="4" s="1"/>
  <c r="A518" i="4"/>
  <c r="A513" i="4"/>
  <c r="J513" i="4" a="1"/>
  <c r="J513" i="4" s="1"/>
  <c r="A511" i="4"/>
  <c r="G511" i="4"/>
  <c r="I511" i="4" s="1"/>
  <c r="A504" i="4"/>
  <c r="A494" i="4"/>
  <c r="G494" i="4"/>
  <c r="I494" i="4" s="1"/>
  <c r="J485" i="4" a="1"/>
  <c r="J485" i="4" s="1"/>
  <c r="L484" i="4" a="1"/>
  <c r="L484" i="4" s="1"/>
  <c r="J475" i="4" a="1"/>
  <c r="J475" i="4" s="1"/>
  <c r="A474" i="4"/>
  <c r="G474" i="4"/>
  <c r="I474" i="4" s="1"/>
  <c r="A472" i="4"/>
  <c r="J472" i="4" a="1"/>
  <c r="J472" i="4" s="1"/>
  <c r="A468" i="4"/>
  <c r="G468" i="4"/>
  <c r="I468" i="4" s="1"/>
  <c r="J468" i="4" a="1"/>
  <c r="J468" i="4" s="1"/>
  <c r="H467" i="4"/>
  <c r="A461" i="4"/>
  <c r="J461" i="4" a="1"/>
  <c r="J461" i="4" s="1"/>
  <c r="G461" i="4"/>
  <c r="I461" i="4" s="1"/>
  <c r="G460" i="4"/>
  <c r="I460" i="4" s="1"/>
  <c r="A457" i="4"/>
  <c r="J457" i="4" a="1"/>
  <c r="J457" i="4" s="1"/>
  <c r="G453" i="4"/>
  <c r="I453" i="4" s="1"/>
  <c r="A441" i="4"/>
  <c r="J441" i="4" a="1"/>
  <c r="J441" i="4" s="1"/>
  <c r="L434" i="4" a="1"/>
  <c r="L434" i="4" s="1"/>
  <c r="J305" i="4" a="1"/>
  <c r="J305" i="4" s="1"/>
  <c r="L54" i="4" a="1"/>
  <c r="L54" i="4" s="1"/>
  <c r="A300" i="4"/>
  <c r="G300" i="4"/>
  <c r="I300" i="4" s="1"/>
  <c r="H297" i="4"/>
  <c r="I291" i="4"/>
  <c r="I288" i="4"/>
  <c r="I279" i="4"/>
  <c r="J51" i="4" a="1"/>
  <c r="J51" i="4" s="1"/>
  <c r="L282" i="4" a="1"/>
  <c r="L282" i="4" s="1"/>
  <c r="L268" i="4" a="1"/>
  <c r="L268" i="4" s="1"/>
  <c r="L294" i="4" a="1"/>
  <c r="L294" i="4" s="1"/>
  <c r="L47" i="4" a="1"/>
  <c r="L47" i="4" s="1"/>
  <c r="A288" i="4"/>
  <c r="J288" i="4" a="1"/>
  <c r="J288" i="4" s="1"/>
  <c r="L273" i="4" a="1"/>
  <c r="L273" i="4" s="1"/>
  <c r="L260" i="4" a="1"/>
  <c r="L260" i="4" s="1"/>
  <c r="L284" i="4" a="1"/>
  <c r="L284" i="4" s="1"/>
  <c r="L272" i="4" a="1"/>
  <c r="L272" i="4" s="1"/>
  <c r="L255" i="4" a="1"/>
  <c r="L255" i="4" s="1"/>
  <c r="L43" i="4" a="1"/>
  <c r="L43" i="4" s="1"/>
  <c r="J268" i="4" a="1"/>
  <c r="J268" i="4" s="1"/>
  <c r="I268" i="4"/>
  <c r="L42" i="4" a="1"/>
  <c r="L42" i="4" s="1"/>
  <c r="L280" i="4" a="1"/>
  <c r="L280" i="4" s="1"/>
  <c r="I277" i="4"/>
  <c r="J272" i="4" a="1"/>
  <c r="J272" i="4" s="1"/>
  <c r="A282" i="4"/>
  <c r="G282" i="4"/>
  <c r="I282" i="4" s="1"/>
  <c r="J282" i="4" a="1"/>
  <c r="J282" i="4" s="1"/>
  <c r="J306" i="4" a="1"/>
  <c r="J306" i="4" s="1"/>
  <c r="J450" i="4" a="1"/>
  <c r="J450" i="4" s="1"/>
  <c r="J279" i="4" a="1"/>
  <c r="J279" i="4" s="1"/>
  <c r="J435" i="4" a="1"/>
  <c r="J435" i="4" s="1"/>
  <c r="J261" i="4" a="1"/>
  <c r="J261" i="4" s="1"/>
  <c r="L267" i="4" a="1"/>
  <c r="L267" i="4" s="1"/>
  <c r="J45" i="4" a="1"/>
  <c r="J45" i="4" s="1"/>
  <c r="L50" i="4" a="1"/>
  <c r="L50" i="4" s="1"/>
  <c r="J296" i="4" a="1"/>
  <c r="J296" i="4" s="1"/>
  <c r="L290" i="4" a="1"/>
  <c r="L290" i="4" s="1"/>
  <c r="H290" i="4"/>
  <c r="J278" i="4" a="1"/>
  <c r="J278" i="4" s="1"/>
  <c r="J264" i="4" a="1"/>
  <c r="J264" i="4" s="1"/>
  <c r="A596" i="4"/>
  <c r="A594" i="4"/>
  <c r="A354" i="4"/>
  <c r="A592" i="4"/>
  <c r="A590" i="4"/>
  <c r="A346" i="4"/>
  <c r="A587" i="4"/>
  <c r="A583" i="4"/>
  <c r="A343" i="4"/>
  <c r="A579" i="4"/>
  <c r="A576" i="4"/>
  <c r="A572" i="4"/>
  <c r="A337" i="4"/>
  <c r="A568" i="4"/>
  <c r="A564" i="4"/>
  <c r="A335" i="4"/>
  <c r="A559" i="4"/>
  <c r="A556" i="4"/>
  <c r="A330" i="4"/>
  <c r="A551" i="4"/>
  <c r="A547" i="4"/>
  <c r="A328" i="4"/>
  <c r="A55" i="4"/>
  <c r="A540" i="4"/>
  <c r="A536" i="4"/>
  <c r="A533" i="4"/>
  <c r="A529" i="4"/>
  <c r="A321" i="4"/>
  <c r="A525" i="4"/>
  <c r="A522" i="4"/>
  <c r="A316" i="4"/>
  <c r="A519" i="4"/>
  <c r="A517" i="4"/>
  <c r="A514" i="4"/>
  <c r="A510" i="4"/>
  <c r="A506" i="4"/>
  <c r="A500" i="4"/>
  <c r="J500" i="4" a="1"/>
  <c r="J500" i="4" s="1"/>
  <c r="A498" i="4"/>
  <c r="G498" i="4"/>
  <c r="A491" i="4"/>
  <c r="A484" i="4"/>
  <c r="J484" i="4" a="1"/>
  <c r="J484" i="4" s="1"/>
  <c r="A482" i="4"/>
  <c r="G482" i="4"/>
  <c r="I482" i="4" s="1"/>
  <c r="A475" i="4"/>
  <c r="J470" i="4" a="1"/>
  <c r="J470" i="4" s="1"/>
  <c r="A459" i="4"/>
  <c r="G459" i="4"/>
  <c r="I459" i="4" s="1"/>
  <c r="A448" i="4"/>
  <c r="L447" i="4" a="1"/>
  <c r="L447" i="4" s="1"/>
  <c r="I438" i="4"/>
  <c r="I433" i="4"/>
  <c r="A307" i="4"/>
  <c r="G307" i="4"/>
  <c r="I307" i="4" s="1"/>
  <c r="J52" i="4" a="1"/>
  <c r="J52" i="4" s="1"/>
  <c r="A49" i="4"/>
  <c r="G49" i="4"/>
  <c r="I49" i="4" s="1"/>
  <c r="L48" i="4" a="1"/>
  <c r="L48" i="4" s="1"/>
  <c r="I296" i="4"/>
  <c r="A283" i="4"/>
  <c r="J283" i="4" a="1"/>
  <c r="J283" i="4" s="1"/>
  <c r="G283" i="4"/>
  <c r="I283" i="4" s="1"/>
  <c r="L275" i="4" a="1"/>
  <c r="L275" i="4" s="1"/>
  <c r="J270" i="4" a="1"/>
  <c r="J270" i="4" s="1"/>
  <c r="L262" i="4" a="1"/>
  <c r="L262" i="4" s="1"/>
  <c r="L257" i="4" a="1"/>
  <c r="L257" i="4" s="1"/>
  <c r="I40" i="4"/>
  <c r="I239" i="4"/>
  <c r="J263" i="4" a="1"/>
  <c r="J263" i="4" s="1"/>
  <c r="J254" i="4" a="1"/>
  <c r="J254" i="4" s="1"/>
  <c r="H246" i="4"/>
  <c r="L246" i="4" a="1"/>
  <c r="L246" i="4" s="1"/>
  <c r="L256" i="4" a="1"/>
  <c r="L256" i="4" s="1"/>
  <c r="L251" i="4" a="1"/>
  <c r="L251" i="4" s="1"/>
  <c r="A501" i="4"/>
  <c r="A497" i="4"/>
  <c r="A493" i="4"/>
  <c r="A489" i="4"/>
  <c r="A485" i="4"/>
  <c r="A481" i="4"/>
  <c r="A477" i="4"/>
  <c r="A473" i="4"/>
  <c r="A465" i="4"/>
  <c r="J465" i="4" a="1"/>
  <c r="J465" i="4" s="1"/>
  <c r="A463" i="4"/>
  <c r="G463" i="4"/>
  <c r="I463" i="4" s="1"/>
  <c r="A456" i="4"/>
  <c r="A449" i="4"/>
  <c r="J449" i="4" a="1"/>
  <c r="J449" i="4" s="1"/>
  <c r="A447" i="4"/>
  <c r="G447" i="4"/>
  <c r="I447" i="4" s="1"/>
  <c r="A440" i="4"/>
  <c r="A434" i="4"/>
  <c r="G434" i="4"/>
  <c r="I434" i="4" s="1"/>
  <c r="A432" i="4"/>
  <c r="J432" i="4" a="1"/>
  <c r="J432" i="4" s="1"/>
  <c r="A297" i="4"/>
  <c r="G297" i="4"/>
  <c r="J48" i="4" a="1"/>
  <c r="J48" i="4" s="1"/>
  <c r="A291" i="4"/>
  <c r="J291" i="4" a="1"/>
  <c r="J291" i="4" s="1"/>
  <c r="A275" i="4"/>
  <c r="J275" i="4" a="1"/>
  <c r="J275" i="4" s="1"/>
  <c r="G275" i="4"/>
  <c r="I275" i="4" s="1"/>
  <c r="A274" i="4"/>
  <c r="G274" i="4"/>
  <c r="I274" i="4" s="1"/>
  <c r="J274" i="4" a="1"/>
  <c r="J274" i="4" s="1"/>
  <c r="H270" i="4"/>
  <c r="L270" i="4" a="1"/>
  <c r="L270" i="4" s="1"/>
  <c r="L269" i="4" a="1"/>
  <c r="L269" i="4" s="1"/>
  <c r="I46" i="4"/>
  <c r="L249" i="4" a="1"/>
  <c r="L249" i="4" s="1"/>
  <c r="L271" i="4" a="1"/>
  <c r="L271" i="4" s="1"/>
  <c r="H271" i="4"/>
  <c r="L264" i="4" a="1"/>
  <c r="L264" i="4" s="1"/>
  <c r="L258" i="4" a="1"/>
  <c r="L258" i="4" s="1"/>
  <c r="I245" i="4"/>
  <c r="L46" i="4" a="1"/>
  <c r="L46" i="4" s="1"/>
  <c r="A45" i="4"/>
  <c r="G45" i="4"/>
  <c r="I45" i="4" s="1"/>
  <c r="L44" i="4" a="1"/>
  <c r="L44" i="4" s="1"/>
  <c r="H44" i="4"/>
  <c r="A264" i="4"/>
  <c r="G264" i="4"/>
  <c r="I264" i="4" s="1"/>
  <c r="A43" i="4"/>
  <c r="G43" i="4"/>
  <c r="I43" i="4" s="1"/>
  <c r="J43" i="4" a="1"/>
  <c r="J43" i="4" s="1"/>
  <c r="L274" i="4" a="1"/>
  <c r="L274" i="4" s="1"/>
  <c r="A267" i="4"/>
  <c r="J267" i="4" a="1"/>
  <c r="J267" i="4" s="1"/>
  <c r="G267" i="4"/>
  <c r="I267" i="4" s="1"/>
  <c r="A46" i="4"/>
  <c r="J46" i="4" a="1"/>
  <c r="J46" i="4" s="1"/>
  <c r="A265" i="4"/>
  <c r="J265" i="4" a="1"/>
  <c r="J265" i="4" s="1"/>
  <c r="L261" i="4" a="1"/>
  <c r="L261" i="4" s="1"/>
  <c r="L248" i="4" a="1"/>
  <c r="L248" i="4" s="1"/>
  <c r="A238" i="4"/>
  <c r="J238" i="4" a="1"/>
  <c r="J238" i="4" s="1"/>
  <c r="G238" i="4"/>
  <c r="I238" i="4" s="1"/>
  <c r="J258" i="4" a="1"/>
  <c r="J258" i="4" s="1"/>
  <c r="J285" i="4" a="1"/>
  <c r="J285" i="4" s="1"/>
  <c r="J260" i="4" a="1"/>
  <c r="J260" i="4" s="1"/>
  <c r="J233" i="4" a="1"/>
  <c r="J233" i="4" s="1"/>
  <c r="J246" i="4" a="1"/>
  <c r="J246" i="4" s="1"/>
  <c r="H259" i="4"/>
  <c r="L259" i="4" a="1"/>
  <c r="L259" i="4" s="1"/>
  <c r="I257" i="4"/>
  <c r="J248" i="4" a="1"/>
  <c r="J248" i="4" s="1"/>
  <c r="L247" i="4" a="1"/>
  <c r="L247" i="4" s="1"/>
  <c r="I243" i="4"/>
  <c r="I235" i="4"/>
  <c r="A310" i="4"/>
  <c r="G310" i="4"/>
  <c r="I310" i="4" s="1"/>
  <c r="A302" i="4"/>
  <c r="J302" i="4" a="1"/>
  <c r="J302" i="4" s="1"/>
  <c r="A52" i="4"/>
  <c r="G52" i="4"/>
  <c r="A287" i="4"/>
  <c r="I285" i="4"/>
  <c r="J281" i="4" a="1"/>
  <c r="J281" i="4" s="1"/>
  <c r="A280" i="4"/>
  <c r="J280" i="4" a="1"/>
  <c r="J280" i="4" s="1"/>
  <c r="L266" i="4" a="1"/>
  <c r="L266" i="4" s="1"/>
  <c r="A259" i="4"/>
  <c r="J259" i="4" a="1"/>
  <c r="J259" i="4" s="1"/>
  <c r="L252" i="4" a="1"/>
  <c r="L252" i="4" s="1"/>
  <c r="A470" i="4"/>
  <c r="A466" i="4"/>
  <c r="A462" i="4"/>
  <c r="A458" i="4"/>
  <c r="A454" i="4"/>
  <c r="A450" i="4"/>
  <c r="A446" i="4"/>
  <c r="A442" i="4"/>
  <c r="A438" i="4"/>
  <c r="A435" i="4"/>
  <c r="A308" i="4"/>
  <c r="J308" i="4" a="1"/>
  <c r="J308" i="4" s="1"/>
  <c r="A306" i="4"/>
  <c r="G306" i="4"/>
  <c r="A301" i="4"/>
  <c r="A50" i="4"/>
  <c r="J50" i="4" a="1"/>
  <c r="J50" i="4" s="1"/>
  <c r="A48" i="4"/>
  <c r="G48" i="4"/>
  <c r="I48" i="4" s="1"/>
  <c r="A290" i="4"/>
  <c r="A286" i="4"/>
  <c r="G286" i="4"/>
  <c r="I286" i="4" s="1"/>
  <c r="A284" i="4"/>
  <c r="J284" i="4" a="1"/>
  <c r="J284" i="4" s="1"/>
  <c r="A278" i="4"/>
  <c r="G278" i="4"/>
  <c r="I278" i="4" s="1"/>
  <c r="A276" i="4"/>
  <c r="J276" i="4" a="1"/>
  <c r="J276" i="4" s="1"/>
  <c r="I265" i="4"/>
  <c r="A262" i="4"/>
  <c r="J262" i="4" a="1"/>
  <c r="J262" i="4" s="1"/>
  <c r="A261" i="4"/>
  <c r="G261" i="4"/>
  <c r="I261" i="4" s="1"/>
  <c r="L254" i="4" a="1"/>
  <c r="L254" i="4" s="1"/>
  <c r="A252" i="4"/>
  <c r="J252" i="4" a="1"/>
  <c r="J252" i="4" s="1"/>
  <c r="A249" i="4"/>
  <c r="J249" i="4" a="1"/>
  <c r="J249" i="4" s="1"/>
  <c r="L40" i="4" a="1"/>
  <c r="L40" i="4" s="1"/>
  <c r="L243" i="4" a="1"/>
  <c r="L243" i="4" s="1"/>
  <c r="L234" i="4" a="1"/>
  <c r="L234" i="4" s="1"/>
  <c r="I35" i="4"/>
  <c r="H33" i="4"/>
  <c r="L240" i="4" a="1"/>
  <c r="L240" i="4" s="1"/>
  <c r="L242" i="4" a="1"/>
  <c r="L242" i="4" s="1"/>
  <c r="A33" i="4"/>
  <c r="L33" i="4" a="1"/>
  <c r="L33" i="4" s="1"/>
  <c r="L285" i="4" a="1"/>
  <c r="L285" i="4" s="1"/>
  <c r="L289" i="4" a="1"/>
  <c r="L289" i="4" s="1"/>
  <c r="L229" i="4" a="1"/>
  <c r="L229" i="4" s="1"/>
  <c r="L231" i="4" a="1"/>
  <c r="L231" i="4" s="1"/>
  <c r="L236" i="4" a="1"/>
  <c r="L236" i="4" s="1"/>
  <c r="I241" i="4"/>
  <c r="L237" i="4" a="1"/>
  <c r="L237" i="4" s="1"/>
  <c r="L232" i="4" a="1"/>
  <c r="L232" i="4" s="1"/>
  <c r="I38" i="4"/>
  <c r="A241" i="4"/>
  <c r="J241" i="4" a="1"/>
  <c r="J241" i="4" s="1"/>
  <c r="A234" i="4"/>
  <c r="J234" i="4" a="1"/>
  <c r="J234" i="4" s="1"/>
  <c r="G234" i="4"/>
  <c r="I234" i="4" s="1"/>
  <c r="L230" i="4" a="1"/>
  <c r="L230" i="4" s="1"/>
  <c r="I31" i="4"/>
  <c r="I223" i="4"/>
  <c r="A232" i="4"/>
  <c r="G232" i="4"/>
  <c r="I232" i="4" s="1"/>
  <c r="J232" i="4" a="1"/>
  <c r="J232" i="4" s="1"/>
  <c r="L38" i="4" a="1"/>
  <c r="L38" i="4" s="1"/>
  <c r="J22" i="4" a="1"/>
  <c r="J22" i="4" s="1"/>
  <c r="L244" i="4" a="1"/>
  <c r="L244" i="4" s="1"/>
  <c r="J240" i="4" a="1"/>
  <c r="J240" i="4" s="1"/>
  <c r="L245" i="4" a="1"/>
  <c r="L245" i="4" s="1"/>
  <c r="A40" i="4"/>
  <c r="J40" i="4" a="1"/>
  <c r="J40" i="4" s="1"/>
  <c r="L239" i="4" a="1"/>
  <c r="L239" i="4" s="1"/>
  <c r="L235" i="4" a="1"/>
  <c r="L235" i="4" s="1"/>
  <c r="L227" i="4" a="1"/>
  <c r="L227" i="4" s="1"/>
  <c r="L220" i="4" a="1"/>
  <c r="L220" i="4" s="1"/>
  <c r="L21" i="4" a="1"/>
  <c r="L21" i="4" s="1"/>
  <c r="G284" i="4"/>
  <c r="I284" i="4" s="1"/>
  <c r="A279" i="4"/>
  <c r="J277" i="4" a="1"/>
  <c r="J277" i="4" s="1"/>
  <c r="G276" i="4"/>
  <c r="I276" i="4" s="1"/>
  <c r="A273" i="4"/>
  <c r="G273" i="4"/>
  <c r="I273" i="4" s="1"/>
  <c r="J273" i="4" a="1"/>
  <c r="J273" i="4" s="1"/>
  <c r="L45" i="4" a="1"/>
  <c r="L45" i="4" s="1"/>
  <c r="J44" i="4" a="1"/>
  <c r="J44" i="4" s="1"/>
  <c r="G262" i="4"/>
  <c r="I262" i="4" s="1"/>
  <c r="A256" i="4"/>
  <c r="J256" i="4" a="1"/>
  <c r="J256" i="4" s="1"/>
  <c r="G256" i="4"/>
  <c r="I256" i="4" s="1"/>
  <c r="A254" i="4"/>
  <c r="G254" i="4"/>
  <c r="I254" i="4" s="1"/>
  <c r="G252" i="4"/>
  <c r="I252" i="4" s="1"/>
  <c r="G249" i="4"/>
  <c r="I249" i="4" s="1"/>
  <c r="A247" i="4"/>
  <c r="G247" i="4"/>
  <c r="I247" i="4" s="1"/>
  <c r="J247" i="4" a="1"/>
  <c r="J247" i="4" s="1"/>
  <c r="I229" i="4"/>
  <c r="A255" i="4"/>
  <c r="J255" i="4" a="1"/>
  <c r="J255" i="4" s="1"/>
  <c r="L253" i="4" a="1"/>
  <c r="L253" i="4" s="1"/>
  <c r="L41" i="4" a="1"/>
  <c r="L41" i="4" s="1"/>
  <c r="A251" i="4"/>
  <c r="G251" i="4"/>
  <c r="I251" i="4" s="1"/>
  <c r="J251" i="4" a="1"/>
  <c r="J251" i="4" s="1"/>
  <c r="A248" i="4"/>
  <c r="G248" i="4"/>
  <c r="L241" i="4" a="1"/>
  <c r="L241" i="4" s="1"/>
  <c r="L238" i="4" a="1"/>
  <c r="L238" i="4" s="1"/>
  <c r="I237" i="4"/>
  <c r="A227" i="4"/>
  <c r="J227" i="4" a="1"/>
  <c r="J227" i="4" s="1"/>
  <c r="J253" i="4" a="1"/>
  <c r="J253" i="4" s="1"/>
  <c r="J266" i="4" a="1"/>
  <c r="J266" i="4" s="1"/>
  <c r="J34" i="4" a="1"/>
  <c r="J34" i="4" s="1"/>
  <c r="J229" i="4" a="1"/>
  <c r="J229" i="4" s="1"/>
  <c r="J243" i="4" a="1"/>
  <c r="J243" i="4" s="1"/>
  <c r="J257" i="4" a="1"/>
  <c r="J257" i="4" s="1"/>
  <c r="J210" i="4" a="1"/>
  <c r="J210" i="4" s="1"/>
  <c r="J217" i="4" a="1"/>
  <c r="J217" i="4" s="1"/>
  <c r="J223" i="4" a="1"/>
  <c r="J223" i="4" s="1"/>
  <c r="J37" i="4" a="1"/>
  <c r="J37" i="4" s="1"/>
  <c r="J39" i="4" a="1"/>
  <c r="J39" i="4" s="1"/>
  <c r="J224" i="4" a="1"/>
  <c r="J224" i="4" s="1"/>
  <c r="J35" i="4" a="1"/>
  <c r="J35" i="4" s="1"/>
  <c r="G227" i="4"/>
  <c r="I227" i="4" s="1"/>
  <c r="J230" i="4" a="1"/>
  <c r="J230" i="4" s="1"/>
  <c r="J235" i="4" a="1"/>
  <c r="J235" i="4" s="1"/>
  <c r="J237" i="4" a="1"/>
  <c r="J237" i="4" s="1"/>
  <c r="J244" i="4" a="1"/>
  <c r="J244" i="4" s="1"/>
  <c r="J250" i="4" a="1"/>
  <c r="J250" i="4" s="1"/>
  <c r="J41" i="4" a="1"/>
  <c r="J41" i="4" s="1"/>
  <c r="L39" i="4" a="1"/>
  <c r="L39" i="4" s="1"/>
  <c r="H36" i="4"/>
  <c r="L32" i="4" a="1"/>
  <c r="L32" i="4" s="1"/>
  <c r="J29" i="4" a="1"/>
  <c r="J29" i="4" s="1"/>
  <c r="L214" i="4" a="1"/>
  <c r="L214" i="4" s="1"/>
  <c r="J27" i="4" a="1"/>
  <c r="J27" i="4" s="1"/>
  <c r="J211" i="4" a="1"/>
  <c r="J211" i="4" s="1"/>
  <c r="A210" i="4"/>
  <c r="I199" i="4"/>
  <c r="A193" i="4"/>
  <c r="J193" i="4" a="1"/>
  <c r="J193" i="4" s="1"/>
  <c r="J26" i="4" a="1"/>
  <c r="J26" i="4" s="1"/>
  <c r="J222" i="4" a="1"/>
  <c r="J222" i="4" s="1"/>
  <c r="J31" i="4" a="1"/>
  <c r="J31" i="4" s="1"/>
  <c r="J226" i="4" a="1"/>
  <c r="J226" i="4" s="1"/>
  <c r="J204" i="4" a="1"/>
  <c r="J204" i="4" s="1"/>
  <c r="J208" i="4" a="1"/>
  <c r="J208" i="4" s="1"/>
  <c r="J215" i="4" a="1"/>
  <c r="J215" i="4" s="1"/>
  <c r="J218" i="4" a="1"/>
  <c r="J218" i="4" s="1"/>
  <c r="J225" i="4" a="1"/>
  <c r="J225" i="4" s="1"/>
  <c r="J188" i="4" a="1"/>
  <c r="J188" i="4" s="1"/>
  <c r="J197" i="4" a="1"/>
  <c r="J197" i="4" s="1"/>
  <c r="G193" i="4"/>
  <c r="I193" i="4" s="1"/>
  <c r="J20" i="4" a="1"/>
  <c r="J20" i="4" s="1"/>
  <c r="J200" i="4" a="1"/>
  <c r="J200" i="4" s="1"/>
  <c r="J202" i="4" a="1"/>
  <c r="J202" i="4" s="1"/>
  <c r="A236" i="4"/>
  <c r="G236" i="4"/>
  <c r="I236" i="4" s="1"/>
  <c r="L218" i="4" a="1"/>
  <c r="L218" i="4" s="1"/>
  <c r="J214" i="4" a="1"/>
  <c r="J214" i="4" s="1"/>
  <c r="L209" i="4" a="1"/>
  <c r="L209" i="4" s="1"/>
  <c r="J23" i="4" a="1"/>
  <c r="J23" i="4" s="1"/>
  <c r="A23" i="4"/>
  <c r="L34" i="4" a="1"/>
  <c r="L34" i="4" s="1"/>
  <c r="A31" i="4"/>
  <c r="L31" i="4" a="1"/>
  <c r="L31" i="4" s="1"/>
  <c r="J28" i="4" a="1"/>
  <c r="J28" i="4" s="1"/>
  <c r="L221" i="4" a="1"/>
  <c r="L221" i="4" s="1"/>
  <c r="I215" i="4"/>
  <c r="A212" i="4"/>
  <c r="L212" i="4" a="1"/>
  <c r="L212" i="4" s="1"/>
  <c r="L210" i="4" a="1"/>
  <c r="L210" i="4" s="1"/>
  <c r="A209" i="4"/>
  <c r="L193" i="4" a="1"/>
  <c r="L193" i="4" s="1"/>
  <c r="J209" i="4" a="1"/>
  <c r="J209" i="4" s="1"/>
  <c r="I198" i="4"/>
  <c r="I248" i="4"/>
  <c r="J236" i="4" a="1"/>
  <c r="J236" i="4" s="1"/>
  <c r="J231" i="4" a="1"/>
  <c r="J231" i="4" s="1"/>
  <c r="L36" i="4" a="1"/>
  <c r="L36" i="4" s="1"/>
  <c r="A30" i="4"/>
  <c r="I218" i="4"/>
  <c r="J179" i="4" a="1"/>
  <c r="J179" i="4" s="1"/>
  <c r="L281" i="4" a="1"/>
  <c r="L281" i="4" s="1"/>
  <c r="L277" i="4" a="1"/>
  <c r="L277" i="4" s="1"/>
  <c r="A271" i="4"/>
  <c r="J271" i="4" a="1"/>
  <c r="J271" i="4" s="1"/>
  <c r="A269" i="4"/>
  <c r="G269" i="4"/>
  <c r="I269" i="4" s="1"/>
  <c r="A44" i="4"/>
  <c r="A42" i="4"/>
  <c r="J42" i="4" a="1"/>
  <c r="J42" i="4" s="1"/>
  <c r="A258" i="4"/>
  <c r="G258" i="4"/>
  <c r="I258" i="4" s="1"/>
  <c r="A41" i="4"/>
  <c r="A245" i="4"/>
  <c r="J245" i="4" a="1"/>
  <c r="J245" i="4" s="1"/>
  <c r="A244" i="4"/>
  <c r="G244" i="4"/>
  <c r="I244" i="4" s="1"/>
  <c r="A237" i="4"/>
  <c r="G233" i="4"/>
  <c r="I233" i="4" s="1"/>
  <c r="A38" i="4"/>
  <c r="J38" i="4" a="1"/>
  <c r="J38" i="4" s="1"/>
  <c r="A230" i="4"/>
  <c r="G230" i="4"/>
  <c r="I230" i="4" s="1"/>
  <c r="J36" i="4" a="1"/>
  <c r="J36" i="4" s="1"/>
  <c r="L30" i="4" a="1"/>
  <c r="L30" i="4" s="1"/>
  <c r="H221" i="4"/>
  <c r="J220" i="4" a="1"/>
  <c r="J220" i="4" s="1"/>
  <c r="L211" i="4" a="1"/>
  <c r="L211" i="4" s="1"/>
  <c r="I208" i="4"/>
  <c r="L203" i="4" a="1"/>
  <c r="L203" i="4" s="1"/>
  <c r="A433" i="4"/>
  <c r="A309" i="4"/>
  <c r="A305" i="4"/>
  <c r="A303" i="4"/>
  <c r="A299" i="4"/>
  <c r="A51" i="4"/>
  <c r="A296" i="4"/>
  <c r="A292" i="4"/>
  <c r="L263" i="4" a="1"/>
  <c r="L263" i="4" s="1"/>
  <c r="L250" i="4" a="1"/>
  <c r="L250" i="4" s="1"/>
  <c r="J239" i="4" a="1"/>
  <c r="J239" i="4" s="1"/>
  <c r="J30" i="4" a="1"/>
  <c r="J30" i="4" s="1"/>
  <c r="L29" i="4" a="1"/>
  <c r="L29" i="4" s="1"/>
  <c r="L222" i="4" a="1"/>
  <c r="L222" i="4" s="1"/>
  <c r="L219" i="4" a="1"/>
  <c r="L219" i="4" s="1"/>
  <c r="L27" i="4" a="1"/>
  <c r="L27" i="4" s="1"/>
  <c r="A27" i="4"/>
  <c r="L24" i="4" a="1"/>
  <c r="L24" i="4" s="1"/>
  <c r="A242" i="4"/>
  <c r="J242" i="4" a="1"/>
  <c r="J242" i="4" s="1"/>
  <c r="A240" i="4"/>
  <c r="G240" i="4"/>
  <c r="I240" i="4" s="1"/>
  <c r="L233" i="4" a="1"/>
  <c r="L233" i="4" s="1"/>
  <c r="G231" i="4"/>
  <c r="I231" i="4" s="1"/>
  <c r="L228" i="4" a="1"/>
  <c r="L228" i="4" s="1"/>
  <c r="A228" i="4"/>
  <c r="J228" i="4" a="1"/>
  <c r="J228" i="4" s="1"/>
  <c r="L37" i="4" a="1"/>
  <c r="L37" i="4" s="1"/>
  <c r="A37" i="4"/>
  <c r="G37" i="4"/>
  <c r="I37" i="4" s="1"/>
  <c r="L35" i="4" a="1"/>
  <c r="L35" i="4" s="1"/>
  <c r="L226" i="4" a="1"/>
  <c r="L226" i="4" s="1"/>
  <c r="J33" i="4" a="1"/>
  <c r="J33" i="4" s="1"/>
  <c r="L224" i="4" a="1"/>
  <c r="L224" i="4" s="1"/>
  <c r="L223" i="4" a="1"/>
  <c r="L223" i="4" s="1"/>
  <c r="A29" i="4"/>
  <c r="H220" i="4"/>
  <c r="J219" i="4" a="1"/>
  <c r="J219" i="4" s="1"/>
  <c r="I212" i="4"/>
  <c r="L213" i="4" a="1"/>
  <c r="L213" i="4" s="1"/>
  <c r="L217" i="4" a="1"/>
  <c r="L217" i="4" s="1"/>
  <c r="H209" i="4"/>
  <c r="L216" i="4" a="1"/>
  <c r="L216" i="4" s="1"/>
  <c r="L182" i="4" a="1"/>
  <c r="L182" i="4" s="1"/>
  <c r="L187" i="4" a="1"/>
  <c r="L187" i="4" s="1"/>
  <c r="L16" i="4" a="1"/>
  <c r="L16" i="4" s="1"/>
  <c r="L25" i="4" a="1"/>
  <c r="L25" i="4" s="1"/>
  <c r="L198" i="4" a="1"/>
  <c r="L198" i="4" s="1"/>
  <c r="J24" i="4" a="1"/>
  <c r="J24" i="4" s="1"/>
  <c r="L205" i="4" a="1"/>
  <c r="L205" i="4" s="1"/>
  <c r="L191" i="4" a="1"/>
  <c r="L191" i="4" s="1"/>
  <c r="J185" i="4" a="1"/>
  <c r="J185" i="4" s="1"/>
  <c r="J178" i="4" a="1"/>
  <c r="J178" i="4" s="1"/>
  <c r="L173" i="4" a="1"/>
  <c r="L173" i="4" s="1"/>
  <c r="J163" i="4" a="1"/>
  <c r="J163" i="4" s="1"/>
  <c r="J19" i="4" a="1"/>
  <c r="J19" i="4" s="1"/>
  <c r="G19" i="4"/>
  <c r="I19" i="4" s="1"/>
  <c r="J186" i="4" a="1"/>
  <c r="J186" i="4" s="1"/>
  <c r="A176" i="4"/>
  <c r="G176" i="4"/>
  <c r="I176" i="4" s="1"/>
  <c r="J172" i="4" a="1"/>
  <c r="J172" i="4" s="1"/>
  <c r="L170" i="4" a="1"/>
  <c r="L170" i="4" s="1"/>
  <c r="L23" i="4" a="1"/>
  <c r="L23" i="4" s="1"/>
  <c r="A200" i="4"/>
  <c r="G200" i="4"/>
  <c r="I200" i="4" s="1"/>
  <c r="L195" i="4" a="1"/>
  <c r="L195" i="4" s="1"/>
  <c r="L19" i="4" a="1"/>
  <c r="L19" i="4" s="1"/>
  <c r="J16" i="4" a="1"/>
  <c r="J16" i="4" s="1"/>
  <c r="I187" i="4"/>
  <c r="J183" i="4" a="1"/>
  <c r="J183" i="4" s="1"/>
  <c r="I14" i="4"/>
  <c r="L174" i="4" a="1"/>
  <c r="L174" i="4" s="1"/>
  <c r="G203" i="4"/>
  <c r="I203" i="4" s="1"/>
  <c r="A203" i="4"/>
  <c r="J203" i="4" a="1"/>
  <c r="J203" i="4" s="1"/>
  <c r="J195" i="4" a="1"/>
  <c r="J195" i="4" s="1"/>
  <c r="G191" i="4"/>
  <c r="I191" i="4" s="1"/>
  <c r="A191" i="4"/>
  <c r="J191" i="4" a="1"/>
  <c r="J191" i="4" s="1"/>
  <c r="G178" i="4"/>
  <c r="I178" i="4" s="1"/>
  <c r="A178" i="4"/>
  <c r="J175" i="4" a="1"/>
  <c r="J175" i="4" s="1"/>
  <c r="I174" i="4"/>
  <c r="A272" i="4"/>
  <c r="A268" i="4"/>
  <c r="A266" i="4"/>
  <c r="A263" i="4"/>
  <c r="A260" i="4"/>
  <c r="A257" i="4"/>
  <c r="A253" i="4"/>
  <c r="A250" i="4"/>
  <c r="A246" i="4"/>
  <c r="A243" i="4"/>
  <c r="A239" i="4"/>
  <c r="A235" i="4"/>
  <c r="A39" i="4"/>
  <c r="A229" i="4"/>
  <c r="J216" i="4" a="1"/>
  <c r="J216" i="4" s="1"/>
  <c r="J212" i="4" a="1"/>
  <c r="J212" i="4" s="1"/>
  <c r="H25" i="4"/>
  <c r="L207" i="4" a="1"/>
  <c r="L207" i="4" s="1"/>
  <c r="A199" i="4"/>
  <c r="A198" i="4"/>
  <c r="J198" i="4" a="1"/>
  <c r="J198" i="4" s="1"/>
  <c r="J192" i="4" a="1"/>
  <c r="J192" i="4" s="1"/>
  <c r="J18" i="4" a="1"/>
  <c r="J18" i="4" s="1"/>
  <c r="J221" i="4" a="1"/>
  <c r="J221" i="4" s="1"/>
  <c r="J32" i="4" a="1"/>
  <c r="J32" i="4" s="1"/>
  <c r="J207" i="4" a="1"/>
  <c r="J207" i="4" s="1"/>
  <c r="J168" i="4" a="1"/>
  <c r="J168" i="4" s="1"/>
  <c r="J173" i="4" a="1"/>
  <c r="J173" i="4" s="1"/>
  <c r="J169" i="4" a="1"/>
  <c r="J169" i="4" s="1"/>
  <c r="J12" i="4" a="1"/>
  <c r="J12" i="4" s="1"/>
  <c r="G173" i="4"/>
  <c r="I173" i="4" s="1"/>
  <c r="J194" i="4" a="1"/>
  <c r="J194" i="4" s="1"/>
  <c r="J21" i="4" a="1"/>
  <c r="J21" i="4" s="1"/>
  <c r="J206" i="4" a="1"/>
  <c r="J206" i="4" s="1"/>
  <c r="L161" i="4" a="1"/>
  <c r="L161" i="4" s="1"/>
  <c r="L169" i="4" a="1"/>
  <c r="L169" i="4" s="1"/>
  <c r="L12" i="4" a="1"/>
  <c r="L12" i="4" s="1"/>
  <c r="L175" i="4" a="1"/>
  <c r="L175" i="4" s="1"/>
  <c r="L13" i="4" a="1"/>
  <c r="L13" i="4" s="1"/>
  <c r="L185" i="4" a="1"/>
  <c r="L185" i="4" s="1"/>
  <c r="L188" i="4" a="1"/>
  <c r="L188" i="4" s="1"/>
  <c r="L190" i="4" a="1"/>
  <c r="L190" i="4" s="1"/>
  <c r="L20" i="4" a="1"/>
  <c r="L20" i="4" s="1"/>
  <c r="L181" i="4" a="1"/>
  <c r="L181" i="4" s="1"/>
  <c r="L194" i="4" a="1"/>
  <c r="L194" i="4" s="1"/>
  <c r="L206" i="4" a="1"/>
  <c r="L206" i="4" s="1"/>
  <c r="L26" i="4" a="1"/>
  <c r="L26" i="4" s="1"/>
  <c r="L215" i="4" a="1"/>
  <c r="L215" i="4" s="1"/>
  <c r="L28" i="4" a="1"/>
  <c r="L28" i="4" s="1"/>
  <c r="L225" i="4" a="1"/>
  <c r="L225" i="4" s="1"/>
  <c r="L156" i="4" a="1"/>
  <c r="L156" i="4" s="1"/>
  <c r="L165" i="4" a="1"/>
  <c r="L165" i="4" s="1"/>
  <c r="L177" i="4" a="1"/>
  <c r="L177" i="4" s="1"/>
  <c r="L15" i="4" a="1"/>
  <c r="L15" i="4" s="1"/>
  <c r="L189" i="4" a="1"/>
  <c r="L189" i="4" s="1"/>
  <c r="L18" i="4" a="1"/>
  <c r="L18" i="4" s="1"/>
  <c r="L201" i="4" a="1"/>
  <c r="L201" i="4" s="1"/>
  <c r="L204" i="4" a="1"/>
  <c r="L204" i="4" s="1"/>
  <c r="A24" i="4"/>
  <c r="L208" i="4" a="1"/>
  <c r="L208" i="4" s="1"/>
  <c r="L167" i="4" a="1"/>
  <c r="L167" i="4" s="1"/>
  <c r="L14" i="4" a="1"/>
  <c r="L14" i="4" s="1"/>
  <c r="L180" i="4" a="1"/>
  <c r="L180" i="4" s="1"/>
  <c r="L183" i="4" a="1"/>
  <c r="L183" i="4" s="1"/>
  <c r="L145" i="4" a="1"/>
  <c r="L145" i="4" s="1"/>
  <c r="L8" i="4" a="1"/>
  <c r="L8" i="4" s="1"/>
  <c r="L168" i="4" a="1"/>
  <c r="L168" i="4" s="1"/>
  <c r="L159" i="4" a="1"/>
  <c r="L159" i="4" s="1"/>
  <c r="L162" i="4" a="1"/>
  <c r="L162" i="4" s="1"/>
  <c r="L171" i="4" a="1"/>
  <c r="L171" i="4" s="1"/>
  <c r="L179" i="4" a="1"/>
  <c r="L179" i="4" s="1"/>
  <c r="L192" i="4" a="1"/>
  <c r="L192" i="4" s="1"/>
  <c r="L22" i="4" a="1"/>
  <c r="L22" i="4" s="1"/>
  <c r="A205" i="4"/>
  <c r="J205" i="4" a="1"/>
  <c r="J205" i="4" s="1"/>
  <c r="L200" i="4" a="1"/>
  <c r="L200" i="4" s="1"/>
  <c r="L199" i="4" a="1"/>
  <c r="L199" i="4" s="1"/>
  <c r="A17" i="4"/>
  <c r="A16" i="4"/>
  <c r="G16" i="4"/>
  <c r="I16" i="4" s="1"/>
  <c r="A187" i="4"/>
  <c r="J187" i="4" a="1"/>
  <c r="J187" i="4" s="1"/>
  <c r="L176" i="4" a="1"/>
  <c r="L176" i="4" s="1"/>
  <c r="I175" i="4"/>
  <c r="I201" i="4"/>
  <c r="J199" i="4" a="1"/>
  <c r="J199" i="4" s="1"/>
  <c r="L197" i="4" a="1"/>
  <c r="L197" i="4" s="1"/>
  <c r="J196" i="4" a="1"/>
  <c r="J196" i="4" s="1"/>
  <c r="J17" i="4" a="1"/>
  <c r="J17" i="4" s="1"/>
  <c r="L186" i="4" a="1"/>
  <c r="L186" i="4" s="1"/>
  <c r="J184" i="4" a="1"/>
  <c r="J184" i="4" s="1"/>
  <c r="J182" i="4" a="1"/>
  <c r="J182" i="4" s="1"/>
  <c r="G182" i="4"/>
  <c r="I182" i="4" s="1"/>
  <c r="J176" i="4" a="1"/>
  <c r="J176" i="4" s="1"/>
  <c r="A174" i="4"/>
  <c r="J174" i="4" a="1"/>
  <c r="J174" i="4" s="1"/>
  <c r="I172" i="4"/>
  <c r="J190" i="4" a="1"/>
  <c r="J190" i="4" s="1"/>
  <c r="J181" i="4" a="1"/>
  <c r="J181" i="4" s="1"/>
  <c r="J13" i="4" a="1"/>
  <c r="J13" i="4" s="1"/>
  <c r="J166" i="4" a="1"/>
  <c r="J166" i="4" s="1"/>
  <c r="J161" i="4" a="1"/>
  <c r="J161" i="4" s="1"/>
  <c r="I157" i="4"/>
  <c r="J152" i="4" a="1"/>
  <c r="J152" i="4" s="1"/>
  <c r="H144" i="4"/>
  <c r="L196" i="4" a="1"/>
  <c r="L196" i="4" s="1"/>
  <c r="L202" i="4" a="1"/>
  <c r="L202" i="4" s="1"/>
  <c r="L160" i="4" a="1"/>
  <c r="L160" i="4" s="1"/>
  <c r="L11" i="4" a="1"/>
  <c r="L11" i="4" s="1"/>
  <c r="L10" i="4" a="1"/>
  <c r="L10" i="4" s="1"/>
  <c r="A144" i="4"/>
  <c r="L144" i="4" a="1"/>
  <c r="L144" i="4" s="1"/>
  <c r="L133" i="4" a="1"/>
  <c r="L133" i="4" s="1"/>
  <c r="J141" i="4" a="1"/>
  <c r="J141" i="4" s="1"/>
  <c r="J151" i="4" a="1"/>
  <c r="J151" i="4" s="1"/>
  <c r="J11" i="4" a="1"/>
  <c r="J11" i="4" s="1"/>
  <c r="A170" i="4"/>
  <c r="J170" i="4" a="1"/>
  <c r="J170" i="4" s="1"/>
  <c r="A168" i="4"/>
  <c r="A9" i="4"/>
  <c r="J9" i="4" a="1"/>
  <c r="J9" i="4" s="1"/>
  <c r="G9" i="4"/>
  <c r="I9" i="4" s="1"/>
  <c r="I143" i="4"/>
  <c r="J120" i="4" a="1"/>
  <c r="J120" i="4" s="1"/>
  <c r="J10" i="4" a="1"/>
  <c r="J10" i="4" s="1"/>
  <c r="J155" i="4" a="1"/>
  <c r="J155" i="4" s="1"/>
  <c r="A153" i="4"/>
  <c r="J153" i="4" a="1"/>
  <c r="J153" i="4" s="1"/>
  <c r="J7" i="4" a="1"/>
  <c r="J7" i="4" s="1"/>
  <c r="G153" i="4"/>
  <c r="I153" i="4" s="1"/>
  <c r="J156" i="4" a="1"/>
  <c r="J156" i="4" s="1"/>
  <c r="J6" i="4" a="1"/>
  <c r="J6" i="4" s="1"/>
  <c r="J165" i="4" a="1"/>
  <c r="J165" i="4" s="1"/>
  <c r="J145" i="4" a="1"/>
  <c r="J145" i="4" s="1"/>
  <c r="J158" i="4" a="1"/>
  <c r="J158" i="4" s="1"/>
  <c r="J102" i="4" a="1"/>
  <c r="J102" i="4" s="1"/>
  <c r="J131" i="4" a="1"/>
  <c r="J131" i="4" s="1"/>
  <c r="I22" i="4"/>
  <c r="J201" i="4" a="1"/>
  <c r="J201" i="4" s="1"/>
  <c r="I192" i="4"/>
  <c r="J189" i="4" a="1"/>
  <c r="J189" i="4" s="1"/>
  <c r="J180" i="4" a="1"/>
  <c r="J180" i="4" s="1"/>
  <c r="I179" i="4"/>
  <c r="J14" i="4" a="1"/>
  <c r="J14" i="4" s="1"/>
  <c r="A14" i="4"/>
  <c r="J177" i="4" a="1"/>
  <c r="J177" i="4" s="1"/>
  <c r="A162" i="4"/>
  <c r="J162" i="4" a="1"/>
  <c r="J162" i="4" s="1"/>
  <c r="G162" i="4"/>
  <c r="I162" i="4" s="1"/>
  <c r="A161" i="4"/>
  <c r="L152" i="4" a="1"/>
  <c r="L152" i="4" s="1"/>
  <c r="I148" i="4"/>
  <c r="J213" i="4" a="1"/>
  <c r="J213" i="4" s="1"/>
  <c r="J25" i="4" a="1"/>
  <c r="J25" i="4" s="1"/>
  <c r="A201" i="4"/>
  <c r="A189" i="4"/>
  <c r="A177" i="4"/>
  <c r="I168" i="4"/>
  <c r="J167" i="4" a="1"/>
  <c r="J167" i="4" s="1"/>
  <c r="A167" i="4"/>
  <c r="L164" i="4" a="1"/>
  <c r="L164" i="4" s="1"/>
  <c r="G159" i="4"/>
  <c r="I159" i="4" s="1"/>
  <c r="A159" i="4"/>
  <c r="J159" i="4" a="1"/>
  <c r="J159" i="4" s="1"/>
  <c r="I156" i="4"/>
  <c r="G8" i="4"/>
  <c r="I8" i="4" s="1"/>
  <c r="A8" i="4"/>
  <c r="J8" i="4" a="1"/>
  <c r="J8" i="4" s="1"/>
  <c r="L149" i="4" a="1"/>
  <c r="L149" i="4" s="1"/>
  <c r="J15" i="4" a="1"/>
  <c r="J15" i="4" s="1"/>
  <c r="J171" i="4" a="1"/>
  <c r="J171" i="4" s="1"/>
  <c r="J160" i="4" a="1"/>
  <c r="J160" i="4" s="1"/>
  <c r="J157" i="4" a="1"/>
  <c r="J157" i="4" s="1"/>
  <c r="L9" i="4" a="1"/>
  <c r="L9" i="4" s="1"/>
  <c r="I128" i="4"/>
  <c r="H117" i="4"/>
  <c r="L117" i="4" a="1"/>
  <c r="L117" i="4" s="1"/>
  <c r="L99" i="4" a="1"/>
  <c r="L99" i="4" s="1"/>
  <c r="J164" i="4" a="1"/>
  <c r="J164" i="4" s="1"/>
  <c r="L153" i="4" a="1"/>
  <c r="L153" i="4" s="1"/>
  <c r="A149" i="4"/>
  <c r="L147" i="4" a="1"/>
  <c r="L147" i="4" s="1"/>
  <c r="G5" i="4"/>
  <c r="A138" i="4"/>
  <c r="L138" i="4" a="1"/>
  <c r="L138" i="4" s="1"/>
  <c r="J132" i="4" a="1"/>
  <c r="J132" i="4" s="1"/>
  <c r="I131" i="4"/>
  <c r="H2" i="4"/>
  <c r="L2" i="4" a="1"/>
  <c r="L2" i="4" s="1"/>
  <c r="L127" i="4" a="1"/>
  <c r="L127" i="4" s="1"/>
  <c r="A117" i="4"/>
  <c r="J117" i="4" a="1"/>
  <c r="J117" i="4" s="1"/>
  <c r="G117" i="4"/>
  <c r="L115" i="4" a="1"/>
  <c r="L115" i="4" s="1"/>
  <c r="H112" i="4"/>
  <c r="L112" i="4" a="1"/>
  <c r="L112" i="4" s="1"/>
  <c r="L108" i="4" a="1"/>
  <c r="L108" i="4" s="1"/>
  <c r="J106" i="4" a="1"/>
  <c r="J106" i="4" s="1"/>
  <c r="J149" i="4" a="1"/>
  <c r="J149" i="4" s="1"/>
  <c r="L6" i="4" a="1"/>
  <c r="L6" i="4" s="1"/>
  <c r="G4" i="4"/>
  <c r="I4" i="4" s="1"/>
  <c r="J4" i="4" a="1"/>
  <c r="J4" i="4" s="1"/>
  <c r="A2" i="4"/>
  <c r="H119" i="4"/>
  <c r="L119" i="4" a="1"/>
  <c r="L119" i="4" s="1"/>
  <c r="A112" i="4"/>
  <c r="J112" i="4" a="1"/>
  <c r="J112" i="4" s="1"/>
  <c r="L104" i="4" a="1"/>
  <c r="L104" i="4" s="1"/>
  <c r="I142" i="4"/>
  <c r="A5" i="4"/>
  <c r="J5" i="4" a="1"/>
  <c r="J5" i="4" s="1"/>
  <c r="L126" i="4" a="1"/>
  <c r="L126" i="4" s="1"/>
  <c r="A119" i="4"/>
  <c r="J119" i="4" a="1"/>
  <c r="J119" i="4" s="1"/>
  <c r="G119" i="4"/>
  <c r="L113" i="4" a="1"/>
  <c r="L113" i="4" s="1"/>
  <c r="I108" i="4"/>
  <c r="J124" i="4" a="1"/>
  <c r="J124" i="4" s="1"/>
  <c r="L148" i="4" a="1"/>
  <c r="L148" i="4" s="1"/>
  <c r="I146" i="4"/>
  <c r="L143" i="4" a="1"/>
  <c r="L143" i="4" s="1"/>
  <c r="A142" i="4"/>
  <c r="J142" i="4" a="1"/>
  <c r="J142" i="4" s="1"/>
  <c r="G141" i="4"/>
  <c r="I141" i="4" s="1"/>
  <c r="A141" i="4"/>
  <c r="L137" i="4" a="1"/>
  <c r="L137" i="4" s="1"/>
  <c r="L136" i="4" a="1"/>
  <c r="L136" i="4" s="1"/>
  <c r="I3" i="4"/>
  <c r="G129" i="4"/>
  <c r="I129" i="4" s="1"/>
  <c r="J129" i="4" a="1"/>
  <c r="J129" i="4" s="1"/>
  <c r="G125" i="4"/>
  <c r="I125" i="4" s="1"/>
  <c r="J125" i="4" a="1"/>
  <c r="J125" i="4" s="1"/>
  <c r="A125" i="4"/>
  <c r="L122" i="4" a="1"/>
  <c r="L122" i="4" s="1"/>
  <c r="J121" i="4" a="1"/>
  <c r="J121" i="4" s="1"/>
  <c r="I118" i="4"/>
  <c r="I111" i="4"/>
  <c r="I94" i="4"/>
  <c r="I161" i="4"/>
  <c r="J154" i="4" a="1"/>
  <c r="J154" i="4" s="1"/>
  <c r="L7" i="4" a="1"/>
  <c r="L7" i="4" s="1"/>
  <c r="A150" i="4"/>
  <c r="J150" i="4" a="1"/>
  <c r="J150" i="4" s="1"/>
  <c r="I147" i="4"/>
  <c r="I145" i="4"/>
  <c r="J144" i="4" a="1"/>
  <c r="J144" i="4" s="1"/>
  <c r="J138" i="4" a="1"/>
  <c r="J138" i="4" s="1"/>
  <c r="L134" i="4" a="1"/>
  <c r="L134" i="4" s="1"/>
  <c r="A133" i="4"/>
  <c r="J133" i="4" a="1"/>
  <c r="J133" i="4" s="1"/>
  <c r="G133" i="4"/>
  <c r="H130" i="4"/>
  <c r="L130" i="4" a="1"/>
  <c r="L130" i="4" s="1"/>
  <c r="J114" i="4" a="1"/>
  <c r="J114" i="4" s="1"/>
  <c r="L109" i="4" a="1"/>
  <c r="L109" i="4" s="1"/>
  <c r="I98" i="4"/>
  <c r="L17" i="4" a="1"/>
  <c r="L17" i="4" s="1"/>
  <c r="L184" i="4" a="1"/>
  <c r="L184" i="4" s="1"/>
  <c r="L178" i="4" a="1"/>
  <c r="L178" i="4" s="1"/>
  <c r="L172" i="4" a="1"/>
  <c r="L172" i="4" s="1"/>
  <c r="L163" i="4" a="1"/>
  <c r="L163" i="4" s="1"/>
  <c r="L155" i="4" a="1"/>
  <c r="L155" i="4" s="1"/>
  <c r="L150" i="4" a="1"/>
  <c r="L150" i="4" s="1"/>
  <c r="A148" i="4"/>
  <c r="A147" i="4"/>
  <c r="L146" i="4" a="1"/>
  <c r="L146" i="4" s="1"/>
  <c r="L140" i="4" a="1"/>
  <c r="L140" i="4" s="1"/>
  <c r="A3" i="4"/>
  <c r="L3" i="4" a="1"/>
  <c r="L3" i="4" s="1"/>
  <c r="A130" i="4"/>
  <c r="J130" i="4" a="1"/>
  <c r="J130" i="4" s="1"/>
  <c r="G130" i="4"/>
  <c r="A129" i="4"/>
  <c r="I126" i="4"/>
  <c r="L123" i="4" a="1"/>
  <c r="L123" i="4" s="1"/>
  <c r="I121" i="4"/>
  <c r="L118" i="4" a="1"/>
  <c r="L118" i="4" s="1"/>
  <c r="L107" i="4" a="1"/>
  <c r="L107" i="4" s="1"/>
  <c r="H107" i="4"/>
  <c r="L105" i="4" a="1"/>
  <c r="L105" i="4" s="1"/>
  <c r="H103" i="4"/>
  <c r="L103" i="4" a="1"/>
  <c r="L103" i="4" s="1"/>
  <c r="L86" i="4" a="1"/>
  <c r="L86" i="4" s="1"/>
  <c r="H86" i="4"/>
  <c r="L69" i="4" a="1"/>
  <c r="L69" i="4" s="1"/>
  <c r="L85" i="4" a="1"/>
  <c r="L85" i="4" s="1"/>
  <c r="L89" i="4" a="1"/>
  <c r="L89" i="4" s="1"/>
  <c r="L158" i="4" a="1"/>
  <c r="L158" i="4" s="1"/>
  <c r="L166" i="4" a="1"/>
  <c r="L166" i="4" s="1"/>
  <c r="L151" i="4" a="1"/>
  <c r="L151" i="4" s="1"/>
  <c r="L154" i="4" a="1"/>
  <c r="L154" i="4" s="1"/>
  <c r="L157" i="4" a="1"/>
  <c r="L157" i="4" s="1"/>
  <c r="L427" i="4" a="1"/>
  <c r="L427" i="4" s="1"/>
  <c r="J148" i="4" a="1"/>
  <c r="J148" i="4" s="1"/>
  <c r="A146" i="4"/>
  <c r="J146" i="4" a="1"/>
  <c r="J146" i="4" s="1"/>
  <c r="L142" i="4" a="1"/>
  <c r="L142" i="4" s="1"/>
  <c r="L141" i="4" a="1"/>
  <c r="L141" i="4" s="1"/>
  <c r="L139" i="4" a="1"/>
  <c r="L139" i="4" s="1"/>
  <c r="L5" i="4" a="1"/>
  <c r="L5" i="4" s="1"/>
  <c r="H138" i="4"/>
  <c r="I136" i="4"/>
  <c r="G135" i="4"/>
  <c r="I135" i="4" s="1"/>
  <c r="J135" i="4" a="1"/>
  <c r="J135" i="4" s="1"/>
  <c r="H127" i="4"/>
  <c r="A126" i="4"/>
  <c r="J126" i="4" a="1"/>
  <c r="J126" i="4" s="1"/>
  <c r="A103" i="4"/>
  <c r="G103" i="4"/>
  <c r="J103" i="4" a="1"/>
  <c r="J103" i="4" s="1"/>
  <c r="J140" i="4" a="1"/>
  <c r="J140" i="4" s="1"/>
  <c r="J118" i="4" a="1"/>
  <c r="J118" i="4" s="1"/>
  <c r="A127" i="4"/>
  <c r="I122" i="4"/>
  <c r="L120" i="4" a="1"/>
  <c r="L120" i="4" s="1"/>
  <c r="J116" i="4" a="1"/>
  <c r="J116" i="4" s="1"/>
  <c r="I114" i="4"/>
  <c r="J110" i="4" a="1"/>
  <c r="J110" i="4" s="1"/>
  <c r="A108" i="4"/>
  <c r="J108" i="4" a="1"/>
  <c r="J108" i="4" s="1"/>
  <c r="I104" i="4"/>
  <c r="J101" i="4" a="1"/>
  <c r="J101" i="4" s="1"/>
  <c r="A99" i="4"/>
  <c r="G99" i="4"/>
  <c r="I99" i="4" s="1"/>
  <c r="J99" i="4" a="1"/>
  <c r="J99" i="4" s="1"/>
  <c r="A86" i="4"/>
  <c r="J86" i="4" a="1"/>
  <c r="J86" i="4" s="1"/>
  <c r="A143" i="4"/>
  <c r="J3" i="4" a="1"/>
  <c r="J3" i="4" s="1"/>
  <c r="A134" i="4"/>
  <c r="I133" i="4"/>
  <c r="I132" i="4"/>
  <c r="J128" i="4" a="1"/>
  <c r="J128" i="4" s="1"/>
  <c r="A122" i="4"/>
  <c r="J122" i="4" a="1"/>
  <c r="J122" i="4" s="1"/>
  <c r="A113" i="4"/>
  <c r="G113" i="4"/>
  <c r="I113" i="4" s="1"/>
  <c r="J113" i="4" a="1"/>
  <c r="J113" i="4" s="1"/>
  <c r="J111" i="4" a="1"/>
  <c r="J111" i="4" s="1"/>
  <c r="I110" i="4"/>
  <c r="A104" i="4"/>
  <c r="J104" i="4" a="1"/>
  <c r="J104" i="4" s="1"/>
  <c r="J97" i="4" a="1"/>
  <c r="J97" i="4" s="1"/>
  <c r="L429" i="4" a="1"/>
  <c r="L429" i="4" s="1"/>
  <c r="H429" i="4"/>
  <c r="L114" i="4" a="1"/>
  <c r="L114" i="4" s="1"/>
  <c r="A109" i="4"/>
  <c r="G109" i="4"/>
  <c r="I109" i="4" s="1"/>
  <c r="J109" i="4" a="1"/>
  <c r="J109" i="4" s="1"/>
  <c r="J107" i="4" a="1"/>
  <c r="J107" i="4" s="1"/>
  <c r="I106" i="4"/>
  <c r="A429" i="4"/>
  <c r="J429" i="4" a="1"/>
  <c r="J429" i="4" s="1"/>
  <c r="G429" i="4"/>
  <c r="L426" i="4" a="1"/>
  <c r="L426" i="4" s="1"/>
  <c r="H426" i="4"/>
  <c r="J72" i="4" a="1"/>
  <c r="J72" i="4" s="1"/>
  <c r="A139" i="4"/>
  <c r="I5" i="4"/>
  <c r="A136" i="4"/>
  <c r="J136" i="4" a="1"/>
  <c r="J136" i="4" s="1"/>
  <c r="A115" i="4"/>
  <c r="J115" i="4" a="1"/>
  <c r="J115" i="4" s="1"/>
  <c r="G115" i="4"/>
  <c r="I115" i="4" s="1"/>
  <c r="A105" i="4"/>
  <c r="G105" i="4"/>
  <c r="I105" i="4" s="1"/>
  <c r="J105" i="4" a="1"/>
  <c r="J105" i="4" s="1"/>
  <c r="L100" i="4" a="1"/>
  <c r="L100" i="4" s="1"/>
  <c r="H100" i="4"/>
  <c r="L90" i="4" a="1"/>
  <c r="L90" i="4" s="1"/>
  <c r="A426" i="4"/>
  <c r="J426" i="4" a="1"/>
  <c r="J426" i="4" s="1"/>
  <c r="J68" i="4" a="1"/>
  <c r="J68" i="4" s="1"/>
  <c r="G426" i="4"/>
  <c r="L77" i="4" a="1"/>
  <c r="L77" i="4" s="1"/>
  <c r="L131" i="4" a="1"/>
  <c r="L131" i="4" s="1"/>
  <c r="L73" i="4" a="1"/>
  <c r="L73" i="4" s="1"/>
  <c r="H77" i="4"/>
  <c r="L724" i="4" a="1"/>
  <c r="L724" i="4" s="1"/>
  <c r="L4" i="4" a="1"/>
  <c r="L4" i="4" s="1"/>
  <c r="L428" i="4" a="1"/>
  <c r="L428" i="4" s="1"/>
  <c r="L116" i="4" a="1"/>
  <c r="L116" i="4" s="1"/>
  <c r="L111" i="4" a="1"/>
  <c r="L111" i="4" s="1"/>
  <c r="A100" i="4"/>
  <c r="J100" i="4" a="1"/>
  <c r="J100" i="4" s="1"/>
  <c r="L98" i="4" a="1"/>
  <c r="L98" i="4" s="1"/>
  <c r="J87" i="4" a="1"/>
  <c r="J87" i="4" s="1"/>
  <c r="L96" i="4" a="1"/>
  <c r="L96" i="4" s="1"/>
  <c r="L94" i="4" a="1"/>
  <c r="L94" i="4" s="1"/>
  <c r="A92" i="4"/>
  <c r="G92" i="4"/>
  <c r="I92" i="4" s="1"/>
  <c r="J92" i="4" a="1"/>
  <c r="J92" i="4" s="1"/>
  <c r="L135" i="4" a="1"/>
  <c r="L135" i="4" s="1"/>
  <c r="L132" i="4" a="1"/>
  <c r="L132" i="4" s="1"/>
  <c r="L129" i="4" a="1"/>
  <c r="L129" i="4" s="1"/>
  <c r="L125" i="4" a="1"/>
  <c r="L125" i="4" s="1"/>
  <c r="L121" i="4" a="1"/>
  <c r="L121" i="4" s="1"/>
  <c r="L110" i="4" a="1"/>
  <c r="L110" i="4" s="1"/>
  <c r="L106" i="4" a="1"/>
  <c r="L106" i="4" s="1"/>
  <c r="J95" i="4" a="1"/>
  <c r="J95" i="4" s="1"/>
  <c r="L91" i="4" a="1"/>
  <c r="L91" i="4" s="1"/>
  <c r="A914" i="4"/>
  <c r="G914" i="4"/>
  <c r="I914" i="4" s="1"/>
  <c r="A82" i="4"/>
  <c r="G82" i="4"/>
  <c r="I82" i="4" s="1"/>
  <c r="A78" i="4"/>
  <c r="G78" i="4"/>
  <c r="I78" i="4" s="1"/>
  <c r="H72" i="4"/>
  <c r="L72" i="4" a="1"/>
  <c r="L72" i="4" s="1"/>
  <c r="H68" i="4"/>
  <c r="L102" i="4" a="1"/>
  <c r="L102" i="4" s="1"/>
  <c r="L101" i="4" a="1"/>
  <c r="L101" i="4" s="1"/>
  <c r="L68" i="4" a="1"/>
  <c r="L68" i="4" s="1"/>
  <c r="L95" i="4" a="1"/>
  <c r="L95" i="4" s="1"/>
  <c r="L720" i="4" a="1"/>
  <c r="L720" i="4" s="1"/>
  <c r="A98" i="4"/>
  <c r="J98" i="4" a="1"/>
  <c r="J98" i="4" s="1"/>
  <c r="A97" i="4"/>
  <c r="G97" i="4"/>
  <c r="I97" i="4" s="1"/>
  <c r="A94" i="4"/>
  <c r="J94" i="4" a="1"/>
  <c r="J94" i="4" s="1"/>
  <c r="I424" i="4"/>
  <c r="A72" i="4"/>
  <c r="G72" i="4"/>
  <c r="J91" i="4" a="1"/>
  <c r="J91" i="4" s="1"/>
  <c r="J424" i="4" a="1"/>
  <c r="J424" i="4" s="1"/>
  <c r="J71" i="4" a="1"/>
  <c r="J71" i="4" s="1"/>
  <c r="J80" i="4" a="1"/>
  <c r="J80" i="4" s="1"/>
  <c r="J84" i="4" a="1"/>
  <c r="J84" i="4" s="1"/>
  <c r="J88" i="4" a="1"/>
  <c r="J88" i="4" s="1"/>
  <c r="I69" i="4"/>
  <c r="A111" i="4"/>
  <c r="A107" i="4"/>
  <c r="L97" i="4" a="1"/>
  <c r="L97" i="4" s="1"/>
  <c r="A96" i="4"/>
  <c r="J96" i="4" a="1"/>
  <c r="J96" i="4" s="1"/>
  <c r="J430" i="4" a="1"/>
  <c r="J430" i="4" s="1"/>
  <c r="J914" i="4" a="1"/>
  <c r="J914" i="4" s="1"/>
  <c r="A85" i="4"/>
  <c r="J85" i="4" a="1"/>
  <c r="J85" i="4" s="1"/>
  <c r="G85" i="4"/>
  <c r="I85" i="4" s="1"/>
  <c r="J83" i="4" a="1"/>
  <c r="J83" i="4" s="1"/>
  <c r="J82" i="4" a="1"/>
  <c r="J82" i="4" s="1"/>
  <c r="A427" i="4"/>
  <c r="J427" i="4" a="1"/>
  <c r="J427" i="4" s="1"/>
  <c r="G427" i="4"/>
  <c r="I427" i="4" s="1"/>
  <c r="J425" i="4" a="1"/>
  <c r="J425" i="4" s="1"/>
  <c r="J78" i="4" a="1"/>
  <c r="J78" i="4" s="1"/>
  <c r="J76" i="4" a="1"/>
  <c r="J76" i="4" s="1"/>
  <c r="I73" i="4"/>
  <c r="J423" i="4" a="1"/>
  <c r="J423" i="4" s="1"/>
  <c r="L721" i="4" a="1"/>
  <c r="L721" i="4" s="1"/>
  <c r="L128" i="4" a="1"/>
  <c r="L128" i="4" s="1"/>
  <c r="L124" i="4" a="1"/>
  <c r="L124" i="4" s="1"/>
  <c r="A120" i="4"/>
  <c r="A118" i="4"/>
  <c r="A116" i="4"/>
  <c r="A114" i="4"/>
  <c r="J93" i="4" a="1"/>
  <c r="J93" i="4" s="1"/>
  <c r="H91" i="4"/>
  <c r="A89" i="4"/>
  <c r="J89" i="4" a="1"/>
  <c r="J89" i="4" s="1"/>
  <c r="G89" i="4"/>
  <c r="I89" i="4" s="1"/>
  <c r="L723" i="4" a="1"/>
  <c r="L723" i="4" s="1"/>
  <c r="L79" i="4" a="1"/>
  <c r="L79" i="4" s="1"/>
  <c r="H76" i="4"/>
  <c r="L76" i="4" a="1"/>
  <c r="L76" i="4" s="1"/>
  <c r="J720" i="4" a="1"/>
  <c r="J720" i="4" s="1"/>
  <c r="J147" i="4" a="1"/>
  <c r="J147" i="4" s="1"/>
  <c r="J143" i="4" a="1"/>
  <c r="J143" i="4" s="1"/>
  <c r="J139" i="4" a="1"/>
  <c r="J139" i="4" s="1"/>
  <c r="J137" i="4" a="1"/>
  <c r="J137" i="4" s="1"/>
  <c r="J134" i="4" a="1"/>
  <c r="J134" i="4" s="1"/>
  <c r="J2" i="4" a="1"/>
  <c r="J2" i="4" s="1"/>
  <c r="J127" i="4" a="1"/>
  <c r="J127" i="4" s="1"/>
  <c r="J123" i="4" a="1"/>
  <c r="J123" i="4" s="1"/>
  <c r="A110" i="4"/>
  <c r="A106" i="4"/>
  <c r="L87" i="4" a="1"/>
  <c r="L87" i="4" s="1"/>
  <c r="L913" i="4" a="1"/>
  <c r="L913" i="4" s="1"/>
  <c r="J723" i="4" a="1"/>
  <c r="J723" i="4" s="1"/>
  <c r="L81" i="4" a="1"/>
  <c r="L81" i="4" s="1"/>
  <c r="J79" i="4" a="1"/>
  <c r="J79" i="4" s="1"/>
  <c r="A76" i="4"/>
  <c r="G76" i="4"/>
  <c r="A90" i="4"/>
  <c r="J90" i="4" a="1"/>
  <c r="J90" i="4" s="1"/>
  <c r="A724" i="4"/>
  <c r="J724" i="4" a="1"/>
  <c r="J724" i="4" s="1"/>
  <c r="A428" i="4"/>
  <c r="J428" i="4" a="1"/>
  <c r="J428" i="4" s="1"/>
  <c r="A721" i="4"/>
  <c r="J721" i="4" a="1"/>
  <c r="J721" i="4" s="1"/>
  <c r="I93" i="4"/>
  <c r="A88" i="4"/>
  <c r="G88" i="4"/>
  <c r="I88" i="4" s="1"/>
  <c r="I430" i="4"/>
  <c r="A84" i="4"/>
  <c r="G84" i="4"/>
  <c r="I84" i="4" s="1"/>
  <c r="I83" i="4"/>
  <c r="A80" i="4"/>
  <c r="G80" i="4"/>
  <c r="I80" i="4" s="1"/>
  <c r="I425" i="4"/>
  <c r="A77" i="4"/>
  <c r="J77" i="4" a="1"/>
  <c r="J77" i="4" s="1"/>
  <c r="A68" i="4"/>
  <c r="G68" i="4"/>
  <c r="I721" i="4"/>
  <c r="H720" i="4"/>
  <c r="L75" i="4" a="1"/>
  <c r="L75" i="4" s="1"/>
  <c r="L78" i="4" a="1"/>
  <c r="L78" i="4" s="1"/>
  <c r="L80" i="4" a="1"/>
  <c r="L80" i="4" s="1"/>
  <c r="L82" i="4" a="1"/>
  <c r="L82" i="4" s="1"/>
  <c r="L84" i="4" a="1"/>
  <c r="L84" i="4" s="1"/>
  <c r="L914" i="4" a="1"/>
  <c r="L914" i="4" s="1"/>
  <c r="L88" i="4" a="1"/>
  <c r="L88" i="4" s="1"/>
  <c r="L92" i="4" a="1"/>
  <c r="L92" i="4" s="1"/>
  <c r="L722" i="4" a="1"/>
  <c r="L722" i="4" s="1"/>
  <c r="L70" i="4" a="1"/>
  <c r="L70" i="4" s="1"/>
  <c r="L74" i="4" a="1"/>
  <c r="L74" i="4" s="1"/>
  <c r="L424" i="4" a="1"/>
  <c r="L424" i="4" s="1"/>
  <c r="G95" i="4"/>
  <c r="I95" i="4" s="1"/>
  <c r="G90" i="4"/>
  <c r="I90" i="4" s="1"/>
  <c r="G724" i="4"/>
  <c r="I724" i="4" s="1"/>
  <c r="G428" i="4"/>
  <c r="I428" i="4" s="1"/>
  <c r="A73" i="4"/>
  <c r="J73" i="4" a="1"/>
  <c r="J73" i="4" s="1"/>
  <c r="A720" i="4"/>
  <c r="G720" i="4"/>
  <c r="J722" i="4" a="1"/>
  <c r="J722" i="4" s="1"/>
  <c r="J70" i="4" a="1"/>
  <c r="J70" i="4" s="1"/>
  <c r="J74" i="4" a="1"/>
  <c r="J74" i="4" s="1"/>
  <c r="L719" i="4" a="1"/>
  <c r="L719" i="4" s="1"/>
  <c r="L93" i="4" a="1"/>
  <c r="L93" i="4" s="1"/>
  <c r="L430" i="4" a="1"/>
  <c r="L430" i="4" s="1"/>
  <c r="J913" i="4" a="1"/>
  <c r="J913" i="4" s="1"/>
  <c r="L83" i="4" a="1"/>
  <c r="L83" i="4" s="1"/>
  <c r="J81" i="4" a="1"/>
  <c r="J81" i="4" s="1"/>
  <c r="L425" i="4" a="1"/>
  <c r="L425" i="4" s="1"/>
  <c r="J75" i="4" a="1"/>
  <c r="J75" i="4" s="1"/>
  <c r="A69" i="4"/>
  <c r="J69" i="4" a="1"/>
  <c r="J69" i="4" s="1"/>
  <c r="A91" i="4"/>
  <c r="A87" i="4"/>
  <c r="A913" i="4"/>
  <c r="A723" i="4"/>
  <c r="A81" i="4"/>
  <c r="A79" i="4"/>
  <c r="A424" i="4"/>
  <c r="G75" i="4"/>
  <c r="I75" i="4" s="1"/>
  <c r="A74" i="4"/>
  <c r="G71" i="4"/>
  <c r="I71" i="4" s="1"/>
  <c r="A70" i="4"/>
  <c r="G423" i="4"/>
  <c r="I423" i="4" s="1"/>
  <c r="A722" i="4"/>
  <c r="L71" i="4" a="1"/>
  <c r="L71" i="4" s="1"/>
  <c r="L423" i="4" a="1"/>
  <c r="L423" i="4" s="1"/>
  <c r="A719" i="4"/>
  <c r="J719" i="4" a="1"/>
  <c r="J719" i="4" s="1"/>
  <c r="H1309" i="3"/>
  <c r="D2" i="3"/>
  <c r="D45" i="3"/>
  <c r="D46" i="3"/>
  <c r="D47" i="3"/>
  <c r="D48" i="3"/>
  <c r="D49" i="3"/>
  <c r="D50" i="3"/>
  <c r="D51" i="3"/>
  <c r="D52" i="3"/>
  <c r="D53" i="3"/>
  <c r="D54" i="3"/>
  <c r="D55" i="3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42" i="3"/>
  <c r="D17" i="3"/>
  <c r="D25" i="3"/>
  <c r="D36" i="3"/>
  <c r="D39" i="3"/>
  <c r="D33" i="3"/>
  <c r="D5" i="3"/>
  <c r="D7" i="3"/>
  <c r="D9" i="3"/>
  <c r="D11" i="3"/>
  <c r="D3" i="3"/>
  <c r="D13" i="3"/>
  <c r="D38" i="3"/>
  <c r="D41" i="3"/>
  <c r="D29" i="3"/>
  <c r="D82" i="3"/>
  <c r="D83" i="3"/>
  <c r="D84" i="3"/>
  <c r="D85" i="3"/>
  <c r="D86" i="3"/>
  <c r="D87" i="3"/>
  <c r="D88" i="3"/>
  <c r="D89" i="3"/>
  <c r="D19" i="3"/>
  <c r="D57" i="3"/>
  <c r="D61" i="3"/>
  <c r="D65" i="3"/>
  <c r="D73" i="3"/>
  <c r="D77" i="3"/>
  <c r="D81" i="3"/>
  <c r="D44" i="3"/>
  <c r="D15" i="3"/>
  <c r="D21" i="3"/>
  <c r="D31" i="3"/>
  <c r="D37" i="3"/>
  <c r="D43" i="3"/>
  <c r="D58" i="3"/>
  <c r="D62" i="3"/>
  <c r="D66" i="3"/>
  <c r="D69" i="3"/>
  <c r="D72" i="3"/>
  <c r="D76" i="3"/>
  <c r="D80" i="3"/>
  <c r="D94" i="3"/>
  <c r="D102" i="3"/>
  <c r="D106" i="3"/>
  <c r="D110" i="3"/>
  <c r="D114" i="3"/>
  <c r="D118" i="3"/>
  <c r="D122" i="3"/>
  <c r="D126" i="3"/>
  <c r="D130" i="3"/>
  <c r="D134" i="3"/>
  <c r="D138" i="3"/>
  <c r="D91" i="3"/>
  <c r="D99" i="3"/>
  <c r="D149" i="3"/>
  <c r="D34" i="3"/>
  <c r="D96" i="3"/>
  <c r="D105" i="3"/>
  <c r="D109" i="3"/>
  <c r="D113" i="3"/>
  <c r="D117" i="3"/>
  <c r="D121" i="3"/>
  <c r="D125" i="3"/>
  <c r="D129" i="3"/>
  <c r="D133" i="3"/>
  <c r="D137" i="3"/>
  <c r="D70" i="3"/>
  <c r="D93" i="3"/>
  <c r="D101" i="3"/>
  <c r="D23" i="3"/>
  <c r="D40" i="3"/>
  <c r="D56" i="3"/>
  <c r="D60" i="3"/>
  <c r="D64" i="3"/>
  <c r="D68" i="3"/>
  <c r="D71" i="3"/>
  <c r="D74" i="3"/>
  <c r="D90" i="3"/>
  <c r="D75" i="3"/>
  <c r="D78" i="3"/>
  <c r="D95" i="3"/>
  <c r="D27" i="3"/>
  <c r="D35" i="3"/>
  <c r="D59" i="3"/>
  <c r="D63" i="3"/>
  <c r="D67" i="3"/>
  <c r="D79" i="3"/>
  <c r="D92" i="3"/>
  <c r="D97" i="3"/>
  <c r="D103" i="3"/>
  <c r="D108" i="3"/>
  <c r="D119" i="3"/>
  <c r="D124" i="3"/>
  <c r="D135" i="3"/>
  <c r="D142" i="3"/>
  <c r="D152" i="3"/>
  <c r="D155" i="3"/>
  <c r="D104" i="3"/>
  <c r="D115" i="3"/>
  <c r="D120" i="3"/>
  <c r="D131" i="3"/>
  <c r="D111" i="3"/>
  <c r="D98" i="3"/>
  <c r="D100" i="3"/>
  <c r="D144" i="3"/>
  <c r="D107" i="3"/>
  <c r="D140" i="3"/>
  <c r="D143" i="3"/>
  <c r="D112" i="3"/>
  <c r="D136" i="3"/>
  <c r="D147" i="3"/>
  <c r="D151" i="3"/>
  <c r="D171" i="3"/>
  <c r="D185" i="3"/>
  <c r="D189" i="3"/>
  <c r="D193" i="3"/>
  <c r="D197" i="3"/>
  <c r="D132" i="3"/>
  <c r="D153" i="3"/>
  <c r="D157" i="3"/>
  <c r="D164" i="3"/>
  <c r="D166" i="3"/>
  <c r="D173" i="3"/>
  <c r="D180" i="3"/>
  <c r="D182" i="3"/>
  <c r="D116" i="3"/>
  <c r="D123" i="3"/>
  <c r="D139" i="3"/>
  <c r="D159" i="3"/>
  <c r="D175" i="3"/>
  <c r="D188" i="3"/>
  <c r="D192" i="3"/>
  <c r="D196" i="3"/>
  <c r="D200" i="3"/>
  <c r="D204" i="3"/>
  <c r="D208" i="3"/>
  <c r="D212" i="3"/>
  <c r="D216" i="3"/>
  <c r="D220" i="3"/>
  <c r="D224" i="3"/>
  <c r="D228" i="3"/>
  <c r="D232" i="3"/>
  <c r="D145" i="3"/>
  <c r="D148" i="3"/>
  <c r="D161" i="3"/>
  <c r="D168" i="3"/>
  <c r="D170" i="3"/>
  <c r="D127" i="3"/>
  <c r="D150" i="3"/>
  <c r="D156" i="3"/>
  <c r="D163" i="3"/>
  <c r="D179" i="3"/>
  <c r="D187" i="3"/>
  <c r="D191" i="3"/>
  <c r="D195" i="3"/>
  <c r="D199" i="3"/>
  <c r="D203" i="3"/>
  <c r="D128" i="3"/>
  <c r="D141" i="3"/>
  <c r="D146" i="3"/>
  <c r="D154" i="3"/>
  <c r="D158" i="3"/>
  <c r="D167" i="3"/>
  <c r="D183" i="3"/>
  <c r="D186" i="3"/>
  <c r="D190" i="3"/>
  <c r="D194" i="3"/>
  <c r="D198" i="3"/>
  <c r="D160" i="3"/>
  <c r="D172" i="3"/>
  <c r="D162" i="3"/>
  <c r="D165" i="3"/>
  <c r="D237" i="3"/>
  <c r="D253" i="3"/>
  <c r="D269" i="3"/>
  <c r="D285" i="3"/>
  <c r="D301" i="3"/>
  <c r="D312" i="3"/>
  <c r="D320" i="3"/>
  <c r="D174" i="3"/>
  <c r="D178" i="3"/>
  <c r="D177" i="3"/>
  <c r="D169" i="3"/>
  <c r="D176" i="3"/>
  <c r="D181" i="3"/>
  <c r="D201" i="3"/>
  <c r="D211" i="3"/>
  <c r="D219" i="3"/>
  <c r="D227" i="3"/>
  <c r="D238" i="3"/>
  <c r="D240" i="3"/>
  <c r="D247" i="3"/>
  <c r="D254" i="3"/>
  <c r="D256" i="3"/>
  <c r="D263" i="3"/>
  <c r="D202" i="3"/>
  <c r="D207" i="3"/>
  <c r="D244" i="3"/>
  <c r="D252" i="3"/>
  <c r="D257" i="3"/>
  <c r="D265" i="3"/>
  <c r="D271" i="3"/>
  <c r="D276" i="3"/>
  <c r="D281" i="3"/>
  <c r="D291" i="3"/>
  <c r="D205" i="3"/>
  <c r="D206" i="3"/>
  <c r="D213" i="3"/>
  <c r="D215" i="3"/>
  <c r="D217" i="3"/>
  <c r="D221" i="3"/>
  <c r="D223" i="3"/>
  <c r="D225" i="3"/>
  <c r="D242" i="3"/>
  <c r="D250" i="3"/>
  <c r="D184" i="3"/>
  <c r="D214" i="3"/>
  <c r="D218" i="3"/>
  <c r="D222" i="3"/>
  <c r="D226" i="3"/>
  <c r="D234" i="3"/>
  <c r="D246" i="3"/>
  <c r="D255" i="3"/>
  <c r="D259" i="3"/>
  <c r="D209" i="3"/>
  <c r="D210" i="3"/>
  <c r="D239" i="3"/>
  <c r="D243" i="3"/>
  <c r="D251" i="3"/>
  <c r="D264" i="3"/>
  <c r="D270" i="3"/>
  <c r="D229" i="3"/>
  <c r="D235" i="3"/>
  <c r="D248" i="3"/>
  <c r="D260" i="3"/>
  <c r="D268" i="3"/>
  <c r="D278" i="3"/>
  <c r="D283" i="3"/>
  <c r="D293" i="3"/>
  <c r="D296" i="3"/>
  <c r="D298" i="3"/>
  <c r="D316" i="3"/>
  <c r="D319" i="3"/>
  <c r="D325" i="3"/>
  <c r="D333" i="3"/>
  <c r="D341" i="3"/>
  <c r="D349" i="3"/>
  <c r="D236" i="3"/>
  <c r="D286" i="3"/>
  <c r="D287" i="3"/>
  <c r="D311" i="3"/>
  <c r="D322" i="3"/>
  <c r="D338" i="3"/>
  <c r="D358" i="3"/>
  <c r="D245" i="3"/>
  <c r="D267" i="3"/>
  <c r="D272" i="3"/>
  <c r="D279" i="3"/>
  <c r="D280" i="3"/>
  <c r="D288" i="3"/>
  <c r="D294" i="3"/>
  <c r="D309" i="3"/>
  <c r="D313" i="3"/>
  <c r="D328" i="3"/>
  <c r="D331" i="3"/>
  <c r="D334" i="3"/>
  <c r="D344" i="3"/>
  <c r="D347" i="3"/>
  <c r="D350" i="3"/>
  <c r="D357" i="3"/>
  <c r="D365" i="3"/>
  <c r="D373" i="3"/>
  <c r="D381" i="3"/>
  <c r="D389" i="3"/>
  <c r="D231" i="3"/>
  <c r="D233" i="3"/>
  <c r="D258" i="3"/>
  <c r="D266" i="3"/>
  <c r="D273" i="3"/>
  <c r="D289" i="3"/>
  <c r="D302" i="3"/>
  <c r="D306" i="3"/>
  <c r="D315" i="3"/>
  <c r="D317" i="3"/>
  <c r="D321" i="3"/>
  <c r="D324" i="3"/>
  <c r="D337" i="3"/>
  <c r="D340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295" i="3"/>
  <c r="D299" i="3"/>
  <c r="D303" i="3"/>
  <c r="D327" i="3"/>
  <c r="D343" i="3"/>
  <c r="D355" i="3"/>
  <c r="D363" i="3"/>
  <c r="D274" i="3"/>
  <c r="D282" i="3"/>
  <c r="D290" i="3"/>
  <c r="D307" i="3"/>
  <c r="D310" i="3"/>
  <c r="D330" i="3"/>
  <c r="D241" i="3"/>
  <c r="D249" i="3"/>
  <c r="D262" i="3"/>
  <c r="D275" i="3"/>
  <c r="D284" i="3"/>
  <c r="D292" i="3"/>
  <c r="D300" i="3"/>
  <c r="D304" i="3"/>
  <c r="D261" i="3"/>
  <c r="D230" i="3"/>
  <c r="D277" i="3"/>
  <c r="D297" i="3"/>
  <c r="D305" i="3"/>
  <c r="D335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503" i="3"/>
  <c r="D329" i="3"/>
  <c r="D368" i="3"/>
  <c r="D371" i="3"/>
  <c r="D459" i="3"/>
  <c r="D462" i="3"/>
  <c r="D475" i="3"/>
  <c r="D478" i="3"/>
  <c r="D491" i="3"/>
  <c r="D494" i="3"/>
  <c r="D377" i="3"/>
  <c r="D386" i="3"/>
  <c r="D390" i="3"/>
  <c r="D392" i="3"/>
  <c r="D398" i="3"/>
  <c r="D400" i="3"/>
  <c r="D406" i="3"/>
  <c r="D408" i="3"/>
  <c r="D414" i="3"/>
  <c r="D416" i="3"/>
  <c r="D422" i="3"/>
  <c r="D424" i="3"/>
  <c r="D430" i="3"/>
  <c r="D432" i="3"/>
  <c r="D323" i="3"/>
  <c r="D336" i="3"/>
  <c r="D366" i="3"/>
  <c r="D384" i="3"/>
  <c r="D387" i="3"/>
  <c r="D394" i="3"/>
  <c r="D402" i="3"/>
  <c r="D410" i="3"/>
  <c r="D308" i="3"/>
  <c r="D345" i="3"/>
  <c r="D348" i="3"/>
  <c r="D318" i="3"/>
  <c r="D326" i="3"/>
  <c r="D332" i="3"/>
  <c r="D342" i="3"/>
  <c r="D346" i="3"/>
  <c r="D352" i="3"/>
  <c r="D360" i="3"/>
  <c r="D369" i="3"/>
  <c r="D378" i="3"/>
  <c r="D382" i="3"/>
  <c r="D354" i="3"/>
  <c r="D353" i="3"/>
  <c r="D361" i="3"/>
  <c r="D385" i="3"/>
  <c r="D314" i="3"/>
  <c r="D339" i="3"/>
  <c r="D362" i="3"/>
  <c r="D370" i="3"/>
  <c r="D374" i="3"/>
  <c r="D450" i="3"/>
  <c r="D453" i="3"/>
  <c r="D456" i="3"/>
  <c r="D466" i="3"/>
  <c r="D469" i="3"/>
  <c r="D472" i="3"/>
  <c r="D482" i="3"/>
  <c r="D485" i="3"/>
  <c r="D488" i="3"/>
  <c r="D498" i="3"/>
  <c r="D501" i="3"/>
  <c r="D504" i="3"/>
  <c r="D508" i="3"/>
  <c r="D516" i="3"/>
  <c r="D524" i="3"/>
  <c r="D532" i="3"/>
  <c r="D540" i="3"/>
  <c r="D376" i="3"/>
  <c r="D379" i="3"/>
  <c r="D411" i="3"/>
  <c r="D449" i="3"/>
  <c r="D483" i="3"/>
  <c r="D486" i="3"/>
  <c r="D500" i="3"/>
  <c r="D506" i="3"/>
  <c r="D518" i="3"/>
  <c r="D534" i="3"/>
  <c r="D545" i="3"/>
  <c r="D553" i="3"/>
  <c r="D561" i="3"/>
  <c r="D569" i="3"/>
  <c r="D577" i="3"/>
  <c r="D585" i="3"/>
  <c r="D403" i="3"/>
  <c r="D441" i="3"/>
  <c r="D452" i="3"/>
  <c r="D489" i="3"/>
  <c r="D492" i="3"/>
  <c r="D395" i="3"/>
  <c r="D429" i="3"/>
  <c r="D433" i="3"/>
  <c r="D442" i="3"/>
  <c r="D443" i="3"/>
  <c r="D458" i="3"/>
  <c r="D461" i="3"/>
  <c r="D464" i="3"/>
  <c r="D481" i="3"/>
  <c r="D511" i="3"/>
  <c r="D514" i="3"/>
  <c r="D517" i="3"/>
  <c r="D527" i="3"/>
  <c r="D530" i="3"/>
  <c r="D533" i="3"/>
  <c r="D543" i="3"/>
  <c r="D551" i="3"/>
  <c r="D409" i="3"/>
  <c r="D427" i="3"/>
  <c r="D434" i="3"/>
  <c r="D435" i="3"/>
  <c r="D445" i="3"/>
  <c r="D467" i="3"/>
  <c r="D470" i="3"/>
  <c r="D484" i="3"/>
  <c r="D401" i="3"/>
  <c r="D421" i="3"/>
  <c r="D425" i="3"/>
  <c r="D426" i="3"/>
  <c r="D437" i="3"/>
  <c r="D446" i="3"/>
  <c r="D473" i="3"/>
  <c r="D476" i="3"/>
  <c r="D393" i="3"/>
  <c r="D419" i="3"/>
  <c r="D438" i="3"/>
  <c r="D465" i="3"/>
  <c r="D405" i="3"/>
  <c r="D413" i="3"/>
  <c r="D417" i="3"/>
  <c r="D418" i="3"/>
  <c r="D448" i="3"/>
  <c r="D451" i="3"/>
  <c r="D454" i="3"/>
  <c r="D468" i="3"/>
  <c r="D397" i="3"/>
  <c r="D440" i="3"/>
  <c r="D505" i="3"/>
  <c r="D507" i="3"/>
  <c r="D520" i="3"/>
  <c r="D536" i="3"/>
  <c r="D493" i="3"/>
  <c r="D502" i="3"/>
  <c r="D515" i="3"/>
  <c r="D523" i="3"/>
  <c r="D528" i="3"/>
  <c r="D531" i="3"/>
  <c r="D539" i="3"/>
  <c r="D565" i="3"/>
  <c r="D568" i="3"/>
  <c r="D581" i="3"/>
  <c r="D584" i="3"/>
  <c r="D595" i="3"/>
  <c r="D512" i="3"/>
  <c r="D544" i="3"/>
  <c r="D555" i="3"/>
  <c r="D571" i="3"/>
  <c r="D587" i="3"/>
  <c r="D594" i="3"/>
  <c r="D602" i="3"/>
  <c r="D610" i="3"/>
  <c r="D618" i="3"/>
  <c r="D626" i="3"/>
  <c r="D634" i="3"/>
  <c r="D474" i="3"/>
  <c r="D477" i="3"/>
  <c r="D480" i="3"/>
  <c r="D521" i="3"/>
  <c r="D526" i="3"/>
  <c r="D537" i="3"/>
  <c r="D542" i="3"/>
  <c r="D546" i="3"/>
  <c r="D496" i="3"/>
  <c r="D499" i="3"/>
  <c r="D509" i="3"/>
  <c r="D497" i="3"/>
  <c r="D513" i="3"/>
  <c r="D460" i="3"/>
  <c r="D490" i="3"/>
  <c r="D519" i="3"/>
  <c r="D522" i="3"/>
  <c r="D535" i="3"/>
  <c r="D538" i="3"/>
  <c r="D563" i="3"/>
  <c r="D457" i="3"/>
  <c r="D510" i="3"/>
  <c r="D525" i="3"/>
  <c r="D541" i="3"/>
  <c r="D566" i="3"/>
  <c r="D552" i="3"/>
  <c r="D554" i="3"/>
  <c r="D562" i="3"/>
  <c r="D574" i="3"/>
  <c r="D578" i="3"/>
  <c r="D598" i="3"/>
  <c r="D601" i="3"/>
  <c r="D614" i="3"/>
  <c r="D617" i="3"/>
  <c r="D630" i="3"/>
  <c r="D633" i="3"/>
  <c r="D644" i="3"/>
  <c r="D652" i="3"/>
  <c r="D660" i="3"/>
  <c r="D575" i="3"/>
  <c r="D593" i="3"/>
  <c r="D604" i="3"/>
  <c r="D620" i="3"/>
  <c r="D636" i="3"/>
  <c r="D643" i="3"/>
  <c r="D651" i="3"/>
  <c r="D659" i="3"/>
  <c r="D667" i="3"/>
  <c r="D556" i="3"/>
  <c r="D564" i="3"/>
  <c r="D567" i="3"/>
  <c r="D589" i="3"/>
  <c r="D591" i="3"/>
  <c r="D607" i="3"/>
  <c r="D623" i="3"/>
  <c r="D642" i="3"/>
  <c r="D650" i="3"/>
  <c r="D658" i="3"/>
  <c r="D666" i="3"/>
  <c r="D674" i="3"/>
  <c r="D682" i="3"/>
  <c r="D690" i="3"/>
  <c r="D698" i="3"/>
  <c r="D706" i="3"/>
  <c r="D714" i="3"/>
  <c r="D529" i="3"/>
  <c r="D549" i="3"/>
  <c r="D550" i="3"/>
  <c r="D557" i="3"/>
  <c r="D570" i="3"/>
  <c r="D576" i="3"/>
  <c r="D597" i="3"/>
  <c r="D600" i="3"/>
  <c r="D603" i="3"/>
  <c r="D613" i="3"/>
  <c r="D616" i="3"/>
  <c r="D619" i="3"/>
  <c r="D629" i="3"/>
  <c r="D632" i="3"/>
  <c r="D635" i="3"/>
  <c r="D547" i="3"/>
  <c r="D548" i="3"/>
  <c r="D558" i="3"/>
  <c r="D579" i="3"/>
  <c r="D606" i="3"/>
  <c r="D609" i="3"/>
  <c r="D622" i="3"/>
  <c r="D625" i="3"/>
  <c r="D559" i="3"/>
  <c r="D572" i="3"/>
  <c r="D582" i="3"/>
  <c r="D588" i="3"/>
  <c r="D596" i="3"/>
  <c r="D612" i="3"/>
  <c r="D628" i="3"/>
  <c r="D639" i="3"/>
  <c r="D647" i="3"/>
  <c r="D560" i="3"/>
  <c r="D573" i="3"/>
  <c r="D580" i="3"/>
  <c r="D583" i="3"/>
  <c r="D586" i="3"/>
  <c r="D605" i="3"/>
  <c r="D608" i="3"/>
  <c r="D611" i="3"/>
  <c r="D621" i="3"/>
  <c r="D624" i="3"/>
  <c r="D627" i="3"/>
  <c r="D637" i="3"/>
  <c r="D645" i="3"/>
  <c r="D653" i="3"/>
  <c r="D661" i="3"/>
  <c r="D669" i="3"/>
  <c r="D677" i="3"/>
  <c r="D685" i="3"/>
  <c r="D693" i="3"/>
  <c r="D701" i="3"/>
  <c r="D709" i="3"/>
  <c r="D717" i="3"/>
  <c r="D725" i="3"/>
  <c r="D733" i="3"/>
  <c r="D741" i="3"/>
  <c r="D640" i="3"/>
  <c r="D671" i="3"/>
  <c r="D679" i="3"/>
  <c r="D687" i="3"/>
  <c r="D695" i="3"/>
  <c r="D703" i="3"/>
  <c r="D711" i="3"/>
  <c r="D720" i="3"/>
  <c r="D723" i="3"/>
  <c r="D726" i="3"/>
  <c r="D736" i="3"/>
  <c r="D739" i="3"/>
  <c r="D742" i="3"/>
  <c r="D590" i="3"/>
  <c r="D599" i="3"/>
  <c r="D663" i="3"/>
  <c r="D729" i="3"/>
  <c r="D732" i="3"/>
  <c r="D745" i="3"/>
  <c r="D615" i="3"/>
  <c r="D592" i="3"/>
  <c r="D631" i="3"/>
  <c r="D638" i="3"/>
  <c r="D641" i="3"/>
  <c r="D648" i="3"/>
  <c r="D656" i="3"/>
  <c r="D657" i="3"/>
  <c r="D673" i="3"/>
  <c r="D675" i="3"/>
  <c r="D683" i="3"/>
  <c r="D692" i="3"/>
  <c r="D684" i="3"/>
  <c r="D710" i="3"/>
  <c r="D718" i="3"/>
  <c r="D735" i="3"/>
  <c r="D750" i="3"/>
  <c r="D752" i="3"/>
  <c r="D759" i="3"/>
  <c r="D766" i="3"/>
  <c r="D768" i="3"/>
  <c r="D775" i="3"/>
  <c r="D649" i="3"/>
  <c r="D668" i="3"/>
  <c r="D670" i="3"/>
  <c r="D676" i="3"/>
  <c r="D646" i="3"/>
  <c r="D672" i="3"/>
  <c r="D694" i="3"/>
  <c r="D686" i="3"/>
  <c r="D665" i="3"/>
  <c r="D678" i="3"/>
  <c r="D654" i="3"/>
  <c r="D664" i="3"/>
  <c r="D688" i="3"/>
  <c r="D689" i="3"/>
  <c r="D699" i="3"/>
  <c r="D708" i="3"/>
  <c r="D728" i="3"/>
  <c r="D731" i="3"/>
  <c r="D734" i="3"/>
  <c r="D753" i="3"/>
  <c r="D769" i="3"/>
  <c r="D785" i="3"/>
  <c r="D801" i="3"/>
  <c r="D817" i="3"/>
  <c r="D655" i="3"/>
  <c r="D662" i="3"/>
  <c r="D680" i="3"/>
  <c r="D681" i="3"/>
  <c r="D691" i="3"/>
  <c r="D700" i="3"/>
  <c r="D702" i="3"/>
  <c r="D707" i="3"/>
  <c r="D757" i="3"/>
  <c r="D761" i="3"/>
  <c r="D765" i="3"/>
  <c r="D788" i="3"/>
  <c r="D803" i="3"/>
  <c r="D712" i="3"/>
  <c r="D743" i="3"/>
  <c r="D749" i="3"/>
  <c r="D744" i="3"/>
  <c r="D705" i="3"/>
  <c r="D715" i="3"/>
  <c r="D716" i="3"/>
  <c r="D737" i="3"/>
  <c r="D754" i="3"/>
  <c r="D758" i="3"/>
  <c r="D771" i="3"/>
  <c r="D786" i="3"/>
  <c r="D789" i="3"/>
  <c r="D804" i="3"/>
  <c r="D819" i="3"/>
  <c r="D824" i="3"/>
  <c r="D837" i="3"/>
  <c r="D853" i="3"/>
  <c r="D697" i="3"/>
  <c r="D719" i="3"/>
  <c r="D721" i="3"/>
  <c r="D722" i="3"/>
  <c r="D738" i="3"/>
  <c r="D746" i="3"/>
  <c r="D755" i="3"/>
  <c r="D763" i="3"/>
  <c r="D767" i="3"/>
  <c r="D696" i="3"/>
  <c r="D704" i="3"/>
  <c r="D724" i="3"/>
  <c r="D727" i="3"/>
  <c r="D730" i="3"/>
  <c r="D747" i="3"/>
  <c r="D751" i="3"/>
  <c r="D764" i="3"/>
  <c r="D772" i="3"/>
  <c r="D713" i="3"/>
  <c r="D790" i="3"/>
  <c r="D802" i="3"/>
  <c r="D808" i="3"/>
  <c r="D812" i="3"/>
  <c r="D815" i="3"/>
  <c r="D839" i="3"/>
  <c r="D894" i="3"/>
  <c r="D896" i="3"/>
  <c r="D899" i="3"/>
  <c r="D915" i="3"/>
  <c r="D923" i="3"/>
  <c r="D762" i="3"/>
  <c r="D782" i="3"/>
  <c r="D791" i="3"/>
  <c r="D797" i="3"/>
  <c r="D805" i="3"/>
  <c r="D823" i="3"/>
  <c r="D829" i="3"/>
  <c r="D832" i="3"/>
  <c r="D834" i="3"/>
  <c r="D854" i="3"/>
  <c r="D857" i="3"/>
  <c r="D873" i="3"/>
  <c r="D889" i="3"/>
  <c r="D827" i="3"/>
  <c r="D847" i="3"/>
  <c r="D852" i="3"/>
  <c r="D862" i="3"/>
  <c r="D866" i="3"/>
  <c r="D868" i="3"/>
  <c r="D875" i="3"/>
  <c r="D792" i="3"/>
  <c r="D816" i="3"/>
  <c r="D820" i="3"/>
  <c r="D842" i="3"/>
  <c r="D756" i="3"/>
  <c r="D770" i="3"/>
  <c r="D776" i="3"/>
  <c r="D783" i="3"/>
  <c r="D798" i="3"/>
  <c r="D809" i="3"/>
  <c r="D813" i="3"/>
  <c r="D840" i="3"/>
  <c r="D855" i="3"/>
  <c r="D860" i="3"/>
  <c r="D877" i="3"/>
  <c r="D893" i="3"/>
  <c r="D954" i="3"/>
  <c r="L954" i="3" s="1" a="1"/>
  <c r="L954" i="3" s="1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L970" i="3" s="1" a="1"/>
  <c r="L970" i="3" s="1"/>
  <c r="D971" i="3"/>
  <c r="L971" i="3" s="1" a="1"/>
  <c r="L971" i="3" s="1"/>
  <c r="D972" i="3"/>
  <c r="D973" i="3"/>
  <c r="D974" i="3"/>
  <c r="L974" i="3" s="1" a="1"/>
  <c r="L974" i="3" s="1"/>
  <c r="D975" i="3"/>
  <c r="D976" i="3"/>
  <c r="D977" i="3"/>
  <c r="D978" i="3"/>
  <c r="J978" i="3" s="1" a="1"/>
  <c r="J978" i="3" s="1"/>
  <c r="D979" i="3"/>
  <c r="D980" i="3"/>
  <c r="D981" i="3"/>
  <c r="D982" i="3"/>
  <c r="D983" i="3"/>
  <c r="D984" i="3"/>
  <c r="D985" i="3"/>
  <c r="L985" i="3" s="1" a="1"/>
  <c r="L985" i="3" s="1"/>
  <c r="D986" i="3"/>
  <c r="D987" i="3"/>
  <c r="D988" i="3"/>
  <c r="D989" i="3"/>
  <c r="D990" i="3"/>
  <c r="D991" i="3"/>
  <c r="D992" i="3"/>
  <c r="D993" i="3"/>
  <c r="D994" i="3"/>
  <c r="J994" i="3" s="1" a="1"/>
  <c r="J994" i="3" s="1"/>
  <c r="D995" i="3"/>
  <c r="D996" i="3"/>
  <c r="L996" i="3" s="1" a="1"/>
  <c r="L996" i="3" s="1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J1009" i="3" s="1" a="1"/>
  <c r="J1009" i="3" s="1"/>
  <c r="D1010" i="3"/>
  <c r="J1010" i="3" s="1" a="1"/>
  <c r="J1010" i="3" s="1"/>
  <c r="D1011" i="3"/>
  <c r="J1011" i="3" s="1" a="1"/>
  <c r="J1011" i="3" s="1"/>
  <c r="D1012" i="3"/>
  <c r="J1012" i="3" s="1" a="1"/>
  <c r="J1012" i="3" s="1"/>
  <c r="D1013" i="3"/>
  <c r="D1014" i="3"/>
  <c r="L1014" i="3" s="1" a="1"/>
  <c r="L1014" i="3" s="1"/>
  <c r="D1015" i="3"/>
  <c r="D1016" i="3"/>
  <c r="D1017" i="3"/>
  <c r="D1018" i="3"/>
  <c r="D1019" i="3"/>
  <c r="J1019" i="3" s="1" a="1"/>
  <c r="J1019" i="3" s="1"/>
  <c r="D1020" i="3"/>
  <c r="J1020" i="3" s="1" a="1"/>
  <c r="J1020" i="3" s="1"/>
  <c r="D1021" i="3"/>
  <c r="J1021" i="3" s="1" a="1"/>
  <c r="J1021" i="3" s="1"/>
  <c r="D748" i="3"/>
  <c r="D760" i="3"/>
  <c r="D774" i="3"/>
  <c r="D777" i="3"/>
  <c r="D778" i="3"/>
  <c r="D784" i="3"/>
  <c r="D799" i="3"/>
  <c r="D806" i="3"/>
  <c r="D740" i="3"/>
  <c r="D773" i="3"/>
  <c r="D779" i="3"/>
  <c r="D780" i="3"/>
  <c r="D793" i="3"/>
  <c r="D800" i="3"/>
  <c r="D810" i="3"/>
  <c r="D825" i="3"/>
  <c r="D787" i="3"/>
  <c r="D794" i="3"/>
  <c r="D807" i="3"/>
  <c r="D814" i="3"/>
  <c r="D838" i="3"/>
  <c r="D841" i="3"/>
  <c r="D781" i="3"/>
  <c r="D795" i="3"/>
  <c r="D796" i="3"/>
  <c r="D811" i="3"/>
  <c r="D818" i="3"/>
  <c r="D822" i="3"/>
  <c r="D826" i="3"/>
  <c r="D831" i="3"/>
  <c r="D836" i="3"/>
  <c r="D846" i="3"/>
  <c r="D851" i="3"/>
  <c r="D861" i="3"/>
  <c r="D869" i="3"/>
  <c r="D885" i="3"/>
  <c r="D844" i="3"/>
  <c r="D849" i="3"/>
  <c r="D859" i="3"/>
  <c r="D864" i="3"/>
  <c r="D871" i="3"/>
  <c r="D878" i="3"/>
  <c r="D880" i="3"/>
  <c r="D887" i="3"/>
  <c r="D903" i="3"/>
  <c r="D907" i="3"/>
  <c r="D911" i="3"/>
  <c r="D919" i="3"/>
  <c r="L919" i="3" s="1" a="1"/>
  <c r="L919" i="3" s="1"/>
  <c r="D927" i="3"/>
  <c r="D835" i="3"/>
  <c r="D848" i="3"/>
  <c r="D876" i="3"/>
  <c r="D895" i="3"/>
  <c r="D898" i="3"/>
  <c r="D912" i="3"/>
  <c r="D914" i="3"/>
  <c r="D928" i="3"/>
  <c r="D1023" i="3"/>
  <c r="D1025" i="3"/>
  <c r="D1027" i="3"/>
  <c r="J1027" i="3" s="1" a="1"/>
  <c r="J1027" i="3" s="1"/>
  <c r="D1029" i="3"/>
  <c r="L1029" i="3" s="1" a="1"/>
  <c r="L1029" i="3" s="1"/>
  <c r="D1031" i="3"/>
  <c r="D1033" i="3"/>
  <c r="J1033" i="3" s="1" a="1"/>
  <c r="J1033" i="3" s="1"/>
  <c r="D1035" i="3"/>
  <c r="J1035" i="3" s="1" a="1"/>
  <c r="J1035" i="3" s="1"/>
  <c r="D1037" i="3"/>
  <c r="D1039" i="3"/>
  <c r="J1039" i="3" s="1" a="1"/>
  <c r="J1039" i="3" s="1"/>
  <c r="D1041" i="3"/>
  <c r="D1043" i="3"/>
  <c r="D1045" i="3"/>
  <c r="J1045" i="3" s="1" a="1"/>
  <c r="J1045" i="3" s="1"/>
  <c r="D1047" i="3"/>
  <c r="D1049" i="3"/>
  <c r="L1049" i="3" s="1" a="1"/>
  <c r="L1049" i="3" s="1"/>
  <c r="D1051" i="3"/>
  <c r="L1051" i="3" s="1" a="1"/>
  <c r="L1051" i="3" s="1"/>
  <c r="D1053" i="3"/>
  <c r="J1053" i="3" s="1" a="1"/>
  <c r="J1053" i="3" s="1"/>
  <c r="D1055" i="3"/>
  <c r="D1057" i="3"/>
  <c r="D1059" i="3"/>
  <c r="L1059" i="3" s="1" a="1"/>
  <c r="L1059" i="3" s="1"/>
  <c r="D1061" i="3"/>
  <c r="D1063" i="3"/>
  <c r="L1063" i="3" s="1" a="1"/>
  <c r="L1063" i="3" s="1"/>
  <c r="D1065" i="3"/>
  <c r="D1067" i="3"/>
  <c r="J1067" i="3" s="1" a="1"/>
  <c r="J1067" i="3" s="1"/>
  <c r="D1069" i="3"/>
  <c r="D1071" i="3"/>
  <c r="D1073" i="3"/>
  <c r="D1075" i="3"/>
  <c r="J1075" i="3" s="1" a="1"/>
  <c r="J1075" i="3" s="1"/>
  <c r="D1077" i="3"/>
  <c r="J1077" i="3" s="1" a="1"/>
  <c r="J1077" i="3" s="1"/>
  <c r="D1079" i="3"/>
  <c r="D1081" i="3"/>
  <c r="D1083" i="3"/>
  <c r="D1085" i="3"/>
  <c r="L1085" i="3" s="1" a="1"/>
  <c r="L1085" i="3" s="1"/>
  <c r="D1087" i="3"/>
  <c r="D1089" i="3"/>
  <c r="D1091" i="3"/>
  <c r="L1091" i="3" s="1" a="1"/>
  <c r="L1091" i="3" s="1"/>
  <c r="D1093" i="3"/>
  <c r="L1093" i="3" s="1" a="1"/>
  <c r="L1093" i="3" s="1"/>
  <c r="D1095" i="3"/>
  <c r="J1095" i="3" s="1" a="1"/>
  <c r="J1095" i="3" s="1"/>
  <c r="D1097" i="3"/>
  <c r="J1097" i="3" s="1" a="1"/>
  <c r="J1097" i="3" s="1"/>
  <c r="D1099" i="3"/>
  <c r="D1101" i="3"/>
  <c r="D1103" i="3"/>
  <c r="D1105" i="3"/>
  <c r="D1107" i="3"/>
  <c r="D1109" i="3"/>
  <c r="D1111" i="3"/>
  <c r="D1113" i="3"/>
  <c r="L1113" i="3" s="1" a="1"/>
  <c r="L1113" i="3" s="1"/>
  <c r="D1115" i="3"/>
  <c r="L1115" i="3" s="1" a="1"/>
  <c r="L1115" i="3" s="1"/>
  <c r="D1117" i="3"/>
  <c r="J1117" i="3" s="1" a="1"/>
  <c r="J1117" i="3" s="1"/>
  <c r="D1119" i="3"/>
  <c r="D1121" i="3"/>
  <c r="D1123" i="3"/>
  <c r="D1125" i="3"/>
  <c r="D1127" i="3"/>
  <c r="L1127" i="3" s="1" a="1"/>
  <c r="L1127" i="3" s="1"/>
  <c r="D1129" i="3"/>
  <c r="L1129" i="3" s="1" a="1"/>
  <c r="L1129" i="3" s="1"/>
  <c r="D1131" i="3"/>
  <c r="D821" i="3"/>
  <c r="D870" i="3"/>
  <c r="D843" i="3"/>
  <c r="D856" i="3"/>
  <c r="D874" i="3"/>
  <c r="D890" i="3"/>
  <c r="D891" i="3"/>
  <c r="D892" i="3"/>
  <c r="D900" i="3"/>
  <c r="D902" i="3"/>
  <c r="D830" i="3"/>
  <c r="D833" i="3"/>
  <c r="D865" i="3"/>
  <c r="D850" i="3"/>
  <c r="D828" i="3"/>
  <c r="D845" i="3"/>
  <c r="D858" i="3"/>
  <c r="D897" i="3"/>
  <c r="D867" i="3"/>
  <c r="D901" i="3"/>
  <c r="D882" i="3"/>
  <c r="D886" i="3"/>
  <c r="D906" i="3"/>
  <c r="D908" i="3"/>
  <c r="J908" i="3" s="1" a="1"/>
  <c r="J908" i="3" s="1"/>
  <c r="D910" i="3"/>
  <c r="L910" i="3" s="1" a="1"/>
  <c r="L910" i="3" s="1"/>
  <c r="D932" i="3"/>
  <c r="D940" i="3"/>
  <c r="D948" i="3"/>
  <c r="L948" i="3" s="1" a="1"/>
  <c r="L948" i="3" s="1"/>
  <c r="D872" i="3"/>
  <c r="D879" i="3"/>
  <c r="D881" i="3"/>
  <c r="D888" i="3"/>
  <c r="D909" i="3"/>
  <c r="D913" i="3"/>
  <c r="D933" i="3"/>
  <c r="D934" i="3"/>
  <c r="D941" i="3"/>
  <c r="D942" i="3"/>
  <c r="L942" i="3" s="1" a="1"/>
  <c r="L942" i="3" s="1"/>
  <c r="D949" i="3"/>
  <c r="D950" i="3"/>
  <c r="L950" i="3" s="1" a="1"/>
  <c r="L950" i="3" s="1"/>
  <c r="D1034" i="3"/>
  <c r="J1034" i="3" s="1" a="1"/>
  <c r="J1034" i="3" s="1"/>
  <c r="D1050" i="3"/>
  <c r="D1066" i="3"/>
  <c r="D1082" i="3"/>
  <c r="D1098" i="3"/>
  <c r="J1098" i="3" s="1" a="1"/>
  <c r="J1098" i="3" s="1"/>
  <c r="D1114" i="3"/>
  <c r="J1114" i="3" s="1" a="1"/>
  <c r="J1114" i="3" s="1"/>
  <c r="D1130" i="3"/>
  <c r="J1130" i="3" s="1" a="1"/>
  <c r="J1130" i="3" s="1"/>
  <c r="D1133" i="3"/>
  <c r="D1135" i="3"/>
  <c r="D1137" i="3"/>
  <c r="D1139" i="3"/>
  <c r="D1141" i="3"/>
  <c r="D1143" i="3"/>
  <c r="J1143" i="3" s="1" a="1"/>
  <c r="J1143" i="3" s="1"/>
  <c r="D1145" i="3"/>
  <c r="J1145" i="3" s="1" a="1"/>
  <c r="J1145" i="3" s="1"/>
  <c r="D1147" i="3"/>
  <c r="J1147" i="3" s="1" a="1"/>
  <c r="J1147" i="3" s="1"/>
  <c r="D1149" i="3"/>
  <c r="D1151" i="3"/>
  <c r="J1151" i="3" s="1" a="1"/>
  <c r="J1151" i="3" s="1"/>
  <c r="D1153" i="3"/>
  <c r="L1153" i="3" s="1" a="1"/>
  <c r="L1153" i="3" s="1"/>
  <c r="D1155" i="3"/>
  <c r="D1157" i="3"/>
  <c r="D1159" i="3"/>
  <c r="L1159" i="3" s="1" a="1"/>
  <c r="L1159" i="3" s="1"/>
  <c r="D1161" i="3"/>
  <c r="J1161" i="3" s="1" a="1"/>
  <c r="J1161" i="3" s="1"/>
  <c r="D1163" i="3"/>
  <c r="J1163" i="3" s="1" a="1"/>
  <c r="J1163" i="3" s="1"/>
  <c r="D1165" i="3"/>
  <c r="J1165" i="3" s="1" a="1"/>
  <c r="J1165" i="3" s="1"/>
  <c r="D1167" i="3"/>
  <c r="D1169" i="3"/>
  <c r="L1169" i="3" s="1" a="1"/>
  <c r="L1169" i="3" s="1"/>
  <c r="D1171" i="3"/>
  <c r="D1173" i="3"/>
  <c r="D1175" i="3"/>
  <c r="L1175" i="3" s="1" a="1"/>
  <c r="L1175" i="3" s="1"/>
  <c r="D1177" i="3"/>
  <c r="J1177" i="3" s="1" a="1"/>
  <c r="J1177" i="3" s="1"/>
  <c r="D1179" i="3"/>
  <c r="J1179" i="3" s="1" a="1"/>
  <c r="J1179" i="3" s="1"/>
  <c r="D1181" i="3"/>
  <c r="L1181" i="3" s="1" a="1"/>
  <c r="L1181" i="3" s="1"/>
  <c r="D1183" i="3"/>
  <c r="L1183" i="3" s="1" a="1"/>
  <c r="L1183" i="3" s="1"/>
  <c r="D1185" i="3"/>
  <c r="L1185" i="3" s="1" a="1"/>
  <c r="L1185" i="3" s="1"/>
  <c r="D1187" i="3"/>
  <c r="D1189" i="3"/>
  <c r="D1191" i="3"/>
  <c r="L1191" i="3" s="1" a="1"/>
  <c r="L1191" i="3" s="1"/>
  <c r="D1193" i="3"/>
  <c r="J1193" i="3" s="1" a="1"/>
  <c r="J1193" i="3" s="1"/>
  <c r="D1195" i="3"/>
  <c r="J1195" i="3" s="1" a="1"/>
  <c r="J1195" i="3" s="1"/>
  <c r="D1197" i="3"/>
  <c r="L1197" i="3" s="1" a="1"/>
  <c r="L1197" i="3" s="1"/>
  <c r="D1199" i="3"/>
  <c r="D1201" i="3"/>
  <c r="D1203" i="3"/>
  <c r="D1205" i="3"/>
  <c r="D1207" i="3"/>
  <c r="L1207" i="3" s="1" a="1"/>
  <c r="L1207" i="3" s="1"/>
  <c r="D1209" i="3"/>
  <c r="J1209" i="3" s="1" a="1"/>
  <c r="J1209" i="3" s="1"/>
  <c r="D1211" i="3"/>
  <c r="D1213" i="3"/>
  <c r="D1215" i="3"/>
  <c r="D1217" i="3"/>
  <c r="D1219" i="3"/>
  <c r="D1221" i="3"/>
  <c r="J1221" i="3" s="1" a="1"/>
  <c r="J1221" i="3" s="1"/>
  <c r="D1223" i="3"/>
  <c r="L1223" i="3" s="1" a="1"/>
  <c r="L1223" i="3" s="1"/>
  <c r="D1225" i="3"/>
  <c r="J1225" i="3" s="1" a="1"/>
  <c r="J1225" i="3" s="1"/>
  <c r="D1227" i="3"/>
  <c r="J1227" i="3" s="1" a="1"/>
  <c r="J1227" i="3" s="1"/>
  <c r="D1229" i="3"/>
  <c r="D1231" i="3"/>
  <c r="J1231" i="3" s="1" a="1"/>
  <c r="J1231" i="3" s="1"/>
  <c r="D1233" i="3"/>
  <c r="D1235" i="3"/>
  <c r="D1237" i="3"/>
  <c r="J1237" i="3" s="1" a="1"/>
  <c r="J1237" i="3" s="1"/>
  <c r="D1239" i="3"/>
  <c r="L1239" i="3" s="1" a="1"/>
  <c r="L1239" i="3" s="1"/>
  <c r="D1241" i="3"/>
  <c r="D1243" i="3"/>
  <c r="J1243" i="3" s="1" a="1"/>
  <c r="J1243" i="3" s="1"/>
  <c r="D1245" i="3"/>
  <c r="J1245" i="3" s="1" a="1"/>
  <c r="J1245" i="3" s="1"/>
  <c r="D1247" i="3"/>
  <c r="J1247" i="3" s="1" a="1"/>
  <c r="J1247" i="3" s="1"/>
  <c r="D1249" i="3"/>
  <c r="D1251" i="3"/>
  <c r="D1253" i="3"/>
  <c r="D1255" i="3"/>
  <c r="L1255" i="3" s="1" a="1"/>
  <c r="L1255" i="3" s="1"/>
  <c r="D1257" i="3"/>
  <c r="J1257" i="3" s="1" a="1"/>
  <c r="J1257" i="3" s="1"/>
  <c r="D1259" i="3"/>
  <c r="J1259" i="3" s="1" a="1"/>
  <c r="J1259" i="3" s="1"/>
  <c r="D1261" i="3"/>
  <c r="J1261" i="3" s="1" a="1"/>
  <c r="J1261" i="3" s="1"/>
  <c r="D1263" i="3"/>
  <c r="D1265" i="3"/>
  <c r="D1267" i="3"/>
  <c r="D1269" i="3"/>
  <c r="D1271" i="3"/>
  <c r="J1271" i="3" s="1" a="1"/>
  <c r="J1271" i="3" s="1"/>
  <c r="D1273" i="3"/>
  <c r="J1273" i="3" s="1" a="1"/>
  <c r="J1273" i="3" s="1"/>
  <c r="D1275" i="3"/>
  <c r="J1275" i="3" s="1" a="1"/>
  <c r="J1275" i="3" s="1"/>
  <c r="D1277" i="3"/>
  <c r="J1277" i="3" s="1" a="1"/>
  <c r="J1277" i="3" s="1"/>
  <c r="D1279" i="3"/>
  <c r="J1279" i="3" s="1" a="1"/>
  <c r="J1279" i="3" s="1"/>
  <c r="D1281" i="3"/>
  <c r="D1283" i="3"/>
  <c r="D1285" i="3"/>
  <c r="D1287" i="3"/>
  <c r="J1287" i="3" s="1" a="1"/>
  <c r="J1287" i="3" s="1"/>
  <c r="D1289" i="3"/>
  <c r="J1289" i="3" s="1" a="1"/>
  <c r="J1289" i="3" s="1"/>
  <c r="D1291" i="3"/>
  <c r="D1293" i="3"/>
  <c r="J1293" i="3" s="1" a="1"/>
  <c r="J1293" i="3" s="1"/>
  <c r="D1295" i="3"/>
  <c r="J1295" i="3" s="1" a="1"/>
  <c r="J1295" i="3" s="1"/>
  <c r="D1297" i="3"/>
  <c r="D1299" i="3"/>
  <c r="D1301" i="3"/>
  <c r="D1303" i="3"/>
  <c r="L1303" i="3" s="1" a="1"/>
  <c r="L1303" i="3" s="1"/>
  <c r="D1305" i="3"/>
  <c r="J1305" i="3" s="1" a="1"/>
  <c r="J1305" i="3" s="1"/>
  <c r="D1307" i="3"/>
  <c r="J1307" i="3" s="1" a="1"/>
  <c r="J1307" i="3" s="1"/>
  <c r="D1309" i="3"/>
  <c r="D1311" i="3"/>
  <c r="L1311" i="3" s="1" a="1"/>
  <c r="L1311" i="3" s="1"/>
  <c r="D951" i="3"/>
  <c r="D1028" i="3"/>
  <c r="D1044" i="3"/>
  <c r="D1060" i="3"/>
  <c r="D1076" i="3"/>
  <c r="J1076" i="3" s="1" a="1"/>
  <c r="J1076" i="3" s="1"/>
  <c r="D1092" i="3"/>
  <c r="J1092" i="3" s="1" a="1"/>
  <c r="J1092" i="3" s="1"/>
  <c r="D1108" i="3"/>
  <c r="J1108" i="3" s="1" a="1"/>
  <c r="J1108" i="3" s="1"/>
  <c r="D1124" i="3"/>
  <c r="L1124" i="3" s="1" a="1"/>
  <c r="L1124" i="3" s="1"/>
  <c r="D884" i="3"/>
  <c r="D904" i="3"/>
  <c r="D905" i="3"/>
  <c r="D935" i="3"/>
  <c r="D943" i="3"/>
  <c r="D863" i="3"/>
  <c r="D883" i="3"/>
  <c r="D922" i="3"/>
  <c r="D924" i="3"/>
  <c r="D926" i="3"/>
  <c r="D936" i="3"/>
  <c r="D944" i="3"/>
  <c r="J944" i="3" s="1" a="1"/>
  <c r="J944" i="3" s="1"/>
  <c r="D952" i="3"/>
  <c r="D918" i="3"/>
  <c r="D920" i="3"/>
  <c r="D925" i="3"/>
  <c r="D929" i="3"/>
  <c r="D930" i="3"/>
  <c r="D938" i="3"/>
  <c r="D1026" i="3"/>
  <c r="L1026" i="3" s="1" a="1"/>
  <c r="L1026" i="3" s="1"/>
  <c r="D1048" i="3"/>
  <c r="D1070" i="3"/>
  <c r="J1070" i="3" s="1" a="1"/>
  <c r="J1070" i="3" s="1"/>
  <c r="D1090" i="3"/>
  <c r="L1090" i="3" s="1" a="1"/>
  <c r="L1090" i="3" s="1"/>
  <c r="D1112" i="3"/>
  <c r="L1112" i="3" s="1" a="1"/>
  <c r="L1112" i="3" s="1"/>
  <c r="D1134" i="3"/>
  <c r="D1150" i="3"/>
  <c r="D1166" i="3"/>
  <c r="D1182" i="3"/>
  <c r="D1198" i="3"/>
  <c r="D1214" i="3"/>
  <c r="D1230" i="3"/>
  <c r="D1246" i="3"/>
  <c r="D1262" i="3"/>
  <c r="D1278" i="3"/>
  <c r="D1294" i="3"/>
  <c r="D1310" i="3"/>
  <c r="D1072" i="3"/>
  <c r="J1072" i="3" s="1" a="1"/>
  <c r="J1072" i="3" s="1"/>
  <c r="D1094" i="3"/>
  <c r="J1094" i="3" s="1" a="1"/>
  <c r="J1094" i="3" s="1"/>
  <c r="D1116" i="3"/>
  <c r="J1116" i="3" s="1" a="1"/>
  <c r="J1116" i="3" s="1"/>
  <c r="D1144" i="3"/>
  <c r="J1144" i="3" s="1" a="1"/>
  <c r="J1144" i="3" s="1"/>
  <c r="D1160" i="3"/>
  <c r="D1176" i="3"/>
  <c r="D1192" i="3"/>
  <c r="D1208" i="3"/>
  <c r="J1208" i="3" s="1" a="1"/>
  <c r="J1208" i="3" s="1"/>
  <c r="D1224" i="3"/>
  <c r="D1240" i="3"/>
  <c r="J1240" i="3" s="1" a="1"/>
  <c r="J1240" i="3" s="1"/>
  <c r="D1154" i="3"/>
  <c r="J1154" i="3" s="1" a="1"/>
  <c r="J1154" i="3" s="1"/>
  <c r="D1180" i="3"/>
  <c r="D1080" i="3"/>
  <c r="D1122" i="3"/>
  <c r="D1142" i="3"/>
  <c r="J1142" i="3" s="1" a="1"/>
  <c r="J1142" i="3" s="1"/>
  <c r="D1158" i="3"/>
  <c r="J1158" i="3" s="1" a="1"/>
  <c r="J1158" i="3" s="1"/>
  <c r="D1286" i="3"/>
  <c r="J1286" i="3" s="1" a="1"/>
  <c r="J1286" i="3" s="1"/>
  <c r="D1302" i="3"/>
  <c r="J1302" i="3" s="1" a="1"/>
  <c r="J1302" i="3" s="1"/>
  <c r="D946" i="3"/>
  <c r="D1030" i="3"/>
  <c r="D1052" i="3"/>
  <c r="D1256" i="3"/>
  <c r="D1272" i="3"/>
  <c r="D1288" i="3"/>
  <c r="D1304" i="3"/>
  <c r="D1096" i="3"/>
  <c r="D1118" i="3"/>
  <c r="J1118" i="3" s="1" a="1"/>
  <c r="J1118" i="3" s="1"/>
  <c r="D1170" i="3"/>
  <c r="J1170" i="3" s="1" a="1"/>
  <c r="J1170" i="3" s="1"/>
  <c r="D1186" i="3"/>
  <c r="D1202" i="3"/>
  <c r="D1218" i="3"/>
  <c r="D1234" i="3"/>
  <c r="D1250" i="3"/>
  <c r="J1250" i="3" s="1" a="1"/>
  <c r="J1250" i="3" s="1"/>
  <c r="D1266" i="3"/>
  <c r="J1266" i="3" s="1" a="1"/>
  <c r="J1266" i="3" s="1"/>
  <c r="D1282" i="3"/>
  <c r="L1209" i="3" s="1" a="1"/>
  <c r="L1209" i="3" s="1"/>
  <c r="D1298" i="3"/>
  <c r="D1056" i="3"/>
  <c r="D1100" i="3"/>
  <c r="D1120" i="3"/>
  <c r="D1148" i="3"/>
  <c r="J1148" i="3" s="1" a="1"/>
  <c r="J1148" i="3" s="1"/>
  <c r="D1196" i="3"/>
  <c r="J1196" i="3" s="1" a="1"/>
  <c r="J1196" i="3" s="1"/>
  <c r="D1222" i="3"/>
  <c r="J1222" i="3" s="1" a="1"/>
  <c r="J1222" i="3" s="1"/>
  <c r="D1184" i="3"/>
  <c r="D1264" i="3"/>
  <c r="J1264" i="3" s="1" a="1"/>
  <c r="J1264" i="3" s="1"/>
  <c r="D1236" i="3"/>
  <c r="D1284" i="3"/>
  <c r="D921" i="3"/>
  <c r="D1032" i="3"/>
  <c r="J1032" i="3" s="1" a="1"/>
  <c r="J1032" i="3" s="1"/>
  <c r="D1054" i="3"/>
  <c r="J1054" i="3" s="1" a="1"/>
  <c r="J1054" i="3" s="1"/>
  <c r="D1074" i="3"/>
  <c r="D1138" i="3"/>
  <c r="L1138" i="3" s="1" a="1"/>
  <c r="L1138" i="3" s="1"/>
  <c r="D1078" i="3"/>
  <c r="J1078" i="3" s="1" a="1"/>
  <c r="J1078" i="3" s="1"/>
  <c r="D1164" i="3"/>
  <c r="D1308" i="3"/>
  <c r="D1058" i="3"/>
  <c r="D1102" i="3"/>
  <c r="D1132" i="3"/>
  <c r="L1132" i="3" s="1" a="1"/>
  <c r="L1132" i="3" s="1"/>
  <c r="D1190" i="3"/>
  <c r="L1190" i="3" s="1" a="1"/>
  <c r="L1190" i="3" s="1"/>
  <c r="D1254" i="3"/>
  <c r="J1254" i="3" s="1" a="1"/>
  <c r="J1254" i="3" s="1"/>
  <c r="D1104" i="3"/>
  <c r="D1136" i="3"/>
  <c r="D1152" i="3"/>
  <c r="D1168" i="3"/>
  <c r="D1296" i="3"/>
  <c r="D1274" i="3"/>
  <c r="D1036" i="3"/>
  <c r="J1036" i="3" s="1" a="1"/>
  <c r="J1036" i="3" s="1"/>
  <c r="D1212" i="3"/>
  <c r="J1212" i="3" s="1" a="1"/>
  <c r="J1212" i="3" s="1"/>
  <c r="D1228" i="3"/>
  <c r="L1228" i="3" s="1" a="1"/>
  <c r="L1228" i="3" s="1"/>
  <c r="D1244" i="3"/>
  <c r="J1244" i="3" s="1" a="1"/>
  <c r="J1244" i="3" s="1"/>
  <c r="D1260" i="3"/>
  <c r="D1276" i="3"/>
  <c r="J1276" i="3" s="1" a="1"/>
  <c r="J1276" i="3" s="1"/>
  <c r="D1292" i="3"/>
  <c r="J1292" i="3" s="1" a="1"/>
  <c r="J1292" i="3" s="1"/>
  <c r="D1174" i="3"/>
  <c r="J1174" i="3" s="1" a="1"/>
  <c r="J1174" i="3" s="1"/>
  <c r="D1206" i="3"/>
  <c r="J1206" i="3" s="1" a="1"/>
  <c r="J1206" i="3" s="1"/>
  <c r="D1238" i="3"/>
  <c r="L1238" i="3" s="1" a="1"/>
  <c r="L1238" i="3" s="1"/>
  <c r="D1126" i="3"/>
  <c r="D1220" i="3"/>
  <c r="D1252" i="3"/>
  <c r="D1300" i="3"/>
  <c r="L1300" i="3" s="1" a="1"/>
  <c r="L1300" i="3" s="1"/>
  <c r="D917" i="3"/>
  <c r="D1038" i="3"/>
  <c r="D1270" i="3"/>
  <c r="L1270" i="3" s="1" a="1"/>
  <c r="L1270" i="3" s="1"/>
  <c r="D1216" i="3"/>
  <c r="L1216" i="3" s="1" a="1"/>
  <c r="L1216" i="3" s="1"/>
  <c r="D1248" i="3"/>
  <c r="L1248" i="3" s="1" a="1"/>
  <c r="L1248" i="3" s="1"/>
  <c r="D1290" i="3"/>
  <c r="D1306" i="3"/>
  <c r="D931" i="3"/>
  <c r="D937" i="3"/>
  <c r="L937" i="3" s="1" a="1"/>
  <c r="L937" i="3" s="1"/>
  <c r="D939" i="3"/>
  <c r="D1040" i="3"/>
  <c r="L1040" i="3" s="1" a="1"/>
  <c r="L1040" i="3" s="1"/>
  <c r="D1062" i="3"/>
  <c r="D1084" i="3"/>
  <c r="D1200" i="3"/>
  <c r="D1232" i="3"/>
  <c r="D1280" i="3"/>
  <c r="D1312" i="3"/>
  <c r="L1312" i="3" s="1" a="1"/>
  <c r="L1312" i="3" s="1"/>
  <c r="D1258" i="3"/>
  <c r="D916" i="3"/>
  <c r="D945" i="3"/>
  <c r="J945" i="3" s="1" a="1"/>
  <c r="J945" i="3" s="1"/>
  <c r="D947" i="3"/>
  <c r="D1022" i="3"/>
  <c r="D1042" i="3"/>
  <c r="D1064" i="3"/>
  <c r="J1064" i="3" s="1" a="1"/>
  <c r="J1064" i="3" s="1"/>
  <c r="D1086" i="3"/>
  <c r="D1106" i="3"/>
  <c r="J1106" i="3" s="1" a="1"/>
  <c r="J1106" i="3" s="1"/>
  <c r="D1146" i="3"/>
  <c r="L1146" i="3" s="1" a="1"/>
  <c r="L1146" i="3" s="1"/>
  <c r="D1162" i="3"/>
  <c r="L1162" i="3" s="1" a="1"/>
  <c r="L1162" i="3" s="1"/>
  <c r="D1178" i="3"/>
  <c r="L1178" i="3" s="1" a="1"/>
  <c r="L1178" i="3" s="1"/>
  <c r="D1194" i="3"/>
  <c r="D1210" i="3"/>
  <c r="D1226" i="3"/>
  <c r="L1226" i="3" s="1" a="1"/>
  <c r="L1226" i="3" s="1"/>
  <c r="D1242" i="3"/>
  <c r="J1242" i="3" s="1" a="1"/>
  <c r="J1242" i="3" s="1"/>
  <c r="D1188" i="3"/>
  <c r="L1188" i="3" s="1" a="1"/>
  <c r="L1188" i="3" s="1"/>
  <c r="D1268" i="3"/>
  <c r="D953" i="3"/>
  <c r="L953" i="3" s="1" a="1"/>
  <c r="L953" i="3" s="1"/>
  <c r="D1024" i="3"/>
  <c r="L1024" i="3" s="1" a="1"/>
  <c r="L1024" i="3" s="1"/>
  <c r="D1046" i="3"/>
  <c r="D1068" i="3"/>
  <c r="D1088" i="3"/>
  <c r="L1088" i="3" s="1" a="1"/>
  <c r="L1088" i="3" s="1"/>
  <c r="D1110" i="3"/>
  <c r="L1110" i="3" s="1" a="1"/>
  <c r="L1110" i="3" s="1"/>
  <c r="D1128" i="3"/>
  <c r="L1128" i="3" s="1" a="1"/>
  <c r="L1128" i="3" s="1"/>
  <c r="D1140" i="3"/>
  <c r="L1140" i="3" s="1" a="1"/>
  <c r="L1140" i="3" s="1"/>
  <c r="D1156" i="3"/>
  <c r="L1156" i="3" s="1" a="1"/>
  <c r="L1156" i="3" s="1"/>
  <c r="D1172" i="3"/>
  <c r="L1172" i="3" s="1" a="1"/>
  <c r="L1172" i="3" s="1"/>
  <c r="D1204" i="3"/>
  <c r="L1204" i="3" s="1" a="1"/>
  <c r="L1204" i="3" s="1"/>
  <c r="H1312" i="3"/>
  <c r="J1308" i="3" a="1"/>
  <c r="J1308" i="3" s="1"/>
  <c r="J1241" i="3" a="1"/>
  <c r="J1241" i="3" s="1"/>
  <c r="J1167" i="3" a="1"/>
  <c r="J1167" i="3" s="1"/>
  <c r="J1164" i="3" a="1"/>
  <c r="J1164" i="3" s="1"/>
  <c r="J1025" i="3" a="1"/>
  <c r="J1025" i="3" s="1"/>
  <c r="J1218" i="3" a="1"/>
  <c r="J1218" i="3" s="1"/>
  <c r="J1186" i="3" a="1"/>
  <c r="J1186" i="3" s="1"/>
  <c r="I1184" i="3"/>
  <c r="J1173" i="3" a="1"/>
  <c r="J1173" i="3" s="1"/>
  <c r="I1168" i="3"/>
  <c r="J1157" i="3" a="1"/>
  <c r="J1157" i="3" s="1"/>
  <c r="G1155" i="3"/>
  <c r="I1152" i="3"/>
  <c r="G1142" i="3"/>
  <c r="J1141" i="3" a="1"/>
  <c r="J1141" i="3" s="1"/>
  <c r="G1139" i="3"/>
  <c r="L1137" i="3" a="1"/>
  <c r="L1137" i="3" s="1"/>
  <c r="I1136" i="3"/>
  <c r="H1127" i="3"/>
  <c r="G1124" i="3"/>
  <c r="H1105" i="3"/>
  <c r="L1105" i="3" a="1"/>
  <c r="L1105" i="3" s="1"/>
  <c r="G1103" i="3"/>
  <c r="G1102" i="3"/>
  <c r="I1084" i="3"/>
  <c r="G1080" i="3"/>
  <c r="J1073" i="3" a="1"/>
  <c r="J1073" i="3" s="1"/>
  <c r="L1069" i="3" a="1"/>
  <c r="L1069" i="3" s="1"/>
  <c r="H1063" i="3"/>
  <c r="G1060" i="3"/>
  <c r="L1052" i="3" a="1"/>
  <c r="L1052" i="3" s="1"/>
  <c r="A1048" i="3"/>
  <c r="J1042" i="3" a="1"/>
  <c r="J1042" i="3" s="1"/>
  <c r="H1041" i="3"/>
  <c r="L1041" i="3" a="1"/>
  <c r="L1041" i="3" s="1"/>
  <c r="G1039" i="3"/>
  <c r="G1038" i="3"/>
  <c r="L1027" i="3" a="1"/>
  <c r="L1027" i="3" s="1"/>
  <c r="A1026" i="3"/>
  <c r="G1019" i="3"/>
  <c r="L1016" i="3" a="1"/>
  <c r="L1016" i="3" s="1"/>
  <c r="A1009" i="3"/>
  <c r="L1003" i="3" a="1"/>
  <c r="L1003" i="3" s="1"/>
  <c r="J999" i="3" a="1"/>
  <c r="J999" i="3" s="1"/>
  <c r="A999" i="3"/>
  <c r="L995" i="3" a="1"/>
  <c r="L995" i="3" s="1"/>
  <c r="G994" i="3"/>
  <c r="J991" i="3" a="1"/>
  <c r="J991" i="3" s="1"/>
  <c r="A991" i="3"/>
  <c r="H977" i="3"/>
  <c r="L977" i="3" a="1"/>
  <c r="L977" i="3" s="1"/>
  <c r="H974" i="3"/>
  <c r="H970" i="3"/>
  <c r="J955" i="3" a="1"/>
  <c r="J955" i="3" s="1"/>
  <c r="G955" i="3"/>
  <c r="A945" i="3"/>
  <c r="G945" i="3"/>
  <c r="H937" i="3"/>
  <c r="I891" i="3"/>
  <c r="I1280" i="3"/>
  <c r="L1268" i="3" a="1"/>
  <c r="L1268" i="3" s="1"/>
  <c r="L1265" i="3" a="1"/>
  <c r="L1265" i="3" s="1"/>
  <c r="I1264" i="3"/>
  <c r="L1249" i="3" a="1"/>
  <c r="L1249" i="3" s="1"/>
  <c r="I1248" i="3"/>
  <c r="J1205" i="3" a="1"/>
  <c r="J1205" i="3" s="1"/>
  <c r="J1256" i="3" a="1"/>
  <c r="J1256" i="3" s="1"/>
  <c r="A1255" i="3"/>
  <c r="I1254" i="3"/>
  <c r="A1239" i="3"/>
  <c r="I1238" i="3"/>
  <c r="G1225" i="3"/>
  <c r="I1225" i="3" s="1"/>
  <c r="J1224" i="3" a="1"/>
  <c r="J1224" i="3" s="1"/>
  <c r="A1223" i="3"/>
  <c r="I1222" i="3"/>
  <c r="G1212" i="3"/>
  <c r="L1210" i="3" a="1"/>
  <c r="L1210" i="3" s="1"/>
  <c r="G1209" i="3"/>
  <c r="I1209" i="3" s="1"/>
  <c r="A1207" i="3"/>
  <c r="I1206" i="3"/>
  <c r="G1196" i="3"/>
  <c r="L1194" i="3" a="1"/>
  <c r="L1194" i="3" s="1"/>
  <c r="G1193" i="3"/>
  <c r="I1193" i="3" s="1"/>
  <c r="J1192" i="3" a="1"/>
  <c r="J1192" i="3" s="1"/>
  <c r="A1191" i="3"/>
  <c r="I1190" i="3"/>
  <c r="G1180" i="3"/>
  <c r="G1177" i="3"/>
  <c r="I1177" i="3" s="1"/>
  <c r="J1176" i="3" a="1"/>
  <c r="J1176" i="3" s="1"/>
  <c r="A1175" i="3"/>
  <c r="I1174" i="3"/>
  <c r="A1172" i="3"/>
  <c r="G1164" i="3"/>
  <c r="G1161" i="3"/>
  <c r="I1161" i="3" s="1"/>
  <c r="J1160" i="3" a="1"/>
  <c r="J1160" i="3" s="1"/>
  <c r="A1159" i="3"/>
  <c r="I1158" i="3"/>
  <c r="A1156" i="3"/>
  <c r="G1148" i="3"/>
  <c r="G1145" i="3"/>
  <c r="I1145" i="3" s="1"/>
  <c r="A1143" i="3"/>
  <c r="I1142" i="3"/>
  <c r="A1140" i="3"/>
  <c r="I1132" i="3"/>
  <c r="A1128" i="3"/>
  <c r="A1127" i="3"/>
  <c r="H1124" i="3"/>
  <c r="I1122" i="3"/>
  <c r="G1121" i="3"/>
  <c r="J1119" i="3" a="1"/>
  <c r="J1119" i="3" s="1"/>
  <c r="A1109" i="3"/>
  <c r="A1107" i="3"/>
  <c r="A1105" i="3"/>
  <c r="I1103" i="3"/>
  <c r="I1102" i="3"/>
  <c r="J1100" i="3" a="1"/>
  <c r="J1100" i="3" s="1"/>
  <c r="A1087" i="3"/>
  <c r="H1082" i="3"/>
  <c r="L1082" i="3" a="1"/>
  <c r="L1082" i="3" s="1"/>
  <c r="I1081" i="3"/>
  <c r="I1080" i="3"/>
  <c r="L1071" i="3" a="1"/>
  <c r="L1071" i="3" s="1"/>
  <c r="A1067" i="3"/>
  <c r="A1065" i="3"/>
  <c r="A1063" i="3"/>
  <c r="H1060" i="3"/>
  <c r="L1060" i="3" a="1"/>
  <c r="L1060" i="3" s="1"/>
  <c r="I1058" i="3"/>
  <c r="G1057" i="3"/>
  <c r="J1055" i="3" a="1"/>
  <c r="J1055" i="3" s="1"/>
  <c r="L1048" i="3" a="1"/>
  <c r="L1048" i="3" s="1"/>
  <c r="A1045" i="3"/>
  <c r="A1043" i="3"/>
  <c r="A1041" i="3"/>
  <c r="I1039" i="3"/>
  <c r="I1038" i="3"/>
  <c r="G1020" i="3"/>
  <c r="I1020" i="3" s="1"/>
  <c r="H1001" i="3"/>
  <c r="L1001" i="3" a="1"/>
  <c r="L1001" i="3" s="1"/>
  <c r="L998" i="3" a="1"/>
  <c r="L998" i="3" s="1"/>
  <c r="G987" i="3"/>
  <c r="J977" i="3" a="1"/>
  <c r="J977" i="3" s="1"/>
  <c r="A977" i="3"/>
  <c r="G970" i="3"/>
  <c r="L940" i="3" a="1"/>
  <c r="L940" i="3" s="1"/>
  <c r="A937" i="3"/>
  <c r="G937" i="3"/>
  <c r="H922" i="3"/>
  <c r="L922" i="3" a="1"/>
  <c r="L922" i="3" s="1"/>
  <c r="L1233" i="3" a="1"/>
  <c r="L1233" i="3" s="1"/>
  <c r="I1232" i="3"/>
  <c r="L1217" i="3" a="1"/>
  <c r="L1217" i="3" s="1"/>
  <c r="I1216" i="3"/>
  <c r="J1189" i="3" a="1"/>
  <c r="J1189" i="3" s="1"/>
  <c r="A1303" i="3"/>
  <c r="I1302" i="3"/>
  <c r="L1287" i="3" a="1"/>
  <c r="L1287" i="3" s="1"/>
  <c r="A1287" i="3"/>
  <c r="I1286" i="3"/>
  <c r="L1258" i="3" a="1"/>
  <c r="L1258" i="3" s="1"/>
  <c r="J1281" i="3" a="1"/>
  <c r="J1281" i="3" s="1"/>
  <c r="L1280" i="3" a="1"/>
  <c r="L1280" i="3" s="1"/>
  <c r="J1233" i="3" a="1"/>
  <c r="J1233" i="3" s="1"/>
  <c r="L1232" i="3" a="1"/>
  <c r="L1232" i="3" s="1"/>
  <c r="J1201" i="3" a="1"/>
  <c r="J1201" i="3" s="1"/>
  <c r="L1200" i="3" a="1"/>
  <c r="L1200" i="3" s="1"/>
  <c r="I1196" i="3"/>
  <c r="A1194" i="3"/>
  <c r="J1153" i="3" a="1"/>
  <c r="J1153" i="3" s="1"/>
  <c r="J1134" i="3" a="1"/>
  <c r="J1134" i="3" s="1"/>
  <c r="J1122" i="3" a="1"/>
  <c r="J1122" i="3" s="1"/>
  <c r="H1121" i="3"/>
  <c r="L1121" i="3" a="1"/>
  <c r="L1121" i="3" s="1"/>
  <c r="J1080" i="3" a="1"/>
  <c r="J1080" i="3" s="1"/>
  <c r="H1079" i="3"/>
  <c r="L1079" i="3" a="1"/>
  <c r="L1079" i="3" s="1"/>
  <c r="J1069" i="3" a="1"/>
  <c r="J1069" i="3" s="1"/>
  <c r="L1068" i="3" a="1"/>
  <c r="L1068" i="3" s="1"/>
  <c r="J1061" i="3" a="1"/>
  <c r="J1061" i="3" s="1"/>
  <c r="J1058" i="3" a="1"/>
  <c r="J1058" i="3" s="1"/>
  <c r="H1057" i="3"/>
  <c r="L1057" i="3" a="1"/>
  <c r="L1057" i="3" s="1"/>
  <c r="J1050" i="3" a="1"/>
  <c r="J1050" i="3" s="1"/>
  <c r="J1047" i="3" a="1"/>
  <c r="J1047" i="3" s="1"/>
  <c r="L1043" i="3" a="1"/>
  <c r="L1043" i="3" s="1"/>
  <c r="I1036" i="3"/>
  <c r="J1030" i="3" a="1"/>
  <c r="J1030" i="3" s="1"/>
  <c r="J1028" i="3" a="1"/>
  <c r="J1028" i="3" s="1"/>
  <c r="A1020" i="3"/>
  <c r="G1011" i="3"/>
  <c r="I1011" i="3" s="1"/>
  <c r="L1008" i="3" a="1"/>
  <c r="L1008" i="3" s="1"/>
  <c r="I1002" i="3"/>
  <c r="J1001" i="3" a="1"/>
  <c r="J1001" i="3" s="1"/>
  <c r="A1001" i="3"/>
  <c r="H985" i="3"/>
  <c r="L976" i="3" a="1"/>
  <c r="L976" i="3" s="1"/>
  <c r="H962" i="3"/>
  <c r="L962" i="3" a="1"/>
  <c r="L962" i="3" s="1"/>
  <c r="H952" i="3"/>
  <c r="A952" i="3"/>
  <c r="L952" i="3" a="1"/>
  <c r="L952" i="3" s="1"/>
  <c r="L932" i="3" a="1"/>
  <c r="L932" i="3" s="1"/>
  <c r="I903" i="3"/>
  <c r="L1306" i="3" a="1"/>
  <c r="L1306" i="3" s="1"/>
  <c r="L1290" i="3" a="1"/>
  <c r="L1290" i="3" s="1"/>
  <c r="J1294" i="3" a="1"/>
  <c r="J1294" i="3" s="1"/>
  <c r="A1293" i="3"/>
  <c r="I1292" i="3"/>
  <c r="A1290" i="3"/>
  <c r="J1249" i="3" a="1"/>
  <c r="J1249" i="3" s="1"/>
  <c r="J1217" i="3" a="1"/>
  <c r="J1217" i="3" s="1"/>
  <c r="J1182" i="3" a="1"/>
  <c r="J1182" i="3" s="1"/>
  <c r="A1181" i="3"/>
  <c r="I1180" i="3"/>
  <c r="A1178" i="3"/>
  <c r="J1137" i="3" a="1"/>
  <c r="J1137" i="3" s="1"/>
  <c r="L1107" i="3" a="1"/>
  <c r="L1107" i="3" s="1"/>
  <c r="J1284" i="3" a="1"/>
  <c r="J1284" i="3" s="1"/>
  <c r="L1283" i="3" a="1"/>
  <c r="L1283" i="3" s="1"/>
  <c r="A1283" i="3"/>
  <c r="I1282" i="3"/>
  <c r="A1280" i="3"/>
  <c r="L1219" i="3" a="1"/>
  <c r="L1219" i="3" s="1"/>
  <c r="A1219" i="3"/>
  <c r="I1218" i="3"/>
  <c r="A1216" i="3"/>
  <c r="J1207" i="3" a="1"/>
  <c r="J1207" i="3" s="1"/>
  <c r="J1052" i="3" a="1"/>
  <c r="J1052" i="3" s="1"/>
  <c r="L1042" i="3" a="1"/>
  <c r="L1042" i="3" s="1"/>
  <c r="H1034" i="3"/>
  <c r="I1033" i="3"/>
  <c r="I1032" i="3"/>
  <c r="J1024" i="3" a="1"/>
  <c r="J1024" i="3" s="1"/>
  <c r="L1023" i="3" a="1"/>
  <c r="L1023" i="3" s="1"/>
  <c r="L1022" i="3" a="1"/>
  <c r="L1022" i="3" s="1"/>
  <c r="H1015" i="3"/>
  <c r="L1015" i="3" a="1"/>
  <c r="L1015" i="3" s="1"/>
  <c r="G1012" i="3"/>
  <c r="I1012" i="3" s="1"/>
  <c r="J1002" i="3" a="1"/>
  <c r="J1002" i="3" s="1"/>
  <c r="J995" i="3" a="1"/>
  <c r="J995" i="3" s="1"/>
  <c r="G995" i="3"/>
  <c r="A985" i="3"/>
  <c r="H982" i="3"/>
  <c r="L982" i="3" a="1"/>
  <c r="L982" i="3" s="1"/>
  <c r="H978" i="3"/>
  <c r="J962" i="3" a="1"/>
  <c r="J962" i="3" s="1"/>
  <c r="G962" i="3"/>
  <c r="H954" i="3"/>
  <c r="I950" i="3"/>
  <c r="H944" i="3"/>
  <c r="A944" i="3"/>
  <c r="L934" i="3" a="1"/>
  <c r="L934" i="3" s="1"/>
  <c r="L913" i="3" a="1"/>
  <c r="L913" i="3" s="1"/>
  <c r="L1220" i="3" a="1"/>
  <c r="L1220" i="3" s="1"/>
  <c r="L1201" i="3" a="1"/>
  <c r="L1201" i="3" s="1"/>
  <c r="I1200" i="3"/>
  <c r="J1272" i="3" a="1"/>
  <c r="J1272" i="3" s="1"/>
  <c r="J1278" i="3" a="1"/>
  <c r="J1278" i="3" s="1"/>
  <c r="L1277" i="3" a="1"/>
  <c r="L1277" i="3" s="1"/>
  <c r="A1277" i="3"/>
  <c r="I1276" i="3"/>
  <c r="A1274" i="3"/>
  <c r="J1198" i="3" a="1"/>
  <c r="J1198" i="3" s="1"/>
  <c r="A1197" i="3"/>
  <c r="J1150" i="3" a="1"/>
  <c r="J1150" i="3" s="1"/>
  <c r="J1111" i="3" a="1"/>
  <c r="J1111" i="3" s="1"/>
  <c r="J1300" i="3" a="1"/>
  <c r="J1300" i="3" s="1"/>
  <c r="L1299" i="3" a="1"/>
  <c r="L1299" i="3" s="1"/>
  <c r="A1299" i="3"/>
  <c r="I1298" i="3"/>
  <c r="A1296" i="3"/>
  <c r="J1252" i="3" a="1"/>
  <c r="J1252" i="3" s="1"/>
  <c r="L1251" i="3" a="1"/>
  <c r="L1251" i="3" s="1"/>
  <c r="A1251" i="3"/>
  <c r="I1250" i="3"/>
  <c r="A1248" i="3"/>
  <c r="L1203" i="3" a="1"/>
  <c r="L1203" i="3" s="1"/>
  <c r="A1203" i="3"/>
  <c r="I1202" i="3"/>
  <c r="A1200" i="3"/>
  <c r="J1191" i="3" a="1"/>
  <c r="J1191" i="3" s="1"/>
  <c r="L1174" i="3" a="1"/>
  <c r="L1174" i="3" s="1"/>
  <c r="L1155" i="3" a="1"/>
  <c r="L1155" i="3" s="1"/>
  <c r="A1155" i="3"/>
  <c r="I1154" i="3"/>
  <c r="A1152" i="3"/>
  <c r="L1109" i="3" a="1"/>
  <c r="L1109" i="3" s="1"/>
  <c r="I1097" i="3"/>
  <c r="L1064" i="3" a="1"/>
  <c r="L1064" i="3" s="1"/>
  <c r="L1305" i="3" a="1"/>
  <c r="L1305" i="3" s="1"/>
  <c r="A1305" i="3"/>
  <c r="J1290" i="3" a="1"/>
  <c r="J1290" i="3" s="1"/>
  <c r="L1289" i="3" a="1"/>
  <c r="L1289" i="3" s="1"/>
  <c r="A1289" i="3"/>
  <c r="I1288" i="3"/>
  <c r="A1286" i="3"/>
  <c r="L1276" i="3" a="1"/>
  <c r="L1276" i="3" s="1"/>
  <c r="J1274" i="3" a="1"/>
  <c r="J1274" i="3" s="1"/>
  <c r="A1273" i="3"/>
  <c r="I1272" i="3"/>
  <c r="A1270" i="3"/>
  <c r="L1260" i="3" a="1"/>
  <c r="L1260" i="3" s="1"/>
  <c r="J1258" i="3" a="1"/>
  <c r="J1258" i="3" s="1"/>
  <c r="L1257" i="3" a="1"/>
  <c r="L1257" i="3" s="1"/>
  <c r="A1257" i="3"/>
  <c r="I1256" i="3"/>
  <c r="A1254" i="3"/>
  <c r="L1244" i="3" a="1"/>
  <c r="L1244" i="3" s="1"/>
  <c r="L1241" i="3" a="1"/>
  <c r="L1241" i="3" s="1"/>
  <c r="A1241" i="3"/>
  <c r="I1240" i="3"/>
  <c r="A1238" i="3"/>
  <c r="J1229" i="3" a="1"/>
  <c r="J1229" i="3" s="1"/>
  <c r="L1225" i="3" a="1"/>
  <c r="L1225" i="3" s="1"/>
  <c r="A1225" i="3"/>
  <c r="I1224" i="3"/>
  <c r="A1222" i="3"/>
  <c r="J1213" i="3" a="1"/>
  <c r="J1213" i="3" s="1"/>
  <c r="L1212" i="3" a="1"/>
  <c r="L1212" i="3" s="1"/>
  <c r="J1210" i="3" a="1"/>
  <c r="J1210" i="3" s="1"/>
  <c r="A1209" i="3"/>
  <c r="I1208" i="3"/>
  <c r="A1206" i="3"/>
  <c r="J1127" i="3" a="1"/>
  <c r="J1127" i="3" s="1"/>
  <c r="J1096" i="3" a="1"/>
  <c r="J1096" i="3" s="1"/>
  <c r="H1095" i="3"/>
  <c r="L1095" i="3" a="1"/>
  <c r="L1095" i="3" s="1"/>
  <c r="A1076" i="3"/>
  <c r="A1058" i="3"/>
  <c r="J1044" i="3" a="1"/>
  <c r="J1044" i="3" s="1"/>
  <c r="J1041" i="3" a="1"/>
  <c r="J1041" i="3" s="1"/>
  <c r="L1037" i="3" a="1"/>
  <c r="L1037" i="3" s="1"/>
  <c r="H1031" i="3"/>
  <c r="L1031" i="3" a="1"/>
  <c r="L1031" i="3" s="1"/>
  <c r="J1022" i="3" a="1"/>
  <c r="J1022" i="3" s="1"/>
  <c r="J1015" i="3" a="1"/>
  <c r="J1015" i="3" s="1"/>
  <c r="A1015" i="3"/>
  <c r="A1012" i="3"/>
  <c r="J1003" i="3" a="1"/>
  <c r="J1003" i="3" s="1"/>
  <c r="G1003" i="3"/>
  <c r="I1003" i="3" s="1"/>
  <c r="L1000" i="3" a="1"/>
  <c r="L1000" i="3" s="1"/>
  <c r="A995" i="3"/>
  <c r="H993" i="3"/>
  <c r="L993" i="3" a="1"/>
  <c r="L993" i="3" s="1"/>
  <c r="L984" i="3" a="1"/>
  <c r="L984" i="3" s="1"/>
  <c r="L979" i="3" a="1"/>
  <c r="L979" i="3" s="1"/>
  <c r="G978" i="3"/>
  <c r="J975" i="3" a="1"/>
  <c r="J975" i="3" s="1"/>
  <c r="A975" i="3"/>
  <c r="J971" i="3" a="1"/>
  <c r="J971" i="3" s="1"/>
  <c r="G971" i="3"/>
  <c r="L964" i="3" a="1"/>
  <c r="L964" i="3" s="1"/>
  <c r="A962" i="3"/>
  <c r="G954" i="3"/>
  <c r="L947" i="3" a="1"/>
  <c r="L947" i="3" s="1"/>
  <c r="H946" i="3"/>
  <c r="L946" i="3" a="1"/>
  <c r="L946" i="3" s="1"/>
  <c r="I942" i="3"/>
  <c r="H936" i="3"/>
  <c r="A936" i="3"/>
  <c r="L936" i="3" a="1"/>
  <c r="L936" i="3" s="1"/>
  <c r="H930" i="3"/>
  <c r="L930" i="3" a="1"/>
  <c r="L930" i="3" s="1"/>
  <c r="A921" i="3"/>
  <c r="J921" i="3" a="1"/>
  <c r="J921" i="3" s="1"/>
  <c r="G921" i="3"/>
  <c r="J912" i="3" a="1"/>
  <c r="J912" i="3" s="1"/>
  <c r="J952" i="3" a="1"/>
  <c r="J952" i="3" s="1"/>
  <c r="J936" i="3" a="1"/>
  <c r="J936" i="3" s="1"/>
  <c r="J928" i="3" a="1"/>
  <c r="J928" i="3" s="1"/>
  <c r="J885" i="3" a="1"/>
  <c r="J885" i="3" s="1"/>
  <c r="J893" i="3" a="1"/>
  <c r="J893" i="3" s="1"/>
  <c r="H919" i="3"/>
  <c r="I915" i="3"/>
  <c r="I1296" i="3"/>
  <c r="J1234" i="3" a="1"/>
  <c r="J1234" i="3" s="1"/>
  <c r="J1304" i="3" a="1"/>
  <c r="J1304" i="3" s="1"/>
  <c r="J1288" i="3" a="1"/>
  <c r="J1288" i="3" s="1"/>
  <c r="L1274" i="3" a="1"/>
  <c r="L1274" i="3" s="1"/>
  <c r="J1297" i="3" a="1"/>
  <c r="J1297" i="3" s="1"/>
  <c r="L1296" i="3" a="1"/>
  <c r="L1296" i="3" s="1"/>
  <c r="J1262" i="3" a="1"/>
  <c r="J1262" i="3" s="1"/>
  <c r="A1261" i="3"/>
  <c r="I1260" i="3"/>
  <c r="A1258" i="3"/>
  <c r="J1230" i="3" a="1"/>
  <c r="J1230" i="3" s="1"/>
  <c r="L1229" i="3" a="1"/>
  <c r="L1229" i="3" s="1"/>
  <c r="A1229" i="3"/>
  <c r="I1228" i="3"/>
  <c r="A1226" i="3"/>
  <c r="J1169" i="3" a="1"/>
  <c r="J1169" i="3" s="1"/>
  <c r="L1168" i="3" a="1"/>
  <c r="L1168" i="3" s="1"/>
  <c r="L1152" i="3" a="1"/>
  <c r="L1152" i="3" s="1"/>
  <c r="L1136" i="3" a="1"/>
  <c r="L1136" i="3" s="1"/>
  <c r="L1133" i="3" a="1"/>
  <c r="L1133" i="3" s="1"/>
  <c r="L1104" i="3" a="1"/>
  <c r="L1104" i="3" s="1"/>
  <c r="I1100" i="3"/>
  <c r="J1089" i="3" a="1"/>
  <c r="J1089" i="3" s="1"/>
  <c r="J1268" i="3" a="1"/>
  <c r="J1268" i="3" s="1"/>
  <c r="L1267" i="3" a="1"/>
  <c r="L1267" i="3" s="1"/>
  <c r="A1267" i="3"/>
  <c r="I1266" i="3"/>
  <c r="A1264" i="3"/>
  <c r="J1255" i="3" a="1"/>
  <c r="J1255" i="3" s="1"/>
  <c r="J1220" i="3" a="1"/>
  <c r="J1220" i="3" s="1"/>
  <c r="J1204" i="3" a="1"/>
  <c r="J1204" i="3" s="1"/>
  <c r="L1139" i="3" a="1"/>
  <c r="L1139" i="3" s="1"/>
  <c r="A1139" i="3"/>
  <c r="I1138" i="3"/>
  <c r="A1136" i="3"/>
  <c r="L1106" i="3" a="1"/>
  <c r="L1106" i="3" s="1"/>
  <c r="A1103" i="3"/>
  <c r="H1098" i="3"/>
  <c r="L1098" i="3" a="1"/>
  <c r="L1098" i="3" s="1"/>
  <c r="I1096" i="3"/>
  <c r="J1071" i="3" a="1"/>
  <c r="J1071" i="3" s="1"/>
  <c r="L1062" i="3" a="1"/>
  <c r="L1062" i="3" s="1"/>
  <c r="A1061" i="3"/>
  <c r="A1059" i="3"/>
  <c r="I1055" i="3"/>
  <c r="I1054" i="3"/>
  <c r="J1309" i="3" a="1"/>
  <c r="J1309" i="3" s="1"/>
  <c r="L1308" i="3" a="1"/>
  <c r="L1308" i="3" s="1"/>
  <c r="J1306" i="3" a="1"/>
  <c r="J1306" i="3" s="1"/>
  <c r="I1304" i="3"/>
  <c r="A1302" i="3"/>
  <c r="L1164" i="3" a="1"/>
  <c r="L1164" i="3" s="1"/>
  <c r="L1161" i="3" a="1"/>
  <c r="L1161" i="3" s="1"/>
  <c r="A1161" i="3"/>
  <c r="I1160" i="3"/>
  <c r="A1158" i="3"/>
  <c r="J1131" i="3" a="1"/>
  <c r="J1131" i="3" s="1"/>
  <c r="H1130" i="3"/>
  <c r="L1130" i="3" a="1"/>
  <c r="L1130" i="3" s="1"/>
  <c r="J1110" i="3" a="1"/>
  <c r="J1110" i="3" s="1"/>
  <c r="J1107" i="3" a="1"/>
  <c r="J1107" i="3" s="1"/>
  <c r="J1099" i="3" a="1"/>
  <c r="J1099" i="3" s="1"/>
  <c r="L1084" i="3" a="1"/>
  <c r="L1084" i="3" s="1"/>
  <c r="A1080" i="3"/>
  <c r="J1063" i="3" a="1"/>
  <c r="J1063" i="3" s="1"/>
  <c r="J1046" i="3" a="1"/>
  <c r="J1046" i="3" s="1"/>
  <c r="J1152" i="3" a="1"/>
  <c r="J1152" i="3" s="1"/>
  <c r="A1151" i="3"/>
  <c r="I1150" i="3"/>
  <c r="A1148" i="3"/>
  <c r="J1139" i="3" a="1"/>
  <c r="J1139" i="3" s="1"/>
  <c r="L1125" i="3" a="1"/>
  <c r="L1125" i="3" s="1"/>
  <c r="J1104" i="3" a="1"/>
  <c r="J1104" i="3" s="1"/>
  <c r="L1083" i="3" a="1"/>
  <c r="L1083" i="3" s="1"/>
  <c r="L1081" i="3" a="1"/>
  <c r="L1081" i="3" s="1"/>
  <c r="L1080" i="3" a="1"/>
  <c r="L1080" i="3" s="1"/>
  <c r="L1078" i="3" a="1"/>
  <c r="L1078" i="3" s="1"/>
  <c r="A1078" i="3"/>
  <c r="A1077" i="3"/>
  <c r="A1075" i="3"/>
  <c r="A1073" i="3"/>
  <c r="I1071" i="3"/>
  <c r="I1070" i="3"/>
  <c r="J1068" i="3" a="1"/>
  <c r="J1068" i="3" s="1"/>
  <c r="J1065" i="3" a="1"/>
  <c r="J1065" i="3" s="1"/>
  <c r="L1061" i="3" a="1"/>
  <c r="L1061" i="3" s="1"/>
  <c r="L1058" i="3" a="1"/>
  <c r="L1058" i="3" s="1"/>
  <c r="H1050" i="3"/>
  <c r="L1050" i="3" a="1"/>
  <c r="L1050" i="3" s="1"/>
  <c r="I1049" i="3"/>
  <c r="I1048" i="3"/>
  <c r="L1039" i="3" a="1"/>
  <c r="L1039" i="3" s="1"/>
  <c r="L1038" i="3" a="1"/>
  <c r="L1038" i="3" s="1"/>
  <c r="A1036" i="3"/>
  <c r="A1035" i="3"/>
  <c r="A1034" i="3"/>
  <c r="A1033" i="3"/>
  <c r="A1031" i="3"/>
  <c r="H1028" i="3"/>
  <c r="L1028" i="3" a="1"/>
  <c r="L1028" i="3" s="1"/>
  <c r="I1026" i="3"/>
  <c r="J1023" i="3" a="1"/>
  <c r="J1023" i="3" s="1"/>
  <c r="H1017" i="3"/>
  <c r="L1017" i="3" a="1"/>
  <c r="L1017" i="3" s="1"/>
  <c r="J1016" i="3" a="1"/>
  <c r="J1016" i="3" s="1"/>
  <c r="L1012" i="3" a="1"/>
  <c r="L1012" i="3" s="1"/>
  <c r="L1010" i="3" a="1"/>
  <c r="L1010" i="3" s="1"/>
  <c r="H1007" i="3"/>
  <c r="L1007" i="3" a="1"/>
  <c r="L1007" i="3" s="1"/>
  <c r="J1004" i="3" a="1"/>
  <c r="J1004" i="3" s="1"/>
  <c r="G1004" i="3"/>
  <c r="I1004" i="3" s="1"/>
  <c r="A1003" i="3"/>
  <c r="J993" i="3" a="1"/>
  <c r="J993" i="3" s="1"/>
  <c r="A993" i="3"/>
  <c r="H990" i="3"/>
  <c r="L990" i="3" a="1"/>
  <c r="L990" i="3" s="1"/>
  <c r="L988" i="3" a="1"/>
  <c r="L988" i="3" s="1"/>
  <c r="H986" i="3"/>
  <c r="L986" i="3" a="1"/>
  <c r="L986" i="3" s="1"/>
  <c r="A978" i="3"/>
  <c r="H969" i="3"/>
  <c r="L969" i="3" a="1"/>
  <c r="L969" i="3" s="1"/>
  <c r="L963" i="3" a="1"/>
  <c r="L963" i="3" s="1"/>
  <c r="L956" i="3" a="1"/>
  <c r="L956" i="3" s="1"/>
  <c r="A954" i="3"/>
  <c r="J948" i="3" a="1"/>
  <c r="J948" i="3" s="1"/>
  <c r="L939" i="3" a="1"/>
  <c r="L939" i="3" s="1"/>
  <c r="H938" i="3"/>
  <c r="L938" i="3" a="1"/>
  <c r="L938" i="3" s="1"/>
  <c r="I934" i="3"/>
  <c r="H925" i="3"/>
  <c r="L925" i="3" a="1"/>
  <c r="L925" i="3" s="1"/>
  <c r="J859" i="3" a="1"/>
  <c r="J859" i="3" s="1"/>
  <c r="L1236" i="3" a="1"/>
  <c r="L1236" i="3" s="1"/>
  <c r="L1271" i="3" a="1"/>
  <c r="L1271" i="3" s="1"/>
  <c r="A1271" i="3"/>
  <c r="I1270" i="3"/>
  <c r="J1265" i="3" a="1"/>
  <c r="J1265" i="3" s="1"/>
  <c r="L1264" i="3" a="1"/>
  <c r="L1264" i="3" s="1"/>
  <c r="J1185" i="3" a="1"/>
  <c r="J1185" i="3" s="1"/>
  <c r="L1184" i="3" a="1"/>
  <c r="L1184" i="3" s="1"/>
  <c r="J1125" i="3" a="1"/>
  <c r="J1125" i="3" s="1"/>
  <c r="J1091" i="3" a="1"/>
  <c r="J1091" i="3" s="1"/>
  <c r="J1236" i="3" a="1"/>
  <c r="J1236" i="3" s="1"/>
  <c r="L1235" i="3" a="1"/>
  <c r="L1235" i="3" s="1"/>
  <c r="A1235" i="3"/>
  <c r="I1234" i="3"/>
  <c r="A1232" i="3"/>
  <c r="J1223" i="3" a="1"/>
  <c r="J1223" i="3" s="1"/>
  <c r="L1187" i="3" a="1"/>
  <c r="L1187" i="3" s="1"/>
  <c r="A1187" i="3"/>
  <c r="I1186" i="3"/>
  <c r="A1184" i="3"/>
  <c r="J1175" i="3" a="1"/>
  <c r="J1175" i="3" s="1"/>
  <c r="L1171" i="3" a="1"/>
  <c r="L1171" i="3" s="1"/>
  <c r="A1171" i="3"/>
  <c r="I1170" i="3"/>
  <c r="A1168" i="3"/>
  <c r="J1159" i="3" a="1"/>
  <c r="J1159" i="3" s="1"/>
  <c r="J1140" i="3" a="1"/>
  <c r="J1140" i="3" s="1"/>
  <c r="J1113" i="3" a="1"/>
  <c r="J1113" i="3" s="1"/>
  <c r="L1087" i="3" a="1"/>
  <c r="L1087" i="3" s="1"/>
  <c r="L1067" i="3" a="1"/>
  <c r="L1067" i="3" s="1"/>
  <c r="J1197" i="3" a="1"/>
  <c r="J1197" i="3" s="1"/>
  <c r="L1196" i="3" a="1"/>
  <c r="L1196" i="3" s="1"/>
  <c r="J1194" i="3" a="1"/>
  <c r="J1194" i="3" s="1"/>
  <c r="L1193" i="3" a="1"/>
  <c r="L1193" i="3" s="1"/>
  <c r="A1193" i="3"/>
  <c r="I1192" i="3"/>
  <c r="A1190" i="3"/>
  <c r="J1149" i="3" a="1"/>
  <c r="J1149" i="3" s="1"/>
  <c r="L1148" i="3" a="1"/>
  <c r="L1148" i="3" s="1"/>
  <c r="J1146" i="3" a="1"/>
  <c r="J1146" i="3" s="1"/>
  <c r="L1145" i="3" a="1"/>
  <c r="L1145" i="3" s="1"/>
  <c r="A1145" i="3"/>
  <c r="I1144" i="3"/>
  <c r="A1142" i="3"/>
  <c r="A1132" i="3"/>
  <c r="L1120" i="3" a="1"/>
  <c r="L1120" i="3" s="1"/>
  <c r="A1118" i="3"/>
  <c r="I1116" i="3"/>
  <c r="L1101" i="3" a="1"/>
  <c r="L1101" i="3" s="1"/>
  <c r="J1085" i="3" a="1"/>
  <c r="J1085" i="3" s="1"/>
  <c r="J1074" i="3" a="1"/>
  <c r="J1074" i="3" s="1"/>
  <c r="H1073" i="3"/>
  <c r="L1073" i="3" a="1"/>
  <c r="L1073" i="3" s="1"/>
  <c r="L1056" i="3" a="1"/>
  <c r="L1056" i="3" s="1"/>
  <c r="A1054" i="3"/>
  <c r="I1052" i="3"/>
  <c r="J1043" i="3" a="1"/>
  <c r="J1043" i="3" s="1"/>
  <c r="J1312" i="3" a="1"/>
  <c r="J1312" i="3" s="1"/>
  <c r="A1311" i="3"/>
  <c r="I1310" i="3"/>
  <c r="A1308" i="3"/>
  <c r="L1298" i="3" a="1"/>
  <c r="L1298" i="3" s="1"/>
  <c r="J1296" i="3" a="1"/>
  <c r="J1296" i="3" s="1"/>
  <c r="L1295" i="3" a="1"/>
  <c r="L1295" i="3" s="1"/>
  <c r="A1295" i="3"/>
  <c r="I1294" i="3"/>
  <c r="A1292" i="3"/>
  <c r="L1282" i="3" a="1"/>
  <c r="L1282" i="3" s="1"/>
  <c r="J1280" i="3" a="1"/>
  <c r="J1280" i="3" s="1"/>
  <c r="L1279" i="3" a="1"/>
  <c r="L1279" i="3" s="1"/>
  <c r="A1279" i="3"/>
  <c r="I1278" i="3"/>
  <c r="A1276" i="3"/>
  <c r="L1266" i="3" a="1"/>
  <c r="L1266" i="3" s="1"/>
  <c r="L1263" i="3" a="1"/>
  <c r="L1263" i="3" s="1"/>
  <c r="A1263" i="3"/>
  <c r="I1262" i="3"/>
  <c r="A1260" i="3"/>
  <c r="L1250" i="3" a="1"/>
  <c r="L1250" i="3" s="1"/>
  <c r="J1248" i="3" a="1"/>
  <c r="J1248" i="3" s="1"/>
  <c r="A1247" i="3"/>
  <c r="I1246" i="3"/>
  <c r="A1244" i="3"/>
  <c r="L1234" i="3" a="1"/>
  <c r="L1234" i="3" s="1"/>
  <c r="J1232" i="3" a="1"/>
  <c r="J1232" i="3" s="1"/>
  <c r="L1231" i="3" a="1"/>
  <c r="L1231" i="3" s="1"/>
  <c r="A1231" i="3"/>
  <c r="I1230" i="3"/>
  <c r="A1228" i="3"/>
  <c r="L1218" i="3" a="1"/>
  <c r="L1218" i="3" s="1"/>
  <c r="J1216" i="3" a="1"/>
  <c r="J1216" i="3" s="1"/>
  <c r="L1215" i="3" a="1"/>
  <c r="L1215" i="3" s="1"/>
  <c r="A1215" i="3"/>
  <c r="I1214" i="3"/>
  <c r="A1212" i="3"/>
  <c r="L1202" i="3" a="1"/>
  <c r="L1202" i="3" s="1"/>
  <c r="J1200" i="3" a="1"/>
  <c r="J1200" i="3" s="1"/>
  <c r="L1199" i="3" a="1"/>
  <c r="L1199" i="3" s="1"/>
  <c r="A1199" i="3"/>
  <c r="I1198" i="3"/>
  <c r="A1196" i="3"/>
  <c r="L1186" i="3" a="1"/>
  <c r="L1186" i="3" s="1"/>
  <c r="J1184" i="3" a="1"/>
  <c r="J1184" i="3" s="1"/>
  <c r="A1183" i="3"/>
  <c r="I1182" i="3"/>
  <c r="A1180" i="3"/>
  <c r="L1170" i="3" a="1"/>
  <c r="L1170" i="3" s="1"/>
  <c r="J1136" i="3" a="1"/>
  <c r="J1136" i="3" s="1"/>
  <c r="L1135" i="3" a="1"/>
  <c r="L1135" i="3" s="1"/>
  <c r="A1135" i="3"/>
  <c r="I1134" i="3"/>
  <c r="A1131" i="3"/>
  <c r="L1122" i="3" a="1"/>
  <c r="L1122" i="3" s="1"/>
  <c r="H1114" i="3"/>
  <c r="L1114" i="3" a="1"/>
  <c r="L1114" i="3" s="1"/>
  <c r="I1113" i="3"/>
  <c r="I1112" i="3"/>
  <c r="L1102" i="3" a="1"/>
  <c r="L1102" i="3" s="1"/>
  <c r="A1100" i="3"/>
  <c r="A1099" i="3"/>
  <c r="A1098" i="3"/>
  <c r="A1097" i="3"/>
  <c r="A1095" i="3"/>
  <c r="H1092" i="3"/>
  <c r="L1092" i="3" a="1"/>
  <c r="L1092" i="3" s="1"/>
  <c r="I1090" i="3"/>
  <c r="J1087" i="3" a="1"/>
  <c r="J1087" i="3" s="1"/>
  <c r="G1306" i="3"/>
  <c r="L1304" i="3" a="1"/>
  <c r="L1304" i="3" s="1"/>
  <c r="G1303" i="3"/>
  <c r="I1303" i="3" s="1"/>
  <c r="L1301" i="3" a="1"/>
  <c r="L1301" i="3" s="1"/>
  <c r="I1293" i="3"/>
  <c r="L1288" i="3" a="1"/>
  <c r="L1288" i="3" s="1"/>
  <c r="G1287" i="3"/>
  <c r="I1287" i="3" s="1"/>
  <c r="L1285" i="3" a="1"/>
  <c r="L1285" i="3" s="1"/>
  <c r="I1284" i="3"/>
  <c r="I1277" i="3"/>
  <c r="L1272" i="3" a="1"/>
  <c r="L1272" i="3" s="1"/>
  <c r="L1269" i="3" a="1"/>
  <c r="L1269" i="3" s="1"/>
  <c r="I1268" i="3"/>
  <c r="I1261" i="3"/>
  <c r="L1256" i="3" a="1"/>
  <c r="L1256" i="3" s="1"/>
  <c r="G1255" i="3"/>
  <c r="I1255" i="3" s="1"/>
  <c r="L1253" i="3" a="1"/>
  <c r="L1253" i="3" s="1"/>
  <c r="I1252" i="3"/>
  <c r="I1245" i="3"/>
  <c r="J1126" i="3" a="1"/>
  <c r="J1126" i="3" s="1"/>
  <c r="J1124" i="3" a="1"/>
  <c r="J1124" i="3" s="1"/>
  <c r="J1123" i="3" a="1"/>
  <c r="J1123" i="3" s="1"/>
  <c r="J1115" i="3" a="1"/>
  <c r="J1115" i="3" s="1"/>
  <c r="H1111" i="3"/>
  <c r="L1111" i="3" a="1"/>
  <c r="L1111" i="3" s="1"/>
  <c r="G1109" i="3"/>
  <c r="I1109" i="3" s="1"/>
  <c r="G1108" i="3"/>
  <c r="G1106" i="3"/>
  <c r="J1102" i="3" a="1"/>
  <c r="J1102" i="3" s="1"/>
  <c r="J1093" i="3" a="1"/>
  <c r="J1093" i="3" s="1"/>
  <c r="A1092" i="3"/>
  <c r="J1082" i="3" a="1"/>
  <c r="J1082" i="3" s="1"/>
  <c r="L1075" i="3" a="1"/>
  <c r="L1075" i="3" s="1"/>
  <c r="A1074" i="3"/>
  <c r="L1053" i="3" a="1"/>
  <c r="L1053" i="3" s="1"/>
  <c r="J1051" i="3" a="1"/>
  <c r="J1051" i="3" s="1"/>
  <c r="J1048" i="3" a="1"/>
  <c r="J1048" i="3" s="1"/>
  <c r="H1047" i="3"/>
  <c r="L1047" i="3" a="1"/>
  <c r="L1047" i="3" s="1"/>
  <c r="G1045" i="3"/>
  <c r="I1045" i="3" s="1"/>
  <c r="G1044" i="3"/>
  <c r="G1042" i="3"/>
  <c r="J1038" i="3" a="1"/>
  <c r="J1038" i="3" s="1"/>
  <c r="J1037" i="3" a="1"/>
  <c r="J1037" i="3" s="1"/>
  <c r="L1036" i="3" a="1"/>
  <c r="L1036" i="3" s="1"/>
  <c r="A1032" i="3"/>
  <c r="J1029" i="3" a="1"/>
  <c r="J1029" i="3" s="1"/>
  <c r="A1028" i="3"/>
  <c r="J1026" i="3" a="1"/>
  <c r="J1026" i="3" s="1"/>
  <c r="H1025" i="3"/>
  <c r="L1025" i="3" a="1"/>
  <c r="L1025" i="3" s="1"/>
  <c r="G1022" i="3"/>
  <c r="I1018" i="3"/>
  <c r="J1017" i="3" a="1"/>
  <c r="J1017" i="3" s="1"/>
  <c r="A1017" i="3"/>
  <c r="A1016" i="3"/>
  <c r="L1011" i="3" a="1"/>
  <c r="L1011" i="3" s="1"/>
  <c r="J1007" i="3" a="1"/>
  <c r="J1007" i="3" s="1"/>
  <c r="A1007" i="3"/>
  <c r="A1004" i="3"/>
  <c r="L992" i="3" a="1"/>
  <c r="L992" i="3" s="1"/>
  <c r="L987" i="3" a="1"/>
  <c r="L987" i="3" s="1"/>
  <c r="J986" i="3" a="1"/>
  <c r="J986" i="3" s="1"/>
  <c r="G986" i="3"/>
  <c r="J983" i="3" a="1"/>
  <c r="J983" i="3" s="1"/>
  <c r="A983" i="3"/>
  <c r="J969" i="3" a="1"/>
  <c r="J969" i="3" s="1"/>
  <c r="A969" i="3"/>
  <c r="H961" i="3"/>
  <c r="L961" i="3" a="1"/>
  <c r="L961" i="3" s="1"/>
  <c r="L955" i="3" a="1"/>
  <c r="L955" i="3" s="1"/>
  <c r="H953" i="3"/>
  <c r="J940" i="3" a="1"/>
  <c r="J940" i="3" s="1"/>
  <c r="A938" i="3"/>
  <c r="L929" i="3" a="1"/>
  <c r="L929" i="3" s="1"/>
  <c r="H929" i="3"/>
  <c r="J1282" i="3" a="1"/>
  <c r="J1282" i="3" s="1"/>
  <c r="J1253" i="3" a="1"/>
  <c r="J1253" i="3" s="1"/>
  <c r="J1202" i="3" a="1"/>
  <c r="J1202" i="3" s="1"/>
  <c r="J1291" i="3" a="1"/>
  <c r="J1291" i="3" s="1"/>
  <c r="J1310" i="3" a="1"/>
  <c r="J1310" i="3" s="1"/>
  <c r="A1309" i="3"/>
  <c r="I1308" i="3"/>
  <c r="J1246" i="3" a="1"/>
  <c r="J1246" i="3" s="1"/>
  <c r="L1245" i="3" a="1"/>
  <c r="L1245" i="3" s="1"/>
  <c r="A1245" i="3"/>
  <c r="I1244" i="3"/>
  <c r="A1242" i="3"/>
  <c r="J1214" i="3" a="1"/>
  <c r="J1214" i="3" s="1"/>
  <c r="L1213" i="3" a="1"/>
  <c r="L1213" i="3" s="1"/>
  <c r="A1213" i="3"/>
  <c r="I1212" i="3"/>
  <c r="A1210" i="3"/>
  <c r="J1166" i="3" a="1"/>
  <c r="J1166" i="3" s="1"/>
  <c r="A1165" i="3"/>
  <c r="I1164" i="3"/>
  <c r="A1162" i="3"/>
  <c r="L1149" i="3" a="1"/>
  <c r="L1149" i="3" s="1"/>
  <c r="I1148" i="3"/>
  <c r="J1083" i="3" a="1"/>
  <c r="J1083" i="3" s="1"/>
  <c r="A1312" i="3"/>
  <c r="L1302" i="3" a="1"/>
  <c r="L1302" i="3" s="1"/>
  <c r="L1286" i="3" a="1"/>
  <c r="L1286" i="3" s="1"/>
  <c r="L1222" i="3" a="1"/>
  <c r="L1222" i="3" s="1"/>
  <c r="J1188" i="3" a="1"/>
  <c r="J1188" i="3" s="1"/>
  <c r="L1158" i="3" a="1"/>
  <c r="L1158" i="3" s="1"/>
  <c r="L1142" i="3" a="1"/>
  <c r="L1142" i="3" s="1"/>
  <c r="L1126" i="3" a="1"/>
  <c r="L1126" i="3" s="1"/>
  <c r="A1125" i="3"/>
  <c r="A1123" i="3"/>
  <c r="A1121" i="3"/>
  <c r="I1119" i="3"/>
  <c r="I1118" i="3"/>
  <c r="J1088" i="3" a="1"/>
  <c r="J1088" i="3" s="1"/>
  <c r="L1086" i="3" a="1"/>
  <c r="L1086" i="3" s="1"/>
  <c r="A1083" i="3"/>
  <c r="A1081" i="3"/>
  <c r="A1079" i="3"/>
  <c r="H1076" i="3"/>
  <c r="L1076" i="3" a="1"/>
  <c r="L1076" i="3" s="1"/>
  <c r="I1074" i="3"/>
  <c r="L1065" i="3" a="1"/>
  <c r="L1065" i="3" s="1"/>
  <c r="J1181" i="3" a="1"/>
  <c r="J1181" i="3" s="1"/>
  <c r="L1180" i="3" a="1"/>
  <c r="L1180" i="3" s="1"/>
  <c r="L1177" i="3" a="1"/>
  <c r="L1177" i="3" s="1"/>
  <c r="A1177" i="3"/>
  <c r="I1176" i="3"/>
  <c r="A1174" i="3"/>
  <c r="J1133" i="3" a="1"/>
  <c r="J1133" i="3" s="1"/>
  <c r="L1123" i="3" a="1"/>
  <c r="L1123" i="3" s="1"/>
  <c r="A1122" i="3"/>
  <c r="J1105" i="3" a="1"/>
  <c r="J1105" i="3" s="1"/>
  <c r="J1086" i="3" a="1"/>
  <c r="J1086" i="3" s="1"/>
  <c r="J1066" i="3" a="1"/>
  <c r="J1066" i="3" s="1"/>
  <c r="J1168" i="3" a="1"/>
  <c r="J1168" i="3" s="1"/>
  <c r="L1167" i="3" a="1"/>
  <c r="L1167" i="3" s="1"/>
  <c r="A1167" i="3"/>
  <c r="I1166" i="3"/>
  <c r="A1164" i="3"/>
  <c r="L1154" i="3" a="1"/>
  <c r="L1154" i="3" s="1"/>
  <c r="L1103" i="3" a="1"/>
  <c r="L1103" i="3" s="1"/>
  <c r="I1300" i="3"/>
  <c r="L1240" i="3" a="1"/>
  <c r="L1240" i="3" s="1"/>
  <c r="L1237" i="3" a="1"/>
  <c r="L1237" i="3" s="1"/>
  <c r="I1236" i="3"/>
  <c r="I1229" i="3"/>
  <c r="L1224" i="3" a="1"/>
  <c r="L1224" i="3" s="1"/>
  <c r="L1221" i="3" a="1"/>
  <c r="L1221" i="3" s="1"/>
  <c r="I1220" i="3"/>
  <c r="I1213" i="3"/>
  <c r="L1208" i="3" a="1"/>
  <c r="L1208" i="3" s="1"/>
  <c r="L1205" i="3" a="1"/>
  <c r="L1205" i="3" s="1"/>
  <c r="I1204" i="3"/>
  <c r="I1197" i="3"/>
  <c r="L1192" i="3" a="1"/>
  <c r="L1192" i="3" s="1"/>
  <c r="L1189" i="3" a="1"/>
  <c r="L1189" i="3" s="1"/>
  <c r="I1188" i="3"/>
  <c r="I1181" i="3"/>
  <c r="L1176" i="3" a="1"/>
  <c r="L1176" i="3" s="1"/>
  <c r="L1173" i="3" a="1"/>
  <c r="L1173" i="3" s="1"/>
  <c r="I1172" i="3"/>
  <c r="I1165" i="3"/>
  <c r="L1160" i="3" a="1"/>
  <c r="L1160" i="3" s="1"/>
  <c r="L1157" i="3" a="1"/>
  <c r="L1157" i="3" s="1"/>
  <c r="I1156" i="3"/>
  <c r="I1149" i="3"/>
  <c r="L1144" i="3" a="1"/>
  <c r="L1144" i="3" s="1"/>
  <c r="L1141" i="3" a="1"/>
  <c r="L1141" i="3" s="1"/>
  <c r="I1140" i="3"/>
  <c r="I1133" i="3"/>
  <c r="L1131" i="3" a="1"/>
  <c r="L1131" i="3" s="1"/>
  <c r="I1128" i="3"/>
  <c r="J1101" i="3" a="1"/>
  <c r="J1101" i="3" s="1"/>
  <c r="L1100" i="3" a="1"/>
  <c r="L1100" i="3" s="1"/>
  <c r="A1096" i="3"/>
  <c r="J1090" i="3" a="1"/>
  <c r="J1090" i="3" s="1"/>
  <c r="H1089" i="3"/>
  <c r="L1089" i="3" a="1"/>
  <c r="L1089" i="3" s="1"/>
  <c r="G1086" i="3"/>
  <c r="I1086" i="3" s="1"/>
  <c r="J1079" i="3" a="1"/>
  <c r="J1079" i="3" s="1"/>
  <c r="L1072" i="3" a="1"/>
  <c r="L1072" i="3" s="1"/>
  <c r="A1070" i="3"/>
  <c r="I1068" i="3"/>
  <c r="G1067" i="3"/>
  <c r="I1067" i="3" s="1"/>
  <c r="G1064" i="3"/>
  <c r="J1062" i="3" a="1"/>
  <c r="J1062" i="3" s="1"/>
  <c r="J1060" i="3" a="1"/>
  <c r="J1060" i="3" s="1"/>
  <c r="J1059" i="3" a="1"/>
  <c r="J1059" i="3" s="1"/>
  <c r="J1057" i="3" a="1"/>
  <c r="J1057" i="3" s="1"/>
  <c r="L1310" i="3" a="1"/>
  <c r="L1310" i="3" s="1"/>
  <c r="L1307" i="3" a="1"/>
  <c r="L1307" i="3" s="1"/>
  <c r="I1306" i="3"/>
  <c r="I1299" i="3"/>
  <c r="L1294" i="3" a="1"/>
  <c r="L1294" i="3" s="1"/>
  <c r="L1291" i="3" a="1"/>
  <c r="L1291" i="3" s="1"/>
  <c r="I1290" i="3"/>
  <c r="I1283" i="3"/>
  <c r="L1278" i="3" a="1"/>
  <c r="L1278" i="3" s="1"/>
  <c r="L1275" i="3" a="1"/>
  <c r="L1275" i="3" s="1"/>
  <c r="I1274" i="3"/>
  <c r="I1267" i="3"/>
  <c r="L1262" i="3" a="1"/>
  <c r="L1262" i="3" s="1"/>
  <c r="L1259" i="3" a="1"/>
  <c r="L1259" i="3" s="1"/>
  <c r="I1258" i="3"/>
  <c r="I1251" i="3"/>
  <c r="L1246" i="3" a="1"/>
  <c r="L1246" i="3" s="1"/>
  <c r="L1243" i="3" a="1"/>
  <c r="L1243" i="3" s="1"/>
  <c r="I1242" i="3"/>
  <c r="I1235" i="3"/>
  <c r="L1230" i="3" a="1"/>
  <c r="L1230" i="3" s="1"/>
  <c r="L1227" i="3" a="1"/>
  <c r="L1227" i="3" s="1"/>
  <c r="I1226" i="3"/>
  <c r="I1219" i="3"/>
  <c r="L1214" i="3" a="1"/>
  <c r="L1214" i="3" s="1"/>
  <c r="L1211" i="3" a="1"/>
  <c r="L1211" i="3" s="1"/>
  <c r="I1210" i="3"/>
  <c r="I1203" i="3"/>
  <c r="L1198" i="3" a="1"/>
  <c r="L1198" i="3" s="1"/>
  <c r="L1195" i="3" a="1"/>
  <c r="L1195" i="3" s="1"/>
  <c r="I1194" i="3"/>
  <c r="I1187" i="3"/>
  <c r="L1182" i="3" a="1"/>
  <c r="L1182" i="3" s="1"/>
  <c r="L1179" i="3" a="1"/>
  <c r="L1179" i="3" s="1"/>
  <c r="I1178" i="3"/>
  <c r="I1171" i="3"/>
  <c r="L1166" i="3" a="1"/>
  <c r="L1166" i="3" s="1"/>
  <c r="L1163" i="3" a="1"/>
  <c r="L1163" i="3" s="1"/>
  <c r="I1162" i="3"/>
  <c r="I1155" i="3"/>
  <c r="L1150" i="3" a="1"/>
  <c r="L1150" i="3" s="1"/>
  <c r="L1147" i="3" a="1"/>
  <c r="L1147" i="3" s="1"/>
  <c r="I1146" i="3"/>
  <c r="I1139" i="3"/>
  <c r="L1134" i="3" a="1"/>
  <c r="L1134" i="3" s="1"/>
  <c r="J1132" i="3" a="1"/>
  <c r="J1132" i="3" s="1"/>
  <c r="A1129" i="3"/>
  <c r="J1128" i="3" a="1"/>
  <c r="J1128" i="3" s="1"/>
  <c r="G1127" i="3"/>
  <c r="I1125" i="3"/>
  <c r="J1120" i="3" a="1"/>
  <c r="J1120" i="3" s="1"/>
  <c r="L1119" i="3" a="1"/>
  <c r="L1119" i="3" s="1"/>
  <c r="L1118" i="3" a="1"/>
  <c r="L1118" i="3" s="1"/>
  <c r="A1116" i="3"/>
  <c r="A1115" i="3"/>
  <c r="A1114" i="3"/>
  <c r="A1113" i="3"/>
  <c r="A1111" i="3"/>
  <c r="H1108" i="3"/>
  <c r="L1108" i="3" a="1"/>
  <c r="L1108" i="3" s="1"/>
  <c r="I1106" i="3"/>
  <c r="G1105" i="3"/>
  <c r="L1099" i="3" a="1"/>
  <c r="L1099" i="3" s="1"/>
  <c r="L1097" i="3" a="1"/>
  <c r="L1097" i="3" s="1"/>
  <c r="L1096" i="3" a="1"/>
  <c r="L1096" i="3" s="1"/>
  <c r="L1094" i="3" a="1"/>
  <c r="L1094" i="3" s="1"/>
  <c r="A1094" i="3"/>
  <c r="A1093" i="3"/>
  <c r="A1091" i="3"/>
  <c r="A1089" i="3"/>
  <c r="I1087" i="3"/>
  <c r="J1084" i="3" a="1"/>
  <c r="J1084" i="3" s="1"/>
  <c r="I1083" i="3"/>
  <c r="J1081" i="3" a="1"/>
  <c r="J1081" i="3" s="1"/>
  <c r="L1077" i="3" a="1"/>
  <c r="L1077" i="3" s="1"/>
  <c r="L1074" i="3" a="1"/>
  <c r="L1074" i="3" s="1"/>
  <c r="H1066" i="3"/>
  <c r="L1066" i="3" a="1"/>
  <c r="L1066" i="3" s="1"/>
  <c r="I1065" i="3"/>
  <c r="I1064" i="3"/>
  <c r="I1061" i="3"/>
  <c r="J1056" i="3" a="1"/>
  <c r="J1056" i="3" s="1"/>
  <c r="L1055" i="3" a="1"/>
  <c r="L1055" i="3" s="1"/>
  <c r="L1054" i="3" a="1"/>
  <c r="L1054" i="3" s="1"/>
  <c r="A1052" i="3"/>
  <c r="A1051" i="3"/>
  <c r="A1050" i="3"/>
  <c r="A1049" i="3"/>
  <c r="A1047" i="3"/>
  <c r="H1044" i="3"/>
  <c r="L1044" i="3" a="1"/>
  <c r="L1044" i="3" s="1"/>
  <c r="I1042" i="3"/>
  <c r="G1041" i="3"/>
  <c r="L1035" i="3" a="1"/>
  <c r="L1035" i="3" s="1"/>
  <c r="L1033" i="3" a="1"/>
  <c r="L1033" i="3" s="1"/>
  <c r="L1032" i="3" a="1"/>
  <c r="L1032" i="3" s="1"/>
  <c r="L1030" i="3" a="1"/>
  <c r="L1030" i="3" s="1"/>
  <c r="A1030" i="3"/>
  <c r="A1029" i="3"/>
  <c r="A1027" i="3"/>
  <c r="I1023" i="3"/>
  <c r="I1022" i="3"/>
  <c r="I1019" i="3"/>
  <c r="J1018" i="3" a="1"/>
  <c r="J1018" i="3" s="1"/>
  <c r="G1010" i="3"/>
  <c r="I1010" i="3" s="1"/>
  <c r="H1009" i="3"/>
  <c r="L1009" i="3" a="1"/>
  <c r="L1009" i="3" s="1"/>
  <c r="J1008" i="3" a="1"/>
  <c r="J1008" i="3" s="1"/>
  <c r="L1006" i="3" a="1"/>
  <c r="L1006" i="3" s="1"/>
  <c r="L1004" i="3" a="1"/>
  <c r="L1004" i="3" s="1"/>
  <c r="L1002" i="3" a="1"/>
  <c r="L1002" i="3" s="1"/>
  <c r="H994" i="3"/>
  <c r="L994" i="3" a="1"/>
  <c r="L994" i="3" s="1"/>
  <c r="A986" i="3"/>
  <c r="J979" i="3" a="1"/>
  <c r="J979" i="3" s="1"/>
  <c r="G979" i="3"/>
  <c r="G977" i="3"/>
  <c r="J963" i="3" a="1"/>
  <c r="J963" i="3" s="1"/>
  <c r="G963" i="3"/>
  <c r="I963" i="3" s="1"/>
  <c r="J961" i="3" a="1"/>
  <c r="J961" i="3" s="1"/>
  <c r="A961" i="3"/>
  <c r="A953" i="3"/>
  <c r="J953" i="3" a="1"/>
  <c r="J953" i="3" s="1"/>
  <c r="G953" i="3"/>
  <c r="L945" i="3" a="1"/>
  <c r="L945" i="3" s="1"/>
  <c r="H945" i="3"/>
  <c r="J932" i="3" a="1"/>
  <c r="J932" i="3" s="1"/>
  <c r="A929" i="3"/>
  <c r="J929" i="3" a="1"/>
  <c r="J929" i="3" s="1"/>
  <c r="G929" i="3"/>
  <c r="L918" i="3" a="1"/>
  <c r="L918" i="3" s="1"/>
  <c r="L909" i="3" a="1"/>
  <c r="L909" i="3" s="1"/>
  <c r="L911" i="3" a="1"/>
  <c r="L911" i="3" s="1"/>
  <c r="H918" i="3"/>
  <c r="L960" i="3" a="1"/>
  <c r="L960" i="3" s="1"/>
  <c r="L968" i="3" a="1"/>
  <c r="L968" i="3" s="1"/>
  <c r="L914" i="3" a="1"/>
  <c r="L914" i="3" s="1"/>
  <c r="L915" i="3" a="1"/>
  <c r="L915" i="3" s="1"/>
  <c r="L931" i="3" a="1"/>
  <c r="L931" i="3" s="1"/>
  <c r="L902" i="3" a="1"/>
  <c r="L902" i="3" s="1"/>
  <c r="L887" i="3" a="1"/>
  <c r="L887" i="3" s="1"/>
  <c r="H887" i="3"/>
  <c r="L883" i="3" a="1"/>
  <c r="L883" i="3" s="1"/>
  <c r="L875" i="3" a="1"/>
  <c r="L875" i="3" s="1"/>
  <c r="L842" i="3" a="1"/>
  <c r="L842" i="3" s="1"/>
  <c r="A842" i="3"/>
  <c r="L872" i="3" a="1"/>
  <c r="L872" i="3" s="1"/>
  <c r="L886" i="3" a="1"/>
  <c r="L886" i="3" s="1"/>
  <c r="L845" i="3" a="1"/>
  <c r="L845" i="3" s="1"/>
  <c r="L848" i="3" a="1"/>
  <c r="L848" i="3" s="1"/>
  <c r="L865" i="3" a="1"/>
  <c r="L865" i="3" s="1"/>
  <c r="L821" i="3" a="1"/>
  <c r="L821" i="3" s="1"/>
  <c r="L825" i="3" a="1"/>
  <c r="L825" i="3" s="1"/>
  <c r="H842" i="3"/>
  <c r="L889" i="3" a="1"/>
  <c r="L889" i="3" s="1"/>
  <c r="L897" i="3" a="1"/>
  <c r="L897" i="3" s="1"/>
  <c r="A922" i="3"/>
  <c r="A919" i="3"/>
  <c r="I912" i="3"/>
  <c r="L907" i="3" a="1"/>
  <c r="L907" i="3" s="1"/>
  <c r="L906" i="3" a="1"/>
  <c r="L906" i="3" s="1"/>
  <c r="A902" i="3"/>
  <c r="I898" i="3"/>
  <c r="A895" i="3"/>
  <c r="G895" i="3"/>
  <c r="L890" i="3" a="1"/>
  <c r="L890" i="3" s="1"/>
  <c r="A887" i="3"/>
  <c r="L880" i="3" a="1"/>
  <c r="L880" i="3" s="1"/>
  <c r="L868" i="3" a="1"/>
  <c r="L868" i="3" s="1"/>
  <c r="L866" i="3" a="1"/>
  <c r="L866" i="3" s="1"/>
  <c r="H866" i="3"/>
  <c r="J1000" i="3" a="1"/>
  <c r="J1000" i="3" s="1"/>
  <c r="I999" i="3"/>
  <c r="J992" i="3" a="1"/>
  <c r="J992" i="3" s="1"/>
  <c r="I991" i="3"/>
  <c r="J984" i="3" a="1"/>
  <c r="J984" i="3" s="1"/>
  <c r="I983" i="3"/>
  <c r="J976" i="3" a="1"/>
  <c r="J976" i="3" s="1"/>
  <c r="I975" i="3"/>
  <c r="J968" i="3" a="1"/>
  <c r="J968" i="3" s="1"/>
  <c r="I967" i="3"/>
  <c r="J960" i="3" a="1"/>
  <c r="J960" i="3" s="1"/>
  <c r="I959" i="3"/>
  <c r="H948" i="3"/>
  <c r="H940" i="3"/>
  <c r="H932" i="3"/>
  <c r="A923" i="3"/>
  <c r="L917" i="3" a="1"/>
  <c r="L917" i="3" s="1"/>
  <c r="I910" i="3"/>
  <c r="I908" i="3"/>
  <c r="I905" i="3"/>
  <c r="L901" i="3" a="1"/>
  <c r="L901" i="3" s="1"/>
  <c r="I900" i="3"/>
  <c r="J894" i="3" a="1"/>
  <c r="J894" i="3" s="1"/>
  <c r="H893" i="3"/>
  <c r="A893" i="3"/>
  <c r="L893" i="3" a="1"/>
  <c r="L893" i="3" s="1"/>
  <c r="L884" i="3" a="1"/>
  <c r="L884" i="3" s="1"/>
  <c r="H884" i="3"/>
  <c r="J967" i="3" a="1"/>
  <c r="J967" i="3" s="1"/>
  <c r="J959" i="3" a="1"/>
  <c r="J959" i="3" s="1"/>
  <c r="L949" i="3" a="1"/>
  <c r="L949" i="3" s="1"/>
  <c r="L941" i="3" a="1"/>
  <c r="L941" i="3" s="1"/>
  <c r="L933" i="3" a="1"/>
  <c r="L933" i="3" s="1"/>
  <c r="L927" i="3" a="1"/>
  <c r="L927" i="3" s="1"/>
  <c r="L921" i="3" a="1"/>
  <c r="L921" i="3" s="1"/>
  <c r="J920" i="3" a="1"/>
  <c r="J920" i="3" s="1"/>
  <c r="I916" i="3"/>
  <c r="I914" i="3"/>
  <c r="A905" i="3"/>
  <c r="J905" i="3" a="1"/>
  <c r="J905" i="3" s="1"/>
  <c r="G905" i="3"/>
  <c r="H888" i="3"/>
  <c r="L888" i="3" a="1"/>
  <c r="L888" i="3" s="1"/>
  <c r="H879" i="3"/>
  <c r="L879" i="3" a="1"/>
  <c r="L879" i="3" s="1"/>
  <c r="L877" i="3" a="1"/>
  <c r="L877" i="3" s="1"/>
  <c r="L853" i="3" a="1"/>
  <c r="L853" i="3" s="1"/>
  <c r="L843" i="3" a="1"/>
  <c r="L843" i="3" s="1"/>
  <c r="J1006" i="3" a="1"/>
  <c r="J1006" i="3" s="1"/>
  <c r="H1005" i="3"/>
  <c r="L1005" i="3" a="1"/>
  <c r="L1005" i="3" s="1"/>
  <c r="J990" i="3" a="1"/>
  <c r="J990" i="3" s="1"/>
  <c r="H989" i="3"/>
  <c r="L989" i="3" a="1"/>
  <c r="L989" i="3" s="1"/>
  <c r="J974" i="3" a="1"/>
  <c r="J974" i="3" s="1"/>
  <c r="H973" i="3"/>
  <c r="L973" i="3" a="1"/>
  <c r="L973" i="3" s="1"/>
  <c r="A967" i="3"/>
  <c r="J958" i="3" a="1"/>
  <c r="J958" i="3" s="1"/>
  <c r="H957" i="3"/>
  <c r="L957" i="3" a="1"/>
  <c r="L957" i="3" s="1"/>
  <c r="A942" i="3"/>
  <c r="A941" i="3"/>
  <c r="J941" i="3" a="1"/>
  <c r="J941" i="3" s="1"/>
  <c r="G941" i="3"/>
  <c r="I941" i="3" s="1"/>
  <c r="A934" i="3"/>
  <c r="A933" i="3"/>
  <c r="J933" i="3" a="1"/>
  <c r="J933" i="3" s="1"/>
  <c r="G933" i="3"/>
  <c r="I933" i="3" s="1"/>
  <c r="L926" i="3" a="1"/>
  <c r="L926" i="3" s="1"/>
  <c r="J924" i="3" a="1"/>
  <c r="J924" i="3" s="1"/>
  <c r="A913" i="3"/>
  <c r="J913" i="3" a="1"/>
  <c r="J913" i="3" s="1"/>
  <c r="G913" i="3"/>
  <c r="I913" i="3" s="1"/>
  <c r="I906" i="3"/>
  <c r="L891" i="3" a="1"/>
  <c r="L891" i="3" s="1"/>
  <c r="A888" i="3"/>
  <c r="J888" i="3" a="1"/>
  <c r="J888" i="3" s="1"/>
  <c r="G888" i="3"/>
  <c r="L885" i="3" a="1"/>
  <c r="L885" i="3" s="1"/>
  <c r="L882" i="3" a="1"/>
  <c r="L882" i="3" s="1"/>
  <c r="H882" i="3"/>
  <c r="A879" i="3"/>
  <c r="G879" i="3"/>
  <c r="J879" i="3" a="1"/>
  <c r="J879" i="3" s="1"/>
  <c r="L874" i="3" a="1"/>
  <c r="L874" i="3" s="1"/>
  <c r="A872" i="3"/>
  <c r="J872" i="3" a="1"/>
  <c r="J872" i="3" s="1"/>
  <c r="G872" i="3"/>
  <c r="L869" i="3" a="1"/>
  <c r="L869" i="3" s="1"/>
  <c r="L852" i="3" a="1"/>
  <c r="L852" i="3" s="1"/>
  <c r="H852" i="3"/>
  <c r="G850" i="3"/>
  <c r="J850" i="3" a="1"/>
  <c r="J850" i="3" s="1"/>
  <c r="A850" i="3"/>
  <c r="J900" i="3" a="1"/>
  <c r="J900" i="3" s="1"/>
  <c r="J916" i="3" a="1"/>
  <c r="J916" i="3" s="1"/>
  <c r="J881" i="3" a="1"/>
  <c r="J881" i="3" s="1"/>
  <c r="J883" i="3" a="1"/>
  <c r="J883" i="3" s="1"/>
  <c r="J878" i="3" a="1"/>
  <c r="J878" i="3" s="1"/>
  <c r="J904" i="3" a="1"/>
  <c r="J904" i="3" s="1"/>
  <c r="J854" i="3" a="1"/>
  <c r="J854" i="3" s="1"/>
  <c r="J853" i="3" a="1"/>
  <c r="J853" i="3" s="1"/>
  <c r="J890" i="3" a="1"/>
  <c r="J890" i="3" s="1"/>
  <c r="I1120" i="3"/>
  <c r="I1104" i="3"/>
  <c r="I1088" i="3"/>
  <c r="I1072" i="3"/>
  <c r="I1056" i="3"/>
  <c r="I1040" i="3"/>
  <c r="I1024" i="3"/>
  <c r="J1014" i="3" a="1"/>
  <c r="J1014" i="3" s="1"/>
  <c r="H1013" i="3"/>
  <c r="L1013" i="3" a="1"/>
  <c r="L1013" i="3" s="1"/>
  <c r="J998" i="3" a="1"/>
  <c r="J998" i="3" s="1"/>
  <c r="H997" i="3"/>
  <c r="L997" i="3" a="1"/>
  <c r="L997" i="3" s="1"/>
  <c r="J982" i="3" a="1"/>
  <c r="J982" i="3" s="1"/>
  <c r="H981" i="3"/>
  <c r="L981" i="3" a="1"/>
  <c r="L981" i="3" s="1"/>
  <c r="J966" i="3" a="1"/>
  <c r="J966" i="3" s="1"/>
  <c r="H965" i="3"/>
  <c r="L965" i="3" a="1"/>
  <c r="L965" i="3" s="1"/>
  <c r="A959" i="3"/>
  <c r="A950" i="3"/>
  <c r="A949" i="3"/>
  <c r="J949" i="3" a="1"/>
  <c r="J949" i="3" s="1"/>
  <c r="G949" i="3"/>
  <c r="I949" i="3" s="1"/>
  <c r="I1126" i="3"/>
  <c r="I1110" i="3"/>
  <c r="I1094" i="3"/>
  <c r="I1078" i="3"/>
  <c r="I1062" i="3"/>
  <c r="I1046" i="3"/>
  <c r="I1030" i="3"/>
  <c r="A1021" i="3"/>
  <c r="A1014" i="3"/>
  <c r="J1013" i="3" a="1"/>
  <c r="J1013" i="3" s="1"/>
  <c r="A1013" i="3"/>
  <c r="A1006" i="3"/>
  <c r="J1005" i="3" a="1"/>
  <c r="J1005" i="3" s="1"/>
  <c r="A1005" i="3"/>
  <c r="L999" i="3" a="1"/>
  <c r="L999" i="3" s="1"/>
  <c r="A998" i="3"/>
  <c r="J997" i="3" a="1"/>
  <c r="J997" i="3" s="1"/>
  <c r="A997" i="3"/>
  <c r="L991" i="3" a="1"/>
  <c r="L991" i="3" s="1"/>
  <c r="A990" i="3"/>
  <c r="J989" i="3" a="1"/>
  <c r="J989" i="3" s="1"/>
  <c r="A989" i="3"/>
  <c r="L983" i="3" a="1"/>
  <c r="L983" i="3" s="1"/>
  <c r="A982" i="3"/>
  <c r="J981" i="3" a="1"/>
  <c r="J981" i="3" s="1"/>
  <c r="A981" i="3"/>
  <c r="L975" i="3" a="1"/>
  <c r="L975" i="3" s="1"/>
  <c r="A974" i="3"/>
  <c r="J973" i="3" a="1"/>
  <c r="J973" i="3" s="1"/>
  <c r="A973" i="3"/>
  <c r="L967" i="3" a="1"/>
  <c r="L967" i="3" s="1"/>
  <c r="A966" i="3"/>
  <c r="J965" i="3" a="1"/>
  <c r="J965" i="3" s="1"/>
  <c r="A965" i="3"/>
  <c r="L959" i="3" a="1"/>
  <c r="L959" i="3" s="1"/>
  <c r="A958" i="3"/>
  <c r="J957" i="3" a="1"/>
  <c r="J957" i="3" s="1"/>
  <c r="A957" i="3"/>
  <c r="L951" i="3" a="1"/>
  <c r="L951" i="3" s="1"/>
  <c r="L943" i="3" a="1"/>
  <c r="L943" i="3" s="1"/>
  <c r="L935" i="3" a="1"/>
  <c r="L935" i="3" s="1"/>
  <c r="I928" i="3"/>
  <c r="L923" i="3" a="1"/>
  <c r="L923" i="3" s="1"/>
  <c r="L895" i="3" a="1"/>
  <c r="L895" i="3" s="1"/>
  <c r="L894" i="3" a="1"/>
  <c r="L894" i="3" s="1"/>
  <c r="H894" i="3"/>
  <c r="I892" i="3"/>
  <c r="J891" i="3" a="1"/>
  <c r="J891" i="3" s="1"/>
  <c r="G886" i="3"/>
  <c r="I886" i="3" s="1"/>
  <c r="A886" i="3"/>
  <c r="J886" i="3" a="1"/>
  <c r="J886" i="3" s="1"/>
  <c r="L870" i="3" a="1"/>
  <c r="L870" i="3" s="1"/>
  <c r="L867" i="3" a="1"/>
  <c r="L867" i="3" s="1"/>
  <c r="L864" i="3" a="1"/>
  <c r="L864" i="3" s="1"/>
  <c r="L855" i="3" a="1"/>
  <c r="L855" i="3" s="1"/>
  <c r="H855" i="3"/>
  <c r="I847" i="3"/>
  <c r="J996" i="3" a="1"/>
  <c r="J996" i="3" s="1"/>
  <c r="I995" i="3"/>
  <c r="J988" i="3" a="1"/>
  <c r="J988" i="3" s="1"/>
  <c r="I987" i="3"/>
  <c r="J980" i="3" a="1"/>
  <c r="J980" i="3" s="1"/>
  <c r="I979" i="3"/>
  <c r="J972" i="3" a="1"/>
  <c r="J972" i="3" s="1"/>
  <c r="I971" i="3"/>
  <c r="L966" i="3" a="1"/>
  <c r="L966" i="3" s="1"/>
  <c r="J964" i="3" a="1"/>
  <c r="J964" i="3" s="1"/>
  <c r="L958" i="3" a="1"/>
  <c r="L958" i="3" s="1"/>
  <c r="J956" i="3" a="1"/>
  <c r="J956" i="3" s="1"/>
  <c r="I955" i="3"/>
  <c r="I926" i="3"/>
  <c r="I924" i="3"/>
  <c r="I921" i="3"/>
  <c r="A917" i="3"/>
  <c r="J917" i="3" a="1"/>
  <c r="J917" i="3" s="1"/>
  <c r="G917" i="3"/>
  <c r="I917" i="3" s="1"/>
  <c r="L903" i="3" a="1"/>
  <c r="L903" i="3" s="1"/>
  <c r="H902" i="3"/>
  <c r="A901" i="3"/>
  <c r="J901" i="3" a="1"/>
  <c r="J901" i="3" s="1"/>
  <c r="G901" i="3"/>
  <c r="I901" i="3" s="1"/>
  <c r="J897" i="3" a="1"/>
  <c r="J897" i="3" s="1"/>
  <c r="J887" i="3" a="1"/>
  <c r="J887" i="3" s="1"/>
  <c r="H875" i="3"/>
  <c r="J871" i="3" a="1"/>
  <c r="J871" i="3" s="1"/>
  <c r="L860" i="3" a="1"/>
  <c r="L860" i="3" s="1"/>
  <c r="H860" i="3"/>
  <c r="A855" i="3"/>
  <c r="J855" i="3" a="1"/>
  <c r="J855" i="3" s="1"/>
  <c r="G855" i="3"/>
  <c r="L830" i="3" a="1"/>
  <c r="L830" i="3" s="1"/>
  <c r="L905" i="3" a="1"/>
  <c r="L905" i="3" s="1"/>
  <c r="L899" i="3" a="1"/>
  <c r="L899" i="3" s="1"/>
  <c r="L898" i="3" a="1"/>
  <c r="L898" i="3" s="1"/>
  <c r="J895" i="3" a="1"/>
  <c r="J895" i="3" s="1"/>
  <c r="L892" i="3" a="1"/>
  <c r="L892" i="3" s="1"/>
  <c r="L881" i="3" a="1"/>
  <c r="L881" i="3" s="1"/>
  <c r="I880" i="3"/>
  <c r="I873" i="3"/>
  <c r="I868" i="3"/>
  <c r="L863" i="3" a="1"/>
  <c r="L863" i="3" s="1"/>
  <c r="J831" i="3" a="1"/>
  <c r="J831" i="3" s="1"/>
  <c r="L878" i="3" a="1"/>
  <c r="L878" i="3" s="1"/>
  <c r="H878" i="3"/>
  <c r="J874" i="3" a="1"/>
  <c r="J874" i="3" s="1"/>
  <c r="I872" i="3"/>
  <c r="G863" i="3"/>
  <c r="J863" i="3" a="1"/>
  <c r="J863" i="3" s="1"/>
  <c r="J861" i="3" a="1"/>
  <c r="J861" i="3" s="1"/>
  <c r="I850" i="3"/>
  <c r="L846" i="3" a="1"/>
  <c r="L846" i="3" s="1"/>
  <c r="L839" i="3" a="1"/>
  <c r="L839" i="3" s="1"/>
  <c r="L836" i="3" a="1"/>
  <c r="L836" i="3" s="1"/>
  <c r="L832" i="3" a="1"/>
  <c r="L832" i="3" s="1"/>
  <c r="L820" i="3" a="1"/>
  <c r="L820" i="3" s="1"/>
  <c r="H820" i="3"/>
  <c r="I801" i="3"/>
  <c r="I798" i="3"/>
  <c r="I796" i="3"/>
  <c r="I823" i="3"/>
  <c r="J801" i="3" a="1"/>
  <c r="J801" i="3" s="1"/>
  <c r="L900" i="3" a="1"/>
  <c r="L900" i="3" s="1"/>
  <c r="L916" i="3" a="1"/>
  <c r="L916" i="3" s="1"/>
  <c r="L924" i="3" a="1"/>
  <c r="L924" i="3" s="1"/>
  <c r="L873" i="3" a="1"/>
  <c r="L873" i="3" s="1"/>
  <c r="L816" i="3" a="1"/>
  <c r="L816" i="3" s="1"/>
  <c r="L817" i="3" a="1"/>
  <c r="L817" i="3" s="1"/>
  <c r="L810" i="3" a="1"/>
  <c r="L810" i="3" s="1"/>
  <c r="L813" i="3" a="1"/>
  <c r="L813" i="3" s="1"/>
  <c r="L814" i="3" a="1"/>
  <c r="L814" i="3" s="1"/>
  <c r="H816" i="3"/>
  <c r="L838" i="3" a="1"/>
  <c r="L838" i="3" s="1"/>
  <c r="L841" i="3" a="1"/>
  <c r="L841" i="3" s="1"/>
  <c r="L904" i="3" a="1"/>
  <c r="L904" i="3" s="1"/>
  <c r="L908" i="3" a="1"/>
  <c r="L908" i="3" s="1"/>
  <c r="L912" i="3" a="1"/>
  <c r="L912" i="3" s="1"/>
  <c r="L920" i="3" a="1"/>
  <c r="L920" i="3" s="1"/>
  <c r="L928" i="3" a="1"/>
  <c r="L928" i="3" s="1"/>
  <c r="I789" i="3"/>
  <c r="J774" i="3" a="1"/>
  <c r="J774" i="3" s="1"/>
  <c r="L769" i="3" a="1"/>
  <c r="L769" i="3" s="1"/>
  <c r="L847" i="3" a="1"/>
  <c r="L847" i="3" s="1"/>
  <c r="A837" i="3"/>
  <c r="L837" i="3" a="1"/>
  <c r="L837" i="3" s="1"/>
  <c r="H837" i="3"/>
  <c r="I830" i="3"/>
  <c r="L823" i="3" a="1"/>
  <c r="L823" i="3" s="1"/>
  <c r="I819" i="3"/>
  <c r="L812" i="3" a="1"/>
  <c r="L812" i="3" s="1"/>
  <c r="J766" i="3" a="1"/>
  <c r="J766" i="3" s="1"/>
  <c r="L840" i="3" a="1"/>
  <c r="L840" i="3" s="1"/>
  <c r="H840" i="3"/>
  <c r="L834" i="3" a="1"/>
  <c r="L834" i="3" s="1"/>
  <c r="G830" i="3"/>
  <c r="A830" i="3"/>
  <c r="J830" i="3" a="1"/>
  <c r="J830" i="3" s="1"/>
  <c r="J835" i="3" a="1"/>
  <c r="J835" i="3" s="1"/>
  <c r="J877" i="3" a="1"/>
  <c r="J877" i="3" s="1"/>
  <c r="J825" i="3" a="1"/>
  <c r="J825" i="3" s="1"/>
  <c r="J845" i="3" a="1"/>
  <c r="J845" i="3" s="1"/>
  <c r="J838" i="3" a="1"/>
  <c r="J838" i="3" s="1"/>
  <c r="J858" i="3" a="1"/>
  <c r="J858" i="3" s="1"/>
  <c r="J811" i="3" a="1"/>
  <c r="J811" i="3" s="1"/>
  <c r="J815" i="3" a="1"/>
  <c r="J815" i="3" s="1"/>
  <c r="J823" i="3" a="1"/>
  <c r="J823" i="3" s="1"/>
  <c r="J826" i="3" a="1"/>
  <c r="J826" i="3" s="1"/>
  <c r="J839" i="3" a="1"/>
  <c r="J839" i="3" s="1"/>
  <c r="L827" i="3" a="1"/>
  <c r="L827" i="3" s="1"/>
  <c r="H827" i="3"/>
  <c r="L761" i="3" a="1"/>
  <c r="L761" i="3" s="1"/>
  <c r="J843" i="3" a="1"/>
  <c r="J843" i="3" s="1"/>
  <c r="G843" i="3"/>
  <c r="J841" i="3" a="1"/>
  <c r="J841" i="3" s="1"/>
  <c r="A840" i="3"/>
  <c r="J840" i="3" a="1"/>
  <c r="J840" i="3" s="1"/>
  <c r="G840" i="3"/>
  <c r="L833" i="3" a="1"/>
  <c r="L833" i="3" s="1"/>
  <c r="L805" i="3" a="1"/>
  <c r="L805" i="3" s="1"/>
  <c r="I895" i="3"/>
  <c r="L876" i="3" a="1"/>
  <c r="L876" i="3" s="1"/>
  <c r="A875" i="3"/>
  <c r="I871" i="3"/>
  <c r="G870" i="3"/>
  <c r="I870" i="3" s="1"/>
  <c r="J870" i="3" a="1"/>
  <c r="J870" i="3" s="1"/>
  <c r="A870" i="3"/>
  <c r="J865" i="3" a="1"/>
  <c r="J865" i="3" s="1"/>
  <c r="L862" i="3" a="1"/>
  <c r="L862" i="3" s="1"/>
  <c r="I859" i="3"/>
  <c r="L857" i="3" a="1"/>
  <c r="L857" i="3" s="1"/>
  <c r="J846" i="3" a="1"/>
  <c r="J846" i="3" s="1"/>
  <c r="L831" i="3" a="1"/>
  <c r="L831" i="3" s="1"/>
  <c r="L811" i="3" a="1"/>
  <c r="L811" i="3" s="1"/>
  <c r="I768" i="3"/>
  <c r="A877" i="3"/>
  <c r="H877" i="3"/>
  <c r="J862" i="3" a="1"/>
  <c r="J862" i="3" s="1"/>
  <c r="A848" i="3"/>
  <c r="J848" i="3" a="1"/>
  <c r="J848" i="3" s="1"/>
  <c r="G848" i="3"/>
  <c r="I848" i="3" s="1"/>
  <c r="H845" i="3"/>
  <c r="A845" i="3"/>
  <c r="A843" i="3"/>
  <c r="I839" i="3"/>
  <c r="J833" i="3" a="1"/>
  <c r="J833" i="3" s="1"/>
  <c r="I832" i="3"/>
  <c r="J818" i="3" a="1"/>
  <c r="J818" i="3" s="1"/>
  <c r="J805" i="3" a="1"/>
  <c r="J805" i="3" s="1"/>
  <c r="J857" i="3" a="1"/>
  <c r="J857" i="3" s="1"/>
  <c r="L770" i="3" a="1"/>
  <c r="L770" i="3" s="1"/>
  <c r="A925" i="3"/>
  <c r="J925" i="3" a="1"/>
  <c r="J925" i="3" s="1"/>
  <c r="G925" i="3"/>
  <c r="I920" i="3"/>
  <c r="A909" i="3"/>
  <c r="J909" i="3" a="1"/>
  <c r="J909" i="3" s="1"/>
  <c r="G909" i="3"/>
  <c r="I909" i="3" s="1"/>
  <c r="I904" i="3"/>
  <c r="L896" i="3" a="1"/>
  <c r="L896" i="3" s="1"/>
  <c r="I883" i="3"/>
  <c r="L871" i="3" a="1"/>
  <c r="L871" i="3" s="1"/>
  <c r="J869" i="3" a="1"/>
  <c r="J869" i="3" s="1"/>
  <c r="J867" i="3" a="1"/>
  <c r="J867" i="3" s="1"/>
  <c r="L859" i="3" a="1"/>
  <c r="L859" i="3" s="1"/>
  <c r="L856" i="3" a="1"/>
  <c r="L856" i="3" s="1"/>
  <c r="J851" i="3" a="1"/>
  <c r="J851" i="3" s="1"/>
  <c r="L850" i="3" a="1"/>
  <c r="L850" i="3" s="1"/>
  <c r="I846" i="3"/>
  <c r="L824" i="3" a="1"/>
  <c r="L824" i="3" s="1"/>
  <c r="H824" i="3"/>
  <c r="I806" i="3"/>
  <c r="J889" i="3" a="1"/>
  <c r="J889" i="3" s="1"/>
  <c r="J882" i="3" a="1"/>
  <c r="J882" i="3" s="1"/>
  <c r="J875" i="3" a="1"/>
  <c r="J875" i="3" s="1"/>
  <c r="J873" i="3" a="1"/>
  <c r="J873" i="3" s="1"/>
  <c r="J866" i="3" a="1"/>
  <c r="J866" i="3" s="1"/>
  <c r="I863" i="3"/>
  <c r="A857" i="3"/>
  <c r="A854" i="3"/>
  <c r="G846" i="3"/>
  <c r="A846" i="3"/>
  <c r="J951" i="3" a="1"/>
  <c r="J951" i="3" s="1"/>
  <c r="J947" i="3" a="1"/>
  <c r="J947" i="3" s="1"/>
  <c r="J943" i="3" a="1"/>
  <c r="J943" i="3" s="1"/>
  <c r="J939" i="3" a="1"/>
  <c r="J939" i="3" s="1"/>
  <c r="J935" i="3" a="1"/>
  <c r="J935" i="3" s="1"/>
  <c r="J931" i="3" a="1"/>
  <c r="J931" i="3" s="1"/>
  <c r="J927" i="3" a="1"/>
  <c r="J927" i="3" s="1"/>
  <c r="J923" i="3" a="1"/>
  <c r="J923" i="3" s="1"/>
  <c r="J919" i="3" a="1"/>
  <c r="J919" i="3" s="1"/>
  <c r="J915" i="3" a="1"/>
  <c r="J915" i="3" s="1"/>
  <c r="J911" i="3" a="1"/>
  <c r="J911" i="3" s="1"/>
  <c r="J907" i="3" a="1"/>
  <c r="J907" i="3" s="1"/>
  <c r="J903" i="3" a="1"/>
  <c r="J903" i="3" s="1"/>
  <c r="J899" i="3" a="1"/>
  <c r="J899" i="3" s="1"/>
  <c r="A894" i="3"/>
  <c r="A892" i="3"/>
  <c r="J892" i="3" a="1"/>
  <c r="J892" i="3" s="1"/>
  <c r="A878" i="3"/>
  <c r="A876" i="3"/>
  <c r="J876" i="3" a="1"/>
  <c r="J876" i="3" s="1"/>
  <c r="L861" i="3" a="1"/>
  <c r="L861" i="3" s="1"/>
  <c r="L858" i="3" a="1"/>
  <c r="L858" i="3" s="1"/>
  <c r="A856" i="3"/>
  <c r="J856" i="3" a="1"/>
  <c r="J856" i="3" s="1"/>
  <c r="G856" i="3"/>
  <c r="I856" i="3" s="1"/>
  <c r="J849" i="3" a="1"/>
  <c r="J849" i="3" s="1"/>
  <c r="J847" i="3" a="1"/>
  <c r="J847" i="3" s="1"/>
  <c r="J829" i="3" a="1"/>
  <c r="J829" i="3" s="1"/>
  <c r="L828" i="3" a="1"/>
  <c r="L828" i="3" s="1"/>
  <c r="J827" i="3" a="1"/>
  <c r="J827" i="3" s="1"/>
  <c r="I825" i="3"/>
  <c r="L818" i="3" a="1"/>
  <c r="L818" i="3" s="1"/>
  <c r="G814" i="3"/>
  <c r="I814" i="3" s="1"/>
  <c r="A814" i="3"/>
  <c r="L802" i="3" a="1"/>
  <c r="L802" i="3" s="1"/>
  <c r="I800" i="3"/>
  <c r="J797" i="3" a="1"/>
  <c r="J797" i="3" s="1"/>
  <c r="G794" i="3"/>
  <c r="I794" i="3" s="1"/>
  <c r="A794" i="3"/>
  <c r="A788" i="3"/>
  <c r="J788" i="3" a="1"/>
  <c r="J788" i="3" s="1"/>
  <c r="G788" i="3"/>
  <c r="A787" i="3"/>
  <c r="G787" i="3"/>
  <c r="I787" i="3" s="1"/>
  <c r="J787" i="3" a="1"/>
  <c r="J787" i="3" s="1"/>
  <c r="G786" i="3"/>
  <c r="J786" i="3" a="1"/>
  <c r="J786" i="3" s="1"/>
  <c r="G784" i="3"/>
  <c r="I784" i="3" s="1"/>
  <c r="I783" i="3"/>
  <c r="H775" i="3"/>
  <c r="I774" i="3"/>
  <c r="L773" i="3" a="1"/>
  <c r="L773" i="3" s="1"/>
  <c r="H773" i="3"/>
  <c r="A768" i="3"/>
  <c r="J768" i="3" a="1"/>
  <c r="J768" i="3" s="1"/>
  <c r="G768" i="3"/>
  <c r="H751" i="3"/>
  <c r="L751" i="3" a="1"/>
  <c r="L751" i="3" s="1"/>
  <c r="A751" i="3"/>
  <c r="I748" i="3"/>
  <c r="L835" i="3" a="1"/>
  <c r="L835" i="3" s="1"/>
  <c r="J834" i="3" a="1"/>
  <c r="J834" i="3" s="1"/>
  <c r="J819" i="3" a="1"/>
  <c r="J819" i="3" s="1"/>
  <c r="A818" i="3"/>
  <c r="G810" i="3"/>
  <c r="A810" i="3"/>
  <c r="L806" i="3" a="1"/>
  <c r="L806" i="3" s="1"/>
  <c r="A801" i="3"/>
  <c r="L799" i="3" a="1"/>
  <c r="L799" i="3" s="1"/>
  <c r="H799" i="3"/>
  <c r="A799" i="3"/>
  <c r="L796" i="3" a="1"/>
  <c r="L796" i="3" s="1"/>
  <c r="L795" i="3" a="1"/>
  <c r="L795" i="3" s="1"/>
  <c r="J791" i="3" a="1"/>
  <c r="J791" i="3" s="1"/>
  <c r="A789" i="3"/>
  <c r="A780" i="3"/>
  <c r="J780" i="3" a="1"/>
  <c r="J780" i="3" s="1"/>
  <c r="G779" i="3"/>
  <c r="A779" i="3"/>
  <c r="A777" i="3"/>
  <c r="H777" i="3"/>
  <c r="J771" i="3" a="1"/>
  <c r="J771" i="3" s="1"/>
  <c r="I769" i="3"/>
  <c r="A764" i="3"/>
  <c r="J764" i="3" a="1"/>
  <c r="J764" i="3" s="1"/>
  <c r="G764" i="3"/>
  <c r="I764" i="3" s="1"/>
  <c r="A740" i="3"/>
  <c r="G740" i="3"/>
  <c r="I740" i="3" s="1"/>
  <c r="J762" i="3" a="1"/>
  <c r="J762" i="3" s="1"/>
  <c r="J751" i="3" a="1"/>
  <c r="J751" i="3" s="1"/>
  <c r="J822" i="3" a="1"/>
  <c r="J822" i="3" s="1"/>
  <c r="J740" i="3" a="1"/>
  <c r="J740" i="3" s="1"/>
  <c r="J773" i="3" a="1"/>
  <c r="J773" i="3" s="1"/>
  <c r="J735" i="3" a="1"/>
  <c r="J735" i="3" s="1"/>
  <c r="J734" i="3" a="1"/>
  <c r="J734" i="3" s="1"/>
  <c r="H809" i="3"/>
  <c r="A809" i="3"/>
  <c r="L807" i="3" a="1"/>
  <c r="L807" i="3" s="1"/>
  <c r="I805" i="3"/>
  <c r="J803" i="3" a="1"/>
  <c r="J803" i="3" s="1"/>
  <c r="L801" i="3" a="1"/>
  <c r="L801" i="3" s="1"/>
  <c r="I791" i="3"/>
  <c r="J790" i="3" a="1"/>
  <c r="J790" i="3" s="1"/>
  <c r="A784" i="3"/>
  <c r="J784" i="3" a="1"/>
  <c r="J784" i="3" s="1"/>
  <c r="J781" i="3" a="1"/>
  <c r="J781" i="3" s="1"/>
  <c r="G778" i="3"/>
  <c r="I778" i="3" s="1"/>
  <c r="A778" i="3"/>
  <c r="H776" i="3"/>
  <c r="L776" i="3" a="1"/>
  <c r="L776" i="3" s="1"/>
  <c r="I771" i="3"/>
  <c r="J767" i="3" a="1"/>
  <c r="J767" i="3" s="1"/>
  <c r="J757" i="3" a="1"/>
  <c r="J757" i="3" s="1"/>
  <c r="L756" i="3" a="1"/>
  <c r="L756" i="3" s="1"/>
  <c r="J753" i="3" a="1"/>
  <c r="J753" i="3" s="1"/>
  <c r="A748" i="3"/>
  <c r="J748" i="3" a="1"/>
  <c r="J748" i="3" s="1"/>
  <c r="G748" i="3"/>
  <c r="L800" i="3" a="1"/>
  <c r="L800" i="3" s="1"/>
  <c r="G798" i="3"/>
  <c r="A798" i="3"/>
  <c r="L794" i="3" a="1"/>
  <c r="L794" i="3" s="1"/>
  <c r="L793" i="3" a="1"/>
  <c r="L793" i="3" s="1"/>
  <c r="L792" i="3" a="1"/>
  <c r="L792" i="3" s="1"/>
  <c r="L787" i="3" a="1"/>
  <c r="L787" i="3" s="1"/>
  <c r="L785" i="3" a="1"/>
  <c r="L785" i="3" s="1"/>
  <c r="L780" i="3" a="1"/>
  <c r="L780" i="3" s="1"/>
  <c r="J775" i="3" a="1"/>
  <c r="J775" i="3" s="1"/>
  <c r="A775" i="3"/>
  <c r="A761" i="3"/>
  <c r="H761" i="3"/>
  <c r="A756" i="3"/>
  <c r="J756" i="3" a="1"/>
  <c r="J756" i="3" s="1"/>
  <c r="G756" i="3"/>
  <c r="I756" i="3" s="1"/>
  <c r="L752" i="3" a="1"/>
  <c r="L752" i="3" s="1"/>
  <c r="A884" i="3"/>
  <c r="J884" i="3" a="1"/>
  <c r="J884" i="3" s="1"/>
  <c r="A868" i="3"/>
  <c r="J868" i="3" a="1"/>
  <c r="J868" i="3" s="1"/>
  <c r="G862" i="3"/>
  <c r="I862" i="3" s="1"/>
  <c r="A862" i="3"/>
  <c r="A852" i="3"/>
  <c r="J852" i="3" a="1"/>
  <c r="J852" i="3" s="1"/>
  <c r="I851" i="3"/>
  <c r="I836" i="3"/>
  <c r="A820" i="3"/>
  <c r="J820" i="3" a="1"/>
  <c r="J820" i="3" s="1"/>
  <c r="G820" i="3"/>
  <c r="J814" i="3" a="1"/>
  <c r="J814" i="3" s="1"/>
  <c r="J807" i="3" a="1"/>
  <c r="J807" i="3" s="1"/>
  <c r="J795" i="3" a="1"/>
  <c r="J795" i="3" s="1"/>
  <c r="J794" i="3" a="1"/>
  <c r="J794" i="3" s="1"/>
  <c r="J793" i="3" a="1"/>
  <c r="J793" i="3" s="1"/>
  <c r="I790" i="3"/>
  <c r="J789" i="3" a="1"/>
  <c r="J789" i="3" s="1"/>
  <c r="J785" i="3" a="1"/>
  <c r="J785" i="3" s="1"/>
  <c r="L779" i="3" a="1"/>
  <c r="L779" i="3" s="1"/>
  <c r="L778" i="3" a="1"/>
  <c r="L778" i="3" s="1"/>
  <c r="H767" i="3"/>
  <c r="L767" i="3" a="1"/>
  <c r="L767" i="3" s="1"/>
  <c r="A767" i="3"/>
  <c r="I758" i="3"/>
  <c r="L757" i="3" a="1"/>
  <c r="L757" i="3" s="1"/>
  <c r="H757" i="3"/>
  <c r="A752" i="3"/>
  <c r="J752" i="3" a="1"/>
  <c r="J752" i="3" s="1"/>
  <c r="L336" i="3" a="1"/>
  <c r="L336" i="3" s="1"/>
  <c r="L349" i="3" a="1"/>
  <c r="L349" i="3" s="1"/>
  <c r="L371" i="3" a="1"/>
  <c r="L371" i="3" s="1"/>
  <c r="L381" i="3" a="1"/>
  <c r="L381" i="3" s="1"/>
  <c r="L386" i="3" a="1"/>
  <c r="L386" i="3" s="1"/>
  <c r="L450" i="3" a="1"/>
  <c r="L450" i="3" s="1"/>
  <c r="L453" i="3" a="1"/>
  <c r="L453" i="3" s="1"/>
  <c r="L456" i="3" a="1"/>
  <c r="L456" i="3" s="1"/>
  <c r="L466" i="3" a="1"/>
  <c r="L466" i="3" s="1"/>
  <c r="L469" i="3" a="1"/>
  <c r="L469" i="3" s="1"/>
  <c r="L472" i="3" a="1"/>
  <c r="L472" i="3" s="1"/>
  <c r="L482" i="3" a="1"/>
  <c r="L482" i="3" s="1"/>
  <c r="L485" i="3" a="1"/>
  <c r="L485" i="3" s="1"/>
  <c r="L488" i="3" a="1"/>
  <c r="L488" i="3" s="1"/>
  <c r="L346" i="3" a="1"/>
  <c r="L346" i="3" s="1"/>
  <c r="L355" i="3" a="1"/>
  <c r="L355" i="3" s="1"/>
  <c r="L368" i="3" a="1"/>
  <c r="L368" i="3" s="1"/>
  <c r="L372" i="3" a="1"/>
  <c r="L372" i="3" s="1"/>
  <c r="L396" i="3" a="1"/>
  <c r="L396" i="3" s="1"/>
  <c r="L404" i="3" a="1"/>
  <c r="L404" i="3" s="1"/>
  <c r="L412" i="3" a="1"/>
  <c r="L412" i="3" s="1"/>
  <c r="L420" i="3" a="1"/>
  <c r="L420" i="3" s="1"/>
  <c r="L428" i="3" a="1"/>
  <c r="L428" i="3" s="1"/>
  <c r="L318" i="3" a="1"/>
  <c r="L318" i="3" s="1"/>
  <c r="L326" i="3" a="1"/>
  <c r="L326" i="3" s="1"/>
  <c r="L387" i="3" a="1"/>
  <c r="L387" i="3" s="1"/>
  <c r="L392" i="3" a="1"/>
  <c r="L392" i="3" s="1"/>
  <c r="L394" i="3" a="1"/>
  <c r="L394" i="3" s="1"/>
  <c r="L400" i="3" a="1"/>
  <c r="L400" i="3" s="1"/>
  <c r="L402" i="3" a="1"/>
  <c r="L402" i="3" s="1"/>
  <c r="L408" i="3" a="1"/>
  <c r="L408" i="3" s="1"/>
  <c r="L410" i="3" a="1"/>
  <c r="L410" i="3" s="1"/>
  <c r="L330" i="3" a="1"/>
  <c r="L330" i="3" s="1"/>
  <c r="L342" i="3" a="1"/>
  <c r="L342" i="3" s="1"/>
  <c r="L354" i="3" a="1"/>
  <c r="L354" i="3" s="1"/>
  <c r="L448" i="3" a="1"/>
  <c r="L448" i="3" s="1"/>
  <c r="L301" i="3" a="1"/>
  <c r="L301" i="3" s="1"/>
  <c r="L320" i="3" a="1"/>
  <c r="L320" i="3" s="1"/>
  <c r="L337" i="3" a="1"/>
  <c r="L337" i="3" s="1"/>
  <c r="L339" i="3" a="1"/>
  <c r="L339" i="3" s="1"/>
  <c r="L362" i="3" a="1"/>
  <c r="L362" i="3" s="1"/>
  <c r="L363" i="3" a="1"/>
  <c r="L363" i="3" s="1"/>
  <c r="L287" i="3" a="1"/>
  <c r="L287" i="3" s="1"/>
  <c r="L316" i="3" a="1"/>
  <c r="L316" i="3" s="1"/>
  <c r="L370" i="3" a="1"/>
  <c r="L370" i="3" s="1"/>
  <c r="L376" i="3" a="1"/>
  <c r="L376" i="3" s="1"/>
  <c r="L380" i="3" a="1"/>
  <c r="L380" i="3" s="1"/>
  <c r="L323" i="3" a="1"/>
  <c r="L323" i="3" s="1"/>
  <c r="L356" i="3" a="1"/>
  <c r="L356" i="3" s="1"/>
  <c r="L460" i="3" a="1"/>
  <c r="L460" i="3" s="1"/>
  <c r="L476" i="3" a="1"/>
  <c r="L476" i="3" s="1"/>
  <c r="L492" i="3" a="1"/>
  <c r="L492" i="3" s="1"/>
  <c r="L510" i="3" a="1"/>
  <c r="L510" i="3" s="1"/>
  <c r="L518" i="3" a="1"/>
  <c r="L518" i="3" s="1"/>
  <c r="L526" i="3" a="1"/>
  <c r="L526" i="3" s="1"/>
  <c r="L534" i="3" a="1"/>
  <c r="L534" i="3" s="1"/>
  <c r="L542" i="3" a="1"/>
  <c r="L542" i="3" s="1"/>
  <c r="L364" i="3" a="1"/>
  <c r="L364" i="3" s="1"/>
  <c r="L395" i="3" a="1"/>
  <c r="L395" i="3" s="1"/>
  <c r="L436" i="3" a="1"/>
  <c r="L436" i="3" s="1"/>
  <c r="L442" i="3" a="1"/>
  <c r="L442" i="3" s="1"/>
  <c r="L452" i="3" a="1"/>
  <c r="L452" i="3" s="1"/>
  <c r="L475" i="3" a="1"/>
  <c r="L475" i="3" s="1"/>
  <c r="L478" i="3" a="1"/>
  <c r="L478" i="3" s="1"/>
  <c r="L486" i="3" a="1"/>
  <c r="L486" i="3" s="1"/>
  <c r="L496" i="3" a="1"/>
  <c r="L496" i="3" s="1"/>
  <c r="L498" i="3" a="1"/>
  <c r="L498" i="3" s="1"/>
  <c r="L500" i="3" a="1"/>
  <c r="L500" i="3" s="1"/>
  <c r="L506" i="3" a="1"/>
  <c r="L506" i="3" s="1"/>
  <c r="L515" i="3" a="1"/>
  <c r="L515" i="3" s="1"/>
  <c r="L531" i="3" a="1"/>
  <c r="L531" i="3" s="1"/>
  <c r="L547" i="3" a="1"/>
  <c r="L547" i="3" s="1"/>
  <c r="L555" i="3" a="1"/>
  <c r="L555" i="3" s="1"/>
  <c r="L563" i="3" a="1"/>
  <c r="L563" i="3" s="1"/>
  <c r="L571" i="3" a="1"/>
  <c r="L571" i="3" s="1"/>
  <c r="L579" i="3" a="1"/>
  <c r="L579" i="3" s="1"/>
  <c r="L587" i="3" a="1"/>
  <c r="L587" i="3" s="1"/>
  <c r="L407" i="3" a="1"/>
  <c r="L407" i="3" s="1"/>
  <c r="L423" i="3" a="1"/>
  <c r="L423" i="3" s="1"/>
  <c r="L424" i="3" a="1"/>
  <c r="L424" i="3" s="1"/>
  <c r="L426" i="3" a="1"/>
  <c r="L426" i="3" s="1"/>
  <c r="L429" i="3" a="1"/>
  <c r="L429" i="3" s="1"/>
  <c r="L434" i="3" a="1"/>
  <c r="L434" i="3" s="1"/>
  <c r="L443" i="3" a="1"/>
  <c r="L443" i="3" s="1"/>
  <c r="L458" i="3" a="1"/>
  <c r="L458" i="3" s="1"/>
  <c r="L483" i="3" a="1"/>
  <c r="L483" i="3" s="1"/>
  <c r="L487" i="3" a="1"/>
  <c r="L487" i="3" s="1"/>
  <c r="L508" i="3" a="1"/>
  <c r="L508" i="3" s="1"/>
  <c r="L512" i="3" a="1"/>
  <c r="L512" i="3" s="1"/>
  <c r="L399" i="3" a="1"/>
  <c r="L399" i="3" s="1"/>
  <c r="L427" i="3" a="1"/>
  <c r="L427" i="3" s="1"/>
  <c r="L435" i="3" a="1"/>
  <c r="L435" i="3" s="1"/>
  <c r="L445" i="3" a="1"/>
  <c r="L445" i="3" s="1"/>
  <c r="L461" i="3" a="1"/>
  <c r="L461" i="3" s="1"/>
  <c r="L464" i="3" a="1"/>
  <c r="L464" i="3" s="1"/>
  <c r="L484" i="3" a="1"/>
  <c r="L484" i="3" s="1"/>
  <c r="L503" i="3" a="1"/>
  <c r="L503" i="3" s="1"/>
  <c r="L521" i="3" a="1"/>
  <c r="L521" i="3" s="1"/>
  <c r="L537" i="3" a="1"/>
  <c r="L537" i="3" s="1"/>
  <c r="L545" i="3" a="1"/>
  <c r="L545" i="3" s="1"/>
  <c r="L553" i="3" a="1"/>
  <c r="L553" i="3" s="1"/>
  <c r="L384" i="3" a="1"/>
  <c r="L384" i="3" s="1"/>
  <c r="L391" i="3" a="1"/>
  <c r="L391" i="3" s="1"/>
  <c r="L415" i="3" a="1"/>
  <c r="L415" i="3" s="1"/>
  <c r="L416" i="3" a="1"/>
  <c r="L416" i="3" s="1"/>
  <c r="L418" i="3" a="1"/>
  <c r="L418" i="3" s="1"/>
  <c r="L421" i="3" a="1"/>
  <c r="L421" i="3" s="1"/>
  <c r="L437" i="3" a="1"/>
  <c r="L437" i="3" s="1"/>
  <c r="L447" i="3" a="1"/>
  <c r="L447" i="3" s="1"/>
  <c r="L459" i="3" a="1"/>
  <c r="L459" i="3" s="1"/>
  <c r="L462" i="3" a="1"/>
  <c r="L462" i="3" s="1"/>
  <c r="L470" i="3" a="1"/>
  <c r="L470" i="3" s="1"/>
  <c r="L490" i="3" a="1"/>
  <c r="L490" i="3" s="1"/>
  <c r="L495" i="3" a="1"/>
  <c r="L495" i="3" s="1"/>
  <c r="L373" i="3" a="1"/>
  <c r="L373" i="3" s="1"/>
  <c r="L419" i="3" a="1"/>
  <c r="L419" i="3" s="1"/>
  <c r="L439" i="3" a="1"/>
  <c r="L439" i="3" s="1"/>
  <c r="L467" i="3" a="1"/>
  <c r="L467" i="3" s="1"/>
  <c r="L471" i="3" a="1"/>
  <c r="L471" i="3" s="1"/>
  <c r="L479" i="3" a="1"/>
  <c r="L479" i="3" s="1"/>
  <c r="L379" i="3" a="1"/>
  <c r="L379" i="3" s="1"/>
  <c r="L405" i="3" a="1"/>
  <c r="L405" i="3" s="1"/>
  <c r="L413" i="3" a="1"/>
  <c r="L413" i="3" s="1"/>
  <c r="L468" i="3" a="1"/>
  <c r="L468" i="3" s="1"/>
  <c r="L491" i="3" a="1"/>
  <c r="L491" i="3" s="1"/>
  <c r="L499" i="3" a="1"/>
  <c r="L499" i="3" s="1"/>
  <c r="L397" i="3" a="1"/>
  <c r="L397" i="3" s="1"/>
  <c r="L411" i="3" a="1"/>
  <c r="L411" i="3" s="1"/>
  <c r="L440" i="3" a="1"/>
  <c r="L440" i="3" s="1"/>
  <c r="L454" i="3" a="1"/>
  <c r="L454" i="3" s="1"/>
  <c r="L474" i="3" a="1"/>
  <c r="L474" i="3" s="1"/>
  <c r="L378" i="3" a="1"/>
  <c r="L378" i="3" s="1"/>
  <c r="L388" i="3" a="1"/>
  <c r="L388" i="3" s="1"/>
  <c r="L389" i="3" a="1"/>
  <c r="L389" i="3" s="1"/>
  <c r="L403" i="3" a="1"/>
  <c r="L403" i="3" s="1"/>
  <c r="L431" i="3" a="1"/>
  <c r="L431" i="3" s="1"/>
  <c r="L432" i="3" a="1"/>
  <c r="L432" i="3" s="1"/>
  <c r="L444" i="3" a="1"/>
  <c r="L444" i="3" s="1"/>
  <c r="L455" i="3" a="1"/>
  <c r="L455" i="3" s="1"/>
  <c r="L477" i="3" a="1"/>
  <c r="L477" i="3" s="1"/>
  <c r="L502" i="3" a="1"/>
  <c r="L502" i="3" s="1"/>
  <c r="L520" i="3" a="1"/>
  <c r="L520" i="3" s="1"/>
  <c r="L523" i="3" a="1"/>
  <c r="L523" i="3" s="1"/>
  <c r="L525" i="3" a="1"/>
  <c r="L525" i="3" s="1"/>
  <c r="L536" i="3" a="1"/>
  <c r="L536" i="3" s="1"/>
  <c r="L463" i="3" a="1"/>
  <c r="L463" i="3" s="1"/>
  <c r="L480" i="3" a="1"/>
  <c r="L480" i="3" s="1"/>
  <c r="L549" i="3" a="1"/>
  <c r="L549" i="3" s="1"/>
  <c r="L556" i="3" a="1"/>
  <c r="L556" i="3" s="1"/>
  <c r="L559" i="3" a="1"/>
  <c r="L559" i="3" s="1"/>
  <c r="L562" i="3" a="1"/>
  <c r="L562" i="3" s="1"/>
  <c r="L572" i="3" a="1"/>
  <c r="L572" i="3" s="1"/>
  <c r="L575" i="3" a="1"/>
  <c r="L575" i="3" s="1"/>
  <c r="L578" i="3" a="1"/>
  <c r="L578" i="3" s="1"/>
  <c r="L589" i="3" a="1"/>
  <c r="L589" i="3" s="1"/>
  <c r="L528" i="3" a="1"/>
  <c r="L528" i="3" s="1"/>
  <c r="L544" i="3" a="1"/>
  <c r="L544" i="3" s="1"/>
  <c r="L568" i="3" a="1"/>
  <c r="L568" i="3" s="1"/>
  <c r="L584" i="3" a="1"/>
  <c r="L584" i="3" s="1"/>
  <c r="L588" i="3" a="1"/>
  <c r="L588" i="3" s="1"/>
  <c r="L596" i="3" a="1"/>
  <c r="L596" i="3" s="1"/>
  <c r="L604" i="3" a="1"/>
  <c r="L604" i="3" s="1"/>
  <c r="L612" i="3" a="1"/>
  <c r="L612" i="3" s="1"/>
  <c r="L620" i="3" a="1"/>
  <c r="L620" i="3" s="1"/>
  <c r="L628" i="3" a="1"/>
  <c r="L628" i="3" s="1"/>
  <c r="L636" i="3" a="1"/>
  <c r="L636" i="3" s="1"/>
  <c r="L524" i="3" a="1"/>
  <c r="L524" i="3" s="1"/>
  <c r="L540" i="3" a="1"/>
  <c r="L540" i="3" s="1"/>
  <c r="L494" i="3" a="1"/>
  <c r="L494" i="3" s="1"/>
  <c r="L513" i="3" a="1"/>
  <c r="L513" i="3" s="1"/>
  <c r="L516" i="3" a="1"/>
  <c r="L516" i="3" s="1"/>
  <c r="L451" i="3" a="1"/>
  <c r="L451" i="3" s="1"/>
  <c r="L509" i="3" a="1"/>
  <c r="L509" i="3" s="1"/>
  <c r="L514" i="3" a="1"/>
  <c r="L514" i="3" s="1"/>
  <c r="L493" i="3" a="1"/>
  <c r="L493" i="3" s="1"/>
  <c r="L501" i="3" a="1"/>
  <c r="L501" i="3" s="1"/>
  <c r="L504" i="3" a="1"/>
  <c r="L504" i="3" s="1"/>
  <c r="L507" i="3" a="1"/>
  <c r="L507" i="3" s="1"/>
  <c r="L511" i="3" a="1"/>
  <c r="L511" i="3" s="1"/>
  <c r="L517" i="3" a="1"/>
  <c r="L517" i="3" s="1"/>
  <c r="L519" i="3" a="1"/>
  <c r="L519" i="3" s="1"/>
  <c r="L533" i="3" a="1"/>
  <c r="L533" i="3" s="1"/>
  <c r="L535" i="3" a="1"/>
  <c r="L535" i="3" s="1"/>
  <c r="L543" i="3" a="1"/>
  <c r="L543" i="3" s="1"/>
  <c r="L560" i="3" a="1"/>
  <c r="L560" i="3" s="1"/>
  <c r="L576" i="3" a="1"/>
  <c r="L576" i="3" s="1"/>
  <c r="L522" i="3" a="1"/>
  <c r="L522" i="3" s="1"/>
  <c r="L538" i="3" a="1"/>
  <c r="L538" i="3" s="1"/>
  <c r="L551" i="3" a="1"/>
  <c r="L551" i="3" s="1"/>
  <c r="L557" i="3" a="1"/>
  <c r="L557" i="3" s="1"/>
  <c r="L569" i="3" a="1"/>
  <c r="L569" i="3" s="1"/>
  <c r="L550" i="3" a="1"/>
  <c r="L550" i="3" s="1"/>
  <c r="L565" i="3" a="1"/>
  <c r="L565" i="3" s="1"/>
  <c r="L566" i="3" a="1"/>
  <c r="L566" i="3" s="1"/>
  <c r="L567" i="3" a="1"/>
  <c r="L567" i="3" s="1"/>
  <c r="L595" i="3" a="1"/>
  <c r="L595" i="3" s="1"/>
  <c r="L605" i="3" a="1"/>
  <c r="L605" i="3" s="1"/>
  <c r="L608" i="3" a="1"/>
  <c r="L608" i="3" s="1"/>
  <c r="L611" i="3" a="1"/>
  <c r="L611" i="3" s="1"/>
  <c r="L621" i="3" a="1"/>
  <c r="L621" i="3" s="1"/>
  <c r="L624" i="3" a="1"/>
  <c r="L624" i="3" s="1"/>
  <c r="L627" i="3" a="1"/>
  <c r="L627" i="3" s="1"/>
  <c r="L638" i="3" a="1"/>
  <c r="L638" i="3" s="1"/>
  <c r="L646" i="3" a="1"/>
  <c r="L646" i="3" s="1"/>
  <c r="L654" i="3" a="1"/>
  <c r="L654" i="3" s="1"/>
  <c r="L539" i="3" a="1"/>
  <c r="L539" i="3" s="1"/>
  <c r="L546" i="3" a="1"/>
  <c r="L546" i="3" s="1"/>
  <c r="L548" i="3" a="1"/>
  <c r="L548" i="3" s="1"/>
  <c r="L564" i="3" a="1"/>
  <c r="L564" i="3" s="1"/>
  <c r="L581" i="3" a="1"/>
  <c r="L581" i="3" s="1"/>
  <c r="L593" i="3" a="1"/>
  <c r="L593" i="3" s="1"/>
  <c r="L601" i="3" a="1"/>
  <c r="L601" i="3" s="1"/>
  <c r="L617" i="3" a="1"/>
  <c r="L617" i="3" s="1"/>
  <c r="L633" i="3" a="1"/>
  <c r="L633" i="3" s="1"/>
  <c r="L637" i="3" a="1"/>
  <c r="L637" i="3" s="1"/>
  <c r="L645" i="3" a="1"/>
  <c r="L645" i="3" s="1"/>
  <c r="L653" i="3" a="1"/>
  <c r="L653" i="3" s="1"/>
  <c r="L661" i="3" a="1"/>
  <c r="L661" i="3" s="1"/>
  <c r="L669" i="3" a="1"/>
  <c r="L669" i="3" s="1"/>
  <c r="L558" i="3" a="1"/>
  <c r="L558" i="3" s="1"/>
  <c r="L570" i="3" a="1"/>
  <c r="L570" i="3" s="1"/>
  <c r="L598" i="3" a="1"/>
  <c r="L598" i="3" s="1"/>
  <c r="L610" i="3" a="1"/>
  <c r="L610" i="3" s="1"/>
  <c r="L614" i="3" a="1"/>
  <c r="L614" i="3" s="1"/>
  <c r="L626" i="3" a="1"/>
  <c r="L626" i="3" s="1"/>
  <c r="L630" i="3" a="1"/>
  <c r="L630" i="3" s="1"/>
  <c r="L644" i="3" a="1"/>
  <c r="L644" i="3" s="1"/>
  <c r="L652" i="3" a="1"/>
  <c r="L652" i="3" s="1"/>
  <c r="L660" i="3" a="1"/>
  <c r="L660" i="3" s="1"/>
  <c r="L668" i="3" a="1"/>
  <c r="L668" i="3" s="1"/>
  <c r="L676" i="3" a="1"/>
  <c r="L676" i="3" s="1"/>
  <c r="L684" i="3" a="1"/>
  <c r="L684" i="3" s="1"/>
  <c r="L692" i="3" a="1"/>
  <c r="L692" i="3" s="1"/>
  <c r="L700" i="3" a="1"/>
  <c r="L700" i="3" s="1"/>
  <c r="L708" i="3" a="1"/>
  <c r="L708" i="3" s="1"/>
  <c r="L716" i="3" a="1"/>
  <c r="L716" i="3" s="1"/>
  <c r="L527" i="3" a="1"/>
  <c r="L527" i="3" s="1"/>
  <c r="L577" i="3" a="1"/>
  <c r="L577" i="3" s="1"/>
  <c r="L591" i="3" a="1"/>
  <c r="L591" i="3" s="1"/>
  <c r="L607" i="3" a="1"/>
  <c r="L607" i="3" s="1"/>
  <c r="L623" i="3" a="1"/>
  <c r="L623" i="3" s="1"/>
  <c r="L561" i="3" a="1"/>
  <c r="L561" i="3" s="1"/>
  <c r="L585" i="3" a="1"/>
  <c r="L585" i="3" s="1"/>
  <c r="L594" i="3" a="1"/>
  <c r="L594" i="3" s="1"/>
  <c r="L597" i="3" a="1"/>
  <c r="L597" i="3" s="1"/>
  <c r="L600" i="3" a="1"/>
  <c r="L600" i="3" s="1"/>
  <c r="L603" i="3" a="1"/>
  <c r="L603" i="3" s="1"/>
  <c r="L613" i="3" a="1"/>
  <c r="L613" i="3" s="1"/>
  <c r="L616" i="3" a="1"/>
  <c r="L616" i="3" s="1"/>
  <c r="L619" i="3" a="1"/>
  <c r="L619" i="3" s="1"/>
  <c r="L629" i="3" a="1"/>
  <c r="L629" i="3" s="1"/>
  <c r="L582" i="3" a="1"/>
  <c r="L582" i="3" s="1"/>
  <c r="L609" i="3" a="1"/>
  <c r="L609" i="3" s="1"/>
  <c r="L625" i="3" a="1"/>
  <c r="L625" i="3" s="1"/>
  <c r="L641" i="3" a="1"/>
  <c r="L641" i="3" s="1"/>
  <c r="L649" i="3" a="1"/>
  <c r="L649" i="3" s="1"/>
  <c r="L530" i="3" a="1"/>
  <c r="L530" i="3" s="1"/>
  <c r="L552" i="3" a="1"/>
  <c r="L552" i="3" s="1"/>
  <c r="L573" i="3" a="1"/>
  <c r="L573" i="3" s="1"/>
  <c r="L574" i="3" a="1"/>
  <c r="L574" i="3" s="1"/>
  <c r="L580" i="3" a="1"/>
  <c r="L580" i="3" s="1"/>
  <c r="L583" i="3" a="1"/>
  <c r="L583" i="3" s="1"/>
  <c r="L529" i="3" a="1"/>
  <c r="L529" i="3" s="1"/>
  <c r="L532" i="3" a="1"/>
  <c r="L532" i="3" s="1"/>
  <c r="L541" i="3" a="1"/>
  <c r="L541" i="3" s="1"/>
  <c r="L554" i="3" a="1"/>
  <c r="L554" i="3" s="1"/>
  <c r="L590" i="3" a="1"/>
  <c r="L590" i="3" s="1"/>
  <c r="L599" i="3" a="1"/>
  <c r="L599" i="3" s="1"/>
  <c r="L615" i="3" a="1"/>
  <c r="L615" i="3" s="1"/>
  <c r="L631" i="3" a="1"/>
  <c r="L631" i="3" s="1"/>
  <c r="L639" i="3" a="1"/>
  <c r="L639" i="3" s="1"/>
  <c r="L647" i="3" a="1"/>
  <c r="L647" i="3" s="1"/>
  <c r="L655" i="3" a="1"/>
  <c r="L655" i="3" s="1"/>
  <c r="L663" i="3" a="1"/>
  <c r="L663" i="3" s="1"/>
  <c r="L671" i="3" a="1"/>
  <c r="L671" i="3" s="1"/>
  <c r="L679" i="3" a="1"/>
  <c r="L679" i="3" s="1"/>
  <c r="L687" i="3" a="1"/>
  <c r="L687" i="3" s="1"/>
  <c r="L695" i="3" a="1"/>
  <c r="L695" i="3" s="1"/>
  <c r="L703" i="3" a="1"/>
  <c r="L703" i="3" s="1"/>
  <c r="L711" i="3" a="1"/>
  <c r="L711" i="3" s="1"/>
  <c r="L719" i="3" a="1"/>
  <c r="L719" i="3" s="1"/>
  <c r="L727" i="3" a="1"/>
  <c r="L727" i="3" s="1"/>
  <c r="L735" i="3" a="1"/>
  <c r="L735" i="3" s="1"/>
  <c r="L743" i="3" a="1"/>
  <c r="L743" i="3" s="1"/>
  <c r="L673" i="3" a="1"/>
  <c r="L673" i="3" s="1"/>
  <c r="L681" i="3" a="1"/>
  <c r="L681" i="3" s="1"/>
  <c r="L689" i="3" a="1"/>
  <c r="L689" i="3" s="1"/>
  <c r="L697" i="3" a="1"/>
  <c r="L697" i="3" s="1"/>
  <c r="L705" i="3" a="1"/>
  <c r="L705" i="3" s="1"/>
  <c r="L713" i="3" a="1"/>
  <c r="L713" i="3" s="1"/>
  <c r="L586" i="3" a="1"/>
  <c r="L586" i="3" s="1"/>
  <c r="L667" i="3" a="1"/>
  <c r="L667" i="3" s="1"/>
  <c r="L730" i="3" a="1"/>
  <c r="L730" i="3" s="1"/>
  <c r="L746" i="3" a="1"/>
  <c r="L746" i="3" s="1"/>
  <c r="L592" i="3" a="1"/>
  <c r="L592" i="3" s="1"/>
  <c r="L632" i="3" a="1"/>
  <c r="L632" i="3" s="1"/>
  <c r="L720" i="3" a="1"/>
  <c r="L720" i="3" s="1"/>
  <c r="L723" i="3" a="1"/>
  <c r="L723" i="3" s="1"/>
  <c r="L726" i="3" a="1"/>
  <c r="L726" i="3" s="1"/>
  <c r="L736" i="3" a="1"/>
  <c r="L736" i="3" s="1"/>
  <c r="L739" i="3" a="1"/>
  <c r="L739" i="3" s="1"/>
  <c r="L742" i="3" a="1"/>
  <c r="L742" i="3" s="1"/>
  <c r="L642" i="3" a="1"/>
  <c r="L642" i="3" s="1"/>
  <c r="L643" i="3" a="1"/>
  <c r="L643" i="3" s="1"/>
  <c r="L606" i="3" a="1"/>
  <c r="L606" i="3" s="1"/>
  <c r="L635" i="3" a="1"/>
  <c r="L635" i="3" s="1"/>
  <c r="L602" i="3" a="1"/>
  <c r="L602" i="3" s="1"/>
  <c r="L622" i="3" a="1"/>
  <c r="L622" i="3" s="1"/>
  <c r="L618" i="3" a="1"/>
  <c r="L618" i="3" s="1"/>
  <c r="L662" i="3" a="1"/>
  <c r="L662" i="3" s="1"/>
  <c r="L666" i="3" a="1"/>
  <c r="L666" i="3" s="1"/>
  <c r="L675" i="3" a="1"/>
  <c r="L675" i="3" s="1"/>
  <c r="L670" i="3" a="1"/>
  <c r="L670" i="3" s="1"/>
  <c r="L672" i="3" a="1"/>
  <c r="L672" i="3" s="1"/>
  <c r="L683" i="3" a="1"/>
  <c r="L683" i="3" s="1"/>
  <c r="L701" i="3" a="1"/>
  <c r="L701" i="3" s="1"/>
  <c r="L702" i="3" a="1"/>
  <c r="L702" i="3" s="1"/>
  <c r="L712" i="3" a="1"/>
  <c r="L712" i="3" s="1"/>
  <c r="L648" i="3" a="1"/>
  <c r="L648" i="3" s="1"/>
  <c r="L693" i="3" a="1"/>
  <c r="L693" i="3" s="1"/>
  <c r="L694" i="3" a="1"/>
  <c r="L694" i="3" s="1"/>
  <c r="L704" i="3" a="1"/>
  <c r="L704" i="3" s="1"/>
  <c r="L706" i="3" a="1"/>
  <c r="L706" i="3" s="1"/>
  <c r="L718" i="3" a="1"/>
  <c r="L718" i="3" s="1"/>
  <c r="L738" i="3" a="1"/>
  <c r="L738" i="3" s="1"/>
  <c r="L658" i="3" a="1"/>
  <c r="L658" i="3" s="1"/>
  <c r="L659" i="3" a="1"/>
  <c r="L659" i="3" s="1"/>
  <c r="L685" i="3" a="1"/>
  <c r="L685" i="3" s="1"/>
  <c r="L640" i="3" a="1"/>
  <c r="L640" i="3" s="1"/>
  <c r="L664" i="3" a="1"/>
  <c r="L664" i="3" s="1"/>
  <c r="L677" i="3" a="1"/>
  <c r="L677" i="3" s="1"/>
  <c r="L678" i="3" a="1"/>
  <c r="L678" i="3" s="1"/>
  <c r="L688" i="3" a="1"/>
  <c r="L688" i="3" s="1"/>
  <c r="L690" i="3" a="1"/>
  <c r="L690" i="3" s="1"/>
  <c r="L650" i="3" a="1"/>
  <c r="L650" i="3" s="1"/>
  <c r="L657" i="3" a="1"/>
  <c r="L657" i="3" s="1"/>
  <c r="L665" i="3" a="1"/>
  <c r="L665" i="3" s="1"/>
  <c r="L680" i="3" a="1"/>
  <c r="L680" i="3" s="1"/>
  <c r="L682" i="3" a="1"/>
  <c r="L682" i="3" s="1"/>
  <c r="L634" i="3" a="1"/>
  <c r="L634" i="3" s="1"/>
  <c r="L651" i="3" a="1"/>
  <c r="L651" i="3" s="1"/>
  <c r="L656" i="3" a="1"/>
  <c r="L656" i="3" s="1"/>
  <c r="L699" i="3" a="1"/>
  <c r="L699" i="3" s="1"/>
  <c r="L717" i="3" a="1"/>
  <c r="L717" i="3" s="1"/>
  <c r="L731" i="3" a="1"/>
  <c r="L731" i="3" s="1"/>
  <c r="L734" i="3" a="1"/>
  <c r="L734" i="3" s="1"/>
  <c r="L674" i="3" a="1"/>
  <c r="L674" i="3" s="1"/>
  <c r="L691" i="3" a="1"/>
  <c r="L691" i="3" s="1"/>
  <c r="L709" i="3" a="1"/>
  <c r="L709" i="3" s="1"/>
  <c r="L710" i="3" a="1"/>
  <c r="L710" i="3" s="1"/>
  <c r="L729" i="3" a="1"/>
  <c r="L729" i="3" s="1"/>
  <c r="L698" i="3" a="1"/>
  <c r="L698" i="3" s="1"/>
  <c r="L707" i="3" a="1"/>
  <c r="L707" i="3" s="1"/>
  <c r="L714" i="3" a="1"/>
  <c r="L714" i="3" s="1"/>
  <c r="L744" i="3" a="1"/>
  <c r="L744" i="3" s="1"/>
  <c r="H747" i="3"/>
  <c r="L765" i="3" a="1"/>
  <c r="L765" i="3" s="1"/>
  <c r="L696" i="3" a="1"/>
  <c r="L696" i="3" s="1"/>
  <c r="L725" i="3" a="1"/>
  <c r="L725" i="3" s="1"/>
  <c r="L745" i="3" a="1"/>
  <c r="L745" i="3" s="1"/>
  <c r="L749" i="3" a="1"/>
  <c r="L749" i="3" s="1"/>
  <c r="L715" i="3" a="1"/>
  <c r="L715" i="3" s="1"/>
  <c r="L721" i="3" a="1"/>
  <c r="L721" i="3" s="1"/>
  <c r="L724" i="3" a="1"/>
  <c r="L724" i="3" s="1"/>
  <c r="L750" i="3" a="1"/>
  <c r="L750" i="3" s="1"/>
  <c r="L754" i="3" a="1"/>
  <c r="L754" i="3" s="1"/>
  <c r="L722" i="3" a="1"/>
  <c r="L722" i="3" s="1"/>
  <c r="L737" i="3" a="1"/>
  <c r="L737" i="3" s="1"/>
  <c r="L771" i="3" a="1"/>
  <c r="L771" i="3" s="1"/>
  <c r="L781" i="3" a="1"/>
  <c r="L781" i="3" s="1"/>
  <c r="L728" i="3" a="1"/>
  <c r="L728" i="3" s="1"/>
  <c r="L732" i="3" a="1"/>
  <c r="L732" i="3" s="1"/>
  <c r="L741" i="3" a="1"/>
  <c r="L741" i="3" s="1"/>
  <c r="L747" i="3" a="1"/>
  <c r="L747" i="3" s="1"/>
  <c r="L755" i="3" a="1"/>
  <c r="L755" i="3" s="1"/>
  <c r="L740" i="3" a="1"/>
  <c r="L740" i="3" s="1"/>
  <c r="L764" i="3" a="1"/>
  <c r="L764" i="3" s="1"/>
  <c r="L733" i="3" a="1"/>
  <c r="L733" i="3" s="1"/>
  <c r="L686" i="3" a="1"/>
  <c r="L686" i="3" s="1"/>
  <c r="L844" i="3" a="1"/>
  <c r="L844" i="3" s="1"/>
  <c r="J821" i="3" a="1"/>
  <c r="J821" i="3" s="1"/>
  <c r="L819" i="3" a="1"/>
  <c r="L819" i="3" s="1"/>
  <c r="J817" i="3" a="1"/>
  <c r="J817" i="3" s="1"/>
  <c r="L815" i="3" a="1"/>
  <c r="L815" i="3" s="1"/>
  <c r="H815" i="3"/>
  <c r="J813" i="3" a="1"/>
  <c r="J813" i="3" s="1"/>
  <c r="I811" i="3"/>
  <c r="J810" i="3" a="1"/>
  <c r="J810" i="3" s="1"/>
  <c r="L809" i="3" a="1"/>
  <c r="L809" i="3" s="1"/>
  <c r="L808" i="3" a="1"/>
  <c r="L808" i="3" s="1"/>
  <c r="H807" i="3"/>
  <c r="J806" i="3" a="1"/>
  <c r="J806" i="3" s="1"/>
  <c r="L804" i="3" a="1"/>
  <c r="L804" i="3" s="1"/>
  <c r="L803" i="3" a="1"/>
  <c r="L803" i="3" s="1"/>
  <c r="L798" i="3" a="1"/>
  <c r="L798" i="3" s="1"/>
  <c r="I795" i="3"/>
  <c r="L790" i="3" a="1"/>
  <c r="L790" i="3" s="1"/>
  <c r="L784" i="3" a="1"/>
  <c r="L784" i="3" s="1"/>
  <c r="G782" i="3"/>
  <c r="I782" i="3" s="1"/>
  <c r="J782" i="3" a="1"/>
  <c r="J782" i="3" s="1"/>
  <c r="J778" i="3" a="1"/>
  <c r="J778" i="3" s="1"/>
  <c r="L777" i="3" a="1"/>
  <c r="L777" i="3" s="1"/>
  <c r="A763" i="3"/>
  <c r="L763" i="3" a="1"/>
  <c r="L763" i="3" s="1"/>
  <c r="J759" i="3" a="1"/>
  <c r="J759" i="3" s="1"/>
  <c r="J755" i="3" a="1"/>
  <c r="J755" i="3" s="1"/>
  <c r="J747" i="3" a="1"/>
  <c r="J747" i="3" s="1"/>
  <c r="G747" i="3"/>
  <c r="A747" i="3"/>
  <c r="J743" i="3" a="1"/>
  <c r="J743" i="3" s="1"/>
  <c r="J741" i="3" a="1"/>
  <c r="J741" i="3" s="1"/>
  <c r="A741" i="3"/>
  <c r="G741" i="3"/>
  <c r="I741" i="3" s="1"/>
  <c r="I867" i="3"/>
  <c r="A832" i="3"/>
  <c r="J832" i="3" a="1"/>
  <c r="J832" i="3" s="1"/>
  <c r="I831" i="3"/>
  <c r="J950" i="3" a="1"/>
  <c r="J950" i="3" s="1"/>
  <c r="J946" i="3" a="1"/>
  <c r="J946" i="3" s="1"/>
  <c r="J942" i="3" a="1"/>
  <c r="J942" i="3" s="1"/>
  <c r="J938" i="3" a="1"/>
  <c r="J938" i="3" s="1"/>
  <c r="J934" i="3" a="1"/>
  <c r="J934" i="3" s="1"/>
  <c r="J930" i="3" a="1"/>
  <c r="J930" i="3" s="1"/>
  <c r="J926" i="3" a="1"/>
  <c r="J926" i="3" s="1"/>
  <c r="J922" i="3" a="1"/>
  <c r="J922" i="3" s="1"/>
  <c r="J918" i="3" a="1"/>
  <c r="J918" i="3" s="1"/>
  <c r="J914" i="3" a="1"/>
  <c r="J914" i="3" s="1"/>
  <c r="J910" i="3" a="1"/>
  <c r="J910" i="3" s="1"/>
  <c r="J906" i="3" a="1"/>
  <c r="J906" i="3" s="1"/>
  <c r="J902" i="3" a="1"/>
  <c r="J902" i="3" s="1"/>
  <c r="J898" i="3" a="1"/>
  <c r="J898" i="3" s="1"/>
  <c r="A896" i="3"/>
  <c r="J896" i="3" a="1"/>
  <c r="J896" i="3" s="1"/>
  <c r="A891" i="3"/>
  <c r="A882" i="3"/>
  <c r="A880" i="3"/>
  <c r="J880" i="3" a="1"/>
  <c r="J880" i="3" s="1"/>
  <c r="A866" i="3"/>
  <c r="A864" i="3"/>
  <c r="J864" i="3" a="1"/>
  <c r="J864" i="3" s="1"/>
  <c r="L854" i="3" a="1"/>
  <c r="L854" i="3" s="1"/>
  <c r="L851" i="3" a="1"/>
  <c r="L851" i="3" s="1"/>
  <c r="L849" i="3" a="1"/>
  <c r="L849" i="3" s="1"/>
  <c r="A847" i="3"/>
  <c r="I843" i="3"/>
  <c r="A839" i="3"/>
  <c r="J837" i="3" a="1"/>
  <c r="J837" i="3" s="1"/>
  <c r="L829" i="3" a="1"/>
  <c r="L829" i="3" s="1"/>
  <c r="L826" i="3" a="1"/>
  <c r="L826" i="3" s="1"/>
  <c r="L822" i="3" a="1"/>
  <c r="L822" i="3" s="1"/>
  <c r="A819" i="3"/>
  <c r="A812" i="3"/>
  <c r="J812" i="3" a="1"/>
  <c r="J812" i="3" s="1"/>
  <c r="J809" i="3" a="1"/>
  <c r="J809" i="3" s="1"/>
  <c r="A804" i="3"/>
  <c r="J804" i="3" a="1"/>
  <c r="J804" i="3" s="1"/>
  <c r="G804" i="3"/>
  <c r="I804" i="3" s="1"/>
  <c r="A803" i="3"/>
  <c r="G803" i="3"/>
  <c r="I803" i="3" s="1"/>
  <c r="G802" i="3"/>
  <c r="I802" i="3" s="1"/>
  <c r="J802" i="3" a="1"/>
  <c r="J802" i="3" s="1"/>
  <c r="J799" i="3" a="1"/>
  <c r="J799" i="3" s="1"/>
  <c r="L797" i="3" a="1"/>
  <c r="L797" i="3" s="1"/>
  <c r="J783" i="3" a="1"/>
  <c r="J783" i="3" s="1"/>
  <c r="I780" i="3"/>
  <c r="J779" i="3" a="1"/>
  <c r="J779" i="3" s="1"/>
  <c r="L775" i="3" a="1"/>
  <c r="L775" i="3" s="1"/>
  <c r="H772" i="3"/>
  <c r="L772" i="3" a="1"/>
  <c r="L772" i="3" s="1"/>
  <c r="J705" i="3" a="1"/>
  <c r="J705" i="3" s="1"/>
  <c r="J842" i="3" a="1"/>
  <c r="J842" i="3" s="1"/>
  <c r="A836" i="3"/>
  <c r="J836" i="3" a="1"/>
  <c r="J836" i="3" s="1"/>
  <c r="H835" i="3"/>
  <c r="A834" i="3"/>
  <c r="A829" i="3"/>
  <c r="A823" i="3"/>
  <c r="I810" i="3"/>
  <c r="J798" i="3" a="1"/>
  <c r="J798" i="3" s="1"/>
  <c r="A796" i="3"/>
  <c r="J796" i="3" a="1"/>
  <c r="J796" i="3" s="1"/>
  <c r="L791" i="3" a="1"/>
  <c r="L791" i="3" s="1"/>
  <c r="L789" i="3" a="1"/>
  <c r="L789" i="3" s="1"/>
  <c r="L788" i="3" a="1"/>
  <c r="L788" i="3" s="1"/>
  <c r="H788" i="3"/>
  <c r="H786" i="3"/>
  <c r="L786" i="3" a="1"/>
  <c r="L786" i="3" s="1"/>
  <c r="L782" i="3" a="1"/>
  <c r="L782" i="3" s="1"/>
  <c r="I779" i="3"/>
  <c r="A772" i="3"/>
  <c r="J772" i="3" a="1"/>
  <c r="J772" i="3" s="1"/>
  <c r="G772" i="3"/>
  <c r="J769" i="3" a="1"/>
  <c r="J769" i="3" s="1"/>
  <c r="L768" i="3" a="1"/>
  <c r="L768" i="3" s="1"/>
  <c r="L766" i="3" a="1"/>
  <c r="L766" i="3" s="1"/>
  <c r="J765" i="3" a="1"/>
  <c r="J765" i="3" s="1"/>
  <c r="L762" i="3" a="1"/>
  <c r="L762" i="3" s="1"/>
  <c r="H759" i="3"/>
  <c r="L759" i="3" a="1"/>
  <c r="L759" i="3" s="1"/>
  <c r="A759" i="3"/>
  <c r="J749" i="3" a="1"/>
  <c r="J749" i="3" s="1"/>
  <c r="L748" i="3" a="1"/>
  <c r="L748" i="3" s="1"/>
  <c r="J744" i="3" a="1"/>
  <c r="J744" i="3" s="1"/>
  <c r="I719" i="3"/>
  <c r="I715" i="3"/>
  <c r="J707" i="3" a="1"/>
  <c r="J707" i="3" s="1"/>
  <c r="A731" i="3"/>
  <c r="A724" i="3"/>
  <c r="G724" i="3"/>
  <c r="I724" i="3" s="1"/>
  <c r="G704" i="3"/>
  <c r="J704" i="3" a="1"/>
  <c r="J704" i="3" s="1"/>
  <c r="J761" i="3" a="1"/>
  <c r="J761" i="3" s="1"/>
  <c r="J777" i="3" a="1"/>
  <c r="J777" i="3" s="1"/>
  <c r="J695" i="3" a="1"/>
  <c r="J695" i="3" s="1"/>
  <c r="J687" i="3" a="1"/>
  <c r="J687" i="3" s="1"/>
  <c r="J689" i="3" a="1"/>
  <c r="J689" i="3" s="1"/>
  <c r="J681" i="3" a="1"/>
  <c r="J681" i="3" s="1"/>
  <c r="J723" i="3" a="1"/>
  <c r="J723" i="3" s="1"/>
  <c r="I700" i="3"/>
  <c r="J649" i="3" a="1"/>
  <c r="J649" i="3" s="1"/>
  <c r="J638" i="3" a="1"/>
  <c r="J638" i="3" s="1"/>
  <c r="J763" i="3" a="1"/>
  <c r="J763" i="3" s="1"/>
  <c r="G763" i="3"/>
  <c r="I763" i="3" s="1"/>
  <c r="L758" i="3" a="1"/>
  <c r="L758" i="3" s="1"/>
  <c r="I749" i="3"/>
  <c r="A729" i="3"/>
  <c r="J729" i="3" a="1"/>
  <c r="J729" i="3" s="1"/>
  <c r="J725" i="3" a="1"/>
  <c r="J725" i="3" s="1"/>
  <c r="G725" i="3"/>
  <c r="I725" i="3" s="1"/>
  <c r="G721" i="3"/>
  <c r="I721" i="3" s="1"/>
  <c r="A721" i="3"/>
  <c r="J721" i="3" a="1"/>
  <c r="J721" i="3" s="1"/>
  <c r="A719" i="3"/>
  <c r="G719" i="3"/>
  <c r="J714" i="3" a="1"/>
  <c r="J714" i="3" s="1"/>
  <c r="G714" i="3"/>
  <c r="I714" i="3" s="1"/>
  <c r="I684" i="3"/>
  <c r="L774" i="3" a="1"/>
  <c r="L774" i="3" s="1"/>
  <c r="I765" i="3"/>
  <c r="G754" i="3"/>
  <c r="I754" i="3" s="1"/>
  <c r="J754" i="3" a="1"/>
  <c r="J754" i="3" s="1"/>
  <c r="H753" i="3"/>
  <c r="G737" i="3"/>
  <c r="I737" i="3" s="1"/>
  <c r="A737" i="3"/>
  <c r="J737" i="3" a="1"/>
  <c r="J737" i="3" s="1"/>
  <c r="G735" i="3"/>
  <c r="I735" i="3" s="1"/>
  <c r="A727" i="3"/>
  <c r="A725" i="3"/>
  <c r="A714" i="3"/>
  <c r="A704" i="3"/>
  <c r="I690" i="3"/>
  <c r="A860" i="3"/>
  <c r="J860" i="3" a="1"/>
  <c r="J860" i="3" s="1"/>
  <c r="A844" i="3"/>
  <c r="J844" i="3" a="1"/>
  <c r="J844" i="3" s="1"/>
  <c r="A828" i="3"/>
  <c r="J828" i="3" a="1"/>
  <c r="J828" i="3" s="1"/>
  <c r="G826" i="3"/>
  <c r="I826" i="3" s="1"/>
  <c r="A826" i="3"/>
  <c r="A816" i="3"/>
  <c r="J816" i="3" a="1"/>
  <c r="J816" i="3" s="1"/>
  <c r="L783" i="3" a="1"/>
  <c r="L783" i="3" s="1"/>
  <c r="G770" i="3"/>
  <c r="I770" i="3" s="1"/>
  <c r="J770" i="3" a="1"/>
  <c r="J770" i="3" s="1"/>
  <c r="G762" i="3"/>
  <c r="I762" i="3" s="1"/>
  <c r="A762" i="3"/>
  <c r="A750" i="3"/>
  <c r="A745" i="3"/>
  <c r="J745" i="3" a="1"/>
  <c r="J745" i="3" s="1"/>
  <c r="J739" i="3" a="1"/>
  <c r="J739" i="3" s="1"/>
  <c r="J731" i="3" a="1"/>
  <c r="J731" i="3" s="1"/>
  <c r="J730" i="3" a="1"/>
  <c r="J730" i="3" s="1"/>
  <c r="J703" i="3" a="1"/>
  <c r="J703" i="3" s="1"/>
  <c r="I752" i="3"/>
  <c r="J746" i="3" a="1"/>
  <c r="J746" i="3" s="1"/>
  <c r="J728" i="3" a="1"/>
  <c r="J728" i="3" s="1"/>
  <c r="J727" i="3" a="1"/>
  <c r="J727" i="3" s="1"/>
  <c r="G712" i="3"/>
  <c r="I712" i="3" s="1"/>
  <c r="J712" i="3" a="1"/>
  <c r="J712" i="3" s="1"/>
  <c r="J706" i="3" a="1"/>
  <c r="J706" i="3" s="1"/>
  <c r="G706" i="3"/>
  <c r="J699" i="3" a="1"/>
  <c r="J699" i="3" s="1"/>
  <c r="I739" i="3"/>
  <c r="J738" i="3" a="1"/>
  <c r="J738" i="3" s="1"/>
  <c r="I731" i="3"/>
  <c r="J724" i="3" a="1"/>
  <c r="J724" i="3" s="1"/>
  <c r="J722" i="3" a="1"/>
  <c r="J722" i="3" s="1"/>
  <c r="J718" i="3" a="1"/>
  <c r="J718" i="3" s="1"/>
  <c r="J715" i="3" a="1"/>
  <c r="J715" i="3" s="1"/>
  <c r="J697" i="3" a="1"/>
  <c r="J697" i="3" s="1"/>
  <c r="I692" i="3"/>
  <c r="A800" i="3"/>
  <c r="J800" i="3" a="1"/>
  <c r="J800" i="3" s="1"/>
  <c r="H760" i="3"/>
  <c r="L760" i="3" a="1"/>
  <c r="L760" i="3" s="1"/>
  <c r="J758" i="3" a="1"/>
  <c r="J758" i="3" s="1"/>
  <c r="I755" i="3"/>
  <c r="L753" i="3" a="1"/>
  <c r="L753" i="3" s="1"/>
  <c r="J750" i="3" a="1"/>
  <c r="J750" i="3" s="1"/>
  <c r="I746" i="3"/>
  <c r="J736" i="3" a="1"/>
  <c r="J736" i="3" s="1"/>
  <c r="J733" i="3" a="1"/>
  <c r="J733" i="3" s="1"/>
  <c r="G733" i="3"/>
  <c r="I733" i="3" s="1"/>
  <c r="J719" i="3" a="1"/>
  <c r="J719" i="3" s="1"/>
  <c r="I718" i="3"/>
  <c r="I699" i="3"/>
  <c r="A708" i="3"/>
  <c r="J708" i="3" a="1"/>
  <c r="J708" i="3" s="1"/>
  <c r="I704" i="3"/>
  <c r="J702" i="3" a="1"/>
  <c r="J702" i="3" s="1"/>
  <c r="J690" i="3" a="1"/>
  <c r="J690" i="3" s="1"/>
  <c r="G688" i="3"/>
  <c r="J688" i="3" a="1"/>
  <c r="J688" i="3" s="1"/>
  <c r="J683" i="3" a="1"/>
  <c r="J683" i="3" s="1"/>
  <c r="J670" i="3" a="1"/>
  <c r="J670" i="3" s="1"/>
  <c r="I667" i="3"/>
  <c r="G664" i="3"/>
  <c r="I664" i="3" s="1"/>
  <c r="J664" i="3" a="1"/>
  <c r="J664" i="3" s="1"/>
  <c r="J662" i="3" a="1"/>
  <c r="J662" i="3" s="1"/>
  <c r="A824" i="3"/>
  <c r="J824" i="3" a="1"/>
  <c r="J824" i="3" s="1"/>
  <c r="A808" i="3"/>
  <c r="J808" i="3" a="1"/>
  <c r="J808" i="3" s="1"/>
  <c r="A792" i="3"/>
  <c r="J792" i="3" a="1"/>
  <c r="J792" i="3" s="1"/>
  <c r="A776" i="3"/>
  <c r="J776" i="3" a="1"/>
  <c r="J776" i="3" s="1"/>
  <c r="A760" i="3"/>
  <c r="J760" i="3" a="1"/>
  <c r="J760" i="3" s="1"/>
  <c r="I744" i="3"/>
  <c r="I738" i="3"/>
  <c r="J720" i="3" a="1"/>
  <c r="J720" i="3" s="1"/>
  <c r="A716" i="3"/>
  <c r="J716" i="3" a="1"/>
  <c r="J716" i="3" s="1"/>
  <c r="I711" i="3"/>
  <c r="J710" i="3" a="1"/>
  <c r="J710" i="3" s="1"/>
  <c r="J698" i="3" a="1"/>
  <c r="J698" i="3" s="1"/>
  <c r="G696" i="3"/>
  <c r="J696" i="3" a="1"/>
  <c r="J696" i="3" s="1"/>
  <c r="J691" i="3" a="1"/>
  <c r="J691" i="3" s="1"/>
  <c r="A690" i="3"/>
  <c r="I676" i="3"/>
  <c r="J679" i="3" a="1"/>
  <c r="J679" i="3" s="1"/>
  <c r="G672" i="3"/>
  <c r="J672" i="3" a="1"/>
  <c r="J672" i="3" s="1"/>
  <c r="J655" i="3" a="1"/>
  <c r="J655" i="3" s="1"/>
  <c r="J654" i="3" a="1"/>
  <c r="J654" i="3" s="1"/>
  <c r="I682" i="3"/>
  <c r="A676" i="3"/>
  <c r="J676" i="3" a="1"/>
  <c r="J676" i="3" s="1"/>
  <c r="J674" i="3" a="1"/>
  <c r="J674" i="3" s="1"/>
  <c r="J656" i="3" a="1"/>
  <c r="J656" i="3" s="1"/>
  <c r="A632" i="3"/>
  <c r="J632" i="3" a="1"/>
  <c r="J632" i="3" s="1"/>
  <c r="G632" i="3"/>
  <c r="I632" i="3" s="1"/>
  <c r="J726" i="3" a="1"/>
  <c r="J726" i="3" s="1"/>
  <c r="J742" i="3" a="1"/>
  <c r="J742" i="3" s="1"/>
  <c r="J641" i="3" a="1"/>
  <c r="J641" i="3" s="1"/>
  <c r="J608" i="3" a="1"/>
  <c r="J608" i="3" s="1"/>
  <c r="J640" i="3" a="1"/>
  <c r="J640" i="3" s="1"/>
  <c r="J624" i="3" a="1"/>
  <c r="J624" i="3" s="1"/>
  <c r="J671" i="3" a="1"/>
  <c r="J671" i="3" s="1"/>
  <c r="A684" i="3"/>
  <c r="J684" i="3" a="1"/>
  <c r="J684" i="3" s="1"/>
  <c r="I680" i="3"/>
  <c r="J678" i="3" a="1"/>
  <c r="J678" i="3" s="1"/>
  <c r="A672" i="3"/>
  <c r="J665" i="3" a="1"/>
  <c r="J665" i="3" s="1"/>
  <c r="J657" i="3" a="1"/>
  <c r="J657" i="3" s="1"/>
  <c r="J646" i="3" a="1"/>
  <c r="J646" i="3" s="1"/>
  <c r="A732" i="3"/>
  <c r="J732" i="3" a="1"/>
  <c r="J732" i="3" s="1"/>
  <c r="I728" i="3"/>
  <c r="I722" i="3"/>
  <c r="I716" i="3"/>
  <c r="J713" i="3" a="1"/>
  <c r="J713" i="3" s="1"/>
  <c r="J711" i="3" a="1"/>
  <c r="J711" i="3" s="1"/>
  <c r="G708" i="3"/>
  <c r="I708" i="3" s="1"/>
  <c r="I698" i="3"/>
  <c r="A692" i="3"/>
  <c r="J692" i="3" a="1"/>
  <c r="J692" i="3" s="1"/>
  <c r="I688" i="3"/>
  <c r="I687" i="3"/>
  <c r="J686" i="3" a="1"/>
  <c r="J686" i="3" s="1"/>
  <c r="J675" i="3" a="1"/>
  <c r="J675" i="3" s="1"/>
  <c r="J673" i="3" a="1"/>
  <c r="J673" i="3" s="1"/>
  <c r="G661" i="3"/>
  <c r="I661" i="3" s="1"/>
  <c r="J661" i="3" a="1"/>
  <c r="J661" i="3" s="1"/>
  <c r="A650" i="3"/>
  <c r="J650" i="3" a="1"/>
  <c r="J650" i="3" s="1"/>
  <c r="G650" i="3"/>
  <c r="I650" i="3" s="1"/>
  <c r="I629" i="3"/>
  <c r="I706" i="3"/>
  <c r="A700" i="3"/>
  <c r="J700" i="3" a="1"/>
  <c r="J700" i="3" s="1"/>
  <c r="I696" i="3"/>
  <c r="J694" i="3" a="1"/>
  <c r="J694" i="3" s="1"/>
  <c r="J682" i="3" a="1"/>
  <c r="J682" i="3" s="1"/>
  <c r="G680" i="3"/>
  <c r="J680" i="3" a="1"/>
  <c r="J680" i="3" s="1"/>
  <c r="J668" i="3" a="1"/>
  <c r="J668" i="3" s="1"/>
  <c r="I666" i="3"/>
  <c r="A663" i="3"/>
  <c r="J663" i="3" a="1"/>
  <c r="J663" i="3" s="1"/>
  <c r="A661" i="3"/>
  <c r="I658" i="3"/>
  <c r="J648" i="3" a="1"/>
  <c r="J648" i="3" s="1"/>
  <c r="I674" i="3"/>
  <c r="A642" i="3"/>
  <c r="J642" i="3" a="1"/>
  <c r="J642" i="3" s="1"/>
  <c r="G642" i="3"/>
  <c r="I642" i="3" s="1"/>
  <c r="J557" i="3" a="1"/>
  <c r="J557" i="3" s="1"/>
  <c r="G612" i="3"/>
  <c r="I612" i="3" s="1"/>
  <c r="A612" i="3"/>
  <c r="J612" i="3" a="1"/>
  <c r="J612" i="3" s="1"/>
  <c r="J575" i="3" a="1"/>
  <c r="J575" i="3" s="1"/>
  <c r="J618" i="3" a="1"/>
  <c r="J618" i="3" s="1"/>
  <c r="G618" i="3"/>
  <c r="I618" i="3" s="1"/>
  <c r="A618" i="3"/>
  <c r="I613" i="3"/>
  <c r="I640" i="3"/>
  <c r="I639" i="3"/>
  <c r="J602" i="3" a="1"/>
  <c r="J602" i="3" s="1"/>
  <c r="G602" i="3"/>
  <c r="I602" i="3" s="1"/>
  <c r="A602" i="3"/>
  <c r="G596" i="3"/>
  <c r="I596" i="3" s="1"/>
  <c r="J660" i="3" a="1"/>
  <c r="J660" i="3" s="1"/>
  <c r="J667" i="3" a="1"/>
  <c r="J667" i="3" s="1"/>
  <c r="J625" i="3" a="1"/>
  <c r="J625" i="3" s="1"/>
  <c r="J635" i="3" a="1"/>
  <c r="J635" i="3" s="1"/>
  <c r="A596" i="3"/>
  <c r="J622" i="3" a="1"/>
  <c r="J622" i="3" s="1"/>
  <c r="J596" i="3" a="1"/>
  <c r="J596" i="3" s="1"/>
  <c r="G713" i="3"/>
  <c r="I713" i="3" s="1"/>
  <c r="G705" i="3"/>
  <c r="I705" i="3" s="1"/>
  <c r="G697" i="3"/>
  <c r="I697" i="3" s="1"/>
  <c r="G689" i="3"/>
  <c r="I689" i="3" s="1"/>
  <c r="G681" i="3"/>
  <c r="I681" i="3" s="1"/>
  <c r="J634" i="3" a="1"/>
  <c r="J634" i="3" s="1"/>
  <c r="G634" i="3"/>
  <c r="I634" i="3" s="1"/>
  <c r="A634" i="3"/>
  <c r="I628" i="3"/>
  <c r="G669" i="3"/>
  <c r="I669" i="3" s="1"/>
  <c r="J669" i="3" a="1"/>
  <c r="J669" i="3" s="1"/>
  <c r="A666" i="3"/>
  <c r="J666" i="3" a="1"/>
  <c r="J666" i="3" s="1"/>
  <c r="G665" i="3"/>
  <c r="I665" i="3" s="1"/>
  <c r="I655" i="3"/>
  <c r="G649" i="3"/>
  <c r="I649" i="3" s="1"/>
  <c r="G639" i="3"/>
  <c r="J639" i="3" a="1"/>
  <c r="J639" i="3" s="1"/>
  <c r="J621" i="3" a="1"/>
  <c r="J621" i="3" s="1"/>
  <c r="I597" i="3"/>
  <c r="J717" i="3" a="1"/>
  <c r="J717" i="3" s="1"/>
  <c r="G709" i="3"/>
  <c r="I709" i="3" s="1"/>
  <c r="J709" i="3" a="1"/>
  <c r="J709" i="3" s="1"/>
  <c r="G701" i="3"/>
  <c r="I701" i="3" s="1"/>
  <c r="J701" i="3" a="1"/>
  <c r="J701" i="3" s="1"/>
  <c r="G693" i="3"/>
  <c r="I693" i="3" s="1"/>
  <c r="J693" i="3" a="1"/>
  <c r="J693" i="3" s="1"/>
  <c r="G685" i="3"/>
  <c r="I685" i="3" s="1"/>
  <c r="J685" i="3" a="1"/>
  <c r="J685" i="3" s="1"/>
  <c r="G677" i="3"/>
  <c r="I677" i="3" s="1"/>
  <c r="J677" i="3" a="1"/>
  <c r="J677" i="3" s="1"/>
  <c r="I672" i="3"/>
  <c r="A669" i="3"/>
  <c r="A658" i="3"/>
  <c r="J658" i="3" a="1"/>
  <c r="J658" i="3" s="1"/>
  <c r="G647" i="3"/>
  <c r="I647" i="3" s="1"/>
  <c r="J647" i="3" a="1"/>
  <c r="J647" i="3" s="1"/>
  <c r="A639" i="3"/>
  <c r="G628" i="3"/>
  <c r="A628" i="3"/>
  <c r="J628" i="3" a="1"/>
  <c r="J628" i="3" s="1"/>
  <c r="I607" i="3"/>
  <c r="J605" i="3" a="1"/>
  <c r="J605" i="3" s="1"/>
  <c r="J653" i="3" a="1"/>
  <c r="J653" i="3" s="1"/>
  <c r="J645" i="3" a="1"/>
  <c r="J645" i="3" s="1"/>
  <c r="J637" i="3" a="1"/>
  <c r="J637" i="3" s="1"/>
  <c r="J633" i="3" a="1"/>
  <c r="J633" i="3" s="1"/>
  <c r="J627" i="3" a="1"/>
  <c r="J627" i="3" s="1"/>
  <c r="G625" i="3"/>
  <c r="I625" i="3" s="1"/>
  <c r="J617" i="3" a="1"/>
  <c r="J617" i="3" s="1"/>
  <c r="J611" i="3" a="1"/>
  <c r="J611" i="3" s="1"/>
  <c r="G609" i="3"/>
  <c r="I609" i="3" s="1"/>
  <c r="G606" i="3"/>
  <c r="I606" i="3" s="1"/>
  <c r="J601" i="3" a="1"/>
  <c r="J601" i="3" s="1"/>
  <c r="J593" i="3" a="1"/>
  <c r="J593" i="3" s="1"/>
  <c r="I576" i="3"/>
  <c r="I570" i="3"/>
  <c r="J564" i="3" a="1"/>
  <c r="J564" i="3" s="1"/>
  <c r="J561" i="3" a="1"/>
  <c r="J561" i="3" s="1"/>
  <c r="A561" i="3"/>
  <c r="I548" i="3"/>
  <c r="J568" i="3" a="1"/>
  <c r="J568" i="3" s="1"/>
  <c r="J567" i="3" a="1"/>
  <c r="J567" i="3" s="1"/>
  <c r="J562" i="3" a="1"/>
  <c r="J562" i="3" s="1"/>
  <c r="J554" i="3" a="1"/>
  <c r="J554" i="3" s="1"/>
  <c r="I523" i="3"/>
  <c r="J520" i="3" a="1"/>
  <c r="J520" i="3" s="1"/>
  <c r="J631" i="3" a="1"/>
  <c r="J631" i="3" s="1"/>
  <c r="G623" i="3"/>
  <c r="I623" i="3" s="1"/>
  <c r="J615" i="3" a="1"/>
  <c r="J615" i="3" s="1"/>
  <c r="J599" i="3" a="1"/>
  <c r="J599" i="3" s="1"/>
  <c r="A594" i="3"/>
  <c r="J594" i="3" a="1"/>
  <c r="J594" i="3" s="1"/>
  <c r="J590" i="3" a="1"/>
  <c r="J590" i="3" s="1"/>
  <c r="J588" i="3" a="1"/>
  <c r="J588" i="3" s="1"/>
  <c r="J586" i="3" a="1"/>
  <c r="J586" i="3" s="1"/>
  <c r="J585" i="3" a="1"/>
  <c r="J585" i="3" s="1"/>
  <c r="G585" i="3"/>
  <c r="I585" i="3" s="1"/>
  <c r="J577" i="3" a="1"/>
  <c r="J577" i="3" s="1"/>
  <c r="A577" i="3"/>
  <c r="J573" i="3" a="1"/>
  <c r="J573" i="3" s="1"/>
  <c r="I568" i="3"/>
  <c r="I567" i="3"/>
  <c r="A558" i="3"/>
  <c r="J558" i="3" a="1"/>
  <c r="J558" i="3" s="1"/>
  <c r="G558" i="3"/>
  <c r="I558" i="3" s="1"/>
  <c r="J530" i="3" a="1"/>
  <c r="J530" i="3" s="1"/>
  <c r="J528" i="3" a="1"/>
  <c r="J528" i="3" s="1"/>
  <c r="J606" i="3" a="1"/>
  <c r="J606" i="3" s="1"/>
  <c r="J592" i="3" a="1"/>
  <c r="J592" i="3" s="1"/>
  <c r="A585" i="3"/>
  <c r="J583" i="3" a="1"/>
  <c r="J583" i="3" s="1"/>
  <c r="A582" i="3"/>
  <c r="J580" i="3" a="1"/>
  <c r="J580" i="3" s="1"/>
  <c r="A571" i="3"/>
  <c r="J571" i="3" a="1"/>
  <c r="J571" i="3" s="1"/>
  <c r="J560" i="3" a="1"/>
  <c r="J560" i="3" s="1"/>
  <c r="I555" i="3"/>
  <c r="I554" i="3"/>
  <c r="A550" i="3"/>
  <c r="J550" i="3" a="1"/>
  <c r="J550" i="3" s="1"/>
  <c r="G550" i="3"/>
  <c r="I550" i="3" s="1"/>
  <c r="J532" i="3" a="1"/>
  <c r="J532" i="3" s="1"/>
  <c r="J595" i="3" a="1"/>
  <c r="J595" i="3" s="1"/>
  <c r="J548" i="3" a="1"/>
  <c r="J548" i="3" s="1"/>
  <c r="J527" i="3" a="1"/>
  <c r="J527" i="3" s="1"/>
  <c r="G532" i="3"/>
  <c r="I532" i="3" s="1"/>
  <c r="J572" i="3" a="1"/>
  <c r="J572" i="3" s="1"/>
  <c r="J619" i="3" a="1"/>
  <c r="J619" i="3" s="1"/>
  <c r="J609" i="3" a="1"/>
  <c r="J609" i="3" s="1"/>
  <c r="J603" i="3" a="1"/>
  <c r="J603" i="3" s="1"/>
  <c r="I586" i="3"/>
  <c r="I583" i="3"/>
  <c r="J582" i="3" a="1"/>
  <c r="J582" i="3" s="1"/>
  <c r="J579" i="3" a="1"/>
  <c r="J579" i="3" s="1"/>
  <c r="I574" i="3"/>
  <c r="G566" i="3"/>
  <c r="I566" i="3" s="1"/>
  <c r="A566" i="3"/>
  <c r="J566" i="3" a="1"/>
  <c r="J566" i="3" s="1"/>
  <c r="J538" i="3" a="1"/>
  <c r="J538" i="3" s="1"/>
  <c r="I631" i="3"/>
  <c r="J629" i="3" a="1"/>
  <c r="J629" i="3" s="1"/>
  <c r="A629" i="3"/>
  <c r="J626" i="3" a="1"/>
  <c r="J626" i="3" s="1"/>
  <c r="J616" i="3" a="1"/>
  <c r="J616" i="3" s="1"/>
  <c r="I615" i="3"/>
  <c r="J613" i="3" a="1"/>
  <c r="J613" i="3" s="1"/>
  <c r="A613" i="3"/>
  <c r="J610" i="3" a="1"/>
  <c r="J610" i="3" s="1"/>
  <c r="J600" i="3" a="1"/>
  <c r="J600" i="3" s="1"/>
  <c r="I599" i="3"/>
  <c r="J597" i="3" a="1"/>
  <c r="J597" i="3" s="1"/>
  <c r="A597" i="3"/>
  <c r="I592" i="3"/>
  <c r="A587" i="3"/>
  <c r="J587" i="3" a="1"/>
  <c r="J587" i="3" s="1"/>
  <c r="J551" i="3" a="1"/>
  <c r="J551" i="3" s="1"/>
  <c r="G551" i="3"/>
  <c r="I551" i="3" s="1"/>
  <c r="A551" i="3"/>
  <c r="J547" i="3" a="1"/>
  <c r="J547" i="3" s="1"/>
  <c r="J540" i="3" a="1"/>
  <c r="J540" i="3" s="1"/>
  <c r="A540" i="3"/>
  <c r="G540" i="3"/>
  <c r="I540" i="3" s="1"/>
  <c r="I531" i="3"/>
  <c r="J522" i="3" a="1"/>
  <c r="J522" i="3" s="1"/>
  <c r="J659" i="3" a="1"/>
  <c r="J659" i="3" s="1"/>
  <c r="J651" i="3" a="1"/>
  <c r="J651" i="3" s="1"/>
  <c r="J643" i="3" a="1"/>
  <c r="J643" i="3" s="1"/>
  <c r="J636" i="3" a="1"/>
  <c r="J636" i="3" s="1"/>
  <c r="J623" i="3" a="1"/>
  <c r="J623" i="3" s="1"/>
  <c r="J620" i="3" a="1"/>
  <c r="J620" i="3" s="1"/>
  <c r="J607" i="3" a="1"/>
  <c r="J607" i="3" s="1"/>
  <c r="J604" i="3" a="1"/>
  <c r="J604" i="3" s="1"/>
  <c r="J591" i="3" a="1"/>
  <c r="J591" i="3" s="1"/>
  <c r="J589" i="3" a="1"/>
  <c r="J589" i="3" s="1"/>
  <c r="A589" i="3"/>
  <c r="J576" i="3" a="1"/>
  <c r="J576" i="3" s="1"/>
  <c r="A574" i="3"/>
  <c r="J574" i="3" a="1"/>
  <c r="J574" i="3" s="1"/>
  <c r="G574" i="3"/>
  <c r="J570" i="3" a="1"/>
  <c r="J570" i="3" s="1"/>
  <c r="A567" i="3"/>
  <c r="A564" i="3"/>
  <c r="A555" i="3"/>
  <c r="J555" i="3" a="1"/>
  <c r="J555" i="3" s="1"/>
  <c r="J553" i="3" a="1"/>
  <c r="J553" i="3" s="1"/>
  <c r="G553" i="3"/>
  <c r="I553" i="3" s="1"/>
  <c r="A553" i="3"/>
  <c r="J535" i="3" a="1"/>
  <c r="J535" i="3" s="1"/>
  <c r="J652" i="3" a="1"/>
  <c r="J652" i="3" s="1"/>
  <c r="J644" i="3" a="1"/>
  <c r="J644" i="3" s="1"/>
  <c r="J630" i="3" a="1"/>
  <c r="J630" i="3" s="1"/>
  <c r="J614" i="3" a="1"/>
  <c r="J614" i="3" s="1"/>
  <c r="J598" i="3" a="1"/>
  <c r="J598" i="3" s="1"/>
  <c r="J584" i="3" a="1"/>
  <c r="J584" i="3" s="1"/>
  <c r="I582" i="3"/>
  <c r="J578" i="3" a="1"/>
  <c r="J578" i="3" s="1"/>
  <c r="I544" i="3"/>
  <c r="A542" i="3"/>
  <c r="J542" i="3" a="1"/>
  <c r="J542" i="3" s="1"/>
  <c r="G542" i="3"/>
  <c r="I542" i="3" s="1"/>
  <c r="I539" i="3"/>
  <c r="J496" i="3" a="1"/>
  <c r="J496" i="3" s="1"/>
  <c r="J458" i="3" a="1"/>
  <c r="J458" i="3" s="1"/>
  <c r="J569" i="3" a="1"/>
  <c r="J569" i="3" s="1"/>
  <c r="J559" i="3" a="1"/>
  <c r="J559" i="3" s="1"/>
  <c r="J556" i="3" a="1"/>
  <c r="J556" i="3" s="1"/>
  <c r="J549" i="3" a="1"/>
  <c r="J549" i="3" s="1"/>
  <c r="J545" i="3" a="1"/>
  <c r="J545" i="3" s="1"/>
  <c r="J543" i="3" a="1"/>
  <c r="J543" i="3" s="1"/>
  <c r="J541" i="3" a="1"/>
  <c r="J541" i="3" s="1"/>
  <c r="I537" i="3"/>
  <c r="J525" i="3" a="1"/>
  <c r="J525" i="3" s="1"/>
  <c r="I521" i="3"/>
  <c r="I518" i="3"/>
  <c r="G516" i="3"/>
  <c r="I516" i="3" s="1"/>
  <c r="J500" i="3" a="1"/>
  <c r="J500" i="3" s="1"/>
  <c r="J469" i="3" a="1"/>
  <c r="J469" i="3" s="1"/>
  <c r="I453" i="3"/>
  <c r="J382" i="3" a="1"/>
  <c r="J382" i="3" s="1"/>
  <c r="J563" i="3" a="1"/>
  <c r="J563" i="3" s="1"/>
  <c r="J536" i="3" a="1"/>
  <c r="J536" i="3" s="1"/>
  <c r="G526" i="3"/>
  <c r="I526" i="3" s="1"/>
  <c r="J506" i="3" a="1"/>
  <c r="J506" i="3" s="1"/>
  <c r="I500" i="3"/>
  <c r="G468" i="3"/>
  <c r="I468" i="3" s="1"/>
  <c r="J468" i="3" a="1"/>
  <c r="J468" i="3" s="1"/>
  <c r="A468" i="3"/>
  <c r="J516" i="3" a="1"/>
  <c r="J516" i="3" s="1"/>
  <c r="J510" i="3" a="1"/>
  <c r="J510" i="3" s="1"/>
  <c r="J505" i="3" a="1"/>
  <c r="J505" i="3" s="1"/>
  <c r="I501" i="3"/>
  <c r="J461" i="3" a="1"/>
  <c r="J461" i="3" s="1"/>
  <c r="I456" i="3"/>
  <c r="J448" i="3" a="1"/>
  <c r="J448" i="3" s="1"/>
  <c r="J524" i="3" a="1"/>
  <c r="J524" i="3" s="1"/>
  <c r="A524" i="3"/>
  <c r="J519" i="3" a="1"/>
  <c r="J519" i="3" s="1"/>
  <c r="A516" i="3"/>
  <c r="J514" i="3" a="1"/>
  <c r="J514" i="3" s="1"/>
  <c r="J509" i="3" a="1"/>
  <c r="J509" i="3" s="1"/>
  <c r="I507" i="3"/>
  <c r="J485" i="3" a="1"/>
  <c r="J485" i="3" s="1"/>
  <c r="J482" i="3" a="1"/>
  <c r="J482" i="3" s="1"/>
  <c r="J546" i="3" a="1"/>
  <c r="J546" i="3" s="1"/>
  <c r="J534" i="3" a="1"/>
  <c r="J534" i="3" s="1"/>
  <c r="J518" i="3" a="1"/>
  <c r="J518" i="3" s="1"/>
  <c r="G505" i="3"/>
  <c r="I505" i="3" s="1"/>
  <c r="J491" i="3" a="1"/>
  <c r="J491" i="3" s="1"/>
  <c r="A491" i="3"/>
  <c r="G491" i="3"/>
  <c r="I491" i="3" s="1"/>
  <c r="J484" i="3" a="1"/>
  <c r="J484" i="3" s="1"/>
  <c r="A484" i="3"/>
  <c r="G484" i="3"/>
  <c r="I484" i="3" s="1"/>
  <c r="J552" i="3" a="1"/>
  <c r="J552" i="3" s="1"/>
  <c r="A539" i="3"/>
  <c r="J539" i="3" a="1"/>
  <c r="J539" i="3" s="1"/>
  <c r="A534" i="3"/>
  <c r="J529" i="3" a="1"/>
  <c r="J529" i="3" s="1"/>
  <c r="J526" i="3" a="1"/>
  <c r="J526" i="3" s="1"/>
  <c r="A523" i="3"/>
  <c r="J523" i="3" a="1"/>
  <c r="J523" i="3" s="1"/>
  <c r="J513" i="3" a="1"/>
  <c r="J513" i="3" s="1"/>
  <c r="J512" i="3" a="1"/>
  <c r="J512" i="3" s="1"/>
  <c r="G510" i="3"/>
  <c r="I510" i="3" s="1"/>
  <c r="J501" i="3" a="1"/>
  <c r="J501" i="3" s="1"/>
  <c r="J498" i="3" a="1"/>
  <c r="J498" i="3" s="1"/>
  <c r="J493" i="3" a="1"/>
  <c r="J493" i="3" s="1"/>
  <c r="J483" i="3" a="1"/>
  <c r="J483" i="3" s="1"/>
  <c r="G451" i="3"/>
  <c r="I451" i="3" s="1"/>
  <c r="J464" i="3" a="1"/>
  <c r="J464" i="3" s="1"/>
  <c r="J490" i="3" a="1"/>
  <c r="J490" i="3" s="1"/>
  <c r="J517" i="3" a="1"/>
  <c r="J517" i="3" s="1"/>
  <c r="J533" i="3" a="1"/>
  <c r="J533" i="3" s="1"/>
  <c r="J473" i="3" a="1"/>
  <c r="J473" i="3" s="1"/>
  <c r="J476" i="3" a="1"/>
  <c r="J476" i="3" s="1"/>
  <c r="J497" i="3" a="1"/>
  <c r="J497" i="3" s="1"/>
  <c r="J499" i="3" a="1"/>
  <c r="J499" i="3" s="1"/>
  <c r="J474" i="3" a="1"/>
  <c r="J474" i="3" s="1"/>
  <c r="A451" i="3"/>
  <c r="J451" i="3" a="1"/>
  <c r="J451" i="3" s="1"/>
  <c r="J477" i="3" a="1"/>
  <c r="J477" i="3" s="1"/>
  <c r="J502" i="3" a="1"/>
  <c r="J502" i="3" s="1"/>
  <c r="J457" i="3" a="1"/>
  <c r="J457" i="3" s="1"/>
  <c r="J460" i="3" a="1"/>
  <c r="J460" i="3" s="1"/>
  <c r="J480" i="3" a="1"/>
  <c r="J480" i="3" s="1"/>
  <c r="J486" i="3" a="1"/>
  <c r="J486" i="3" s="1"/>
  <c r="J441" i="3" a="1"/>
  <c r="J441" i="3" s="1"/>
  <c r="I445" i="3"/>
  <c r="J581" i="3" a="1"/>
  <c r="J581" i="3" s="1"/>
  <c r="G569" i="3"/>
  <c r="I569" i="3" s="1"/>
  <c r="J565" i="3" a="1"/>
  <c r="J565" i="3" s="1"/>
  <c r="G545" i="3"/>
  <c r="I545" i="3" s="1"/>
  <c r="J544" i="3" a="1"/>
  <c r="J544" i="3" s="1"/>
  <c r="G543" i="3"/>
  <c r="I543" i="3" s="1"/>
  <c r="I535" i="3"/>
  <c r="G511" i="3"/>
  <c r="I511" i="3" s="1"/>
  <c r="A511" i="3"/>
  <c r="J511" i="3" a="1"/>
  <c r="J511" i="3" s="1"/>
  <c r="A507" i="3"/>
  <c r="J507" i="3" a="1"/>
  <c r="J507" i="3" s="1"/>
  <c r="J503" i="3" a="1"/>
  <c r="J503" i="3" s="1"/>
  <c r="A503" i="3"/>
  <c r="G503" i="3"/>
  <c r="I503" i="3" s="1"/>
  <c r="I490" i="3"/>
  <c r="I473" i="3"/>
  <c r="J466" i="3" a="1"/>
  <c r="J466" i="3" s="1"/>
  <c r="J531" i="3" a="1"/>
  <c r="J531" i="3" s="1"/>
  <c r="I529" i="3"/>
  <c r="J515" i="3" a="1"/>
  <c r="J515" i="3" s="1"/>
  <c r="I513" i="3"/>
  <c r="A494" i="3"/>
  <c r="J494" i="3" a="1"/>
  <c r="J494" i="3" s="1"/>
  <c r="G494" i="3"/>
  <c r="I494" i="3" s="1"/>
  <c r="A454" i="3"/>
  <c r="G454" i="3"/>
  <c r="I454" i="3" s="1"/>
  <c r="J454" i="3" a="1"/>
  <c r="J454" i="3" s="1"/>
  <c r="G418" i="3"/>
  <c r="I418" i="3" s="1"/>
  <c r="J418" i="3" a="1"/>
  <c r="J418" i="3" s="1"/>
  <c r="A418" i="3"/>
  <c r="A414" i="3"/>
  <c r="J414" i="3" a="1"/>
  <c r="J414" i="3" s="1"/>
  <c r="G414" i="3"/>
  <c r="I414" i="3" s="1"/>
  <c r="G391" i="3"/>
  <c r="I391" i="3" s="1"/>
  <c r="J391" i="3" a="1"/>
  <c r="J391" i="3" s="1"/>
  <c r="A387" i="3"/>
  <c r="J387" i="3" a="1"/>
  <c r="J387" i="3" s="1"/>
  <c r="I381" i="3"/>
  <c r="J376" i="3" a="1"/>
  <c r="J376" i="3" s="1"/>
  <c r="I364" i="3"/>
  <c r="J362" i="3" a="1"/>
  <c r="J362" i="3" s="1"/>
  <c r="J471" i="3" a="1"/>
  <c r="J471" i="3" s="1"/>
  <c r="J452" i="3" a="1"/>
  <c r="J452" i="3" s="1"/>
  <c r="J449" i="3" a="1"/>
  <c r="J449" i="3" s="1"/>
  <c r="G439" i="3"/>
  <c r="I439" i="3" s="1"/>
  <c r="J439" i="3" a="1"/>
  <c r="J439" i="3" s="1"/>
  <c r="A438" i="3"/>
  <c r="J438" i="3" a="1"/>
  <c r="J438" i="3" s="1"/>
  <c r="G438" i="3"/>
  <c r="I438" i="3" s="1"/>
  <c r="I433" i="3"/>
  <c r="A419" i="3"/>
  <c r="G419" i="3"/>
  <c r="I419" i="3" s="1"/>
  <c r="J419" i="3" a="1"/>
  <c r="J419" i="3" s="1"/>
  <c r="G415" i="3"/>
  <c r="I415" i="3" s="1"/>
  <c r="J415" i="3" a="1"/>
  <c r="J415" i="3" s="1"/>
  <c r="G399" i="3"/>
  <c r="I399" i="3" s="1"/>
  <c r="J399" i="3" a="1"/>
  <c r="J399" i="3" s="1"/>
  <c r="A391" i="3"/>
  <c r="I492" i="3"/>
  <c r="G481" i="3"/>
  <c r="I481" i="3" s="1"/>
  <c r="J479" i="3" a="1"/>
  <c r="J479" i="3" s="1"/>
  <c r="G479" i="3"/>
  <c r="I479" i="3" s="1"/>
  <c r="A471" i="3"/>
  <c r="A462" i="3"/>
  <c r="J462" i="3" a="1"/>
  <c r="J462" i="3" s="1"/>
  <c r="G461" i="3"/>
  <c r="I461" i="3" s="1"/>
  <c r="I458" i="3"/>
  <c r="I452" i="3"/>
  <c r="J447" i="3" a="1"/>
  <c r="J447" i="3" s="1"/>
  <c r="G447" i="3"/>
  <c r="I447" i="3" s="1"/>
  <c r="A446" i="3"/>
  <c r="J446" i="3" a="1"/>
  <c r="J446" i="3" s="1"/>
  <c r="G446" i="3"/>
  <c r="I446" i="3" s="1"/>
  <c r="I441" i="3"/>
  <c r="J440" i="3" a="1"/>
  <c r="J440" i="3" s="1"/>
  <c r="G426" i="3"/>
  <c r="I426" i="3" s="1"/>
  <c r="J426" i="3" a="1"/>
  <c r="J426" i="3" s="1"/>
  <c r="A426" i="3"/>
  <c r="A422" i="3"/>
  <c r="J422" i="3" a="1"/>
  <c r="J422" i="3" s="1"/>
  <c r="G422" i="3"/>
  <c r="I422" i="3" s="1"/>
  <c r="J420" i="3" a="1"/>
  <c r="J420" i="3" s="1"/>
  <c r="A420" i="3"/>
  <c r="G420" i="3"/>
  <c r="I420" i="3" s="1"/>
  <c r="G407" i="3"/>
  <c r="I407" i="3" s="1"/>
  <c r="J407" i="3" a="1"/>
  <c r="J407" i="3" s="1"/>
  <c r="A399" i="3"/>
  <c r="G394" i="3"/>
  <c r="I394" i="3" s="1"/>
  <c r="J394" i="3" a="1"/>
  <c r="J394" i="3" s="1"/>
  <c r="A394" i="3"/>
  <c r="A470" i="3"/>
  <c r="G470" i="3"/>
  <c r="I470" i="3" s="1"/>
  <c r="J459" i="3" a="1"/>
  <c r="J459" i="3" s="1"/>
  <c r="A459" i="3"/>
  <c r="J436" i="3" a="1"/>
  <c r="J436" i="3" s="1"/>
  <c r="G436" i="3"/>
  <c r="I436" i="3" s="1"/>
  <c r="A435" i="3"/>
  <c r="G435" i="3"/>
  <c r="I435" i="3" s="1"/>
  <c r="J435" i="3" a="1"/>
  <c r="J435" i="3" s="1"/>
  <c r="G434" i="3"/>
  <c r="I434" i="3" s="1"/>
  <c r="J434" i="3" a="1"/>
  <c r="J434" i="3" s="1"/>
  <c r="A427" i="3"/>
  <c r="G427" i="3"/>
  <c r="I427" i="3" s="1"/>
  <c r="J427" i="3" a="1"/>
  <c r="J427" i="3" s="1"/>
  <c r="G423" i="3"/>
  <c r="I423" i="3" s="1"/>
  <c r="J423" i="3" a="1"/>
  <c r="J423" i="3" s="1"/>
  <c r="J417" i="3" a="1"/>
  <c r="J417" i="3" s="1"/>
  <c r="G402" i="3"/>
  <c r="I402" i="3" s="1"/>
  <c r="J402" i="3" a="1"/>
  <c r="J402" i="3" s="1"/>
  <c r="A402" i="3"/>
  <c r="A388" i="3"/>
  <c r="J388" i="3" a="1"/>
  <c r="J388" i="3" s="1"/>
  <c r="G388" i="3"/>
  <c r="I388" i="3" s="1"/>
  <c r="J379" i="3" a="1"/>
  <c r="J379" i="3" s="1"/>
  <c r="G378" i="3"/>
  <c r="I378" i="3" s="1"/>
  <c r="J378" i="3" a="1"/>
  <c r="J378" i="3" s="1"/>
  <c r="J369" i="3" a="1"/>
  <c r="J369" i="3" s="1"/>
  <c r="J495" i="3" a="1"/>
  <c r="J495" i="3" s="1"/>
  <c r="J487" i="3" a="1"/>
  <c r="J487" i="3" s="1"/>
  <c r="J465" i="3" a="1"/>
  <c r="J465" i="3" s="1"/>
  <c r="J444" i="3" a="1"/>
  <c r="J444" i="3" s="1"/>
  <c r="G444" i="3"/>
  <c r="I444" i="3" s="1"/>
  <c r="A443" i="3"/>
  <c r="G443" i="3"/>
  <c r="I443" i="3" s="1"/>
  <c r="J443" i="3" a="1"/>
  <c r="J443" i="3" s="1"/>
  <c r="G442" i="3"/>
  <c r="I442" i="3" s="1"/>
  <c r="J442" i="3" a="1"/>
  <c r="J442" i="3" s="1"/>
  <c r="A436" i="3"/>
  <c r="A430" i="3"/>
  <c r="J430" i="3" a="1"/>
  <c r="J430" i="3" s="1"/>
  <c r="G430" i="3"/>
  <c r="I430" i="3" s="1"/>
  <c r="J428" i="3" a="1"/>
  <c r="J428" i="3" s="1"/>
  <c r="A428" i="3"/>
  <c r="G428" i="3"/>
  <c r="I428" i="3" s="1"/>
  <c r="A423" i="3"/>
  <c r="G410" i="3"/>
  <c r="I410" i="3" s="1"/>
  <c r="J410" i="3" a="1"/>
  <c r="J410" i="3" s="1"/>
  <c r="A410" i="3"/>
  <c r="A395" i="3"/>
  <c r="G395" i="3"/>
  <c r="I395" i="3" s="1"/>
  <c r="J395" i="3" a="1"/>
  <c r="J395" i="3" s="1"/>
  <c r="J393" i="3" a="1"/>
  <c r="J393" i="3" s="1"/>
  <c r="A378" i="3"/>
  <c r="G375" i="3"/>
  <c r="I375" i="3" s="1"/>
  <c r="J375" i="3" a="1"/>
  <c r="J375" i="3" s="1"/>
  <c r="A375" i="3"/>
  <c r="A495" i="3"/>
  <c r="A487" i="3"/>
  <c r="A478" i="3"/>
  <c r="J478" i="3" a="1"/>
  <c r="J478" i="3" s="1"/>
  <c r="I474" i="3"/>
  <c r="J467" i="3" a="1"/>
  <c r="J467" i="3" s="1"/>
  <c r="A467" i="3"/>
  <c r="J453" i="3" a="1"/>
  <c r="J453" i="3" s="1"/>
  <c r="J450" i="3" a="1"/>
  <c r="J450" i="3" s="1"/>
  <c r="A444" i="3"/>
  <c r="A434" i="3"/>
  <c r="G431" i="3"/>
  <c r="I431" i="3" s="1"/>
  <c r="J431" i="3" a="1"/>
  <c r="J431" i="3" s="1"/>
  <c r="J425" i="3" a="1"/>
  <c r="J425" i="3" s="1"/>
  <c r="A403" i="3"/>
  <c r="G403" i="3"/>
  <c r="I403" i="3" s="1"/>
  <c r="J403" i="3" a="1"/>
  <c r="J403" i="3" s="1"/>
  <c r="J401" i="3" a="1"/>
  <c r="J401" i="3" s="1"/>
  <c r="J385" i="3" a="1"/>
  <c r="J385" i="3" s="1"/>
  <c r="J371" i="3" a="1"/>
  <c r="J371" i="3" s="1"/>
  <c r="J508" i="3" a="1"/>
  <c r="J508" i="3" s="1"/>
  <c r="A486" i="3"/>
  <c r="G486" i="3"/>
  <c r="I486" i="3" s="1"/>
  <c r="J475" i="3" a="1"/>
  <c r="J475" i="3" s="1"/>
  <c r="A475" i="3"/>
  <c r="J470" i="3" a="1"/>
  <c r="J470" i="3" s="1"/>
  <c r="J455" i="3" a="1"/>
  <c r="J455" i="3" s="1"/>
  <c r="A442" i="3"/>
  <c r="I412" i="3"/>
  <c r="A411" i="3"/>
  <c r="G411" i="3"/>
  <c r="I411" i="3" s="1"/>
  <c r="J411" i="3" a="1"/>
  <c r="J411" i="3" s="1"/>
  <c r="J409" i="3" a="1"/>
  <c r="J409" i="3" s="1"/>
  <c r="G387" i="3"/>
  <c r="I387" i="3" s="1"/>
  <c r="I380" i="3"/>
  <c r="A372" i="3"/>
  <c r="J372" i="3" a="1"/>
  <c r="J372" i="3" s="1"/>
  <c r="J424" i="3" a="1"/>
  <c r="J424" i="3" s="1"/>
  <c r="J432" i="3" a="1"/>
  <c r="J432" i="3" s="1"/>
  <c r="J345" i="3" a="1"/>
  <c r="J345" i="3" s="1"/>
  <c r="J353" i="3" a="1"/>
  <c r="J353" i="3" s="1"/>
  <c r="J437" i="3" a="1"/>
  <c r="J437" i="3" s="1"/>
  <c r="J445" i="3" a="1"/>
  <c r="J445" i="3" s="1"/>
  <c r="J386" i="3" a="1"/>
  <c r="J386" i="3" s="1"/>
  <c r="G369" i="3"/>
  <c r="I369" i="3" s="1"/>
  <c r="J537" i="3" a="1"/>
  <c r="J537" i="3" s="1"/>
  <c r="J521" i="3" a="1"/>
  <c r="J521" i="3" s="1"/>
  <c r="A508" i="3"/>
  <c r="A502" i="3"/>
  <c r="G502" i="3"/>
  <c r="I502" i="3" s="1"/>
  <c r="A498" i="3"/>
  <c r="J492" i="3" a="1"/>
  <c r="J492" i="3" s="1"/>
  <c r="J489" i="3" a="1"/>
  <c r="J489" i="3" s="1"/>
  <c r="A489" i="3"/>
  <c r="J481" i="3" a="1"/>
  <c r="J481" i="3" s="1"/>
  <c r="I476" i="3"/>
  <c r="G471" i="3"/>
  <c r="I471" i="3" s="1"/>
  <c r="G465" i="3"/>
  <c r="I465" i="3" s="1"/>
  <c r="J463" i="3" a="1"/>
  <c r="J463" i="3" s="1"/>
  <c r="G463" i="3"/>
  <c r="I463" i="3" s="1"/>
  <c r="A455" i="3"/>
  <c r="J433" i="3" a="1"/>
  <c r="J433" i="3" s="1"/>
  <c r="J360" i="3" a="1"/>
  <c r="J360" i="3" s="1"/>
  <c r="J504" i="3" a="1"/>
  <c r="J504" i="3" s="1"/>
  <c r="J488" i="3" a="1"/>
  <c r="J488" i="3" s="1"/>
  <c r="J472" i="3" a="1"/>
  <c r="J472" i="3" s="1"/>
  <c r="J456" i="3" a="1"/>
  <c r="J456" i="3" s="1"/>
  <c r="I366" i="3"/>
  <c r="A363" i="3"/>
  <c r="J363" i="3" a="1"/>
  <c r="J363" i="3" s="1"/>
  <c r="I358" i="3"/>
  <c r="I344" i="3"/>
  <c r="J329" i="3" a="1"/>
  <c r="J329" i="3" s="1"/>
  <c r="L393" i="3" a="1"/>
  <c r="L393" i="3" s="1"/>
  <c r="L266" i="3" a="1"/>
  <c r="L266" i="3" s="1"/>
  <c r="J374" i="3" a="1"/>
  <c r="J374" i="3" s="1"/>
  <c r="I372" i="3"/>
  <c r="G367" i="3"/>
  <c r="I367" i="3" s="1"/>
  <c r="J367" i="3" a="1"/>
  <c r="J367" i="3" s="1"/>
  <c r="I356" i="3"/>
  <c r="A354" i="3"/>
  <c r="G354" i="3"/>
  <c r="I354" i="3" s="1"/>
  <c r="J336" i="3" a="1"/>
  <c r="J336" i="3" s="1"/>
  <c r="A300" i="3"/>
  <c r="J300" i="3" a="1"/>
  <c r="J300" i="3" s="1"/>
  <c r="G300" i="3"/>
  <c r="I300" i="3" s="1"/>
  <c r="J347" i="3" a="1"/>
  <c r="J347" i="3" s="1"/>
  <c r="J358" i="3" a="1"/>
  <c r="J358" i="3" s="1"/>
  <c r="J381" i="3" a="1"/>
  <c r="J381" i="3" s="1"/>
  <c r="J389" i="3" a="1"/>
  <c r="J389" i="3" s="1"/>
  <c r="J297" i="3" a="1"/>
  <c r="J297" i="3" s="1"/>
  <c r="J305" i="3" a="1"/>
  <c r="J305" i="3" s="1"/>
  <c r="A346" i="3"/>
  <c r="J346" i="3" a="1"/>
  <c r="J346" i="3" s="1"/>
  <c r="G346" i="3"/>
  <c r="I346" i="3" s="1"/>
  <c r="J309" i="3" a="1"/>
  <c r="J309" i="3" s="1"/>
  <c r="J294" i="3" a="1"/>
  <c r="J294" i="3" s="1"/>
  <c r="J429" i="3" a="1"/>
  <c r="J429" i="3" s="1"/>
  <c r="J421" i="3" a="1"/>
  <c r="J421" i="3" s="1"/>
  <c r="J413" i="3" a="1"/>
  <c r="J413" i="3" s="1"/>
  <c r="G406" i="3"/>
  <c r="I406" i="3" s="1"/>
  <c r="J405" i="3" a="1"/>
  <c r="J405" i="3" s="1"/>
  <c r="G398" i="3"/>
  <c r="I398" i="3" s="1"/>
  <c r="J397" i="3" a="1"/>
  <c r="J397" i="3" s="1"/>
  <c r="G390" i="3"/>
  <c r="I390" i="3" s="1"/>
  <c r="I386" i="3"/>
  <c r="G377" i="3"/>
  <c r="I377" i="3" s="1"/>
  <c r="J370" i="3" a="1"/>
  <c r="J370" i="3" s="1"/>
  <c r="J361" i="3" a="1"/>
  <c r="J361" i="3" s="1"/>
  <c r="A355" i="3"/>
  <c r="J355" i="3" a="1"/>
  <c r="J355" i="3" s="1"/>
  <c r="J352" i="3" a="1"/>
  <c r="J352" i="3" s="1"/>
  <c r="J349" i="3" a="1"/>
  <c r="J349" i="3" s="1"/>
  <c r="A349" i="3"/>
  <c r="A343" i="3"/>
  <c r="J343" i="3" a="1"/>
  <c r="J343" i="3" s="1"/>
  <c r="A304" i="3"/>
  <c r="J304" i="3" a="1"/>
  <c r="J304" i="3" s="1"/>
  <c r="G304" i="3"/>
  <c r="I304" i="3" s="1"/>
  <c r="J339" i="3" a="1"/>
  <c r="J339" i="3" s="1"/>
  <c r="I324" i="3"/>
  <c r="G323" i="3"/>
  <c r="I323" i="3" s="1"/>
  <c r="A323" i="3"/>
  <c r="J323" i="3" a="1"/>
  <c r="J323" i="3" s="1"/>
  <c r="J314" i="3" a="1"/>
  <c r="J314" i="3" s="1"/>
  <c r="J312" i="3" a="1"/>
  <c r="J312" i="3" s="1"/>
  <c r="A312" i="3"/>
  <c r="G312" i="3"/>
  <c r="I312" i="3" s="1"/>
  <c r="J239" i="3" a="1"/>
  <c r="J239" i="3" s="1"/>
  <c r="J412" i="3" a="1"/>
  <c r="J412" i="3" s="1"/>
  <c r="J404" i="3" a="1"/>
  <c r="J404" i="3" s="1"/>
  <c r="J396" i="3" a="1"/>
  <c r="J396" i="3" s="1"/>
  <c r="J384" i="3" a="1"/>
  <c r="J384" i="3" s="1"/>
  <c r="I370" i="3"/>
  <c r="I362" i="3"/>
  <c r="I361" i="3"/>
  <c r="J348" i="3" a="1"/>
  <c r="J348" i="3" s="1"/>
  <c r="J342" i="3" a="1"/>
  <c r="J342" i="3" s="1"/>
  <c r="J332" i="3" a="1"/>
  <c r="J332" i="3" s="1"/>
  <c r="I317" i="3"/>
  <c r="J316" i="3" a="1"/>
  <c r="J316" i="3" s="1"/>
  <c r="G316" i="3"/>
  <c r="I316" i="3" s="1"/>
  <c r="I303" i="3"/>
  <c r="J298" i="3" a="1"/>
  <c r="J298" i="3" s="1"/>
  <c r="H296" i="3"/>
  <c r="L296" i="3" a="1"/>
  <c r="L296" i="3" s="1"/>
  <c r="H291" i="3"/>
  <c r="L291" i="3" a="1"/>
  <c r="L291" i="3" s="1"/>
  <c r="L352" i="3" a="1"/>
  <c r="L352" i="3" s="1"/>
  <c r="L360" i="3" a="1"/>
  <c r="L360" i="3" s="1"/>
  <c r="L383" i="3" a="1"/>
  <c r="L383" i="3" s="1"/>
  <c r="L430" i="3" a="1"/>
  <c r="L430" i="3" s="1"/>
  <c r="L438" i="3" a="1"/>
  <c r="L438" i="3" s="1"/>
  <c r="L446" i="3" a="1"/>
  <c r="L446" i="3" s="1"/>
  <c r="L357" i="3" a="1"/>
  <c r="L357" i="3" s="1"/>
  <c r="L365" i="3" a="1"/>
  <c r="L365" i="3" s="1"/>
  <c r="L333" i="3" a="1"/>
  <c r="L333" i="3" s="1"/>
  <c r="L300" i="3" a="1"/>
  <c r="L300" i="3" s="1"/>
  <c r="L285" i="3" a="1"/>
  <c r="L285" i="3" s="1"/>
  <c r="L286" i="3" a="1"/>
  <c r="L286" i="3" s="1"/>
  <c r="L481" i="3" a="1"/>
  <c r="L481" i="3" s="1"/>
  <c r="L489" i="3" a="1"/>
  <c r="L489" i="3" s="1"/>
  <c r="L497" i="3" a="1"/>
  <c r="L497" i="3" s="1"/>
  <c r="L505" i="3" a="1"/>
  <c r="L505" i="3" s="1"/>
  <c r="J416" i="3" a="1"/>
  <c r="J416" i="3" s="1"/>
  <c r="A412" i="3"/>
  <c r="J408" i="3" a="1"/>
  <c r="J408" i="3" s="1"/>
  <c r="A404" i="3"/>
  <c r="J400" i="3" a="1"/>
  <c r="J400" i="3" s="1"/>
  <c r="A396" i="3"/>
  <c r="J392" i="3" a="1"/>
  <c r="J392" i="3" s="1"/>
  <c r="J366" i="3" a="1"/>
  <c r="J366" i="3" s="1"/>
  <c r="G363" i="3"/>
  <c r="I363" i="3" s="1"/>
  <c r="J354" i="3" a="1"/>
  <c r="J354" i="3" s="1"/>
  <c r="I353" i="3"/>
  <c r="I340" i="3"/>
  <c r="A336" i="3"/>
  <c r="J326" i="3" a="1"/>
  <c r="J326" i="3" s="1"/>
  <c r="G320" i="3"/>
  <c r="I320" i="3" s="1"/>
  <c r="J320" i="3" a="1"/>
  <c r="J320" i="3" s="1"/>
  <c r="A316" i="3"/>
  <c r="H307" i="3"/>
  <c r="L307" i="3" a="1"/>
  <c r="L307" i="3" s="1"/>
  <c r="L361" i="3" a="1"/>
  <c r="L361" i="3" s="1"/>
  <c r="J406" i="3" a="1"/>
  <c r="J406" i="3" s="1"/>
  <c r="J398" i="3" a="1"/>
  <c r="J398" i="3" s="1"/>
  <c r="J390" i="3" a="1"/>
  <c r="J390" i="3" s="1"/>
  <c r="A386" i="3"/>
  <c r="G383" i="3"/>
  <c r="I383" i="3" s="1"/>
  <c r="J383" i="3" a="1"/>
  <c r="J383" i="3" s="1"/>
  <c r="A380" i="3"/>
  <c r="J380" i="3" a="1"/>
  <c r="J380" i="3" s="1"/>
  <c r="G379" i="3"/>
  <c r="I379" i="3" s="1"/>
  <c r="J377" i="3" a="1"/>
  <c r="J377" i="3" s="1"/>
  <c r="J368" i="3" a="1"/>
  <c r="J368" i="3" s="1"/>
  <c r="A362" i="3"/>
  <c r="G362" i="3"/>
  <c r="I350" i="3"/>
  <c r="I347" i="3"/>
  <c r="A330" i="3"/>
  <c r="J330" i="3" a="1"/>
  <c r="J330" i="3" s="1"/>
  <c r="G330" i="3"/>
  <c r="I315" i="3"/>
  <c r="J307" i="3" a="1"/>
  <c r="J307" i="3" s="1"/>
  <c r="A307" i="3"/>
  <c r="G307" i="3"/>
  <c r="J302" i="3" a="1"/>
  <c r="J302" i="3" s="1"/>
  <c r="L473" i="3" a="1"/>
  <c r="L473" i="3" s="1"/>
  <c r="L465" i="3" a="1"/>
  <c r="L465" i="3" s="1"/>
  <c r="L457" i="3" a="1"/>
  <c r="L457" i="3" s="1"/>
  <c r="L449" i="3" a="1"/>
  <c r="L449" i="3" s="1"/>
  <c r="L441" i="3" a="1"/>
  <c r="L441" i="3" s="1"/>
  <c r="L433" i="3" a="1"/>
  <c r="L433" i="3" s="1"/>
  <c r="L425" i="3" a="1"/>
  <c r="L425" i="3" s="1"/>
  <c r="L417" i="3" a="1"/>
  <c r="L417" i="3" s="1"/>
  <c r="L409" i="3" a="1"/>
  <c r="L409" i="3" s="1"/>
  <c r="L401" i="3" a="1"/>
  <c r="L401" i="3" s="1"/>
  <c r="L385" i="3" a="1"/>
  <c r="L385" i="3" s="1"/>
  <c r="L377" i="3" a="1"/>
  <c r="L377" i="3" s="1"/>
  <c r="L369" i="3" a="1"/>
  <c r="L369" i="3" s="1"/>
  <c r="J359" i="3" a="1"/>
  <c r="J359" i="3" s="1"/>
  <c r="L353" i="3" a="1"/>
  <c r="L353" i="3" s="1"/>
  <c r="J351" i="3" a="1"/>
  <c r="J351" i="3" s="1"/>
  <c r="L348" i="3" a="1"/>
  <c r="L348" i="3" s="1"/>
  <c r="A341" i="3"/>
  <c r="J338" i="3" a="1"/>
  <c r="J338" i="3" s="1"/>
  <c r="J335" i="3" a="1"/>
  <c r="J335" i="3" s="1"/>
  <c r="L332" i="3" a="1"/>
  <c r="L332" i="3" s="1"/>
  <c r="A325" i="3"/>
  <c r="J322" i="3" a="1"/>
  <c r="J322" i="3" s="1"/>
  <c r="J311" i="3" a="1"/>
  <c r="J311" i="3" s="1"/>
  <c r="L305" i="3" a="1"/>
  <c r="L305" i="3" s="1"/>
  <c r="A301" i="3"/>
  <c r="L297" i="3" a="1"/>
  <c r="L297" i="3" s="1"/>
  <c r="H292" i="3"/>
  <c r="L292" i="3" a="1"/>
  <c r="L292" i="3" s="1"/>
  <c r="J282" i="3" a="1"/>
  <c r="J282" i="3" s="1"/>
  <c r="L280" i="3" a="1"/>
  <c r="L280" i="3" s="1"/>
  <c r="L279" i="3" a="1"/>
  <c r="L279" i="3" s="1"/>
  <c r="H276" i="3"/>
  <c r="L276" i="3" a="1"/>
  <c r="L276" i="3" s="1"/>
  <c r="L272" i="3" a="1"/>
  <c r="L272" i="3" s="1"/>
  <c r="J250" i="3" a="1"/>
  <c r="J250" i="3" s="1"/>
  <c r="H241" i="3"/>
  <c r="A241" i="3"/>
  <c r="A284" i="3"/>
  <c r="J284" i="3" a="1"/>
  <c r="J284" i="3" s="1"/>
  <c r="H283" i="3"/>
  <c r="L283" i="3" a="1"/>
  <c r="L283" i="3" s="1"/>
  <c r="I282" i="3"/>
  <c r="J278" i="3" a="1"/>
  <c r="J278" i="3" s="1"/>
  <c r="L277" i="3" a="1"/>
  <c r="L277" i="3" s="1"/>
  <c r="H274" i="3"/>
  <c r="L274" i="3" a="1"/>
  <c r="L274" i="3" s="1"/>
  <c r="J271" i="3" a="1"/>
  <c r="J271" i="3" s="1"/>
  <c r="J270" i="3" a="1"/>
  <c r="J270" i="3" s="1"/>
  <c r="L269" i="3" a="1"/>
  <c r="L269" i="3" s="1"/>
  <c r="G262" i="3"/>
  <c r="I262" i="3" s="1"/>
  <c r="A262" i="3"/>
  <c r="J254" i="3" a="1"/>
  <c r="J254" i="3" s="1"/>
  <c r="J233" i="3" a="1"/>
  <c r="J233" i="3" s="1"/>
  <c r="J281" i="3" a="1"/>
  <c r="J281" i="3" s="1"/>
  <c r="H299" i="3"/>
  <c r="L299" i="3" a="1"/>
  <c r="L299" i="3" s="1"/>
  <c r="A296" i="3"/>
  <c r="J296" i="3" a="1"/>
  <c r="J296" i="3" s="1"/>
  <c r="J293" i="3" a="1"/>
  <c r="J293" i="3" s="1"/>
  <c r="A291" i="3"/>
  <c r="J286" i="3" a="1"/>
  <c r="J286" i="3" s="1"/>
  <c r="J285" i="3" a="1"/>
  <c r="J285" i="3" s="1"/>
  <c r="J269" i="3" a="1"/>
  <c r="J269" i="3" s="1"/>
  <c r="H257" i="3"/>
  <c r="L257" i="3" a="1"/>
  <c r="L257" i="3" s="1"/>
  <c r="A257" i="3"/>
  <c r="J245" i="3" a="1"/>
  <c r="J245" i="3" s="1"/>
  <c r="H235" i="3"/>
  <c r="L235" i="3" a="1"/>
  <c r="L235" i="3" s="1"/>
  <c r="A235" i="3"/>
  <c r="J333" i="3" a="1"/>
  <c r="J333" i="3" s="1"/>
  <c r="L321" i="3" a="1"/>
  <c r="L321" i="3" s="1"/>
  <c r="J318" i="3" a="1"/>
  <c r="J318" i="3" s="1"/>
  <c r="L312" i="3" a="1"/>
  <c r="L312" i="3" s="1"/>
  <c r="H306" i="3"/>
  <c r="L306" i="3" a="1"/>
  <c r="L306" i="3" s="1"/>
  <c r="A306" i="3"/>
  <c r="L304" i="3" a="1"/>
  <c r="L304" i="3" s="1"/>
  <c r="I302" i="3"/>
  <c r="H289" i="3"/>
  <c r="A289" i="3"/>
  <c r="J287" i="3" a="1"/>
  <c r="J287" i="3" s="1"/>
  <c r="A283" i="3"/>
  <c r="J277" i="3" a="1"/>
  <c r="J277" i="3" s="1"/>
  <c r="L275" i="3" a="1"/>
  <c r="L275" i="3" s="1"/>
  <c r="A275" i="3"/>
  <c r="J259" i="3" a="1"/>
  <c r="J259" i="3" s="1"/>
  <c r="J255" i="3" a="1"/>
  <c r="J255" i="3" s="1"/>
  <c r="H231" i="3"/>
  <c r="L231" i="3" a="1"/>
  <c r="L231" i="3" s="1"/>
  <c r="L340" i="3" a="1"/>
  <c r="L340" i="3" s="1"/>
  <c r="A333" i="3"/>
  <c r="J327" i="3" a="1"/>
  <c r="J327" i="3" s="1"/>
  <c r="L324" i="3" a="1"/>
  <c r="L324" i="3" s="1"/>
  <c r="L317" i="3" a="1"/>
  <c r="L317" i="3" s="1"/>
  <c r="J310" i="3" a="1"/>
  <c r="J310" i="3" s="1"/>
  <c r="I309" i="3"/>
  <c r="L303" i="3" a="1"/>
  <c r="L303" i="3" s="1"/>
  <c r="H298" i="3"/>
  <c r="L298" i="3" a="1"/>
  <c r="L298" i="3" s="1"/>
  <c r="L295" i="3" a="1"/>
  <c r="L295" i="3" s="1"/>
  <c r="L284" i="3" a="1"/>
  <c r="L284" i="3" s="1"/>
  <c r="A282" i="3"/>
  <c r="A274" i="3"/>
  <c r="I269" i="3"/>
  <c r="H268" i="3"/>
  <c r="L268" i="3" a="1"/>
  <c r="L268" i="3" s="1"/>
  <c r="G266" i="3"/>
  <c r="I266" i="3" s="1"/>
  <c r="J266" i="3" a="1"/>
  <c r="J266" i="3" s="1"/>
  <c r="J243" i="3" a="1"/>
  <c r="J243" i="3" s="1"/>
  <c r="H240" i="3"/>
  <c r="L240" i="3" a="1"/>
  <c r="L240" i="3" s="1"/>
  <c r="L236" i="3" a="1"/>
  <c r="L236" i="3" s="1"/>
  <c r="L422" i="3" a="1"/>
  <c r="L422" i="3" s="1"/>
  <c r="L414" i="3" a="1"/>
  <c r="L414" i="3" s="1"/>
  <c r="L406" i="3" a="1"/>
  <c r="L406" i="3" s="1"/>
  <c r="L398" i="3" a="1"/>
  <c r="L398" i="3" s="1"/>
  <c r="L390" i="3" a="1"/>
  <c r="L390" i="3" s="1"/>
  <c r="L382" i="3" a="1"/>
  <c r="L382" i="3" s="1"/>
  <c r="L374" i="3" a="1"/>
  <c r="L374" i="3" s="1"/>
  <c r="L366" i="3" a="1"/>
  <c r="L366" i="3" s="1"/>
  <c r="J364" i="3" a="1"/>
  <c r="J364" i="3" s="1"/>
  <c r="L358" i="3" a="1"/>
  <c r="L358" i="3" s="1"/>
  <c r="J356" i="3" a="1"/>
  <c r="J356" i="3" s="1"/>
  <c r="L350" i="3" a="1"/>
  <c r="L350" i="3" s="1"/>
  <c r="L347" i="3" a="1"/>
  <c r="L347" i="3" s="1"/>
  <c r="L344" i="3" a="1"/>
  <c r="L344" i="3" s="1"/>
  <c r="J337" i="3" a="1"/>
  <c r="J337" i="3" s="1"/>
  <c r="L334" i="3" a="1"/>
  <c r="L334" i="3" s="1"/>
  <c r="L331" i="3" a="1"/>
  <c r="L331" i="3" s="1"/>
  <c r="L328" i="3" a="1"/>
  <c r="L328" i="3" s="1"/>
  <c r="J321" i="3" a="1"/>
  <c r="J321" i="3" s="1"/>
  <c r="I318" i="3"/>
  <c r="L315" i="3" a="1"/>
  <c r="L315" i="3" s="1"/>
  <c r="A299" i="3"/>
  <c r="A295" i="3"/>
  <c r="G294" i="3"/>
  <c r="I294" i="3" s="1"/>
  <c r="A294" i="3"/>
  <c r="I287" i="3"/>
  <c r="J283" i="3" a="1"/>
  <c r="J283" i="3" s="1"/>
  <c r="L282" i="3" a="1"/>
  <c r="L282" i="3" s="1"/>
  <c r="A280" i="3"/>
  <c r="J280" i="3" a="1"/>
  <c r="J280" i="3" s="1"/>
  <c r="G280" i="3"/>
  <c r="I280" i="3" s="1"/>
  <c r="G279" i="3"/>
  <c r="I279" i="3" s="1"/>
  <c r="J279" i="3" a="1"/>
  <c r="J279" i="3" s="1"/>
  <c r="H278" i="3"/>
  <c r="L278" i="3" a="1"/>
  <c r="L278" i="3" s="1"/>
  <c r="L273" i="3" a="1"/>
  <c r="L273" i="3" s="1"/>
  <c r="A272" i="3"/>
  <c r="J272" i="3" a="1"/>
  <c r="J272" i="3" s="1"/>
  <c r="G272" i="3"/>
  <c r="I272" i="3" s="1"/>
  <c r="H271" i="3"/>
  <c r="L271" i="3" a="1"/>
  <c r="L271" i="3" s="1"/>
  <c r="L264" i="3" a="1"/>
  <c r="L264" i="3" s="1"/>
  <c r="L263" i="3" a="1"/>
  <c r="L263" i="3" s="1"/>
  <c r="L262" i="3" a="1"/>
  <c r="L262" i="3" s="1"/>
  <c r="G252" i="3"/>
  <c r="I252" i="3" s="1"/>
  <c r="L249" i="3" a="1"/>
  <c r="L249" i="3" s="1"/>
  <c r="H248" i="3"/>
  <c r="L248" i="3" a="1"/>
  <c r="L248" i="3" s="1"/>
  <c r="L375" i="3" a="1"/>
  <c r="L375" i="3" s="1"/>
  <c r="J373" i="3" a="1"/>
  <c r="J373" i="3" s="1"/>
  <c r="L367" i="3" a="1"/>
  <c r="L367" i="3" s="1"/>
  <c r="J365" i="3" a="1"/>
  <c r="J365" i="3" s="1"/>
  <c r="L359" i="3" a="1"/>
  <c r="L359" i="3" s="1"/>
  <c r="J357" i="3" a="1"/>
  <c r="J357" i="3" s="1"/>
  <c r="L351" i="3" a="1"/>
  <c r="L351" i="3" s="1"/>
  <c r="J350" i="3" a="1"/>
  <c r="J350" i="3" s="1"/>
  <c r="J340" i="3" a="1"/>
  <c r="J340" i="3" s="1"/>
  <c r="L338" i="3" a="1"/>
  <c r="L338" i="3" s="1"/>
  <c r="J334" i="3" a="1"/>
  <c r="J334" i="3" s="1"/>
  <c r="J324" i="3" a="1"/>
  <c r="J324" i="3" s="1"/>
  <c r="L322" i="3" a="1"/>
  <c r="L322" i="3" s="1"/>
  <c r="L319" i="3" a="1"/>
  <c r="L319" i="3" s="1"/>
  <c r="J317" i="3" a="1"/>
  <c r="J317" i="3" s="1"/>
  <c r="A315" i="3"/>
  <c r="J313" i="3" a="1"/>
  <c r="J313" i="3" s="1"/>
  <c r="L311" i="3" a="1"/>
  <c r="L311" i="3" s="1"/>
  <c r="J303" i="3" a="1"/>
  <c r="J303" i="3" s="1"/>
  <c r="L302" i="3" a="1"/>
  <c r="L302" i="3" s="1"/>
  <c r="A302" i="3"/>
  <c r="A298" i="3"/>
  <c r="H293" i="3"/>
  <c r="L293" i="3" a="1"/>
  <c r="L293" i="3" s="1"/>
  <c r="J291" i="3" a="1"/>
  <c r="J291" i="3" s="1"/>
  <c r="J290" i="3" a="1"/>
  <c r="J290" i="3" s="1"/>
  <c r="L288" i="3" a="1"/>
  <c r="L288" i="3" s="1"/>
  <c r="A287" i="3"/>
  <c r="G286" i="3"/>
  <c r="I286" i="3" s="1"/>
  <c r="A286" i="3"/>
  <c r="L281" i="3" a="1"/>
  <c r="L281" i="3" s="1"/>
  <c r="I277" i="3"/>
  <c r="J275" i="3" a="1"/>
  <c r="J275" i="3" s="1"/>
  <c r="A271" i="3"/>
  <c r="A269" i="3"/>
  <c r="A266" i="3"/>
  <c r="L241" i="3" a="1"/>
  <c r="L241" i="3" s="1"/>
  <c r="H230" i="3"/>
  <c r="A230" i="3"/>
  <c r="L230" i="3" a="1"/>
  <c r="L230" i="3" s="1"/>
  <c r="L265" i="3" a="1"/>
  <c r="L265" i="3" s="1"/>
  <c r="L220" i="3" a="1"/>
  <c r="L220" i="3" s="1"/>
  <c r="L223" i="3" a="1"/>
  <c r="L223" i="3" s="1"/>
  <c r="L224" i="3" a="1"/>
  <c r="L224" i="3" s="1"/>
  <c r="L237" i="3" a="1"/>
  <c r="L237" i="3" s="1"/>
  <c r="L208" i="3" a="1"/>
  <c r="L208" i="3" s="1"/>
  <c r="L210" i="3" a="1"/>
  <c r="L210" i="3" s="1"/>
  <c r="L214" i="3" a="1"/>
  <c r="L214" i="3" s="1"/>
  <c r="L218" i="3" a="1"/>
  <c r="L218" i="3" s="1"/>
  <c r="L222" i="3" a="1"/>
  <c r="L222" i="3" s="1"/>
  <c r="L246" i="3" a="1"/>
  <c r="L246" i="3" s="1"/>
  <c r="L250" i="3" a="1"/>
  <c r="L250" i="3" s="1"/>
  <c r="L255" i="3" a="1"/>
  <c r="L255" i="3" s="1"/>
  <c r="L239" i="3" a="1"/>
  <c r="L239" i="3" s="1"/>
  <c r="L247" i="3" a="1"/>
  <c r="L247" i="3" s="1"/>
  <c r="L256" i="3" a="1"/>
  <c r="L256" i="3" s="1"/>
  <c r="L259" i="3" a="1"/>
  <c r="L259" i="3" s="1"/>
  <c r="L243" i="3" a="1"/>
  <c r="L243" i="3" s="1"/>
  <c r="L270" i="3" a="1"/>
  <c r="L270" i="3" s="1"/>
  <c r="L310" i="3" a="1"/>
  <c r="L310" i="3" s="1"/>
  <c r="L313" i="3" a="1"/>
  <c r="L313" i="3" s="1"/>
  <c r="L327" i="3" a="1"/>
  <c r="L327" i="3" s="1"/>
  <c r="L335" i="3" a="1"/>
  <c r="L335" i="3" s="1"/>
  <c r="L343" i="3" a="1"/>
  <c r="L343" i="3" s="1"/>
  <c r="L345" i="3" a="1"/>
  <c r="L345" i="3" s="1"/>
  <c r="J344" i="3" a="1"/>
  <c r="J344" i="3" s="1"/>
  <c r="L341" i="3" a="1"/>
  <c r="L341" i="3" s="1"/>
  <c r="J341" i="3" a="1"/>
  <c r="J341" i="3" s="1"/>
  <c r="J331" i="3" a="1"/>
  <c r="J331" i="3" s="1"/>
  <c r="I330" i="3"/>
  <c r="L329" i="3" a="1"/>
  <c r="L329" i="3" s="1"/>
  <c r="J328" i="3" a="1"/>
  <c r="J328" i="3" s="1"/>
  <c r="L325" i="3" a="1"/>
  <c r="L325" i="3" s="1"/>
  <c r="J325" i="3" a="1"/>
  <c r="J325" i="3" s="1"/>
  <c r="J319" i="3" a="1"/>
  <c r="J319" i="3" s="1"/>
  <c r="J315" i="3" a="1"/>
  <c r="J315" i="3" s="1"/>
  <c r="L309" i="3" a="1"/>
  <c r="L309" i="3" s="1"/>
  <c r="A309" i="3"/>
  <c r="H308" i="3"/>
  <c r="L308" i="3" a="1"/>
  <c r="L308" i="3" s="1"/>
  <c r="J306" i="3" a="1"/>
  <c r="J306" i="3" s="1"/>
  <c r="J299" i="3" a="1"/>
  <c r="J299" i="3" s="1"/>
  <c r="J295" i="3" a="1"/>
  <c r="J295" i="3" s="1"/>
  <c r="L294" i="3" a="1"/>
  <c r="L294" i="3" s="1"/>
  <c r="L289" i="3" a="1"/>
  <c r="L289" i="3" s="1"/>
  <c r="G284" i="3"/>
  <c r="I284" i="3" s="1"/>
  <c r="J273" i="3" a="1"/>
  <c r="J273" i="3" s="1"/>
  <c r="J263" i="3" a="1"/>
  <c r="J263" i="3" s="1"/>
  <c r="J262" i="3" a="1"/>
  <c r="J262" i="3" s="1"/>
  <c r="H261" i="3"/>
  <c r="L261" i="3" a="1"/>
  <c r="L261" i="3" s="1"/>
  <c r="H260" i="3"/>
  <c r="L260" i="3" a="1"/>
  <c r="L260" i="3" s="1"/>
  <c r="L254" i="3" a="1"/>
  <c r="L254" i="3" s="1"/>
  <c r="L253" i="3" a="1"/>
  <c r="L253" i="3" s="1"/>
  <c r="A252" i="3"/>
  <c r="J252" i="3" a="1"/>
  <c r="J252" i="3" s="1"/>
  <c r="J274" i="3" a="1"/>
  <c r="J274" i="3" s="1"/>
  <c r="J227" i="3" a="1"/>
  <c r="J227" i="3" s="1"/>
  <c r="J238" i="3" a="1"/>
  <c r="J238" i="3" s="1"/>
  <c r="J246" i="3" a="1"/>
  <c r="J246" i="3" s="1"/>
  <c r="J257" i="3" a="1"/>
  <c r="J257" i="3" s="1"/>
  <c r="J247" i="3" a="1"/>
  <c r="J247" i="3" s="1"/>
  <c r="J237" i="3" a="1"/>
  <c r="J237" i="3" s="1"/>
  <c r="L226" i="3" a="1"/>
  <c r="L226" i="3" s="1"/>
  <c r="A303" i="3"/>
  <c r="J301" i="3" a="1"/>
  <c r="J301" i="3" s="1"/>
  <c r="H290" i="3"/>
  <c r="L290" i="3" a="1"/>
  <c r="L290" i="3" s="1"/>
  <c r="J289" i="3" a="1"/>
  <c r="J289" i="3" s="1"/>
  <c r="A288" i="3"/>
  <c r="J288" i="3" a="1"/>
  <c r="J288" i="3" s="1"/>
  <c r="G288" i="3"/>
  <c r="I288" i="3" s="1"/>
  <c r="H267" i="3"/>
  <c r="L267" i="3" a="1"/>
  <c r="L267" i="3" s="1"/>
  <c r="A264" i="3"/>
  <c r="J264" i="3" a="1"/>
  <c r="J264" i="3" s="1"/>
  <c r="A256" i="3"/>
  <c r="J256" i="3" a="1"/>
  <c r="J256" i="3" s="1"/>
  <c r="G256" i="3"/>
  <c r="I256" i="3" s="1"/>
  <c r="J251" i="3" a="1"/>
  <c r="J251" i="3" s="1"/>
  <c r="J241" i="3" a="1"/>
  <c r="J241" i="3" s="1"/>
  <c r="A239" i="3"/>
  <c r="I238" i="3"/>
  <c r="H227" i="3"/>
  <c r="L227" i="3" a="1"/>
  <c r="L227" i="3" s="1"/>
  <c r="H222" i="3"/>
  <c r="A222" i="3"/>
  <c r="I212" i="3"/>
  <c r="G210" i="3"/>
  <c r="J210" i="3" a="1"/>
  <c r="J210" i="3" s="1"/>
  <c r="A210" i="3"/>
  <c r="A208" i="3"/>
  <c r="J208" i="3" a="1"/>
  <c r="J208" i="3" s="1"/>
  <c r="G208" i="3"/>
  <c r="I208" i="3" s="1"/>
  <c r="L206" i="3" a="1"/>
  <c r="L206" i="3" s="1"/>
  <c r="H203" i="3"/>
  <c r="L203" i="3" a="1"/>
  <c r="L203" i="3" s="1"/>
  <c r="J195" i="3" a="1"/>
  <c r="J195" i="3" s="1"/>
  <c r="L184" i="3" a="1"/>
  <c r="L184" i="3" s="1"/>
  <c r="H184" i="3"/>
  <c r="L314" i="3" a="1"/>
  <c r="L314" i="3" s="1"/>
  <c r="G246" i="3"/>
  <c r="I246" i="3" s="1"/>
  <c r="A246" i="3"/>
  <c r="H242" i="3"/>
  <c r="L242" i="3" a="1"/>
  <c r="L242" i="3" s="1"/>
  <c r="J230" i="3" a="1"/>
  <c r="J230" i="3" s="1"/>
  <c r="G226" i="3"/>
  <c r="J226" i="3" a="1"/>
  <c r="J226" i="3" s="1"/>
  <c r="I223" i="3"/>
  <c r="H219" i="3"/>
  <c r="L219" i="3" a="1"/>
  <c r="L219" i="3" s="1"/>
  <c r="G218" i="3"/>
  <c r="I218" i="3" s="1"/>
  <c r="J218" i="3" a="1"/>
  <c r="J218" i="3" s="1"/>
  <c r="I215" i="3"/>
  <c r="H211" i="3"/>
  <c r="L211" i="3" a="1"/>
  <c r="L211" i="3" s="1"/>
  <c r="J206" i="3" a="1"/>
  <c r="J206" i="3" s="1"/>
  <c r="J201" i="3" a="1"/>
  <c r="J201" i="3" s="1"/>
  <c r="G190" i="3"/>
  <c r="I190" i="3" s="1"/>
  <c r="A190" i="3"/>
  <c r="A188" i="3"/>
  <c r="J188" i="3" a="1"/>
  <c r="J188" i="3" s="1"/>
  <c r="G188" i="3"/>
  <c r="I188" i="3" s="1"/>
  <c r="H258" i="3"/>
  <c r="L258" i="3" a="1"/>
  <c r="L258" i="3" s="1"/>
  <c r="H245" i="3"/>
  <c r="L245" i="3" a="1"/>
  <c r="L245" i="3" s="1"/>
  <c r="A238" i="3"/>
  <c r="L234" i="3" a="1"/>
  <c r="L234" i="3" s="1"/>
  <c r="J231" i="3" a="1"/>
  <c r="J231" i="3" s="1"/>
  <c r="J229" i="3" a="1"/>
  <c r="J229" i="3" s="1"/>
  <c r="A227" i="3"/>
  <c r="J223" i="3" a="1"/>
  <c r="J223" i="3" s="1"/>
  <c r="A223" i="3"/>
  <c r="J215" i="3" a="1"/>
  <c r="J215" i="3" s="1"/>
  <c r="A215" i="3"/>
  <c r="L207" i="3" a="1"/>
  <c r="L207" i="3" s="1"/>
  <c r="G186" i="3"/>
  <c r="I186" i="3" s="1"/>
  <c r="J163" i="3" a="1"/>
  <c r="J163" i="3" s="1"/>
  <c r="J165" i="3" a="1"/>
  <c r="J165" i="3" s="1"/>
  <c r="J172" i="3" a="1"/>
  <c r="J172" i="3" s="1"/>
  <c r="J160" i="3" a="1"/>
  <c r="J160" i="3" s="1"/>
  <c r="J155" i="3" a="1"/>
  <c r="J155" i="3" s="1"/>
  <c r="J157" i="3" a="1"/>
  <c r="J157" i="3" s="1"/>
  <c r="J171" i="3" a="1"/>
  <c r="J171" i="3" s="1"/>
  <c r="A186" i="3"/>
  <c r="J189" i="3" a="1"/>
  <c r="J189" i="3" s="1"/>
  <c r="J209" i="3" a="1"/>
  <c r="J209" i="3" s="1"/>
  <c r="J217" i="3" a="1"/>
  <c r="J217" i="3" s="1"/>
  <c r="J225" i="3" a="1"/>
  <c r="J225" i="3" s="1"/>
  <c r="J164" i="3" a="1"/>
  <c r="J164" i="3" s="1"/>
  <c r="J167" i="3" a="1"/>
  <c r="J167" i="3" s="1"/>
  <c r="J183" i="3" a="1"/>
  <c r="J183" i="3" s="1"/>
  <c r="J173" i="3" a="1"/>
  <c r="J173" i="3" s="1"/>
  <c r="J193" i="3" a="1"/>
  <c r="J193" i="3" s="1"/>
  <c r="J198" i="3" a="1"/>
  <c r="J198" i="3" s="1"/>
  <c r="J169" i="3" a="1"/>
  <c r="J169" i="3" s="1"/>
  <c r="J176" i="3" a="1"/>
  <c r="J176" i="3" s="1"/>
  <c r="J181" i="3" a="1"/>
  <c r="J181" i="3" s="1"/>
  <c r="J186" i="3" a="1"/>
  <c r="J186" i="3" s="1"/>
  <c r="J197" i="3" a="1"/>
  <c r="J197" i="3" s="1"/>
  <c r="J205" i="3" a="1"/>
  <c r="J205" i="3" s="1"/>
  <c r="J211" i="3" a="1"/>
  <c r="J211" i="3" s="1"/>
  <c r="J180" i="3" a="1"/>
  <c r="J180" i="3" s="1"/>
  <c r="J185" i="3" a="1"/>
  <c r="J185" i="3" s="1"/>
  <c r="J179" i="3" a="1"/>
  <c r="J179" i="3" s="1"/>
  <c r="J249" i="3" a="1"/>
  <c r="J249" i="3" s="1"/>
  <c r="J265" i="3" a="1"/>
  <c r="J265" i="3" s="1"/>
  <c r="J267" i="3" a="1"/>
  <c r="J267" i="3" s="1"/>
  <c r="L238" i="3" a="1"/>
  <c r="L238" i="3" s="1"/>
  <c r="A234" i="3"/>
  <c r="L228" i="3" a="1"/>
  <c r="L228" i="3" s="1"/>
  <c r="A226" i="3"/>
  <c r="A224" i="3"/>
  <c r="J224" i="3" a="1"/>
  <c r="J224" i="3" s="1"/>
  <c r="G224" i="3"/>
  <c r="I224" i="3" s="1"/>
  <c r="A219" i="3"/>
  <c r="A218" i="3"/>
  <c r="A216" i="3"/>
  <c r="J216" i="3" a="1"/>
  <c r="J216" i="3" s="1"/>
  <c r="G216" i="3"/>
  <c r="I216" i="3" s="1"/>
  <c r="A211" i="3"/>
  <c r="I206" i="3"/>
  <c r="A200" i="3"/>
  <c r="J200" i="3" a="1"/>
  <c r="J200" i="3" s="1"/>
  <c r="G200" i="3"/>
  <c r="I200" i="3" s="1"/>
  <c r="A204" i="3"/>
  <c r="J204" i="3" a="1"/>
  <c r="J204" i="3" s="1"/>
  <c r="J202" i="3" a="1"/>
  <c r="J202" i="3" s="1"/>
  <c r="H244" i="3"/>
  <c r="L244" i="3" a="1"/>
  <c r="L244" i="3" s="1"/>
  <c r="A236" i="3"/>
  <c r="J236" i="3" a="1"/>
  <c r="J236" i="3" s="1"/>
  <c r="J234" i="3" a="1"/>
  <c r="J234" i="3" s="1"/>
  <c r="A232" i="3"/>
  <c r="J232" i="3" a="1"/>
  <c r="J232" i="3" s="1"/>
  <c r="A231" i="3"/>
  <c r="J222" i="3" a="1"/>
  <c r="J222" i="3" s="1"/>
  <c r="J221" i="3" a="1"/>
  <c r="J221" i="3" s="1"/>
  <c r="J214" i="3" a="1"/>
  <c r="J214" i="3" s="1"/>
  <c r="J213" i="3" a="1"/>
  <c r="J213" i="3" s="1"/>
  <c r="I207" i="3"/>
  <c r="H202" i="3"/>
  <c r="L202" i="3" a="1"/>
  <c r="L202" i="3" s="1"/>
  <c r="J199" i="3" a="1"/>
  <c r="J199" i="3" s="1"/>
  <c r="A191" i="3"/>
  <c r="J191" i="3" a="1"/>
  <c r="J191" i="3" s="1"/>
  <c r="J187" i="3" a="1"/>
  <c r="J187" i="3" s="1"/>
  <c r="L216" i="3" a="1"/>
  <c r="L216" i="3" s="1"/>
  <c r="L215" i="3" a="1"/>
  <c r="L215" i="3" s="1"/>
  <c r="L212" i="3" a="1"/>
  <c r="L212" i="3" s="1"/>
  <c r="J207" i="3" a="1"/>
  <c r="J207" i="3" s="1"/>
  <c r="J203" i="3" a="1"/>
  <c r="J203" i="3" s="1"/>
  <c r="G194" i="3"/>
  <c r="I194" i="3" s="1"/>
  <c r="J194" i="3" a="1"/>
  <c r="J194" i="3" s="1"/>
  <c r="A194" i="3"/>
  <c r="J190" i="3" a="1"/>
  <c r="J190" i="3" s="1"/>
  <c r="G278" i="3"/>
  <c r="A278" i="3"/>
  <c r="A268" i="3"/>
  <c r="J268" i="3" a="1"/>
  <c r="J268" i="3" s="1"/>
  <c r="I264" i="3"/>
  <c r="J261" i="3" a="1"/>
  <c r="J261" i="3" s="1"/>
  <c r="G255" i="3"/>
  <c r="I255" i="3" s="1"/>
  <c r="J253" i="3" a="1"/>
  <c r="J253" i="3" s="1"/>
  <c r="L252" i="3" a="1"/>
  <c r="L252" i="3" s="1"/>
  <c r="H251" i="3"/>
  <c r="L251" i="3" a="1"/>
  <c r="L251" i="3" s="1"/>
  <c r="A248" i="3"/>
  <c r="J248" i="3" a="1"/>
  <c r="J248" i="3" s="1"/>
  <c r="A240" i="3"/>
  <c r="J240" i="3" a="1"/>
  <c r="J240" i="3" s="1"/>
  <c r="G240" i="3"/>
  <c r="I239" i="3"/>
  <c r="J235" i="3" a="1"/>
  <c r="J235" i="3" s="1"/>
  <c r="L232" i="3" a="1"/>
  <c r="L232" i="3" s="1"/>
  <c r="J219" i="3" a="1"/>
  <c r="J219" i="3" s="1"/>
  <c r="A199" i="3"/>
  <c r="G199" i="3"/>
  <c r="I199" i="3" s="1"/>
  <c r="A196" i="3"/>
  <c r="J196" i="3" a="1"/>
  <c r="J196" i="3" s="1"/>
  <c r="A265" i="3"/>
  <c r="J258" i="3" a="1"/>
  <c r="J258" i="3" s="1"/>
  <c r="A249" i="3"/>
  <c r="J242" i="3" a="1"/>
  <c r="J242" i="3" s="1"/>
  <c r="I226" i="3"/>
  <c r="I210" i="3"/>
  <c r="A192" i="3"/>
  <c r="J192" i="3" a="1"/>
  <c r="J192" i="3" s="1"/>
  <c r="L182" i="3" a="1"/>
  <c r="L182" i="3" s="1"/>
  <c r="L177" i="3" a="1"/>
  <c r="L177" i="3" s="1"/>
  <c r="L173" i="3" a="1"/>
  <c r="L173" i="3" s="1"/>
  <c r="I167" i="3"/>
  <c r="L164" i="3" a="1"/>
  <c r="L164" i="3" s="1"/>
  <c r="L170" i="3" a="1"/>
  <c r="L170" i="3" s="1"/>
  <c r="L161" i="3" a="1"/>
  <c r="L161" i="3" s="1"/>
  <c r="L157" i="3" a="1"/>
  <c r="L157" i="3" s="1"/>
  <c r="J184" i="3" a="1"/>
  <c r="J184" i="3" s="1"/>
  <c r="H174" i="3"/>
  <c r="L174" i="3" a="1"/>
  <c r="L174" i="3" s="1"/>
  <c r="J127" i="3" a="1"/>
  <c r="J127" i="3" s="1"/>
  <c r="L168" i="3" a="1"/>
  <c r="L168" i="3" s="1"/>
  <c r="H168" i="3"/>
  <c r="H165" i="3"/>
  <c r="L165" i="3" a="1"/>
  <c r="L165" i="3" s="1"/>
  <c r="L163" i="3" a="1"/>
  <c r="L163" i="3" s="1"/>
  <c r="L180" i="3" a="1"/>
  <c r="L180" i="3" s="1"/>
  <c r="H180" i="3"/>
  <c r="H172" i="3"/>
  <c r="L172" i="3" a="1"/>
  <c r="L172" i="3" s="1"/>
  <c r="A308" i="3"/>
  <c r="J308" i="3" a="1"/>
  <c r="J308" i="3" s="1"/>
  <c r="A292" i="3"/>
  <c r="J292" i="3" a="1"/>
  <c r="J292" i="3" s="1"/>
  <c r="A276" i="3"/>
  <c r="J276" i="3" a="1"/>
  <c r="J276" i="3" s="1"/>
  <c r="A260" i="3"/>
  <c r="J260" i="3" a="1"/>
  <c r="J260" i="3" s="1"/>
  <c r="A244" i="3"/>
  <c r="J244" i="3" a="1"/>
  <c r="J244" i="3" s="1"/>
  <c r="A228" i="3"/>
  <c r="J228" i="3" a="1"/>
  <c r="J228" i="3" s="1"/>
  <c r="A220" i="3"/>
  <c r="J220" i="3" a="1"/>
  <c r="J220" i="3" s="1"/>
  <c r="A212" i="3"/>
  <c r="J212" i="3" a="1"/>
  <c r="J212" i="3" s="1"/>
  <c r="A207" i="3"/>
  <c r="L183" i="3" a="1"/>
  <c r="L183" i="3" s="1"/>
  <c r="L167" i="3" a="1"/>
  <c r="L167" i="3" s="1"/>
  <c r="L176" i="3" a="1"/>
  <c r="L176" i="3" s="1"/>
  <c r="L178" i="3" a="1"/>
  <c r="L178" i="3" s="1"/>
  <c r="L186" i="3" a="1"/>
  <c r="L186" i="3" s="1"/>
  <c r="L190" i="3" a="1"/>
  <c r="L190" i="3" s="1"/>
  <c r="L194" i="3" a="1"/>
  <c r="L194" i="3" s="1"/>
  <c r="L198" i="3" a="1"/>
  <c r="L198" i="3" s="1"/>
  <c r="H158" i="3"/>
  <c r="L217" i="3" a="1"/>
  <c r="L217" i="3" s="1"/>
  <c r="L221" i="3" a="1"/>
  <c r="L221" i="3" s="1"/>
  <c r="L225" i="3" a="1"/>
  <c r="L225" i="3" s="1"/>
  <c r="L229" i="3" a="1"/>
  <c r="L229" i="3" s="1"/>
  <c r="L233" i="3" a="1"/>
  <c r="L233" i="3" s="1"/>
  <c r="L175" i="3" a="1"/>
  <c r="L175" i="3" s="1"/>
  <c r="L196" i="3" a="1"/>
  <c r="L196" i="3" s="1"/>
  <c r="L200" i="3" a="1"/>
  <c r="L200" i="3" s="1"/>
  <c r="L204" i="3" a="1"/>
  <c r="L204" i="3" s="1"/>
  <c r="L152" i="3" a="1"/>
  <c r="L152" i="3" s="1"/>
  <c r="L154" i="3" a="1"/>
  <c r="L154" i="3" s="1"/>
  <c r="L158" i="3" a="1"/>
  <c r="L158" i="3" s="1"/>
  <c r="L191" i="3" a="1"/>
  <c r="L191" i="3" s="1"/>
  <c r="L195" i="3" a="1"/>
  <c r="L195" i="3" s="1"/>
  <c r="L199" i="3" a="1"/>
  <c r="L199" i="3" s="1"/>
  <c r="H181" i="3"/>
  <c r="L181" i="3" a="1"/>
  <c r="L181" i="3" s="1"/>
  <c r="I177" i="3"/>
  <c r="I173" i="3"/>
  <c r="L166" i="3" a="1"/>
  <c r="L166" i="3" s="1"/>
  <c r="J124" i="3" a="1"/>
  <c r="J124" i="3" s="1"/>
  <c r="L169" i="3" a="1"/>
  <c r="L169" i="3" s="1"/>
  <c r="I152" i="3"/>
  <c r="A214" i="3"/>
  <c r="A206" i="3"/>
  <c r="A202" i="3"/>
  <c r="I183" i="3"/>
  <c r="L179" i="3" a="1"/>
  <c r="L179" i="3" s="1"/>
  <c r="J177" i="3" a="1"/>
  <c r="J177" i="3" s="1"/>
  <c r="H170" i="3"/>
  <c r="H161" i="3"/>
  <c r="J151" i="3" a="1"/>
  <c r="J151" i="3" s="1"/>
  <c r="H148" i="3"/>
  <c r="L146" i="3" a="1"/>
  <c r="L146" i="3" s="1"/>
  <c r="A146" i="3"/>
  <c r="L116" i="3" a="1"/>
  <c r="L116" i="3" s="1"/>
  <c r="I110" i="3"/>
  <c r="I94" i="3"/>
  <c r="L187" i="3" a="1"/>
  <c r="L187" i="3" s="1"/>
  <c r="A181" i="3"/>
  <c r="A174" i="3"/>
  <c r="J174" i="3" a="1"/>
  <c r="J174" i="3" s="1"/>
  <c r="A172" i="3"/>
  <c r="G172" i="3"/>
  <c r="A165" i="3"/>
  <c r="A158" i="3"/>
  <c r="J158" i="3" a="1"/>
  <c r="J158" i="3" s="1"/>
  <c r="L156" i="3" a="1"/>
  <c r="L156" i="3" s="1"/>
  <c r="J147" i="3" a="1"/>
  <c r="J147" i="3" s="1"/>
  <c r="L132" i="3" a="1"/>
  <c r="L132" i="3" s="1"/>
  <c r="L137" i="3" a="1"/>
  <c r="L137" i="3" s="1"/>
  <c r="J136" i="3" a="1"/>
  <c r="J136" i="3" s="1"/>
  <c r="L133" i="3" a="1"/>
  <c r="L133" i="3" s="1"/>
  <c r="L125" i="3" a="1"/>
  <c r="L125" i="3" s="1"/>
  <c r="L192" i="3" a="1"/>
  <c r="L192" i="3" s="1"/>
  <c r="L188" i="3" a="1"/>
  <c r="L188" i="3" s="1"/>
  <c r="A184" i="3"/>
  <c r="G184" i="3"/>
  <c r="A177" i="3"/>
  <c r="A170" i="3"/>
  <c r="J170" i="3" a="1"/>
  <c r="J170" i="3" s="1"/>
  <c r="A168" i="3"/>
  <c r="G168" i="3"/>
  <c r="H164" i="3"/>
  <c r="A161" i="3"/>
  <c r="A154" i="3"/>
  <c r="A152" i="3"/>
  <c r="L150" i="3" a="1"/>
  <c r="L150" i="3" s="1"/>
  <c r="L142" i="3" a="1"/>
  <c r="L142" i="3" s="1"/>
  <c r="L141" i="3" a="1"/>
  <c r="L141" i="3" s="1"/>
  <c r="I137" i="3"/>
  <c r="L159" i="3" a="1"/>
  <c r="L159" i="3" s="1"/>
  <c r="J156" i="3" a="1"/>
  <c r="J156" i="3" s="1"/>
  <c r="J154" i="3" a="1"/>
  <c r="J154" i="3" s="1"/>
  <c r="J150" i="3" a="1"/>
  <c r="J150" i="3" s="1"/>
  <c r="A150" i="3"/>
  <c r="L148" i="3" a="1"/>
  <c r="L148" i="3" s="1"/>
  <c r="J141" i="3" a="1"/>
  <c r="J141" i="3" s="1"/>
  <c r="J128" i="3" a="1"/>
  <c r="J128" i="3" s="1"/>
  <c r="I113" i="3"/>
  <c r="L213" i="3" a="1"/>
  <c r="L213" i="3" s="1"/>
  <c r="L209" i="3" a="1"/>
  <c r="L209" i="3" s="1"/>
  <c r="L205" i="3" a="1"/>
  <c r="L205" i="3" s="1"/>
  <c r="L201" i="3" a="1"/>
  <c r="L201" i="3" s="1"/>
  <c r="L197" i="3" a="1"/>
  <c r="L197" i="3" s="1"/>
  <c r="L193" i="3" a="1"/>
  <c r="L193" i="3" s="1"/>
  <c r="L189" i="3" a="1"/>
  <c r="L189" i="3" s="1"/>
  <c r="L185" i="3" a="1"/>
  <c r="L185" i="3" s="1"/>
  <c r="A182" i="3"/>
  <c r="J182" i="3" a="1"/>
  <c r="J182" i="3" s="1"/>
  <c r="A180" i="3"/>
  <c r="G180" i="3"/>
  <c r="G178" i="3"/>
  <c r="I178" i="3" s="1"/>
  <c r="A173" i="3"/>
  <c r="G169" i="3"/>
  <c r="I169" i="3" s="1"/>
  <c r="A166" i="3"/>
  <c r="J166" i="3" a="1"/>
  <c r="J166" i="3" s="1"/>
  <c r="A164" i="3"/>
  <c r="G164" i="3"/>
  <c r="J130" i="3" a="1"/>
  <c r="J130" i="3" s="1"/>
  <c r="J134" i="3" a="1"/>
  <c r="J134" i="3" s="1"/>
  <c r="J138" i="3" a="1"/>
  <c r="J138" i="3" s="1"/>
  <c r="J149" i="3" a="1"/>
  <c r="J149" i="3" s="1"/>
  <c r="A157" i="3"/>
  <c r="J125" i="3" a="1"/>
  <c r="J125" i="3" s="1"/>
  <c r="J129" i="3" a="1"/>
  <c r="J129" i="3" s="1"/>
  <c r="J133" i="3" a="1"/>
  <c r="J133" i="3" s="1"/>
  <c r="J137" i="3" a="1"/>
  <c r="J137" i="3" s="1"/>
  <c r="J93" i="3" a="1"/>
  <c r="J93" i="3" s="1"/>
  <c r="J101" i="3" a="1"/>
  <c r="J101" i="3" s="1"/>
  <c r="J90" i="3" a="1"/>
  <c r="J90" i="3" s="1"/>
  <c r="J95" i="3" a="1"/>
  <c r="J95" i="3" s="1"/>
  <c r="J92" i="3" a="1"/>
  <c r="J92" i="3" s="1"/>
  <c r="J103" i="3" a="1"/>
  <c r="J103" i="3" s="1"/>
  <c r="J104" i="3" a="1"/>
  <c r="J104" i="3" s="1"/>
  <c r="J119" i="3" a="1"/>
  <c r="J119" i="3" s="1"/>
  <c r="J120" i="3" a="1"/>
  <c r="J120" i="3" s="1"/>
  <c r="J135" i="3" a="1"/>
  <c r="J135" i="3" s="1"/>
  <c r="J142" i="3" a="1"/>
  <c r="J142" i="3" s="1"/>
  <c r="J148" i="3" a="1"/>
  <c r="J148" i="3" s="1"/>
  <c r="J152" i="3" a="1"/>
  <c r="J152" i="3" s="1"/>
  <c r="J98" i="3" a="1"/>
  <c r="J98" i="3" s="1"/>
  <c r="J115" i="3" a="1"/>
  <c r="J115" i="3" s="1"/>
  <c r="J116" i="3" a="1"/>
  <c r="J116" i="3" s="1"/>
  <c r="J131" i="3" a="1"/>
  <c r="J131" i="3" s="1"/>
  <c r="J132" i="3" a="1"/>
  <c r="J132" i="3" s="1"/>
  <c r="J111" i="3" a="1"/>
  <c r="J111" i="3" s="1"/>
  <c r="J112" i="3" a="1"/>
  <c r="J112" i="3" s="1"/>
  <c r="J100" i="3" a="1"/>
  <c r="J100" i="3" s="1"/>
  <c r="J144" i="3" a="1"/>
  <c r="J144" i="3" s="1"/>
  <c r="J107" i="3" a="1"/>
  <c r="J107" i="3" s="1"/>
  <c r="J108" i="3" a="1"/>
  <c r="J108" i="3" s="1"/>
  <c r="J143" i="3" a="1"/>
  <c r="J143" i="3" s="1"/>
  <c r="J146" i="3" a="1"/>
  <c r="J146" i="3" s="1"/>
  <c r="L153" i="3" a="1"/>
  <c r="L153" i="3" s="1"/>
  <c r="L145" i="3" a="1"/>
  <c r="L145" i="3" s="1"/>
  <c r="A145" i="3"/>
  <c r="L129" i="3" a="1"/>
  <c r="L129" i="3" s="1"/>
  <c r="I126" i="3"/>
  <c r="J175" i="3" a="1"/>
  <c r="J175" i="3" s="1"/>
  <c r="L171" i="3" a="1"/>
  <c r="L171" i="3" s="1"/>
  <c r="J168" i="3" a="1"/>
  <c r="J168" i="3" s="1"/>
  <c r="J161" i="3" a="1"/>
  <c r="J161" i="3" s="1"/>
  <c r="J159" i="3" a="1"/>
  <c r="J159" i="3" s="1"/>
  <c r="H154" i="3"/>
  <c r="H146" i="3"/>
  <c r="J140" i="3" a="1"/>
  <c r="J140" i="3" s="1"/>
  <c r="L139" i="3" a="1"/>
  <c r="L139" i="3" s="1"/>
  <c r="I129" i="3"/>
  <c r="J123" i="3" a="1"/>
  <c r="J123" i="3" s="1"/>
  <c r="I114" i="3"/>
  <c r="A178" i="3"/>
  <c r="J178" i="3" a="1"/>
  <c r="J178" i="3" s="1"/>
  <c r="A176" i="3"/>
  <c r="G176" i="3"/>
  <c r="I176" i="3" s="1"/>
  <c r="L162" i="3" a="1"/>
  <c r="L162" i="3" s="1"/>
  <c r="A162" i="3"/>
  <c r="J162" i="3" a="1"/>
  <c r="J162" i="3" s="1"/>
  <c r="L160" i="3" a="1"/>
  <c r="L160" i="3" s="1"/>
  <c r="A160" i="3"/>
  <c r="G160" i="3"/>
  <c r="I160" i="3" s="1"/>
  <c r="G158" i="3"/>
  <c r="L155" i="3" a="1"/>
  <c r="L155" i="3" s="1"/>
  <c r="J153" i="3" a="1"/>
  <c r="J153" i="3" s="1"/>
  <c r="L149" i="3" a="1"/>
  <c r="L149" i="3" s="1"/>
  <c r="L147" i="3" a="1"/>
  <c r="L147" i="3" s="1"/>
  <c r="J145" i="3" a="1"/>
  <c r="J145" i="3" s="1"/>
  <c r="L130" i="3" a="1"/>
  <c r="L130" i="3" s="1"/>
  <c r="L134" i="3" a="1"/>
  <c r="L134" i="3" s="1"/>
  <c r="L138" i="3" a="1"/>
  <c r="L138" i="3" s="1"/>
  <c r="L143" i="3" a="1"/>
  <c r="L143" i="3" s="1"/>
  <c r="L151" i="3" a="1"/>
  <c r="L151" i="3" s="1"/>
  <c r="L115" i="3" a="1"/>
  <c r="L115" i="3" s="1"/>
  <c r="L119" i="3" a="1"/>
  <c r="L119" i="3" s="1"/>
  <c r="L123" i="3" a="1"/>
  <c r="L123" i="3" s="1"/>
  <c r="L127" i="3" a="1"/>
  <c r="L127" i="3" s="1"/>
  <c r="L131" i="3" a="1"/>
  <c r="L131" i="3" s="1"/>
  <c r="L135" i="3" a="1"/>
  <c r="L135" i="3" s="1"/>
  <c r="L105" i="3" a="1"/>
  <c r="L105" i="3" s="1"/>
  <c r="L121" i="3" a="1"/>
  <c r="L121" i="3" s="1"/>
  <c r="L104" i="3" a="1"/>
  <c r="L104" i="3" s="1"/>
  <c r="L120" i="3" a="1"/>
  <c r="L120" i="3" s="1"/>
  <c r="L136" i="3" a="1"/>
  <c r="L136" i="3" s="1"/>
  <c r="L117" i="3" a="1"/>
  <c r="L117" i="3" s="1"/>
  <c r="L113" i="3" a="1"/>
  <c r="L113" i="3" s="1"/>
  <c r="L112" i="3" a="1"/>
  <c r="L112" i="3" s="1"/>
  <c r="L128" i="3" a="1"/>
  <c r="L128" i="3" s="1"/>
  <c r="H142" i="3"/>
  <c r="L109" i="3" a="1"/>
  <c r="L109" i="3" s="1"/>
  <c r="L108" i="3" a="1"/>
  <c r="L108" i="3" s="1"/>
  <c r="L124" i="3" a="1"/>
  <c r="L124" i="3" s="1"/>
  <c r="L140" i="3" a="1"/>
  <c r="L140" i="3" s="1"/>
  <c r="L144" i="3" a="1"/>
  <c r="L144" i="3" s="1"/>
  <c r="J139" i="3" a="1"/>
  <c r="J139" i="3" s="1"/>
  <c r="I130" i="3"/>
  <c r="I121" i="3"/>
  <c r="I105" i="3"/>
  <c r="L98" i="3" a="1"/>
  <c r="L98" i="3" s="1"/>
  <c r="L96" i="3" a="1"/>
  <c r="L96" i="3" s="1"/>
  <c r="I125" i="3"/>
  <c r="I109" i="3"/>
  <c r="J38" i="3" a="1"/>
  <c r="J38" i="3" s="1"/>
  <c r="J65" i="3" a="1"/>
  <c r="J65" i="3" s="1"/>
  <c r="J56" i="3" a="1"/>
  <c r="J56" i="3" s="1"/>
  <c r="A183" i="3"/>
  <c r="A179" i="3"/>
  <c r="A175" i="3"/>
  <c r="A171" i="3"/>
  <c r="A167" i="3"/>
  <c r="A163" i="3"/>
  <c r="A159" i="3"/>
  <c r="I133" i="3"/>
  <c r="I117" i="3"/>
  <c r="I96" i="3"/>
  <c r="L111" i="3" a="1"/>
  <c r="L111" i="3" s="1"/>
  <c r="L107" i="3" a="1"/>
  <c r="L107" i="3" s="1"/>
  <c r="L103" i="3" a="1"/>
  <c r="L103" i="3" s="1"/>
  <c r="J97" i="3" a="1"/>
  <c r="J97" i="3" s="1"/>
  <c r="L95" i="3" a="1"/>
  <c r="L95" i="3" s="1"/>
  <c r="L88" i="3" a="1"/>
  <c r="L88" i="3" s="1"/>
  <c r="I87" i="3"/>
  <c r="I75" i="3"/>
  <c r="J71" i="3" a="1"/>
  <c r="J71" i="3" s="1"/>
  <c r="G67" i="3"/>
  <c r="J67" i="3" a="1"/>
  <c r="J67" i="3" s="1"/>
  <c r="J64" i="3" a="1"/>
  <c r="J64" i="3" s="1"/>
  <c r="G63" i="3"/>
  <c r="J63" i="3" a="1"/>
  <c r="J63" i="3" s="1"/>
  <c r="J61" i="3" a="1"/>
  <c r="J61" i="3" s="1"/>
  <c r="J60" i="3" a="1"/>
  <c r="J60" i="3" s="1"/>
  <c r="G59" i="3"/>
  <c r="J59" i="3" a="1"/>
  <c r="J59" i="3" s="1"/>
  <c r="J57" i="3" a="1"/>
  <c r="J57" i="3" s="1"/>
  <c r="A43" i="3"/>
  <c r="G43" i="3"/>
  <c r="I43" i="3" s="1"/>
  <c r="J43" i="3" a="1"/>
  <c r="J43" i="3" s="1"/>
  <c r="A27" i="3"/>
  <c r="G27" i="3"/>
  <c r="J27" i="3" a="1"/>
  <c r="J27" i="3" s="1"/>
  <c r="L21" i="3" a="1"/>
  <c r="L21" i="3" s="1"/>
  <c r="L90" i="3" a="1"/>
  <c r="L90" i="3" s="1"/>
  <c r="L85" i="3" a="1"/>
  <c r="L85" i="3" s="1"/>
  <c r="I71" i="3"/>
  <c r="J55" i="3" a="1"/>
  <c r="J55" i="3" s="1"/>
  <c r="G55" i="3"/>
  <c r="I55" i="3" s="1"/>
  <c r="I42" i="3"/>
  <c r="A37" i="3"/>
  <c r="G37" i="3"/>
  <c r="J37" i="3" a="1"/>
  <c r="J37" i="3" s="1"/>
  <c r="J31" i="3" a="1"/>
  <c r="J31" i="3" s="1"/>
  <c r="H25" i="3"/>
  <c r="L25" i="3" a="1"/>
  <c r="L25" i="3" s="1"/>
  <c r="I18" i="3"/>
  <c r="L93" i="3" a="1"/>
  <c r="L93" i="3" s="1"/>
  <c r="A80" i="3"/>
  <c r="J80" i="3" a="1"/>
  <c r="J80" i="3" s="1"/>
  <c r="L53" i="3" a="1"/>
  <c r="L53" i="3" s="1"/>
  <c r="L52" i="3" a="1"/>
  <c r="L52" i="3" s="1"/>
  <c r="J47" i="3" a="1"/>
  <c r="J47" i="3" s="1"/>
  <c r="G47" i="3"/>
  <c r="I47" i="3" s="1"/>
  <c r="A40" i="3"/>
  <c r="J40" i="3" a="1"/>
  <c r="J40" i="3" s="1"/>
  <c r="G40" i="3"/>
  <c r="I40" i="3" s="1"/>
  <c r="J32" i="3" a="1"/>
  <c r="J32" i="3" s="1"/>
  <c r="J26" i="3" a="1"/>
  <c r="J26" i="3" s="1"/>
  <c r="L87" i="3" a="1"/>
  <c r="L87" i="3" s="1"/>
  <c r="L84" i="3" a="1"/>
  <c r="L84" i="3" s="1"/>
  <c r="L79" i="3" a="1"/>
  <c r="L79" i="3" s="1"/>
  <c r="A76" i="3"/>
  <c r="J76" i="3" a="1"/>
  <c r="J76" i="3" s="1"/>
  <c r="A75" i="3"/>
  <c r="J69" i="3" a="1"/>
  <c r="J69" i="3" s="1"/>
  <c r="A69" i="3"/>
  <c r="A47" i="3"/>
  <c r="H44" i="3"/>
  <c r="L44" i="3" a="1"/>
  <c r="L44" i="3" s="1"/>
  <c r="L42" i="3" a="1"/>
  <c r="L42" i="3" s="1"/>
  <c r="L36" i="3" a="1"/>
  <c r="L36" i="3" s="1"/>
  <c r="H36" i="3"/>
  <c r="I26" i="3"/>
  <c r="L91" i="3" a="1"/>
  <c r="L91" i="3" s="1"/>
  <c r="J78" i="3" a="1"/>
  <c r="J78" i="3" s="1"/>
  <c r="L75" i="3" a="1"/>
  <c r="L75" i="3" s="1"/>
  <c r="A72" i="3"/>
  <c r="J72" i="3" a="1"/>
  <c r="J72" i="3" s="1"/>
  <c r="A71" i="3"/>
  <c r="A34" i="3"/>
  <c r="J34" i="3" a="1"/>
  <c r="J34" i="3" s="1"/>
  <c r="G34" i="3"/>
  <c r="H30" i="3"/>
  <c r="L30" i="3" a="1"/>
  <c r="L30" i="3" s="1"/>
  <c r="L20" i="3" a="1"/>
  <c r="L20" i="3" s="1"/>
  <c r="H20" i="3"/>
  <c r="L100" i="3" a="1"/>
  <c r="L100" i="3" s="1"/>
  <c r="L101" i="3" a="1"/>
  <c r="L101" i="3" s="1"/>
  <c r="L13" i="3" a="1"/>
  <c r="L13" i="3" s="1"/>
  <c r="J121" i="3" a="1"/>
  <c r="J121" i="3" s="1"/>
  <c r="J117" i="3" a="1"/>
  <c r="J117" i="3" s="1"/>
  <c r="J113" i="3" a="1"/>
  <c r="J113" i="3" s="1"/>
  <c r="J109" i="3" a="1"/>
  <c r="J109" i="3" s="1"/>
  <c r="J105" i="3" a="1"/>
  <c r="J105" i="3" s="1"/>
  <c r="J96" i="3" a="1"/>
  <c r="J96" i="3" s="1"/>
  <c r="L94" i="3" a="1"/>
  <c r="L94" i="3" s="1"/>
  <c r="L89" i="3" a="1"/>
  <c r="L89" i="3" s="1"/>
  <c r="L83" i="3" a="1"/>
  <c r="L83" i="3" s="1"/>
  <c r="L80" i="3" a="1"/>
  <c r="L80" i="3" s="1"/>
  <c r="J74" i="3" a="1"/>
  <c r="J74" i="3" s="1"/>
  <c r="L71" i="3" a="1"/>
  <c r="L71" i="3" s="1"/>
  <c r="L66" i="3" a="1"/>
  <c r="L66" i="3" s="1"/>
  <c r="H66" i="3"/>
  <c r="L62" i="3" a="1"/>
  <c r="L62" i="3" s="1"/>
  <c r="H62" i="3"/>
  <c r="L58" i="3" a="1"/>
  <c r="L58" i="3" s="1"/>
  <c r="H58" i="3"/>
  <c r="L48" i="3" a="1"/>
  <c r="L48" i="3" s="1"/>
  <c r="L35" i="3" a="1"/>
  <c r="L35" i="3" s="1"/>
  <c r="L28" i="3" a="1"/>
  <c r="L28" i="3" s="1"/>
  <c r="L22" i="3" a="1"/>
  <c r="L22" i="3" s="1"/>
  <c r="A20" i="3"/>
  <c r="J20" i="3" a="1"/>
  <c r="J20" i="3" s="1"/>
  <c r="G20" i="3"/>
  <c r="J87" i="3" a="1"/>
  <c r="J87" i="3" s="1"/>
  <c r="J88" i="3" a="1"/>
  <c r="J88" i="3" s="1"/>
  <c r="J89" i="3" a="1"/>
  <c r="J89" i="3" s="1"/>
  <c r="J19" i="3" a="1"/>
  <c r="J19" i="3" s="1"/>
  <c r="J15" i="3" a="1"/>
  <c r="J15" i="3" s="1"/>
  <c r="L126" i="3" a="1"/>
  <c r="L126" i="3" s="1"/>
  <c r="L122" i="3" a="1"/>
  <c r="L122" i="3" s="1"/>
  <c r="L118" i="3" a="1"/>
  <c r="L118" i="3" s="1"/>
  <c r="L114" i="3" a="1"/>
  <c r="L114" i="3" s="1"/>
  <c r="L110" i="3" a="1"/>
  <c r="L110" i="3" s="1"/>
  <c r="L106" i="3" a="1"/>
  <c r="L106" i="3" s="1"/>
  <c r="L102" i="3" a="1"/>
  <c r="L102" i="3" s="1"/>
  <c r="J99" i="3" a="1"/>
  <c r="J99" i="3" s="1"/>
  <c r="L97" i="3" a="1"/>
  <c r="L97" i="3" s="1"/>
  <c r="J91" i="3" a="1"/>
  <c r="J91" i="3" s="1"/>
  <c r="L86" i="3" a="1"/>
  <c r="L86" i="3" s="1"/>
  <c r="J79" i="3" a="1"/>
  <c r="J79" i="3" s="1"/>
  <c r="L76" i="3" a="1"/>
  <c r="L76" i="3" s="1"/>
  <c r="J70" i="3" a="1"/>
  <c r="J70" i="3" s="1"/>
  <c r="J68" i="3" a="1"/>
  <c r="J68" i="3" s="1"/>
  <c r="G66" i="3"/>
  <c r="J66" i="3" a="1"/>
  <c r="J66" i="3" s="1"/>
  <c r="A66" i="3"/>
  <c r="G62" i="3"/>
  <c r="J62" i="3" a="1"/>
  <c r="J62" i="3" s="1"/>
  <c r="A62" i="3"/>
  <c r="G58" i="3"/>
  <c r="J58" i="3" a="1"/>
  <c r="J58" i="3" s="1"/>
  <c r="A58" i="3"/>
  <c r="J51" i="3" a="1"/>
  <c r="J51" i="3" s="1"/>
  <c r="G51" i="3"/>
  <c r="I51" i="3" s="1"/>
  <c r="L49" i="3" a="1"/>
  <c r="L49" i="3" s="1"/>
  <c r="I46" i="3"/>
  <c r="J126" i="3" a="1"/>
  <c r="J126" i="3" s="1"/>
  <c r="J122" i="3" a="1"/>
  <c r="J122" i="3" s="1"/>
  <c r="J118" i="3" a="1"/>
  <c r="J118" i="3" s="1"/>
  <c r="J114" i="3" a="1"/>
  <c r="J114" i="3" s="1"/>
  <c r="J110" i="3" a="1"/>
  <c r="J110" i="3" s="1"/>
  <c r="J106" i="3" a="1"/>
  <c r="J106" i="3" s="1"/>
  <c r="J102" i="3" a="1"/>
  <c r="J102" i="3" s="1"/>
  <c r="J94" i="3" a="1"/>
  <c r="J94" i="3" s="1"/>
  <c r="L92" i="3" a="1"/>
  <c r="L92" i="3" s="1"/>
  <c r="L82" i="3" a="1"/>
  <c r="L82" i="3" s="1"/>
  <c r="I80" i="3"/>
  <c r="I79" i="3"/>
  <c r="J75" i="3" a="1"/>
  <c r="J75" i="3" s="1"/>
  <c r="L72" i="3" a="1"/>
  <c r="L72" i="3" s="1"/>
  <c r="L69" i="3" a="1"/>
  <c r="L69" i="3" s="1"/>
  <c r="L67" i="3" a="1"/>
  <c r="L67" i="3" s="1"/>
  <c r="H67" i="3"/>
  <c r="L63" i="3" a="1"/>
  <c r="L63" i="3" s="1"/>
  <c r="H63" i="3"/>
  <c r="L59" i="3" a="1"/>
  <c r="L59" i="3" s="1"/>
  <c r="H59" i="3"/>
  <c r="L43" i="3" a="1"/>
  <c r="L43" i="3" s="1"/>
  <c r="A41" i="3"/>
  <c r="G41" i="3"/>
  <c r="I41" i="3" s="1"/>
  <c r="J41" i="3" a="1"/>
  <c r="J41" i="3" s="1"/>
  <c r="I37" i="3"/>
  <c r="J33" i="3" a="1"/>
  <c r="J33" i="3" s="1"/>
  <c r="L29" i="3" a="1"/>
  <c r="L29" i="3" s="1"/>
  <c r="J25" i="3" a="1"/>
  <c r="J25" i="3" s="1"/>
  <c r="A11" i="3"/>
  <c r="G11" i="3"/>
  <c r="I11" i="3" s="1"/>
  <c r="J11" i="3" a="1"/>
  <c r="J11" i="3" s="1"/>
  <c r="I4" i="3"/>
  <c r="L18" i="3" a="1"/>
  <c r="L18" i="3" s="1"/>
  <c r="L10" i="3" a="1"/>
  <c r="L10" i="3" s="1"/>
  <c r="H10" i="3"/>
  <c r="A7" i="3"/>
  <c r="G7" i="3"/>
  <c r="I7" i="3" s="1"/>
  <c r="J7" i="3" a="1"/>
  <c r="J7" i="3" s="1"/>
  <c r="L99" i="3" a="1"/>
  <c r="L99" i="3" s="1"/>
  <c r="L81" i="3" a="1"/>
  <c r="L81" i="3" s="1"/>
  <c r="L77" i="3" a="1"/>
  <c r="L77" i="3" s="1"/>
  <c r="L73" i="3" a="1"/>
  <c r="L73" i="3" s="1"/>
  <c r="L65" i="3" a="1"/>
  <c r="L65" i="3" s="1"/>
  <c r="H65" i="3"/>
  <c r="L61" i="3" a="1"/>
  <c r="L61" i="3" s="1"/>
  <c r="H61" i="3"/>
  <c r="L57" i="3" a="1"/>
  <c r="L57" i="3" s="1"/>
  <c r="H57" i="3"/>
  <c r="A44" i="3"/>
  <c r="J44" i="3" a="1"/>
  <c r="J44" i="3" s="1"/>
  <c r="G44" i="3"/>
  <c r="L34" i="3" a="1"/>
  <c r="L34" i="3" s="1"/>
  <c r="A28" i="3"/>
  <c r="J28" i="3" a="1"/>
  <c r="J28" i="3" s="1"/>
  <c r="G28" i="3"/>
  <c r="I28" i="3" s="1"/>
  <c r="J22" i="3" a="1"/>
  <c r="J22" i="3" s="1"/>
  <c r="H19" i="3"/>
  <c r="L19" i="3" a="1"/>
  <c r="L19" i="3" s="1"/>
  <c r="L6" i="3" a="1"/>
  <c r="L6" i="3" s="1"/>
  <c r="L51" i="3" a="1"/>
  <c r="L51" i="3" s="1"/>
  <c r="L55" i="3" a="1"/>
  <c r="L55" i="3" s="1"/>
  <c r="L46" i="3" a="1"/>
  <c r="L46" i="3" s="1"/>
  <c r="L50" i="3" a="1"/>
  <c r="L50" i="3" s="1"/>
  <c r="L54" i="3" a="1"/>
  <c r="L54" i="3" s="1"/>
  <c r="H6" i="3"/>
  <c r="L16" i="3" a="1"/>
  <c r="L16" i="3" s="1"/>
  <c r="L23" i="3" a="1"/>
  <c r="L23" i="3" s="1"/>
  <c r="L24" i="3" a="1"/>
  <c r="L24" i="3" s="1"/>
  <c r="L31" i="3" a="1"/>
  <c r="L31" i="3" s="1"/>
  <c r="L38" i="3" a="1"/>
  <c r="L38" i="3" s="1"/>
  <c r="L41" i="3" a="1"/>
  <c r="L41" i="3" s="1"/>
  <c r="I48" i="3"/>
  <c r="J45" i="3" a="1"/>
  <c r="J45" i="3" s="1"/>
  <c r="A45" i="3"/>
  <c r="L40" i="3" a="1"/>
  <c r="L40" i="3" s="1"/>
  <c r="L39" i="3" a="1"/>
  <c r="L39" i="3" s="1"/>
  <c r="A38" i="3"/>
  <c r="G38" i="3"/>
  <c r="I38" i="3" s="1"/>
  <c r="J35" i="3" a="1"/>
  <c r="J35" i="3" s="1"/>
  <c r="L33" i="3" a="1"/>
  <c r="L33" i="3" s="1"/>
  <c r="L26" i="3" a="1"/>
  <c r="L26" i="3" s="1"/>
  <c r="J24" i="3" a="1"/>
  <c r="J24" i="3" s="1"/>
  <c r="A19" i="3"/>
  <c r="G19" i="3"/>
  <c r="J17" i="3" a="1"/>
  <c r="J17" i="3" s="1"/>
  <c r="L14" i="3" a="1"/>
  <c r="L14" i="3" s="1"/>
  <c r="L12" i="3" a="1"/>
  <c r="L12" i="3" s="1"/>
  <c r="A9" i="3"/>
  <c r="G9" i="3"/>
  <c r="I9" i="3" s="1"/>
  <c r="J9" i="3" a="1"/>
  <c r="J9" i="3" s="1"/>
  <c r="L78" i="3" a="1"/>
  <c r="L78" i="3" s="1"/>
  <c r="L74" i="3" a="1"/>
  <c r="L74" i="3" s="1"/>
  <c r="L70" i="3" a="1"/>
  <c r="L70" i="3" s="1"/>
  <c r="I68" i="3"/>
  <c r="L64" i="3" a="1"/>
  <c r="L64" i="3" s="1"/>
  <c r="H64" i="3"/>
  <c r="L60" i="3" a="1"/>
  <c r="L60" i="3" s="1"/>
  <c r="H60" i="3"/>
  <c r="L56" i="3" a="1"/>
  <c r="L56" i="3" s="1"/>
  <c r="H56" i="3"/>
  <c r="I52" i="3"/>
  <c r="J49" i="3" a="1"/>
  <c r="J49" i="3" s="1"/>
  <c r="A49" i="3"/>
  <c r="J48" i="3" a="1"/>
  <c r="J48" i="3" s="1"/>
  <c r="J42" i="3" a="1"/>
  <c r="J42" i="3" s="1"/>
  <c r="J36" i="3" a="1"/>
  <c r="J36" i="3" s="1"/>
  <c r="A33" i="3"/>
  <c r="G33" i="3"/>
  <c r="I33" i="3" s="1"/>
  <c r="J23" i="3" a="1"/>
  <c r="J23" i="3" s="1"/>
  <c r="A12" i="3"/>
  <c r="J12" i="3" a="1"/>
  <c r="J12" i="3" s="1"/>
  <c r="G12" i="3"/>
  <c r="I12" i="3" s="1"/>
  <c r="J86" i="3" a="1"/>
  <c r="J86" i="3" s="1"/>
  <c r="J85" i="3" a="1"/>
  <c r="J85" i="3" s="1"/>
  <c r="J84" i="3" a="1"/>
  <c r="J84" i="3" s="1"/>
  <c r="J83" i="3" a="1"/>
  <c r="J83" i="3" s="1"/>
  <c r="J82" i="3" a="1"/>
  <c r="J82" i="3" s="1"/>
  <c r="J81" i="3" a="1"/>
  <c r="J81" i="3" s="1"/>
  <c r="J77" i="3" a="1"/>
  <c r="J77" i="3" s="1"/>
  <c r="J73" i="3" a="1"/>
  <c r="J73" i="3" s="1"/>
  <c r="L68" i="3" a="1"/>
  <c r="L68" i="3" s="1"/>
  <c r="A65" i="3"/>
  <c r="A61" i="3"/>
  <c r="A57" i="3"/>
  <c r="J53" i="3" a="1"/>
  <c r="J53" i="3" s="1"/>
  <c r="A53" i="3"/>
  <c r="J52" i="3" a="1"/>
  <c r="J52" i="3" s="1"/>
  <c r="A48" i="3"/>
  <c r="L45" i="3" a="1"/>
  <c r="L45" i="3" s="1"/>
  <c r="L37" i="3" a="1"/>
  <c r="L37" i="3" s="1"/>
  <c r="I34" i="3"/>
  <c r="L32" i="3" a="1"/>
  <c r="L32" i="3" s="1"/>
  <c r="J30" i="3" a="1"/>
  <c r="J30" i="3" s="1"/>
  <c r="H27" i="3"/>
  <c r="L27" i="3" a="1"/>
  <c r="L27" i="3" s="1"/>
  <c r="J18" i="3" a="1"/>
  <c r="J18" i="3" s="1"/>
  <c r="H17" i="3"/>
  <c r="L17" i="3" a="1"/>
  <c r="L17" i="3" s="1"/>
  <c r="L8" i="3" a="1"/>
  <c r="L8" i="3" s="1"/>
  <c r="H8" i="3"/>
  <c r="A5" i="3"/>
  <c r="G5" i="3"/>
  <c r="I5" i="3" s="1"/>
  <c r="J3" i="3" a="1"/>
  <c r="J3" i="3" s="1"/>
  <c r="J14" i="3" a="1"/>
  <c r="J14" i="3" s="1"/>
  <c r="J16" i="3" a="1"/>
  <c r="J16" i="3" s="1"/>
  <c r="J39" i="3" a="1"/>
  <c r="J39" i="3" s="1"/>
  <c r="J5" i="3" a="1"/>
  <c r="J5" i="3" s="1"/>
  <c r="A30" i="3"/>
  <c r="A29" i="3"/>
  <c r="G29" i="3"/>
  <c r="I29" i="3" s="1"/>
  <c r="A22" i="3"/>
  <c r="A21" i="3"/>
  <c r="G21" i="3"/>
  <c r="I21" i="3" s="1"/>
  <c r="L15" i="3" a="1"/>
  <c r="L15" i="3" s="1"/>
  <c r="A14" i="3"/>
  <c r="A13" i="3"/>
  <c r="G13" i="3"/>
  <c r="I13" i="3" s="1"/>
  <c r="L3" i="3" a="1"/>
  <c r="L3" i="3" s="1"/>
  <c r="A10" i="3"/>
  <c r="J10" i="3" a="1"/>
  <c r="J10" i="3" s="1"/>
  <c r="A8" i="3"/>
  <c r="J8" i="3" a="1"/>
  <c r="J8" i="3" s="1"/>
  <c r="A6" i="3"/>
  <c r="J6" i="3" a="1"/>
  <c r="J6" i="3" s="1"/>
  <c r="A4" i="3"/>
  <c r="A39" i="3"/>
  <c r="G39" i="3"/>
  <c r="I39" i="3" s="1"/>
  <c r="A36" i="3"/>
  <c r="A26" i="3"/>
  <c r="A25" i="3"/>
  <c r="G25" i="3"/>
  <c r="A18" i="3"/>
  <c r="A17" i="3"/>
  <c r="G17" i="3"/>
  <c r="L11" i="3" a="1"/>
  <c r="L11" i="3" s="1"/>
  <c r="L9" i="3" a="1"/>
  <c r="L9" i="3" s="1"/>
  <c r="L7" i="3" a="1"/>
  <c r="L7" i="3" s="1"/>
  <c r="L5" i="3" a="1"/>
  <c r="L5" i="3" s="1"/>
  <c r="J54" i="3" a="1"/>
  <c r="J54" i="3" s="1"/>
  <c r="J50" i="3" a="1"/>
  <c r="J50" i="3" s="1"/>
  <c r="J46" i="3" a="1"/>
  <c r="J46" i="3" s="1"/>
  <c r="A42" i="3"/>
  <c r="J29" i="3" a="1"/>
  <c r="J29" i="3" s="1"/>
  <c r="J21" i="3" a="1"/>
  <c r="J21" i="3" s="1"/>
  <c r="J13" i="3" a="1"/>
  <c r="J13" i="3" s="1"/>
  <c r="A54" i="3"/>
  <c r="A50" i="3"/>
  <c r="L47" i="3" a="1"/>
  <c r="L47" i="3" s="1"/>
  <c r="A46" i="3"/>
  <c r="A35" i="3"/>
  <c r="G35" i="3"/>
  <c r="I35" i="3" s="1"/>
  <c r="A32" i="3"/>
  <c r="A31" i="3"/>
  <c r="G31" i="3"/>
  <c r="I31" i="3" s="1"/>
  <c r="G30" i="3"/>
  <c r="A24" i="3"/>
  <c r="A23" i="3"/>
  <c r="G23" i="3"/>
  <c r="I23" i="3" s="1"/>
  <c r="G22" i="3"/>
  <c r="I22" i="3" s="1"/>
  <c r="A16" i="3"/>
  <c r="A15" i="3"/>
  <c r="G15" i="3"/>
  <c r="I15" i="3" s="1"/>
  <c r="G14" i="3"/>
  <c r="I14" i="3" s="1"/>
  <c r="L4" i="3" a="1"/>
  <c r="L4" i="3" s="1"/>
  <c r="A3" i="3"/>
  <c r="J2" i="3" a="1"/>
  <c r="J2" i="3" s="1"/>
  <c r="G3" i="3"/>
  <c r="I3" i="3" s="1"/>
  <c r="J4" i="3" a="1"/>
  <c r="J4" i="3" s="1"/>
  <c r="L2" i="3" a="1"/>
  <c r="L2" i="3" s="1"/>
  <c r="G2" i="3"/>
  <c r="I2" i="3" s="1"/>
  <c r="L927" i="4" l="1" a="1"/>
  <c r="L927" i="4" s="1"/>
  <c r="L916" i="4" a="1"/>
  <c r="L916" i="4" s="1"/>
  <c r="L958" i="4" a="1"/>
  <c r="L958" i="4" s="1"/>
  <c r="P906" i="4"/>
  <c r="J949" i="4" a="1"/>
  <c r="J949" i="4" s="1"/>
  <c r="L928" i="4" a="1"/>
  <c r="L928" i="4" s="1"/>
  <c r="L697" i="4" a="1"/>
  <c r="L697" i="4" s="1"/>
  <c r="J996" i="4" a="1"/>
  <c r="J996" i="4" s="1"/>
  <c r="P627" i="6"/>
  <c r="O351" i="5"/>
  <c r="N351" i="5" s="1"/>
  <c r="O1259" i="5"/>
  <c r="N1259" i="5" s="1"/>
  <c r="O403" i="5"/>
  <c r="N403" i="5" s="1"/>
  <c r="O577" i="5"/>
  <c r="N577" i="5" s="1"/>
  <c r="P74" i="5"/>
  <c r="O454" i="5"/>
  <c r="N454" i="5" s="1"/>
  <c r="O1056" i="5"/>
  <c r="N1056" i="5" s="1"/>
  <c r="O220" i="5"/>
  <c r="N220" i="5" s="1"/>
  <c r="P858" i="5"/>
  <c r="P1164" i="5"/>
  <c r="O576" i="5"/>
  <c r="N576" i="5" s="1"/>
  <c r="O892" i="5"/>
  <c r="O837" i="5"/>
  <c r="N837" i="5" s="1"/>
  <c r="O145" i="5"/>
  <c r="O1131" i="5"/>
  <c r="N1131" i="5" s="1"/>
  <c r="O344" i="5"/>
  <c r="N344" i="5" s="1"/>
  <c r="O1241" i="5"/>
  <c r="N1241" i="5" s="1"/>
  <c r="P209" i="5"/>
  <c r="O10" i="5"/>
  <c r="N10" i="5" s="1"/>
  <c r="O1123" i="5"/>
  <c r="N1123" i="5" s="1"/>
  <c r="P62" i="5"/>
  <c r="P897" i="5"/>
  <c r="P1052" i="5"/>
  <c r="O754" i="5"/>
  <c r="N754" i="5" s="1"/>
  <c r="O722" i="5"/>
  <c r="N722" i="5" s="1"/>
  <c r="O975" i="5"/>
  <c r="N975" i="5" s="1"/>
  <c r="O149" i="5"/>
  <c r="N149" i="5" s="1"/>
  <c r="O931" i="5"/>
  <c r="N931" i="5" s="1"/>
  <c r="O830" i="5"/>
  <c r="N830" i="5" s="1"/>
  <c r="O608" i="5"/>
  <c r="N608" i="5" s="1"/>
  <c r="P471" i="5"/>
  <c r="O586" i="5"/>
  <c r="N586" i="5" s="1"/>
  <c r="O770" i="5"/>
  <c r="N770" i="5" s="1"/>
  <c r="O693" i="5"/>
  <c r="N693" i="5" s="1"/>
  <c r="O7" i="5"/>
  <c r="N7" i="5" s="1"/>
  <c r="O667" i="5"/>
  <c r="P873" i="5"/>
  <c r="O637" i="5"/>
  <c r="N637" i="5" s="1"/>
  <c r="P778" i="5"/>
  <c r="O871" i="5"/>
  <c r="N871" i="5" s="1"/>
  <c r="O468" i="5"/>
  <c r="N468" i="5" s="1"/>
  <c r="O363" i="5"/>
  <c r="N363" i="5" s="1"/>
  <c r="O674" i="5"/>
  <c r="N674" i="5" s="1"/>
  <c r="O366" i="5"/>
  <c r="N366" i="5" s="1"/>
  <c r="P593" i="5"/>
  <c r="O95" i="5"/>
  <c r="N95" i="5" s="1"/>
  <c r="O1039" i="5"/>
  <c r="N1039" i="5" s="1"/>
  <c r="O82" i="5"/>
  <c r="N82" i="5" s="1"/>
  <c r="O168" i="5"/>
  <c r="N168" i="5" s="1"/>
  <c r="O257" i="5"/>
  <c r="N257" i="5" s="1"/>
  <c r="P105" i="5"/>
  <c r="O446" i="5"/>
  <c r="N446" i="5" s="1"/>
  <c r="O783" i="5"/>
  <c r="N783" i="5" s="1"/>
  <c r="O991" i="5"/>
  <c r="N991" i="5" s="1"/>
  <c r="P827" i="5"/>
  <c r="O418" i="5"/>
  <c r="N418" i="5" s="1"/>
  <c r="P53" i="5"/>
  <c r="O1024" i="5"/>
  <c r="N1024" i="5" s="1"/>
  <c r="P12" i="5"/>
  <c r="O319" i="5"/>
  <c r="N319" i="5" s="1"/>
  <c r="P899" i="5"/>
  <c r="O345" i="5"/>
  <c r="N345" i="5" s="1"/>
  <c r="O65" i="5"/>
  <c r="N65" i="5" s="1"/>
  <c r="O349" i="5"/>
  <c r="N349" i="5" s="1"/>
  <c r="O1242" i="5"/>
  <c r="N1242" i="5" s="1"/>
  <c r="O524" i="5"/>
  <c r="N524" i="5" s="1"/>
  <c r="O1063" i="5"/>
  <c r="N1063" i="5" s="1"/>
  <c r="O728" i="5"/>
  <c r="N728" i="5" s="1"/>
  <c r="O1244" i="5"/>
  <c r="N1244" i="5" s="1"/>
  <c r="P269" i="5"/>
  <c r="P638" i="5"/>
  <c r="P690" i="5"/>
  <c r="O684" i="5"/>
  <c r="N684" i="5" s="1"/>
  <c r="O889" i="5"/>
  <c r="N889" i="5" s="1"/>
  <c r="O419" i="5"/>
  <c r="N419" i="5" s="1"/>
  <c r="O414" i="5"/>
  <c r="N414" i="5" s="1"/>
  <c r="O1125" i="5"/>
  <c r="N1125" i="5" s="1"/>
  <c r="O511" i="5"/>
  <c r="N511" i="5" s="1"/>
  <c r="P434" i="5"/>
  <c r="P700" i="5"/>
  <c r="P365" i="5"/>
  <c r="P480" i="5"/>
  <c r="P474" i="5"/>
  <c r="P888" i="5"/>
  <c r="O32" i="5"/>
  <c r="O162" i="5"/>
  <c r="N162" i="5" s="1"/>
  <c r="O48" i="5"/>
  <c r="N48" i="5" s="1"/>
  <c r="P125" i="5"/>
  <c r="O1110" i="5"/>
  <c r="N1110" i="5" s="1"/>
  <c r="O864" i="5"/>
  <c r="O727" i="5"/>
  <c r="N727" i="5" s="1"/>
  <c r="O831" i="5"/>
  <c r="N831" i="5" s="1"/>
  <c r="P678" i="5"/>
  <c r="O1174" i="5"/>
  <c r="N1174" i="5" s="1"/>
  <c r="O267" i="5"/>
  <c r="N267" i="5" s="1"/>
  <c r="O373" i="5"/>
  <c r="N373" i="5" s="1"/>
  <c r="O463" i="5"/>
  <c r="N463" i="5" s="1"/>
  <c r="O101" i="5"/>
  <c r="N101" i="5" s="1"/>
  <c r="O416" i="5"/>
  <c r="N416" i="5" s="1"/>
  <c r="O572" i="5"/>
  <c r="N572" i="5" s="1"/>
  <c r="O663" i="5"/>
  <c r="N663" i="5" s="1"/>
  <c r="O1077" i="5"/>
  <c r="N1077" i="5" s="1"/>
  <c r="O570" i="5"/>
  <c r="N570" i="5" s="1"/>
  <c r="O325" i="5"/>
  <c r="N325" i="5" s="1"/>
  <c r="O252" i="5"/>
  <c r="N252" i="5" s="1"/>
  <c r="O510" i="5"/>
  <c r="O1087" i="5"/>
  <c r="N1087" i="5" s="1"/>
  <c r="O578" i="5"/>
  <c r="N578" i="5" s="1"/>
  <c r="O773" i="5"/>
  <c r="N773" i="5" s="1"/>
  <c r="O846" i="5"/>
  <c r="N846" i="5" s="1"/>
  <c r="O25" i="5"/>
  <c r="N25" i="5" s="1"/>
  <c r="O27" i="5"/>
  <c r="N27" i="5" s="1"/>
  <c r="O205" i="5"/>
  <c r="N205" i="5" s="1"/>
  <c r="P130" i="5"/>
  <c r="P625" i="6"/>
  <c r="P174" i="6"/>
  <c r="O439" i="6"/>
  <c r="N439" i="6" s="1"/>
  <c r="P631" i="6"/>
  <c r="P487" i="6"/>
  <c r="P28" i="6"/>
  <c r="P92" i="6"/>
  <c r="P14" i="6"/>
  <c r="O755" i="6"/>
  <c r="N755" i="6" s="1"/>
  <c r="P254" i="6"/>
  <c r="O204" i="6"/>
  <c r="N204" i="6" s="1"/>
  <c r="P356" i="6"/>
  <c r="P56" i="6"/>
  <c r="P274" i="6"/>
  <c r="P899" i="6"/>
  <c r="P918" i="6"/>
  <c r="P488" i="6"/>
  <c r="P257" i="6"/>
  <c r="O153" i="6"/>
  <c r="N153" i="6" s="1"/>
  <c r="P139" i="6"/>
  <c r="P808" i="6"/>
  <c r="P127" i="6"/>
  <c r="O64" i="6"/>
  <c r="N64" i="6" s="1"/>
  <c r="O126" i="6"/>
  <c r="N126" i="6" s="1"/>
  <c r="P27" i="6"/>
  <c r="P479" i="6"/>
  <c r="P17" i="6"/>
  <c r="P182" i="6"/>
  <c r="P229" i="6"/>
  <c r="P80" i="6"/>
  <c r="P190" i="6"/>
  <c r="P677" i="6"/>
  <c r="P192" i="6"/>
  <c r="O123" i="6"/>
  <c r="N123" i="6" s="1"/>
  <c r="P261" i="6"/>
  <c r="P733" i="6"/>
  <c r="O845" i="6"/>
  <c r="N845" i="6" s="1"/>
  <c r="P604" i="6"/>
  <c r="O701" i="6"/>
  <c r="N701" i="6" s="1"/>
  <c r="P35" i="6"/>
  <c r="P269" i="6"/>
  <c r="P675" i="6"/>
  <c r="P140" i="6"/>
  <c r="O526" i="6"/>
  <c r="N526" i="6" s="1"/>
  <c r="O243" i="6"/>
  <c r="N243" i="6" s="1"/>
  <c r="O450" i="6"/>
  <c r="N450" i="6" s="1"/>
  <c r="O451" i="6"/>
  <c r="N451" i="6" s="1"/>
  <c r="O616" i="6"/>
  <c r="N616" i="6" s="1"/>
  <c r="P267" i="6"/>
  <c r="P189" i="6"/>
  <c r="O758" i="6"/>
  <c r="N758" i="6" s="1"/>
  <c r="O881" i="6"/>
  <c r="N881" i="6" s="1"/>
  <c r="P816" i="6"/>
  <c r="P36" i="6"/>
  <c r="O236" i="6"/>
  <c r="N236" i="6" s="1"/>
  <c r="O225" i="6"/>
  <c r="N225" i="6" s="1"/>
  <c r="P1066" i="6"/>
  <c r="P1019" i="6"/>
  <c r="P1012" i="6"/>
  <c r="P419" i="6"/>
  <c r="O731" i="6"/>
  <c r="N731" i="6" s="1"/>
  <c r="P611" i="6"/>
  <c r="O157" i="6"/>
  <c r="N157" i="6" s="1"/>
  <c r="O3" i="6"/>
  <c r="N3" i="6" s="1"/>
  <c r="O446" i="6"/>
  <c r="N446" i="6" s="1"/>
  <c r="O173" i="6"/>
  <c r="N173" i="6" s="1"/>
  <c r="O986" i="6"/>
  <c r="N986" i="6" s="1"/>
  <c r="O338" i="6"/>
  <c r="N338" i="6" s="1"/>
  <c r="P408" i="6"/>
  <c r="O389" i="6"/>
  <c r="N389" i="6" s="1"/>
  <c r="O977" i="6"/>
  <c r="N977" i="6" s="1"/>
  <c r="P621" i="6"/>
  <c r="O503" i="6"/>
  <c r="N503" i="6" s="1"/>
  <c r="P238" i="6"/>
  <c r="P587" i="6"/>
  <c r="P346" i="6"/>
  <c r="P89" i="6"/>
  <c r="P608" i="6"/>
  <c r="P78" i="6"/>
  <c r="O355" i="6"/>
  <c r="N355" i="6" s="1"/>
  <c r="O559" i="6"/>
  <c r="N559" i="6" s="1"/>
  <c r="P268" i="6"/>
  <c r="P273" i="6"/>
  <c r="P478" i="6"/>
  <c r="P59" i="6"/>
  <c r="P115" i="6"/>
  <c r="O107" i="6"/>
  <c r="N107" i="6" s="1"/>
  <c r="O432" i="6"/>
  <c r="N432" i="6" s="1"/>
  <c r="P387" i="6"/>
  <c r="P1060" i="6"/>
  <c r="P768" i="6"/>
  <c r="P663" i="6"/>
  <c r="P637" i="6"/>
  <c r="P628" i="6"/>
  <c r="P624" i="6"/>
  <c r="O438" i="6"/>
  <c r="N438" i="6" s="1"/>
  <c r="P617" i="6"/>
  <c r="P222" i="6"/>
  <c r="P15" i="6"/>
  <c r="P132" i="6"/>
  <c r="O114" i="6"/>
  <c r="N114" i="6" s="1"/>
  <c r="P416" i="6"/>
  <c r="O690" i="6"/>
  <c r="N690" i="6" s="1"/>
  <c r="P670" i="6"/>
  <c r="P350" i="6"/>
  <c r="P349" i="6"/>
  <c r="P230" i="6"/>
  <c r="O215" i="6"/>
  <c r="N215" i="6" s="1"/>
  <c r="P765" i="6"/>
  <c r="O941" i="6"/>
  <c r="N941" i="6" s="1"/>
  <c r="O399" i="6"/>
  <c r="N399" i="6" s="1"/>
  <c r="O378" i="6"/>
  <c r="N378" i="6" s="1"/>
  <c r="O292" i="6"/>
  <c r="N292" i="6" s="1"/>
  <c r="P251" i="6"/>
  <c r="P231" i="6"/>
  <c r="O76" i="6"/>
  <c r="N76" i="6" s="1"/>
  <c r="O769" i="6"/>
  <c r="N769" i="6" s="1"/>
  <c r="O824" i="6"/>
  <c r="N824" i="6" s="1"/>
  <c r="P386" i="6"/>
  <c r="P376" i="6"/>
  <c r="P656" i="6"/>
  <c r="P539" i="6"/>
  <c r="O381" i="6"/>
  <c r="N381" i="6" s="1"/>
  <c r="O649" i="6"/>
  <c r="N649" i="6" s="1"/>
  <c r="P482" i="6"/>
  <c r="P226" i="6"/>
  <c r="P435" i="6"/>
  <c r="P9" i="6"/>
  <c r="P125" i="6"/>
  <c r="O972" i="6"/>
  <c r="N972" i="6" s="1"/>
  <c r="P866" i="6"/>
  <c r="P805" i="6"/>
  <c r="O525" i="6"/>
  <c r="N525" i="6" s="1"/>
  <c r="O775" i="6"/>
  <c r="N775" i="6" s="1"/>
  <c r="P534" i="6"/>
  <c r="P25" i="6"/>
  <c r="O1037" i="6"/>
  <c r="N1037" i="6" s="1"/>
  <c r="P761" i="6"/>
  <c r="O971" i="6"/>
  <c r="N971" i="6" s="1"/>
  <c r="O869" i="6"/>
  <c r="N869" i="6" s="1"/>
  <c r="O404" i="6"/>
  <c r="N404" i="6" s="1"/>
  <c r="O592" i="6"/>
  <c r="N592" i="6" s="1"/>
  <c r="P145" i="6"/>
  <c r="P473" i="6"/>
  <c r="P256" i="6"/>
  <c r="P203" i="6"/>
  <c r="P263" i="6"/>
  <c r="P194" i="6"/>
  <c r="O1023" i="6"/>
  <c r="N1023" i="6" s="1"/>
  <c r="O996" i="6"/>
  <c r="N996" i="6" s="1"/>
  <c r="P878" i="6"/>
  <c r="P938" i="6"/>
  <c r="P382" i="6"/>
  <c r="P371" i="6"/>
  <c r="P651" i="6"/>
  <c r="P693" i="6"/>
  <c r="P52" i="6"/>
  <c r="P678" i="6"/>
  <c r="P530" i="6"/>
  <c r="P509" i="6"/>
  <c r="O618" i="6"/>
  <c r="N618" i="6" s="1"/>
  <c r="P341" i="6"/>
  <c r="P135" i="6"/>
  <c r="P493" i="6"/>
  <c r="P220" i="6"/>
  <c r="P94" i="6"/>
  <c r="P191" i="6"/>
  <c r="O211" i="6"/>
  <c r="N211" i="6" s="1"/>
  <c r="O993" i="6"/>
  <c r="N993" i="6" s="1"/>
  <c r="O1028" i="6"/>
  <c r="N1028" i="6" s="1"/>
  <c r="O975" i="6"/>
  <c r="N975" i="6" s="1"/>
  <c r="O901" i="6"/>
  <c r="N901" i="6" s="1"/>
  <c r="O583" i="6"/>
  <c r="N583" i="6" s="1"/>
  <c r="P576" i="6"/>
  <c r="O644" i="6"/>
  <c r="N644" i="6" s="1"/>
  <c r="O619" i="6"/>
  <c r="N619" i="6" s="1"/>
  <c r="P521" i="6"/>
  <c r="O343" i="6"/>
  <c r="N343" i="6" s="1"/>
  <c r="O599" i="6"/>
  <c r="N599" i="6" s="1"/>
  <c r="O339" i="6"/>
  <c r="N339" i="6" s="1"/>
  <c r="O336" i="6"/>
  <c r="N336" i="6" s="1"/>
  <c r="O511" i="6"/>
  <c r="N511" i="6" s="1"/>
  <c r="O333" i="6"/>
  <c r="N333" i="6" s="1"/>
  <c r="O659" i="6"/>
  <c r="N659" i="6" s="1"/>
  <c r="O164" i="6"/>
  <c r="N164" i="6" s="1"/>
  <c r="P272" i="6"/>
  <c r="P85" i="6"/>
  <c r="O2" i="6"/>
  <c r="N2" i="6" s="1"/>
  <c r="P643" i="6"/>
  <c r="P519" i="6"/>
  <c r="O32" i="6"/>
  <c r="N32" i="6" s="1"/>
  <c r="O30" i="6"/>
  <c r="N30" i="6" s="1"/>
  <c r="O82" i="6"/>
  <c r="N82" i="6" s="1"/>
  <c r="P454" i="6"/>
  <c r="O55" i="6"/>
  <c r="N55" i="6" s="1"/>
  <c r="P207" i="6"/>
  <c r="O227" i="6"/>
  <c r="N227" i="6" s="1"/>
  <c r="O740" i="6"/>
  <c r="N740" i="6" s="1"/>
  <c r="O861" i="6"/>
  <c r="N861" i="6" s="1"/>
  <c r="O671" i="6"/>
  <c r="N671" i="6" s="1"/>
  <c r="P141" i="6"/>
  <c r="O357" i="6"/>
  <c r="N357" i="6" s="1"/>
  <c r="P458" i="6"/>
  <c r="O1025" i="6"/>
  <c r="N1025" i="6" s="1"/>
  <c r="O883" i="6"/>
  <c r="N883" i="6" s="1"/>
  <c r="O896" i="6"/>
  <c r="N896" i="6" s="1"/>
  <c r="P752" i="6"/>
  <c r="P430" i="6"/>
  <c r="P390" i="6"/>
  <c r="P707" i="6"/>
  <c r="O533" i="6"/>
  <c r="N533" i="6" s="1"/>
  <c r="O362" i="6"/>
  <c r="N362" i="6" s="1"/>
  <c r="P120" i="6"/>
  <c r="P247" i="6"/>
  <c r="P1077" i="6"/>
  <c r="O1040" i="6"/>
  <c r="N1040" i="6" s="1"/>
  <c r="P1068" i="6"/>
  <c r="O757" i="6"/>
  <c r="N757" i="6" s="1"/>
  <c r="O434" i="6"/>
  <c r="N434" i="6" s="1"/>
  <c r="O751" i="6"/>
  <c r="N751" i="6" s="1"/>
  <c r="P655" i="6"/>
  <c r="P527" i="6"/>
  <c r="P394" i="6"/>
  <c r="O375" i="6"/>
  <c r="N375" i="6" s="1"/>
  <c r="O664" i="6"/>
  <c r="N664" i="6" s="1"/>
  <c r="O667" i="6"/>
  <c r="N667" i="6" s="1"/>
  <c r="P676" i="6"/>
  <c r="P286" i="6"/>
  <c r="P71" i="6"/>
  <c r="P44" i="6"/>
  <c r="P193" i="6"/>
  <c r="P255" i="6"/>
  <c r="P905" i="6"/>
  <c r="O882" i="6"/>
  <c r="N882" i="6" s="1"/>
  <c r="O958" i="6"/>
  <c r="N958" i="6" s="1"/>
  <c r="P898" i="6"/>
  <c r="P981" i="6"/>
  <c r="P306" i="6"/>
  <c r="P330" i="6"/>
  <c r="O68" i="6"/>
  <c r="N68" i="6" s="1"/>
  <c r="O277" i="6"/>
  <c r="N277" i="6" s="1"/>
  <c r="P457" i="6"/>
  <c r="P223" i="6"/>
  <c r="O1059" i="6"/>
  <c r="N1059" i="6" s="1"/>
  <c r="O827" i="6"/>
  <c r="N827" i="6" s="1"/>
  <c r="P773" i="6"/>
  <c r="O794" i="6"/>
  <c r="N794" i="6" s="1"/>
  <c r="P300" i="6"/>
  <c r="O997" i="6"/>
  <c r="N997" i="6" s="1"/>
  <c r="P1057" i="6"/>
  <c r="P917" i="6"/>
  <c r="O762" i="6"/>
  <c r="N762" i="6" s="1"/>
  <c r="P951" i="6"/>
  <c r="O814" i="6"/>
  <c r="N814" i="6" s="1"/>
  <c r="O944" i="6"/>
  <c r="N944" i="6" s="1"/>
  <c r="P840" i="6"/>
  <c r="P358" i="6"/>
  <c r="P641" i="6"/>
  <c r="P522" i="6"/>
  <c r="P342" i="6"/>
  <c r="P790" i="6"/>
  <c r="P337" i="6"/>
  <c r="P84" i="6"/>
  <c r="P508" i="6"/>
  <c r="P331" i="6"/>
  <c r="O326" i="6"/>
  <c r="N326" i="6" s="1"/>
  <c r="O294" i="6"/>
  <c r="N294" i="6" s="1"/>
  <c r="O39" i="6"/>
  <c r="N39" i="6" s="1"/>
  <c r="O301" i="6"/>
  <c r="N301" i="6" s="1"/>
  <c r="P332" i="6"/>
  <c r="O155" i="6"/>
  <c r="N155" i="6" s="1"/>
  <c r="P253" i="6"/>
  <c r="P72" i="6"/>
  <c r="L1117" i="3" a="1"/>
  <c r="L1117" i="3" s="1"/>
  <c r="L1165" i="3" a="1"/>
  <c r="L1165" i="3" s="1"/>
  <c r="J1040" i="3" a="1"/>
  <c r="J1040" i="3" s="1"/>
  <c r="L1019" i="3" a="1"/>
  <c r="L1019" i="3" s="1"/>
  <c r="J1226" i="3" a="1"/>
  <c r="J1226" i="3" s="1"/>
  <c r="L1034" i="3" a="1"/>
  <c r="L1034" i="3" s="1"/>
  <c r="L1143" i="3" a="1"/>
  <c r="L1143" i="3" s="1"/>
  <c r="O1279" i="5"/>
  <c r="J1178" i="3" a="1"/>
  <c r="J1178" i="3" s="1"/>
  <c r="J1112" i="3" a="1"/>
  <c r="J1112" i="3" s="1"/>
  <c r="L1247" i="3" a="1"/>
  <c r="L1247" i="3" s="1"/>
  <c r="L1151" i="3" a="1"/>
  <c r="L1151" i="3" s="1"/>
  <c r="L1273" i="3" a="1"/>
  <c r="L1273" i="3" s="1"/>
  <c r="L1292" i="3" a="1"/>
  <c r="L1292" i="3" s="1"/>
  <c r="J1172" i="3" a="1"/>
  <c r="J1172" i="3" s="1"/>
  <c r="L1293" i="3" a="1"/>
  <c r="L1293" i="3" s="1"/>
  <c r="J1238" i="3" a="1"/>
  <c r="J1238" i="3" s="1"/>
  <c r="O1153" i="5"/>
  <c r="N1153" i="5" s="1"/>
  <c r="J1156" i="3" a="1"/>
  <c r="J1156" i="3" s="1"/>
  <c r="J691" i="4" a="1"/>
  <c r="J691" i="4" s="1"/>
  <c r="J699" i="4" a="1"/>
  <c r="J699" i="4" s="1"/>
  <c r="L887" i="4" a="1"/>
  <c r="L887" i="4" s="1"/>
  <c r="J710" i="4" a="1"/>
  <c r="J710" i="4" s="1"/>
  <c r="J954" i="4" a="1"/>
  <c r="J954" i="4" s="1"/>
  <c r="L693" i="4" a="1"/>
  <c r="L693" i="4" s="1"/>
  <c r="L903" i="4" a="1"/>
  <c r="L903" i="4" s="1"/>
  <c r="O1130" i="5"/>
  <c r="N1130" i="5" s="1"/>
  <c r="O937" i="5"/>
  <c r="N937" i="5" s="1"/>
  <c r="P623" i="5"/>
  <c r="P706" i="5"/>
  <c r="P1284" i="5"/>
  <c r="O1112" i="5"/>
  <c r="N1112" i="5" s="1"/>
  <c r="P219" i="5"/>
  <c r="O280" i="5"/>
  <c r="N280" i="5" s="1"/>
  <c r="O849" i="5"/>
  <c r="N849" i="5" s="1"/>
  <c r="O109" i="5"/>
  <c r="N109" i="5" s="1"/>
  <c r="O749" i="5"/>
  <c r="N749" i="5" s="1"/>
  <c r="O569" i="5"/>
  <c r="N569" i="5" s="1"/>
  <c r="O562" i="5"/>
  <c r="N562" i="5" s="1"/>
  <c r="O1082" i="5"/>
  <c r="N1082" i="5" s="1"/>
  <c r="O425" i="5"/>
  <c r="N425" i="5" s="1"/>
  <c r="J678" i="4" a="1"/>
  <c r="J678" i="4" s="1"/>
  <c r="L750" i="4" a="1"/>
  <c r="L750" i="4" s="1"/>
  <c r="L813" i="4" a="1"/>
  <c r="L813" i="4" s="1"/>
  <c r="J888" i="4" a="1"/>
  <c r="J888" i="4" s="1"/>
  <c r="J737" i="4" a="1"/>
  <c r="J737" i="4" s="1"/>
  <c r="J848" i="4" a="1"/>
  <c r="J848" i="4" s="1"/>
  <c r="J802" i="4" a="1"/>
  <c r="J802" i="4" s="1"/>
  <c r="L957" i="4" a="1"/>
  <c r="L957" i="4" s="1"/>
  <c r="L840" i="4" a="1"/>
  <c r="L840" i="4" s="1"/>
  <c r="J852" i="4" a="1"/>
  <c r="J852" i="4" s="1"/>
  <c r="J946" i="4" a="1"/>
  <c r="J946" i="4" s="1"/>
  <c r="J415" i="4" a="1"/>
  <c r="J415" i="4" s="1"/>
  <c r="O941" i="5"/>
  <c r="N941" i="5" s="1"/>
  <c r="P18" i="5"/>
  <c r="P614" i="5"/>
  <c r="O1102" i="5"/>
  <c r="N1102" i="5" s="1"/>
  <c r="O906" i="5"/>
  <c r="N906" i="5" s="1"/>
  <c r="O323" i="5"/>
  <c r="N323" i="5" s="1"/>
  <c r="O787" i="5"/>
  <c r="N787" i="5" s="1"/>
  <c r="O112" i="5"/>
  <c r="N112" i="5" s="1"/>
  <c r="O432" i="5"/>
  <c r="N432" i="5" s="1"/>
  <c r="P862" i="5"/>
  <c r="O568" i="5"/>
  <c r="N568" i="5" s="1"/>
  <c r="J860" i="4" a="1"/>
  <c r="J860" i="4" s="1"/>
  <c r="J851" i="4" a="1"/>
  <c r="J851" i="4" s="1"/>
  <c r="J711" i="4" a="1"/>
  <c r="J711" i="4" s="1"/>
  <c r="J871" i="4" a="1"/>
  <c r="J871" i="4" s="1"/>
  <c r="L929" i="4" a="1"/>
  <c r="L929" i="4" s="1"/>
  <c r="L901" i="4" a="1"/>
  <c r="L901" i="4" s="1"/>
  <c r="J841" i="4" a="1"/>
  <c r="J841" i="4" s="1"/>
  <c r="L784" i="4" a="1"/>
  <c r="L784" i="4" s="1"/>
  <c r="L705" i="4" a="1"/>
  <c r="L705" i="4" s="1"/>
  <c r="L939" i="4" a="1"/>
  <c r="L939" i="4" s="1"/>
  <c r="O520" i="5"/>
  <c r="N520" i="5" s="1"/>
  <c r="O717" i="5"/>
  <c r="N717" i="5" s="1"/>
  <c r="P214" i="5"/>
  <c r="O910" i="5"/>
  <c r="N910" i="5" s="1"/>
  <c r="O218" i="5"/>
  <c r="N218" i="5" s="1"/>
  <c r="O682" i="5"/>
  <c r="N682" i="5" s="1"/>
  <c r="O317" i="5"/>
  <c r="N317" i="5" s="1"/>
  <c r="P203" i="5"/>
  <c r="O605" i="5"/>
  <c r="N605" i="5" s="1"/>
  <c r="O100" i="5"/>
  <c r="N100" i="5" s="1"/>
  <c r="O38" i="5"/>
  <c r="N38" i="5" s="1"/>
  <c r="O929" i="5"/>
  <c r="N929" i="5" s="1"/>
  <c r="O934" i="5"/>
  <c r="N934" i="5" s="1"/>
  <c r="O933" i="5"/>
  <c r="N933" i="5" s="1"/>
  <c r="O361" i="5"/>
  <c r="N361" i="5" s="1"/>
  <c r="O845" i="5"/>
  <c r="N845" i="5" s="1"/>
  <c r="O610" i="5"/>
  <c r="N610" i="5" s="1"/>
  <c r="O1218" i="5"/>
  <c r="N1218" i="5" s="1"/>
  <c r="O1047" i="5"/>
  <c r="L937" i="4" a="1"/>
  <c r="L937" i="4" s="1"/>
  <c r="P669" i="5"/>
  <c r="O92" i="5"/>
  <c r="N145" i="5"/>
  <c r="O131" i="5"/>
  <c r="N131" i="5" s="1"/>
  <c r="J985" i="3" a="1"/>
  <c r="J985" i="3" s="1"/>
  <c r="L980" i="3" a="1"/>
  <c r="L980" i="3" s="1"/>
  <c r="J987" i="3" a="1"/>
  <c r="J987" i="3" s="1"/>
  <c r="L819" i="4" a="1"/>
  <c r="L819" i="4" s="1"/>
  <c r="L714" i="4" a="1"/>
  <c r="L714" i="4" s="1"/>
  <c r="P976" i="4"/>
  <c r="P374" i="5"/>
  <c r="P96" i="5"/>
  <c r="P794" i="5"/>
  <c r="P173" i="5"/>
  <c r="P697" i="5"/>
  <c r="P1177" i="5"/>
  <c r="O1276" i="5"/>
  <c r="N1276" i="5" s="1"/>
  <c r="P777" i="5"/>
  <c r="O689" i="5"/>
  <c r="N689" i="5" s="1"/>
  <c r="P329" i="5"/>
  <c r="O472" i="5"/>
  <c r="N472" i="5" s="1"/>
  <c r="P772" i="5"/>
  <c r="O761" i="5"/>
  <c r="N761" i="5" s="1"/>
  <c r="O712" i="5"/>
  <c r="N712" i="5" s="1"/>
  <c r="O340" i="5"/>
  <c r="N340" i="5" s="1"/>
  <c r="O450" i="5"/>
  <c r="N450" i="5" s="1"/>
  <c r="O242" i="5"/>
  <c r="N242" i="5" s="1"/>
  <c r="O263" i="5"/>
  <c r="N263" i="5" s="1"/>
  <c r="O911" i="5"/>
  <c r="N911" i="5" s="1"/>
  <c r="P732" i="5"/>
  <c r="P396" i="5"/>
  <c r="L932" i="4" a="1"/>
  <c r="L932" i="4" s="1"/>
  <c r="J905" i="4" a="1"/>
  <c r="J905" i="4" s="1"/>
  <c r="J873" i="4" a="1"/>
  <c r="J873" i="4" s="1"/>
  <c r="O1184" i="5"/>
  <c r="N1184" i="5" s="1"/>
  <c r="P266" i="5"/>
  <c r="P488" i="5"/>
  <c r="P483" i="5"/>
  <c r="P1166" i="5"/>
  <c r="P890" i="5"/>
  <c r="O575" i="5"/>
  <c r="N575" i="5" s="1"/>
  <c r="O1081" i="5"/>
  <c r="N1081" i="5" s="1"/>
  <c r="O1079" i="5"/>
  <c r="N1079" i="5" s="1"/>
  <c r="O6" i="5"/>
  <c r="N6" i="5" s="1"/>
  <c r="O1277" i="5"/>
  <c r="N1277" i="5" s="1"/>
  <c r="P146" i="5"/>
  <c r="O466" i="5"/>
  <c r="N466" i="5" s="1"/>
  <c r="O1091" i="5"/>
  <c r="N1091" i="5" s="1"/>
  <c r="O1232" i="5"/>
  <c r="N1232" i="5" s="1"/>
  <c r="O424" i="5"/>
  <c r="N424" i="5" s="1"/>
  <c r="P4" i="5"/>
  <c r="O634" i="5"/>
  <c r="N634" i="5" s="1"/>
  <c r="O1286" i="5"/>
  <c r="N1286" i="5" s="1"/>
  <c r="O707" i="5"/>
  <c r="N707" i="5" s="1"/>
  <c r="P859" i="5"/>
  <c r="P244" i="5"/>
  <c r="O1069" i="6"/>
  <c r="N1069" i="6" s="1"/>
  <c r="O1013" i="6"/>
  <c r="N1013" i="6" s="1"/>
  <c r="P889" i="6"/>
  <c r="O756" i="6"/>
  <c r="N756" i="6" s="1"/>
  <c r="O749" i="6"/>
  <c r="N749" i="6" s="1"/>
  <c r="P1004" i="6"/>
  <c r="O964" i="6"/>
  <c r="N964" i="6" s="1"/>
  <c r="O763" i="6"/>
  <c r="N763" i="6" s="1"/>
  <c r="O960" i="6"/>
  <c r="N960" i="6" s="1"/>
  <c r="P750" i="6"/>
  <c r="P929" i="6"/>
  <c r="O871" i="6"/>
  <c r="N871" i="6" s="1"/>
  <c r="O841" i="6"/>
  <c r="N841" i="6" s="1"/>
  <c r="O742" i="6"/>
  <c r="N742" i="6" s="1"/>
  <c r="P791" i="6"/>
  <c r="P683" i="6"/>
  <c r="P528" i="6"/>
  <c r="O635" i="6"/>
  <c r="N635" i="6" s="1"/>
  <c r="P354" i="6"/>
  <c r="P347" i="6"/>
  <c r="O520" i="6"/>
  <c r="N520" i="6" s="1"/>
  <c r="P518" i="6"/>
  <c r="P689" i="6"/>
  <c r="O696" i="6"/>
  <c r="N696" i="6" s="1"/>
  <c r="O491" i="6"/>
  <c r="N491" i="6" s="1"/>
  <c r="P388" i="6"/>
  <c r="O320" i="6"/>
  <c r="N320" i="6" s="1"/>
  <c r="O149" i="6"/>
  <c r="N149" i="6" s="1"/>
  <c r="O290" i="6"/>
  <c r="N290" i="6" s="1"/>
  <c r="P60" i="6"/>
  <c r="P284" i="6"/>
  <c r="O674" i="6"/>
  <c r="N674" i="6" s="1"/>
  <c r="O367" i="6"/>
  <c r="N367" i="6" s="1"/>
  <c r="O359" i="6"/>
  <c r="N359" i="6" s="1"/>
  <c r="O513" i="6"/>
  <c r="N513" i="6" s="1"/>
  <c r="P69" i="6"/>
  <c r="P325" i="6"/>
  <c r="O148" i="6"/>
  <c r="N148" i="6" s="1"/>
  <c r="P781" i="6"/>
  <c r="O29" i="6"/>
  <c r="N29" i="6" s="1"/>
  <c r="O318" i="6"/>
  <c r="N318" i="6" s="1"/>
  <c r="P23" i="6"/>
  <c r="O444" i="6"/>
  <c r="N444" i="6" s="1"/>
  <c r="P209" i="6"/>
  <c r="O142" i="6"/>
  <c r="N142" i="6" s="1"/>
  <c r="P265" i="6"/>
  <c r="O305" i="6"/>
  <c r="N305" i="6" s="1"/>
  <c r="P476" i="6"/>
  <c r="O266" i="6"/>
  <c r="N266" i="6" s="1"/>
  <c r="P217" i="6"/>
  <c r="O202" i="6"/>
  <c r="N202" i="6" s="1"/>
  <c r="O1054" i="6"/>
  <c r="N1054" i="6" s="1"/>
  <c r="P1043" i="6"/>
  <c r="P1016" i="6"/>
  <c r="P798" i="6"/>
  <c r="P1067" i="6"/>
  <c r="P966" i="6"/>
  <c r="O949" i="6"/>
  <c r="N949" i="6" s="1"/>
  <c r="O832" i="6"/>
  <c r="N832" i="6" s="1"/>
  <c r="O748" i="6"/>
  <c r="N748" i="6" s="1"/>
  <c r="O766" i="6"/>
  <c r="N766" i="6" s="1"/>
  <c r="O1001" i="6"/>
  <c r="N1001" i="6" s="1"/>
  <c r="P884" i="6"/>
  <c r="P431" i="6"/>
  <c r="P809" i="6"/>
  <c r="P730" i="6"/>
  <c r="P623" i="6"/>
  <c r="P161" i="6"/>
  <c r="O495" i="6"/>
  <c r="N495" i="6" s="1"/>
  <c r="O62" i="6"/>
  <c r="N62" i="6" s="1"/>
  <c r="O691" i="6"/>
  <c r="N691" i="6" s="1"/>
  <c r="O545" i="6"/>
  <c r="N545" i="6" s="1"/>
  <c r="O694" i="6"/>
  <c r="N694" i="6" s="1"/>
  <c r="O647" i="6"/>
  <c r="N647" i="6" s="1"/>
  <c r="P86" i="6"/>
  <c r="P492" i="6"/>
  <c r="P313" i="6"/>
  <c r="P40" i="6"/>
  <c r="P379" i="6"/>
  <c r="O501" i="6"/>
  <c r="N501" i="6" s="1"/>
  <c r="O312" i="6"/>
  <c r="N312" i="6" s="1"/>
  <c r="P50" i="6"/>
  <c r="P626" i="6"/>
  <c r="O47" i="6"/>
  <c r="N47" i="6" s="1"/>
  <c r="O281" i="6"/>
  <c r="N281" i="6" s="1"/>
  <c r="P98" i="6"/>
  <c r="O37" i="6"/>
  <c r="N37" i="6" s="1"/>
  <c r="P26" i="6"/>
  <c r="P19" i="6"/>
  <c r="P212" i="6"/>
  <c r="P264" i="6"/>
  <c r="P485" i="6"/>
  <c r="P165" i="6"/>
  <c r="O1002" i="6"/>
  <c r="N1002" i="6" s="1"/>
  <c r="O803" i="6"/>
  <c r="N803" i="6" s="1"/>
  <c r="P160" i="6"/>
  <c r="O397" i="6"/>
  <c r="N397" i="6" s="1"/>
  <c r="O700" i="6"/>
  <c r="N700" i="6" s="1"/>
  <c r="P329" i="6"/>
  <c r="P783" i="6"/>
  <c r="P535" i="6"/>
  <c r="P648" i="6"/>
  <c r="O540" i="6"/>
  <c r="N540" i="6" s="1"/>
  <c r="O532" i="6"/>
  <c r="N532" i="6" s="1"/>
  <c r="P130" i="6"/>
  <c r="O214" i="6"/>
  <c r="N214" i="6" s="1"/>
  <c r="O910" i="6"/>
  <c r="N910" i="6" s="1"/>
  <c r="P953" i="6"/>
  <c r="P947" i="6"/>
  <c r="P915" i="6"/>
  <c r="O911" i="6"/>
  <c r="N911" i="6" s="1"/>
  <c r="O920" i="6"/>
  <c r="N920" i="6" s="1"/>
  <c r="O429" i="6"/>
  <c r="N429" i="6" s="1"/>
  <c r="O822" i="6"/>
  <c r="N822" i="6" s="1"/>
  <c r="P874" i="6"/>
  <c r="O782" i="6"/>
  <c r="N782" i="6" s="1"/>
  <c r="O639" i="6"/>
  <c r="N639" i="6" s="1"/>
  <c r="O613" i="6"/>
  <c r="N613" i="6" s="1"/>
  <c r="O529" i="6"/>
  <c r="N529" i="6" s="1"/>
  <c r="P687" i="6"/>
  <c r="P510" i="6"/>
  <c r="P652" i="6"/>
  <c r="O500" i="6"/>
  <c r="N500" i="6" s="1"/>
  <c r="O609" i="6"/>
  <c r="N609" i="6" s="1"/>
  <c r="P276" i="6"/>
  <c r="P471" i="6"/>
  <c r="P283" i="6"/>
  <c r="O131" i="6"/>
  <c r="N131" i="6" s="1"/>
  <c r="P472" i="6"/>
  <c r="P31" i="6"/>
  <c r="O109" i="6"/>
  <c r="N109" i="6" s="1"/>
  <c r="O199" i="6"/>
  <c r="N199" i="6" s="1"/>
  <c r="O259" i="6"/>
  <c r="N259" i="6" s="1"/>
  <c r="O93" i="6"/>
  <c r="N93" i="6" s="1"/>
  <c r="O179" i="6"/>
  <c r="N179" i="6" s="1"/>
  <c r="O770" i="6"/>
  <c r="N770" i="6" s="1"/>
  <c r="O1021" i="6"/>
  <c r="N1021" i="6" s="1"/>
  <c r="P965" i="6"/>
  <c r="O992" i="6"/>
  <c r="N992" i="6" s="1"/>
  <c r="P895" i="6"/>
  <c r="O804" i="6"/>
  <c r="N804" i="6" s="1"/>
  <c r="P988" i="6"/>
  <c r="O753" i="6"/>
  <c r="N753" i="6" s="1"/>
  <c r="O1044" i="6"/>
  <c r="N1044" i="6" s="1"/>
  <c r="O890" i="6"/>
  <c r="N890" i="6" s="1"/>
  <c r="P990" i="6"/>
  <c r="O767" i="6"/>
  <c r="N767" i="6" s="1"/>
  <c r="O820" i="6"/>
  <c r="N820" i="6" s="1"/>
  <c r="P932" i="6"/>
  <c r="P422" i="6"/>
  <c r="O812" i="6"/>
  <c r="N812" i="6" s="1"/>
  <c r="O943" i="6"/>
  <c r="N943" i="6" s="1"/>
  <c r="P741" i="6"/>
  <c r="P858" i="6"/>
  <c r="P853" i="6"/>
  <c r="O704" i="6"/>
  <c r="N704" i="6" s="1"/>
  <c r="P384" i="6"/>
  <c r="P536" i="6"/>
  <c r="P654" i="6"/>
  <c r="O645" i="6"/>
  <c r="N645" i="6" s="1"/>
  <c r="P524" i="6"/>
  <c r="O49" i="6"/>
  <c r="N49" i="6" s="1"/>
  <c r="O516" i="6"/>
  <c r="N516" i="6" s="1"/>
  <c r="O597" i="6"/>
  <c r="N597" i="6" s="1"/>
  <c r="O595" i="6"/>
  <c r="N595" i="6" s="1"/>
  <c r="O335" i="6"/>
  <c r="N335" i="6" s="1"/>
  <c r="O591" i="6"/>
  <c r="N591" i="6" s="1"/>
  <c r="O445" i="6"/>
  <c r="N445" i="6" s="1"/>
  <c r="O546" i="6"/>
  <c r="N546" i="6" s="1"/>
  <c r="O697" i="6"/>
  <c r="N697" i="6" s="1"/>
  <c r="P398" i="6"/>
  <c r="P464" i="6"/>
  <c r="O385" i="6"/>
  <c r="N385" i="6" s="1"/>
  <c r="O299" i="6"/>
  <c r="N299" i="6" s="1"/>
  <c r="P302" i="6"/>
  <c r="O601" i="6"/>
  <c r="N601" i="6" s="1"/>
  <c r="P34" i="6"/>
  <c r="O293" i="6"/>
  <c r="N293" i="6" s="1"/>
  <c r="O99" i="6"/>
  <c r="N99" i="6" s="1"/>
  <c r="P352" i="6"/>
  <c r="O334" i="6"/>
  <c r="N334" i="6" s="1"/>
  <c r="P271" i="6"/>
  <c r="P235" i="6"/>
  <c r="O45" i="6"/>
  <c r="N45" i="6" s="1"/>
  <c r="P465" i="6"/>
  <c r="P134" i="6"/>
  <c r="P249" i="6"/>
  <c r="P240" i="6"/>
  <c r="O104" i="6"/>
  <c r="N104" i="6" s="1"/>
  <c r="O102" i="6"/>
  <c r="N102" i="6" s="1"/>
  <c r="O205" i="6"/>
  <c r="N205" i="6" s="1"/>
  <c r="O187" i="6"/>
  <c r="N187" i="6" s="1"/>
  <c r="P754" i="6"/>
  <c r="O455" i="6"/>
  <c r="N455" i="6" s="1"/>
  <c r="O234" i="6"/>
  <c r="N234" i="6" s="1"/>
  <c r="O224" i="6"/>
  <c r="N224" i="6" s="1"/>
  <c r="O1074" i="6"/>
  <c r="N1074" i="6" s="1"/>
  <c r="O810" i="6"/>
  <c r="N810" i="6" s="1"/>
  <c r="O578" i="6"/>
  <c r="N578" i="6" s="1"/>
  <c r="O351" i="6"/>
  <c r="N351" i="6" s="1"/>
  <c r="O602" i="6"/>
  <c r="N602" i="6" s="1"/>
  <c r="O600" i="6"/>
  <c r="N600" i="6" s="1"/>
  <c r="O596" i="6"/>
  <c r="N596" i="6" s="1"/>
  <c r="O779" i="6"/>
  <c r="N779" i="6" s="1"/>
  <c r="O774" i="6"/>
  <c r="N774" i="6" s="1"/>
  <c r="O589" i="6"/>
  <c r="N589" i="6" s="1"/>
  <c r="O163" i="6"/>
  <c r="N163" i="6" s="1"/>
  <c r="O553" i="6"/>
  <c r="N553" i="6" s="1"/>
  <c r="O502" i="6"/>
  <c r="N502" i="6" s="1"/>
  <c r="P270" i="6"/>
  <c r="P309" i="6"/>
  <c r="O18" i="6"/>
  <c r="N18" i="6" s="1"/>
  <c r="P57" i="6"/>
  <c r="P244" i="6"/>
  <c r="O198" i="6"/>
  <c r="N198" i="6" s="1"/>
  <c r="O1000" i="6"/>
  <c r="N1000" i="6" s="1"/>
  <c r="P1035" i="6"/>
  <c r="O914" i="6"/>
  <c r="N914" i="6" s="1"/>
  <c r="O764" i="6"/>
  <c r="N764" i="6" s="1"/>
  <c r="O893" i="6"/>
  <c r="N893" i="6" s="1"/>
  <c r="P826" i="6"/>
  <c r="O962" i="6"/>
  <c r="N962" i="6" s="1"/>
  <c r="O806" i="6"/>
  <c r="N806" i="6" s="1"/>
  <c r="O948" i="6"/>
  <c r="N948" i="6" s="1"/>
  <c r="P942" i="6"/>
  <c r="P852" i="6"/>
  <c r="P417" i="6"/>
  <c r="P856" i="6"/>
  <c r="P542" i="6"/>
  <c r="O633" i="6"/>
  <c r="N633" i="6" s="1"/>
  <c r="O607" i="6"/>
  <c r="N607" i="6" s="1"/>
  <c r="P344" i="6"/>
  <c r="O538" i="6"/>
  <c r="N538" i="6" s="1"/>
  <c r="P317" i="6"/>
  <c r="O295" i="6"/>
  <c r="N295" i="6" s="1"/>
  <c r="P634" i="6"/>
  <c r="P154" i="6"/>
  <c r="P144" i="6"/>
  <c r="P298" i="6"/>
  <c r="P489" i="6"/>
  <c r="O242" i="6"/>
  <c r="N242" i="6" s="1"/>
  <c r="O210" i="6"/>
  <c r="N210" i="6" s="1"/>
  <c r="O24" i="6"/>
  <c r="N24" i="6" s="1"/>
  <c r="P239" i="6"/>
  <c r="O1077" i="6"/>
  <c r="N1077" i="6" s="1"/>
  <c r="I771" i="6"/>
  <c r="I957" i="6"/>
  <c r="P883" i="6"/>
  <c r="P767" i="6"/>
  <c r="O587" i="6"/>
  <c r="N587" i="6" s="1"/>
  <c r="I578" i="6"/>
  <c r="I582" i="6"/>
  <c r="P389" i="6"/>
  <c r="P375" i="6"/>
  <c r="P782" i="6"/>
  <c r="P639" i="6"/>
  <c r="P49" i="6"/>
  <c r="P613" i="6"/>
  <c r="O492" i="6"/>
  <c r="N492" i="6" s="1"/>
  <c r="P320" i="6"/>
  <c r="P290" i="6"/>
  <c r="O652" i="6"/>
  <c r="N652" i="6" s="1"/>
  <c r="O379" i="6"/>
  <c r="N379" i="6" s="1"/>
  <c r="O34" i="6"/>
  <c r="N34" i="6" s="1"/>
  <c r="P362" i="6"/>
  <c r="P234" i="6"/>
  <c r="O31" i="6"/>
  <c r="N31" i="6" s="1"/>
  <c r="P266" i="6"/>
  <c r="P198" i="6"/>
  <c r="O174" i="6"/>
  <c r="N174" i="6" s="1"/>
  <c r="P122" i="6"/>
  <c r="P8" i="6"/>
  <c r="P1040" i="6"/>
  <c r="O1068" i="6"/>
  <c r="N1068" i="6" s="1"/>
  <c r="I989" i="6"/>
  <c r="P748" i="6"/>
  <c r="I1027" i="6"/>
  <c r="O768" i="6"/>
  <c r="N768" i="6" s="1"/>
  <c r="P881" i="6"/>
  <c r="P948" i="6"/>
  <c r="P502" i="6"/>
  <c r="P647" i="6"/>
  <c r="O621" i="6"/>
  <c r="N621" i="6" s="1"/>
  <c r="O160" i="6"/>
  <c r="N160" i="6" s="1"/>
  <c r="O388" i="6"/>
  <c r="N388" i="6" s="1"/>
  <c r="O634" i="6"/>
  <c r="N634" i="6" s="1"/>
  <c r="O781" i="6"/>
  <c r="N781" i="6" s="1"/>
  <c r="P301" i="6"/>
  <c r="O330" i="6"/>
  <c r="N330" i="6" s="1"/>
  <c r="P93" i="6"/>
  <c r="P199" i="6"/>
  <c r="O472" i="6"/>
  <c r="N472" i="6" s="1"/>
  <c r="P1059" i="6"/>
  <c r="P910" i="6"/>
  <c r="O917" i="6"/>
  <c r="N917" i="6" s="1"/>
  <c r="P1021" i="6"/>
  <c r="P992" i="6"/>
  <c r="O1012" i="6"/>
  <c r="N1012" i="6" s="1"/>
  <c r="P960" i="6"/>
  <c r="I961" i="6"/>
  <c r="O856" i="6"/>
  <c r="N856" i="6" s="1"/>
  <c r="P740" i="6"/>
  <c r="O683" i="6"/>
  <c r="N683" i="6" s="1"/>
  <c r="O358" i="6"/>
  <c r="N358" i="6" s="1"/>
  <c r="P633" i="6"/>
  <c r="P526" i="6"/>
  <c r="O350" i="6"/>
  <c r="N350" i="6" s="1"/>
  <c r="P607" i="6"/>
  <c r="P602" i="6"/>
  <c r="P600" i="6"/>
  <c r="P596" i="6"/>
  <c r="P779" i="6"/>
  <c r="P774" i="6"/>
  <c r="P589" i="6"/>
  <c r="P163" i="6"/>
  <c r="P397" i="6"/>
  <c r="I795" i="6"/>
  <c r="O693" i="6"/>
  <c r="N693" i="6" s="1"/>
  <c r="O687" i="6"/>
  <c r="N687" i="6" s="1"/>
  <c r="P691" i="6"/>
  <c r="O670" i="6"/>
  <c r="N670" i="6" s="1"/>
  <c r="P359" i="6"/>
  <c r="O85" i="6"/>
  <c r="N85" i="6" s="1"/>
  <c r="P367" i="6"/>
  <c r="P503" i="6"/>
  <c r="O539" i="6"/>
  <c r="N539" i="6" s="1"/>
  <c r="O309" i="6"/>
  <c r="N309" i="6" s="1"/>
  <c r="P438" i="6"/>
  <c r="P667" i="6"/>
  <c r="P318" i="6"/>
  <c r="O473" i="6"/>
  <c r="N473" i="6" s="1"/>
  <c r="P157" i="6"/>
  <c r="O59" i="6"/>
  <c r="N59" i="6" s="1"/>
  <c r="P131" i="6"/>
  <c r="P24" i="6"/>
  <c r="O14" i="6"/>
  <c r="N14" i="6" s="1"/>
  <c r="P977" i="6"/>
  <c r="P434" i="6"/>
  <c r="P1013" i="6"/>
  <c r="O905" i="6"/>
  <c r="N905" i="6" s="1"/>
  <c r="O798" i="6"/>
  <c r="N798" i="6" s="1"/>
  <c r="P996" i="6"/>
  <c r="P757" i="6"/>
  <c r="P1044" i="6"/>
  <c r="I915" i="6"/>
  <c r="P753" i="6"/>
  <c r="O733" i="6"/>
  <c r="N733" i="6" s="1"/>
  <c r="P901" i="6"/>
  <c r="O741" i="6"/>
  <c r="N741" i="6" s="1"/>
  <c r="O858" i="6"/>
  <c r="N858" i="6" s="1"/>
  <c r="I421" i="6"/>
  <c r="N421" i="6"/>
  <c r="O730" i="6"/>
  <c r="N730" i="6" s="1"/>
  <c r="O808" i="6"/>
  <c r="N808" i="6" s="1"/>
  <c r="O816" i="6"/>
  <c r="N816" i="6" s="1"/>
  <c r="O356" i="6"/>
  <c r="N356" i="6" s="1"/>
  <c r="O346" i="6"/>
  <c r="N346" i="6" s="1"/>
  <c r="P495" i="6"/>
  <c r="P696" i="6"/>
  <c r="P700" i="6"/>
  <c r="O643" i="6"/>
  <c r="N643" i="6" s="1"/>
  <c r="O676" i="6"/>
  <c r="N676" i="6" s="1"/>
  <c r="O349" i="6"/>
  <c r="N349" i="6" s="1"/>
  <c r="O341" i="6"/>
  <c r="N341" i="6" s="1"/>
  <c r="P32" i="6"/>
  <c r="O255" i="6"/>
  <c r="N255" i="6" s="1"/>
  <c r="P30" i="6"/>
  <c r="P82" i="6"/>
  <c r="O220" i="6"/>
  <c r="N220" i="6" s="1"/>
  <c r="O239" i="6"/>
  <c r="N239" i="6" s="1"/>
  <c r="O226" i="6"/>
  <c r="N226" i="6" s="1"/>
  <c r="P1023" i="6"/>
  <c r="O1067" i="6"/>
  <c r="N1067" i="6" s="1"/>
  <c r="P993" i="6"/>
  <c r="P762" i="6"/>
  <c r="O898" i="6"/>
  <c r="N898" i="6" s="1"/>
  <c r="P749" i="6"/>
  <c r="O938" i="6"/>
  <c r="N938" i="6" s="1"/>
  <c r="O624" i="6"/>
  <c r="N624" i="6" s="1"/>
  <c r="P37" i="6"/>
  <c r="P259" i="6"/>
  <c r="P142" i="6"/>
  <c r="I999" i="6"/>
  <c r="O990" i="6"/>
  <c r="N990" i="6" s="1"/>
  <c r="O89" i="6"/>
  <c r="N89" i="6" s="1"/>
  <c r="O535" i="6"/>
  <c r="N535" i="6" s="1"/>
  <c r="P671" i="6"/>
  <c r="P205" i="6"/>
  <c r="P1074" i="6"/>
  <c r="O1066" i="6"/>
  <c r="N1066" i="6" s="1"/>
  <c r="P770" i="6"/>
  <c r="O1057" i="6"/>
  <c r="N1057" i="6" s="1"/>
  <c r="P1028" i="6"/>
  <c r="O1035" i="6"/>
  <c r="N1035" i="6" s="1"/>
  <c r="O966" i="6"/>
  <c r="N966" i="6" s="1"/>
  <c r="N969" i="6"/>
  <c r="I969" i="6"/>
  <c r="I914" i="6"/>
  <c r="P893" i="6"/>
  <c r="P949" i="6"/>
  <c r="P822" i="6"/>
  <c r="O915" i="6"/>
  <c r="N915" i="6" s="1"/>
  <c r="P911" i="6"/>
  <c r="P1001" i="6"/>
  <c r="P803" i="6"/>
  <c r="P812" i="6"/>
  <c r="O809" i="6"/>
  <c r="N809" i="6" s="1"/>
  <c r="O419" i="6"/>
  <c r="N419" i="6" s="1"/>
  <c r="P399" i="6"/>
  <c r="O627" i="6"/>
  <c r="N627" i="6" s="1"/>
  <c r="P553" i="6"/>
  <c r="O677" i="6"/>
  <c r="N677" i="6" s="1"/>
  <c r="O394" i="6"/>
  <c r="N394" i="6" s="1"/>
  <c r="O655" i="6"/>
  <c r="N655" i="6" s="1"/>
  <c r="P404" i="6"/>
  <c r="P540" i="6"/>
  <c r="P532" i="6"/>
  <c r="P326" i="6"/>
  <c r="P294" i="6"/>
  <c r="O656" i="6"/>
  <c r="N656" i="6" s="1"/>
  <c r="O286" i="6"/>
  <c r="N286" i="6" s="1"/>
  <c r="O325" i="6"/>
  <c r="N325" i="6" s="1"/>
  <c r="P592" i="6"/>
  <c r="P618" i="6"/>
  <c r="P609" i="6"/>
  <c r="O71" i="6"/>
  <c r="N71" i="6" s="1"/>
  <c r="O489" i="6"/>
  <c r="N489" i="6" s="1"/>
  <c r="O134" i="6"/>
  <c r="N134" i="6" s="1"/>
  <c r="O141" i="6"/>
  <c r="N141" i="6" s="1"/>
  <c r="P242" i="6"/>
  <c r="O193" i="6"/>
  <c r="N193" i="6" s="1"/>
  <c r="P109" i="6"/>
  <c r="O244" i="6"/>
  <c r="N244" i="6" s="1"/>
  <c r="P997" i="6"/>
  <c r="O1019" i="6"/>
  <c r="N1019" i="6" s="1"/>
  <c r="O1016" i="6"/>
  <c r="N1016" i="6" s="1"/>
  <c r="P1002" i="6"/>
  <c r="P914" i="6"/>
  <c r="P766" i="6"/>
  <c r="P832" i="6"/>
  <c r="P756" i="6"/>
  <c r="P882" i="6"/>
  <c r="O895" i="6"/>
  <c r="N895" i="6" s="1"/>
  <c r="P751" i="6"/>
  <c r="P820" i="6"/>
  <c r="O878" i="6"/>
  <c r="N878" i="6" s="1"/>
  <c r="O932" i="6"/>
  <c r="N932" i="6" s="1"/>
  <c r="P943" i="6"/>
  <c r="O929" i="6"/>
  <c r="N929" i="6" s="1"/>
  <c r="O430" i="6"/>
  <c r="N430" i="6" s="1"/>
  <c r="O422" i="6"/>
  <c r="N422" i="6" s="1"/>
  <c r="P731" i="6"/>
  <c r="O918" i="6"/>
  <c r="N918" i="6" s="1"/>
  <c r="P583" i="6"/>
  <c r="I422" i="6"/>
  <c r="I579" i="6"/>
  <c r="P704" i="6"/>
  <c r="P491" i="6"/>
  <c r="P659" i="6"/>
  <c r="O527" i="6"/>
  <c r="N527" i="6" s="1"/>
  <c r="O354" i="6"/>
  <c r="N354" i="6" s="1"/>
  <c r="O623" i="6"/>
  <c r="N623" i="6" s="1"/>
  <c r="O521" i="6"/>
  <c r="N521" i="6" s="1"/>
  <c r="O518" i="6"/>
  <c r="N518" i="6" s="1"/>
  <c r="O344" i="6"/>
  <c r="N344" i="6" s="1"/>
  <c r="O342" i="6"/>
  <c r="N342" i="6" s="1"/>
  <c r="O790" i="6"/>
  <c r="N790" i="6" s="1"/>
  <c r="O337" i="6"/>
  <c r="N337" i="6" s="1"/>
  <c r="O84" i="6"/>
  <c r="N84" i="6" s="1"/>
  <c r="O508" i="6"/>
  <c r="N508" i="6" s="1"/>
  <c r="O331" i="6"/>
  <c r="N331" i="6" s="1"/>
  <c r="P546" i="6"/>
  <c r="P701" i="6"/>
  <c r="O791" i="6"/>
  <c r="N791" i="6" s="1"/>
  <c r="P545" i="6"/>
  <c r="O678" i="6"/>
  <c r="N678" i="6" s="1"/>
  <c r="O384" i="6"/>
  <c r="N384" i="6" s="1"/>
  <c r="O536" i="6"/>
  <c r="N536" i="6" s="1"/>
  <c r="O654" i="6"/>
  <c r="N654" i="6" s="1"/>
  <c r="P357" i="6"/>
  <c r="O675" i="6"/>
  <c r="N675" i="6" s="1"/>
  <c r="P153" i="6"/>
  <c r="O783" i="6"/>
  <c r="N783" i="6" s="1"/>
  <c r="O648" i="6"/>
  <c r="N648" i="6" s="1"/>
  <c r="O530" i="6"/>
  <c r="N530" i="6" s="1"/>
  <c r="P559" i="6"/>
  <c r="O510" i="6"/>
  <c r="N510" i="6" s="1"/>
  <c r="P500" i="6"/>
  <c r="P312" i="6"/>
  <c r="P293" i="6"/>
  <c r="P2" i="6"/>
  <c r="O509" i="6"/>
  <c r="N509" i="6" s="1"/>
  <c r="P99" i="6"/>
  <c r="O617" i="6"/>
  <c r="N617" i="6" s="1"/>
  <c r="P295" i="6"/>
  <c r="P281" i="6"/>
  <c r="O493" i="6"/>
  <c r="N493" i="6" s="1"/>
  <c r="O235" i="6"/>
  <c r="N235" i="6" s="1"/>
  <c r="P45" i="6"/>
  <c r="O253" i="6"/>
  <c r="N253" i="6" s="1"/>
  <c r="O476" i="6"/>
  <c r="N476" i="6" s="1"/>
  <c r="O264" i="6"/>
  <c r="N264" i="6" s="1"/>
  <c r="O28" i="6"/>
  <c r="N28" i="6" s="1"/>
  <c r="O130" i="6"/>
  <c r="N130" i="6" s="1"/>
  <c r="O306" i="6"/>
  <c r="N306" i="6" s="1"/>
  <c r="P1069" i="6"/>
  <c r="P1054" i="6"/>
  <c r="O1043" i="6"/>
  <c r="N1043" i="6" s="1"/>
  <c r="P769" i="6"/>
  <c r="P1000" i="6"/>
  <c r="P764" i="6"/>
  <c r="O1060" i="6"/>
  <c r="N1060" i="6" s="1"/>
  <c r="P1025" i="6"/>
  <c r="O889" i="6"/>
  <c r="N889" i="6" s="1"/>
  <c r="O953" i="6"/>
  <c r="N953" i="6" s="1"/>
  <c r="O947" i="6"/>
  <c r="N947" i="6" s="1"/>
  <c r="P986" i="6"/>
  <c r="P432" i="6"/>
  <c r="P971" i="6"/>
  <c r="O826" i="6"/>
  <c r="N826" i="6" s="1"/>
  <c r="O965" i="6"/>
  <c r="N965" i="6" s="1"/>
  <c r="O754" i="6"/>
  <c r="N754" i="6" s="1"/>
  <c r="P804" i="6"/>
  <c r="O1004" i="6"/>
  <c r="N1004" i="6" s="1"/>
  <c r="P763" i="6"/>
  <c r="P962" i="6"/>
  <c r="P758" i="6"/>
  <c r="O884" i="6"/>
  <c r="N884" i="6" s="1"/>
  <c r="P814" i="6"/>
  <c r="P920" i="6"/>
  <c r="O981" i="6"/>
  <c r="N981" i="6" s="1"/>
  <c r="O866" i="6"/>
  <c r="N866" i="6" s="1"/>
  <c r="P810" i="6"/>
  <c r="P861" i="6"/>
  <c r="O750" i="6"/>
  <c r="N750" i="6" s="1"/>
  <c r="P871" i="6"/>
  <c r="P742" i="6"/>
  <c r="O853" i="6"/>
  <c r="N853" i="6" s="1"/>
  <c r="O417" i="6"/>
  <c r="N417" i="6" s="1"/>
  <c r="O805" i="6"/>
  <c r="N805" i="6" s="1"/>
  <c r="P378" i="6"/>
  <c r="P533" i="6"/>
  <c r="O528" i="6"/>
  <c r="N528" i="6" s="1"/>
  <c r="P644" i="6"/>
  <c r="O637" i="6"/>
  <c r="N637" i="6" s="1"/>
  <c r="P355" i="6"/>
  <c r="O628" i="6"/>
  <c r="N628" i="6" s="1"/>
  <c r="P351" i="6"/>
  <c r="O522" i="6"/>
  <c r="N522" i="6" s="1"/>
  <c r="P616" i="6"/>
  <c r="O611" i="6"/>
  <c r="N611" i="6" s="1"/>
  <c r="P775" i="6"/>
  <c r="P343" i="6"/>
  <c r="P599" i="6"/>
  <c r="P339" i="6"/>
  <c r="P336" i="6"/>
  <c r="P511" i="6"/>
  <c r="P333" i="6"/>
  <c r="O773" i="6"/>
  <c r="N773" i="6" s="1"/>
  <c r="O161" i="6"/>
  <c r="N161" i="6" s="1"/>
  <c r="O689" i="6"/>
  <c r="N689" i="6" s="1"/>
  <c r="P62" i="6"/>
  <c r="O387" i="6"/>
  <c r="N387" i="6" s="1"/>
  <c r="O398" i="6"/>
  <c r="N398" i="6" s="1"/>
  <c r="P845" i="6"/>
  <c r="P694" i="6"/>
  <c r="O390" i="6"/>
  <c r="N390" i="6" s="1"/>
  <c r="O542" i="6"/>
  <c r="N542" i="6" s="1"/>
  <c r="O663" i="6"/>
  <c r="N663" i="6" s="1"/>
  <c r="P501" i="6"/>
  <c r="O329" i="6"/>
  <c r="N329" i="6" s="1"/>
  <c r="O60" i="6"/>
  <c r="N60" i="6" s="1"/>
  <c r="O302" i="6"/>
  <c r="N302" i="6" s="1"/>
  <c r="O284" i="6"/>
  <c r="N284" i="6" s="1"/>
  <c r="P381" i="6"/>
  <c r="P649" i="6"/>
  <c r="P513" i="6"/>
  <c r="P149" i="6"/>
  <c r="O386" i="6"/>
  <c r="N386" i="6" s="1"/>
  <c r="O534" i="6"/>
  <c r="N534" i="6" s="1"/>
  <c r="P674" i="6"/>
  <c r="O86" i="6"/>
  <c r="N86" i="6" s="1"/>
  <c r="P39" i="6"/>
  <c r="P47" i="6"/>
  <c r="O626" i="6"/>
  <c r="N626" i="6" s="1"/>
  <c r="P148" i="6"/>
  <c r="O352" i="6"/>
  <c r="N352" i="6" s="1"/>
  <c r="P338" i="6"/>
  <c r="O519" i="6"/>
  <c r="N519" i="6" s="1"/>
  <c r="O44" i="6"/>
  <c r="N44" i="6" s="1"/>
  <c r="O276" i="6"/>
  <c r="N276" i="6" s="1"/>
  <c r="O145" i="6"/>
  <c r="N145" i="6" s="1"/>
  <c r="O332" i="6"/>
  <c r="N332" i="6" s="1"/>
  <c r="P155" i="6"/>
  <c r="O154" i="6"/>
  <c r="N154" i="6" s="1"/>
  <c r="P68" i="6"/>
  <c r="O271" i="6"/>
  <c r="N271" i="6" s="1"/>
  <c r="O144" i="6"/>
  <c r="N144" i="6" s="1"/>
  <c r="P18" i="6"/>
  <c r="O298" i="6"/>
  <c r="N298" i="6" s="1"/>
  <c r="P243" i="6"/>
  <c r="P292" i="6"/>
  <c r="P211" i="6"/>
  <c r="P224" i="6"/>
  <c r="O217" i="6"/>
  <c r="N217" i="6" s="1"/>
  <c r="P277" i="6"/>
  <c r="P104" i="6"/>
  <c r="O230" i="6"/>
  <c r="N230" i="6" s="1"/>
  <c r="P102" i="6"/>
  <c r="O240" i="6"/>
  <c r="N240" i="6" s="1"/>
  <c r="O115" i="6"/>
  <c r="N115" i="6" s="1"/>
  <c r="O265" i="6"/>
  <c r="N265" i="6" s="1"/>
  <c r="O191" i="6"/>
  <c r="N191" i="6" s="1"/>
  <c r="O127" i="6"/>
  <c r="N127" i="6" s="1"/>
  <c r="O25" i="6"/>
  <c r="N25" i="6" s="1"/>
  <c r="O125" i="6"/>
  <c r="N125" i="6" s="1"/>
  <c r="O233" i="6"/>
  <c r="N233" i="6" s="1"/>
  <c r="O98" i="6"/>
  <c r="N98" i="6" s="1"/>
  <c r="O38" i="6"/>
  <c r="N38" i="6" s="1"/>
  <c r="O437" i="6"/>
  <c r="N437" i="6" s="1"/>
  <c r="O58" i="6"/>
  <c r="N58" i="6" s="1"/>
  <c r="O459" i="6"/>
  <c r="N459" i="6" s="1"/>
  <c r="O289" i="6"/>
  <c r="N289" i="6" s="1"/>
  <c r="O143" i="6"/>
  <c r="N143" i="6" s="1"/>
  <c r="O42" i="6"/>
  <c r="N42" i="6" s="1"/>
  <c r="O481" i="6"/>
  <c r="N481" i="6" s="1"/>
  <c r="O470" i="6"/>
  <c r="N470" i="6" s="1"/>
  <c r="O152" i="6"/>
  <c r="N152" i="6" s="1"/>
  <c r="O46" i="6"/>
  <c r="N46" i="6" s="1"/>
  <c r="O316" i="6"/>
  <c r="N316" i="6" s="1"/>
  <c r="O319" i="6"/>
  <c r="N319" i="6" s="1"/>
  <c r="O158" i="6"/>
  <c r="N158" i="6" s="1"/>
  <c r="O680" i="6"/>
  <c r="N680" i="6" s="1"/>
  <c r="O401" i="6"/>
  <c r="N401" i="6" s="1"/>
  <c r="O557" i="6"/>
  <c r="N557" i="6" s="1"/>
  <c r="O795" i="6"/>
  <c r="N795" i="6" s="1"/>
  <c r="O581" i="6"/>
  <c r="N581" i="6" s="1"/>
  <c r="O811" i="6"/>
  <c r="N811" i="6" s="1"/>
  <c r="O937" i="6"/>
  <c r="N937" i="6" s="1"/>
  <c r="O995" i="6"/>
  <c r="N995" i="6" s="1"/>
  <c r="O961" i="6"/>
  <c r="N961" i="6" s="1"/>
  <c r="O823" i="6"/>
  <c r="N823" i="6" s="1"/>
  <c r="O829" i="6"/>
  <c r="N829" i="6" s="1"/>
  <c r="O946" i="6"/>
  <c r="N946" i="6" s="1"/>
  <c r="O433" i="6"/>
  <c r="N433" i="6" s="1"/>
  <c r="O952" i="6"/>
  <c r="N952" i="6" s="1"/>
  <c r="O913" i="6"/>
  <c r="N913" i="6" s="1"/>
  <c r="O1027" i="6"/>
  <c r="N1027" i="6" s="1"/>
  <c r="O970" i="6"/>
  <c r="N970" i="6" s="1"/>
  <c r="O1071" i="6"/>
  <c r="N1071" i="6" s="1"/>
  <c r="O1070" i="6"/>
  <c r="N1070" i="6" s="1"/>
  <c r="O976" i="6"/>
  <c r="N976" i="6" s="1"/>
  <c r="O1058" i="6"/>
  <c r="N1058" i="6" s="1"/>
  <c r="P486" i="6"/>
  <c r="O22" i="6"/>
  <c r="N22" i="6" s="1"/>
  <c r="P111" i="6"/>
  <c r="O475" i="6"/>
  <c r="N475" i="6" s="1"/>
  <c r="P175" i="6"/>
  <c r="P184" i="6"/>
  <c r="O72" i="6"/>
  <c r="N72" i="6" s="1"/>
  <c r="P113" i="6"/>
  <c r="P484" i="6"/>
  <c r="P20" i="6"/>
  <c r="P237" i="6"/>
  <c r="P250" i="6"/>
  <c r="P262" i="6"/>
  <c r="P467" i="6"/>
  <c r="P172" i="6"/>
  <c r="P603" i="6"/>
  <c r="P630" i="6"/>
  <c r="P605" i="6"/>
  <c r="P541" i="6"/>
  <c r="P638" i="6"/>
  <c r="P646" i="6"/>
  <c r="P83" i="6"/>
  <c r="P517" i="6"/>
  <c r="P372" i="6"/>
  <c r="P688" i="6"/>
  <c r="P91" i="6"/>
  <c r="P63" i="6"/>
  <c r="P698" i="6"/>
  <c r="P735" i="6"/>
  <c r="P566" i="6"/>
  <c r="P717" i="6"/>
  <c r="P568" i="6"/>
  <c r="P573" i="6"/>
  <c r="P919" i="6"/>
  <c r="P588" i="6"/>
  <c r="P924" i="6"/>
  <c r="P815" i="6"/>
  <c r="P939" i="6"/>
  <c r="P902" i="6"/>
  <c r="P796" i="6"/>
  <c r="P1017" i="6"/>
  <c r="O171" i="6"/>
  <c r="N171" i="6" s="1"/>
  <c r="O435" i="6"/>
  <c r="N435" i="6" s="1"/>
  <c r="O256" i="6"/>
  <c r="N256" i="6" s="1"/>
  <c r="O10" i="6"/>
  <c r="N10" i="6" s="1"/>
  <c r="O56" i="6"/>
  <c r="N56" i="6" s="1"/>
  <c r="O9" i="6"/>
  <c r="N9" i="6" s="1"/>
  <c r="O140" i="6"/>
  <c r="N140" i="6" s="1"/>
  <c r="O203" i="6"/>
  <c r="N203" i="6" s="1"/>
  <c r="O92" i="6"/>
  <c r="N92" i="6" s="1"/>
  <c r="O469" i="6"/>
  <c r="N469" i="6" s="1"/>
  <c r="O238" i="6"/>
  <c r="N238" i="6" s="1"/>
  <c r="O182" i="6"/>
  <c r="N182" i="6" s="1"/>
  <c r="O479" i="6"/>
  <c r="N479" i="6" s="1"/>
  <c r="O682" i="6"/>
  <c r="N682" i="6" s="1"/>
  <c r="O402" i="6"/>
  <c r="N402" i="6" s="1"/>
  <c r="O703" i="6"/>
  <c r="N703" i="6" s="1"/>
  <c r="O880" i="6"/>
  <c r="N880" i="6" s="1"/>
  <c r="O788" i="6"/>
  <c r="N788" i="6" s="1"/>
  <c r="O575" i="6"/>
  <c r="N575" i="6" s="1"/>
  <c r="O1006" i="6"/>
  <c r="N1006" i="6" s="1"/>
  <c r="O991" i="6"/>
  <c r="N991" i="6" s="1"/>
  <c r="O746" i="6"/>
  <c r="N746" i="6" s="1"/>
  <c r="O830" i="6"/>
  <c r="N830" i="6" s="1"/>
  <c r="O963" i="6"/>
  <c r="N963" i="6" s="1"/>
  <c r="O1010" i="6"/>
  <c r="N1010" i="6" s="1"/>
  <c r="O887" i="6"/>
  <c r="N887" i="6" s="1"/>
  <c r="O771" i="6"/>
  <c r="N771" i="6" s="1"/>
  <c r="O1065" i="6"/>
  <c r="N1065" i="6" s="1"/>
  <c r="O1014" i="6"/>
  <c r="N1014" i="6" s="1"/>
  <c r="O1047" i="6"/>
  <c r="N1047" i="6" s="1"/>
  <c r="P64" i="6"/>
  <c r="O241" i="6"/>
  <c r="N241" i="6" s="1"/>
  <c r="P107" i="6"/>
  <c r="P126" i="6"/>
  <c r="P97" i="6"/>
  <c r="P477" i="6"/>
  <c r="P3" i="6"/>
  <c r="P129" i="6"/>
  <c r="P65" i="6"/>
  <c r="P169" i="6"/>
  <c r="P177" i="6"/>
  <c r="P110" i="6"/>
  <c r="P228" i="6"/>
  <c r="P112" i="6"/>
  <c r="P136" i="6"/>
  <c r="P246" i="6"/>
  <c r="P494" i="6"/>
  <c r="P594" i="6"/>
  <c r="P610" i="6"/>
  <c r="P480" i="6"/>
  <c r="P159" i="6"/>
  <c r="P348" i="6"/>
  <c r="P673" i="6"/>
  <c r="P361" i="6"/>
  <c r="P531" i="6"/>
  <c r="P650" i="6"/>
  <c r="P606" i="6"/>
  <c r="P777" i="6"/>
  <c r="P544" i="6"/>
  <c r="P498" i="6"/>
  <c r="P844" i="6"/>
  <c r="P725" i="6"/>
  <c r="P88" i="6"/>
  <c r="P406" i="6"/>
  <c r="P710" i="6"/>
  <c r="P412" i="6"/>
  <c r="P413" i="6"/>
  <c r="P569" i="6"/>
  <c r="P504" i="6"/>
  <c r="P956" i="6"/>
  <c r="P846" i="6"/>
  <c r="P744" i="6"/>
  <c r="P935" i="6"/>
  <c r="P969" i="6"/>
  <c r="P743" i="6"/>
  <c r="P864" i="6"/>
  <c r="P876" i="6"/>
  <c r="P1030" i="6"/>
  <c r="P974" i="6"/>
  <c r="P760" i="6"/>
  <c r="P973" i="6"/>
  <c r="P1061" i="6"/>
  <c r="P958" i="6"/>
  <c r="P1037" i="6"/>
  <c r="O761" i="6"/>
  <c r="N761" i="6" s="1"/>
  <c r="O899" i="6"/>
  <c r="N899" i="6" s="1"/>
  <c r="O951" i="6"/>
  <c r="N951" i="6" s="1"/>
  <c r="P972" i="6"/>
  <c r="P896" i="6"/>
  <c r="P824" i="6"/>
  <c r="O752" i="6"/>
  <c r="N752" i="6" s="1"/>
  <c r="O988" i="6"/>
  <c r="N988" i="6" s="1"/>
  <c r="P975" i="6"/>
  <c r="P890" i="6"/>
  <c r="P964" i="6"/>
  <c r="O765" i="6"/>
  <c r="N765" i="6" s="1"/>
  <c r="P806" i="6"/>
  <c r="P755" i="6"/>
  <c r="P827" i="6"/>
  <c r="P429" i="6"/>
  <c r="O431" i="6"/>
  <c r="N431" i="6" s="1"/>
  <c r="N423" i="6"/>
  <c r="I423" i="6"/>
  <c r="O874" i="6"/>
  <c r="N874" i="6" s="1"/>
  <c r="O852" i="6"/>
  <c r="N852" i="6" s="1"/>
  <c r="P944" i="6"/>
  <c r="P941" i="6"/>
  <c r="O942" i="6"/>
  <c r="N942" i="6" s="1"/>
  <c r="O416" i="6"/>
  <c r="N416" i="6" s="1"/>
  <c r="O840" i="6"/>
  <c r="N840" i="6" s="1"/>
  <c r="I729" i="6"/>
  <c r="P869" i="6"/>
  <c r="P841" i="6"/>
  <c r="O576" i="6"/>
  <c r="N576" i="6" s="1"/>
  <c r="P578" i="6"/>
  <c r="P690" i="6"/>
  <c r="P385" i="6"/>
  <c r="P538" i="6"/>
  <c r="P529" i="6"/>
  <c r="P645" i="6"/>
  <c r="O641" i="6"/>
  <c r="N641" i="6" s="1"/>
  <c r="P635" i="6"/>
  <c r="O631" i="6"/>
  <c r="N631" i="6" s="1"/>
  <c r="P525" i="6"/>
  <c r="O524" i="6"/>
  <c r="N524" i="6" s="1"/>
  <c r="P619" i="6"/>
  <c r="O347" i="6"/>
  <c r="N347" i="6" s="1"/>
  <c r="P520" i="6"/>
  <c r="O604" i="6"/>
  <c r="N604" i="6" s="1"/>
  <c r="P516" i="6"/>
  <c r="P597" i="6"/>
  <c r="P595" i="6"/>
  <c r="P335" i="6"/>
  <c r="P591" i="6"/>
  <c r="P445" i="6"/>
  <c r="O707" i="6"/>
  <c r="N707" i="6" s="1"/>
  <c r="O408" i="6"/>
  <c r="N408" i="6" s="1"/>
  <c r="O464" i="6"/>
  <c r="N464" i="6" s="1"/>
  <c r="O382" i="6"/>
  <c r="N382" i="6" s="1"/>
  <c r="O371" i="6"/>
  <c r="N371" i="6" s="1"/>
  <c r="O651" i="6"/>
  <c r="N651" i="6" s="1"/>
  <c r="P697" i="6"/>
  <c r="O52" i="6"/>
  <c r="N52" i="6" s="1"/>
  <c r="P794" i="6"/>
  <c r="O313" i="6"/>
  <c r="N313" i="6" s="1"/>
  <c r="O40" i="6"/>
  <c r="N40" i="6" s="1"/>
  <c r="P601" i="6"/>
  <c r="P299" i="6"/>
  <c r="O50" i="6"/>
  <c r="N50" i="6" s="1"/>
  <c r="O376" i="6"/>
  <c r="N376" i="6" s="1"/>
  <c r="P164" i="6"/>
  <c r="O317" i="6"/>
  <c r="N317" i="6" s="1"/>
  <c r="O272" i="6"/>
  <c r="N272" i="6" s="1"/>
  <c r="O300" i="6"/>
  <c r="N300" i="6" s="1"/>
  <c r="O270" i="6"/>
  <c r="N270" i="6" s="1"/>
  <c r="O482" i="6"/>
  <c r="N482" i="6" s="1"/>
  <c r="O625" i="6"/>
  <c r="N625" i="6" s="1"/>
  <c r="O608" i="6"/>
  <c r="N608" i="6" s="1"/>
  <c r="P664" i="6"/>
  <c r="P29" i="6"/>
  <c r="O471" i="6"/>
  <c r="N471" i="6" s="1"/>
  <c r="P334" i="6"/>
  <c r="P444" i="6"/>
  <c r="I83" i="6"/>
  <c r="N83" i="6"/>
  <c r="O283" i="6"/>
  <c r="N283" i="6" s="1"/>
  <c r="P305" i="6"/>
  <c r="O57" i="6"/>
  <c r="N57" i="6" s="1"/>
  <c r="O249" i="6"/>
  <c r="N249" i="6" s="1"/>
  <c r="O231" i="6"/>
  <c r="N231" i="6" s="1"/>
  <c r="P227" i="6"/>
  <c r="P210" i="6"/>
  <c r="P55" i="6"/>
  <c r="O251" i="6"/>
  <c r="N251" i="6" s="1"/>
  <c r="P455" i="6"/>
  <c r="O190" i="6"/>
  <c r="N190" i="6" s="1"/>
  <c r="O27" i="6"/>
  <c r="N27" i="6" s="1"/>
  <c r="O78" i="6"/>
  <c r="N78" i="6" s="1"/>
  <c r="O257" i="6"/>
  <c r="N257" i="6" s="1"/>
  <c r="O132" i="6"/>
  <c r="N132" i="6" s="1"/>
  <c r="O268" i="6"/>
  <c r="N268" i="6" s="1"/>
  <c r="O273" i="6"/>
  <c r="N273" i="6" s="1"/>
  <c r="O61" i="6"/>
  <c r="N61" i="6" s="1"/>
  <c r="O490" i="6"/>
  <c r="N490" i="6" s="1"/>
  <c r="O291" i="6"/>
  <c r="N291" i="6" s="1"/>
  <c r="O461" i="6"/>
  <c r="N461" i="6" s="1"/>
  <c r="O303" i="6"/>
  <c r="N303" i="6" s="1"/>
  <c r="O43" i="6"/>
  <c r="N43" i="6" s="1"/>
  <c r="O321" i="6"/>
  <c r="N321" i="6" s="1"/>
  <c r="O684" i="6"/>
  <c r="N684" i="6" s="1"/>
  <c r="O403" i="6"/>
  <c r="N403" i="6" s="1"/>
  <c r="O706" i="6"/>
  <c r="N706" i="6" s="1"/>
  <c r="O582" i="6"/>
  <c r="N582" i="6" s="1"/>
  <c r="O931" i="6"/>
  <c r="N931" i="6" s="1"/>
  <c r="O819" i="6"/>
  <c r="N819" i="6" s="1"/>
  <c r="O987" i="6"/>
  <c r="N987" i="6" s="1"/>
  <c r="O835" i="6"/>
  <c r="N835" i="6" s="1"/>
  <c r="O1046" i="6"/>
  <c r="N1046" i="6" s="1"/>
  <c r="O885" i="6"/>
  <c r="N885" i="6" s="1"/>
  <c r="O1029" i="6"/>
  <c r="N1029" i="6" s="1"/>
  <c r="O1032" i="6"/>
  <c r="N1032" i="6" s="1"/>
  <c r="O1007" i="6"/>
  <c r="N1007" i="6" s="1"/>
  <c r="O1073" i="6"/>
  <c r="N1073" i="6" s="1"/>
  <c r="O165" i="6"/>
  <c r="N165" i="6" s="1"/>
  <c r="P215" i="6"/>
  <c r="P452" i="6"/>
  <c r="P218" i="6"/>
  <c r="P179" i="6"/>
  <c r="O248" i="6"/>
  <c r="N248" i="6" s="1"/>
  <c r="P612" i="6"/>
  <c r="P195" i="6"/>
  <c r="P258" i="6"/>
  <c r="P196" i="6"/>
  <c r="P118" i="6"/>
  <c r="P252" i="6"/>
  <c r="P133" i="6"/>
  <c r="P137" i="6"/>
  <c r="P622" i="6"/>
  <c r="P640" i="6"/>
  <c r="P366" i="6"/>
  <c r="P369" i="6"/>
  <c r="P657" i="6"/>
  <c r="P615" i="6"/>
  <c r="P383" i="6"/>
  <c r="P87" i="6"/>
  <c r="P555" i="6"/>
  <c r="P328" i="6"/>
  <c r="P660" i="6"/>
  <c r="P668" i="6"/>
  <c r="P726" i="6"/>
  <c r="P679" i="6"/>
  <c r="P400" i="6"/>
  <c r="P407" i="6"/>
  <c r="P409" i="6"/>
  <c r="P712" i="6"/>
  <c r="P718" i="6"/>
  <c r="P722" i="6"/>
  <c r="P724" i="6"/>
  <c r="P420" i="6"/>
  <c r="P985" i="6"/>
  <c r="P855" i="6"/>
  <c r="P867" i="6"/>
  <c r="P836" i="6"/>
  <c r="P1008" i="6"/>
  <c r="P891" i="6"/>
  <c r="P800" i="6"/>
  <c r="P801" i="6"/>
  <c r="P1053" i="6"/>
  <c r="O117" i="6"/>
  <c r="N117" i="6" s="1"/>
  <c r="O176" i="6"/>
  <c r="N176" i="6" s="1"/>
  <c r="O212" i="6"/>
  <c r="N212" i="6" s="1"/>
  <c r="O207" i="6"/>
  <c r="N207" i="6" s="1"/>
  <c r="O120" i="6"/>
  <c r="N120" i="6" s="1"/>
  <c r="O26" i="6"/>
  <c r="N26" i="6" s="1"/>
  <c r="O192" i="6"/>
  <c r="N192" i="6" s="1"/>
  <c r="O223" i="6"/>
  <c r="N223" i="6" s="1"/>
  <c r="O478" i="6"/>
  <c r="N478" i="6" s="1"/>
  <c r="O454" i="6"/>
  <c r="N454" i="6" s="1"/>
  <c r="O67" i="6"/>
  <c r="N67" i="6" s="1"/>
  <c r="O275" i="6"/>
  <c r="N275" i="6" s="1"/>
  <c r="O278" i="6"/>
  <c r="N278" i="6" s="1"/>
  <c r="O280" i="6"/>
  <c r="N280" i="6" s="1"/>
  <c r="O285" i="6"/>
  <c r="N285" i="6" s="1"/>
  <c r="O41" i="6"/>
  <c r="N41" i="6" s="1"/>
  <c r="O296" i="6"/>
  <c r="N296" i="6" s="1"/>
  <c r="O146" i="6"/>
  <c r="N146" i="6" s="1"/>
  <c r="O304" i="6"/>
  <c r="N304" i="6" s="1"/>
  <c r="O307" i="6"/>
  <c r="N307" i="6" s="1"/>
  <c r="O308" i="6"/>
  <c r="N308" i="6" s="1"/>
  <c r="O314" i="6"/>
  <c r="N314" i="6" s="1"/>
  <c r="O48" i="6"/>
  <c r="N48" i="6" s="1"/>
  <c r="O322" i="6"/>
  <c r="N322" i="6" s="1"/>
  <c r="O393" i="6"/>
  <c r="N393" i="6" s="1"/>
  <c r="O405" i="6"/>
  <c r="N405" i="6" s="1"/>
  <c r="O560" i="6"/>
  <c r="N560" i="6" s="1"/>
  <c r="O424" i="6"/>
  <c r="N424" i="6" s="1"/>
  <c r="O729" i="6"/>
  <c r="N729" i="6" s="1"/>
  <c r="O807" i="6"/>
  <c r="N807" i="6" s="1"/>
  <c r="O860" i="6"/>
  <c r="N860" i="6" s="1"/>
  <c r="O821" i="6"/>
  <c r="N821" i="6" s="1"/>
  <c r="O831" i="6"/>
  <c r="N831" i="6" s="1"/>
  <c r="O888" i="6"/>
  <c r="N888" i="6" s="1"/>
  <c r="O1048" i="6"/>
  <c r="N1048" i="6" s="1"/>
  <c r="O1050" i="6"/>
  <c r="N1050" i="6" s="1"/>
  <c r="O1011" i="6"/>
  <c r="N1011" i="6" s="1"/>
  <c r="O1078" i="6"/>
  <c r="N1078" i="6" s="1"/>
  <c r="O1072" i="6"/>
  <c r="N1072" i="6" s="1"/>
  <c r="O1075" i="6"/>
  <c r="N1075" i="6" s="1"/>
  <c r="P216" i="6"/>
  <c r="P446" i="6"/>
  <c r="P77" i="6"/>
  <c r="P206" i="6"/>
  <c r="P114" i="6"/>
  <c r="P121" i="6"/>
  <c r="P200" i="6"/>
  <c r="P105" i="6"/>
  <c r="P5" i="6"/>
  <c r="P11" i="6"/>
  <c r="P260" i="6"/>
  <c r="P590" i="6"/>
  <c r="P483" i="6"/>
  <c r="P345" i="6"/>
  <c r="P442" i="6"/>
  <c r="P632" i="6"/>
  <c r="P365" i="6"/>
  <c r="P368" i="6"/>
  <c r="P374" i="6"/>
  <c r="P370" i="6"/>
  <c r="P496" i="6"/>
  <c r="P462" i="6"/>
  <c r="P505" i="6"/>
  <c r="P875" i="6"/>
  <c r="P847" i="6"/>
  <c r="P681" i="6"/>
  <c r="P549" i="6"/>
  <c r="P558" i="6"/>
  <c r="P921" i="6"/>
  <c r="P410" i="6"/>
  <c r="P713" i="6"/>
  <c r="P414" i="6"/>
  <c r="P723" i="6"/>
  <c r="P792" i="6"/>
  <c r="P983" i="6"/>
  <c r="P848" i="6"/>
  <c r="P728" i="6"/>
  <c r="P90" i="6"/>
  <c r="P580" i="6"/>
  <c r="P923" i="6"/>
  <c r="P817" i="6"/>
  <c r="P838" i="6"/>
  <c r="P926" i="6"/>
  <c r="P933" i="6"/>
  <c r="P894" i="6"/>
  <c r="P833" i="6"/>
  <c r="P1009" i="6"/>
  <c r="P1052" i="6"/>
  <c r="O186" i="6"/>
  <c r="N186" i="6" s="1"/>
  <c r="P6" i="6"/>
  <c r="O457" i="6"/>
  <c r="N457" i="6" s="1"/>
  <c r="O458" i="6"/>
  <c r="N458" i="6" s="1"/>
  <c r="O247" i="6"/>
  <c r="N247" i="6" s="1"/>
  <c r="O35" i="6"/>
  <c r="N35" i="6" s="1"/>
  <c r="O269" i="6"/>
  <c r="N269" i="6" s="1"/>
  <c r="O785" i="6"/>
  <c r="N785" i="6" s="1"/>
  <c r="O686" i="6"/>
  <c r="N686" i="6" s="1"/>
  <c r="O552" i="6"/>
  <c r="N552" i="6" s="1"/>
  <c r="O563" i="6"/>
  <c r="N563" i="6" s="1"/>
  <c r="O579" i="6"/>
  <c r="N579" i="6" s="1"/>
  <c r="O506" i="6"/>
  <c r="N506" i="6" s="1"/>
  <c r="O427" i="6"/>
  <c r="N427" i="6" s="1"/>
  <c r="O851" i="6"/>
  <c r="N851" i="6" s="1"/>
  <c r="O862" i="6"/>
  <c r="N862" i="6" s="1"/>
  <c r="O940" i="6"/>
  <c r="N940" i="6" s="1"/>
  <c r="O989" i="6"/>
  <c r="N989" i="6" s="1"/>
  <c r="O904" i="6"/>
  <c r="N904" i="6" s="1"/>
  <c r="O825" i="6"/>
  <c r="N825" i="6" s="1"/>
  <c r="O980" i="6"/>
  <c r="N980" i="6" s="1"/>
  <c r="O837" i="6"/>
  <c r="N837" i="6" s="1"/>
  <c r="O1031" i="6"/>
  <c r="N1031" i="6" s="1"/>
  <c r="O1033" i="6"/>
  <c r="N1033" i="6" s="1"/>
  <c r="O1076" i="6"/>
  <c r="N1076" i="6" s="1"/>
  <c r="P123" i="6"/>
  <c r="P95" i="6"/>
  <c r="P170" i="6"/>
  <c r="P116" i="6"/>
  <c r="P232" i="6"/>
  <c r="P183" i="6"/>
  <c r="P208" i="6"/>
  <c r="P178" i="6"/>
  <c r="P12" i="6"/>
  <c r="P515" i="6"/>
  <c r="P780" i="6"/>
  <c r="P180" i="6"/>
  <c r="P523" i="6"/>
  <c r="P512" i="6"/>
  <c r="P443" i="6"/>
  <c r="P776" i="6"/>
  <c r="P662" i="6"/>
  <c r="P373" i="6"/>
  <c r="P543" i="6"/>
  <c r="P377" i="6"/>
  <c r="P550" i="6"/>
  <c r="P708" i="6"/>
  <c r="P732" i="6"/>
  <c r="P574" i="6"/>
  <c r="P391" i="6"/>
  <c r="P784" i="6"/>
  <c r="P705" i="6"/>
  <c r="P745" i="6"/>
  <c r="P711" i="6"/>
  <c r="P714" i="6"/>
  <c r="P719" i="6"/>
  <c r="P570" i="6"/>
  <c r="P787" i="6"/>
  <c r="P857" i="6"/>
  <c r="P497" i="6"/>
  <c r="P843" i="6"/>
  <c r="P423" i="6"/>
  <c r="P984" i="6"/>
  <c r="P873" i="6"/>
  <c r="P998" i="6"/>
  <c r="P928" i="6"/>
  <c r="P936" i="6"/>
  <c r="P903" i="6"/>
  <c r="P954" i="6"/>
  <c r="P897" i="6"/>
  <c r="P908" i="6"/>
  <c r="P839" i="6"/>
  <c r="P1024" i="6"/>
  <c r="P1039" i="6"/>
  <c r="P1064" i="6"/>
  <c r="O197" i="6"/>
  <c r="N197" i="6" s="1"/>
  <c r="P167" i="6"/>
  <c r="O94" i="6"/>
  <c r="N94" i="6" s="1"/>
  <c r="O15" i="6"/>
  <c r="N15" i="6" s="1"/>
  <c r="O189" i="6"/>
  <c r="N189" i="6" s="1"/>
  <c r="O222" i="6"/>
  <c r="N222" i="6" s="1"/>
  <c r="O449" i="6"/>
  <c r="N449" i="6" s="1"/>
  <c r="O194" i="6"/>
  <c r="N194" i="6" s="1"/>
  <c r="O254" i="6"/>
  <c r="N254" i="6" s="1"/>
  <c r="O263" i="6"/>
  <c r="N263" i="6" s="1"/>
  <c r="O96" i="6"/>
  <c r="N96" i="6" s="1"/>
  <c r="O33" i="6"/>
  <c r="N33" i="6" s="1"/>
  <c r="O709" i="6"/>
  <c r="N709" i="6" s="1"/>
  <c r="O70" i="6"/>
  <c r="N70" i="6" s="1"/>
  <c r="O287" i="6"/>
  <c r="N287" i="6" s="1"/>
  <c r="O74" i="6"/>
  <c r="N74" i="6" s="1"/>
  <c r="O150" i="6"/>
  <c r="N150" i="6" s="1"/>
  <c r="O310" i="6"/>
  <c r="N310" i="6" s="1"/>
  <c r="O156" i="6"/>
  <c r="N156" i="6" s="1"/>
  <c r="O323" i="6"/>
  <c r="N323" i="6" s="1"/>
  <c r="O395" i="6"/>
  <c r="N395" i="6" s="1"/>
  <c r="O695" i="6"/>
  <c r="N695" i="6" s="1"/>
  <c r="O739" i="6"/>
  <c r="N739" i="6" s="1"/>
  <c r="O957" i="6"/>
  <c r="N957" i="6" s="1"/>
  <c r="O772" i="6"/>
  <c r="N772" i="6" s="1"/>
  <c r="O418" i="6"/>
  <c r="N418" i="6" s="1"/>
  <c r="O738" i="6"/>
  <c r="N738" i="6" s="1"/>
  <c r="O925" i="6"/>
  <c r="N925" i="6" s="1"/>
  <c r="O865" i="6"/>
  <c r="N865" i="6" s="1"/>
  <c r="O747" i="6"/>
  <c r="N747" i="6" s="1"/>
  <c r="O999" i="6"/>
  <c r="N999" i="6" s="1"/>
  <c r="O1051" i="6"/>
  <c r="N1051" i="6" s="1"/>
  <c r="O1062" i="6"/>
  <c r="N1062" i="6" s="1"/>
  <c r="O1041" i="6"/>
  <c r="N1041" i="6" s="1"/>
  <c r="O967" i="6"/>
  <c r="N967" i="6" s="1"/>
  <c r="O1034" i="6"/>
  <c r="N1034" i="6" s="1"/>
  <c r="O1045" i="6"/>
  <c r="N1045" i="6" s="1"/>
  <c r="O1036" i="6"/>
  <c r="N1036" i="6" s="1"/>
  <c r="P453" i="6"/>
  <c r="P187" i="6"/>
  <c r="P214" i="6"/>
  <c r="O16" i="6"/>
  <c r="N16" i="6" s="1"/>
  <c r="P204" i="6"/>
  <c r="P450" i="6"/>
  <c r="P439" i="6"/>
  <c r="P76" i="6"/>
  <c r="P221" i="6"/>
  <c r="P440" i="6"/>
  <c r="P101" i="6"/>
  <c r="P188" i="6"/>
  <c r="P466" i="6"/>
  <c r="P219" i="6"/>
  <c r="P514" i="6"/>
  <c r="P168" i="6"/>
  <c r="P166" i="6"/>
  <c r="P106" i="6"/>
  <c r="P353" i="6"/>
  <c r="P327" i="6"/>
  <c r="P614" i="6"/>
  <c r="P436" i="6"/>
  <c r="P593" i="6"/>
  <c r="P364" i="6"/>
  <c r="P666" i="6"/>
  <c r="P380" i="6"/>
  <c r="P51" i="6"/>
  <c r="P642" i="6"/>
  <c r="P548" i="6"/>
  <c r="P561" i="6"/>
  <c r="P463" i="6"/>
  <c r="P870" i="6"/>
  <c r="P392" i="6"/>
  <c r="P692" i="6"/>
  <c r="P778" i="6"/>
  <c r="P564" i="6"/>
  <c r="P715" i="6"/>
  <c r="P720" i="6"/>
  <c r="P571" i="6"/>
  <c r="P577" i="6"/>
  <c r="P868" i="6"/>
  <c r="P425" i="6"/>
  <c r="P426" i="6"/>
  <c r="P930" i="6"/>
  <c r="P872" i="6"/>
  <c r="P955" i="6"/>
  <c r="P1026" i="6"/>
  <c r="O267" i="6"/>
  <c r="N267" i="6" s="1"/>
  <c r="O261" i="6"/>
  <c r="N261" i="6" s="1"/>
  <c r="O69" i="6"/>
  <c r="N69" i="6" s="1"/>
  <c r="O36" i="6"/>
  <c r="N36" i="6" s="1"/>
  <c r="O81" i="6"/>
  <c r="N81" i="6" s="1"/>
  <c r="O282" i="6"/>
  <c r="N282" i="6" s="1"/>
  <c r="O288" i="6"/>
  <c r="N288" i="6" s="1"/>
  <c r="O460" i="6"/>
  <c r="N460" i="6" s="1"/>
  <c r="O297" i="6"/>
  <c r="N297" i="6" s="1"/>
  <c r="O75" i="6"/>
  <c r="N75" i="6" s="1"/>
  <c r="O147" i="6"/>
  <c r="N147" i="6" s="1"/>
  <c r="O151" i="6"/>
  <c r="N151" i="6" s="1"/>
  <c r="O311" i="6"/>
  <c r="N311" i="6" s="1"/>
  <c r="O315" i="6"/>
  <c r="N315" i="6" s="1"/>
  <c r="O100" i="6"/>
  <c r="N100" i="6" s="1"/>
  <c r="O324" i="6"/>
  <c r="N324" i="6" s="1"/>
  <c r="O396" i="6"/>
  <c r="N396" i="6" s="1"/>
  <c r="O699" i="6"/>
  <c r="N699" i="6" s="1"/>
  <c r="O916" i="6"/>
  <c r="N916" i="6" s="1"/>
  <c r="O982" i="6"/>
  <c r="N982" i="6" s="1"/>
  <c r="O978" i="6"/>
  <c r="N978" i="6" s="1"/>
  <c r="O879" i="6"/>
  <c r="N879" i="6" s="1"/>
  <c r="O912" i="6"/>
  <c r="N912" i="6" s="1"/>
  <c r="O892" i="6"/>
  <c r="N892" i="6" s="1"/>
  <c r="O907" i="6"/>
  <c r="N907" i="6" s="1"/>
  <c r="O1055" i="6"/>
  <c r="N1055" i="6" s="1"/>
  <c r="O789" i="6"/>
  <c r="N789" i="6" s="1"/>
  <c r="O950" i="6"/>
  <c r="N950" i="6" s="1"/>
  <c r="O886" i="6"/>
  <c r="N886" i="6" s="1"/>
  <c r="O797" i="6"/>
  <c r="N797" i="6" s="1"/>
  <c r="O1049" i="6"/>
  <c r="N1049" i="6" s="1"/>
  <c r="O994" i="6"/>
  <c r="N994" i="6" s="1"/>
  <c r="O1063" i="6"/>
  <c r="N1063" i="6" s="1"/>
  <c r="P225" i="6"/>
  <c r="P451" i="6"/>
  <c r="O73" i="6"/>
  <c r="N73" i="6" s="1"/>
  <c r="P279" i="6"/>
  <c r="P202" i="6"/>
  <c r="P173" i="6"/>
  <c r="P213" i="6"/>
  <c r="P448" i="6"/>
  <c r="P21" i="6"/>
  <c r="P181" i="6"/>
  <c r="P7" i="6"/>
  <c r="P124" i="6"/>
  <c r="P4" i="6"/>
  <c r="P54" i="6"/>
  <c r="P620" i="6"/>
  <c r="P162" i="6"/>
  <c r="P499" i="6"/>
  <c r="P138" i="6"/>
  <c r="P661" i="6"/>
  <c r="P669" i="6"/>
  <c r="P636" i="6"/>
  <c r="P340" i="6"/>
  <c r="P653" i="6"/>
  <c r="P562" i="6"/>
  <c r="P363" i="6"/>
  <c r="P665" i="6"/>
  <c r="P672" i="6"/>
  <c r="P428" i="6"/>
  <c r="P685" i="6"/>
  <c r="P551" i="6"/>
  <c r="P421" i="6"/>
  <c r="P411" i="6"/>
  <c r="P567" i="6"/>
  <c r="P721" i="6"/>
  <c r="P572" i="6"/>
  <c r="P585" i="6"/>
  <c r="P854" i="6"/>
  <c r="P863" i="6"/>
  <c r="P802" i="6"/>
  <c r="P813" i="6"/>
  <c r="P818" i="6"/>
  <c r="P968" i="6"/>
  <c r="P834" i="6"/>
  <c r="P1042" i="6"/>
  <c r="P759" i="6"/>
  <c r="P1038" i="6"/>
  <c r="O23" i="6"/>
  <c r="N23" i="6" s="1"/>
  <c r="O17" i="6"/>
  <c r="N17" i="6" s="1"/>
  <c r="O485" i="6"/>
  <c r="N485" i="6" s="1"/>
  <c r="O19" i="6"/>
  <c r="N19" i="6" s="1"/>
  <c r="O465" i="6"/>
  <c r="N465" i="6" s="1"/>
  <c r="O487" i="6"/>
  <c r="N487" i="6" s="1"/>
  <c r="O209" i="6"/>
  <c r="N209" i="6" s="1"/>
  <c r="O229" i="6"/>
  <c r="N229" i="6" s="1"/>
  <c r="O135" i="6"/>
  <c r="N135" i="6" s="1"/>
  <c r="O80" i="6"/>
  <c r="N80" i="6" s="1"/>
  <c r="O139" i="6"/>
  <c r="N139" i="6" s="1"/>
  <c r="O274" i="6"/>
  <c r="N274" i="6" s="1"/>
  <c r="O488" i="6"/>
  <c r="N488" i="6" s="1"/>
  <c r="O547" i="6"/>
  <c r="N547" i="6" s="1"/>
  <c r="O556" i="6"/>
  <c r="N556" i="6" s="1"/>
  <c r="O727" i="6"/>
  <c r="N727" i="6" s="1"/>
  <c r="O922" i="6"/>
  <c r="N922" i="6" s="1"/>
  <c r="O842" i="6"/>
  <c r="N842" i="6" s="1"/>
  <c r="O849" i="6"/>
  <c r="N849" i="6" s="1"/>
  <c r="O877" i="6"/>
  <c r="N877" i="6" s="1"/>
  <c r="O927" i="6"/>
  <c r="N927" i="6" s="1"/>
  <c r="O934" i="6"/>
  <c r="N934" i="6" s="1"/>
  <c r="O1003" i="6"/>
  <c r="N1003" i="6" s="1"/>
  <c r="O1018" i="6"/>
  <c r="N1018" i="6" s="1"/>
  <c r="O828" i="6"/>
  <c r="N828" i="6" s="1"/>
  <c r="O909" i="6"/>
  <c r="N909" i="6" s="1"/>
  <c r="O945" i="6"/>
  <c r="N945" i="6" s="1"/>
  <c r="O959" i="6"/>
  <c r="N959" i="6" s="1"/>
  <c r="O1020" i="6"/>
  <c r="N1020" i="6" s="1"/>
  <c r="O1015" i="6"/>
  <c r="N1015" i="6" s="1"/>
  <c r="O1056" i="6"/>
  <c r="N1056" i="6" s="1"/>
  <c r="P236" i="6"/>
  <c r="P456" i="6"/>
  <c r="O468" i="6"/>
  <c r="N468" i="6" s="1"/>
  <c r="P201" i="6"/>
  <c r="P245" i="6"/>
  <c r="P447" i="6"/>
  <c r="P66" i="6"/>
  <c r="P13" i="6"/>
  <c r="P119" i="6"/>
  <c r="P185" i="6"/>
  <c r="P474" i="6"/>
  <c r="P128" i="6"/>
  <c r="P441" i="6"/>
  <c r="P103" i="6"/>
  <c r="P507" i="6"/>
  <c r="P79" i="6"/>
  <c r="P598" i="6"/>
  <c r="P537" i="6"/>
  <c r="P629" i="6"/>
  <c r="P360" i="6"/>
  <c r="P658" i="6"/>
  <c r="P702" i="6"/>
  <c r="P793" i="6"/>
  <c r="P584" i="6"/>
  <c r="P734" i="6"/>
  <c r="P53" i="6"/>
  <c r="P554" i="6"/>
  <c r="P565" i="6"/>
  <c r="P716" i="6"/>
  <c r="P786" i="6"/>
  <c r="P415" i="6"/>
  <c r="P736" i="6"/>
  <c r="P586" i="6"/>
  <c r="P737" i="6"/>
  <c r="P906" i="6"/>
  <c r="P850" i="6"/>
  <c r="P859" i="6"/>
  <c r="P979" i="6"/>
  <c r="P1005" i="6"/>
  <c r="P900" i="6"/>
  <c r="P1022" i="6"/>
  <c r="P799" i="6"/>
  <c r="O108" i="6"/>
  <c r="N108" i="6" s="1"/>
  <c r="I129" i="5"/>
  <c r="O841" i="5"/>
  <c r="N841" i="5" s="1"/>
  <c r="P1058" i="5"/>
  <c r="O753" i="5"/>
  <c r="N753" i="5" s="1"/>
  <c r="O496" i="5"/>
  <c r="N496" i="5" s="1"/>
  <c r="P1175" i="5"/>
  <c r="O291" i="5"/>
  <c r="N291" i="5" s="1"/>
  <c r="O1088" i="5"/>
  <c r="N1088" i="5" s="1"/>
  <c r="O1154" i="5"/>
  <c r="N1154" i="5" s="1"/>
  <c r="O1189" i="5"/>
  <c r="N1189" i="5" s="1"/>
  <c r="P268" i="5"/>
  <c r="P1180" i="5"/>
  <c r="P103" i="5"/>
  <c r="O479" i="5"/>
  <c r="N479" i="5" s="1"/>
  <c r="P294" i="5"/>
  <c r="O217" i="5"/>
  <c r="N217" i="5" s="1"/>
  <c r="O1200" i="5"/>
  <c r="N1200" i="5" s="1"/>
  <c r="P1206" i="5"/>
  <c r="P908" i="5"/>
  <c r="O1253" i="5"/>
  <c r="N1253" i="5" s="1"/>
  <c r="O199" i="5"/>
  <c r="N199" i="5" s="1"/>
  <c r="O8" i="5"/>
  <c r="N8" i="5" s="1"/>
  <c r="O561" i="5"/>
  <c r="N561" i="5" s="1"/>
  <c r="O1151" i="5"/>
  <c r="N1151" i="5" s="1"/>
  <c r="O171" i="5"/>
  <c r="N171" i="5" s="1"/>
  <c r="P224" i="5"/>
  <c r="O627" i="5"/>
  <c r="N627" i="5" s="1"/>
  <c r="P223" i="5"/>
  <c r="P288" i="5"/>
  <c r="P620" i="5"/>
  <c r="O289" i="5"/>
  <c r="N289" i="5" s="1"/>
  <c r="P367" i="5"/>
  <c r="P94" i="5"/>
  <c r="O276" i="5"/>
  <c r="N276" i="5" s="1"/>
  <c r="P312" i="5"/>
  <c r="P907" i="5"/>
  <c r="P111" i="5"/>
  <c r="P154" i="5"/>
  <c r="O33" i="5"/>
  <c r="N33" i="5" s="1"/>
  <c r="O1170" i="5"/>
  <c r="N1170" i="5" s="1"/>
  <c r="O456" i="5"/>
  <c r="N456" i="5" s="1"/>
  <c r="P1165" i="5"/>
  <c r="P588" i="5"/>
  <c r="P429" i="5"/>
  <c r="O431" i="5"/>
  <c r="O1041" i="5"/>
  <c r="N1041" i="5" s="1"/>
  <c r="O1008" i="5"/>
  <c r="N1008" i="5" s="1"/>
  <c r="O573" i="5"/>
  <c r="N573" i="5" s="1"/>
  <c r="O1155" i="5"/>
  <c r="N1155" i="5" s="1"/>
  <c r="O856" i="5"/>
  <c r="N856" i="5" s="1"/>
  <c r="O1256" i="5"/>
  <c r="N1256" i="5" s="1"/>
  <c r="O1127" i="5"/>
  <c r="N1127" i="5" s="1"/>
  <c r="O1129" i="5"/>
  <c r="N1129" i="5" s="1"/>
  <c r="O514" i="5"/>
  <c r="N514" i="5" s="1"/>
  <c r="O635" i="5"/>
  <c r="N635" i="5" s="1"/>
  <c r="O148" i="5"/>
  <c r="N148" i="5" s="1"/>
  <c r="P1002" i="5"/>
  <c r="O829" i="5"/>
  <c r="N829" i="5" s="1"/>
  <c r="P673" i="5"/>
  <c r="P986" i="5"/>
  <c r="P661" i="5"/>
  <c r="P1050" i="5"/>
  <c r="P262" i="5"/>
  <c r="O759" i="5"/>
  <c r="N759" i="5" s="1"/>
  <c r="O865" i="5"/>
  <c r="N865" i="5" s="1"/>
  <c r="O677" i="5"/>
  <c r="N677" i="5" s="1"/>
  <c r="P611" i="5"/>
  <c r="O1239" i="5"/>
  <c r="P1017" i="5"/>
  <c r="O1118" i="5"/>
  <c r="N1118" i="5" s="1"/>
  <c r="O781" i="5"/>
  <c r="N781" i="5" s="1"/>
  <c r="P503" i="5"/>
  <c r="P47" i="5"/>
  <c r="O905" i="5"/>
  <c r="N905" i="5" s="1"/>
  <c r="O609" i="5"/>
  <c r="N609" i="5" s="1"/>
  <c r="P902" i="5"/>
  <c r="O582" i="5"/>
  <c r="N582" i="5" s="1"/>
  <c r="P1092" i="5"/>
  <c r="O1085" i="5"/>
  <c r="N1085" i="5" s="1"/>
  <c r="O423" i="5"/>
  <c r="N423" i="5" s="1"/>
  <c r="O844" i="5"/>
  <c r="N844" i="5" s="1"/>
  <c r="O140" i="5"/>
  <c r="N140" i="5" s="1"/>
  <c r="O421" i="5"/>
  <c r="N421" i="5" s="1"/>
  <c r="O45" i="5"/>
  <c r="N45" i="5" s="1"/>
  <c r="O876" i="5"/>
  <c r="N876" i="5" s="1"/>
  <c r="O1120" i="5"/>
  <c r="N1120" i="5" s="1"/>
  <c r="O932" i="5"/>
  <c r="N932" i="5" s="1"/>
  <c r="O1061" i="5"/>
  <c r="O522" i="5"/>
  <c r="N522" i="5" s="1"/>
  <c r="P733" i="5"/>
  <c r="P884" i="5"/>
  <c r="P1205" i="5"/>
  <c r="O1167" i="5"/>
  <c r="N1167" i="5" s="1"/>
  <c r="O90" i="5"/>
  <c r="O246" i="5"/>
  <c r="N246" i="5" s="1"/>
  <c r="O222" i="5"/>
  <c r="N222" i="5" s="1"/>
  <c r="O512" i="5"/>
  <c r="N512" i="5" s="1"/>
  <c r="O406" i="5"/>
  <c r="N406" i="5" s="1"/>
  <c r="O939" i="5"/>
  <c r="N939" i="5" s="1"/>
  <c r="P50" i="5"/>
  <c r="P469" i="5"/>
  <c r="O448" i="5"/>
  <c r="N448" i="5" s="1"/>
  <c r="O435" i="5"/>
  <c r="N435" i="5" s="1"/>
  <c r="O834" i="5"/>
  <c r="N834" i="5" s="1"/>
  <c r="P795" i="5"/>
  <c r="O992" i="5"/>
  <c r="N992" i="5" s="1"/>
  <c r="O298" i="5"/>
  <c r="N298" i="5" s="1"/>
  <c r="P1183" i="5"/>
  <c r="P622" i="5"/>
  <c r="P918" i="5"/>
  <c r="P601" i="5"/>
  <c r="P358" i="5"/>
  <c r="P1212" i="5"/>
  <c r="P151" i="5"/>
  <c r="P1304" i="5"/>
  <c r="O762" i="5"/>
  <c r="N762" i="5" s="1"/>
  <c r="O734" i="5"/>
  <c r="N734" i="5" s="1"/>
  <c r="P589" i="5"/>
  <c r="N864" i="5"/>
  <c r="P460" i="5"/>
  <c r="P98" i="5"/>
  <c r="O462" i="5"/>
  <c r="N462" i="5" s="1"/>
  <c r="O760" i="5"/>
  <c r="N760" i="5" s="1"/>
  <c r="O874" i="5"/>
  <c r="N874" i="5" s="1"/>
  <c r="O1010" i="5"/>
  <c r="N1010" i="5" s="1"/>
  <c r="O328" i="5"/>
  <c r="N328" i="5" s="1"/>
  <c r="O368" i="5"/>
  <c r="N368" i="5" s="1"/>
  <c r="O788" i="5"/>
  <c r="N788" i="5" s="1"/>
  <c r="O515" i="5"/>
  <c r="N515" i="5" s="1"/>
  <c r="O506" i="5"/>
  <c r="N506" i="5" s="1"/>
  <c r="O119" i="5"/>
  <c r="N119" i="5" s="1"/>
  <c r="O1220" i="5"/>
  <c r="N1220" i="5" s="1"/>
  <c r="P393" i="5"/>
  <c r="O615" i="5"/>
  <c r="N615" i="5" s="1"/>
  <c r="O274" i="5"/>
  <c r="N274" i="5" s="1"/>
  <c r="O563" i="5"/>
  <c r="N563" i="5" s="1"/>
  <c r="O1075" i="5"/>
  <c r="N1075" i="5" s="1"/>
  <c r="O1057" i="5"/>
  <c r="N1057" i="5" s="1"/>
  <c r="P664" i="5"/>
  <c r="P504" i="5"/>
  <c r="P1293" i="5"/>
  <c r="P1099" i="5"/>
  <c r="O458" i="5"/>
  <c r="N458" i="5" s="1"/>
  <c r="O842" i="5"/>
  <c r="N842" i="5" s="1"/>
  <c r="O835" i="5"/>
  <c r="N835" i="5" s="1"/>
  <c r="O1093" i="5"/>
  <c r="N1093" i="5" s="1"/>
  <c r="O445" i="5"/>
  <c r="N445" i="5" s="1"/>
  <c r="O925" i="5"/>
  <c r="N925" i="5" s="1"/>
  <c r="O936" i="5"/>
  <c r="N936" i="5" s="1"/>
  <c r="O828" i="5"/>
  <c r="N828" i="5" s="1"/>
  <c r="O195" i="5"/>
  <c r="N195" i="5" s="1"/>
  <c r="P63" i="5"/>
  <c r="O69" i="5"/>
  <c r="N69" i="5" s="1"/>
  <c r="P1132" i="5"/>
  <c r="P1188" i="5"/>
  <c r="O508" i="5"/>
  <c r="N508" i="5" s="1"/>
  <c r="P1116" i="5"/>
  <c r="P1022" i="5"/>
  <c r="O311" i="5"/>
  <c r="N311" i="5" s="1"/>
  <c r="O691" i="5"/>
  <c r="N691" i="5" s="1"/>
  <c r="O17" i="5"/>
  <c r="N17" i="5" s="1"/>
  <c r="P15" i="5"/>
  <c r="P89" i="5"/>
  <c r="P723" i="5"/>
  <c r="O1109" i="5"/>
  <c r="N1109" i="5" s="1"/>
  <c r="P1178" i="5"/>
  <c r="P491" i="5"/>
  <c r="O305" i="5"/>
  <c r="N305" i="5" s="1"/>
  <c r="P776" i="5"/>
  <c r="P310" i="5"/>
  <c r="O1168" i="5"/>
  <c r="N1168" i="5" s="1"/>
  <c r="O872" i="5"/>
  <c r="N872" i="5" s="1"/>
  <c r="O883" i="5"/>
  <c r="N883" i="5" s="1"/>
  <c r="O591" i="5"/>
  <c r="N591" i="5" s="1"/>
  <c r="P1211" i="5"/>
  <c r="O253" i="5"/>
  <c r="N253" i="5" s="1"/>
  <c r="P1161" i="5"/>
  <c r="O852" i="5"/>
  <c r="O1280" i="5"/>
  <c r="N1280" i="5" s="1"/>
  <c r="O1275" i="5"/>
  <c r="N1275" i="5" s="1"/>
  <c r="O713" i="5"/>
  <c r="N713" i="5" s="1"/>
  <c r="O139" i="5"/>
  <c r="N139" i="5" s="1"/>
  <c r="O417" i="5"/>
  <c r="N417" i="5" s="1"/>
  <c r="O107" i="5"/>
  <c r="N107" i="5" s="1"/>
  <c r="O413" i="5"/>
  <c r="N413" i="5" s="1"/>
  <c r="O726" i="5"/>
  <c r="N726" i="5" s="1"/>
  <c r="O832" i="5"/>
  <c r="N832" i="5" s="1"/>
  <c r="O354" i="5"/>
  <c r="N354" i="5" s="1"/>
  <c r="O299" i="5"/>
  <c r="N299" i="5" s="1"/>
  <c r="O1014" i="5"/>
  <c r="N1014" i="5" s="1"/>
  <c r="O1095" i="5"/>
  <c r="N1095" i="5" s="1"/>
  <c r="O774" i="5"/>
  <c r="N774" i="5" s="1"/>
  <c r="O699" i="5"/>
  <c r="N699" i="5" s="1"/>
  <c r="O473" i="5"/>
  <c r="N473" i="5" s="1"/>
  <c r="O161" i="5"/>
  <c r="N161" i="5" s="1"/>
  <c r="O1006" i="5"/>
  <c r="N1006" i="5" s="1"/>
  <c r="P977" i="5"/>
  <c r="P583" i="5"/>
  <c r="P1015" i="5"/>
  <c r="P1231" i="5"/>
  <c r="O914" i="5"/>
  <c r="N914" i="5" s="1"/>
  <c r="O353" i="5"/>
  <c r="N353" i="5" s="1"/>
  <c r="O143" i="5"/>
  <c r="N143" i="5" s="1"/>
  <c r="O362" i="5"/>
  <c r="N362" i="5" s="1"/>
  <c r="O68" i="5"/>
  <c r="N68" i="5" s="1"/>
  <c r="O877" i="5"/>
  <c r="N877" i="5" s="1"/>
  <c r="O136" i="5"/>
  <c r="N136" i="5" s="1"/>
  <c r="O1083" i="5"/>
  <c r="N1083" i="5" s="1"/>
  <c r="P436" i="5"/>
  <c r="O493" i="5"/>
  <c r="N493" i="5" s="1"/>
  <c r="J392" i="5" a="1"/>
  <c r="J392" i="5" s="1"/>
  <c r="K392" i="5" s="1"/>
  <c r="L392" i="5" a="1"/>
  <c r="L392" i="5" s="1"/>
  <c r="M392" i="5" s="1"/>
  <c r="J643" i="5" a="1"/>
  <c r="J643" i="5" s="1"/>
  <c r="K643" i="5" s="1"/>
  <c r="L643" i="5" a="1"/>
  <c r="L643" i="5" s="1"/>
  <c r="M643" i="5" s="1"/>
  <c r="J1070" i="5" a="1"/>
  <c r="J1070" i="5" s="1"/>
  <c r="K1070" i="5" s="1"/>
  <c r="L1070" i="5" a="1"/>
  <c r="L1070" i="5" s="1"/>
  <c r="M1070" i="5" s="1"/>
  <c r="J737" i="5" a="1"/>
  <c r="J737" i="5" s="1"/>
  <c r="K737" i="5" s="1"/>
  <c r="L737" i="5" a="1"/>
  <c r="L737" i="5" s="1"/>
  <c r="M737" i="5" s="1"/>
  <c r="J649" i="5" a="1"/>
  <c r="J649" i="5" s="1"/>
  <c r="K649" i="5" s="1"/>
  <c r="L649" i="5" a="1"/>
  <c r="L649" i="5" s="1"/>
  <c r="M649" i="5" s="1"/>
  <c r="J550" i="5" a="1"/>
  <c r="J550" i="5" s="1"/>
  <c r="K550" i="5" s="1"/>
  <c r="L550" i="5" a="1"/>
  <c r="L550" i="5" s="1"/>
  <c r="M550" i="5" s="1"/>
  <c r="J671" i="5" a="1"/>
  <c r="J671" i="5" s="1"/>
  <c r="K671" i="5" s="1"/>
  <c r="L671" i="5" a="1"/>
  <c r="L671" i="5" s="1"/>
  <c r="M671" i="5" s="1"/>
  <c r="J807" i="5" a="1"/>
  <c r="J807" i="5" s="1"/>
  <c r="K807" i="5" s="1"/>
  <c r="L807" i="5" a="1"/>
  <c r="L807" i="5" s="1"/>
  <c r="M807" i="5" s="1"/>
  <c r="J965" i="5" a="1"/>
  <c r="J965" i="5" s="1"/>
  <c r="K965" i="5" s="1"/>
  <c r="L965" i="5" a="1"/>
  <c r="L965" i="5" s="1"/>
  <c r="M965" i="5" s="1"/>
  <c r="J389" i="5" a="1"/>
  <c r="J389" i="5" s="1"/>
  <c r="K389" i="5" s="1"/>
  <c r="L389" i="5" a="1"/>
  <c r="L389" i="5" s="1"/>
  <c r="M389" i="5" s="1"/>
  <c r="J1066" i="5" a="1"/>
  <c r="J1066" i="5" s="1"/>
  <c r="K1066" i="5" s="1"/>
  <c r="L1066" i="5" a="1"/>
  <c r="L1066" i="5" s="1"/>
  <c r="M1066" i="5" s="1"/>
  <c r="J264" i="5" a="1"/>
  <c r="J264" i="5" s="1"/>
  <c r="K264" i="5" s="1"/>
  <c r="L264" i="5" a="1"/>
  <c r="L264" i="5" s="1"/>
  <c r="M264" i="5" s="1"/>
  <c r="J1197" i="5" a="1"/>
  <c r="J1197" i="5" s="1"/>
  <c r="K1197" i="5" s="1"/>
  <c r="L1197" i="5" a="1"/>
  <c r="L1197" i="5" s="1"/>
  <c r="M1197" i="5" s="1"/>
  <c r="J541" i="5" a="1"/>
  <c r="J541" i="5" s="1"/>
  <c r="K541" i="5" s="1"/>
  <c r="L541" i="5" a="1"/>
  <c r="L541" i="5" s="1"/>
  <c r="M541" i="5" s="1"/>
  <c r="J60" i="5" a="1"/>
  <c r="J60" i="5" s="1"/>
  <c r="K60" i="5" s="1"/>
  <c r="L60" i="5" a="1"/>
  <c r="L60" i="5" s="1"/>
  <c r="M60" i="5" s="1"/>
  <c r="J945" i="5" a="1"/>
  <c r="J945" i="5" s="1"/>
  <c r="K945" i="5" s="1"/>
  <c r="L945" i="5" a="1"/>
  <c r="L945" i="5" s="1"/>
  <c r="M945" i="5" s="1"/>
  <c r="J1226" i="5" a="1"/>
  <c r="J1226" i="5" s="1"/>
  <c r="K1226" i="5" s="1"/>
  <c r="L1226" i="5" a="1"/>
  <c r="L1226" i="5" s="1"/>
  <c r="M1226" i="5" s="1"/>
  <c r="J1227" i="5" a="1"/>
  <c r="J1227" i="5" s="1"/>
  <c r="J815" i="5" a="1"/>
  <c r="J815" i="5" s="1"/>
  <c r="K815" i="5" s="1"/>
  <c r="L815" i="5" a="1"/>
  <c r="L815" i="5" s="1"/>
  <c r="M815" i="5" s="1"/>
  <c r="J1194" i="5" a="1"/>
  <c r="J1194" i="5" s="1"/>
  <c r="K1194" i="5" s="1"/>
  <c r="L1194" i="5" a="1"/>
  <c r="L1194" i="5" s="1"/>
  <c r="M1194" i="5" s="1"/>
  <c r="J1266" i="5" a="1"/>
  <c r="J1266" i="5" s="1"/>
  <c r="K1266" i="5" s="1"/>
  <c r="L1266" i="5" a="1"/>
  <c r="L1266" i="5" s="1"/>
  <c r="M1266" i="5" s="1"/>
  <c r="J950" i="5" a="1"/>
  <c r="J950" i="5" s="1"/>
  <c r="K950" i="5" s="1"/>
  <c r="L950" i="5" a="1"/>
  <c r="L950" i="5" s="1"/>
  <c r="M950" i="5" s="1"/>
  <c r="J542" i="5" a="1"/>
  <c r="J542" i="5" s="1"/>
  <c r="K542" i="5" s="1"/>
  <c r="L542" i="5" a="1"/>
  <c r="L542" i="5" s="1"/>
  <c r="M542" i="5" s="1"/>
  <c r="J803" i="5" a="1"/>
  <c r="J803" i="5" s="1"/>
  <c r="K803" i="5" s="1"/>
  <c r="L803" i="5" a="1"/>
  <c r="L803" i="5" s="1"/>
  <c r="M803" i="5" s="1"/>
  <c r="J297" i="5" a="1"/>
  <c r="J297" i="5" s="1"/>
  <c r="K297" i="5" s="1"/>
  <c r="L297" i="5" a="1"/>
  <c r="L297" i="5" s="1"/>
  <c r="M297" i="5" s="1"/>
  <c r="L81" i="5" a="1"/>
  <c r="L81" i="5" s="1"/>
  <c r="J967" i="5" a="1"/>
  <c r="J967" i="5" s="1"/>
  <c r="K967" i="5" s="1"/>
  <c r="L967" i="5" a="1"/>
  <c r="L967" i="5" s="1"/>
  <c r="M967" i="5" s="1"/>
  <c r="J1198" i="5" a="1"/>
  <c r="J1198" i="5" s="1"/>
  <c r="K1198" i="5" s="1"/>
  <c r="L1198" i="5" a="1"/>
  <c r="L1198" i="5" s="1"/>
  <c r="M1198" i="5" s="1"/>
  <c r="J1267" i="5" a="1"/>
  <c r="J1267" i="5" s="1"/>
  <c r="K1267" i="5" s="1"/>
  <c r="L1267" i="5" a="1"/>
  <c r="L1267" i="5" s="1"/>
  <c r="M1267" i="5" s="1"/>
  <c r="J378" i="5" a="1"/>
  <c r="J378" i="5" s="1"/>
  <c r="K378" i="5" s="1"/>
  <c r="L378" i="5" a="1"/>
  <c r="L378" i="5" s="1"/>
  <c r="M378" i="5" s="1"/>
  <c r="J1136" i="5" a="1"/>
  <c r="J1136" i="5" s="1"/>
  <c r="K1136" i="5" s="1"/>
  <c r="L1136" i="5" a="1"/>
  <c r="L1136" i="5" s="1"/>
  <c r="M1136" i="5" s="1"/>
  <c r="J388" i="5" a="1"/>
  <c r="J388" i="5" s="1"/>
  <c r="K388" i="5" s="1"/>
  <c r="L388" i="5" a="1"/>
  <c r="L388" i="5" s="1"/>
  <c r="M388" i="5" s="1"/>
  <c r="J814" i="5" a="1"/>
  <c r="J814" i="5" s="1"/>
  <c r="K814" i="5" s="1"/>
  <c r="L814" i="5" a="1"/>
  <c r="L814" i="5" s="1"/>
  <c r="M814" i="5" s="1"/>
  <c r="J1192" i="5" a="1"/>
  <c r="J1192" i="5" s="1"/>
  <c r="K1192" i="5" s="1"/>
  <c r="L1192" i="5" a="1"/>
  <c r="L1192" i="5" s="1"/>
  <c r="M1192" i="5" s="1"/>
  <c r="J84" i="5" a="1"/>
  <c r="J84" i="5" s="1"/>
  <c r="K84" i="5" s="1"/>
  <c r="J527" i="5" a="1"/>
  <c r="J527" i="5" s="1"/>
  <c r="K527" i="5" s="1"/>
  <c r="L527" i="5" a="1"/>
  <c r="L527" i="5" s="1"/>
  <c r="M527" i="5" s="1"/>
  <c r="J966" i="5" a="1"/>
  <c r="J966" i="5" s="1"/>
  <c r="K966" i="5" s="1"/>
  <c r="L966" i="5" a="1"/>
  <c r="L966" i="5" s="1"/>
  <c r="M966" i="5" s="1"/>
  <c r="J1000" i="5" a="1"/>
  <c r="J1000" i="5" s="1"/>
  <c r="K1000" i="5" s="1"/>
  <c r="L1000" i="5" a="1"/>
  <c r="L1000" i="5" s="1"/>
  <c r="M1000" i="5" s="1"/>
  <c r="J57" i="5" a="1"/>
  <c r="J57" i="5" s="1"/>
  <c r="K57" i="5" s="1"/>
  <c r="L57" i="5" a="1"/>
  <c r="L57" i="5" s="1"/>
  <c r="M57" i="5" s="1"/>
  <c r="J83" i="5" a="1"/>
  <c r="J83" i="5" s="1"/>
  <c r="K83" i="5" s="1"/>
  <c r="L83" i="5" a="1"/>
  <c r="L83" i="5" s="1"/>
  <c r="M83" i="5" s="1"/>
  <c r="L84" i="5" a="1"/>
  <c r="L84" i="5" s="1"/>
  <c r="M84" i="5" s="1"/>
  <c r="J1264" i="5" a="1"/>
  <c r="J1264" i="5" s="1"/>
  <c r="K1264" i="5" s="1"/>
  <c r="L1264" i="5" a="1"/>
  <c r="L1264" i="5" s="1"/>
  <c r="M1264" i="5" s="1"/>
  <c r="P1214" i="5"/>
  <c r="P97" i="5"/>
  <c r="P1310" i="5"/>
  <c r="P1115" i="5"/>
  <c r="O254" i="5"/>
  <c r="N254" i="5" s="1"/>
  <c r="P1261" i="5"/>
  <c r="P160" i="5"/>
  <c r="O904" i="5"/>
  <c r="N904" i="5" s="1"/>
  <c r="P1051" i="5"/>
  <c r="P212" i="5"/>
  <c r="P769" i="5"/>
  <c r="O459" i="5"/>
  <c r="N459" i="5" s="1"/>
  <c r="P868" i="5"/>
  <c r="O287" i="5"/>
  <c r="N287" i="5" s="1"/>
  <c r="O1162" i="5"/>
  <c r="P352" i="5"/>
  <c r="O201" i="5"/>
  <c r="N201" i="5" s="1"/>
  <c r="O200" i="5"/>
  <c r="N200" i="5" s="1"/>
  <c r="O1233" i="5"/>
  <c r="N1233" i="5" s="1"/>
  <c r="O1038" i="5"/>
  <c r="N1038" i="5" s="1"/>
  <c r="O748" i="5"/>
  <c r="N748" i="5" s="1"/>
  <c r="O79" i="5"/>
  <c r="N79" i="5" s="1"/>
  <c r="O302" i="5"/>
  <c r="N302" i="5" s="1"/>
  <c r="O1103" i="5"/>
  <c r="N1103" i="5" s="1"/>
  <c r="O879" i="5"/>
  <c r="N879" i="5" s="1"/>
  <c r="O156" i="5"/>
  <c r="N156" i="5" s="1"/>
  <c r="O260" i="5"/>
  <c r="N260" i="5" s="1"/>
  <c r="O494" i="5"/>
  <c r="N494" i="5" s="1"/>
  <c r="O912" i="5"/>
  <c r="N912" i="5" s="1"/>
  <c r="O981" i="5"/>
  <c r="N981" i="5" s="1"/>
  <c r="O258" i="5"/>
  <c r="P281" i="5"/>
  <c r="O1250" i="5"/>
  <c r="N1250" i="5" s="1"/>
  <c r="O400" i="5"/>
  <c r="N400" i="5" s="1"/>
  <c r="J383" i="5" a="1"/>
  <c r="J383" i="5" s="1"/>
  <c r="K383" i="5" s="1"/>
  <c r="L383" i="5" a="1"/>
  <c r="L383" i="5" s="1"/>
  <c r="M383" i="5" s="1"/>
  <c r="J1300" i="5" a="1"/>
  <c r="J1300" i="5" s="1"/>
  <c r="K1300" i="5" s="1"/>
  <c r="L1300" i="5" a="1"/>
  <c r="L1300" i="5" s="1"/>
  <c r="M1300" i="5" s="1"/>
  <c r="J817" i="5" a="1"/>
  <c r="J817" i="5" s="1"/>
  <c r="K817" i="5" s="1"/>
  <c r="L817" i="5" a="1"/>
  <c r="L817" i="5" s="1"/>
  <c r="M817" i="5" s="1"/>
  <c r="J1146" i="5" a="1"/>
  <c r="J1146" i="5" s="1"/>
  <c r="K1146" i="5" s="1"/>
  <c r="L1146" i="5" a="1"/>
  <c r="L1146" i="5" s="1"/>
  <c r="M1146" i="5" s="1"/>
  <c r="J1290" i="5" a="1"/>
  <c r="J1290" i="5" s="1"/>
  <c r="K1290" i="5" s="1"/>
  <c r="L1290" i="5" a="1"/>
  <c r="L1290" i="5" s="1"/>
  <c r="M1290" i="5" s="1"/>
  <c r="J127" i="5" a="1"/>
  <c r="J127" i="5" s="1"/>
  <c r="K127" i="5" s="1"/>
  <c r="L127" i="5" a="1"/>
  <c r="L127" i="5" s="1"/>
  <c r="M127" i="5" s="1"/>
  <c r="J810" i="5" a="1"/>
  <c r="J810" i="5" s="1"/>
  <c r="K810" i="5" s="1"/>
  <c r="L810" i="5" a="1"/>
  <c r="L810" i="5" s="1"/>
  <c r="M810" i="5" s="1"/>
  <c r="J546" i="5" a="1"/>
  <c r="J546" i="5" s="1"/>
  <c r="K546" i="5" s="1"/>
  <c r="L546" i="5" a="1"/>
  <c r="L546" i="5" s="1"/>
  <c r="M546" i="5" s="1"/>
  <c r="J658" i="5" a="1"/>
  <c r="J658" i="5" s="1"/>
  <c r="K658" i="5" s="1"/>
  <c r="L658" i="5" a="1"/>
  <c r="L658" i="5" s="1"/>
  <c r="M658" i="5" s="1"/>
  <c r="J644" i="5" a="1"/>
  <c r="J644" i="5" s="1"/>
  <c r="K644" i="5" s="1"/>
  <c r="L644" i="5" a="1"/>
  <c r="L644" i="5" s="1"/>
  <c r="M644" i="5" s="1"/>
  <c r="J1247" i="5" a="1"/>
  <c r="J1247" i="5" s="1"/>
  <c r="K1247" i="5" s="1"/>
  <c r="L1247" i="5" a="1"/>
  <c r="L1247" i="5" s="1"/>
  <c r="M1247" i="5" s="1"/>
  <c r="J821" i="5" a="1"/>
  <c r="J821" i="5" s="1"/>
  <c r="K821" i="5" s="1"/>
  <c r="L821" i="5" a="1"/>
  <c r="L821" i="5" s="1"/>
  <c r="M821" i="5" s="1"/>
  <c r="J1067" i="5" a="1"/>
  <c r="J1067" i="5" s="1"/>
  <c r="K1067" i="5" s="1"/>
  <c r="L1067" i="5" a="1"/>
  <c r="L1067" i="5" s="1"/>
  <c r="M1067" i="5" s="1"/>
  <c r="J1026" i="5" a="1"/>
  <c r="J1026" i="5" s="1"/>
  <c r="K1026" i="5" s="1"/>
  <c r="L1026" i="5" a="1"/>
  <c r="L1026" i="5" s="1"/>
  <c r="M1026" i="5" s="1"/>
  <c r="L1028" i="5" a="1"/>
  <c r="L1028" i="5" s="1"/>
  <c r="M1028" i="5" s="1"/>
  <c r="J40" i="5" a="1"/>
  <c r="J40" i="5" s="1"/>
  <c r="K40" i="5" s="1"/>
  <c r="L40" i="5" a="1"/>
  <c r="L40" i="5" s="1"/>
  <c r="M40" i="5" s="1"/>
  <c r="J51" i="5" a="1"/>
  <c r="J51" i="5" s="1"/>
  <c r="K51" i="5" s="1"/>
  <c r="L51" i="5" a="1"/>
  <c r="L51" i="5" s="1"/>
  <c r="M51" i="5" s="1"/>
  <c r="J953" i="5" a="1"/>
  <c r="J953" i="5" s="1"/>
  <c r="K953" i="5" s="1"/>
  <c r="L953" i="5" a="1"/>
  <c r="L953" i="5" s="1"/>
  <c r="M953" i="5" s="1"/>
  <c r="J126" i="5" a="1"/>
  <c r="J126" i="5" s="1"/>
  <c r="K126" i="5" s="1"/>
  <c r="L126" i="5" a="1"/>
  <c r="L126" i="5" s="1"/>
  <c r="M126" i="5" s="1"/>
  <c r="J1282" i="5" a="1"/>
  <c r="J1282" i="5" s="1"/>
  <c r="K1282" i="5" s="1"/>
  <c r="L1282" i="5" a="1"/>
  <c r="L1282" i="5" s="1"/>
  <c r="M1282" i="5" s="1"/>
  <c r="J52" i="5" a="1"/>
  <c r="J52" i="5" s="1"/>
  <c r="K52" i="5" s="1"/>
  <c r="L52" i="5" a="1"/>
  <c r="L52" i="5" s="1"/>
  <c r="M52" i="5" s="1"/>
  <c r="J956" i="5" a="1"/>
  <c r="J956" i="5" s="1"/>
  <c r="K956" i="5" s="1"/>
  <c r="L956" i="5" a="1"/>
  <c r="L956" i="5" s="1"/>
  <c r="M956" i="5" s="1"/>
  <c r="J233" i="5" a="1"/>
  <c r="J233" i="5" s="1"/>
  <c r="K233" i="5" s="1"/>
  <c r="L233" i="5" a="1"/>
  <c r="L233" i="5" s="1"/>
  <c r="M233" i="5" s="1"/>
  <c r="J537" i="5" a="1"/>
  <c r="J537" i="5" s="1"/>
  <c r="K537" i="5" s="1"/>
  <c r="L537" i="5" a="1"/>
  <c r="L537" i="5" s="1"/>
  <c r="M537" i="5" s="1"/>
  <c r="J59" i="5" a="1"/>
  <c r="J59" i="5" s="1"/>
  <c r="K59" i="5" s="1"/>
  <c r="L59" i="5" a="1"/>
  <c r="L59" i="5" s="1"/>
  <c r="M59" i="5" s="1"/>
  <c r="J1249" i="5" a="1"/>
  <c r="J1249" i="5" s="1"/>
  <c r="K1249" i="5" s="1"/>
  <c r="L1249" i="5" a="1"/>
  <c r="L1249" i="5" s="1"/>
  <c r="M1249" i="5" s="1"/>
  <c r="J1311" i="5" a="1"/>
  <c r="J1311" i="5" s="1"/>
  <c r="K1311" i="5" s="1"/>
  <c r="L1311" i="5" a="1"/>
  <c r="L1311" i="5" s="1"/>
  <c r="M1311" i="5" s="1"/>
  <c r="J543" i="5" a="1"/>
  <c r="J543" i="5" s="1"/>
  <c r="K543" i="5" s="1"/>
  <c r="L543" i="5" a="1"/>
  <c r="L543" i="5" s="1"/>
  <c r="M543" i="5" s="1"/>
  <c r="J236" i="5" a="1"/>
  <c r="J236" i="5" s="1"/>
  <c r="K236" i="5" s="1"/>
  <c r="L236" i="5" a="1"/>
  <c r="L236" i="5" s="1"/>
  <c r="M236" i="5" s="1"/>
  <c r="J952" i="5" a="1"/>
  <c r="J952" i="5" s="1"/>
  <c r="K952" i="5" s="1"/>
  <c r="L952" i="5" a="1"/>
  <c r="L952" i="5" s="1"/>
  <c r="M952" i="5" s="1"/>
  <c r="J1150" i="5" a="1"/>
  <c r="J1150" i="5" s="1"/>
  <c r="K1150" i="5" s="1"/>
  <c r="L1150" i="5" a="1"/>
  <c r="L1150" i="5" s="1"/>
  <c r="M1150" i="5" s="1"/>
  <c r="J1308" i="5" a="1"/>
  <c r="J1308" i="5" s="1"/>
  <c r="K1308" i="5" s="1"/>
  <c r="L1308" i="5" a="1"/>
  <c r="L1308" i="5" s="1"/>
  <c r="M1308" i="5" s="1"/>
  <c r="J997" i="5" a="1"/>
  <c r="J997" i="5" s="1"/>
  <c r="K997" i="5" s="1"/>
  <c r="L997" i="5" a="1"/>
  <c r="L997" i="5" s="1"/>
  <c r="M997" i="5" s="1"/>
  <c r="J41" i="5" a="1"/>
  <c r="J41" i="5" s="1"/>
  <c r="K41" i="5" s="1"/>
  <c r="L41" i="5" a="1"/>
  <c r="L41" i="5" s="1"/>
  <c r="M41" i="5" s="1"/>
  <c r="J642" i="5" a="1"/>
  <c r="J642" i="5" s="1"/>
  <c r="K642" i="5" s="1"/>
  <c r="L642" i="5" a="1"/>
  <c r="L642" i="5" s="1"/>
  <c r="M642" i="5" s="1"/>
  <c r="J971" i="5" a="1"/>
  <c r="J971" i="5" s="1"/>
  <c r="K971" i="5" s="1"/>
  <c r="L971" i="5" a="1"/>
  <c r="L971" i="5" s="1"/>
  <c r="M971" i="5" s="1"/>
  <c r="J1068" i="5" a="1"/>
  <c r="J1068" i="5" s="1"/>
  <c r="K1068" i="5" s="1"/>
  <c r="L1068" i="5" a="1"/>
  <c r="L1068" i="5" s="1"/>
  <c r="M1068" i="5" s="1"/>
  <c r="J1028" i="5" a="1"/>
  <c r="J1028" i="5" s="1"/>
  <c r="K1028" i="5" s="1"/>
  <c r="P1028" i="5" s="1"/>
  <c r="J61" i="5" a="1"/>
  <c r="J61" i="5" s="1"/>
  <c r="K61" i="5" s="1"/>
  <c r="L61" i="5" a="1"/>
  <c r="L61" i="5" s="1"/>
  <c r="M61" i="5" s="1"/>
  <c r="J951" i="5" a="1"/>
  <c r="J951" i="5" s="1"/>
  <c r="K951" i="5" s="1"/>
  <c r="L951" i="5" a="1"/>
  <c r="L951" i="5" s="1"/>
  <c r="M951" i="5" s="1"/>
  <c r="O792" i="5"/>
  <c r="N792" i="5" s="1"/>
  <c r="P2" i="5"/>
  <c r="P73" i="5"/>
  <c r="O636" i="5"/>
  <c r="N636" i="5" s="1"/>
  <c r="O631" i="5"/>
  <c r="N631" i="5" s="1"/>
  <c r="P1060" i="5"/>
  <c r="O282" i="5"/>
  <c r="N282" i="5" s="1"/>
  <c r="P920" i="5"/>
  <c r="P779" i="5"/>
  <c r="O495" i="5"/>
  <c r="N495" i="5" s="1"/>
  <c r="P621" i="5"/>
  <c r="O19" i="5"/>
  <c r="N19" i="5" s="1"/>
  <c r="O255" i="5"/>
  <c r="N255" i="5" s="1"/>
  <c r="P1059" i="5"/>
  <c r="O617" i="5"/>
  <c r="N617" i="5" s="1"/>
  <c r="O1202" i="5"/>
  <c r="N1202" i="5" s="1"/>
  <c r="P273" i="5"/>
  <c r="O980" i="5"/>
  <c r="N980" i="5" s="1"/>
  <c r="O75" i="5"/>
  <c r="N75" i="5" s="1"/>
  <c r="P1258" i="5"/>
  <c r="P898" i="5"/>
  <c r="O896" i="5"/>
  <c r="P241" i="5"/>
  <c r="O886" i="5"/>
  <c r="N886" i="5" s="1"/>
  <c r="O714" i="5"/>
  <c r="N714" i="5" s="1"/>
  <c r="O1237" i="5"/>
  <c r="N1237" i="5" s="1"/>
  <c r="O208" i="5"/>
  <c r="P875" i="5"/>
  <c r="P14" i="5"/>
  <c r="O347" i="5"/>
  <c r="N347" i="5" s="1"/>
  <c r="O240" i="5"/>
  <c r="N240" i="5" s="1"/>
  <c r="O1084" i="5"/>
  <c r="N1084" i="5" s="1"/>
  <c r="O843" i="5"/>
  <c r="N843" i="5" s="1"/>
  <c r="O1040" i="5"/>
  <c r="N1040" i="5" s="1"/>
  <c r="O1080" i="5"/>
  <c r="N1080" i="5" s="1"/>
  <c r="O120" i="5"/>
  <c r="N120" i="5" s="1"/>
  <c r="O116" i="5"/>
  <c r="N116" i="5" s="1"/>
  <c r="O750" i="5"/>
  <c r="N750" i="5" s="1"/>
  <c r="O108" i="5"/>
  <c r="N108" i="5" s="1"/>
  <c r="O412" i="5"/>
  <c r="N412" i="5" s="1"/>
  <c r="O709" i="5"/>
  <c r="N709" i="5" s="1"/>
  <c r="O1076" i="5"/>
  <c r="N1076" i="5" s="1"/>
  <c r="O765" i="5"/>
  <c r="N765" i="5" s="1"/>
  <c r="O54" i="5"/>
  <c r="N54" i="5" s="1"/>
  <c r="O426" i="5"/>
  <c r="N426" i="5" s="1"/>
  <c r="O1048" i="5"/>
  <c r="N1048" i="5" s="1"/>
  <c r="O461" i="5"/>
  <c r="N461" i="5" s="1"/>
  <c r="O851" i="5"/>
  <c r="N851" i="5" s="1"/>
  <c r="O447" i="5"/>
  <c r="N447" i="5" s="1"/>
  <c r="O215" i="5"/>
  <c r="N215" i="5" s="1"/>
  <c r="O158" i="5"/>
  <c r="N158" i="5" s="1"/>
  <c r="O903" i="5"/>
  <c r="N903" i="5" s="1"/>
  <c r="O619" i="5"/>
  <c r="N619" i="5" s="1"/>
  <c r="O251" i="5"/>
  <c r="N251" i="5" s="1"/>
  <c r="O724" i="5"/>
  <c r="N724" i="5" s="1"/>
  <c r="O630" i="5"/>
  <c r="N630" i="5" s="1"/>
  <c r="O1128" i="5"/>
  <c r="N1128" i="5" s="1"/>
  <c r="O303" i="5"/>
  <c r="N303" i="5" s="1"/>
  <c r="O1124" i="5"/>
  <c r="N1124" i="5" s="1"/>
  <c r="O790" i="5"/>
  <c r="N790" i="5" s="1"/>
  <c r="O441" i="5"/>
  <c r="O1254" i="5"/>
  <c r="N1254" i="5" s="1"/>
  <c r="P451" i="5"/>
  <c r="P455" i="5"/>
  <c r="O133" i="5"/>
  <c r="N133" i="5" s="1"/>
  <c r="O308" i="5"/>
  <c r="N308" i="5" s="1"/>
  <c r="O741" i="5"/>
  <c r="N741" i="5" s="1"/>
  <c r="P566" i="5"/>
  <c r="I264" i="5"/>
  <c r="J652" i="5" a="1"/>
  <c r="J652" i="5" s="1"/>
  <c r="K652" i="5" s="1"/>
  <c r="L652" i="5" a="1"/>
  <c r="L652" i="5" s="1"/>
  <c r="M652" i="5" s="1"/>
  <c r="J557" i="5" a="1"/>
  <c r="J557" i="5" s="1"/>
  <c r="K557" i="5" s="1"/>
  <c r="L557" i="5" a="1"/>
  <c r="L557" i="5" s="1"/>
  <c r="M557" i="5" s="1"/>
  <c r="J376" i="5" a="1"/>
  <c r="J376" i="5" s="1"/>
  <c r="K376" i="5" s="1"/>
  <c r="L376" i="5" a="1"/>
  <c r="L376" i="5" s="1"/>
  <c r="M376" i="5" s="1"/>
  <c r="J958" i="5" a="1"/>
  <c r="J958" i="5" s="1"/>
  <c r="K958" i="5" s="1"/>
  <c r="L958" i="5" a="1"/>
  <c r="L958" i="5" s="1"/>
  <c r="M958" i="5" s="1"/>
  <c r="J547" i="5" a="1"/>
  <c r="J547" i="5" s="1"/>
  <c r="K547" i="5" s="1"/>
  <c r="L547" i="5" a="1"/>
  <c r="L547" i="5" s="1"/>
  <c r="M547" i="5" s="1"/>
  <c r="J1149" i="5" a="1"/>
  <c r="J1149" i="5" s="1"/>
  <c r="K1149" i="5" s="1"/>
  <c r="L1149" i="5" a="1"/>
  <c r="L1149" i="5" s="1"/>
  <c r="M1149" i="5" s="1"/>
  <c r="J1306" i="5" a="1"/>
  <c r="J1306" i="5" s="1"/>
  <c r="K1306" i="5" s="1"/>
  <c r="L1306" i="5" a="1"/>
  <c r="L1306" i="5" s="1"/>
  <c r="M1306" i="5" s="1"/>
  <c r="J300" i="5" a="1"/>
  <c r="J300" i="5" s="1"/>
  <c r="K300" i="5" s="1"/>
  <c r="L78" i="5" a="1"/>
  <c r="L78" i="5" s="1"/>
  <c r="L300" i="5" a="1"/>
  <c r="L300" i="5" s="1"/>
  <c r="M300" i="5" s="1"/>
  <c r="L1034" i="5" a="1"/>
  <c r="L1034" i="5" s="1"/>
  <c r="M1034" i="5" s="1"/>
  <c r="J534" i="5" a="1"/>
  <c r="J534" i="5" s="1"/>
  <c r="K534" i="5" s="1"/>
  <c r="L534" i="5" a="1"/>
  <c r="L534" i="5" s="1"/>
  <c r="M534" i="5" s="1"/>
  <c r="J960" i="5" a="1"/>
  <c r="J960" i="5" s="1"/>
  <c r="K960" i="5" s="1"/>
  <c r="L960" i="5" a="1"/>
  <c r="L960" i="5" s="1"/>
  <c r="M960" i="5" s="1"/>
  <c r="J1291" i="5" a="1"/>
  <c r="J1291" i="5" s="1"/>
  <c r="K1291" i="5" s="1"/>
  <c r="L1291" i="5" a="1"/>
  <c r="L1291" i="5" s="1"/>
  <c r="M1291" i="5" s="1"/>
  <c r="J191" i="5" a="1"/>
  <c r="J191" i="5" s="1"/>
  <c r="K191" i="5" s="1"/>
  <c r="L191" i="5" a="1"/>
  <c r="L191" i="5" s="1"/>
  <c r="M191" i="5" s="1"/>
  <c r="J1269" i="5" a="1"/>
  <c r="J1269" i="5" s="1"/>
  <c r="K1269" i="5" s="1"/>
  <c r="L1269" i="5" a="1"/>
  <c r="L1269" i="5" s="1"/>
  <c r="M1269" i="5" s="1"/>
  <c r="J805" i="5" a="1"/>
  <c r="J805" i="5" s="1"/>
  <c r="K805" i="5" s="1"/>
  <c r="L805" i="5" a="1"/>
  <c r="L805" i="5" s="1"/>
  <c r="M805" i="5" s="1"/>
  <c r="J306" i="5" a="1"/>
  <c r="J306" i="5" s="1"/>
  <c r="K306" i="5" s="1"/>
  <c r="J307" i="5" a="1"/>
  <c r="J307" i="5" s="1"/>
  <c r="K307" i="5" s="1"/>
  <c r="L306" i="5" a="1"/>
  <c r="L306" i="5" s="1"/>
  <c r="M306" i="5" s="1"/>
  <c r="J949" i="5" a="1"/>
  <c r="J949" i="5" s="1"/>
  <c r="K949" i="5" s="1"/>
  <c r="L949" i="5" a="1"/>
  <c r="L949" i="5" s="1"/>
  <c r="M949" i="5" s="1"/>
  <c r="J1029" i="5" a="1"/>
  <c r="J1029" i="5" s="1"/>
  <c r="K1029" i="5" s="1"/>
  <c r="J1030" i="5" a="1"/>
  <c r="J1030" i="5" s="1"/>
  <c r="J1031" i="5" a="1"/>
  <c r="J1031" i="5" s="1"/>
  <c r="L1029" i="5" a="1"/>
  <c r="L1029" i="5" s="1"/>
  <c r="M1029" i="5" s="1"/>
  <c r="J1032" i="5" a="1"/>
  <c r="J1032" i="5" s="1"/>
  <c r="J704" i="5" a="1"/>
  <c r="J704" i="5" s="1"/>
  <c r="K704" i="5" s="1"/>
  <c r="L704" i="5" a="1"/>
  <c r="L704" i="5" s="1"/>
  <c r="M704" i="5" s="1"/>
  <c r="L115" i="5" a="1"/>
  <c r="L115" i="5" s="1"/>
  <c r="J538" i="5" a="1"/>
  <c r="J538" i="5" s="1"/>
  <c r="K538" i="5" s="1"/>
  <c r="L538" i="5" a="1"/>
  <c r="L538" i="5" s="1"/>
  <c r="M538" i="5" s="1"/>
  <c r="J801" i="5" a="1"/>
  <c r="J801" i="5" s="1"/>
  <c r="K801" i="5" s="1"/>
  <c r="L801" i="5" a="1"/>
  <c r="L801" i="5" s="1"/>
  <c r="M801" i="5" s="1"/>
  <c r="J1193" i="5" a="1"/>
  <c r="J1193" i="5" s="1"/>
  <c r="K1193" i="5" s="1"/>
  <c r="L1193" i="5" a="1"/>
  <c r="L1193" i="5" s="1"/>
  <c r="M1193" i="5" s="1"/>
  <c r="J1140" i="5" a="1"/>
  <c r="J1140" i="5" s="1"/>
  <c r="K1140" i="5" s="1"/>
  <c r="L1140" i="5" a="1"/>
  <c r="L1140" i="5" s="1"/>
  <c r="M1140" i="5" s="1"/>
  <c r="J530" i="5" a="1"/>
  <c r="J530" i="5" s="1"/>
  <c r="K530" i="5" s="1"/>
  <c r="L530" i="5" a="1"/>
  <c r="L530" i="5" s="1"/>
  <c r="M530" i="5" s="1"/>
  <c r="L315" i="5" a="1"/>
  <c r="L315" i="5" s="1"/>
  <c r="M315" i="5" s="1"/>
  <c r="J1307" i="5" a="1"/>
  <c r="J1307" i="5" s="1"/>
  <c r="K1307" i="5" s="1"/>
  <c r="L1307" i="5" a="1"/>
  <c r="L1307" i="5" s="1"/>
  <c r="M1307" i="5" s="1"/>
  <c r="L114" i="5" a="1"/>
  <c r="L114" i="5" s="1"/>
  <c r="M114" i="5" s="1"/>
  <c r="J1297" i="5" a="1"/>
  <c r="J1297" i="5" s="1"/>
  <c r="K1297" i="5" s="1"/>
  <c r="L1297" i="5" a="1"/>
  <c r="L1297" i="5" s="1"/>
  <c r="M1297" i="5" s="1"/>
  <c r="J800" i="5" a="1"/>
  <c r="J800" i="5" s="1"/>
  <c r="K800" i="5" s="1"/>
  <c r="L800" i="5" a="1"/>
  <c r="L800" i="5" s="1"/>
  <c r="M800" i="5" s="1"/>
  <c r="J819" i="5" a="1"/>
  <c r="J819" i="5" s="1"/>
  <c r="K819" i="5" s="1"/>
  <c r="L819" i="5" a="1"/>
  <c r="L819" i="5" s="1"/>
  <c r="M819" i="5" s="1"/>
  <c r="J1301" i="5" a="1"/>
  <c r="J1301" i="5" s="1"/>
  <c r="K1301" i="5" s="1"/>
  <c r="L1301" i="5" a="1"/>
  <c r="L1301" i="5" s="1"/>
  <c r="M1301" i="5" s="1"/>
  <c r="J43" i="5" a="1"/>
  <c r="J43" i="5" s="1"/>
  <c r="K43" i="5" s="1"/>
  <c r="L43" i="5" a="1"/>
  <c r="L43" i="5" s="1"/>
  <c r="M43" i="5" s="1"/>
  <c r="J1222" i="5" a="1"/>
  <c r="J1222" i="5" s="1"/>
  <c r="K1222" i="5" s="1"/>
  <c r="L1222" i="5" a="1"/>
  <c r="L1222" i="5" s="1"/>
  <c r="M1222" i="5" s="1"/>
  <c r="J1137" i="5" a="1"/>
  <c r="J1137" i="5" s="1"/>
  <c r="K1137" i="5" s="1"/>
  <c r="L1137" i="5" a="1"/>
  <c r="L1137" i="5" s="1"/>
  <c r="M1137" i="5" s="1"/>
  <c r="J970" i="5" a="1"/>
  <c r="J970" i="5" s="1"/>
  <c r="K970" i="5" s="1"/>
  <c r="L970" i="5" a="1"/>
  <c r="L970" i="5" s="1"/>
  <c r="M970" i="5" s="1"/>
  <c r="J1288" i="5" a="1"/>
  <c r="J1288" i="5" s="1"/>
  <c r="K1288" i="5" s="1"/>
  <c r="L1288" i="5" a="1"/>
  <c r="L1288" i="5" s="1"/>
  <c r="M1288" i="5" s="1"/>
  <c r="J113" i="5" a="1"/>
  <c r="J113" i="5" s="1"/>
  <c r="K113" i="5" s="1"/>
  <c r="J114" i="5" a="1"/>
  <c r="J114" i="5" s="1"/>
  <c r="K114" i="5" s="1"/>
  <c r="L113" i="5" a="1"/>
  <c r="L113" i="5" s="1"/>
  <c r="M113" i="5" s="1"/>
  <c r="J1265" i="5" a="1"/>
  <c r="J1265" i="5" s="1"/>
  <c r="K1265" i="5" s="1"/>
  <c r="L1265" i="5" a="1"/>
  <c r="L1265" i="5" s="1"/>
  <c r="M1265" i="5" s="1"/>
  <c r="L307" i="5" a="1"/>
  <c r="L307" i="5" s="1"/>
  <c r="M307" i="5" s="1"/>
  <c r="P660" i="5"/>
  <c r="P256" i="5"/>
  <c r="P1263" i="5"/>
  <c r="P982" i="5"/>
  <c r="P618" i="5"/>
  <c r="P916" i="5"/>
  <c r="P1106" i="5"/>
  <c r="P457" i="5"/>
  <c r="P141" i="5"/>
  <c r="O422" i="5"/>
  <c r="N422" i="5" s="1"/>
  <c r="O839" i="5"/>
  <c r="N839" i="5" s="1"/>
  <c r="O571" i="5"/>
  <c r="N571" i="5" s="1"/>
  <c r="O1169" i="5"/>
  <c r="O206" i="5"/>
  <c r="N206" i="5" s="1"/>
  <c r="O863" i="5"/>
  <c r="N863" i="5" s="1"/>
  <c r="O482" i="5"/>
  <c r="N482" i="5" s="1"/>
  <c r="O318" i="5"/>
  <c r="N318" i="5" s="1"/>
  <c r="O924" i="5"/>
  <c r="N924" i="5" s="1"/>
  <c r="P861" i="5"/>
  <c r="O398" i="5"/>
  <c r="N398" i="5" s="1"/>
  <c r="O402" i="5"/>
  <c r="N402" i="5" s="1"/>
  <c r="O825" i="5"/>
  <c r="N825" i="5" s="1"/>
  <c r="I1026" i="5"/>
  <c r="I191" i="5"/>
  <c r="I386" i="5"/>
  <c r="I1227" i="5"/>
  <c r="J1020" i="5" a="1"/>
  <c r="J1020" i="5" s="1"/>
  <c r="K1020" i="5" s="1"/>
  <c r="L1020" i="5" a="1"/>
  <c r="L1020" i="5" s="1"/>
  <c r="M1020" i="5" s="1"/>
  <c r="J1271" i="5" a="1"/>
  <c r="J1271" i="5" s="1"/>
  <c r="K1271" i="5" s="1"/>
  <c r="L1271" i="5" a="1"/>
  <c r="L1271" i="5" s="1"/>
  <c r="M1271" i="5" s="1"/>
  <c r="J560" i="5" a="1"/>
  <c r="J560" i="5" s="1"/>
  <c r="K560" i="5" s="1"/>
  <c r="L560" i="5" a="1"/>
  <c r="L560" i="5" s="1"/>
  <c r="M560" i="5" s="1"/>
  <c r="J996" i="5" a="1"/>
  <c r="J996" i="5" s="1"/>
  <c r="K996" i="5" s="1"/>
  <c r="L996" i="5" a="1"/>
  <c r="L996" i="5" s="1"/>
  <c r="M996" i="5" s="1"/>
  <c r="J1272" i="5" a="1"/>
  <c r="J1272" i="5" s="1"/>
  <c r="K1272" i="5" s="1"/>
  <c r="L1272" i="5" a="1"/>
  <c r="L1272" i="5" s="1"/>
  <c r="M1272" i="5" s="1"/>
  <c r="J556" i="5" a="1"/>
  <c r="J556" i="5" s="1"/>
  <c r="K556" i="5" s="1"/>
  <c r="L556" i="5" a="1"/>
  <c r="L556" i="5" s="1"/>
  <c r="M556" i="5" s="1"/>
  <c r="J1033" i="5" a="1"/>
  <c r="J1033" i="5" s="1"/>
  <c r="K1033" i="5" s="1"/>
  <c r="J1034" i="5" a="1"/>
  <c r="J1034" i="5" s="1"/>
  <c r="K1034" i="5" s="1"/>
  <c r="L1033" i="5" a="1"/>
  <c r="L1033" i="5" s="1"/>
  <c r="M1033" i="5" s="1"/>
  <c r="J314" i="5" a="1"/>
  <c r="J314" i="5" s="1"/>
  <c r="K314" i="5" s="1"/>
  <c r="J315" i="5" a="1"/>
  <c r="J315" i="5" s="1"/>
  <c r="K315" i="5" s="1"/>
  <c r="L314" i="5" a="1"/>
  <c r="L314" i="5" s="1"/>
  <c r="M314" i="5" s="1"/>
  <c r="J653" i="5" a="1"/>
  <c r="J653" i="5" s="1"/>
  <c r="K653" i="5" s="1"/>
  <c r="L653" i="5" a="1"/>
  <c r="L653" i="5" s="1"/>
  <c r="M653" i="5" s="1"/>
  <c r="J1072" i="5" a="1"/>
  <c r="J1072" i="5" s="1"/>
  <c r="K1072" i="5" s="1"/>
  <c r="L1072" i="5" a="1"/>
  <c r="L1072" i="5" s="1"/>
  <c r="M1072" i="5" s="1"/>
  <c r="J647" i="5" a="1"/>
  <c r="J647" i="5" s="1"/>
  <c r="K647" i="5" s="1"/>
  <c r="L647" i="5" a="1"/>
  <c r="L647" i="5" s="1"/>
  <c r="M647" i="5" s="1"/>
  <c r="J655" i="5" a="1"/>
  <c r="J655" i="5" s="1"/>
  <c r="K655" i="5" s="1"/>
  <c r="L655" i="5" a="1"/>
  <c r="L655" i="5" s="1"/>
  <c r="M655" i="5" s="1"/>
  <c r="J1145" i="5" a="1"/>
  <c r="J1145" i="5" s="1"/>
  <c r="K1145" i="5" s="1"/>
  <c r="L1145" i="5" a="1"/>
  <c r="L1145" i="5" s="1"/>
  <c r="M1145" i="5" s="1"/>
  <c r="J1268" i="5" a="1"/>
  <c r="J1268" i="5" s="1"/>
  <c r="K1268" i="5" s="1"/>
  <c r="L1268" i="5" a="1"/>
  <c r="L1268" i="5" s="1"/>
  <c r="M1268" i="5" s="1"/>
  <c r="J183" i="5" a="1"/>
  <c r="J183" i="5" s="1"/>
  <c r="K183" i="5" s="1"/>
  <c r="L183" i="5" a="1"/>
  <c r="L183" i="5" s="1"/>
  <c r="M183" i="5" s="1"/>
  <c r="J948" i="5" a="1"/>
  <c r="J948" i="5" s="1"/>
  <c r="K948" i="5" s="1"/>
  <c r="L948" i="5" a="1"/>
  <c r="L948" i="5" s="1"/>
  <c r="M948" i="5" s="1"/>
  <c r="J176" i="5" a="1"/>
  <c r="J176" i="5" s="1"/>
  <c r="K176" i="5" s="1"/>
  <c r="L176" i="5" a="1"/>
  <c r="L176" i="5" s="1"/>
  <c r="M176" i="5" s="1"/>
  <c r="J1134" i="5" a="1"/>
  <c r="J1134" i="5" s="1"/>
  <c r="K1134" i="5" s="1"/>
  <c r="L1134" i="5" a="1"/>
  <c r="L1134" i="5" s="1"/>
  <c r="M1134" i="5" s="1"/>
  <c r="J959" i="5" a="1"/>
  <c r="J959" i="5" s="1"/>
  <c r="K959" i="5" s="1"/>
  <c r="L959" i="5" a="1"/>
  <c r="L959" i="5" s="1"/>
  <c r="M959" i="5" s="1"/>
  <c r="J995" i="5" a="1"/>
  <c r="J995" i="5" s="1"/>
  <c r="K995" i="5" s="1"/>
  <c r="L995" i="5" a="1"/>
  <c r="L995" i="5" s="1"/>
  <c r="M995" i="5" s="1"/>
  <c r="J533" i="5" a="1"/>
  <c r="J533" i="5" s="1"/>
  <c r="K533" i="5" s="1"/>
  <c r="L533" i="5" a="1"/>
  <c r="L533" i="5" s="1"/>
  <c r="M533" i="5" s="1"/>
  <c r="J738" i="5" a="1"/>
  <c r="J738" i="5" s="1"/>
  <c r="K738" i="5" s="1"/>
  <c r="L738" i="5" a="1"/>
  <c r="L738" i="5" s="1"/>
  <c r="M738" i="5" s="1"/>
  <c r="J1138" i="5" a="1"/>
  <c r="J1138" i="5" s="1"/>
  <c r="K1138" i="5" s="1"/>
  <c r="L1138" i="5" a="1"/>
  <c r="L1138" i="5" s="1"/>
  <c r="M1138" i="5" s="1"/>
  <c r="J72" i="5" a="1"/>
  <c r="J72" i="5" s="1"/>
  <c r="K72" i="5" s="1"/>
  <c r="L72" i="5" a="1"/>
  <c r="L72" i="5" s="1"/>
  <c r="M72" i="5" s="1"/>
  <c r="J818" i="5" a="1"/>
  <c r="J818" i="5" s="1"/>
  <c r="K818" i="5" s="1"/>
  <c r="L818" i="5" a="1"/>
  <c r="L818" i="5" s="1"/>
  <c r="M818" i="5" s="1"/>
  <c r="J384" i="5" a="1"/>
  <c r="J384" i="5" s="1"/>
  <c r="K384" i="5" s="1"/>
  <c r="L384" i="5" a="1"/>
  <c r="L384" i="5" s="1"/>
  <c r="M384" i="5" s="1"/>
  <c r="J1278" i="5" a="1"/>
  <c r="J1278" i="5" s="1"/>
  <c r="K1278" i="5" s="1"/>
  <c r="L1278" i="5" a="1"/>
  <c r="L1278" i="5" s="1"/>
  <c r="M1278" i="5" s="1"/>
  <c r="J380" i="5" a="1"/>
  <c r="J380" i="5" s="1"/>
  <c r="K380" i="5" s="1"/>
  <c r="L380" i="5" a="1"/>
  <c r="L380" i="5" s="1"/>
  <c r="M380" i="5" s="1"/>
  <c r="J528" i="5" a="1"/>
  <c r="J528" i="5" s="1"/>
  <c r="K528" i="5" s="1"/>
  <c r="L528" i="5" a="1"/>
  <c r="L528" i="5" s="1"/>
  <c r="M528" i="5" s="1"/>
  <c r="J1001" i="5" a="1"/>
  <c r="J1001" i="5" s="1"/>
  <c r="K1001" i="5" s="1"/>
  <c r="L1001" i="5" a="1"/>
  <c r="L1001" i="5" s="1"/>
  <c r="M1001" i="5" s="1"/>
  <c r="J545" i="5" a="1"/>
  <c r="J545" i="5" s="1"/>
  <c r="K545" i="5" s="1"/>
  <c r="L545" i="5" a="1"/>
  <c r="L545" i="5" s="1"/>
  <c r="M545" i="5" s="1"/>
  <c r="J382" i="5" a="1"/>
  <c r="J382" i="5" s="1"/>
  <c r="K382" i="5" s="1"/>
  <c r="L382" i="5" a="1"/>
  <c r="L382" i="5" s="1"/>
  <c r="M382" i="5" s="1"/>
  <c r="J670" i="5" a="1"/>
  <c r="J670" i="5" s="1"/>
  <c r="K670" i="5" s="1"/>
  <c r="L670" i="5" a="1"/>
  <c r="L670" i="5" s="1"/>
  <c r="M670" i="5" s="1"/>
  <c r="J375" i="5" a="1"/>
  <c r="J375" i="5" s="1"/>
  <c r="K375" i="5" s="1"/>
  <c r="L375" i="5" a="1"/>
  <c r="L375" i="5" s="1"/>
  <c r="M375" i="5" s="1"/>
  <c r="J656" i="5" a="1"/>
  <c r="J656" i="5" s="1"/>
  <c r="K656" i="5" s="1"/>
  <c r="L656" i="5" a="1"/>
  <c r="L656" i="5" s="1"/>
  <c r="M656" i="5" s="1"/>
  <c r="J239" i="5" a="1"/>
  <c r="J239" i="5" s="1"/>
  <c r="K239" i="5" s="1"/>
  <c r="L239" i="5" a="1"/>
  <c r="L239" i="5" s="1"/>
  <c r="M239" i="5" s="1"/>
  <c r="J646" i="5" a="1"/>
  <c r="J646" i="5" s="1"/>
  <c r="K646" i="5" s="1"/>
  <c r="L646" i="5" a="1"/>
  <c r="L646" i="5" s="1"/>
  <c r="M646" i="5" s="1"/>
  <c r="J1209" i="5" a="1"/>
  <c r="J1209" i="5" s="1"/>
  <c r="K1209" i="5" s="1"/>
  <c r="L1209" i="5" a="1"/>
  <c r="L1209" i="5" s="1"/>
  <c r="M1209" i="5" s="1"/>
  <c r="J175" i="5" a="1"/>
  <c r="J175" i="5" s="1"/>
  <c r="K175" i="5" s="1"/>
  <c r="L175" i="5" a="1"/>
  <c r="L175" i="5" s="1"/>
  <c r="M175" i="5" s="1"/>
  <c r="O894" i="5"/>
  <c r="N894" i="5" s="1"/>
  <c r="O1062" i="5"/>
  <c r="N1062" i="5" s="1"/>
  <c r="P942" i="5"/>
  <c r="O517" i="5"/>
  <c r="N517" i="5" s="1"/>
  <c r="O313" i="5"/>
  <c r="N313" i="5" s="1"/>
  <c r="O1213" i="5"/>
  <c r="N1213" i="5" s="1"/>
  <c r="O296" i="5"/>
  <c r="N296" i="5" s="1"/>
  <c r="P1240" i="5"/>
  <c r="O923" i="5"/>
  <c r="N923" i="5" s="1"/>
  <c r="P330" i="5"/>
  <c r="P1111" i="5"/>
  <c r="O498" i="5"/>
  <c r="N498" i="5" s="1"/>
  <c r="P58" i="5"/>
  <c r="O1179" i="5"/>
  <c r="N1179" i="5" s="1"/>
  <c r="O1035" i="5"/>
  <c r="N1035" i="5" s="1"/>
  <c r="O603" i="5"/>
  <c r="N603" i="5" s="1"/>
  <c r="P602" i="5"/>
  <c r="P357" i="5"/>
  <c r="O597" i="5"/>
  <c r="N597" i="5" s="1"/>
  <c r="P93" i="5"/>
  <c r="O599" i="5"/>
  <c r="N599" i="5" s="1"/>
  <c r="P881" i="5"/>
  <c r="O596" i="5"/>
  <c r="N596" i="5" s="1"/>
  <c r="O766" i="5"/>
  <c r="N766" i="5" s="1"/>
  <c r="P76" i="5"/>
  <c r="O20" i="5"/>
  <c r="N20" i="5" s="1"/>
  <c r="P756" i="5"/>
  <c r="O202" i="5"/>
  <c r="N202" i="5" s="1"/>
  <c r="O272" i="5"/>
  <c r="N272" i="5" s="1"/>
  <c r="O1252" i="5"/>
  <c r="N1252" i="5" s="1"/>
  <c r="O1234" i="5"/>
  <c r="N1234" i="5" s="1"/>
  <c r="O11" i="5"/>
  <c r="N11" i="5" s="1"/>
  <c r="O752" i="5"/>
  <c r="N752" i="5" s="1"/>
  <c r="O343" i="5"/>
  <c r="N343" i="5" s="1"/>
  <c r="O415" i="5"/>
  <c r="N415" i="5" s="1"/>
  <c r="O339" i="5"/>
  <c r="N339" i="5" s="1"/>
  <c r="O1078" i="5"/>
  <c r="N1078" i="5" s="1"/>
  <c r="O410" i="5"/>
  <c r="N410" i="5" s="1"/>
  <c r="P768" i="5"/>
  <c r="P348" i="5"/>
  <c r="O1292" i="5"/>
  <c r="N1292" i="5" s="1"/>
  <c r="O978" i="5"/>
  <c r="N978" i="5" s="1"/>
  <c r="O854" i="5"/>
  <c r="N854" i="5" s="1"/>
  <c r="O698" i="5"/>
  <c r="O1104" i="5"/>
  <c r="N1104" i="5" s="1"/>
  <c r="O607" i="5"/>
  <c r="N607" i="5" s="1"/>
  <c r="O163" i="5"/>
  <c r="N163" i="5" s="1"/>
  <c r="O477" i="5"/>
  <c r="N477" i="5" s="1"/>
  <c r="O492" i="5"/>
  <c r="N492" i="5" s="1"/>
  <c r="O519" i="5"/>
  <c r="N519" i="5" s="1"/>
  <c r="O23" i="5"/>
  <c r="N23" i="5" s="1"/>
  <c r="O1126" i="5"/>
  <c r="N1126" i="5" s="1"/>
  <c r="O371" i="5"/>
  <c r="N371" i="5" s="1"/>
  <c r="O826" i="5"/>
  <c r="N826" i="5" s="1"/>
  <c r="O745" i="5"/>
  <c r="N745" i="5" s="1"/>
  <c r="O394" i="5"/>
  <c r="N394" i="5" s="1"/>
  <c r="I183" i="5"/>
  <c r="I1270" i="5"/>
  <c r="I1067" i="5"/>
  <c r="I655" i="5"/>
  <c r="J1309" i="5" a="1"/>
  <c r="J1309" i="5" s="1"/>
  <c r="K1309" i="5" s="1"/>
  <c r="L1309" i="5" a="1"/>
  <c r="L1309" i="5" s="1"/>
  <c r="M1309" i="5" s="1"/>
  <c r="J192" i="5" a="1"/>
  <c r="J192" i="5" s="1"/>
  <c r="K192" i="5" s="1"/>
  <c r="L192" i="5" a="1"/>
  <c r="L192" i="5" s="1"/>
  <c r="M192" i="5" s="1"/>
  <c r="J968" i="5" a="1"/>
  <c r="J968" i="5" s="1"/>
  <c r="K968" i="5" s="1"/>
  <c r="L968" i="5" a="1"/>
  <c r="L968" i="5" s="1"/>
  <c r="M968" i="5" s="1"/>
  <c r="J654" i="5" a="1"/>
  <c r="J654" i="5" s="1"/>
  <c r="K654" i="5" s="1"/>
  <c r="L654" i="5" a="1"/>
  <c r="L654" i="5" s="1"/>
  <c r="M654" i="5" s="1"/>
  <c r="J181" i="5" a="1"/>
  <c r="J181" i="5" s="1"/>
  <c r="K181" i="5" s="1"/>
  <c r="L181" i="5" a="1"/>
  <c r="L181" i="5" s="1"/>
  <c r="M181" i="5" s="1"/>
  <c r="J1021" i="5" a="1"/>
  <c r="J1021" i="5" s="1"/>
  <c r="K1021" i="5" s="1"/>
  <c r="L1021" i="5" a="1"/>
  <c r="L1021" i="5" s="1"/>
  <c r="M1021" i="5" s="1"/>
  <c r="J1230" i="5" a="1"/>
  <c r="J1230" i="5" s="1"/>
  <c r="K1230" i="5" s="1"/>
  <c r="L1230" i="5" a="1"/>
  <c r="L1230" i="5" s="1"/>
  <c r="M1230" i="5" s="1"/>
  <c r="J194" i="5" a="1"/>
  <c r="J194" i="5" s="1"/>
  <c r="K194" i="5" s="1"/>
  <c r="L194" i="5" a="1"/>
  <c r="L194" i="5" s="1"/>
  <c r="M194" i="5" s="1"/>
  <c r="J1305" i="5" a="1"/>
  <c r="J1305" i="5" s="1"/>
  <c r="K1305" i="5" s="1"/>
  <c r="L1305" i="5" a="1"/>
  <c r="L1305" i="5" s="1"/>
  <c r="M1305" i="5" s="1"/>
  <c r="J1196" i="5" a="1"/>
  <c r="J1196" i="5" s="1"/>
  <c r="K1196" i="5" s="1"/>
  <c r="L1196" i="5" a="1"/>
  <c r="L1196" i="5" s="1"/>
  <c r="M1196" i="5" s="1"/>
  <c r="J1199" i="5" a="1"/>
  <c r="J1199" i="5" s="1"/>
  <c r="K1199" i="5" s="1"/>
  <c r="L1199" i="5" a="1"/>
  <c r="L1199" i="5" s="1"/>
  <c r="M1199" i="5" s="1"/>
  <c r="J994" i="5" a="1"/>
  <c r="J994" i="5" s="1"/>
  <c r="K994" i="5" s="1"/>
  <c r="L994" i="5" a="1"/>
  <c r="L994" i="5" s="1"/>
  <c r="M994" i="5" s="1"/>
  <c r="J386" i="5" a="1"/>
  <c r="J386" i="5" s="1"/>
  <c r="K386" i="5" s="1"/>
  <c r="L386" i="5" a="1"/>
  <c r="L386" i="5" s="1"/>
  <c r="M386" i="5" s="1"/>
  <c r="J1195" i="5" a="1"/>
  <c r="J1195" i="5" s="1"/>
  <c r="K1195" i="5" s="1"/>
  <c r="L1195" i="5" a="1"/>
  <c r="L1195" i="5" s="1"/>
  <c r="M1195" i="5" s="1"/>
  <c r="J1025" i="5" a="1"/>
  <c r="J1025" i="5" s="1"/>
  <c r="K1025" i="5" s="1"/>
  <c r="L1025" i="5" a="1"/>
  <c r="L1025" i="5" s="1"/>
  <c r="M1025" i="5" s="1"/>
  <c r="J535" i="5" a="1"/>
  <c r="J535" i="5" s="1"/>
  <c r="K535" i="5" s="1"/>
  <c r="L535" i="5" a="1"/>
  <c r="L535" i="5" s="1"/>
  <c r="M535" i="5" s="1"/>
  <c r="J1135" i="5" a="1"/>
  <c r="J1135" i="5" s="1"/>
  <c r="K1135" i="5" s="1"/>
  <c r="L1135" i="5" a="1"/>
  <c r="L1135" i="5" s="1"/>
  <c r="M1135" i="5" s="1"/>
  <c r="K1030" i="5"/>
  <c r="L1030" i="5" a="1"/>
  <c r="L1030" i="5" s="1"/>
  <c r="M1030" i="5" s="1"/>
  <c r="J964" i="5" a="1"/>
  <c r="J964" i="5" s="1"/>
  <c r="K964" i="5" s="1"/>
  <c r="L964" i="5" a="1"/>
  <c r="L964" i="5" s="1"/>
  <c r="M964" i="5" s="1"/>
  <c r="J189" i="5" a="1"/>
  <c r="J189" i="5" s="1"/>
  <c r="K189" i="5" s="1"/>
  <c r="L189" i="5" a="1"/>
  <c r="L189" i="5" s="1"/>
  <c r="M189" i="5" s="1"/>
  <c r="J1139" i="5" a="1"/>
  <c r="J1139" i="5" s="1"/>
  <c r="K1139" i="5" s="1"/>
  <c r="L1139" i="5" a="1"/>
  <c r="L1139" i="5" s="1"/>
  <c r="M1139" i="5" s="1"/>
  <c r="J247" i="5" a="1"/>
  <c r="J247" i="5" s="1"/>
  <c r="K247" i="5" s="1"/>
  <c r="L247" i="5" a="1"/>
  <c r="L247" i="5" s="1"/>
  <c r="M247" i="5" s="1"/>
  <c r="J1298" i="5" a="1"/>
  <c r="J1298" i="5" s="1"/>
  <c r="K1298" i="5" s="1"/>
  <c r="L1298" i="5" a="1"/>
  <c r="L1298" i="5" s="1"/>
  <c r="M1298" i="5" s="1"/>
  <c r="J180" i="5" a="1"/>
  <c r="J180" i="5" s="1"/>
  <c r="K180" i="5" s="1"/>
  <c r="L180" i="5" a="1"/>
  <c r="L180" i="5" s="1"/>
  <c r="M180" i="5" s="1"/>
  <c r="J946" i="5" a="1"/>
  <c r="J946" i="5" s="1"/>
  <c r="K946" i="5" s="1"/>
  <c r="L946" i="5" a="1"/>
  <c r="L946" i="5" s="1"/>
  <c r="M946" i="5" s="1"/>
  <c r="J1148" i="5" a="1"/>
  <c r="J1148" i="5" s="1"/>
  <c r="K1148" i="5" s="1"/>
  <c r="L1148" i="5" a="1"/>
  <c r="L1148" i="5" s="1"/>
  <c r="M1148" i="5" s="1"/>
  <c r="J813" i="5" a="1"/>
  <c r="J813" i="5" s="1"/>
  <c r="K813" i="5" s="1"/>
  <c r="L813" i="5" a="1"/>
  <c r="L813" i="5" s="1"/>
  <c r="M813" i="5" s="1"/>
  <c r="J1229" i="5" a="1"/>
  <c r="J1229" i="5" s="1"/>
  <c r="K1229" i="5" s="1"/>
  <c r="L1229" i="5" a="1"/>
  <c r="L1229" i="5" s="1"/>
  <c r="M1229" i="5" s="1"/>
  <c r="J1225" i="5" a="1"/>
  <c r="J1225" i="5" s="1"/>
  <c r="K1225" i="5" s="1"/>
  <c r="J1246" i="5" a="1"/>
  <c r="J1246" i="5" s="1"/>
  <c r="K1246" i="5" s="1"/>
  <c r="L1246" i="5" a="1"/>
  <c r="L1246" i="5" s="1"/>
  <c r="M1246" i="5" s="1"/>
  <c r="J387" i="5" a="1"/>
  <c r="J387" i="5" s="1"/>
  <c r="K387" i="5" s="1"/>
  <c r="L387" i="5" a="1"/>
  <c r="L387" i="5" s="1"/>
  <c r="M387" i="5" s="1"/>
  <c r="J812" i="5" a="1"/>
  <c r="J812" i="5" s="1"/>
  <c r="K812" i="5" s="1"/>
  <c r="L812" i="5" a="1"/>
  <c r="L812" i="5" s="1"/>
  <c r="M812" i="5" s="1"/>
  <c r="J808" i="5" a="1"/>
  <c r="J808" i="5" s="1"/>
  <c r="K808" i="5" s="1"/>
  <c r="L808" i="5" a="1"/>
  <c r="L808" i="5" s="1"/>
  <c r="M808" i="5" s="1"/>
  <c r="J1283" i="5" a="1"/>
  <c r="J1283" i="5" s="1"/>
  <c r="K1283" i="5" s="1"/>
  <c r="L1283" i="5" a="1"/>
  <c r="L1283" i="5" s="1"/>
  <c r="M1283" i="5" s="1"/>
  <c r="L1225" i="5" a="1"/>
  <c r="L1225" i="5" s="1"/>
  <c r="M1225" i="5" s="1"/>
  <c r="J1065" i="5" a="1"/>
  <c r="J1065" i="5" s="1"/>
  <c r="K1065" i="5" s="1"/>
  <c r="L1065" i="5" a="1"/>
  <c r="L1065" i="5" s="1"/>
  <c r="M1065" i="5" s="1"/>
  <c r="J554" i="5" a="1"/>
  <c r="J554" i="5" s="1"/>
  <c r="K554" i="5" s="1"/>
  <c r="L554" i="5" a="1"/>
  <c r="L554" i="5" s="1"/>
  <c r="M554" i="5" s="1"/>
  <c r="J811" i="5" a="1"/>
  <c r="J811" i="5" s="1"/>
  <c r="K811" i="5" s="1"/>
  <c r="L811" i="5" a="1"/>
  <c r="L811" i="5" s="1"/>
  <c r="M811" i="5" s="1"/>
  <c r="J1141" i="5" a="1"/>
  <c r="J1141" i="5" s="1"/>
  <c r="K1141" i="5" s="1"/>
  <c r="L1141" i="5" a="1"/>
  <c r="L1141" i="5" s="1"/>
  <c r="M1141" i="5" s="1"/>
  <c r="J235" i="5" a="1"/>
  <c r="J235" i="5" s="1"/>
  <c r="K235" i="5" s="1"/>
  <c r="L235" i="5" a="1"/>
  <c r="L235" i="5" s="1"/>
  <c r="M235" i="5" s="1"/>
  <c r="J526" i="5" a="1"/>
  <c r="J526" i="5" s="1"/>
  <c r="K526" i="5" s="1"/>
  <c r="L526" i="5" a="1"/>
  <c r="L526" i="5" s="1"/>
  <c r="M526" i="5" s="1"/>
  <c r="J725" i="5" a="1"/>
  <c r="J725" i="5" s="1"/>
  <c r="K725" i="5" s="1"/>
  <c r="O725" i="5" s="1"/>
  <c r="N725" i="5" s="1"/>
  <c r="P55" i="5"/>
  <c r="I650" i="5"/>
  <c r="I1145" i="5"/>
  <c r="I1037" i="5"/>
  <c r="I558" i="5"/>
  <c r="J1071" i="5" a="1"/>
  <c r="J1071" i="5" s="1"/>
  <c r="K1071" i="5" s="1"/>
  <c r="L1071" i="5" a="1"/>
  <c r="L1071" i="5" s="1"/>
  <c r="M1071" i="5" s="1"/>
  <c r="J957" i="5" a="1"/>
  <c r="J957" i="5" s="1"/>
  <c r="K957" i="5" s="1"/>
  <c r="L957" i="5" a="1"/>
  <c r="L957" i="5" s="1"/>
  <c r="M957" i="5" s="1"/>
  <c r="M115" i="5"/>
  <c r="K115" i="5"/>
  <c r="J1210" i="5" a="1"/>
  <c r="J1210" i="5" s="1"/>
  <c r="K1210" i="5" s="1"/>
  <c r="L1210" i="5" a="1"/>
  <c r="L1210" i="5" s="1"/>
  <c r="M1210" i="5" s="1"/>
  <c r="J385" i="5" a="1"/>
  <c r="J385" i="5" s="1"/>
  <c r="K385" i="5" s="1"/>
  <c r="L385" i="5" a="1"/>
  <c r="L385" i="5" s="1"/>
  <c r="M385" i="5" s="1"/>
  <c r="J659" i="5" a="1"/>
  <c r="J659" i="5" s="1"/>
  <c r="K659" i="5" s="1"/>
  <c r="L659" i="5" a="1"/>
  <c r="L659" i="5" s="1"/>
  <c r="M659" i="5" s="1"/>
  <c r="J809" i="5" a="1"/>
  <c r="J809" i="5" s="1"/>
  <c r="K809" i="5" s="1"/>
  <c r="L809" i="5" a="1"/>
  <c r="L809" i="5" s="1"/>
  <c r="M809" i="5" s="1"/>
  <c r="J739" i="5" a="1"/>
  <c r="J739" i="5" s="1"/>
  <c r="K739" i="5" s="1"/>
  <c r="L739" i="5" a="1"/>
  <c r="L739" i="5" s="1"/>
  <c r="M739" i="5" s="1"/>
  <c r="J969" i="5" a="1"/>
  <c r="J969" i="5" s="1"/>
  <c r="K969" i="5" s="1"/>
  <c r="L969" i="5" a="1"/>
  <c r="L969" i="5" s="1"/>
  <c r="M969" i="5" s="1"/>
  <c r="J804" i="5" a="1"/>
  <c r="J804" i="5" s="1"/>
  <c r="K804" i="5" s="1"/>
  <c r="L804" i="5" a="1"/>
  <c r="L804" i="5" s="1"/>
  <c r="M804" i="5" s="1"/>
  <c r="J1144" i="5" a="1"/>
  <c r="J1144" i="5" s="1"/>
  <c r="K1144" i="5" s="1"/>
  <c r="L1144" i="5" a="1"/>
  <c r="L1144" i="5" s="1"/>
  <c r="M1144" i="5" s="1"/>
  <c r="J558" i="5" a="1"/>
  <c r="J558" i="5" s="1"/>
  <c r="K558" i="5" s="1"/>
  <c r="L558" i="5" a="1"/>
  <c r="L558" i="5" s="1"/>
  <c r="M558" i="5" s="1"/>
  <c r="J650" i="5" a="1"/>
  <c r="J650" i="5" s="1"/>
  <c r="K650" i="5" s="1"/>
  <c r="L650" i="5" a="1"/>
  <c r="L650" i="5" s="1"/>
  <c r="M650" i="5" s="1"/>
  <c r="J87" i="5" a="1"/>
  <c r="J87" i="5" s="1"/>
  <c r="K87" i="5" s="1"/>
  <c r="J24" i="5" a="1"/>
  <c r="J24" i="5" s="1"/>
  <c r="K24" i="5" s="1"/>
  <c r="L22" i="5" a="1"/>
  <c r="L22" i="5" s="1"/>
  <c r="L24" i="5" a="1"/>
  <c r="L24" i="5" s="1"/>
  <c r="M24" i="5" s="1"/>
  <c r="J381" i="5" a="1"/>
  <c r="J381" i="5" s="1"/>
  <c r="K381" i="5" s="1"/>
  <c r="L381" i="5" a="1"/>
  <c r="L381" i="5" s="1"/>
  <c r="M381" i="5" s="1"/>
  <c r="J529" i="5" a="1"/>
  <c r="J529" i="5" s="1"/>
  <c r="K529" i="5" s="1"/>
  <c r="L529" i="5" a="1"/>
  <c r="L529" i="5" s="1"/>
  <c r="M529" i="5" s="1"/>
  <c r="J531" i="5" a="1"/>
  <c r="J531" i="5" s="1"/>
  <c r="K531" i="5" s="1"/>
  <c r="L531" i="5" a="1"/>
  <c r="L531" i="5" s="1"/>
  <c r="M531" i="5" s="1"/>
  <c r="J687" i="5" a="1"/>
  <c r="J687" i="5" s="1"/>
  <c r="K687" i="5" s="1"/>
  <c r="L687" i="5" a="1"/>
  <c r="L687" i="5" s="1"/>
  <c r="M687" i="5" s="1"/>
  <c r="J1303" i="5" a="1"/>
  <c r="J1303" i="5" s="1"/>
  <c r="K1303" i="5" s="1"/>
  <c r="L1303" i="5" a="1"/>
  <c r="L1303" i="5" s="1"/>
  <c r="M1303" i="5" s="1"/>
  <c r="J539" i="5" a="1"/>
  <c r="J539" i="5" s="1"/>
  <c r="K539" i="5" s="1"/>
  <c r="L539" i="5" a="1"/>
  <c r="L539" i="5" s="1"/>
  <c r="M539" i="5" s="1"/>
  <c r="J178" i="5" a="1"/>
  <c r="J178" i="5" s="1"/>
  <c r="K178" i="5" s="1"/>
  <c r="L178" i="5" a="1"/>
  <c r="L178" i="5" s="1"/>
  <c r="M178" i="5" s="1"/>
  <c r="J1064" i="5" a="1"/>
  <c r="J1064" i="5" s="1"/>
  <c r="K1064" i="5" s="1"/>
  <c r="L1064" i="5" a="1"/>
  <c r="L1064" i="5" s="1"/>
  <c r="M1064" i="5" s="1"/>
  <c r="J185" i="5" a="1"/>
  <c r="J185" i="5" s="1"/>
  <c r="K185" i="5" s="1"/>
  <c r="L185" i="5" a="1"/>
  <c r="L185" i="5" s="1"/>
  <c r="M185" i="5" s="1"/>
  <c r="J532" i="5" a="1"/>
  <c r="J532" i="5" s="1"/>
  <c r="K532" i="5" s="1"/>
  <c r="L532" i="5" a="1"/>
  <c r="L532" i="5" s="1"/>
  <c r="M532" i="5" s="1"/>
  <c r="J391" i="5" a="1"/>
  <c r="J391" i="5" s="1"/>
  <c r="K391" i="5" s="1"/>
  <c r="L391" i="5" a="1"/>
  <c r="L391" i="5" s="1"/>
  <c r="M391" i="5" s="1"/>
  <c r="J331" i="5" a="1"/>
  <c r="J331" i="5" s="1"/>
  <c r="K331" i="5" s="1"/>
  <c r="L331" i="5" a="1"/>
  <c r="L331" i="5" s="1"/>
  <c r="M331" i="5" s="1"/>
  <c r="J1287" i="5" a="1"/>
  <c r="J1287" i="5" s="1"/>
  <c r="K1287" i="5" s="1"/>
  <c r="L1287" i="5" a="1"/>
  <c r="L1287" i="5" s="1"/>
  <c r="M1287" i="5" s="1"/>
  <c r="J275" i="5" a="1"/>
  <c r="J275" i="5" s="1"/>
  <c r="K275" i="5" s="1"/>
  <c r="L275" i="5" a="1"/>
  <c r="L275" i="5" s="1"/>
  <c r="M275" i="5" s="1"/>
  <c r="J390" i="5" a="1"/>
  <c r="J390" i="5" s="1"/>
  <c r="K390" i="5" s="1"/>
  <c r="L390" i="5" a="1"/>
  <c r="L390" i="5" s="1"/>
  <c r="M390" i="5" s="1"/>
  <c r="J128" i="5" a="1"/>
  <c r="J128" i="5" s="1"/>
  <c r="K128" i="5" s="1"/>
  <c r="L128" i="5" a="1"/>
  <c r="L128" i="5" s="1"/>
  <c r="M128" i="5" s="1"/>
  <c r="M22" i="5"/>
  <c r="J22" i="5" a="1"/>
  <c r="J22" i="5" s="1"/>
  <c r="K22" i="5" s="1"/>
  <c r="J77" i="5" a="1"/>
  <c r="J77" i="5" s="1"/>
  <c r="K77" i="5" s="1"/>
  <c r="J184" i="5" a="1"/>
  <c r="J184" i="5" s="1"/>
  <c r="K184" i="5" s="1"/>
  <c r="L184" i="5" a="1"/>
  <c r="L184" i="5" s="1"/>
  <c r="M184" i="5" s="1"/>
  <c r="J702" i="5" a="1"/>
  <c r="J702" i="5" s="1"/>
  <c r="K702" i="5" s="1"/>
  <c r="L702" i="5" a="1"/>
  <c r="L702" i="5" s="1"/>
  <c r="M702" i="5" s="1"/>
  <c r="J559" i="5" a="1"/>
  <c r="J559" i="5" s="1"/>
  <c r="K559" i="5" s="1"/>
  <c r="L559" i="5" a="1"/>
  <c r="L559" i="5" s="1"/>
  <c r="M559" i="5" s="1"/>
  <c r="L122" i="5" a="1"/>
  <c r="L122" i="5" s="1"/>
  <c r="M122" i="5" s="1"/>
  <c r="L87" i="5" a="1"/>
  <c r="L87" i="5" s="1"/>
  <c r="M87" i="5" s="1"/>
  <c r="L77" i="5" a="1"/>
  <c r="L77" i="5" s="1"/>
  <c r="M77" i="5" s="1"/>
  <c r="J806" i="5" a="1"/>
  <c r="J806" i="5" s="1"/>
  <c r="K806" i="5" s="1"/>
  <c r="L806" i="5" a="1"/>
  <c r="L806" i="5" s="1"/>
  <c r="M806" i="5" s="1"/>
  <c r="J106" i="5" a="1"/>
  <c r="J106" i="5" s="1"/>
  <c r="K106" i="5" s="1"/>
  <c r="J122" i="5" a="1"/>
  <c r="J122" i="5" s="1"/>
  <c r="K122" i="5" s="1"/>
  <c r="L106" i="5" a="1"/>
  <c r="L106" i="5" s="1"/>
  <c r="M106" i="5" s="1"/>
  <c r="P782" i="5"/>
  <c r="P612" i="5"/>
  <c r="O411" i="5"/>
  <c r="N411" i="5" s="1"/>
  <c r="P938" i="5"/>
  <c r="O1186" i="5"/>
  <c r="N1186" i="5" s="1"/>
  <c r="P1003" i="5"/>
  <c r="P624" i="5"/>
  <c r="O1262" i="5"/>
  <c r="N1262" i="5" s="1"/>
  <c r="P987" i="5"/>
  <c r="P155" i="5"/>
  <c r="O891" i="5"/>
  <c r="N891" i="5" s="1"/>
  <c r="P885" i="5"/>
  <c r="O1158" i="5"/>
  <c r="N1158" i="5" s="1"/>
  <c r="O847" i="5"/>
  <c r="N847" i="5" s="1"/>
  <c r="O420" i="5"/>
  <c r="N420" i="5" s="1"/>
  <c r="O751" i="5"/>
  <c r="N751" i="5" s="1"/>
  <c r="O342" i="5"/>
  <c r="N342" i="5" s="1"/>
  <c r="O338" i="5"/>
  <c r="N338" i="5" s="1"/>
  <c r="O409" i="5"/>
  <c r="N409" i="5" s="1"/>
  <c r="O880" i="5"/>
  <c r="N880" i="5" s="1"/>
  <c r="O207" i="5"/>
  <c r="N207" i="5" s="1"/>
  <c r="O1163" i="5"/>
  <c r="N1163" i="5" s="1"/>
  <c r="O1108" i="5"/>
  <c r="N1108" i="5" s="1"/>
  <c r="O1257" i="5"/>
  <c r="N1257" i="5" s="1"/>
  <c r="O210" i="5"/>
  <c r="O478" i="5"/>
  <c r="N478" i="5" s="1"/>
  <c r="O1121" i="5"/>
  <c r="N1121" i="5" s="1"/>
  <c r="O927" i="5"/>
  <c r="N927" i="5" s="1"/>
  <c r="O685" i="5"/>
  <c r="N685" i="5" s="1"/>
  <c r="O1119" i="5"/>
  <c r="N1119" i="5" s="1"/>
  <c r="P428" i="5"/>
  <c r="P1094" i="5"/>
  <c r="P866" i="5"/>
  <c r="P715" i="5"/>
  <c r="O196" i="5"/>
  <c r="N196" i="5" s="1"/>
  <c r="I1268" i="5"/>
  <c r="I821" i="5"/>
  <c r="J648" i="5" a="1"/>
  <c r="J648" i="5" s="1"/>
  <c r="K648" i="5" s="1"/>
  <c r="L648" i="5" a="1"/>
  <c r="L648" i="5" s="1"/>
  <c r="M648" i="5" s="1"/>
  <c r="J540" i="5" a="1"/>
  <c r="J540" i="5" s="1"/>
  <c r="K540" i="5" s="1"/>
  <c r="L540" i="5" a="1"/>
  <c r="L540" i="5" s="1"/>
  <c r="M540" i="5" s="1"/>
  <c r="J1143" i="5" a="1"/>
  <c r="J1143" i="5" s="1"/>
  <c r="K1143" i="5" s="1"/>
  <c r="L1143" i="5" a="1"/>
  <c r="L1143" i="5" s="1"/>
  <c r="M1143" i="5" s="1"/>
  <c r="J553" i="5" a="1"/>
  <c r="J553" i="5" s="1"/>
  <c r="K553" i="5" s="1"/>
  <c r="L553" i="5" a="1"/>
  <c r="L553" i="5" s="1"/>
  <c r="M553" i="5" s="1"/>
  <c r="J820" i="5" a="1"/>
  <c r="J820" i="5" s="1"/>
  <c r="K820" i="5" s="1"/>
  <c r="L820" i="5" a="1"/>
  <c r="L820" i="5" s="1"/>
  <c r="M820" i="5" s="1"/>
  <c r="J237" i="5" a="1"/>
  <c r="J237" i="5" s="1"/>
  <c r="K237" i="5" s="1"/>
  <c r="L237" i="5" a="1"/>
  <c r="L237" i="5" s="1"/>
  <c r="M237" i="5" s="1"/>
  <c r="J238" i="5" a="1"/>
  <c r="J238" i="5" s="1"/>
  <c r="K238" i="5" s="1"/>
  <c r="L238" i="5" a="1"/>
  <c r="L238" i="5" s="1"/>
  <c r="M238" i="5" s="1"/>
  <c r="J555" i="5" a="1"/>
  <c r="J555" i="5" s="1"/>
  <c r="K555" i="5" s="1"/>
  <c r="L555" i="5" a="1"/>
  <c r="L555" i="5" s="1"/>
  <c r="M555" i="5" s="1"/>
  <c r="J234" i="5" a="1"/>
  <c r="J234" i="5" s="1"/>
  <c r="K234" i="5" s="1"/>
  <c r="L234" i="5" a="1"/>
  <c r="L234" i="5" s="1"/>
  <c r="M234" i="5" s="1"/>
  <c r="J962" i="5" a="1"/>
  <c r="J962" i="5" s="1"/>
  <c r="K962" i="5" s="1"/>
  <c r="L962" i="5" a="1"/>
  <c r="L962" i="5" s="1"/>
  <c r="M962" i="5" s="1"/>
  <c r="J1248" i="5" a="1"/>
  <c r="J1248" i="5" s="1"/>
  <c r="K1248" i="5" s="1"/>
  <c r="L1248" i="5" a="1"/>
  <c r="L1248" i="5" s="1"/>
  <c r="M1248" i="5" s="1"/>
  <c r="J641" i="5" a="1"/>
  <c r="J641" i="5" s="1"/>
  <c r="K641" i="5" s="1"/>
  <c r="L641" i="5" a="1"/>
  <c r="L641" i="5" s="1"/>
  <c r="M641" i="5" s="1"/>
  <c r="J1037" i="5" a="1"/>
  <c r="J1037" i="5" s="1"/>
  <c r="K1037" i="5" s="1"/>
  <c r="L1037" i="5" a="1"/>
  <c r="L1037" i="5" s="1"/>
  <c r="M1037" i="5" s="1"/>
  <c r="M78" i="5"/>
  <c r="J78" i="5" a="1"/>
  <c r="J78" i="5" s="1"/>
  <c r="K78" i="5" s="1"/>
  <c r="J186" i="5" a="1"/>
  <c r="J186" i="5" s="1"/>
  <c r="K186" i="5" s="1"/>
  <c r="L186" i="5" a="1"/>
  <c r="L186" i="5" s="1"/>
  <c r="M186" i="5" s="1"/>
  <c r="J377" i="5" a="1"/>
  <c r="J377" i="5" s="1"/>
  <c r="K377" i="5" s="1"/>
  <c r="L377" i="5" a="1"/>
  <c r="L377" i="5" s="1"/>
  <c r="M377" i="5" s="1"/>
  <c r="J179" i="5" a="1"/>
  <c r="J179" i="5" s="1"/>
  <c r="K179" i="5" s="1"/>
  <c r="L179" i="5" a="1"/>
  <c r="L179" i="5" s="1"/>
  <c r="M179" i="5" s="1"/>
  <c r="J640" i="5" a="1"/>
  <c r="J640" i="5" s="1"/>
  <c r="K640" i="5" s="1"/>
  <c r="L640" i="5" a="1"/>
  <c r="L640" i="5" s="1"/>
  <c r="M640" i="5" s="1"/>
  <c r="L1273" i="5" a="1"/>
  <c r="L1273" i="5" s="1"/>
  <c r="M1273" i="5" s="1"/>
  <c r="J1273" i="5" a="1"/>
  <c r="J1273" i="5" s="1"/>
  <c r="K1273" i="5" s="1"/>
  <c r="J1299" i="5" a="1"/>
  <c r="J1299" i="5" s="1"/>
  <c r="K1299" i="5" s="1"/>
  <c r="L1299" i="5" a="1"/>
  <c r="L1299" i="5" s="1"/>
  <c r="M1299" i="5" s="1"/>
  <c r="J270" i="5" a="1"/>
  <c r="J270" i="5" s="1"/>
  <c r="K270" i="5" s="1"/>
  <c r="L270" i="5" a="1"/>
  <c r="L270" i="5" s="1"/>
  <c r="M270" i="5" s="1"/>
  <c r="M81" i="5"/>
  <c r="J81" i="5" a="1"/>
  <c r="J81" i="5" s="1"/>
  <c r="K81" i="5" s="1"/>
  <c r="J1281" i="5" a="1"/>
  <c r="J1281" i="5" s="1"/>
  <c r="K1281" i="5" s="1"/>
  <c r="L1281" i="5" a="1"/>
  <c r="L1281" i="5" s="1"/>
  <c r="M1281" i="5" s="1"/>
  <c r="J955" i="5" a="1"/>
  <c r="J955" i="5" s="1"/>
  <c r="K955" i="5" s="1"/>
  <c r="L955" i="5" a="1"/>
  <c r="L955" i="5" s="1"/>
  <c r="M955" i="5" s="1"/>
  <c r="J1296" i="5" a="1"/>
  <c r="J1296" i="5" s="1"/>
  <c r="K1296" i="5" s="1"/>
  <c r="L1296" i="5" a="1"/>
  <c r="L1296" i="5" s="1"/>
  <c r="M1296" i="5" s="1"/>
  <c r="J552" i="5" a="1"/>
  <c r="J552" i="5" s="1"/>
  <c r="K552" i="5" s="1"/>
  <c r="L552" i="5" a="1"/>
  <c r="L552" i="5" s="1"/>
  <c r="M552" i="5" s="1"/>
  <c r="J999" i="5" a="1"/>
  <c r="J999" i="5" s="1"/>
  <c r="K999" i="5" s="1"/>
  <c r="L999" i="5" a="1"/>
  <c r="L999" i="5" s="1"/>
  <c r="M999" i="5" s="1"/>
  <c r="J271" i="5" a="1"/>
  <c r="J271" i="5" s="1"/>
  <c r="K271" i="5" s="1"/>
  <c r="L271" i="5" a="1"/>
  <c r="L271" i="5" s="1"/>
  <c r="M271" i="5" s="1"/>
  <c r="J285" i="5" a="1"/>
  <c r="J285" i="5" s="1"/>
  <c r="K285" i="5" s="1"/>
  <c r="J798" i="5" a="1"/>
  <c r="J798" i="5" s="1"/>
  <c r="K798" i="5" s="1"/>
  <c r="L798" i="5" a="1"/>
  <c r="L798" i="5" s="1"/>
  <c r="M798" i="5" s="1"/>
  <c r="J1069" i="5" a="1"/>
  <c r="J1069" i="5" s="1"/>
  <c r="K1069" i="5" s="1"/>
  <c r="L1069" i="5" a="1"/>
  <c r="L1069" i="5" s="1"/>
  <c r="M1069" i="5" s="1"/>
  <c r="J259" i="5" a="1"/>
  <c r="J259" i="5" s="1"/>
  <c r="K259" i="5" s="1"/>
  <c r="L259" i="5" a="1"/>
  <c r="L259" i="5" s="1"/>
  <c r="M259" i="5" s="1"/>
  <c r="J1191" i="5" a="1"/>
  <c r="J1191" i="5" s="1"/>
  <c r="K1191" i="5" s="1"/>
  <c r="L1191" i="5" a="1"/>
  <c r="L1191" i="5" s="1"/>
  <c r="M1191" i="5" s="1"/>
  <c r="J710" i="5" a="1"/>
  <c r="J710" i="5" s="1"/>
  <c r="K710" i="5" s="1"/>
  <c r="L710" i="5" a="1"/>
  <c r="L710" i="5" s="1"/>
  <c r="M710" i="5" s="1"/>
  <c r="L285" i="5" a="1"/>
  <c r="L285" i="5" s="1"/>
  <c r="M285" i="5" s="1"/>
  <c r="J639" i="5" a="1"/>
  <c r="J639" i="5" s="1"/>
  <c r="K639" i="5" s="1"/>
  <c r="L639" i="5" a="1"/>
  <c r="L639" i="5" s="1"/>
  <c r="M639" i="5" s="1"/>
  <c r="J551" i="5" a="1"/>
  <c r="J551" i="5" s="1"/>
  <c r="K551" i="5" s="1"/>
  <c r="L551" i="5" a="1"/>
  <c r="L551" i="5" s="1"/>
  <c r="M551" i="5" s="1"/>
  <c r="J544" i="5" a="1"/>
  <c r="J544" i="5" s="1"/>
  <c r="K544" i="5" s="1"/>
  <c r="L544" i="5" a="1"/>
  <c r="L544" i="5" s="1"/>
  <c r="M544" i="5" s="1"/>
  <c r="J187" i="5" a="1"/>
  <c r="J187" i="5" s="1"/>
  <c r="K187" i="5" s="1"/>
  <c r="L187" i="5" a="1"/>
  <c r="L187" i="5" s="1"/>
  <c r="M187" i="5" s="1"/>
  <c r="J695" i="5" a="1"/>
  <c r="J695" i="5" s="1"/>
  <c r="K695" i="5" s="1"/>
  <c r="L695" i="5" a="1"/>
  <c r="L695" i="5" s="1"/>
  <c r="M695" i="5" s="1"/>
  <c r="P1294" i="5"/>
  <c r="P676" i="5"/>
  <c r="O1045" i="5"/>
  <c r="O1100" i="5"/>
  <c r="N1100" i="5" s="1"/>
  <c r="O1219" i="5"/>
  <c r="N1219" i="5" s="1"/>
  <c r="O567" i="5"/>
  <c r="N567" i="5" s="1"/>
  <c r="P261" i="5"/>
  <c r="O796" i="5"/>
  <c r="N796" i="5" s="1"/>
  <c r="O940" i="5"/>
  <c r="N940" i="5" s="1"/>
  <c r="P505" i="5"/>
  <c r="O633" i="5"/>
  <c r="N633" i="5" s="1"/>
  <c r="P165" i="5"/>
  <c r="P369" i="5"/>
  <c r="O626" i="5"/>
  <c r="N626" i="5" s="1"/>
  <c r="P499" i="5"/>
  <c r="P662" i="5"/>
  <c r="P290" i="5"/>
  <c r="P225" i="5"/>
  <c r="P729" i="5"/>
  <c r="P487" i="5"/>
  <c r="O716" i="5"/>
  <c r="N716" i="5" s="1"/>
  <c r="O917" i="5"/>
  <c r="N917" i="5" s="1"/>
  <c r="O277" i="5"/>
  <c r="N277" i="5" s="1"/>
  <c r="O292" i="5"/>
  <c r="N292" i="5" s="1"/>
  <c r="P613" i="5"/>
  <c r="O485" i="5"/>
  <c r="N485" i="5" s="1"/>
  <c r="P1113" i="5"/>
  <c r="P606" i="5"/>
  <c r="O679" i="5"/>
  <c r="N679" i="5" s="1"/>
  <c r="P301" i="5"/>
  <c r="P1171" i="5"/>
  <c r="P680" i="5"/>
  <c r="O360" i="5"/>
  <c r="N360" i="5" s="1"/>
  <c r="P731" i="5"/>
  <c r="O295" i="5"/>
  <c r="N295" i="5" s="1"/>
  <c r="O449" i="5"/>
  <c r="N449" i="5" s="1"/>
  <c r="P1236" i="5"/>
  <c r="P1043" i="5"/>
  <c r="P1238" i="5"/>
  <c r="O584" i="5"/>
  <c r="N584" i="5" s="1"/>
  <c r="O443" i="5"/>
  <c r="O976" i="5"/>
  <c r="N976" i="5" s="1"/>
  <c r="O1086" i="5"/>
  <c r="N1086" i="5" s="1"/>
  <c r="O574" i="5"/>
  <c r="N574" i="5" s="1"/>
  <c r="O840" i="5"/>
  <c r="N840" i="5" s="1"/>
  <c r="O838" i="5"/>
  <c r="N838" i="5" s="1"/>
  <c r="O836" i="5"/>
  <c r="N836" i="5" s="1"/>
  <c r="O138" i="5"/>
  <c r="N138" i="5" s="1"/>
  <c r="O341" i="5"/>
  <c r="N341" i="5" s="1"/>
  <c r="O118" i="5"/>
  <c r="N118" i="5" s="1"/>
  <c r="O408" i="5"/>
  <c r="N408" i="5" s="1"/>
  <c r="O433" i="5"/>
  <c r="N433" i="5" s="1"/>
  <c r="O1215" i="5"/>
  <c r="N1215" i="5" s="1"/>
  <c r="O720" i="5"/>
  <c r="N720" i="5" s="1"/>
  <c r="O763" i="5"/>
  <c r="N763" i="5" s="1"/>
  <c r="O453" i="5"/>
  <c r="N453" i="5" s="1"/>
  <c r="O855" i="5"/>
  <c r="N855" i="5" s="1"/>
  <c r="O46" i="5"/>
  <c r="N46" i="5" s="1"/>
  <c r="O486" i="5"/>
  <c r="N486" i="5" s="1"/>
  <c r="O878" i="5"/>
  <c r="N878" i="5" s="1"/>
  <c r="O356" i="5"/>
  <c r="N356" i="5" s="1"/>
  <c r="O211" i="5"/>
  <c r="N211" i="5" s="1"/>
  <c r="O735" i="5"/>
  <c r="N735" i="5" s="1"/>
  <c r="O250" i="5"/>
  <c r="N250" i="5" s="1"/>
  <c r="O35" i="5"/>
  <c r="N35" i="5" s="1"/>
  <c r="O616" i="5"/>
  <c r="N616" i="5" s="1"/>
  <c r="O928" i="5"/>
  <c r="N928" i="5" s="1"/>
  <c r="O513" i="5"/>
  <c r="N513" i="5" s="1"/>
  <c r="O930" i="5"/>
  <c r="N930" i="5" s="1"/>
  <c r="O789" i="5"/>
  <c r="N789" i="5" s="1"/>
  <c r="O167" i="5"/>
  <c r="N167" i="5" s="1"/>
  <c r="O507" i="5"/>
  <c r="N507" i="5" s="1"/>
  <c r="O1187" i="5"/>
  <c r="N1187" i="5" s="1"/>
  <c r="O516" i="5"/>
  <c r="N516" i="5" s="1"/>
  <c r="O174" i="5"/>
  <c r="N174" i="5" s="1"/>
  <c r="O1159" i="5"/>
  <c r="N1159" i="5" s="1"/>
  <c r="O336" i="5"/>
  <c r="N336" i="5" s="1"/>
  <c r="O744" i="5"/>
  <c r="N744" i="5" s="1"/>
  <c r="O675" i="5"/>
  <c r="N675" i="5" s="1"/>
  <c r="O322" i="5"/>
  <c r="N322" i="5" s="1"/>
  <c r="P564" i="5"/>
  <c r="I78" i="5"/>
  <c r="I1197" i="5"/>
  <c r="I548" i="5"/>
  <c r="I1291" i="5"/>
  <c r="J1147" i="5" a="1"/>
  <c r="J1147" i="5" s="1"/>
  <c r="K1147" i="5" s="1"/>
  <c r="L1147" i="5" a="1"/>
  <c r="L1147" i="5" s="1"/>
  <c r="M1147" i="5" s="1"/>
  <c r="J688" i="5" a="1"/>
  <c r="J688" i="5" s="1"/>
  <c r="K688" i="5" s="1"/>
  <c r="L688" i="5" a="1"/>
  <c r="L688" i="5" s="1"/>
  <c r="M688" i="5" s="1"/>
  <c r="J182" i="5" a="1"/>
  <c r="J182" i="5" s="1"/>
  <c r="K182" i="5" s="1"/>
  <c r="L182" i="5" a="1"/>
  <c r="L182" i="5" s="1"/>
  <c r="M182" i="5" s="1"/>
  <c r="L651" i="5" a="1"/>
  <c r="L651" i="5" s="1"/>
  <c r="M651" i="5" s="1"/>
  <c r="J651" i="5" a="1"/>
  <c r="J651" i="5" s="1"/>
  <c r="K651" i="5" s="1"/>
  <c r="J657" i="5" a="1"/>
  <c r="J657" i="5" s="1"/>
  <c r="K657" i="5" s="1"/>
  <c r="L657" i="5" a="1"/>
  <c r="L657" i="5" s="1"/>
  <c r="M657" i="5" s="1"/>
  <c r="J39" i="5" a="1"/>
  <c r="J39" i="5" s="1"/>
  <c r="K39" i="5" s="1"/>
  <c r="L39" i="5" a="1"/>
  <c r="L39" i="5" s="1"/>
  <c r="M39" i="5" s="1"/>
  <c r="J963" i="5" a="1"/>
  <c r="J963" i="5" s="1"/>
  <c r="K963" i="5" s="1"/>
  <c r="L963" i="5" a="1"/>
  <c r="L963" i="5" s="1"/>
  <c r="M963" i="5" s="1"/>
  <c r="J549" i="5" a="1"/>
  <c r="J549" i="5" s="1"/>
  <c r="K549" i="5" s="1"/>
  <c r="L549" i="5" a="1"/>
  <c r="L549" i="5" s="1"/>
  <c r="M549" i="5" s="1"/>
  <c r="J1302" i="5" a="1"/>
  <c r="J1302" i="5" s="1"/>
  <c r="K1302" i="5" s="1"/>
  <c r="L1302" i="5" a="1"/>
  <c r="L1302" i="5" s="1"/>
  <c r="M1302" i="5" s="1"/>
  <c r="J1142" i="5" a="1"/>
  <c r="J1142" i="5" s="1"/>
  <c r="K1142" i="5" s="1"/>
  <c r="L1142" i="5" a="1"/>
  <c r="L1142" i="5" s="1"/>
  <c r="M1142" i="5" s="1"/>
  <c r="J1223" i="5" a="1"/>
  <c r="J1223" i="5" s="1"/>
  <c r="K1223" i="5" s="1"/>
  <c r="L1223" i="5" a="1"/>
  <c r="L1223" i="5" s="1"/>
  <c r="M1223" i="5" s="1"/>
  <c r="K1227" i="5"/>
  <c r="L1227" i="5" a="1"/>
  <c r="L1227" i="5" s="1"/>
  <c r="M1227" i="5" s="1"/>
  <c r="L548" i="5" a="1"/>
  <c r="L548" i="5" s="1"/>
  <c r="M548" i="5" s="1"/>
  <c r="J548" i="5" a="1"/>
  <c r="J548" i="5" s="1"/>
  <c r="K548" i="5" s="1"/>
  <c r="J1270" i="5" a="1"/>
  <c r="J1270" i="5" s="1"/>
  <c r="K1270" i="5" s="1"/>
  <c r="L1270" i="5" a="1"/>
  <c r="L1270" i="5" s="1"/>
  <c r="M1270" i="5" s="1"/>
  <c r="J42" i="5" a="1"/>
  <c r="J42" i="5" s="1"/>
  <c r="K42" i="5" s="1"/>
  <c r="L42" i="5" a="1"/>
  <c r="L42" i="5" s="1"/>
  <c r="M42" i="5" s="1"/>
  <c r="J993" i="5" a="1"/>
  <c r="J993" i="5" s="1"/>
  <c r="K993" i="5" s="1"/>
  <c r="L993" i="5" a="1"/>
  <c r="L993" i="5" s="1"/>
  <c r="M993" i="5" s="1"/>
  <c r="J177" i="5" a="1"/>
  <c r="J177" i="5" s="1"/>
  <c r="K177" i="5" s="1"/>
  <c r="L177" i="5" a="1"/>
  <c r="L177" i="5" s="1"/>
  <c r="M177" i="5" s="1"/>
  <c r="J64" i="5" a="1"/>
  <c r="J64" i="5" s="1"/>
  <c r="K64" i="5" s="1"/>
  <c r="L64" i="5" a="1"/>
  <c r="L64" i="5" s="1"/>
  <c r="M64" i="5" s="1"/>
  <c r="K730" i="5"/>
  <c r="L730" i="5" a="1"/>
  <c r="L730" i="5" s="1"/>
  <c r="M730" i="5" s="1"/>
  <c r="J645" i="5" a="1"/>
  <c r="J645" i="5" s="1"/>
  <c r="K645" i="5" s="1"/>
  <c r="L645" i="5" a="1"/>
  <c r="L645" i="5" s="1"/>
  <c r="M645" i="5" s="1"/>
  <c r="J379" i="5" a="1"/>
  <c r="J379" i="5" s="1"/>
  <c r="K379" i="5" s="1"/>
  <c r="L379" i="5" a="1"/>
  <c r="L379" i="5" s="1"/>
  <c r="M379" i="5" s="1"/>
  <c r="J947" i="5" a="1"/>
  <c r="J947" i="5" s="1"/>
  <c r="K947" i="5" s="1"/>
  <c r="L947" i="5" a="1"/>
  <c r="L947" i="5" s="1"/>
  <c r="M947" i="5" s="1"/>
  <c r="J188" i="5" a="1"/>
  <c r="J188" i="5" s="1"/>
  <c r="K188" i="5" s="1"/>
  <c r="L188" i="5" a="1"/>
  <c r="L188" i="5" s="1"/>
  <c r="M188" i="5" s="1"/>
  <c r="J802" i="5" a="1"/>
  <c r="J802" i="5" s="1"/>
  <c r="K802" i="5" s="1"/>
  <c r="L802" i="5" a="1"/>
  <c r="L802" i="5" s="1"/>
  <c r="M802" i="5" s="1"/>
  <c r="J799" i="5" a="1"/>
  <c r="J799" i="5" s="1"/>
  <c r="K799" i="5" s="1"/>
  <c r="L799" i="5" a="1"/>
  <c r="L799" i="5" s="1"/>
  <c r="M799" i="5" s="1"/>
  <c r="J1289" i="5" a="1"/>
  <c r="J1289" i="5" s="1"/>
  <c r="K1289" i="5" s="1"/>
  <c r="L1289" i="5" a="1"/>
  <c r="L1289" i="5" s="1"/>
  <c r="M1289" i="5" s="1"/>
  <c r="J998" i="5" a="1"/>
  <c r="J998" i="5" s="1"/>
  <c r="K998" i="5" s="1"/>
  <c r="L998" i="5" a="1"/>
  <c r="L998" i="5" s="1"/>
  <c r="M998" i="5" s="1"/>
  <c r="J536" i="5" a="1"/>
  <c r="J536" i="5" s="1"/>
  <c r="K536" i="5" s="1"/>
  <c r="L536" i="5" a="1"/>
  <c r="L536" i="5" s="1"/>
  <c r="M536" i="5" s="1"/>
  <c r="J1019" i="5" a="1"/>
  <c r="J1019" i="5" s="1"/>
  <c r="K1019" i="5" s="1"/>
  <c r="L1019" i="5" a="1"/>
  <c r="L1019" i="5" s="1"/>
  <c r="M1019" i="5" s="1"/>
  <c r="K1032" i="5"/>
  <c r="L1032" i="5" a="1"/>
  <c r="L1032" i="5" s="1"/>
  <c r="M1032" i="5" s="1"/>
  <c r="J816" i="5" a="1"/>
  <c r="J816" i="5" s="1"/>
  <c r="K816" i="5" s="1"/>
  <c r="L816" i="5" a="1"/>
  <c r="L816" i="5" s="1"/>
  <c r="M816" i="5" s="1"/>
  <c r="J961" i="5" a="1"/>
  <c r="J961" i="5" s="1"/>
  <c r="K961" i="5" s="1"/>
  <c r="L961" i="5" a="1"/>
  <c r="L961" i="5" s="1"/>
  <c r="M961" i="5" s="1"/>
  <c r="J1005" i="5" a="1"/>
  <c r="J1005" i="5" s="1"/>
  <c r="K1005" i="5" s="1"/>
  <c r="L1005" i="5" a="1"/>
  <c r="L1005" i="5" s="1"/>
  <c r="M1005" i="5" s="1"/>
  <c r="J1190" i="5" a="1"/>
  <c r="J1190" i="5" s="1"/>
  <c r="K1190" i="5" s="1"/>
  <c r="L1190" i="5" a="1"/>
  <c r="L1190" i="5" s="1"/>
  <c r="M1190" i="5" s="1"/>
  <c r="K1031" i="5"/>
  <c r="L1031" i="5" a="1"/>
  <c r="L1031" i="5" s="1"/>
  <c r="M1031" i="5" s="1"/>
  <c r="J193" i="5" a="1"/>
  <c r="J193" i="5" s="1"/>
  <c r="K193" i="5" s="1"/>
  <c r="L193" i="5" a="1"/>
  <c r="L193" i="5" s="1"/>
  <c r="M193" i="5" s="1"/>
  <c r="J190" i="5" a="1"/>
  <c r="J190" i="5" s="1"/>
  <c r="K190" i="5" s="1"/>
  <c r="L190" i="5" a="1"/>
  <c r="L190" i="5" s="1"/>
  <c r="M190" i="5" s="1"/>
  <c r="J56" i="5" a="1"/>
  <c r="J56" i="5" s="1"/>
  <c r="K56" i="5" s="1"/>
  <c r="L56" i="5" a="1"/>
  <c r="L56" i="5" s="1"/>
  <c r="M56" i="5" s="1"/>
  <c r="J954" i="5" a="1"/>
  <c r="J954" i="5" s="1"/>
  <c r="K954" i="5" s="1"/>
  <c r="L954" i="5" a="1"/>
  <c r="L954" i="5" s="1"/>
  <c r="M954" i="5" s="1"/>
  <c r="J121" i="5" a="1"/>
  <c r="J121" i="5" s="1"/>
  <c r="K121" i="5" s="1"/>
  <c r="P121" i="5" s="1"/>
  <c r="O324" i="5"/>
  <c r="N324" i="5" s="1"/>
  <c r="O232" i="5"/>
  <c r="N232" i="5" s="1"/>
  <c r="O67" i="5"/>
  <c r="N67" i="5" s="1"/>
  <c r="P1105" i="5"/>
  <c r="O465" i="5"/>
  <c r="N465" i="5" s="1"/>
  <c r="P585" i="5"/>
  <c r="O283" i="5"/>
  <c r="N283" i="5" s="1"/>
  <c r="O204" i="5"/>
  <c r="N204" i="5" s="1"/>
  <c r="O1011" i="5"/>
  <c r="N1011" i="5" s="1"/>
  <c r="P49" i="5"/>
  <c r="P226" i="5"/>
  <c r="P922" i="5"/>
  <c r="O86" i="5"/>
  <c r="N86" i="5" s="1"/>
  <c r="O1055" i="5"/>
  <c r="N1055" i="5" s="1"/>
  <c r="O985" i="5"/>
  <c r="N985" i="5" s="1"/>
  <c r="O668" i="5"/>
  <c r="N668" i="5" s="1"/>
  <c r="O984" i="5"/>
  <c r="N984" i="5" s="1"/>
  <c r="P1049" i="5"/>
  <c r="P1173" i="5"/>
  <c r="P355" i="5"/>
  <c r="P594" i="5"/>
  <c r="P467" i="5"/>
  <c r="O1046" i="5"/>
  <c r="N1046" i="5" s="1"/>
  <c r="P665" i="5"/>
  <c r="O137" i="5"/>
  <c r="N137" i="5" s="1"/>
  <c r="P893" i="5"/>
  <c r="O286" i="5"/>
  <c r="N286" i="5" s="1"/>
  <c r="P333" i="5"/>
  <c r="O26" i="5"/>
  <c r="N26" i="5" s="1"/>
  <c r="P28" i="5"/>
  <c r="O523" i="5"/>
  <c r="N523" i="5" s="1"/>
  <c r="O370" i="5"/>
  <c r="N370" i="5" s="1"/>
  <c r="O791" i="5"/>
  <c r="N791" i="5" s="1"/>
  <c r="P1203" i="5"/>
  <c r="O900" i="5"/>
  <c r="N900" i="5" s="1"/>
  <c r="O37" i="5"/>
  <c r="N37" i="5" s="1"/>
  <c r="O36" i="5"/>
  <c r="N36" i="5" s="1"/>
  <c r="P157" i="5"/>
  <c r="P452" i="5"/>
  <c r="O346" i="5"/>
  <c r="N346" i="5" s="1"/>
  <c r="P1027" i="5"/>
  <c r="P853" i="5"/>
  <c r="O1217" i="5"/>
  <c r="N1217" i="5" s="1"/>
  <c r="P1274" i="5"/>
  <c r="O711" i="5"/>
  <c r="N711" i="5" s="1"/>
  <c r="O135" i="5"/>
  <c r="N135" i="5" s="1"/>
  <c r="O316" i="5"/>
  <c r="N316" i="5" s="1"/>
  <c r="P334" i="5"/>
  <c r="O824" i="5"/>
  <c r="N824" i="5" s="1"/>
  <c r="O1007" i="5"/>
  <c r="N1007" i="5" s="1"/>
  <c r="P134" i="5"/>
  <c r="O1156" i="5"/>
  <c r="N1156" i="5" s="1"/>
  <c r="O337" i="5"/>
  <c r="N337" i="5" s="1"/>
  <c r="P265" i="5"/>
  <c r="O144" i="5"/>
  <c r="N144" i="5" s="1"/>
  <c r="P565" i="5"/>
  <c r="O278" i="5"/>
  <c r="N278" i="5" s="1"/>
  <c r="P509" i="5"/>
  <c r="P91" i="5"/>
  <c r="P913" i="5"/>
  <c r="O681" i="5"/>
  <c r="N681" i="5" s="1"/>
  <c r="O1098" i="5"/>
  <c r="N1098" i="5" s="1"/>
  <c r="P231" i="5"/>
  <c r="O518" i="5"/>
  <c r="N518" i="5" s="1"/>
  <c r="O229" i="5"/>
  <c r="N229" i="5" s="1"/>
  <c r="O625" i="5"/>
  <c r="N625" i="5" s="1"/>
  <c r="O708" i="5"/>
  <c r="N708" i="5" s="1"/>
  <c r="O164" i="5"/>
  <c r="N164" i="5" s="1"/>
  <c r="P915" i="5"/>
  <c r="O1181" i="5"/>
  <c r="N1181" i="5" s="1"/>
  <c r="P1114" i="5"/>
  <c r="O901" i="5"/>
  <c r="N901" i="5" s="1"/>
  <c r="P694" i="5"/>
  <c r="P481" i="5"/>
  <c r="O983" i="5"/>
  <c r="N983" i="5" s="1"/>
  <c r="O293" i="5"/>
  <c r="P1107" i="5"/>
  <c r="P604" i="5"/>
  <c r="P327" i="5"/>
  <c r="P869" i="5"/>
  <c r="P147" i="5"/>
  <c r="P719" i="5"/>
  <c r="O142" i="5"/>
  <c r="N142" i="5" s="1"/>
  <c r="O1074" i="5"/>
  <c r="N1074" i="5" s="1"/>
  <c r="P742" i="5"/>
  <c r="P3" i="5"/>
  <c r="P159" i="5"/>
  <c r="P1016" i="5"/>
  <c r="O71" i="5"/>
  <c r="N71" i="5" s="1"/>
  <c r="O833" i="5"/>
  <c r="N833" i="5" s="1"/>
  <c r="P248" i="5"/>
  <c r="O404" i="5"/>
  <c r="N404" i="5" s="1"/>
  <c r="O335" i="5"/>
  <c r="N335" i="5" s="1"/>
  <c r="O395" i="5"/>
  <c r="N395" i="5" s="1"/>
  <c r="L1021" i="3" a="1"/>
  <c r="L1021" i="3" s="1"/>
  <c r="L1242" i="3" a="1"/>
  <c r="L1242" i="3" s="1"/>
  <c r="L978" i="3" a="1"/>
  <c r="L978" i="3" s="1"/>
  <c r="L972" i="3" a="1"/>
  <c r="L972" i="3" s="1"/>
  <c r="L944" i="3" a="1"/>
  <c r="L944" i="3" s="1"/>
  <c r="J970" i="3" a="1"/>
  <c r="J970" i="3" s="1"/>
  <c r="J1162" i="3" a="1"/>
  <c r="J1162" i="3" s="1"/>
  <c r="L1045" i="3" a="1"/>
  <c r="L1045" i="3" s="1"/>
  <c r="J1138" i="3" a="1"/>
  <c r="J1138" i="3" s="1"/>
  <c r="L1261" i="3" a="1"/>
  <c r="L1261" i="3" s="1"/>
  <c r="J954" i="3" a="1"/>
  <c r="J954" i="3" s="1"/>
  <c r="J937" i="3" a="1"/>
  <c r="J937" i="3" s="1"/>
  <c r="L1070" i="3" a="1"/>
  <c r="L1070" i="3" s="1"/>
  <c r="L1116" i="3" a="1"/>
  <c r="L1116" i="3" s="1"/>
  <c r="L1254" i="3" a="1"/>
  <c r="L1254" i="3" s="1"/>
  <c r="J1239" i="3" a="1"/>
  <c r="J1239" i="3" s="1"/>
  <c r="L859" i="4" a="1"/>
  <c r="L859" i="4" s="1"/>
  <c r="M859" i="4" s="1"/>
  <c r="J707" i="4" a="1"/>
  <c r="J707" i="4" s="1"/>
  <c r="L865" i="4" a="1"/>
  <c r="L865" i="4" s="1"/>
  <c r="J975" i="4" a="1"/>
  <c r="J975" i="4" s="1"/>
  <c r="K975" i="4" s="1"/>
  <c r="L702" i="4" a="1"/>
  <c r="L702" i="4" s="1"/>
  <c r="M702" i="4" s="1"/>
  <c r="J877" i="4" a="1"/>
  <c r="J877" i="4" s="1"/>
  <c r="M995" i="4"/>
  <c r="P995" i="4" s="1"/>
  <c r="P5" i="5"/>
  <c r="P686" i="5"/>
  <c r="P793" i="5"/>
  <c r="P502" i="5"/>
  <c r="P785" i="5"/>
  <c r="O166" i="5"/>
  <c r="N166" i="5" s="1"/>
  <c r="O1122" i="5"/>
  <c r="N1122" i="5" s="1"/>
  <c r="P632" i="5"/>
  <c r="P170" i="5"/>
  <c r="P228" i="5"/>
  <c r="P988" i="5"/>
  <c r="O989" i="5"/>
  <c r="N989" i="5" s="1"/>
  <c r="P1004" i="5"/>
  <c r="O66" i="5"/>
  <c r="N66" i="5" s="1"/>
  <c r="P117" i="5"/>
  <c r="O1053" i="5"/>
  <c r="N1053" i="5" s="1"/>
  <c r="O99" i="5"/>
  <c r="N99" i="5" s="1"/>
  <c r="P152" i="5"/>
  <c r="O213" i="5"/>
  <c r="N213" i="5" s="1"/>
  <c r="O489" i="5"/>
  <c r="N489" i="5" s="1"/>
  <c r="P870" i="5"/>
  <c r="O437" i="5"/>
  <c r="N437" i="5" s="1"/>
  <c r="P1255" i="5"/>
  <c r="P88" i="5"/>
  <c r="O123" i="5"/>
  <c r="N123" i="5" s="1"/>
  <c r="O1157" i="5"/>
  <c r="N1157" i="5" s="1"/>
  <c r="O882" i="5"/>
  <c r="N882" i="5" s="1"/>
  <c r="P758" i="5"/>
  <c r="O442" i="5"/>
  <c r="N442" i="5" s="1"/>
  <c r="P31" i="5"/>
  <c r="O747" i="5"/>
  <c r="N747" i="5" s="1"/>
  <c r="O245" i="5"/>
  <c r="N245" i="5" s="1"/>
  <c r="P132" i="5"/>
  <c r="O44" i="5"/>
  <c r="N44" i="5" s="1"/>
  <c r="O1012" i="5"/>
  <c r="N1012" i="5" s="1"/>
  <c r="P973" i="5"/>
  <c r="O249" i="5"/>
  <c r="N249" i="5" s="1"/>
  <c r="P399" i="5"/>
  <c r="L935" i="4" a="1"/>
  <c r="L935" i="4" s="1"/>
  <c r="M935" i="4" s="1"/>
  <c r="L881" i="4" a="1"/>
  <c r="L881" i="4" s="1"/>
  <c r="M881" i="4" s="1"/>
  <c r="O1133" i="5"/>
  <c r="N1133" i="5" s="1"/>
  <c r="O775" i="5"/>
  <c r="N775" i="5" s="1"/>
  <c r="P326" i="5"/>
  <c r="P427" i="5"/>
  <c r="O666" i="5"/>
  <c r="N666" i="5" s="1"/>
  <c r="P1097" i="5"/>
  <c r="P198" i="5"/>
  <c r="P397" i="5"/>
  <c r="O197" i="5"/>
  <c r="N197" i="5" s="1"/>
  <c r="O740" i="5"/>
  <c r="N740" i="5" s="1"/>
  <c r="O21" i="5"/>
  <c r="N21" i="5" s="1"/>
  <c r="J688" i="4" a="1"/>
  <c r="J688" i="4" s="1"/>
  <c r="K688" i="4" s="1"/>
  <c r="L931" i="4" a="1"/>
  <c r="L931" i="4" s="1"/>
  <c r="J716" i="4" a="1"/>
  <c r="J716" i="4" s="1"/>
  <c r="K716" i="4" s="1"/>
  <c r="J972" i="4" a="1"/>
  <c r="J972" i="4" s="1"/>
  <c r="K972" i="4" s="1"/>
  <c r="L988" i="4" a="1"/>
  <c r="L988" i="4" s="1"/>
  <c r="M988" i="4" s="1"/>
  <c r="O988" i="4" s="1"/>
  <c r="N988" i="4" s="1"/>
  <c r="P797" i="5"/>
  <c r="P1245" i="5"/>
  <c r="P172" i="5"/>
  <c r="O521" i="5"/>
  <c r="N521" i="5" s="1"/>
  <c r="O935" i="5"/>
  <c r="N935" i="5" s="1"/>
  <c r="P1182" i="5"/>
  <c r="P227" i="5"/>
  <c r="P1243" i="5"/>
  <c r="P1185" i="5"/>
  <c r="P284" i="5"/>
  <c r="O500" i="5"/>
  <c r="N500" i="5" s="1"/>
  <c r="P490" i="5"/>
  <c r="O705" i="5"/>
  <c r="N705" i="5" s="1"/>
  <c r="P243" i="5"/>
  <c r="O497" i="5"/>
  <c r="N497" i="5" s="1"/>
  <c r="O309" i="5"/>
  <c r="N309" i="5" s="1"/>
  <c r="O1260" i="5"/>
  <c r="N1260" i="5" s="1"/>
  <c r="P1172" i="5"/>
  <c r="O598" i="5"/>
  <c r="N598" i="5" s="1"/>
  <c r="O1009" i="5"/>
  <c r="N1009" i="5" s="1"/>
  <c r="O1224" i="5"/>
  <c r="N1224" i="5" s="1"/>
  <c r="O124" i="5"/>
  <c r="N124" i="5" s="1"/>
  <c r="P764" i="5"/>
  <c r="P867" i="5"/>
  <c r="O1044" i="5"/>
  <c r="N1044" i="5" s="1"/>
  <c r="P848" i="5"/>
  <c r="O823" i="5"/>
  <c r="N823" i="5" s="1"/>
  <c r="O972" i="5"/>
  <c r="N972" i="5" s="1"/>
  <c r="P332" i="5"/>
  <c r="J686" i="4" a="1"/>
  <c r="J686" i="4" s="1"/>
  <c r="K686" i="4" s="1"/>
  <c r="J920" i="4" a="1"/>
  <c r="J920" i="4" s="1"/>
  <c r="K920" i="4" s="1"/>
  <c r="O1285" i="5"/>
  <c r="N1285" i="5" s="1"/>
  <c r="P701" i="5"/>
  <c r="P110" i="5"/>
  <c r="O592" i="5"/>
  <c r="N592" i="5" s="1"/>
  <c r="P439" i="5"/>
  <c r="P587" i="5"/>
  <c r="O1023" i="5"/>
  <c r="N1023" i="5" s="1"/>
  <c r="P1073" i="5"/>
  <c r="O129" i="5"/>
  <c r="N129" i="5" s="1"/>
  <c r="P525" i="5"/>
  <c r="O944" i="5"/>
  <c r="N944" i="5" s="1"/>
  <c r="P372" i="5"/>
  <c r="O169" i="5"/>
  <c r="N169" i="5" s="1"/>
  <c r="O926" i="5"/>
  <c r="N926" i="5" s="1"/>
  <c r="P784" i="5"/>
  <c r="P921" i="5"/>
  <c r="O780" i="5"/>
  <c r="N780" i="5" s="1"/>
  <c r="P1208" i="5"/>
  <c r="P70" i="5"/>
  <c r="O990" i="5"/>
  <c r="N990" i="5" s="1"/>
  <c r="P1295" i="5"/>
  <c r="P1204" i="5"/>
  <c r="P321" i="5"/>
  <c r="P629" i="5"/>
  <c r="O909" i="5"/>
  <c r="N909" i="5" s="1"/>
  <c r="P1228" i="5"/>
  <c r="P153" i="5"/>
  <c r="O216" i="5"/>
  <c r="N216" i="5" s="1"/>
  <c r="O9" i="5"/>
  <c r="N9" i="5" s="1"/>
  <c r="P470" i="5"/>
  <c r="O364" i="5"/>
  <c r="N364" i="5" s="1"/>
  <c r="P476" i="5"/>
  <c r="P484" i="5"/>
  <c r="O104" i="5"/>
  <c r="N104" i="5" s="1"/>
  <c r="P767" i="5"/>
  <c r="O279" i="5"/>
  <c r="N279" i="5" s="1"/>
  <c r="O703" i="5"/>
  <c r="N703" i="5" s="1"/>
  <c r="O150" i="5"/>
  <c r="N150" i="5" s="1"/>
  <c r="P579" i="5"/>
  <c r="P757" i="5"/>
  <c r="P979" i="5"/>
  <c r="P721" i="5"/>
  <c r="L883" i="4" a="1"/>
  <c r="L883" i="4" s="1"/>
  <c r="M883" i="4" s="1"/>
  <c r="O65" i="4"/>
  <c r="N65" i="4" s="1"/>
  <c r="O998" i="4"/>
  <c r="N998" i="4" s="1"/>
  <c r="P943" i="5"/>
  <c r="O1018" i="5"/>
  <c r="N1018" i="5" s="1"/>
  <c r="P1221" i="5"/>
  <c r="O786" i="5"/>
  <c r="N786" i="5" s="1"/>
  <c r="P85" i="5"/>
  <c r="O320" i="5"/>
  <c r="N320" i="5" s="1"/>
  <c r="P718" i="5"/>
  <c r="P1207" i="5"/>
  <c r="O13" i="5"/>
  <c r="N13" i="5" s="1"/>
  <c r="P628" i="5"/>
  <c r="O919" i="5"/>
  <c r="N919" i="5" s="1"/>
  <c r="O1176" i="5"/>
  <c r="N1176" i="5" s="1"/>
  <c r="O221" i="5"/>
  <c r="N221" i="5" s="1"/>
  <c r="O16" i="5"/>
  <c r="N16" i="5" s="1"/>
  <c r="P1036" i="5"/>
  <c r="O1054" i="5"/>
  <c r="N1054" i="5" s="1"/>
  <c r="O692" i="5"/>
  <c r="N692" i="5" s="1"/>
  <c r="P34" i="5"/>
  <c r="P359" i="5"/>
  <c r="P475" i="5"/>
  <c r="P595" i="5"/>
  <c r="P464" i="5"/>
  <c r="O1235" i="5"/>
  <c r="N1235" i="5" s="1"/>
  <c r="P438" i="5"/>
  <c r="P755" i="5"/>
  <c r="O1096" i="5"/>
  <c r="N1096" i="5" s="1"/>
  <c r="P580" i="5"/>
  <c r="P857" i="5"/>
  <c r="P887" i="5"/>
  <c r="O746" i="5"/>
  <c r="N746" i="5" s="1"/>
  <c r="O407" i="5"/>
  <c r="N407" i="5" s="1"/>
  <c r="O1152" i="5"/>
  <c r="N1152" i="5" s="1"/>
  <c r="P672" i="5"/>
  <c r="O405" i="5"/>
  <c r="N405" i="5" s="1"/>
  <c r="P401" i="5"/>
  <c r="P974" i="5"/>
  <c r="O1013" i="5"/>
  <c r="N1013" i="5" s="1"/>
  <c r="P822" i="5"/>
  <c r="P895" i="5"/>
  <c r="P850" i="5"/>
  <c r="P581" i="5"/>
  <c r="P1101" i="5"/>
  <c r="P444" i="5"/>
  <c r="P350" i="5"/>
  <c r="P440" i="5"/>
  <c r="P1216" i="5"/>
  <c r="P1251" i="5"/>
  <c r="P304" i="5"/>
  <c r="O29" i="5"/>
  <c r="N29" i="5" s="1"/>
  <c r="O30" i="5"/>
  <c r="N30" i="5" s="1"/>
  <c r="J412" i="4" a="1"/>
  <c r="J412" i="4" s="1"/>
  <c r="O230" i="5"/>
  <c r="N230" i="5" s="1"/>
  <c r="O1117" i="5"/>
  <c r="N1117" i="5" s="1"/>
  <c r="O501" i="5"/>
  <c r="N501" i="5" s="1"/>
  <c r="P1201" i="5"/>
  <c r="P683" i="5"/>
  <c r="P771" i="5"/>
  <c r="P600" i="5"/>
  <c r="P102" i="5"/>
  <c r="P80" i="5"/>
  <c r="O590" i="5"/>
  <c r="N590" i="5" s="1"/>
  <c r="P430" i="5"/>
  <c r="P846" i="5"/>
  <c r="P696" i="5"/>
  <c r="P743" i="5"/>
  <c r="O860" i="5"/>
  <c r="N860" i="5" s="1"/>
  <c r="P860" i="5"/>
  <c r="P712" i="5"/>
  <c r="P663" i="5"/>
  <c r="P832" i="5"/>
  <c r="P437" i="5"/>
  <c r="O758" i="5"/>
  <c r="N758" i="5" s="1"/>
  <c r="P978" i="5"/>
  <c r="O676" i="5"/>
  <c r="N676" i="5" s="1"/>
  <c r="O1042" i="5"/>
  <c r="N1042" i="5" s="1"/>
  <c r="P1042" i="5"/>
  <c r="P1292" i="5"/>
  <c r="O1090" i="5"/>
  <c r="N1090" i="5" s="1"/>
  <c r="P1090" i="5"/>
  <c r="O1160" i="5"/>
  <c r="N1160" i="5" s="1"/>
  <c r="P1160" i="5"/>
  <c r="P418" i="5"/>
  <c r="P674" i="5"/>
  <c r="P713" i="5"/>
  <c r="O1043" i="5"/>
  <c r="N1043" i="5" s="1"/>
  <c r="P250" i="5"/>
  <c r="P766" i="5"/>
  <c r="O436" i="5"/>
  <c r="N436" i="5" s="1"/>
  <c r="O1089" i="5"/>
  <c r="N1089" i="5" s="1"/>
  <c r="P1089" i="5"/>
  <c r="P422" i="5"/>
  <c r="P835" i="5"/>
  <c r="P1077" i="5"/>
  <c r="P747" i="5"/>
  <c r="P843" i="5"/>
  <c r="P666" i="5"/>
  <c r="P1158" i="5"/>
  <c r="P435" i="5"/>
  <c r="P878" i="5"/>
  <c r="P65" i="5"/>
  <c r="P726" i="5"/>
  <c r="O1238" i="5"/>
  <c r="N1238" i="5" s="1"/>
  <c r="O867" i="5"/>
  <c r="N867" i="5" s="1"/>
  <c r="P584" i="5"/>
  <c r="P1100" i="5"/>
  <c r="P148" i="5"/>
  <c r="O1073" i="5"/>
  <c r="N1073" i="5" s="1"/>
  <c r="O696" i="5"/>
  <c r="N696" i="5" s="1"/>
  <c r="P1013" i="5"/>
  <c r="P347" i="5"/>
  <c r="I785" i="5"/>
  <c r="N1061" i="5"/>
  <c r="I1061" i="5"/>
  <c r="P67" i="5"/>
  <c r="N90" i="5"/>
  <c r="I90" i="5"/>
  <c r="N210" i="5"/>
  <c r="I210" i="5"/>
  <c r="O5" i="5"/>
  <c r="N5" i="5" s="1"/>
  <c r="O629" i="5"/>
  <c r="N629" i="5" s="1"/>
  <c r="P86" i="5"/>
  <c r="O117" i="5"/>
  <c r="N117" i="5" s="1"/>
  <c r="P668" i="5"/>
  <c r="P984" i="5"/>
  <c r="O1051" i="5"/>
  <c r="N1051" i="5" s="1"/>
  <c r="P99" i="5"/>
  <c r="P9" i="5"/>
  <c r="O358" i="5"/>
  <c r="N358" i="5" s="1"/>
  <c r="O1172" i="5"/>
  <c r="N1172" i="5" s="1"/>
  <c r="O157" i="5"/>
  <c r="N157" i="5" s="1"/>
  <c r="N293" i="5"/>
  <c r="I293" i="5"/>
  <c r="P590" i="5"/>
  <c r="N1047" i="5"/>
  <c r="I1047" i="5"/>
  <c r="I211" i="5"/>
  <c r="O80" i="5"/>
  <c r="N80" i="5" s="1"/>
  <c r="O1004" i="5"/>
  <c r="N1004" i="5" s="1"/>
  <c r="P1224" i="5"/>
  <c r="P278" i="5"/>
  <c r="O797" i="5"/>
  <c r="N797" i="5" s="1"/>
  <c r="O525" i="5"/>
  <c r="N525" i="5" s="1"/>
  <c r="P1011" i="5"/>
  <c r="O943" i="5"/>
  <c r="N943" i="5" s="1"/>
  <c r="I523" i="5"/>
  <c r="P926" i="5"/>
  <c r="P230" i="5"/>
  <c r="O502" i="5"/>
  <c r="N502" i="5" s="1"/>
  <c r="P786" i="5"/>
  <c r="P166" i="5"/>
  <c r="P780" i="5"/>
  <c r="O228" i="5"/>
  <c r="N228" i="5" s="1"/>
  <c r="O988" i="5"/>
  <c r="N988" i="5" s="1"/>
  <c r="N1279" i="5"/>
  <c r="I1279" i="5"/>
  <c r="P320" i="5"/>
  <c r="O284" i="5"/>
  <c r="N284" i="5" s="1"/>
  <c r="P708" i="5"/>
  <c r="P691" i="5"/>
  <c r="P501" i="5"/>
  <c r="P311" i="5"/>
  <c r="O628" i="5"/>
  <c r="N628" i="5" s="1"/>
  <c r="P319" i="5"/>
  <c r="P17" i="5"/>
  <c r="P277" i="5"/>
  <c r="P705" i="5"/>
  <c r="P497" i="5"/>
  <c r="O159" i="5"/>
  <c r="N159" i="5" s="1"/>
  <c r="O611" i="5"/>
  <c r="N611" i="5" s="1"/>
  <c r="P221" i="5"/>
  <c r="O1114" i="5"/>
  <c r="N1114" i="5" s="1"/>
  <c r="P985" i="5"/>
  <c r="P1179" i="5"/>
  <c r="O916" i="5"/>
  <c r="N916" i="5" s="1"/>
  <c r="P36" i="5"/>
  <c r="O1228" i="5"/>
  <c r="N1228" i="5" s="1"/>
  <c r="O152" i="5"/>
  <c r="N152" i="5" s="1"/>
  <c r="O55" i="5"/>
  <c r="N55" i="5" s="1"/>
  <c r="P216" i="5"/>
  <c r="P770" i="5"/>
  <c r="P309" i="5"/>
  <c r="P213" i="5"/>
  <c r="O467" i="5"/>
  <c r="N467" i="5" s="1"/>
  <c r="O310" i="5"/>
  <c r="N310" i="5" s="1"/>
  <c r="O480" i="5"/>
  <c r="N480" i="5" s="1"/>
  <c r="O484" i="5"/>
  <c r="N484" i="5" s="1"/>
  <c r="P592" i="5"/>
  <c r="N896" i="5"/>
  <c r="I896" i="5"/>
  <c r="O1105" i="5"/>
  <c r="N1105" i="5" s="1"/>
  <c r="P596" i="5"/>
  <c r="O767" i="5"/>
  <c r="N767" i="5" s="1"/>
  <c r="P1098" i="5"/>
  <c r="P703" i="5"/>
  <c r="P1162" i="5"/>
  <c r="I857" i="5"/>
  <c r="I434" i="5"/>
  <c r="O853" i="5"/>
  <c r="N853" i="5" s="1"/>
  <c r="O859" i="5"/>
  <c r="N859" i="5" s="1"/>
  <c r="O585" i="5"/>
  <c r="N585" i="5" s="1"/>
  <c r="O1027" i="5"/>
  <c r="N1027" i="5" s="1"/>
  <c r="O594" i="5"/>
  <c r="N594" i="5" s="1"/>
  <c r="O1173" i="5"/>
  <c r="N1173" i="5" s="1"/>
  <c r="O913" i="5"/>
  <c r="N913" i="5" s="1"/>
  <c r="O327" i="5"/>
  <c r="N327" i="5" s="1"/>
  <c r="O151" i="5"/>
  <c r="N151" i="5" s="1"/>
  <c r="O357" i="5"/>
  <c r="N357" i="5" s="1"/>
  <c r="O1212" i="5"/>
  <c r="N1212" i="5" s="1"/>
  <c r="O471" i="5"/>
  <c r="N471" i="5" s="1"/>
  <c r="O160" i="5"/>
  <c r="N160" i="5" s="1"/>
  <c r="O91" i="5"/>
  <c r="N91" i="5" s="1"/>
  <c r="O329" i="5"/>
  <c r="N329" i="5" s="1"/>
  <c r="O15" i="5"/>
  <c r="N15" i="5" s="1"/>
  <c r="O89" i="5"/>
  <c r="N89" i="5" s="1"/>
  <c r="O330" i="5"/>
  <c r="N330" i="5" s="1"/>
  <c r="O1205" i="5"/>
  <c r="N1205" i="5" s="1"/>
  <c r="O697" i="5"/>
  <c r="N697" i="5" s="1"/>
  <c r="O661" i="5"/>
  <c r="N661" i="5" s="1"/>
  <c r="O224" i="5"/>
  <c r="N224" i="5" s="1"/>
  <c r="O1310" i="5"/>
  <c r="N1310" i="5" s="1"/>
  <c r="O1188" i="5"/>
  <c r="N1188" i="5" s="1"/>
  <c r="O942" i="5"/>
  <c r="N942" i="5" s="1"/>
  <c r="P1104" i="5"/>
  <c r="P855" i="5"/>
  <c r="P433" i="5"/>
  <c r="P443" i="5"/>
  <c r="P679" i="5"/>
  <c r="P1109" i="5"/>
  <c r="P20" i="5"/>
  <c r="P1218" i="5"/>
  <c r="P864" i="5"/>
  <c r="P92" i="5"/>
  <c r="P263" i="5"/>
  <c r="P472" i="5"/>
  <c r="P605" i="5"/>
  <c r="P615" i="5"/>
  <c r="P362" i="5"/>
  <c r="P1174" i="5"/>
  <c r="P163" i="5"/>
  <c r="P626" i="5"/>
  <c r="P289" i="5"/>
  <c r="P507" i="5"/>
  <c r="P168" i="5"/>
  <c r="P630" i="5"/>
  <c r="P927" i="5"/>
  <c r="P517" i="5"/>
  <c r="P1130" i="5"/>
  <c r="P1125" i="5"/>
  <c r="P932" i="5"/>
  <c r="P788" i="5"/>
  <c r="P1024" i="5"/>
  <c r="P522" i="5"/>
  <c r="I1046" i="5"/>
  <c r="P1044" i="5"/>
  <c r="P463" i="5"/>
  <c r="O12" i="5"/>
  <c r="N12" i="5" s="1"/>
  <c r="I679" i="5"/>
  <c r="I675" i="5"/>
  <c r="P575" i="5"/>
  <c r="P101" i="5"/>
  <c r="P749" i="5"/>
  <c r="P574" i="5"/>
  <c r="P838" i="5"/>
  <c r="P118" i="5"/>
  <c r="P245" i="5"/>
  <c r="P823" i="5"/>
  <c r="P54" i="5"/>
  <c r="P1091" i="5"/>
  <c r="P754" i="5"/>
  <c r="P116" i="5"/>
  <c r="O198" i="5"/>
  <c r="N198" i="5" s="1"/>
  <c r="P826" i="5"/>
  <c r="P1152" i="5"/>
  <c r="P131" i="5"/>
  <c r="P849" i="5"/>
  <c r="P752" i="5"/>
  <c r="P45" i="5"/>
  <c r="P316" i="5"/>
  <c r="P195" i="5"/>
  <c r="P202" i="5"/>
  <c r="P1008" i="5"/>
  <c r="P571" i="5"/>
  <c r="P283" i="5"/>
  <c r="P1252" i="5"/>
  <c r="P417" i="5"/>
  <c r="P336" i="5"/>
  <c r="O399" i="5"/>
  <c r="N399" i="5" s="1"/>
  <c r="O332" i="5"/>
  <c r="N332" i="5" s="1"/>
  <c r="P395" i="5"/>
  <c r="P825" i="5"/>
  <c r="P29" i="5"/>
  <c r="O393" i="5"/>
  <c r="N393" i="5" s="1"/>
  <c r="O132" i="5"/>
  <c r="N132" i="5" s="1"/>
  <c r="O827" i="5"/>
  <c r="N827" i="5" s="1"/>
  <c r="P124" i="5"/>
  <c r="P876" i="5"/>
  <c r="I439" i="5"/>
  <c r="O868" i="5"/>
  <c r="N868" i="5" s="1"/>
  <c r="O93" i="5"/>
  <c r="N93" i="5" s="1"/>
  <c r="O457" i="5"/>
  <c r="N457" i="5" s="1"/>
  <c r="O764" i="5"/>
  <c r="N764" i="5" s="1"/>
  <c r="O474" i="5"/>
  <c r="N474" i="5" s="1"/>
  <c r="O777" i="5"/>
  <c r="N777" i="5" s="1"/>
  <c r="O1111" i="5"/>
  <c r="N1111" i="5" s="1"/>
  <c r="O622" i="5"/>
  <c r="N622" i="5" s="1"/>
  <c r="O723" i="5"/>
  <c r="N723" i="5" s="1"/>
  <c r="O1263" i="5"/>
  <c r="N1263" i="5" s="1"/>
  <c r="O779" i="5"/>
  <c r="N779" i="5" s="1"/>
  <c r="O623" i="5"/>
  <c r="N623" i="5" s="1"/>
  <c r="O1206" i="5"/>
  <c r="N1206" i="5" s="1"/>
  <c r="O1060" i="5"/>
  <c r="N1060" i="5" s="1"/>
  <c r="O782" i="5"/>
  <c r="N782" i="5" s="1"/>
  <c r="P879" i="5"/>
  <c r="I757" i="5"/>
  <c r="P448" i="5"/>
  <c r="P597" i="5"/>
  <c r="P734" i="5"/>
  <c r="P450" i="5"/>
  <c r="P1167" i="5"/>
  <c r="P693" i="5"/>
  <c r="P366" i="5"/>
  <c r="P302" i="5"/>
  <c r="P205" i="5"/>
  <c r="P865" i="5"/>
  <c r="P206" i="5"/>
  <c r="P877" i="5"/>
  <c r="P880" i="5"/>
  <c r="P485" i="5"/>
  <c r="P1010" i="5"/>
  <c r="P479" i="5"/>
  <c r="P473" i="5"/>
  <c r="P218" i="5"/>
  <c r="P291" i="5"/>
  <c r="P361" i="5"/>
  <c r="P981" i="5"/>
  <c r="P486" i="5"/>
  <c r="P912" i="5"/>
  <c r="P242" i="5"/>
  <c r="P906" i="5"/>
  <c r="P492" i="5"/>
  <c r="P255" i="5"/>
  <c r="P633" i="5"/>
  <c r="P717" i="5"/>
  <c r="P1119" i="5"/>
  <c r="P631" i="5"/>
  <c r="P171" i="5"/>
  <c r="P930" i="5"/>
  <c r="P23" i="5"/>
  <c r="P634" i="5"/>
  <c r="P1128" i="5"/>
  <c r="P1063" i="5"/>
  <c r="P992" i="5"/>
  <c r="N32" i="5"/>
  <c r="I32" i="5"/>
  <c r="O1015" i="5"/>
  <c r="N1015" i="5" s="1"/>
  <c r="O858" i="5"/>
  <c r="N858" i="5" s="1"/>
  <c r="P578" i="5"/>
  <c r="P891" i="5"/>
  <c r="O873" i="5"/>
  <c r="N873" i="5" s="1"/>
  <c r="P1086" i="5"/>
  <c r="P570" i="5"/>
  <c r="P976" i="5"/>
  <c r="N1045" i="5"/>
  <c r="I1045" i="5"/>
  <c r="P1040" i="5"/>
  <c r="P108" i="5"/>
  <c r="P1076" i="5"/>
  <c r="P133" i="5"/>
  <c r="P561" i="5"/>
  <c r="P425" i="5"/>
  <c r="P842" i="5"/>
  <c r="P410" i="5"/>
  <c r="P1250" i="5"/>
  <c r="P459" i="5"/>
  <c r="P1041" i="5"/>
  <c r="P837" i="5"/>
  <c r="P324" i="5"/>
  <c r="P407" i="5"/>
  <c r="O884" i="5"/>
  <c r="N884" i="5" s="1"/>
  <c r="P346" i="5"/>
  <c r="P338" i="5"/>
  <c r="O733" i="5"/>
  <c r="N733" i="5" s="1"/>
  <c r="P841" i="5"/>
  <c r="P740" i="5"/>
  <c r="O130" i="5"/>
  <c r="N130" i="5" s="1"/>
  <c r="O248" i="5"/>
  <c r="N248" i="5" s="1"/>
  <c r="N208" i="5"/>
  <c r="I208" i="5"/>
  <c r="O581" i="5"/>
  <c r="N581" i="5" s="1"/>
  <c r="O694" i="5"/>
  <c r="N694" i="5" s="1"/>
  <c r="O1101" i="5"/>
  <c r="N1101" i="5" s="1"/>
  <c r="O31" i="5"/>
  <c r="N31" i="5" s="1"/>
  <c r="O888" i="5"/>
  <c r="N888" i="5" s="1"/>
  <c r="O768" i="5"/>
  <c r="N768" i="5" s="1"/>
  <c r="O897" i="5"/>
  <c r="N897" i="5" s="1"/>
  <c r="O769" i="5"/>
  <c r="N769" i="5" s="1"/>
  <c r="O1052" i="5"/>
  <c r="N1052" i="5" s="1"/>
  <c r="O772" i="5"/>
  <c r="N772" i="5" s="1"/>
  <c r="O601" i="5"/>
  <c r="N601" i="5" s="1"/>
  <c r="O736" i="5"/>
  <c r="N736" i="5" s="1"/>
  <c r="O111" i="5"/>
  <c r="N111" i="5" s="1"/>
  <c r="O908" i="5"/>
  <c r="N908" i="5" s="1"/>
  <c r="O907" i="5"/>
  <c r="N907" i="5" s="1"/>
  <c r="O618" i="5"/>
  <c r="N618" i="5" s="1"/>
  <c r="O94" i="5"/>
  <c r="N94" i="5" s="1"/>
  <c r="O266" i="5"/>
  <c r="N266" i="5" s="1"/>
  <c r="O664" i="5"/>
  <c r="N664" i="5" s="1"/>
  <c r="O1115" i="5"/>
  <c r="N1115" i="5" s="1"/>
  <c r="O1017" i="5"/>
  <c r="N1017" i="5" s="1"/>
  <c r="O4" i="5"/>
  <c r="N4" i="5" s="1"/>
  <c r="O1132" i="5"/>
  <c r="N1132" i="5" s="1"/>
  <c r="O2" i="5"/>
  <c r="N2" i="5" s="1"/>
  <c r="P874" i="5"/>
  <c r="P204" i="5"/>
  <c r="P851" i="5"/>
  <c r="P211" i="5"/>
  <c r="P142" i="5"/>
  <c r="P762" i="5"/>
  <c r="P904" i="5"/>
  <c r="P446" i="5"/>
  <c r="P253" i="5"/>
  <c r="P582" i="5"/>
  <c r="P763" i="5"/>
  <c r="P468" i="5"/>
  <c r="P774" i="5"/>
  <c r="P610" i="5"/>
  <c r="P905" i="5"/>
  <c r="P478" i="5"/>
  <c r="P158" i="5"/>
  <c r="P19" i="5"/>
  <c r="P781" i="5"/>
  <c r="P282" i="5"/>
  <c r="P276" i="5"/>
  <c r="P368" i="5"/>
  <c r="P313" i="5"/>
  <c r="P48" i="5"/>
  <c r="P508" i="5"/>
  <c r="P1120" i="5"/>
  <c r="P1129" i="5"/>
  <c r="P941" i="5"/>
  <c r="P787" i="5"/>
  <c r="P511" i="5"/>
  <c r="P512" i="5"/>
  <c r="P789" i="5"/>
  <c r="P516" i="5"/>
  <c r="I204" i="5"/>
  <c r="P714" i="5"/>
  <c r="P845" i="5"/>
  <c r="P421" i="5"/>
  <c r="P573" i="5"/>
  <c r="P567" i="5"/>
  <c r="I443" i="5"/>
  <c r="N443" i="5"/>
  <c r="I141" i="5"/>
  <c r="P722" i="5"/>
  <c r="P836" i="5"/>
  <c r="P413" i="5"/>
  <c r="P1074" i="5"/>
  <c r="I850" i="5"/>
  <c r="P423" i="5"/>
  <c r="P1079" i="5"/>
  <c r="O1274" i="5"/>
  <c r="N1274" i="5" s="1"/>
  <c r="P135" i="5"/>
  <c r="P240" i="5"/>
  <c r="P343" i="5"/>
  <c r="P339" i="5"/>
  <c r="P349" i="5"/>
  <c r="P71" i="5"/>
  <c r="I431" i="5"/>
  <c r="N431" i="5"/>
  <c r="P576" i="5"/>
  <c r="P839" i="5"/>
  <c r="P1039" i="5"/>
  <c r="P1154" i="5"/>
  <c r="P420" i="5"/>
  <c r="P409" i="5"/>
  <c r="O822" i="5"/>
  <c r="N822" i="5" s="1"/>
  <c r="P466" i="5"/>
  <c r="P394" i="5"/>
  <c r="P577" i="5"/>
  <c r="P344" i="5"/>
  <c r="P403" i="5"/>
  <c r="P1007" i="5"/>
  <c r="P562" i="5"/>
  <c r="P1088" i="5"/>
  <c r="O678" i="5"/>
  <c r="N678" i="5" s="1"/>
  <c r="O333" i="5"/>
  <c r="N333" i="5" s="1"/>
  <c r="O893" i="5"/>
  <c r="N893" i="5" s="1"/>
  <c r="P1170" i="5"/>
  <c r="O755" i="5"/>
  <c r="N755" i="5" s="1"/>
  <c r="O870" i="5"/>
  <c r="N870" i="5" s="1"/>
  <c r="O1166" i="5"/>
  <c r="N1166" i="5" s="1"/>
  <c r="O885" i="5"/>
  <c r="N885" i="5" s="1"/>
  <c r="O355" i="5"/>
  <c r="N355" i="5" s="1"/>
  <c r="O1261" i="5"/>
  <c r="N1261" i="5" s="1"/>
  <c r="O1107" i="5"/>
  <c r="N1107" i="5" s="1"/>
  <c r="O602" i="5"/>
  <c r="N602" i="5" s="1"/>
  <c r="O18" i="5"/>
  <c r="N18" i="5" s="1"/>
  <c r="O155" i="5"/>
  <c r="N155" i="5" s="1"/>
  <c r="O214" i="5"/>
  <c r="N214" i="5" s="1"/>
  <c r="O481" i="5"/>
  <c r="N481" i="5" s="1"/>
  <c r="O614" i="5"/>
  <c r="N614" i="5" s="1"/>
  <c r="O621" i="5"/>
  <c r="N621" i="5" s="1"/>
  <c r="O125" i="5"/>
  <c r="N125" i="5" s="1"/>
  <c r="O778" i="5"/>
  <c r="N778" i="5" s="1"/>
  <c r="O290" i="5"/>
  <c r="N290" i="5" s="1"/>
  <c r="O312" i="5"/>
  <c r="N312" i="5" s="1"/>
  <c r="O920" i="5"/>
  <c r="N920" i="5" s="1"/>
  <c r="O223" i="5"/>
  <c r="N223" i="5" s="1"/>
  <c r="O165" i="5"/>
  <c r="N165" i="5" s="1"/>
  <c r="O505" i="5"/>
  <c r="N505" i="5" s="1"/>
  <c r="P325" i="5"/>
  <c r="I444" i="5"/>
  <c r="I436" i="5"/>
  <c r="P449" i="5"/>
  <c r="P591" i="5"/>
  <c r="P1237" i="5"/>
  <c r="P586" i="5"/>
  <c r="P883" i="5"/>
  <c r="P295" i="5"/>
  <c r="P682" i="5"/>
  <c r="P698" i="5"/>
  <c r="P599" i="5"/>
  <c r="P735" i="5"/>
  <c r="P360" i="5"/>
  <c r="P156" i="5"/>
  <c r="P911" i="5"/>
  <c r="P616" i="5"/>
  <c r="P1108" i="5"/>
  <c r="P482" i="5"/>
  <c r="P914" i="5"/>
  <c r="P220" i="5"/>
  <c r="P1186" i="5"/>
  <c r="P1121" i="5"/>
  <c r="P792" i="5"/>
  <c r="P991" i="5"/>
  <c r="P928" i="5"/>
  <c r="P685" i="5"/>
  <c r="P119" i="5"/>
  <c r="P1244" i="5"/>
  <c r="P258" i="5"/>
  <c r="P796" i="5"/>
  <c r="O583" i="5"/>
  <c r="N583" i="5" s="1"/>
  <c r="O203" i="5"/>
  <c r="N203" i="5" s="1"/>
  <c r="O62" i="5"/>
  <c r="N62" i="5" s="1"/>
  <c r="O146" i="5"/>
  <c r="N146" i="5" s="1"/>
  <c r="I581" i="5"/>
  <c r="P854" i="5"/>
  <c r="O455" i="5"/>
  <c r="N455" i="5" s="1"/>
  <c r="P454" i="5"/>
  <c r="O866" i="5"/>
  <c r="N866" i="5" s="1"/>
  <c r="N667" i="5"/>
  <c r="I667" i="5"/>
  <c r="P27" i="5"/>
  <c r="P123" i="5"/>
  <c r="P1234" i="5"/>
  <c r="P750" i="5"/>
  <c r="P569" i="5"/>
  <c r="P1087" i="5"/>
  <c r="P1157" i="5"/>
  <c r="P200" i="5"/>
  <c r="P416" i="5"/>
  <c r="P727" i="5"/>
  <c r="P274" i="5"/>
  <c r="I430" i="5"/>
  <c r="P856" i="5"/>
  <c r="O141" i="5"/>
  <c r="N141" i="5" s="1"/>
  <c r="P107" i="5"/>
  <c r="P406" i="5"/>
  <c r="O396" i="5"/>
  <c r="N396" i="5" s="1"/>
  <c r="O579" i="5"/>
  <c r="N579" i="5" s="1"/>
  <c r="P1046" i="5"/>
  <c r="O427" i="5"/>
  <c r="N427" i="5" s="1"/>
  <c r="P150" i="5"/>
  <c r="O352" i="5"/>
  <c r="N352" i="5" s="1"/>
  <c r="P944" i="5"/>
  <c r="O795" i="5"/>
  <c r="N795" i="5" s="1"/>
  <c r="P523" i="5"/>
  <c r="O686" i="5"/>
  <c r="N686" i="5" s="1"/>
  <c r="O172" i="5"/>
  <c r="N172" i="5" s="1"/>
  <c r="O793" i="5"/>
  <c r="N793" i="5" s="1"/>
  <c r="P169" i="5"/>
  <c r="P935" i="5"/>
  <c r="O231" i="5"/>
  <c r="N231" i="5" s="1"/>
  <c r="P229" i="5"/>
  <c r="O785" i="5"/>
  <c r="N785" i="5" s="1"/>
  <c r="P1122" i="5"/>
  <c r="P791" i="5"/>
  <c r="P1239" i="5"/>
  <c r="P296" i="5"/>
  <c r="O1182" i="5"/>
  <c r="N1182" i="5" s="1"/>
  <c r="O170" i="5"/>
  <c r="N170" i="5" s="1"/>
  <c r="O1208" i="5"/>
  <c r="N1208" i="5" s="1"/>
  <c r="O70" i="5"/>
  <c r="N70" i="5" s="1"/>
  <c r="P990" i="5"/>
  <c r="O1058" i="5"/>
  <c r="N1058" i="5" s="1"/>
  <c r="P1117" i="5"/>
  <c r="P500" i="5"/>
  <c r="O225" i="5"/>
  <c r="N225" i="5" s="1"/>
  <c r="O718" i="5"/>
  <c r="N718" i="5" s="1"/>
  <c r="O1207" i="5"/>
  <c r="N1207" i="5" s="1"/>
  <c r="P13" i="5"/>
  <c r="O321" i="5"/>
  <c r="N321" i="5" s="1"/>
  <c r="I1182" i="5"/>
  <c r="O1203" i="5"/>
  <c r="N1203" i="5" s="1"/>
  <c r="P1176" i="5"/>
  <c r="P900" i="5"/>
  <c r="P37" i="5"/>
  <c r="P75" i="5"/>
  <c r="P983" i="5"/>
  <c r="O701" i="5"/>
  <c r="N701" i="5" s="1"/>
  <c r="P16" i="5"/>
  <c r="O1201" i="5"/>
  <c r="N1201" i="5" s="1"/>
  <c r="O58" i="5"/>
  <c r="N58" i="5" s="1"/>
  <c r="O488" i="5"/>
  <c r="N488" i="5" s="1"/>
  <c r="P489" i="5"/>
  <c r="O243" i="5"/>
  <c r="N243" i="5" s="1"/>
  <c r="O1016" i="5"/>
  <c r="N1016" i="5" s="1"/>
  <c r="P901" i="5"/>
  <c r="O1036" i="5"/>
  <c r="N1036" i="5" s="1"/>
  <c r="O683" i="5"/>
  <c r="N683" i="5" s="1"/>
  <c r="O153" i="5"/>
  <c r="N153" i="5" s="1"/>
  <c r="O470" i="5"/>
  <c r="N470" i="5" s="1"/>
  <c r="P1054" i="5"/>
  <c r="P692" i="5"/>
  <c r="O102" i="5"/>
  <c r="N102" i="5" s="1"/>
  <c r="P775" i="5"/>
  <c r="P46" i="5"/>
  <c r="P364" i="5"/>
  <c r="O476" i="5"/>
  <c r="N476" i="5" s="1"/>
  <c r="O464" i="5"/>
  <c r="N464" i="5" s="1"/>
  <c r="P1260" i="5"/>
  <c r="P681" i="5"/>
  <c r="I579" i="5"/>
  <c r="P1009" i="5"/>
  <c r="O595" i="5"/>
  <c r="N595" i="5" s="1"/>
  <c r="O209" i="5"/>
  <c r="N209" i="5" s="1"/>
  <c r="P598" i="5"/>
  <c r="O452" i="5"/>
  <c r="N452" i="5" s="1"/>
  <c r="P210" i="5"/>
  <c r="O1211" i="5"/>
  <c r="N1211" i="5" s="1"/>
  <c r="O850" i="5"/>
  <c r="N850" i="5" s="1"/>
  <c r="O719" i="5"/>
  <c r="N719" i="5" s="1"/>
  <c r="P356" i="5"/>
  <c r="P458" i="5"/>
  <c r="P442" i="5"/>
  <c r="O721" i="5"/>
  <c r="N721" i="5" s="1"/>
  <c r="O1251" i="5"/>
  <c r="N1251" i="5" s="1"/>
  <c r="I46" i="5"/>
  <c r="P79" i="5"/>
  <c r="P1217" i="5"/>
  <c r="O1161" i="5"/>
  <c r="N1161" i="5" s="1"/>
  <c r="O439" i="5"/>
  <c r="N439" i="5" s="1"/>
  <c r="O301" i="5"/>
  <c r="N301" i="5" s="1"/>
  <c r="O1097" i="5"/>
  <c r="N1097" i="5" s="1"/>
  <c r="O587" i="5"/>
  <c r="N587" i="5" s="1"/>
  <c r="O887" i="5"/>
  <c r="N887" i="5" s="1"/>
  <c r="O890" i="5"/>
  <c r="N890" i="5" s="1"/>
  <c r="O469" i="5"/>
  <c r="N469" i="5" s="1"/>
  <c r="O680" i="5"/>
  <c r="N680" i="5" s="1"/>
  <c r="O1106" i="5"/>
  <c r="N1106" i="5" s="1"/>
  <c r="O154" i="5"/>
  <c r="N154" i="5" s="1"/>
  <c r="O47" i="5"/>
  <c r="N47" i="5" s="1"/>
  <c r="O918" i="5"/>
  <c r="N918" i="5" s="1"/>
  <c r="O365" i="5"/>
  <c r="N365" i="5" s="1"/>
  <c r="O491" i="5"/>
  <c r="N491" i="5" s="1"/>
  <c r="O620" i="5"/>
  <c r="N620" i="5" s="1"/>
  <c r="O1284" i="5"/>
  <c r="N1284" i="5" s="1"/>
  <c r="O729" i="5"/>
  <c r="N729" i="5" s="1"/>
  <c r="O1022" i="5"/>
  <c r="N1022" i="5" s="1"/>
  <c r="O53" i="5"/>
  <c r="N53" i="5" s="1"/>
  <c r="O503" i="5"/>
  <c r="N503" i="5" s="1"/>
  <c r="O794" i="5"/>
  <c r="N794" i="5" s="1"/>
  <c r="O638" i="5"/>
  <c r="N638" i="5" s="1"/>
  <c r="O374" i="5"/>
  <c r="N374" i="5" s="1"/>
  <c r="I977" i="5"/>
  <c r="P1215" i="5"/>
  <c r="P461" i="5"/>
  <c r="P707" i="5"/>
  <c r="P447" i="5"/>
  <c r="P863" i="5"/>
  <c r="P145" i="5"/>
  <c r="P207" i="5"/>
  <c r="P453" i="5"/>
  <c r="P1103" i="5"/>
  <c r="P1169" i="5"/>
  <c r="P318" i="5"/>
  <c r="P609" i="5"/>
  <c r="P493" i="5"/>
  <c r="P608" i="5"/>
  <c r="P617" i="5"/>
  <c r="P1035" i="5"/>
  <c r="P980" i="5"/>
  <c r="P495" i="5"/>
  <c r="P215" i="5"/>
  <c r="P35" i="5"/>
  <c r="P161" i="5"/>
  <c r="P222" i="5"/>
  <c r="P925" i="5"/>
  <c r="P260" i="5"/>
  <c r="P506" i="5"/>
  <c r="P924" i="5"/>
  <c r="P1262" i="5"/>
  <c r="P1213" i="5"/>
  <c r="P1123" i="5"/>
  <c r="P371" i="5"/>
  <c r="P1062" i="5"/>
  <c r="P1189" i="5"/>
  <c r="P510" i="5"/>
  <c r="P1126" i="5"/>
  <c r="P303" i="5"/>
  <c r="P513" i="5"/>
  <c r="P635" i="5"/>
  <c r="P637" i="5"/>
  <c r="P1254" i="5"/>
  <c r="P677" i="5"/>
  <c r="P432" i="5"/>
  <c r="O1094" i="5"/>
  <c r="N1094" i="5" s="1"/>
  <c r="P279" i="5"/>
  <c r="P753" i="5"/>
  <c r="P419" i="5"/>
  <c r="P831" i="5"/>
  <c r="P201" i="5"/>
  <c r="P1082" i="5"/>
  <c r="P138" i="5"/>
  <c r="P337" i="5"/>
  <c r="P746" i="5"/>
  <c r="P1159" i="5"/>
  <c r="O756" i="5"/>
  <c r="N756" i="5" s="1"/>
  <c r="P675" i="5"/>
  <c r="P69" i="5"/>
  <c r="P412" i="5"/>
  <c r="O672" i="5"/>
  <c r="N672" i="5" s="1"/>
  <c r="O304" i="5"/>
  <c r="N304" i="5" s="1"/>
  <c r="P400" i="5"/>
  <c r="P26" i="5"/>
  <c r="P11" i="5"/>
  <c r="P267" i="5"/>
  <c r="P1078" i="5"/>
  <c r="P830" i="5"/>
  <c r="P405" i="5"/>
  <c r="P196" i="5"/>
  <c r="P345" i="5"/>
  <c r="P199" i="5"/>
  <c r="P6" i="5"/>
  <c r="P286" i="5"/>
  <c r="N1162" i="5"/>
  <c r="I1162" i="5"/>
  <c r="P25" i="5"/>
  <c r="P414" i="5"/>
  <c r="P249" i="5"/>
  <c r="P140" i="5"/>
  <c r="P30" i="5"/>
  <c r="P1153" i="5"/>
  <c r="O88" i="5"/>
  <c r="N88" i="5" s="1"/>
  <c r="I1164" i="5"/>
  <c r="O857" i="5"/>
  <c r="N857" i="5" s="1"/>
  <c r="O1236" i="5"/>
  <c r="N1236" i="5" s="1"/>
  <c r="O875" i="5"/>
  <c r="N875" i="5" s="1"/>
  <c r="O588" i="5"/>
  <c r="N588" i="5" s="1"/>
  <c r="O460" i="5"/>
  <c r="N460" i="5" s="1"/>
  <c r="O487" i="5"/>
  <c r="N487" i="5" s="1"/>
  <c r="O1171" i="5"/>
  <c r="N1171" i="5" s="1"/>
  <c r="O1304" i="5"/>
  <c r="N1304" i="5" s="1"/>
  <c r="O624" i="5"/>
  <c r="N624" i="5" s="1"/>
  <c r="O1258" i="5"/>
  <c r="N1258" i="5" s="1"/>
  <c r="O483" i="5"/>
  <c r="N483" i="5" s="1"/>
  <c r="O1180" i="5"/>
  <c r="N1180" i="5" s="1"/>
  <c r="O105" i="5"/>
  <c r="N105" i="5" s="1"/>
  <c r="O986" i="5"/>
  <c r="N986" i="5" s="1"/>
  <c r="O1293" i="5"/>
  <c r="N1293" i="5" s="1"/>
  <c r="O74" i="5"/>
  <c r="N74" i="5" s="1"/>
  <c r="O700" i="5"/>
  <c r="N700" i="5" s="1"/>
  <c r="O690" i="5"/>
  <c r="N690" i="5" s="1"/>
  <c r="O269" i="5"/>
  <c r="N269" i="5" s="1"/>
  <c r="O96" i="5"/>
  <c r="N96" i="5" s="1"/>
  <c r="O504" i="5"/>
  <c r="N504" i="5" s="1"/>
  <c r="O268" i="5"/>
  <c r="N268" i="5" s="1"/>
  <c r="O97" i="5"/>
  <c r="N97" i="5" s="1"/>
  <c r="O73" i="5"/>
  <c r="N73" i="5" s="1"/>
  <c r="P1257" i="5"/>
  <c r="P149" i="5"/>
  <c r="P1096" i="5"/>
  <c r="P1163" i="5"/>
  <c r="P761" i="5"/>
  <c r="P8" i="5"/>
  <c r="P426" i="5"/>
  <c r="P143" i="5"/>
  <c r="P280" i="5"/>
  <c r="P765" i="5"/>
  <c r="P603" i="5"/>
  <c r="P251" i="5"/>
  <c r="P445" i="5"/>
  <c r="P1093" i="5"/>
  <c r="P246" i="5"/>
  <c r="P1048" i="5"/>
  <c r="P299" i="5"/>
  <c r="P1102" i="5"/>
  <c r="P720" i="5"/>
  <c r="P354" i="5"/>
  <c r="P323" i="5"/>
  <c r="P477" i="5"/>
  <c r="P917" i="5"/>
  <c r="P699" i="5"/>
  <c r="P684" i="5"/>
  <c r="P254" i="5"/>
  <c r="P217" i="5"/>
  <c r="P68" i="5"/>
  <c r="P100" i="5"/>
  <c r="P783" i="5"/>
  <c r="P1184" i="5"/>
  <c r="P627" i="5"/>
  <c r="P167" i="5"/>
  <c r="P939" i="5"/>
  <c r="P1124" i="5"/>
  <c r="P931" i="5"/>
  <c r="P112" i="5"/>
  <c r="P933" i="5"/>
  <c r="P790" i="5"/>
  <c r="P1168" i="5"/>
  <c r="O451" i="5"/>
  <c r="N451" i="5" s="1"/>
  <c r="P871" i="5"/>
  <c r="P351" i="5"/>
  <c r="O862" i="5"/>
  <c r="N862" i="5" s="1"/>
  <c r="O732" i="5"/>
  <c r="N732" i="5" s="1"/>
  <c r="P137" i="5"/>
  <c r="P456" i="5"/>
  <c r="I1042" i="5"/>
  <c r="P1085" i="5"/>
  <c r="I203" i="5"/>
  <c r="O977" i="5"/>
  <c r="N977" i="5" s="1"/>
  <c r="P844" i="5"/>
  <c r="P120" i="5"/>
  <c r="P1023" i="5"/>
  <c r="O401" i="5"/>
  <c r="N401" i="5" s="1"/>
  <c r="O134" i="5"/>
  <c r="N134" i="5" s="1"/>
  <c r="P1084" i="5"/>
  <c r="P398" i="5"/>
  <c r="O715" i="5"/>
  <c r="N715" i="5" s="1"/>
  <c r="I427" i="5"/>
  <c r="P1233" i="5"/>
  <c r="P572" i="5"/>
  <c r="P1038" i="5"/>
  <c r="P828" i="5"/>
  <c r="O861" i="5"/>
  <c r="N861" i="5" s="1"/>
  <c r="P751" i="5"/>
  <c r="P1075" i="5"/>
  <c r="P972" i="5"/>
  <c r="P402" i="5"/>
  <c r="P322" i="5"/>
  <c r="P824" i="5"/>
  <c r="O261" i="5"/>
  <c r="N261" i="5" s="1"/>
  <c r="O566" i="5"/>
  <c r="N566" i="5" s="1"/>
  <c r="I510" i="5"/>
  <c r="N510" i="5"/>
  <c r="P370" i="5"/>
  <c r="I1185" i="5"/>
  <c r="P164" i="5"/>
  <c r="P1112" i="5"/>
  <c r="O76" i="5"/>
  <c r="N76" i="5" s="1"/>
  <c r="I943" i="5"/>
  <c r="P1057" i="5"/>
  <c r="I258" i="5"/>
  <c r="N258" i="5"/>
  <c r="P1241" i="5"/>
  <c r="P66" i="5"/>
  <c r="I1239" i="5"/>
  <c r="N1239" i="5"/>
  <c r="O898" i="5"/>
  <c r="N898" i="5" s="1"/>
  <c r="I676" i="5"/>
  <c r="P465" i="5"/>
  <c r="P892" i="5"/>
  <c r="P1133" i="5"/>
  <c r="O1221" i="5"/>
  <c r="N1221" i="5" s="1"/>
  <c r="P232" i="5"/>
  <c r="O784" i="5"/>
  <c r="N784" i="5" s="1"/>
  <c r="O509" i="5"/>
  <c r="N509" i="5" s="1"/>
  <c r="O922" i="5"/>
  <c r="N922" i="5" s="1"/>
  <c r="O632" i="5"/>
  <c r="N632" i="5" s="1"/>
  <c r="O369" i="5"/>
  <c r="N369" i="5" s="1"/>
  <c r="O1183" i="5"/>
  <c r="N1183" i="5" s="1"/>
  <c r="O1294" i="5"/>
  <c r="N1294" i="5" s="1"/>
  <c r="O1240" i="5"/>
  <c r="N1240" i="5" s="1"/>
  <c r="O256" i="5"/>
  <c r="N256" i="5" s="1"/>
  <c r="I226" i="5"/>
  <c r="P619" i="5"/>
  <c r="P1055" i="5"/>
  <c r="O1178" i="5"/>
  <c r="N1178" i="5" s="1"/>
  <c r="P909" i="5"/>
  <c r="O359" i="5"/>
  <c r="N359" i="5" s="1"/>
  <c r="O731" i="5"/>
  <c r="N731" i="5" s="1"/>
  <c r="O895" i="5"/>
  <c r="N895" i="5" s="1"/>
  <c r="N92" i="5"/>
  <c r="I92" i="5"/>
  <c r="P104" i="5"/>
  <c r="O326" i="5"/>
  <c r="N326" i="5" s="1"/>
  <c r="O147" i="5"/>
  <c r="N147" i="5" s="1"/>
  <c r="O350" i="5"/>
  <c r="N350" i="5" s="1"/>
  <c r="O430" i="5"/>
  <c r="N430" i="5" s="1"/>
  <c r="O665" i="5"/>
  <c r="N665" i="5" s="1"/>
  <c r="P144" i="5"/>
  <c r="I441" i="5"/>
  <c r="N441" i="5"/>
  <c r="P293" i="5"/>
  <c r="P882" i="5"/>
  <c r="O580" i="5"/>
  <c r="N580" i="5" s="1"/>
  <c r="O294" i="5"/>
  <c r="N294" i="5" s="1"/>
  <c r="O1165" i="5"/>
  <c r="N1165" i="5" s="1"/>
  <c r="O589" i="5"/>
  <c r="N589" i="5" s="1"/>
  <c r="O262" i="5"/>
  <c r="N262" i="5" s="1"/>
  <c r="O902" i="5"/>
  <c r="N902" i="5" s="1"/>
  <c r="O212" i="5"/>
  <c r="N212" i="5" s="1"/>
  <c r="O241" i="5"/>
  <c r="N241" i="5" s="1"/>
  <c r="O1050" i="5"/>
  <c r="N1050" i="5" s="1"/>
  <c r="O899" i="5"/>
  <c r="N899" i="5" s="1"/>
  <c r="O219" i="5"/>
  <c r="N219" i="5" s="1"/>
  <c r="O662" i="5"/>
  <c r="N662" i="5" s="1"/>
  <c r="O982" i="5"/>
  <c r="N982" i="5" s="1"/>
  <c r="O1113" i="5"/>
  <c r="N1113" i="5" s="1"/>
  <c r="O669" i="5"/>
  <c r="N669" i="5" s="1"/>
  <c r="O499" i="5"/>
  <c r="N499" i="5" s="1"/>
  <c r="O288" i="5"/>
  <c r="N288" i="5" s="1"/>
  <c r="O244" i="5"/>
  <c r="N244" i="5" s="1"/>
  <c r="O50" i="5"/>
  <c r="N50" i="5" s="1"/>
  <c r="O1214" i="5"/>
  <c r="N1214" i="5" s="1"/>
  <c r="I1049" i="5"/>
  <c r="O1092" i="5"/>
  <c r="N1092" i="5" s="1"/>
  <c r="P1014" i="5"/>
  <c r="P1045" i="5"/>
  <c r="P431" i="5"/>
  <c r="P441" i="5"/>
  <c r="P317" i="5"/>
  <c r="P872" i="5"/>
  <c r="P287" i="5"/>
  <c r="P886" i="5"/>
  <c r="P889" i="5"/>
  <c r="P1276" i="5"/>
  <c r="P1259" i="5"/>
  <c r="P90" i="5"/>
  <c r="P208" i="5"/>
  <c r="P462" i="5"/>
  <c r="P724" i="5"/>
  <c r="P1277" i="5"/>
  <c r="P82" i="5"/>
  <c r="P328" i="5"/>
  <c r="P162" i="5"/>
  <c r="P496" i="5"/>
  <c r="P716" i="5"/>
  <c r="P257" i="5"/>
  <c r="P728" i="5"/>
  <c r="P1242" i="5"/>
  <c r="P373" i="5"/>
  <c r="P936" i="5"/>
  <c r="P1131" i="5"/>
  <c r="P1279" i="5"/>
  <c r="P1187" i="5"/>
  <c r="P1006" i="5"/>
  <c r="P514" i="5"/>
  <c r="P940" i="5"/>
  <c r="O1216" i="5"/>
  <c r="N1216" i="5" s="1"/>
  <c r="P896" i="5"/>
  <c r="I429" i="5"/>
  <c r="P1156" i="5"/>
  <c r="P95" i="5"/>
  <c r="P411" i="5"/>
  <c r="O1164" i="5"/>
  <c r="N1164" i="5" s="1"/>
  <c r="P1235" i="5"/>
  <c r="P840" i="5"/>
  <c r="P341" i="5"/>
  <c r="P408" i="5"/>
  <c r="I1224" i="5"/>
  <c r="O1255" i="5"/>
  <c r="N1255" i="5" s="1"/>
  <c r="P1275" i="5"/>
  <c r="P340" i="5"/>
  <c r="O673" i="5"/>
  <c r="N673" i="5" s="1"/>
  <c r="O974" i="5"/>
  <c r="N974" i="5" s="1"/>
  <c r="O63" i="5"/>
  <c r="N63" i="5" s="1"/>
  <c r="P563" i="5"/>
  <c r="P308" i="5"/>
  <c r="P741" i="5"/>
  <c r="P424" i="5"/>
  <c r="P10" i="5"/>
  <c r="P415" i="5"/>
  <c r="P1155" i="5"/>
  <c r="P829" i="5"/>
  <c r="P745" i="5"/>
  <c r="P1151" i="5"/>
  <c r="P847" i="5"/>
  <c r="P1253" i="5"/>
  <c r="P139" i="5"/>
  <c r="P109" i="5"/>
  <c r="P833" i="5"/>
  <c r="P568" i="5"/>
  <c r="P272" i="5"/>
  <c r="P342" i="5"/>
  <c r="O28" i="5"/>
  <c r="N28" i="5" s="1"/>
  <c r="P1200" i="5"/>
  <c r="P129" i="5"/>
  <c r="O742" i="5"/>
  <c r="N742" i="5" s="1"/>
  <c r="O743" i="5"/>
  <c r="N743" i="5" s="1"/>
  <c r="O397" i="5"/>
  <c r="N397" i="5" s="1"/>
  <c r="O438" i="5"/>
  <c r="N438" i="5" s="1"/>
  <c r="O3" i="5"/>
  <c r="N3" i="5" s="1"/>
  <c r="I795" i="5"/>
  <c r="O372" i="5"/>
  <c r="N372" i="5" s="1"/>
  <c r="O1243" i="5"/>
  <c r="N1243" i="5" s="1"/>
  <c r="O227" i="5"/>
  <c r="N227" i="5" s="1"/>
  <c r="I989" i="5"/>
  <c r="I230" i="5"/>
  <c r="P989" i="5"/>
  <c r="I166" i="5"/>
  <c r="I1116" i="5"/>
  <c r="O915" i="5"/>
  <c r="N915" i="5" s="1"/>
  <c r="O110" i="5"/>
  <c r="N110" i="5" s="1"/>
  <c r="O475" i="5"/>
  <c r="N475" i="5" s="1"/>
  <c r="I144" i="5"/>
  <c r="O979" i="5"/>
  <c r="N979" i="5" s="1"/>
  <c r="O848" i="5"/>
  <c r="N848" i="5" s="1"/>
  <c r="O1245" i="5"/>
  <c r="N1245" i="5" s="1"/>
  <c r="P520" i="5"/>
  <c r="P521" i="5"/>
  <c r="P1286" i="5"/>
  <c r="O226" i="5"/>
  <c r="N226" i="5" s="1"/>
  <c r="O1116" i="5"/>
  <c r="N1116" i="5" s="1"/>
  <c r="O85" i="5"/>
  <c r="N85" i="5" s="1"/>
  <c r="I503" i="5"/>
  <c r="O1185" i="5"/>
  <c r="N1185" i="5" s="1"/>
  <c r="O1295" i="5"/>
  <c r="N1295" i="5" s="1"/>
  <c r="O1204" i="5"/>
  <c r="N1204" i="5" s="1"/>
  <c r="O490" i="5"/>
  <c r="N490" i="5" s="1"/>
  <c r="P1181" i="5"/>
  <c r="O757" i="5"/>
  <c r="N757" i="5" s="1"/>
  <c r="P1285" i="5"/>
  <c r="P636" i="5"/>
  <c r="P1018" i="5"/>
  <c r="O938" i="5"/>
  <c r="N938" i="5" s="1"/>
  <c r="O49" i="5"/>
  <c r="N49" i="5" s="1"/>
  <c r="P518" i="5"/>
  <c r="P625" i="5"/>
  <c r="O921" i="5"/>
  <c r="N921" i="5" s="1"/>
  <c r="I922" i="5"/>
  <c r="P923" i="5"/>
  <c r="O265" i="5"/>
  <c r="N265" i="5" s="1"/>
  <c r="O706" i="5"/>
  <c r="N706" i="5" s="1"/>
  <c r="P919" i="5"/>
  <c r="O771" i="5"/>
  <c r="N771" i="5" s="1"/>
  <c r="O600" i="5"/>
  <c r="N600" i="5" s="1"/>
  <c r="O1175" i="5"/>
  <c r="N1175" i="5" s="1"/>
  <c r="P1053" i="5"/>
  <c r="O1049" i="5"/>
  <c r="N1049" i="5" s="1"/>
  <c r="O34" i="5"/>
  <c r="N34" i="5" s="1"/>
  <c r="O604" i="5"/>
  <c r="N604" i="5" s="1"/>
  <c r="N1169" i="5"/>
  <c r="I1169" i="5"/>
  <c r="N892" i="5"/>
  <c r="I892" i="5"/>
  <c r="O869" i="5"/>
  <c r="N869" i="5" s="1"/>
  <c r="O14" i="5"/>
  <c r="N14" i="5" s="1"/>
  <c r="I1160" i="5"/>
  <c r="N698" i="5"/>
  <c r="I698" i="5"/>
  <c r="O440" i="5"/>
  <c r="N440" i="5" s="1"/>
  <c r="O348" i="5"/>
  <c r="N348" i="5" s="1"/>
  <c r="O444" i="5"/>
  <c r="N444" i="5" s="1"/>
  <c r="O98" i="5"/>
  <c r="N98" i="5" s="1"/>
  <c r="O1099" i="5"/>
  <c r="N1099" i="5" s="1"/>
  <c r="O881" i="5"/>
  <c r="N881" i="5" s="1"/>
  <c r="O593" i="5"/>
  <c r="N593" i="5" s="1"/>
  <c r="O606" i="5"/>
  <c r="N606" i="5" s="1"/>
  <c r="O776" i="5"/>
  <c r="N776" i="5" s="1"/>
  <c r="O612" i="5"/>
  <c r="N612" i="5" s="1"/>
  <c r="O613" i="5"/>
  <c r="N613" i="5" s="1"/>
  <c r="O103" i="5"/>
  <c r="N103" i="5" s="1"/>
  <c r="O273" i="5"/>
  <c r="N273" i="5" s="1"/>
  <c r="O987" i="5"/>
  <c r="N987" i="5" s="1"/>
  <c r="O367" i="5"/>
  <c r="N367" i="5" s="1"/>
  <c r="O1177" i="5"/>
  <c r="N1177" i="5" s="1"/>
  <c r="O1003" i="5"/>
  <c r="N1003" i="5" s="1"/>
  <c r="O660" i="5"/>
  <c r="N660" i="5" s="1"/>
  <c r="O1059" i="5"/>
  <c r="N1059" i="5" s="1"/>
  <c r="O173" i="5"/>
  <c r="N173" i="5" s="1"/>
  <c r="P894" i="5"/>
  <c r="P852" i="5"/>
  <c r="P363" i="5"/>
  <c r="P33" i="5"/>
  <c r="P1202" i="5"/>
  <c r="P7" i="5"/>
  <c r="P759" i="5"/>
  <c r="P1256" i="5"/>
  <c r="P1095" i="5"/>
  <c r="P760" i="5"/>
  <c r="P353" i="5"/>
  <c r="P32" i="5"/>
  <c r="P667" i="5"/>
  <c r="P689" i="5"/>
  <c r="P607" i="5"/>
  <c r="P305" i="5"/>
  <c r="P1056" i="5"/>
  <c r="P773" i="5"/>
  <c r="P910" i="5"/>
  <c r="P1110" i="5"/>
  <c r="P903" i="5"/>
  <c r="P252" i="5"/>
  <c r="P292" i="5"/>
  <c r="P494" i="5"/>
  <c r="P725" i="5"/>
  <c r="P498" i="5"/>
  <c r="P298" i="5"/>
  <c r="P1219" i="5"/>
  <c r="P1118" i="5"/>
  <c r="P38" i="5"/>
  <c r="P934" i="5"/>
  <c r="P174" i="5"/>
  <c r="P519" i="5"/>
  <c r="P524" i="5"/>
  <c r="P1220" i="5"/>
  <c r="P937" i="5"/>
  <c r="P929" i="5"/>
  <c r="P1127" i="5"/>
  <c r="P1061" i="5"/>
  <c r="P515" i="5"/>
  <c r="O1002" i="5"/>
  <c r="N1002" i="5" s="1"/>
  <c r="O434" i="5"/>
  <c r="N434" i="5" s="1"/>
  <c r="O428" i="5"/>
  <c r="N428" i="5" s="1"/>
  <c r="O281" i="5"/>
  <c r="N281" i="5" s="1"/>
  <c r="P1047" i="5"/>
  <c r="P975" i="5"/>
  <c r="P711" i="5"/>
  <c r="N852" i="5"/>
  <c r="I852" i="5"/>
  <c r="I665" i="5"/>
  <c r="P1080" i="5"/>
  <c r="P709" i="5"/>
  <c r="O565" i="5"/>
  <c r="N565" i="5" s="1"/>
  <c r="P744" i="5"/>
  <c r="P1012" i="5"/>
  <c r="P44" i="5"/>
  <c r="P1232" i="5"/>
  <c r="P834" i="5"/>
  <c r="P748" i="5"/>
  <c r="P1280" i="5"/>
  <c r="I442" i="5"/>
  <c r="O429" i="5"/>
  <c r="N429" i="5" s="1"/>
  <c r="P1083" i="5"/>
  <c r="P136" i="5"/>
  <c r="O564" i="5"/>
  <c r="N564" i="5" s="1"/>
  <c r="P1081" i="5"/>
  <c r="P404" i="5"/>
  <c r="P197" i="5"/>
  <c r="P335" i="5"/>
  <c r="P21" i="5"/>
  <c r="O334" i="5"/>
  <c r="N334" i="5" s="1"/>
  <c r="O973" i="5"/>
  <c r="N973" i="5" s="1"/>
  <c r="O1231" i="5"/>
  <c r="N1231" i="5" s="1"/>
  <c r="O983" i="4"/>
  <c r="N983" i="4" s="1"/>
  <c r="O991" i="4"/>
  <c r="N991" i="4" s="1"/>
  <c r="L1020" i="3" a="1"/>
  <c r="L1020" i="3" s="1"/>
  <c r="O902" i="4"/>
  <c r="N902" i="4" s="1"/>
  <c r="J416" i="4" a="1"/>
  <c r="J416" i="4" s="1"/>
  <c r="L986" i="4" a="1"/>
  <c r="L986" i="4" s="1"/>
  <c r="J1129" i="3" a="1"/>
  <c r="J1129" i="3" s="1"/>
  <c r="K1129" i="3" s="1"/>
  <c r="L1206" i="3" a="1"/>
  <c r="L1206" i="3" s="1"/>
  <c r="M1206" i="3" s="1"/>
  <c r="J1049" i="3" a="1"/>
  <c r="J1049" i="3" s="1"/>
  <c r="K1049" i="3" s="1"/>
  <c r="L64" i="4" a="1"/>
  <c r="L64" i="4" s="1"/>
  <c r="L912" i="4" a="1"/>
  <c r="L912" i="4" s="1"/>
  <c r="M912" i="4" s="1"/>
  <c r="L67" i="4" a="1"/>
  <c r="L67" i="4" s="1"/>
  <c r="P902" i="4"/>
  <c r="P971" i="4"/>
  <c r="P65" i="4"/>
  <c r="P875" i="4"/>
  <c r="O718" i="4"/>
  <c r="N718" i="4" s="1"/>
  <c r="P718" i="4"/>
  <c r="O906" i="4"/>
  <c r="N906" i="4" s="1"/>
  <c r="I76" i="4"/>
  <c r="I119" i="4"/>
  <c r="I138" i="4"/>
  <c r="I86" i="4"/>
  <c r="I220" i="4"/>
  <c r="I323" i="4"/>
  <c r="I503" i="4"/>
  <c r="I333" i="4"/>
  <c r="I314" i="4"/>
  <c r="I325" i="4"/>
  <c r="I404" i="4"/>
  <c r="I405" i="4"/>
  <c r="I672" i="4"/>
  <c r="I800" i="4"/>
  <c r="I744" i="4"/>
  <c r="K996" i="4"/>
  <c r="M996" i="4"/>
  <c r="M959" i="4"/>
  <c r="M905" i="4"/>
  <c r="K905" i="4"/>
  <c r="P991" i="4"/>
  <c r="M943" i="4"/>
  <c r="I699" i="4"/>
  <c r="J892" i="4" a="1"/>
  <c r="J892" i="4" s="1"/>
  <c r="K892" i="4" s="1"/>
  <c r="M950" i="4"/>
  <c r="K950" i="4"/>
  <c r="I890" i="4"/>
  <c r="I996" i="4"/>
  <c r="J419" i="4" a="1"/>
  <c r="J419" i="4" s="1"/>
  <c r="K419" i="4" s="1"/>
  <c r="M415" i="4"/>
  <c r="K415" i="4"/>
  <c r="M896" i="4"/>
  <c r="K896" i="4"/>
  <c r="M867" i="4"/>
  <c r="K867" i="4"/>
  <c r="M840" i="4"/>
  <c r="K840" i="4"/>
  <c r="M800" i="4"/>
  <c r="K800" i="4"/>
  <c r="M865" i="4"/>
  <c r="K865" i="4"/>
  <c r="M785" i="4"/>
  <c r="K785" i="4"/>
  <c r="M973" i="4"/>
  <c r="J973" i="4" a="1"/>
  <c r="J973" i="4" s="1"/>
  <c r="K973" i="4" s="1"/>
  <c r="K952" i="4"/>
  <c r="M920" i="4"/>
  <c r="M688" i="4"/>
  <c r="M828" i="4"/>
  <c r="K828" i="4"/>
  <c r="M957" i="4"/>
  <c r="K957" i="4"/>
  <c r="K874" i="4"/>
  <c r="M714" i="4"/>
  <c r="O714" i="4" s="1"/>
  <c r="N714" i="4" s="1"/>
  <c r="K714" i="4"/>
  <c r="K859" i="4"/>
  <c r="M704" i="4"/>
  <c r="K704" i="4"/>
  <c r="M833" i="4"/>
  <c r="K833" i="4"/>
  <c r="M922" i="4"/>
  <c r="K922" i="4"/>
  <c r="M823" i="4"/>
  <c r="K823" i="4"/>
  <c r="M752" i="4"/>
  <c r="K752" i="4"/>
  <c r="M839" i="4"/>
  <c r="K839" i="4"/>
  <c r="M856" i="4"/>
  <c r="K856" i="4"/>
  <c r="M822" i="4"/>
  <c r="K822" i="4"/>
  <c r="M781" i="4"/>
  <c r="K781" i="4"/>
  <c r="M788" i="4"/>
  <c r="K788" i="4"/>
  <c r="M684" i="4"/>
  <c r="K684" i="4"/>
  <c r="M802" i="4"/>
  <c r="K802" i="4"/>
  <c r="M761" i="4"/>
  <c r="K761" i="4"/>
  <c r="K590" i="4"/>
  <c r="M590" i="4"/>
  <c r="M584" i="4"/>
  <c r="K584" i="4"/>
  <c r="K576" i="4"/>
  <c r="M576" i="4"/>
  <c r="M520" i="4"/>
  <c r="K520" i="4"/>
  <c r="K313" i="4"/>
  <c r="M313" i="4"/>
  <c r="K517" i="4"/>
  <c r="M517" i="4"/>
  <c r="K525" i="4"/>
  <c r="M525" i="4"/>
  <c r="K530" i="4"/>
  <c r="M530" i="4"/>
  <c r="M570" i="4"/>
  <c r="K570" i="4"/>
  <c r="K319" i="4"/>
  <c r="M319" i="4"/>
  <c r="K577" i="4"/>
  <c r="M577" i="4"/>
  <c r="M312" i="4"/>
  <c r="K312" i="4"/>
  <c r="K481" i="4"/>
  <c r="M481" i="4"/>
  <c r="M445" i="4"/>
  <c r="K445" i="4"/>
  <c r="M479" i="4"/>
  <c r="K479" i="4"/>
  <c r="K450" i="4"/>
  <c r="M450" i="4"/>
  <c r="K337" i="4"/>
  <c r="M337" i="4"/>
  <c r="K522" i="4"/>
  <c r="M522" i="4"/>
  <c r="K338" i="4"/>
  <c r="M338" i="4"/>
  <c r="K323" i="4"/>
  <c r="M323" i="4"/>
  <c r="K455" i="4"/>
  <c r="M455" i="4"/>
  <c r="M527" i="4"/>
  <c r="K527" i="4"/>
  <c r="M474" i="4"/>
  <c r="K474" i="4"/>
  <c r="K283" i="4"/>
  <c r="M283" i="4"/>
  <c r="K449" i="4"/>
  <c r="M449" i="4"/>
  <c r="K572" i="4"/>
  <c r="M572" i="4"/>
  <c r="K492" i="4"/>
  <c r="M492" i="4"/>
  <c r="K298" i="4"/>
  <c r="M298" i="4"/>
  <c r="M286" i="4"/>
  <c r="K286" i="4"/>
  <c r="M265" i="4"/>
  <c r="K265" i="4"/>
  <c r="K729" i="4"/>
  <c r="M729" i="4"/>
  <c r="M680" i="4"/>
  <c r="K680" i="4"/>
  <c r="M409" i="4"/>
  <c r="K409" i="4"/>
  <c r="M666" i="4"/>
  <c r="K666" i="4"/>
  <c r="K405" i="4"/>
  <c r="M405" i="4"/>
  <c r="K401" i="4"/>
  <c r="M401" i="4"/>
  <c r="K653" i="4"/>
  <c r="M653" i="4"/>
  <c r="K393" i="4"/>
  <c r="M393" i="4"/>
  <c r="K391" i="4"/>
  <c r="M391" i="4"/>
  <c r="K637" i="4"/>
  <c r="M637" i="4"/>
  <c r="K633" i="4"/>
  <c r="M633" i="4"/>
  <c r="K626" i="4"/>
  <c r="M626" i="4"/>
  <c r="K620" i="4"/>
  <c r="M620" i="4"/>
  <c r="M615" i="4"/>
  <c r="K615" i="4"/>
  <c r="K374" i="4"/>
  <c r="M374" i="4"/>
  <c r="M370" i="4"/>
  <c r="K370" i="4"/>
  <c r="M367" i="4"/>
  <c r="K367" i="4"/>
  <c r="K600" i="4"/>
  <c r="M600" i="4"/>
  <c r="K493" i="4"/>
  <c r="M493" i="4"/>
  <c r="M291" i="4"/>
  <c r="K291" i="4"/>
  <c r="K294" i="4"/>
  <c r="M294" i="4"/>
  <c r="K270" i="4"/>
  <c r="M270" i="4"/>
  <c r="K433" i="4"/>
  <c r="M433" i="4"/>
  <c r="K229" i="4"/>
  <c r="M229" i="4"/>
  <c r="K243" i="4"/>
  <c r="M243" i="4"/>
  <c r="M37" i="4"/>
  <c r="K37" i="4"/>
  <c r="K22" i="4"/>
  <c r="M22" i="4"/>
  <c r="K232" i="4"/>
  <c r="M232" i="4"/>
  <c r="K276" i="4"/>
  <c r="M276" i="4"/>
  <c r="K44" i="4"/>
  <c r="M44" i="4"/>
  <c r="K230" i="4"/>
  <c r="M230" i="4"/>
  <c r="K225" i="4"/>
  <c r="M225" i="4"/>
  <c r="K200" i="4"/>
  <c r="M200" i="4"/>
  <c r="K191" i="4"/>
  <c r="M191" i="4"/>
  <c r="K26" i="4"/>
  <c r="M26" i="4"/>
  <c r="K190" i="4"/>
  <c r="M190" i="4"/>
  <c r="K156" i="4"/>
  <c r="M156" i="4"/>
  <c r="K198" i="4"/>
  <c r="M198" i="4"/>
  <c r="K25" i="4"/>
  <c r="M25" i="4"/>
  <c r="K18" i="4"/>
  <c r="M18" i="4"/>
  <c r="K151" i="4"/>
  <c r="M151" i="4"/>
  <c r="M143" i="4"/>
  <c r="K143" i="4"/>
  <c r="M132" i="4"/>
  <c r="K132" i="4"/>
  <c r="K171" i="4"/>
  <c r="M171" i="4"/>
  <c r="K153" i="4"/>
  <c r="M153" i="4"/>
  <c r="K164" i="4"/>
  <c r="M164" i="4"/>
  <c r="M104" i="4"/>
  <c r="K104" i="4"/>
  <c r="M3" i="4"/>
  <c r="K3" i="4"/>
  <c r="M76" i="4"/>
  <c r="K76" i="4"/>
  <c r="M123" i="4"/>
  <c r="K123" i="4"/>
  <c r="M114" i="4"/>
  <c r="K114" i="4"/>
  <c r="K429" i="4"/>
  <c r="M429" i="4"/>
  <c r="M68" i="4"/>
  <c r="K68" i="4"/>
  <c r="M77" i="4"/>
  <c r="K77" i="4"/>
  <c r="K81" i="4"/>
  <c r="M81" i="4"/>
  <c r="I710" i="4"/>
  <c r="M972" i="4"/>
  <c r="I986" i="4"/>
  <c r="I64" i="4"/>
  <c r="M864" i="4"/>
  <c r="K864" i="4"/>
  <c r="K420" i="4"/>
  <c r="L716" i="4" a="1"/>
  <c r="L716" i="4" s="1"/>
  <c r="M716" i="4" s="1"/>
  <c r="O716" i="4" s="1"/>
  <c r="N716" i="4" s="1"/>
  <c r="I429" i="4"/>
  <c r="I36" i="4"/>
  <c r="I100" i="4"/>
  <c r="I117" i="4"/>
  <c r="I304" i="4"/>
  <c r="I316" i="4"/>
  <c r="I315" i="4"/>
  <c r="I324" i="4"/>
  <c r="I342" i="4"/>
  <c r="I632" i="4"/>
  <c r="I620" i="4"/>
  <c r="I378" i="4"/>
  <c r="I654" i="4"/>
  <c r="I400" i="4"/>
  <c r="I824" i="4"/>
  <c r="I872" i="4"/>
  <c r="I817" i="4"/>
  <c r="I692" i="4"/>
  <c r="I883" i="4"/>
  <c r="I704" i="4"/>
  <c r="K692" i="4"/>
  <c r="M975" i="4"/>
  <c r="K993" i="4"/>
  <c r="O976" i="4"/>
  <c r="N976" i="4" s="1"/>
  <c r="L692" i="4" a="1"/>
  <c r="L692" i="4" s="1"/>
  <c r="M692" i="4" s="1"/>
  <c r="O692" i="4" s="1"/>
  <c r="N692" i="4" s="1"/>
  <c r="M894" i="4"/>
  <c r="M923" i="4"/>
  <c r="K923" i="4"/>
  <c r="I66" i="4"/>
  <c r="L422" i="4" a="1"/>
  <c r="L422" i="4" s="1"/>
  <c r="M422" i="4" s="1"/>
  <c r="O422" i="4" s="1"/>
  <c r="N422" i="4" s="1"/>
  <c r="K421" i="4"/>
  <c r="M889" i="4"/>
  <c r="K889" i="4"/>
  <c r="M696" i="4"/>
  <c r="K696" i="4"/>
  <c r="M821" i="4"/>
  <c r="K821" i="4"/>
  <c r="M778" i="4"/>
  <c r="K778" i="4"/>
  <c r="M694" i="4"/>
  <c r="M757" i="4"/>
  <c r="K757" i="4"/>
  <c r="K948" i="4"/>
  <c r="M899" i="4"/>
  <c r="K899" i="4"/>
  <c r="M837" i="4"/>
  <c r="K837" i="4"/>
  <c r="M816" i="4"/>
  <c r="K816" i="4"/>
  <c r="M953" i="4"/>
  <c r="K953" i="4"/>
  <c r="M685" i="4"/>
  <c r="K685" i="4"/>
  <c r="M963" i="4"/>
  <c r="K963" i="4"/>
  <c r="M849" i="4"/>
  <c r="K849" i="4"/>
  <c r="M703" i="4"/>
  <c r="K703" i="4"/>
  <c r="M771" i="4"/>
  <c r="K771" i="4"/>
  <c r="M918" i="4"/>
  <c r="K918" i="4"/>
  <c r="M814" i="4"/>
  <c r="K814" i="4"/>
  <c r="M762" i="4"/>
  <c r="K762" i="4"/>
  <c r="M824" i="4"/>
  <c r="K824" i="4"/>
  <c r="M854" i="4"/>
  <c r="K854" i="4"/>
  <c r="M815" i="4"/>
  <c r="K815" i="4"/>
  <c r="M774" i="4"/>
  <c r="K774" i="4"/>
  <c r="M772" i="4"/>
  <c r="K772" i="4"/>
  <c r="M683" i="4"/>
  <c r="K683" i="4"/>
  <c r="M795" i="4"/>
  <c r="K795" i="4"/>
  <c r="M754" i="4"/>
  <c r="K754" i="4"/>
  <c r="M357" i="4"/>
  <c r="K357" i="4"/>
  <c r="K580" i="4"/>
  <c r="M580" i="4"/>
  <c r="M575" i="4"/>
  <c r="K575" i="4"/>
  <c r="K508" i="4"/>
  <c r="M508" i="4"/>
  <c r="K543" i="4"/>
  <c r="M543" i="4"/>
  <c r="K352" i="4"/>
  <c r="M352" i="4"/>
  <c r="K565" i="4"/>
  <c r="M565" i="4"/>
  <c r="M526" i="4"/>
  <c r="K526" i="4"/>
  <c r="K568" i="4"/>
  <c r="M568" i="4"/>
  <c r="K359" i="4"/>
  <c r="M359" i="4"/>
  <c r="M566" i="4"/>
  <c r="K566" i="4"/>
  <c r="M516" i="4"/>
  <c r="K516" i="4"/>
  <c r="K473" i="4"/>
  <c r="M473" i="4"/>
  <c r="K53" i="4"/>
  <c r="M53" i="4"/>
  <c r="K478" i="4"/>
  <c r="M478" i="4"/>
  <c r="K446" i="4"/>
  <c r="M446" i="4"/>
  <c r="K567" i="4"/>
  <c r="M567" i="4"/>
  <c r="K518" i="4"/>
  <c r="M518" i="4"/>
  <c r="M569" i="4"/>
  <c r="K569" i="4"/>
  <c r="M315" i="4"/>
  <c r="K315" i="4"/>
  <c r="K443" i="4"/>
  <c r="M443" i="4"/>
  <c r="M523" i="4"/>
  <c r="K523" i="4"/>
  <c r="K472" i="4"/>
  <c r="M472" i="4"/>
  <c r="M306" i="4"/>
  <c r="K306" i="4"/>
  <c r="M434" i="4"/>
  <c r="K434" i="4"/>
  <c r="K335" i="4"/>
  <c r="M335" i="4"/>
  <c r="M487" i="4"/>
  <c r="K487" i="4"/>
  <c r="K290" i="4"/>
  <c r="M290" i="4"/>
  <c r="K285" i="4"/>
  <c r="M285" i="4"/>
  <c r="M736" i="4"/>
  <c r="K736" i="4"/>
  <c r="K728" i="4"/>
  <c r="M728" i="4"/>
  <c r="K679" i="4"/>
  <c r="M679" i="4"/>
  <c r="K673" i="4"/>
  <c r="M673" i="4"/>
  <c r="K665" i="4"/>
  <c r="M665" i="4"/>
  <c r="K404" i="4"/>
  <c r="M404" i="4"/>
  <c r="M400" i="4"/>
  <c r="K400" i="4"/>
  <c r="M652" i="4"/>
  <c r="K652" i="4"/>
  <c r="M649" i="4"/>
  <c r="K649" i="4"/>
  <c r="M643" i="4"/>
  <c r="K643" i="4"/>
  <c r="M389" i="4"/>
  <c r="K389" i="4"/>
  <c r="K632" i="4"/>
  <c r="M632" i="4"/>
  <c r="K384" i="4"/>
  <c r="M384" i="4"/>
  <c r="K619" i="4"/>
  <c r="M619" i="4"/>
  <c r="K379" i="4"/>
  <c r="M379" i="4"/>
  <c r="K612" i="4"/>
  <c r="M612" i="4"/>
  <c r="M369" i="4"/>
  <c r="K369" i="4"/>
  <c r="M366" i="4"/>
  <c r="K366" i="4"/>
  <c r="M58" i="4"/>
  <c r="K58" i="4"/>
  <c r="K477" i="4"/>
  <c r="M477" i="4"/>
  <c r="K259" i="4"/>
  <c r="M259" i="4"/>
  <c r="K277" i="4"/>
  <c r="M277" i="4"/>
  <c r="K268" i="4"/>
  <c r="M268" i="4"/>
  <c r="K308" i="4"/>
  <c r="M308" i="4"/>
  <c r="M220" i="4"/>
  <c r="K220" i="4"/>
  <c r="M256" i="4"/>
  <c r="K256" i="4"/>
  <c r="M218" i="4"/>
  <c r="K218" i="4"/>
  <c r="K262" i="4"/>
  <c r="M262" i="4"/>
  <c r="K227" i="4"/>
  <c r="M227" i="4"/>
  <c r="K266" i="4"/>
  <c r="M266" i="4"/>
  <c r="K42" i="4"/>
  <c r="M42" i="4"/>
  <c r="M224" i="4"/>
  <c r="K224" i="4"/>
  <c r="M30" i="4"/>
  <c r="K30" i="4"/>
  <c r="K36" i="4"/>
  <c r="M36" i="4"/>
  <c r="K17" i="4"/>
  <c r="M17" i="4"/>
  <c r="K205" i="4"/>
  <c r="M205" i="4"/>
  <c r="K188" i="4"/>
  <c r="M188" i="4"/>
  <c r="K152" i="4"/>
  <c r="M152" i="4"/>
  <c r="K187" i="4"/>
  <c r="M187" i="4"/>
  <c r="K196" i="4"/>
  <c r="M196" i="4"/>
  <c r="K181" i="4"/>
  <c r="M181" i="4"/>
  <c r="M144" i="4"/>
  <c r="K144" i="4"/>
  <c r="M5" i="4"/>
  <c r="K5" i="4"/>
  <c r="M129" i="4"/>
  <c r="K129" i="4"/>
  <c r="K166" i="4"/>
  <c r="M166" i="4"/>
  <c r="K150" i="4"/>
  <c r="M150" i="4"/>
  <c r="K10" i="4"/>
  <c r="M10" i="4"/>
  <c r="M137" i="4"/>
  <c r="K137" i="4"/>
  <c r="M131" i="4"/>
  <c r="K131" i="4"/>
  <c r="M82" i="4"/>
  <c r="K82" i="4"/>
  <c r="M111" i="4"/>
  <c r="K111" i="4"/>
  <c r="M102" i="4"/>
  <c r="K102" i="4"/>
  <c r="K426" i="4"/>
  <c r="M426" i="4"/>
  <c r="K101" i="4"/>
  <c r="M101" i="4"/>
  <c r="M73" i="4"/>
  <c r="K73" i="4"/>
  <c r="K79" i="4"/>
  <c r="M79" i="4"/>
  <c r="I944" i="4"/>
  <c r="J694" i="4" a="1"/>
  <c r="J694" i="4" s="1"/>
  <c r="K694" i="4" s="1"/>
  <c r="L947" i="4" a="1"/>
  <c r="L947" i="4" s="1"/>
  <c r="M947" i="4" s="1"/>
  <c r="L960" i="4" a="1"/>
  <c r="L960" i="4" s="1"/>
  <c r="M960" i="4" s="1"/>
  <c r="I144" i="4"/>
  <c r="I270" i="4"/>
  <c r="I492" i="4"/>
  <c r="I306" i="4"/>
  <c r="I593" i="4"/>
  <c r="I543" i="4"/>
  <c r="I348" i="4"/>
  <c r="I347" i="4"/>
  <c r="I633" i="4"/>
  <c r="I387" i="4"/>
  <c r="I372" i="4"/>
  <c r="I406" i="4"/>
  <c r="I729" i="4"/>
  <c r="I790" i="4"/>
  <c r="I739" i="4"/>
  <c r="I856" i="4"/>
  <c r="M715" i="4"/>
  <c r="M978" i="4"/>
  <c r="I695" i="4"/>
  <c r="M919" i="4"/>
  <c r="J978" i="4" a="1"/>
  <c r="J978" i="4" s="1"/>
  <c r="K978" i="4" s="1"/>
  <c r="I702" i="4"/>
  <c r="I885" i="4"/>
  <c r="M917" i="4"/>
  <c r="K917" i="4"/>
  <c r="I712" i="4"/>
  <c r="M955" i="4"/>
  <c r="K955" i="4"/>
  <c r="J982" i="4" a="1"/>
  <c r="J982" i="4" s="1"/>
  <c r="K982" i="4" s="1"/>
  <c r="K63" i="4"/>
  <c r="M884" i="4"/>
  <c r="K884" i="4"/>
  <c r="M691" i="4"/>
  <c r="K691" i="4"/>
  <c r="M803" i="4"/>
  <c r="K803" i="4"/>
  <c r="M773" i="4"/>
  <c r="K773" i="4"/>
  <c r="M853" i="4"/>
  <c r="K853" i="4"/>
  <c r="M750" i="4"/>
  <c r="K750" i="4"/>
  <c r="M710" i="4"/>
  <c r="K710" i="4"/>
  <c r="M819" i="4"/>
  <c r="K819" i="4"/>
  <c r="M807" i="4"/>
  <c r="K807" i="4"/>
  <c r="M949" i="4"/>
  <c r="K949" i="4"/>
  <c r="M836" i="4"/>
  <c r="K836" i="4"/>
  <c r="M901" i="4"/>
  <c r="K901" i="4"/>
  <c r="M915" i="4"/>
  <c r="K915" i="4"/>
  <c r="M699" i="4"/>
  <c r="K699" i="4"/>
  <c r="M748" i="4"/>
  <c r="K748" i="4"/>
  <c r="M891" i="4"/>
  <c r="K891" i="4"/>
  <c r="M804" i="4"/>
  <c r="K804" i="4"/>
  <c r="M755" i="4"/>
  <c r="K755" i="4"/>
  <c r="M808" i="4"/>
  <c r="K808" i="4"/>
  <c r="M848" i="4"/>
  <c r="K848" i="4"/>
  <c r="M813" i="4"/>
  <c r="K813" i="4"/>
  <c r="M767" i="4"/>
  <c r="K767" i="4"/>
  <c r="M756" i="4"/>
  <c r="K756" i="4"/>
  <c r="M834" i="4"/>
  <c r="K834" i="4"/>
  <c r="M793" i="4"/>
  <c r="K793" i="4"/>
  <c r="M747" i="4"/>
  <c r="K747" i="4"/>
  <c r="M585" i="4"/>
  <c r="K585" i="4"/>
  <c r="K596" i="4"/>
  <c r="M596" i="4"/>
  <c r="K573" i="4"/>
  <c r="M573" i="4"/>
  <c r="M574" i="4"/>
  <c r="K574" i="4"/>
  <c r="M324" i="4"/>
  <c r="K324" i="4"/>
  <c r="M351" i="4"/>
  <c r="K351" i="4"/>
  <c r="M561" i="4"/>
  <c r="K561" i="4"/>
  <c r="M513" i="4"/>
  <c r="K513" i="4"/>
  <c r="K564" i="4"/>
  <c r="M564" i="4"/>
  <c r="K358" i="4"/>
  <c r="M358" i="4"/>
  <c r="K559" i="4"/>
  <c r="M559" i="4"/>
  <c r="K514" i="4"/>
  <c r="M514" i="4"/>
  <c r="K463" i="4"/>
  <c r="M463" i="4"/>
  <c r="K316" i="4"/>
  <c r="M316" i="4"/>
  <c r="M471" i="4"/>
  <c r="K471" i="4"/>
  <c r="K57" i="4"/>
  <c r="M57" i="4"/>
  <c r="K562" i="4"/>
  <c r="M562" i="4"/>
  <c r="K311" i="4"/>
  <c r="M311" i="4"/>
  <c r="K334" i="4"/>
  <c r="M334" i="4"/>
  <c r="K510" i="4"/>
  <c r="M510" i="4"/>
  <c r="K438" i="4"/>
  <c r="M438" i="4"/>
  <c r="K521" i="4"/>
  <c r="M521" i="4"/>
  <c r="M468" i="4"/>
  <c r="K468" i="4"/>
  <c r="M52" i="4"/>
  <c r="K52" i="4"/>
  <c r="K309" i="4"/>
  <c r="M309" i="4"/>
  <c r="K551" i="4"/>
  <c r="M551" i="4"/>
  <c r="K482" i="4"/>
  <c r="M482" i="4"/>
  <c r="K300" i="4"/>
  <c r="M300" i="4"/>
  <c r="K279" i="4"/>
  <c r="M279" i="4"/>
  <c r="K735" i="4"/>
  <c r="M735" i="4"/>
  <c r="M727" i="4"/>
  <c r="K727" i="4"/>
  <c r="K678" i="4"/>
  <c r="M678" i="4"/>
  <c r="M672" i="4"/>
  <c r="K672" i="4"/>
  <c r="M664" i="4"/>
  <c r="K664" i="4"/>
  <c r="K661" i="4"/>
  <c r="M661" i="4"/>
  <c r="K399" i="4"/>
  <c r="M399" i="4"/>
  <c r="K397" i="4"/>
  <c r="M397" i="4"/>
  <c r="K392" i="4"/>
  <c r="M392" i="4"/>
  <c r="K390" i="4"/>
  <c r="M390" i="4"/>
  <c r="K388" i="4"/>
  <c r="M388" i="4"/>
  <c r="M631" i="4"/>
  <c r="K631" i="4"/>
  <c r="K625" i="4"/>
  <c r="M625" i="4"/>
  <c r="M618" i="4"/>
  <c r="K618" i="4"/>
  <c r="K614" i="4"/>
  <c r="M614" i="4"/>
  <c r="M373" i="4"/>
  <c r="K373" i="4"/>
  <c r="M368" i="4"/>
  <c r="K368" i="4"/>
  <c r="M604" i="4"/>
  <c r="K604" i="4"/>
  <c r="M363" i="4"/>
  <c r="K363" i="4"/>
  <c r="K467" i="4"/>
  <c r="M467" i="4"/>
  <c r="K250" i="4"/>
  <c r="M250" i="4"/>
  <c r="M275" i="4"/>
  <c r="K275" i="4"/>
  <c r="M264" i="4"/>
  <c r="K264" i="4"/>
  <c r="M304" i="4"/>
  <c r="K304" i="4"/>
  <c r="M34" i="4"/>
  <c r="K34" i="4"/>
  <c r="M254" i="4"/>
  <c r="K254" i="4"/>
  <c r="K39" i="4"/>
  <c r="M39" i="4"/>
  <c r="K43" i="4"/>
  <c r="M43" i="4"/>
  <c r="K31" i="4"/>
  <c r="M31" i="4"/>
  <c r="K253" i="4"/>
  <c r="M253" i="4"/>
  <c r="K258" i="4"/>
  <c r="M258" i="4"/>
  <c r="K29" i="4"/>
  <c r="M29" i="4"/>
  <c r="M215" i="4"/>
  <c r="K215" i="4"/>
  <c r="M226" i="4"/>
  <c r="K226" i="4"/>
  <c r="K178" i="4"/>
  <c r="M178" i="4"/>
  <c r="K202" i="4"/>
  <c r="M202" i="4"/>
  <c r="K185" i="4"/>
  <c r="M185" i="4"/>
  <c r="K176" i="4"/>
  <c r="M176" i="4"/>
  <c r="K174" i="4"/>
  <c r="M174" i="4"/>
  <c r="K184" i="4"/>
  <c r="M184" i="4"/>
  <c r="K15" i="4"/>
  <c r="M15" i="4"/>
  <c r="M122" i="4"/>
  <c r="K122" i="4"/>
  <c r="K92" i="4"/>
  <c r="M92" i="4"/>
  <c r="K23" i="4"/>
  <c r="M23" i="4"/>
  <c r="K155" i="4"/>
  <c r="M155" i="4"/>
  <c r="M146" i="4"/>
  <c r="K146" i="4"/>
  <c r="K148" i="4"/>
  <c r="M148" i="4"/>
  <c r="M133" i="4"/>
  <c r="K133" i="4"/>
  <c r="M128" i="4"/>
  <c r="K128" i="4"/>
  <c r="K78" i="4"/>
  <c r="M78" i="4"/>
  <c r="M107" i="4"/>
  <c r="K107" i="4"/>
  <c r="M89" i="4"/>
  <c r="K89" i="4"/>
  <c r="M75" i="4"/>
  <c r="K75" i="4"/>
  <c r="M93" i="4"/>
  <c r="K93" i="4"/>
  <c r="M69" i="4"/>
  <c r="K69" i="4"/>
  <c r="K424" i="4"/>
  <c r="M424" i="4"/>
  <c r="I411" i="4"/>
  <c r="M946" i="4"/>
  <c r="K946" i="4"/>
  <c r="J959" i="4" a="1"/>
  <c r="J959" i="4" s="1"/>
  <c r="K959" i="4" s="1"/>
  <c r="M997" i="4"/>
  <c r="K997" i="4"/>
  <c r="L948" i="4" a="1"/>
  <c r="L948" i="4" s="1"/>
  <c r="M948" i="4" s="1"/>
  <c r="L966" i="4" a="1"/>
  <c r="L966" i="4" s="1"/>
  <c r="M966" i="4" s="1"/>
  <c r="L421" i="4" a="1"/>
  <c r="L421" i="4" s="1"/>
  <c r="M421" i="4" s="1"/>
  <c r="O421" i="4" s="1"/>
  <c r="N421" i="4" s="1"/>
  <c r="I127" i="4"/>
  <c r="I720" i="4"/>
  <c r="I103" i="4"/>
  <c r="I2" i="4"/>
  <c r="I209" i="4"/>
  <c r="I301" i="4"/>
  <c r="I359" i="4"/>
  <c r="I580" i="4"/>
  <c r="I557" i="4"/>
  <c r="I379" i="4"/>
  <c r="I636" i="4"/>
  <c r="I659" i="4"/>
  <c r="I650" i="4"/>
  <c r="I402" i="4"/>
  <c r="I735" i="4"/>
  <c r="I832" i="4"/>
  <c r="I693" i="4"/>
  <c r="I875" i="4"/>
  <c r="N875" i="4"/>
  <c r="K897" i="4"/>
  <c r="M911" i="4"/>
  <c r="J911" i="4" a="1"/>
  <c r="J911" i="4" s="1"/>
  <c r="K911" i="4" s="1"/>
  <c r="K416" i="4"/>
  <c r="M908" i="4"/>
  <c r="P998" i="4"/>
  <c r="J894" i="4" a="1"/>
  <c r="J894" i="4" s="1"/>
  <c r="K894" i="4" s="1"/>
  <c r="J985" i="4" a="1"/>
  <c r="J985" i="4" s="1"/>
  <c r="K985" i="4" s="1"/>
  <c r="I970" i="4"/>
  <c r="L420" i="4" a="1"/>
  <c r="L420" i="4" s="1"/>
  <c r="M420" i="4" s="1"/>
  <c r="M882" i="4"/>
  <c r="K882" i="4"/>
  <c r="K863" i="4"/>
  <c r="M801" i="4"/>
  <c r="K801" i="4"/>
  <c r="M886" i="4"/>
  <c r="K886" i="4"/>
  <c r="M844" i="4"/>
  <c r="K844" i="4"/>
  <c r="M741" i="4"/>
  <c r="K741" i="4"/>
  <c r="K907" i="4"/>
  <c r="M940" i="4"/>
  <c r="K702" i="4"/>
  <c r="M817" i="4"/>
  <c r="K817" i="4"/>
  <c r="M780" i="4"/>
  <c r="K780" i="4"/>
  <c r="M945" i="4"/>
  <c r="K945" i="4"/>
  <c r="M826" i="4"/>
  <c r="K826" i="4"/>
  <c r="M933" i="4"/>
  <c r="K933" i="4"/>
  <c r="M712" i="4"/>
  <c r="K712" i="4"/>
  <c r="K413" i="4"/>
  <c r="M942" i="4"/>
  <c r="K942" i="4"/>
  <c r="K880" i="4"/>
  <c r="M782" i="4"/>
  <c r="M753" i="4"/>
  <c r="K753" i="4"/>
  <c r="M792" i="4"/>
  <c r="K792" i="4"/>
  <c r="M843" i="4"/>
  <c r="K843" i="4"/>
  <c r="M806" i="4"/>
  <c r="K806" i="4"/>
  <c r="M765" i="4"/>
  <c r="K765" i="4"/>
  <c r="M740" i="4"/>
  <c r="K740" i="4"/>
  <c r="M827" i="4"/>
  <c r="K827" i="4"/>
  <c r="M786" i="4"/>
  <c r="K786" i="4"/>
  <c r="M745" i="4"/>
  <c r="K745" i="4"/>
  <c r="K343" i="4"/>
  <c r="M343" i="4"/>
  <c r="K587" i="4"/>
  <c r="M587" i="4"/>
  <c r="M339" i="4"/>
  <c r="K339" i="4"/>
  <c r="K549" i="4"/>
  <c r="M549" i="4"/>
  <c r="M509" i="4"/>
  <c r="K509" i="4"/>
  <c r="K346" i="4"/>
  <c r="M346" i="4"/>
  <c r="M557" i="4"/>
  <c r="K557" i="4"/>
  <c r="M593" i="4"/>
  <c r="K593" i="4"/>
  <c r="M563" i="4"/>
  <c r="K563" i="4"/>
  <c r="K594" i="4"/>
  <c r="M594" i="4"/>
  <c r="M555" i="4"/>
  <c r="K555" i="4"/>
  <c r="M504" i="4"/>
  <c r="K504" i="4"/>
  <c r="M444" i="4"/>
  <c r="K444" i="4"/>
  <c r="K314" i="4"/>
  <c r="M314" i="4"/>
  <c r="K466" i="4"/>
  <c r="M466" i="4"/>
  <c r="K595" i="4"/>
  <c r="M595" i="4"/>
  <c r="M553" i="4"/>
  <c r="K553" i="4"/>
  <c r="K505" i="4"/>
  <c r="M505" i="4"/>
  <c r="M558" i="4"/>
  <c r="K558" i="4"/>
  <c r="K507" i="4"/>
  <c r="M507" i="4"/>
  <c r="M548" i="4"/>
  <c r="K548" i="4"/>
  <c r="M512" i="4"/>
  <c r="K512" i="4"/>
  <c r="M461" i="4"/>
  <c r="K461" i="4"/>
  <c r="K437" i="4"/>
  <c r="M437" i="4"/>
  <c r="M49" i="4"/>
  <c r="K49" i="4"/>
  <c r="K540" i="4"/>
  <c r="M540" i="4"/>
  <c r="K469" i="4"/>
  <c r="M469" i="4"/>
  <c r="M48" i="4"/>
  <c r="K48" i="4"/>
  <c r="M46" i="4"/>
  <c r="K46" i="4"/>
  <c r="K734" i="4"/>
  <c r="M734" i="4"/>
  <c r="K726" i="4"/>
  <c r="M726" i="4"/>
  <c r="K677" i="4"/>
  <c r="M677" i="4"/>
  <c r="K671" i="4"/>
  <c r="M671" i="4"/>
  <c r="K663" i="4"/>
  <c r="M663" i="4"/>
  <c r="K660" i="4"/>
  <c r="M660" i="4"/>
  <c r="K657" i="4"/>
  <c r="M657" i="4"/>
  <c r="K651" i="4"/>
  <c r="M651" i="4"/>
  <c r="M648" i="4"/>
  <c r="K648" i="4"/>
  <c r="K642" i="4"/>
  <c r="M642" i="4"/>
  <c r="M636" i="4"/>
  <c r="K636" i="4"/>
  <c r="K630" i="4"/>
  <c r="M630" i="4"/>
  <c r="M383" i="4"/>
  <c r="K383" i="4"/>
  <c r="K382" i="4"/>
  <c r="M382" i="4"/>
  <c r="K378" i="4"/>
  <c r="M378" i="4"/>
  <c r="K59" i="4"/>
  <c r="M59" i="4"/>
  <c r="K609" i="4"/>
  <c r="M609" i="4"/>
  <c r="K365" i="4"/>
  <c r="M365" i="4"/>
  <c r="K599" i="4"/>
  <c r="M599" i="4"/>
  <c r="M457" i="4"/>
  <c r="K457" i="4"/>
  <c r="K458" i="4"/>
  <c r="M458" i="4"/>
  <c r="M274" i="4"/>
  <c r="K274" i="4"/>
  <c r="K263" i="4"/>
  <c r="M263" i="4"/>
  <c r="M295" i="4"/>
  <c r="K295" i="4"/>
  <c r="M238" i="4"/>
  <c r="K238" i="4"/>
  <c r="M248" i="4"/>
  <c r="K248" i="4"/>
  <c r="M223" i="4"/>
  <c r="K223" i="4"/>
  <c r="K255" i="4"/>
  <c r="M255" i="4"/>
  <c r="K212" i="4"/>
  <c r="M212" i="4"/>
  <c r="K239" i="4"/>
  <c r="M239" i="4"/>
  <c r="K41" i="4"/>
  <c r="M41" i="4"/>
  <c r="K235" i="4"/>
  <c r="M235" i="4"/>
  <c r="M210" i="4"/>
  <c r="K210" i="4"/>
  <c r="K222" i="4"/>
  <c r="M222" i="4"/>
  <c r="K211" i="4"/>
  <c r="M211" i="4"/>
  <c r="K16" i="4"/>
  <c r="M16" i="4"/>
  <c r="K13" i="4"/>
  <c r="M13" i="4"/>
  <c r="K173" i="4"/>
  <c r="M173" i="4"/>
  <c r="K167" i="4"/>
  <c r="M167" i="4"/>
  <c r="K172" i="4"/>
  <c r="M172" i="4"/>
  <c r="K169" i="4"/>
  <c r="M169" i="4"/>
  <c r="M117" i="4"/>
  <c r="K117" i="4"/>
  <c r="K170" i="4"/>
  <c r="M170" i="4"/>
  <c r="K201" i="4"/>
  <c r="M201" i="4"/>
  <c r="K7" i="4"/>
  <c r="M7" i="4"/>
  <c r="M126" i="4"/>
  <c r="K126" i="4"/>
  <c r="M121" i="4"/>
  <c r="K121" i="4"/>
  <c r="M109" i="4"/>
  <c r="K109" i="4"/>
  <c r="M124" i="4"/>
  <c r="K124" i="4"/>
  <c r="M103" i="4"/>
  <c r="K103" i="4"/>
  <c r="M85" i="4"/>
  <c r="K85" i="4"/>
  <c r="K100" i="4"/>
  <c r="M100" i="4"/>
  <c r="M72" i="4"/>
  <c r="K72" i="4"/>
  <c r="M430" i="4"/>
  <c r="K430" i="4"/>
  <c r="K721" i="4"/>
  <c r="M721" i="4"/>
  <c r="K74" i="4"/>
  <c r="M74" i="4"/>
  <c r="M888" i="4"/>
  <c r="K888" i="4"/>
  <c r="I960" i="4"/>
  <c r="J715" i="4" a="1"/>
  <c r="J715" i="4" s="1"/>
  <c r="K715" i="4" s="1"/>
  <c r="P715" i="4" s="1"/>
  <c r="L993" i="4" a="1"/>
  <c r="L993" i="4" s="1"/>
  <c r="M993" i="4" s="1"/>
  <c r="I707" i="4"/>
  <c r="M987" i="4"/>
  <c r="K987" i="4"/>
  <c r="O995" i="4"/>
  <c r="N995" i="4" s="1"/>
  <c r="L909" i="4" a="1"/>
  <c r="L909" i="4" s="1"/>
  <c r="M909" i="4" s="1"/>
  <c r="L63" i="4" a="1"/>
  <c r="L63" i="4" s="1"/>
  <c r="M63" i="4" s="1"/>
  <c r="I77" i="4"/>
  <c r="I426" i="4"/>
  <c r="I130" i="4"/>
  <c r="I91" i="4"/>
  <c r="I68" i="4"/>
  <c r="I112" i="4"/>
  <c r="I259" i="4"/>
  <c r="I298" i="4"/>
  <c r="I526" i="4"/>
  <c r="I52" i="4"/>
  <c r="I549" i="4"/>
  <c r="I577" i="4"/>
  <c r="I507" i="4"/>
  <c r="I346" i="4"/>
  <c r="I627" i="4"/>
  <c r="I635" i="4"/>
  <c r="I398" i="4"/>
  <c r="I657" i="4"/>
  <c r="I660" i="4"/>
  <c r="I671" i="4"/>
  <c r="I737" i="4"/>
  <c r="I891" i="4"/>
  <c r="I816" i="4"/>
  <c r="I697" i="4"/>
  <c r="M927" i="4"/>
  <c r="K927" i="4"/>
  <c r="I868" i="4"/>
  <c r="K883" i="4"/>
  <c r="L863" i="4" a="1"/>
  <c r="L863" i="4" s="1"/>
  <c r="M863" i="4" s="1"/>
  <c r="I861" i="4"/>
  <c r="I711" i="4"/>
  <c r="L970" i="4" a="1"/>
  <c r="L970" i="4" s="1"/>
  <c r="M970" i="4" s="1"/>
  <c r="M686" i="4"/>
  <c r="M697" i="4"/>
  <c r="K697" i="4"/>
  <c r="M705" i="4"/>
  <c r="K705" i="4"/>
  <c r="I989" i="4"/>
  <c r="M414" i="4"/>
  <c r="J414" i="4" a="1"/>
  <c r="J414" i="4" s="1"/>
  <c r="K414" i="4" s="1"/>
  <c r="J912" i="4" a="1"/>
  <c r="J912" i="4" s="1"/>
  <c r="K912" i="4" s="1"/>
  <c r="M717" i="4"/>
  <c r="L418" i="4" a="1"/>
  <c r="L418" i="4" s="1"/>
  <c r="M418" i="4" s="1"/>
  <c r="O418" i="4" s="1"/>
  <c r="N418" i="4" s="1"/>
  <c r="M879" i="4"/>
  <c r="K879" i="4"/>
  <c r="M690" i="4"/>
  <c r="K690" i="4"/>
  <c r="M794" i="4"/>
  <c r="K794" i="4"/>
  <c r="M708" i="4"/>
  <c r="K708" i="4"/>
  <c r="M682" i="4"/>
  <c r="K682" i="4"/>
  <c r="M700" i="4"/>
  <c r="M964" i="4"/>
  <c r="M936" i="4"/>
  <c r="M868" i="4"/>
  <c r="K868" i="4"/>
  <c r="M798" i="4"/>
  <c r="K798" i="4"/>
  <c r="M775" i="4"/>
  <c r="K775" i="4"/>
  <c r="M941" i="4"/>
  <c r="K941" i="4"/>
  <c r="M805" i="4"/>
  <c r="K805" i="4"/>
  <c r="M925" i="4"/>
  <c r="K925" i="4"/>
  <c r="M893" i="4"/>
  <c r="K893" i="4"/>
  <c r="M411" i="4"/>
  <c r="K411" i="4"/>
  <c r="M938" i="4"/>
  <c r="K938" i="4"/>
  <c r="M872" i="4"/>
  <c r="K872" i="4"/>
  <c r="M759" i="4"/>
  <c r="K759" i="4"/>
  <c r="M746" i="4"/>
  <c r="K746" i="4"/>
  <c r="M776" i="4"/>
  <c r="K776" i="4"/>
  <c r="M842" i="4"/>
  <c r="K842" i="4"/>
  <c r="M799" i="4"/>
  <c r="K799" i="4"/>
  <c r="M758" i="4"/>
  <c r="K758" i="4"/>
  <c r="M858" i="4"/>
  <c r="K858" i="4"/>
  <c r="M825" i="4"/>
  <c r="K825" i="4"/>
  <c r="M779" i="4"/>
  <c r="K779" i="4"/>
  <c r="M738" i="4"/>
  <c r="K738" i="4"/>
  <c r="K355" i="4"/>
  <c r="M355" i="4"/>
  <c r="M360" i="4"/>
  <c r="K360" i="4"/>
  <c r="M336" i="4"/>
  <c r="K336" i="4"/>
  <c r="K539" i="4"/>
  <c r="M539" i="4"/>
  <c r="M499" i="4"/>
  <c r="K499" i="4"/>
  <c r="K579" i="4"/>
  <c r="M579" i="4"/>
  <c r="K556" i="4"/>
  <c r="M556" i="4"/>
  <c r="M345" i="4"/>
  <c r="K345" i="4"/>
  <c r="M333" i="4"/>
  <c r="K333" i="4"/>
  <c r="K350" i="4"/>
  <c r="M350" i="4"/>
  <c r="M552" i="4"/>
  <c r="K552" i="4"/>
  <c r="M456" i="4"/>
  <c r="K456" i="4"/>
  <c r="M515" i="4"/>
  <c r="K515" i="4"/>
  <c r="M503" i="4"/>
  <c r="K503" i="4"/>
  <c r="M459" i="4"/>
  <c r="K459" i="4"/>
  <c r="M591" i="4"/>
  <c r="K591" i="4"/>
  <c r="K55" i="4"/>
  <c r="M55" i="4"/>
  <c r="K495" i="4"/>
  <c r="M495" i="4"/>
  <c r="K331" i="4"/>
  <c r="M331" i="4"/>
  <c r="K498" i="4"/>
  <c r="M498" i="4"/>
  <c r="M546" i="4"/>
  <c r="K546" i="4"/>
  <c r="K501" i="4"/>
  <c r="M501" i="4"/>
  <c r="K447" i="4"/>
  <c r="M447" i="4"/>
  <c r="K435" i="4"/>
  <c r="M435" i="4"/>
  <c r="K296" i="4"/>
  <c r="M296" i="4"/>
  <c r="K321" i="4"/>
  <c r="M321" i="4"/>
  <c r="K465" i="4"/>
  <c r="M465" i="4"/>
  <c r="K47" i="4"/>
  <c r="M47" i="4"/>
  <c r="M267" i="4"/>
  <c r="K267" i="4"/>
  <c r="K733" i="4"/>
  <c r="M733" i="4"/>
  <c r="M725" i="4"/>
  <c r="K725" i="4"/>
  <c r="M676" i="4"/>
  <c r="K676" i="4"/>
  <c r="M670" i="4"/>
  <c r="K670" i="4"/>
  <c r="M408" i="4"/>
  <c r="K408" i="4"/>
  <c r="M403" i="4"/>
  <c r="K403" i="4"/>
  <c r="M656" i="4"/>
  <c r="K656" i="4"/>
  <c r="K650" i="4"/>
  <c r="M650" i="4"/>
  <c r="K647" i="4"/>
  <c r="M647" i="4"/>
  <c r="K641" i="4"/>
  <c r="M641" i="4"/>
  <c r="K387" i="4"/>
  <c r="M387" i="4"/>
  <c r="M385" i="4"/>
  <c r="K385" i="4"/>
  <c r="M624" i="4"/>
  <c r="K624" i="4"/>
  <c r="M617" i="4"/>
  <c r="K617" i="4"/>
  <c r="K377" i="4"/>
  <c r="M377" i="4"/>
  <c r="M372" i="4"/>
  <c r="K372" i="4"/>
  <c r="K608" i="4"/>
  <c r="M608" i="4"/>
  <c r="K603" i="4"/>
  <c r="M603" i="4"/>
  <c r="K598" i="4"/>
  <c r="M598" i="4"/>
  <c r="M452" i="4"/>
  <c r="K452" i="4"/>
  <c r="K442" i="4"/>
  <c r="M442" i="4"/>
  <c r="K273" i="4"/>
  <c r="M273" i="4"/>
  <c r="M261" i="4"/>
  <c r="K261" i="4"/>
  <c r="K303" i="4"/>
  <c r="M303" i="4"/>
  <c r="M45" i="4"/>
  <c r="K45" i="4"/>
  <c r="M242" i="4"/>
  <c r="K242" i="4"/>
  <c r="M217" i="4"/>
  <c r="K217" i="4"/>
  <c r="K249" i="4"/>
  <c r="M249" i="4"/>
  <c r="M24" i="4"/>
  <c r="K24" i="4"/>
  <c r="K33" i="4"/>
  <c r="M33" i="4"/>
  <c r="K245" i="4"/>
  <c r="M245" i="4"/>
  <c r="M35" i="4"/>
  <c r="K35" i="4"/>
  <c r="K204" i="4"/>
  <c r="M204" i="4"/>
  <c r="K219" i="4"/>
  <c r="M219" i="4"/>
  <c r="K197" i="4"/>
  <c r="M197" i="4"/>
  <c r="K180" i="4"/>
  <c r="M180" i="4"/>
  <c r="K175" i="4"/>
  <c r="M175" i="4"/>
  <c r="K11" i="4"/>
  <c r="M11" i="4"/>
  <c r="K157" i="4"/>
  <c r="M157" i="4"/>
  <c r="K163" i="4"/>
  <c r="M163" i="4"/>
  <c r="K161" i="4"/>
  <c r="M161" i="4"/>
  <c r="M4" i="4"/>
  <c r="K4" i="4"/>
  <c r="K154" i="4"/>
  <c r="M154" i="4"/>
  <c r="K19" i="4"/>
  <c r="M19" i="4"/>
  <c r="M147" i="4"/>
  <c r="K147" i="4"/>
  <c r="M125" i="4"/>
  <c r="K125" i="4"/>
  <c r="M108" i="4"/>
  <c r="K108" i="4"/>
  <c r="M115" i="4"/>
  <c r="K115" i="4"/>
  <c r="M110" i="4"/>
  <c r="K110" i="4"/>
  <c r="M97" i="4"/>
  <c r="K97" i="4"/>
  <c r="M427" i="4"/>
  <c r="K427" i="4"/>
  <c r="K98" i="4"/>
  <c r="M98" i="4"/>
  <c r="K88" i="4"/>
  <c r="M88" i="4"/>
  <c r="M83" i="4"/>
  <c r="K83" i="4"/>
  <c r="K91" i="4"/>
  <c r="M91" i="4"/>
  <c r="K70" i="4"/>
  <c r="M70" i="4"/>
  <c r="I857" i="4"/>
  <c r="I413" i="4"/>
  <c r="M706" i="4"/>
  <c r="K706" i="4"/>
  <c r="M951" i="4"/>
  <c r="K951" i="4"/>
  <c r="M961" i="4"/>
  <c r="K961" i="4"/>
  <c r="J908" i="4" a="1"/>
  <c r="J908" i="4" s="1"/>
  <c r="K908" i="4" s="1"/>
  <c r="I716" i="4"/>
  <c r="J966" i="4" a="1"/>
  <c r="J966" i="4" s="1"/>
  <c r="K966" i="4" s="1"/>
  <c r="L907" i="4" a="1"/>
  <c r="L907" i="4" s="1"/>
  <c r="M907" i="4" s="1"/>
  <c r="I107" i="4"/>
  <c r="I303" i="4"/>
  <c r="I292" i="4"/>
  <c r="I450" i="4"/>
  <c r="I498" i="4"/>
  <c r="I565" i="4"/>
  <c r="I584" i="4"/>
  <c r="I607" i="4"/>
  <c r="I554" i="4"/>
  <c r="I341" i="4"/>
  <c r="I616" i="4"/>
  <c r="I622" i="4"/>
  <c r="I648" i="4"/>
  <c r="I647" i="4"/>
  <c r="I774" i="4"/>
  <c r="I767" i="4"/>
  <c r="I776" i="4"/>
  <c r="I760" i="4"/>
  <c r="I838" i="4"/>
  <c r="K900" i="4"/>
  <c r="I688" i="4"/>
  <c r="I897" i="4"/>
  <c r="L416" i="4" a="1"/>
  <c r="L416" i="4" s="1"/>
  <c r="M416" i="4" s="1"/>
  <c r="M878" i="4"/>
  <c r="K878" i="4"/>
  <c r="M931" i="4"/>
  <c r="K931" i="4"/>
  <c r="M846" i="4"/>
  <c r="K846" i="4"/>
  <c r="M916" i="4"/>
  <c r="K916" i="4"/>
  <c r="L900" i="4" a="1"/>
  <c r="L900" i="4" s="1"/>
  <c r="M900" i="4" s="1"/>
  <c r="M979" i="4"/>
  <c r="J979" i="4" a="1"/>
  <c r="J979" i="4" s="1"/>
  <c r="K979" i="4" s="1"/>
  <c r="I416" i="4"/>
  <c r="K994" i="4"/>
  <c r="M876" i="4"/>
  <c r="K876" i="4"/>
  <c r="M689" i="4"/>
  <c r="K689" i="4"/>
  <c r="M789" i="4"/>
  <c r="K789" i="4"/>
  <c r="K881" i="4"/>
  <c r="M830" i="4"/>
  <c r="K830" i="4"/>
  <c r="M873" i="4"/>
  <c r="K873" i="4"/>
  <c r="K713" i="4"/>
  <c r="M932" i="4"/>
  <c r="K932" i="4"/>
  <c r="K862" i="4"/>
  <c r="M796" i="4"/>
  <c r="K796" i="4"/>
  <c r="M764" i="4"/>
  <c r="K764" i="4"/>
  <c r="M937" i="4"/>
  <c r="K937" i="4"/>
  <c r="M787" i="4"/>
  <c r="K787" i="4"/>
  <c r="K895" i="4"/>
  <c r="M711" i="4"/>
  <c r="K711" i="4"/>
  <c r="M695" i="4"/>
  <c r="K695" i="4"/>
  <c r="M934" i="4"/>
  <c r="K934" i="4"/>
  <c r="M693" i="4"/>
  <c r="K693" i="4"/>
  <c r="M743" i="4"/>
  <c r="K743" i="4"/>
  <c r="K739" i="4"/>
  <c r="M760" i="4"/>
  <c r="K760" i="4"/>
  <c r="M838" i="4"/>
  <c r="K838" i="4"/>
  <c r="M797" i="4"/>
  <c r="K797" i="4"/>
  <c r="M751" i="4"/>
  <c r="K751" i="4"/>
  <c r="P751" i="4" s="1"/>
  <c r="M852" i="4"/>
  <c r="K852" i="4"/>
  <c r="M818" i="4"/>
  <c r="K818" i="4"/>
  <c r="M777" i="4"/>
  <c r="K777" i="4"/>
  <c r="K56" i="4"/>
  <c r="M56" i="4"/>
  <c r="O56" i="4" s="1"/>
  <c r="N56" i="4" s="1"/>
  <c r="K354" i="4"/>
  <c r="M354" i="4"/>
  <c r="M356" i="4"/>
  <c r="K356" i="4"/>
  <c r="K332" i="4"/>
  <c r="M332" i="4"/>
  <c r="K533" i="4"/>
  <c r="M533" i="4"/>
  <c r="O533" i="4" s="1"/>
  <c r="N533" i="4" s="1"/>
  <c r="K329" i="4"/>
  <c r="M329" i="4"/>
  <c r="K544" i="4"/>
  <c r="M544" i="4"/>
  <c r="M554" i="4"/>
  <c r="K554" i="4"/>
  <c r="M581" i="4"/>
  <c r="K581" i="4"/>
  <c r="P581" i="4" s="1"/>
  <c r="K560" i="4"/>
  <c r="M560" i="4"/>
  <c r="K347" i="4"/>
  <c r="M347" i="4"/>
  <c r="M541" i="4"/>
  <c r="K541" i="4"/>
  <c r="M297" i="4"/>
  <c r="K297" i="4"/>
  <c r="P297" i="4" s="1"/>
  <c r="K511" i="4"/>
  <c r="M511" i="4"/>
  <c r="M496" i="4"/>
  <c r="K496" i="4"/>
  <c r="K485" i="4"/>
  <c r="M485" i="4"/>
  <c r="M348" i="4"/>
  <c r="K348" i="4"/>
  <c r="P348" i="4" s="1"/>
  <c r="K325" i="4"/>
  <c r="M325" i="4"/>
  <c r="K491" i="4"/>
  <c r="M491" i="4"/>
  <c r="K542" i="4"/>
  <c r="M542" i="4"/>
  <c r="M494" i="4"/>
  <c r="K494" i="4"/>
  <c r="P494" i="4" s="1"/>
  <c r="K328" i="4"/>
  <c r="M328" i="4"/>
  <c r="M490" i="4"/>
  <c r="K490" i="4"/>
  <c r="M432" i="4"/>
  <c r="K432" i="4"/>
  <c r="K305" i="4"/>
  <c r="M305" i="4"/>
  <c r="O305" i="4" s="1"/>
  <c r="N305" i="4" s="1"/>
  <c r="K293" i="4"/>
  <c r="M293" i="4"/>
  <c r="K519" i="4"/>
  <c r="M519" i="4"/>
  <c r="K454" i="4"/>
  <c r="M454" i="4"/>
  <c r="M278" i="4"/>
  <c r="K278" i="4"/>
  <c r="P278" i="4" s="1"/>
  <c r="K51" i="4"/>
  <c r="M51" i="4"/>
  <c r="M732" i="4"/>
  <c r="K732" i="4"/>
  <c r="K61" i="4"/>
  <c r="M61" i="4"/>
  <c r="K675" i="4"/>
  <c r="M675" i="4"/>
  <c r="O675" i="4" s="1"/>
  <c r="N675" i="4" s="1"/>
  <c r="K669" i="4"/>
  <c r="M669" i="4"/>
  <c r="K407" i="4"/>
  <c r="M407" i="4"/>
  <c r="M659" i="4"/>
  <c r="K659" i="4"/>
  <c r="M398" i="4"/>
  <c r="K398" i="4"/>
  <c r="P398" i="4" s="1"/>
  <c r="M396" i="4"/>
  <c r="K396" i="4"/>
  <c r="M646" i="4"/>
  <c r="K646" i="4"/>
  <c r="M640" i="4"/>
  <c r="K640" i="4"/>
  <c r="M386" i="4"/>
  <c r="K386" i="4"/>
  <c r="P386" i="4" s="1"/>
  <c r="K629" i="4"/>
  <c r="M629" i="4"/>
  <c r="K623" i="4"/>
  <c r="M623" i="4"/>
  <c r="K381" i="4"/>
  <c r="M381" i="4"/>
  <c r="K376" i="4"/>
  <c r="M376" i="4"/>
  <c r="O376" i="4" s="1"/>
  <c r="N376" i="4" s="1"/>
  <c r="K611" i="4"/>
  <c r="M611" i="4"/>
  <c r="M607" i="4"/>
  <c r="K607" i="4"/>
  <c r="M364" i="4"/>
  <c r="K364" i="4"/>
  <c r="M362" i="4"/>
  <c r="K362" i="4"/>
  <c r="P362" i="4" s="1"/>
  <c r="K440" i="4"/>
  <c r="M440" i="4"/>
  <c r="K307" i="4"/>
  <c r="M307" i="4"/>
  <c r="K260" i="4"/>
  <c r="M260" i="4"/>
  <c r="K448" i="4"/>
  <c r="M448" i="4"/>
  <c r="O448" i="4" s="1"/>
  <c r="N448" i="4" s="1"/>
  <c r="K292" i="4"/>
  <c r="M292" i="4"/>
  <c r="K257" i="4"/>
  <c r="M257" i="4"/>
  <c r="M240" i="4"/>
  <c r="K240" i="4"/>
  <c r="M209" i="4"/>
  <c r="K209" i="4"/>
  <c r="P209" i="4" s="1"/>
  <c r="K247" i="4"/>
  <c r="M247" i="4"/>
  <c r="K288" i="4"/>
  <c r="M288" i="4"/>
  <c r="M27" i="4"/>
  <c r="K27" i="4"/>
  <c r="K244" i="4"/>
  <c r="M244" i="4"/>
  <c r="O244" i="4" s="1"/>
  <c r="N244" i="4" s="1"/>
  <c r="K214" i="4"/>
  <c r="M214" i="4"/>
  <c r="K193" i="4"/>
  <c r="M193" i="4"/>
  <c r="K216" i="4"/>
  <c r="M216" i="4"/>
  <c r="K186" i="4"/>
  <c r="M186" i="4"/>
  <c r="O186" i="4" s="1"/>
  <c r="N186" i="4" s="1"/>
  <c r="K21" i="4"/>
  <c r="M21" i="4"/>
  <c r="K12" i="4"/>
  <c r="M12" i="4"/>
  <c r="K149" i="4"/>
  <c r="M149" i="4"/>
  <c r="M32" i="4"/>
  <c r="K32" i="4"/>
  <c r="P32" i="4" s="1"/>
  <c r="K160" i="4"/>
  <c r="M160" i="4"/>
  <c r="K8" i="4"/>
  <c r="M8" i="4"/>
  <c r="K165" i="4"/>
  <c r="M165" i="4"/>
  <c r="M142" i="4"/>
  <c r="K142" i="4"/>
  <c r="P142" i="4" s="1"/>
  <c r="K189" i="4"/>
  <c r="M189" i="4"/>
  <c r="M134" i="4"/>
  <c r="K134" i="4"/>
  <c r="M119" i="4"/>
  <c r="K119" i="4"/>
  <c r="M99" i="4"/>
  <c r="K99" i="4"/>
  <c r="P99" i="4" s="1"/>
  <c r="M105" i="4"/>
  <c r="K105" i="4"/>
  <c r="M106" i="4"/>
  <c r="K106" i="4"/>
  <c r="M95" i="4"/>
  <c r="K95" i="4"/>
  <c r="M120" i="4"/>
  <c r="K120" i="4"/>
  <c r="P120" i="4" s="1"/>
  <c r="K96" i="4"/>
  <c r="M96" i="4"/>
  <c r="K84" i="4"/>
  <c r="M84" i="4"/>
  <c r="M425" i="4"/>
  <c r="K425" i="4"/>
  <c r="K87" i="4"/>
  <c r="M87" i="4"/>
  <c r="O87" i="4" s="1"/>
  <c r="N87" i="4" s="1"/>
  <c r="K722" i="4"/>
  <c r="M722" i="4"/>
  <c r="L413" i="4" a="1"/>
  <c r="L413" i="4" s="1"/>
  <c r="M413" i="4" s="1"/>
  <c r="L880" i="4" a="1"/>
  <c r="L880" i="4" s="1"/>
  <c r="M880" i="4" s="1"/>
  <c r="J919" i="4" a="1"/>
  <c r="J919" i="4" s="1"/>
  <c r="K919" i="4" s="1"/>
  <c r="J936" i="4" a="1"/>
  <c r="J936" i="4" s="1"/>
  <c r="K936" i="4" s="1"/>
  <c r="I909" i="4"/>
  <c r="I981" i="4"/>
  <c r="J984" i="4" a="1"/>
  <c r="J984" i="4" s="1"/>
  <c r="K984" i="4" s="1"/>
  <c r="J700" i="4" a="1"/>
  <c r="J700" i="4" s="1"/>
  <c r="K700" i="4" s="1"/>
  <c r="L962" i="4" a="1"/>
  <c r="L962" i="4" s="1"/>
  <c r="M962" i="4" s="1"/>
  <c r="L990" i="4" a="1"/>
  <c r="L990" i="4" s="1"/>
  <c r="M990" i="4" s="1"/>
  <c r="J717" i="4" a="1"/>
  <c r="J717" i="4" s="1"/>
  <c r="K717" i="4" s="1"/>
  <c r="J969" i="4" a="1"/>
  <c r="J969" i="4" s="1"/>
  <c r="K969" i="4" s="1"/>
  <c r="I25" i="4"/>
  <c r="I221" i="4"/>
  <c r="I290" i="4"/>
  <c r="I297" i="4"/>
  <c r="I467" i="4"/>
  <c r="I440" i="4"/>
  <c r="I309" i="4"/>
  <c r="I475" i="4"/>
  <c r="I435" i="4"/>
  <c r="I510" i="4"/>
  <c r="I598" i="4"/>
  <c r="I839" i="4"/>
  <c r="I706" i="4"/>
  <c r="I915" i="4"/>
  <c r="K947" i="4"/>
  <c r="I860" i="4"/>
  <c r="K989" i="4"/>
  <c r="J66" i="4" a="1"/>
  <c r="J66" i="4" s="1"/>
  <c r="K66" i="4" s="1"/>
  <c r="M698" i="4"/>
  <c r="K698" i="4"/>
  <c r="L897" i="4" a="1"/>
  <c r="L897" i="4" s="1"/>
  <c r="M897" i="4" s="1"/>
  <c r="M954" i="4"/>
  <c r="K954" i="4"/>
  <c r="P983" i="4"/>
  <c r="M890" i="4"/>
  <c r="K890" i="4"/>
  <c r="K935" i="4"/>
  <c r="J990" i="4" a="1"/>
  <c r="J990" i="4" s="1"/>
  <c r="K990" i="4" s="1"/>
  <c r="M968" i="4"/>
  <c r="M701" i="4"/>
  <c r="K701" i="4"/>
  <c r="M855" i="4"/>
  <c r="K855" i="4"/>
  <c r="M766" i="4"/>
  <c r="K766" i="4"/>
  <c r="M877" i="4"/>
  <c r="K877" i="4"/>
  <c r="M820" i="4"/>
  <c r="K820" i="4"/>
  <c r="K981" i="4"/>
  <c r="M981" i="4"/>
  <c r="K960" i="4"/>
  <c r="M928" i="4"/>
  <c r="K928" i="4"/>
  <c r="M860" i="4"/>
  <c r="K860" i="4"/>
  <c r="M791" i="4"/>
  <c r="K791" i="4"/>
  <c r="M967" i="4"/>
  <c r="K967" i="4"/>
  <c r="M929" i="4"/>
  <c r="K929" i="4"/>
  <c r="M974" i="4"/>
  <c r="K974" i="4"/>
  <c r="M709" i="4"/>
  <c r="K709" i="4"/>
  <c r="M885" i="4"/>
  <c r="K885" i="4"/>
  <c r="M687" i="4"/>
  <c r="K687" i="4"/>
  <c r="M930" i="4"/>
  <c r="K930" i="4"/>
  <c r="M841" i="4"/>
  <c r="K841" i="4"/>
  <c r="M784" i="4"/>
  <c r="K784" i="4"/>
  <c r="M737" i="4"/>
  <c r="K737" i="4"/>
  <c r="M744" i="4"/>
  <c r="K744" i="4"/>
  <c r="M831" i="4"/>
  <c r="K831" i="4"/>
  <c r="M790" i="4"/>
  <c r="K790" i="4"/>
  <c r="M749" i="4"/>
  <c r="K749" i="4"/>
  <c r="M851" i="4"/>
  <c r="K851" i="4"/>
  <c r="M811" i="4"/>
  <c r="K811" i="4"/>
  <c r="M770" i="4"/>
  <c r="K770" i="4"/>
  <c r="K342" i="4"/>
  <c r="M342" i="4"/>
  <c r="M586" i="4"/>
  <c r="K586" i="4"/>
  <c r="M589" i="4"/>
  <c r="K589" i="4"/>
  <c r="K547" i="4"/>
  <c r="M547" i="4"/>
  <c r="M550" i="4"/>
  <c r="K550" i="4"/>
  <c r="M528" i="4"/>
  <c r="K528" i="4"/>
  <c r="M326" i="4"/>
  <c r="K326" i="4"/>
  <c r="K330" i="4"/>
  <c r="M330" i="4"/>
  <c r="M578" i="4"/>
  <c r="K578" i="4"/>
  <c r="K537" i="4"/>
  <c r="M537" i="4"/>
  <c r="M582" i="4"/>
  <c r="K582" i="4"/>
  <c r="K529" i="4"/>
  <c r="M529" i="4"/>
  <c r="K497" i="4"/>
  <c r="M497" i="4"/>
  <c r="K500" i="4"/>
  <c r="M500" i="4"/>
  <c r="K488" i="4"/>
  <c r="M488" i="4"/>
  <c r="K470" i="4"/>
  <c r="M470" i="4"/>
  <c r="K588" i="4"/>
  <c r="M588" i="4"/>
  <c r="K320" i="4"/>
  <c r="M320" i="4"/>
  <c r="M476" i="4"/>
  <c r="K476" i="4"/>
  <c r="K536" i="4"/>
  <c r="M536" i="4"/>
  <c r="M484" i="4"/>
  <c r="K484" i="4"/>
  <c r="K538" i="4"/>
  <c r="M538" i="4"/>
  <c r="M483" i="4"/>
  <c r="K483" i="4"/>
  <c r="K301" i="4"/>
  <c r="M301" i="4"/>
  <c r="M54" i="4"/>
  <c r="K54" i="4"/>
  <c r="K592" i="4"/>
  <c r="M592" i="4"/>
  <c r="K506" i="4"/>
  <c r="M506" i="4"/>
  <c r="M431" i="4"/>
  <c r="K431" i="4"/>
  <c r="K289" i="4"/>
  <c r="M289" i="4"/>
  <c r="M282" i="4"/>
  <c r="K282" i="4"/>
  <c r="K731" i="4"/>
  <c r="M731" i="4"/>
  <c r="K60" i="4"/>
  <c r="M60" i="4"/>
  <c r="K674" i="4"/>
  <c r="M674" i="4"/>
  <c r="K668" i="4"/>
  <c r="M668" i="4"/>
  <c r="M662" i="4"/>
  <c r="K662" i="4"/>
  <c r="K658" i="4"/>
  <c r="M658" i="4"/>
  <c r="K655" i="4"/>
  <c r="M655" i="4"/>
  <c r="K395" i="4"/>
  <c r="M395" i="4"/>
  <c r="K645" i="4"/>
  <c r="M645" i="4"/>
  <c r="K639" i="4"/>
  <c r="M639" i="4"/>
  <c r="K635" i="4"/>
  <c r="M635" i="4"/>
  <c r="K628" i="4"/>
  <c r="M628" i="4"/>
  <c r="K622" i="4"/>
  <c r="M622" i="4"/>
  <c r="K616" i="4"/>
  <c r="M616" i="4"/>
  <c r="K375" i="4"/>
  <c r="M375" i="4"/>
  <c r="K610" i="4"/>
  <c r="M610" i="4"/>
  <c r="K606" i="4"/>
  <c r="M606" i="4"/>
  <c r="K602" i="4"/>
  <c r="M602" i="4"/>
  <c r="K361" i="4"/>
  <c r="M361" i="4"/>
  <c r="M436" i="4"/>
  <c r="K436" i="4"/>
  <c r="K299" i="4"/>
  <c r="M299" i="4"/>
  <c r="M252" i="4"/>
  <c r="K252" i="4"/>
  <c r="K441" i="4"/>
  <c r="M441" i="4"/>
  <c r="M251" i="4"/>
  <c r="K251" i="4"/>
  <c r="K246" i="4"/>
  <c r="M246" i="4"/>
  <c r="M233" i="4"/>
  <c r="K233" i="4"/>
  <c r="M231" i="4"/>
  <c r="K231" i="4"/>
  <c r="K241" i="4"/>
  <c r="M241" i="4"/>
  <c r="K284" i="4"/>
  <c r="M284" i="4"/>
  <c r="K271" i="4"/>
  <c r="M271" i="4"/>
  <c r="K237" i="4"/>
  <c r="M237" i="4"/>
  <c r="K183" i="4"/>
  <c r="M183" i="4"/>
  <c r="K192" i="4"/>
  <c r="M192" i="4"/>
  <c r="K206" i="4"/>
  <c r="M206" i="4"/>
  <c r="K179" i="4"/>
  <c r="M179" i="4"/>
  <c r="K199" i="4"/>
  <c r="M199" i="4"/>
  <c r="K6" i="4"/>
  <c r="M6" i="4"/>
  <c r="M135" i="4"/>
  <c r="K135" i="4"/>
  <c r="K221" i="4"/>
  <c r="M221" i="4"/>
  <c r="M145" i="4"/>
  <c r="K145" i="4"/>
  <c r="M136" i="4"/>
  <c r="K136" i="4"/>
  <c r="K162" i="4"/>
  <c r="M162" i="4"/>
  <c r="M141" i="4"/>
  <c r="K141" i="4"/>
  <c r="K182" i="4"/>
  <c r="M182" i="4"/>
  <c r="M130" i="4"/>
  <c r="K130" i="4"/>
  <c r="M112" i="4"/>
  <c r="K112" i="4"/>
  <c r="K914" i="4"/>
  <c r="M914" i="4"/>
  <c r="M140" i="4"/>
  <c r="K140" i="4"/>
  <c r="M724" i="4"/>
  <c r="K724" i="4"/>
  <c r="M2" i="4"/>
  <c r="K2" i="4"/>
  <c r="M118" i="4"/>
  <c r="K118" i="4"/>
  <c r="K94" i="4"/>
  <c r="M94" i="4"/>
  <c r="K80" i="4"/>
  <c r="M80" i="4"/>
  <c r="M423" i="4"/>
  <c r="K423" i="4"/>
  <c r="K913" i="4"/>
  <c r="M913" i="4"/>
  <c r="M719" i="4"/>
  <c r="K719" i="4"/>
  <c r="M903" i="4"/>
  <c r="K903" i="4"/>
  <c r="M965" i="4"/>
  <c r="J965" i="4" a="1"/>
  <c r="J965" i="4" s="1"/>
  <c r="K965" i="4" s="1"/>
  <c r="M982" i="4"/>
  <c r="M417" i="4"/>
  <c r="K417" i="4"/>
  <c r="M67" i="4"/>
  <c r="K67" i="4"/>
  <c r="J782" i="4" a="1"/>
  <c r="J782" i="4" s="1"/>
  <c r="K782" i="4" s="1"/>
  <c r="L862" i="4" a="1"/>
  <c r="L862" i="4" s="1"/>
  <c r="M862" i="4" s="1"/>
  <c r="J943" i="4" a="1"/>
  <c r="J943" i="4" s="1"/>
  <c r="K943" i="4" s="1"/>
  <c r="P943" i="4" s="1"/>
  <c r="L713" i="4" a="1"/>
  <c r="L713" i="4" s="1"/>
  <c r="M713" i="4" s="1"/>
  <c r="L984" i="4" a="1"/>
  <c r="L984" i="4" s="1"/>
  <c r="M984" i="4" s="1"/>
  <c r="L66" i="4" a="1"/>
  <c r="L66" i="4" s="1"/>
  <c r="M66" i="4" s="1"/>
  <c r="L952" i="4" a="1"/>
  <c r="L952" i="4" s="1"/>
  <c r="M952" i="4" s="1"/>
  <c r="I44" i="4"/>
  <c r="I72" i="4"/>
  <c r="I33" i="4"/>
  <c r="I271" i="4"/>
  <c r="I246" i="4"/>
  <c r="I287" i="4"/>
  <c r="I449" i="4"/>
  <c r="I472" i="4"/>
  <c r="I295" i="4"/>
  <c r="I352" i="4"/>
  <c r="I594" i="4"/>
  <c r="I556" i="4"/>
  <c r="I586" i="4"/>
  <c r="I608" i="4"/>
  <c r="I579" i="4"/>
  <c r="I727" i="4"/>
  <c r="I799" i="4"/>
  <c r="I792" i="4"/>
  <c r="I880" i="4"/>
  <c r="I844" i="4"/>
  <c r="I871" i="4"/>
  <c r="I703" i="4"/>
  <c r="M958" i="4"/>
  <c r="K958" i="4"/>
  <c r="M980" i="4"/>
  <c r="M869" i="4"/>
  <c r="K869" i="4"/>
  <c r="M892" i="4"/>
  <c r="J970" i="4" a="1"/>
  <c r="J970" i="4" s="1"/>
  <c r="K970" i="4" s="1"/>
  <c r="K986" i="4"/>
  <c r="M986" i="4"/>
  <c r="K64" i="4"/>
  <c r="M64" i="4"/>
  <c r="M939" i="4"/>
  <c r="K939" i="4"/>
  <c r="M871" i="4"/>
  <c r="K871" i="4"/>
  <c r="J962" i="4" a="1"/>
  <c r="J962" i="4" s="1"/>
  <c r="K962" i="4" s="1"/>
  <c r="J980" i="4" a="1"/>
  <c r="J980" i="4" s="1"/>
  <c r="K980" i="4" s="1"/>
  <c r="J992" i="4" a="1"/>
  <c r="J992" i="4" s="1"/>
  <c r="K992" i="4" s="1"/>
  <c r="M992" i="4"/>
  <c r="I993" i="4"/>
  <c r="L994" i="4" a="1"/>
  <c r="L994" i="4" s="1"/>
  <c r="M994" i="4" s="1"/>
  <c r="O994" i="4" s="1"/>
  <c r="N994" i="4" s="1"/>
  <c r="M898" i="4"/>
  <c r="K898" i="4"/>
  <c r="M870" i="4"/>
  <c r="K870" i="4"/>
  <c r="M847" i="4"/>
  <c r="K847" i="4"/>
  <c r="M812" i="4"/>
  <c r="K812" i="4"/>
  <c r="M412" i="4"/>
  <c r="K412" i="4"/>
  <c r="M810" i="4"/>
  <c r="K810" i="4"/>
  <c r="M977" i="4"/>
  <c r="J977" i="4" a="1"/>
  <c r="J977" i="4" s="1"/>
  <c r="K977" i="4" s="1"/>
  <c r="M956" i="4"/>
  <c r="K956" i="4"/>
  <c r="M924" i="4"/>
  <c r="K924" i="4"/>
  <c r="M857" i="4"/>
  <c r="K857" i="4"/>
  <c r="M769" i="4"/>
  <c r="K769" i="4"/>
  <c r="M904" i="4"/>
  <c r="K904" i="4"/>
  <c r="M921" i="4"/>
  <c r="K921" i="4"/>
  <c r="M910" i="4"/>
  <c r="K910" i="4"/>
  <c r="M866" i="4"/>
  <c r="K866" i="4"/>
  <c r="M707" i="4"/>
  <c r="K707" i="4"/>
  <c r="M835" i="4"/>
  <c r="K835" i="4"/>
  <c r="M926" i="4"/>
  <c r="K926" i="4"/>
  <c r="M832" i="4"/>
  <c r="K832" i="4"/>
  <c r="M768" i="4"/>
  <c r="K768" i="4"/>
  <c r="M850" i="4"/>
  <c r="K850" i="4"/>
  <c r="M861" i="4"/>
  <c r="K861" i="4"/>
  <c r="M829" i="4"/>
  <c r="K829" i="4"/>
  <c r="M783" i="4"/>
  <c r="K783" i="4"/>
  <c r="M742" i="4"/>
  <c r="K742" i="4"/>
  <c r="M845" i="4"/>
  <c r="K845" i="4"/>
  <c r="M809" i="4"/>
  <c r="K809" i="4"/>
  <c r="M763" i="4"/>
  <c r="K763" i="4"/>
  <c r="M353" i="4"/>
  <c r="K353" i="4"/>
  <c r="K349" i="4"/>
  <c r="M349" i="4"/>
  <c r="M344" i="4"/>
  <c r="K344" i="4"/>
  <c r="M327" i="4"/>
  <c r="K327" i="4"/>
  <c r="K317" i="4"/>
  <c r="M317" i="4"/>
  <c r="M318" i="4"/>
  <c r="K318" i="4"/>
  <c r="M535" i="4"/>
  <c r="K535" i="4"/>
  <c r="M545" i="4"/>
  <c r="K545" i="4"/>
  <c r="M571" i="4"/>
  <c r="K571" i="4"/>
  <c r="M531" i="4"/>
  <c r="K531" i="4"/>
  <c r="M341" i="4"/>
  <c r="K341" i="4"/>
  <c r="M322" i="4"/>
  <c r="K322" i="4"/>
  <c r="K489" i="4"/>
  <c r="M489" i="4"/>
  <c r="M480" i="4"/>
  <c r="K480" i="4"/>
  <c r="K486" i="4"/>
  <c r="M486" i="4"/>
  <c r="M453" i="4"/>
  <c r="K453" i="4"/>
  <c r="M340" i="4"/>
  <c r="K340" i="4"/>
  <c r="K524" i="4"/>
  <c r="M524" i="4"/>
  <c r="K460" i="4"/>
  <c r="M460" i="4"/>
  <c r="K532" i="4"/>
  <c r="M532" i="4"/>
  <c r="M475" i="4"/>
  <c r="K475" i="4"/>
  <c r="M534" i="4"/>
  <c r="K534" i="4"/>
  <c r="K451" i="4"/>
  <c r="M451" i="4"/>
  <c r="M464" i="4"/>
  <c r="K464" i="4"/>
  <c r="K462" i="4"/>
  <c r="M462" i="4"/>
  <c r="K583" i="4"/>
  <c r="M583" i="4"/>
  <c r="K502" i="4"/>
  <c r="M502" i="4"/>
  <c r="M310" i="4"/>
  <c r="K310" i="4"/>
  <c r="K287" i="4"/>
  <c r="M287" i="4"/>
  <c r="K281" i="4"/>
  <c r="M281" i="4"/>
  <c r="K730" i="4"/>
  <c r="M730" i="4"/>
  <c r="K681" i="4"/>
  <c r="M681" i="4"/>
  <c r="K410" i="4"/>
  <c r="M410" i="4"/>
  <c r="K667" i="4"/>
  <c r="M667" i="4"/>
  <c r="K406" i="4"/>
  <c r="M406" i="4"/>
  <c r="K402" i="4"/>
  <c r="M402" i="4"/>
  <c r="K654" i="4"/>
  <c r="M654" i="4"/>
  <c r="K394" i="4"/>
  <c r="M394" i="4"/>
  <c r="K644" i="4"/>
  <c r="M644" i="4"/>
  <c r="K638" i="4"/>
  <c r="M638" i="4"/>
  <c r="K634" i="4"/>
  <c r="M634" i="4"/>
  <c r="K627" i="4"/>
  <c r="M627" i="4"/>
  <c r="K621" i="4"/>
  <c r="M621" i="4"/>
  <c r="K380" i="4"/>
  <c r="M380" i="4"/>
  <c r="M613" i="4"/>
  <c r="K613" i="4"/>
  <c r="K371" i="4"/>
  <c r="M371" i="4"/>
  <c r="K605" i="4"/>
  <c r="M605" i="4"/>
  <c r="M601" i="4"/>
  <c r="K601" i="4"/>
  <c r="K597" i="4"/>
  <c r="M597" i="4"/>
  <c r="M302" i="4"/>
  <c r="K302" i="4"/>
  <c r="K50" i="4"/>
  <c r="M50" i="4"/>
  <c r="K272" i="4"/>
  <c r="M272" i="4"/>
  <c r="K439" i="4"/>
  <c r="M439" i="4"/>
  <c r="M236" i="4"/>
  <c r="K236" i="4"/>
  <c r="M40" i="4"/>
  <c r="K40" i="4"/>
  <c r="M228" i="4"/>
  <c r="K228" i="4"/>
  <c r="K28" i="4"/>
  <c r="M28" i="4"/>
  <c r="K234" i="4"/>
  <c r="M234" i="4"/>
  <c r="K280" i="4"/>
  <c r="M280" i="4"/>
  <c r="K269" i="4"/>
  <c r="M269" i="4"/>
  <c r="K38" i="4"/>
  <c r="M38" i="4"/>
  <c r="K195" i="4"/>
  <c r="M195" i="4"/>
  <c r="K208" i="4"/>
  <c r="M208" i="4"/>
  <c r="K203" i="4"/>
  <c r="M203" i="4"/>
  <c r="K14" i="4"/>
  <c r="M14" i="4"/>
  <c r="K20" i="4"/>
  <c r="M20" i="4"/>
  <c r="K168" i="4"/>
  <c r="M168" i="4"/>
  <c r="K207" i="4"/>
  <c r="M207" i="4"/>
  <c r="K213" i="4"/>
  <c r="M213" i="4"/>
  <c r="K194" i="4"/>
  <c r="M194" i="4"/>
  <c r="K158" i="4"/>
  <c r="M158" i="4"/>
  <c r="K159" i="4"/>
  <c r="M159" i="4"/>
  <c r="M139" i="4"/>
  <c r="K139" i="4"/>
  <c r="K177" i="4"/>
  <c r="M177" i="4"/>
  <c r="K9" i="4"/>
  <c r="M9" i="4"/>
  <c r="M90" i="4"/>
  <c r="K90" i="4"/>
  <c r="M113" i="4"/>
  <c r="K113" i="4"/>
  <c r="M138" i="4"/>
  <c r="K138" i="4"/>
  <c r="M428" i="4"/>
  <c r="K428" i="4"/>
  <c r="M127" i="4"/>
  <c r="K127" i="4"/>
  <c r="M116" i="4"/>
  <c r="K116" i="4"/>
  <c r="K86" i="4"/>
  <c r="M86" i="4"/>
  <c r="M71" i="4"/>
  <c r="K71" i="4"/>
  <c r="M720" i="4"/>
  <c r="K720" i="4"/>
  <c r="K723" i="4"/>
  <c r="M723" i="4"/>
  <c r="J964" i="4" a="1"/>
  <c r="J964" i="4" s="1"/>
  <c r="K964" i="4" s="1"/>
  <c r="P964" i="4" s="1"/>
  <c r="J940" i="4" a="1"/>
  <c r="J940" i="4" s="1"/>
  <c r="K940" i="4" s="1"/>
  <c r="L985" i="4" a="1"/>
  <c r="L985" i="4" s="1"/>
  <c r="M985" i="4" s="1"/>
  <c r="L419" i="4" a="1"/>
  <c r="L419" i="4" s="1"/>
  <c r="M419" i="4" s="1"/>
  <c r="O419" i="4" s="1"/>
  <c r="N419" i="4" s="1"/>
  <c r="L739" i="4" a="1"/>
  <c r="L739" i="4" s="1"/>
  <c r="M739" i="4" s="1"/>
  <c r="I862" i="4"/>
  <c r="L874" i="4" a="1"/>
  <c r="L874" i="4" s="1"/>
  <c r="M874" i="4" s="1"/>
  <c r="M887" i="4"/>
  <c r="K887" i="4"/>
  <c r="J944" i="4" a="1"/>
  <c r="J944" i="4" s="1"/>
  <c r="K944" i="4" s="1"/>
  <c r="J909" i="4" a="1"/>
  <c r="J909" i="4" s="1"/>
  <c r="K909" i="4" s="1"/>
  <c r="J968" i="4" a="1"/>
  <c r="J968" i="4" s="1"/>
  <c r="K968" i="4" s="1"/>
  <c r="L989" i="4" a="1"/>
  <c r="L989" i="4" s="1"/>
  <c r="M989" i="4" s="1"/>
  <c r="L969" i="4" a="1"/>
  <c r="L969" i="4" s="1"/>
  <c r="M969" i="4" s="1"/>
  <c r="L944" i="4" a="1"/>
  <c r="L944" i="4" s="1"/>
  <c r="M944" i="4" s="1"/>
  <c r="L895" i="4" a="1"/>
  <c r="L895" i="4" s="1"/>
  <c r="M895" i="4" s="1"/>
  <c r="O895" i="4" s="1"/>
  <c r="N895" i="4" s="1"/>
  <c r="L62" i="4" a="1"/>
  <c r="L62" i="4" s="1"/>
  <c r="M62" i="4" s="1"/>
  <c r="I154" i="3"/>
  <c r="I180" i="3"/>
  <c r="I271" i="3"/>
  <c r="I306" i="3"/>
  <c r="I235" i="3"/>
  <c r="I241" i="3"/>
  <c r="I67" i="3"/>
  <c r="I64" i="3"/>
  <c r="I30" i="3"/>
  <c r="I25" i="3"/>
  <c r="I148" i="3"/>
  <c r="I245" i="3"/>
  <c r="I242" i="3"/>
  <c r="I261" i="3"/>
  <c r="I248" i="3"/>
  <c r="I231" i="3"/>
  <c r="I291" i="3"/>
  <c r="I57" i="3"/>
  <c r="I66" i="3"/>
  <c r="I219" i="3"/>
  <c r="I203" i="3"/>
  <c r="I289" i="3"/>
  <c r="I292" i="3"/>
  <c r="I19" i="3"/>
  <c r="I17" i="3"/>
  <c r="I44" i="3"/>
  <c r="I142" i="3"/>
  <c r="I174" i="3"/>
  <c r="I258" i="3"/>
  <c r="I307" i="3"/>
  <c r="I296" i="3"/>
  <c r="I10" i="3"/>
  <c r="I61" i="3"/>
  <c r="I59" i="3"/>
  <c r="I20" i="3"/>
  <c r="I161" i="3"/>
  <c r="I165" i="3"/>
  <c r="I211" i="3"/>
  <c r="I222" i="3"/>
  <c r="I308" i="3"/>
  <c r="I276" i="3"/>
  <c r="I170" i="3"/>
  <c r="I168" i="3"/>
  <c r="I251" i="3"/>
  <c r="I244" i="3"/>
  <c r="I290" i="3"/>
  <c r="I299" i="3"/>
  <c r="I62" i="3"/>
  <c r="I56" i="3"/>
  <c r="I8" i="3"/>
  <c r="I27" i="3"/>
  <c r="I65" i="3"/>
  <c r="I63" i="3"/>
  <c r="I58" i="3"/>
  <c r="I146" i="3"/>
  <c r="I164" i="3"/>
  <c r="I184" i="3"/>
  <c r="I227" i="3"/>
  <c r="I267" i="3"/>
  <c r="I278" i="3"/>
  <c r="I6" i="3"/>
  <c r="I60" i="3"/>
  <c r="I36" i="3"/>
  <c r="I181" i="3"/>
  <c r="I158" i="3"/>
  <c r="I172" i="3"/>
  <c r="I202" i="3"/>
  <c r="I260" i="3"/>
  <c r="I230" i="3"/>
  <c r="I293" i="3"/>
  <c r="I240" i="3"/>
  <c r="I298" i="3"/>
  <c r="I274" i="3"/>
  <c r="I268" i="3"/>
  <c r="I257" i="3"/>
  <c r="I760" i="3"/>
  <c r="I759" i="3"/>
  <c r="I757" i="3"/>
  <c r="I827" i="3"/>
  <c r="I820" i="3"/>
  <c r="I997" i="3"/>
  <c r="I882" i="3"/>
  <c r="I994" i="3"/>
  <c r="I1089" i="3"/>
  <c r="I953" i="3"/>
  <c r="I962" i="3"/>
  <c r="K1068" i="3"/>
  <c r="M1068" i="3"/>
  <c r="K1210" i="3"/>
  <c r="M1210" i="3"/>
  <c r="K1042" i="3"/>
  <c r="M1042" i="3"/>
  <c r="K1232" i="3"/>
  <c r="M1232" i="3"/>
  <c r="K1306" i="3"/>
  <c r="M1306" i="3"/>
  <c r="K1252" i="3"/>
  <c r="M1260" i="3"/>
  <c r="K1152" i="3"/>
  <c r="M1152" i="3"/>
  <c r="M1308" i="3"/>
  <c r="K1308" i="3"/>
  <c r="K1284" i="3"/>
  <c r="K1100" i="3"/>
  <c r="M1100" i="3"/>
  <c r="K1202" i="3"/>
  <c r="M1202" i="3"/>
  <c r="K1256" i="3"/>
  <c r="M1256" i="3"/>
  <c r="M1122" i="3"/>
  <c r="K1122" i="3"/>
  <c r="K1176" i="3"/>
  <c r="M1176" i="3"/>
  <c r="M1278" i="3"/>
  <c r="K1278" i="3"/>
  <c r="M1150" i="3"/>
  <c r="K1150" i="3"/>
  <c r="K930" i="3"/>
  <c r="M930" i="3"/>
  <c r="K926" i="3"/>
  <c r="M926" i="3"/>
  <c r="K904" i="3"/>
  <c r="M904" i="3"/>
  <c r="K1028" i="3"/>
  <c r="M1028" i="3"/>
  <c r="M1299" i="3"/>
  <c r="M1283" i="3"/>
  <c r="M1267" i="3"/>
  <c r="M1251" i="3"/>
  <c r="M1235" i="3"/>
  <c r="M1219" i="3"/>
  <c r="M1203" i="3"/>
  <c r="M1187" i="3"/>
  <c r="M1171" i="3"/>
  <c r="M1155" i="3"/>
  <c r="K1139" i="3"/>
  <c r="M1139" i="3"/>
  <c r="M1066" i="3"/>
  <c r="K1066" i="3"/>
  <c r="M933" i="3"/>
  <c r="K933" i="3"/>
  <c r="K940" i="3"/>
  <c r="M940" i="3"/>
  <c r="M867" i="3"/>
  <c r="K867" i="3"/>
  <c r="K830" i="3"/>
  <c r="M830" i="3"/>
  <c r="M843" i="3"/>
  <c r="K843" i="3"/>
  <c r="M1121" i="3"/>
  <c r="K1105" i="3"/>
  <c r="M1105" i="3"/>
  <c r="K1089" i="3"/>
  <c r="M1089" i="3"/>
  <c r="K1073" i="3"/>
  <c r="M1073" i="3"/>
  <c r="K1057" i="3"/>
  <c r="M1057" i="3"/>
  <c r="K1041" i="3"/>
  <c r="M1041" i="3"/>
  <c r="K1025" i="3"/>
  <c r="M1025" i="3"/>
  <c r="K848" i="3"/>
  <c r="M848" i="3"/>
  <c r="M880" i="3"/>
  <c r="K880" i="3"/>
  <c r="K869" i="3"/>
  <c r="M869" i="3"/>
  <c r="M818" i="3"/>
  <c r="K818" i="3"/>
  <c r="K807" i="3"/>
  <c r="M807" i="3"/>
  <c r="M779" i="3"/>
  <c r="K779" i="3"/>
  <c r="K774" i="3"/>
  <c r="M774" i="3"/>
  <c r="K1016" i="3"/>
  <c r="M1016" i="3"/>
  <c r="K1008" i="3"/>
  <c r="M1008" i="3"/>
  <c r="K1000" i="3"/>
  <c r="M1000" i="3"/>
  <c r="K992" i="3"/>
  <c r="M992" i="3"/>
  <c r="K984" i="3"/>
  <c r="M984" i="3"/>
  <c r="K976" i="3"/>
  <c r="M976" i="3"/>
  <c r="K968" i="3"/>
  <c r="M968" i="3"/>
  <c r="K960" i="3"/>
  <c r="M960" i="3"/>
  <c r="K877" i="3"/>
  <c r="M877" i="3"/>
  <c r="K776" i="3"/>
  <c r="M776" i="3"/>
  <c r="K868" i="3"/>
  <c r="M868" i="3"/>
  <c r="K857" i="3"/>
  <c r="M857" i="3"/>
  <c r="M791" i="3"/>
  <c r="K791" i="3"/>
  <c r="M839" i="3"/>
  <c r="K839" i="3"/>
  <c r="K764" i="3"/>
  <c r="M764" i="3"/>
  <c r="K767" i="3"/>
  <c r="M767" i="3"/>
  <c r="K697" i="3"/>
  <c r="M697" i="3"/>
  <c r="M771" i="3"/>
  <c r="K771" i="3"/>
  <c r="K749" i="3"/>
  <c r="M749" i="3"/>
  <c r="K707" i="3"/>
  <c r="M707" i="3"/>
  <c r="K817" i="3"/>
  <c r="M817" i="3"/>
  <c r="K708" i="3"/>
  <c r="M708" i="3"/>
  <c r="K686" i="3"/>
  <c r="M686" i="3"/>
  <c r="K775" i="3"/>
  <c r="M775" i="3"/>
  <c r="K710" i="3"/>
  <c r="M710" i="3"/>
  <c r="K648" i="3"/>
  <c r="M648" i="3"/>
  <c r="K729" i="3"/>
  <c r="M729" i="3"/>
  <c r="K723" i="3"/>
  <c r="M723" i="3"/>
  <c r="K640" i="3"/>
  <c r="M640" i="3"/>
  <c r="K685" i="3"/>
  <c r="M685" i="3"/>
  <c r="K624" i="3"/>
  <c r="M624" i="3"/>
  <c r="K573" i="3"/>
  <c r="M573" i="3"/>
  <c r="K582" i="3"/>
  <c r="M582" i="3"/>
  <c r="K558" i="3"/>
  <c r="M558" i="3"/>
  <c r="K613" i="3"/>
  <c r="M613" i="3"/>
  <c r="K549" i="3"/>
  <c r="M549" i="3"/>
  <c r="K666" i="3"/>
  <c r="M666" i="3"/>
  <c r="K567" i="3"/>
  <c r="M567" i="3"/>
  <c r="K620" i="3"/>
  <c r="M620" i="3"/>
  <c r="K630" i="3"/>
  <c r="M630" i="3"/>
  <c r="K554" i="3"/>
  <c r="M554" i="3"/>
  <c r="K538" i="3"/>
  <c r="M538" i="3"/>
  <c r="K509" i="3"/>
  <c r="M509" i="3"/>
  <c r="K480" i="3"/>
  <c r="M480" i="3"/>
  <c r="K594" i="3"/>
  <c r="M594" i="3"/>
  <c r="K581" i="3"/>
  <c r="M581" i="3"/>
  <c r="K502" i="3"/>
  <c r="M502" i="3"/>
  <c r="K468" i="3"/>
  <c r="M468" i="3"/>
  <c r="K465" i="3"/>
  <c r="M465" i="3"/>
  <c r="K426" i="3"/>
  <c r="M426" i="3"/>
  <c r="K435" i="3"/>
  <c r="M435" i="3"/>
  <c r="K527" i="3"/>
  <c r="M527" i="3"/>
  <c r="K443" i="3"/>
  <c r="M443" i="3"/>
  <c r="K441" i="3"/>
  <c r="M441" i="3"/>
  <c r="K534" i="3"/>
  <c r="M534" i="3"/>
  <c r="K379" i="3"/>
  <c r="M379" i="3"/>
  <c r="K501" i="3"/>
  <c r="M501" i="3"/>
  <c r="K456" i="3"/>
  <c r="M456" i="3"/>
  <c r="K385" i="3"/>
  <c r="M385" i="3"/>
  <c r="K352" i="3"/>
  <c r="M352" i="3"/>
  <c r="M308" i="3"/>
  <c r="K308" i="3"/>
  <c r="K323" i="3"/>
  <c r="M323" i="3"/>
  <c r="K406" i="3"/>
  <c r="M406" i="3"/>
  <c r="K491" i="3"/>
  <c r="M491" i="3"/>
  <c r="K503" i="3"/>
  <c r="M503" i="3"/>
  <c r="K439" i="3"/>
  <c r="M439" i="3"/>
  <c r="K375" i="3"/>
  <c r="M375" i="3"/>
  <c r="M230" i="3"/>
  <c r="K230" i="3"/>
  <c r="K249" i="3"/>
  <c r="M249" i="3"/>
  <c r="K363" i="3"/>
  <c r="M363" i="3"/>
  <c r="K436" i="3"/>
  <c r="M436" i="3"/>
  <c r="K372" i="3"/>
  <c r="M372" i="3"/>
  <c r="K315" i="3"/>
  <c r="M315" i="3"/>
  <c r="K231" i="3"/>
  <c r="M231" i="3"/>
  <c r="K344" i="3"/>
  <c r="M344" i="3"/>
  <c r="M280" i="3"/>
  <c r="K280" i="3"/>
  <c r="K311" i="3"/>
  <c r="M311" i="3"/>
  <c r="K319" i="3"/>
  <c r="M319" i="3"/>
  <c r="K260" i="3"/>
  <c r="M260" i="3"/>
  <c r="K239" i="3"/>
  <c r="M239" i="3"/>
  <c r="M222" i="3"/>
  <c r="K222" i="3"/>
  <c r="K221" i="3"/>
  <c r="M221" i="3"/>
  <c r="K276" i="3"/>
  <c r="M276" i="3"/>
  <c r="K263" i="3"/>
  <c r="M263" i="3"/>
  <c r="M211" i="3"/>
  <c r="K211" i="3"/>
  <c r="K320" i="3"/>
  <c r="M320" i="3"/>
  <c r="M162" i="3"/>
  <c r="K162" i="3"/>
  <c r="K167" i="3"/>
  <c r="M167" i="3"/>
  <c r="M195" i="3"/>
  <c r="K195" i="3"/>
  <c r="K170" i="3"/>
  <c r="M170" i="3"/>
  <c r="K220" i="3"/>
  <c r="M220" i="3"/>
  <c r="M188" i="3"/>
  <c r="K188" i="3"/>
  <c r="K173" i="3"/>
  <c r="M173" i="3"/>
  <c r="K189" i="3"/>
  <c r="M189" i="3"/>
  <c r="K140" i="3"/>
  <c r="M140" i="3"/>
  <c r="K115" i="3"/>
  <c r="M115" i="3"/>
  <c r="K108" i="3"/>
  <c r="M108" i="3"/>
  <c r="M35" i="3"/>
  <c r="K35" i="3"/>
  <c r="M68" i="3"/>
  <c r="K68" i="3"/>
  <c r="K70" i="3"/>
  <c r="M70" i="3"/>
  <c r="K109" i="3"/>
  <c r="M109" i="3"/>
  <c r="K134" i="3"/>
  <c r="M134" i="3"/>
  <c r="K102" i="3"/>
  <c r="M102" i="3"/>
  <c r="M58" i="3"/>
  <c r="K58" i="3"/>
  <c r="K77" i="3"/>
  <c r="M77" i="3"/>
  <c r="K87" i="3"/>
  <c r="M87" i="3"/>
  <c r="M38" i="3"/>
  <c r="K38" i="3"/>
  <c r="M39" i="3"/>
  <c r="K39" i="3"/>
  <c r="K26" i="3"/>
  <c r="M26" i="3"/>
  <c r="K10" i="3"/>
  <c r="M10" i="3"/>
  <c r="M51" i="3"/>
  <c r="K51" i="3"/>
  <c r="J1299" i="3" a="1"/>
  <c r="J1299" i="3" s="1"/>
  <c r="K1299" i="3" s="1"/>
  <c r="J1260" i="3" a="1"/>
  <c r="J1260" i="3" s="1"/>
  <c r="K1260" i="3" s="1"/>
  <c r="I747" i="3"/>
  <c r="I877" i="3"/>
  <c r="I840" i="3"/>
  <c r="I875" i="3"/>
  <c r="I1005" i="3"/>
  <c r="I888" i="3"/>
  <c r="I1108" i="3"/>
  <c r="I1076" i="3"/>
  <c r="I1025" i="3"/>
  <c r="I925" i="3"/>
  <c r="I1007" i="3"/>
  <c r="I1130" i="3"/>
  <c r="I919" i="3"/>
  <c r="M1204" i="3"/>
  <c r="K1204" i="3"/>
  <c r="K1046" i="3"/>
  <c r="M1194" i="3"/>
  <c r="K1194" i="3"/>
  <c r="K1022" i="3"/>
  <c r="M1022" i="3"/>
  <c r="K1200" i="3"/>
  <c r="M1200" i="3"/>
  <c r="M1290" i="3"/>
  <c r="K1290" i="3"/>
  <c r="M1220" i="3"/>
  <c r="K1220" i="3"/>
  <c r="K1244" i="3"/>
  <c r="M1244" i="3"/>
  <c r="K1136" i="3"/>
  <c r="M1136" i="3"/>
  <c r="K1164" i="3"/>
  <c r="M1164" i="3"/>
  <c r="M1236" i="3"/>
  <c r="K1236" i="3"/>
  <c r="M1056" i="3"/>
  <c r="K1056" i="3"/>
  <c r="K1186" i="3"/>
  <c r="M1186" i="3"/>
  <c r="M1052" i="3"/>
  <c r="K1052" i="3"/>
  <c r="K1080" i="3"/>
  <c r="M1080" i="3"/>
  <c r="K1160" i="3"/>
  <c r="M1160" i="3"/>
  <c r="M1262" i="3"/>
  <c r="K1262" i="3"/>
  <c r="M1134" i="3"/>
  <c r="K1134" i="3"/>
  <c r="K929" i="3"/>
  <c r="M929" i="3"/>
  <c r="K924" i="3"/>
  <c r="M924" i="3"/>
  <c r="M884" i="3"/>
  <c r="K884" i="3"/>
  <c r="K951" i="3"/>
  <c r="M951" i="3"/>
  <c r="K1297" i="3"/>
  <c r="K1281" i="3"/>
  <c r="K1265" i="3"/>
  <c r="M1265" i="3"/>
  <c r="K1249" i="3"/>
  <c r="M1249" i="3"/>
  <c r="K1233" i="3"/>
  <c r="M1233" i="3"/>
  <c r="K1217" i="3"/>
  <c r="M1217" i="3"/>
  <c r="K1201" i="3"/>
  <c r="M1201" i="3"/>
  <c r="K1185" i="3"/>
  <c r="M1185" i="3"/>
  <c r="K1169" i="3"/>
  <c r="M1169" i="3"/>
  <c r="K1153" i="3"/>
  <c r="M1153" i="3"/>
  <c r="K1137" i="3"/>
  <c r="M1137" i="3"/>
  <c r="M1050" i="3"/>
  <c r="K1050" i="3"/>
  <c r="M913" i="3"/>
  <c r="K913" i="3"/>
  <c r="K932" i="3"/>
  <c r="M932" i="3"/>
  <c r="K897" i="3"/>
  <c r="M897" i="3"/>
  <c r="K902" i="3"/>
  <c r="M902" i="3"/>
  <c r="K870" i="3"/>
  <c r="M870" i="3"/>
  <c r="K1119" i="3"/>
  <c r="M1119" i="3"/>
  <c r="M1103" i="3"/>
  <c r="K1087" i="3"/>
  <c r="M1087" i="3"/>
  <c r="K1071" i="3"/>
  <c r="M1071" i="3"/>
  <c r="K1055" i="3"/>
  <c r="M1055" i="3"/>
  <c r="K1039" i="3"/>
  <c r="M1039" i="3"/>
  <c r="K1023" i="3"/>
  <c r="M1023" i="3"/>
  <c r="M835" i="3"/>
  <c r="K835" i="3"/>
  <c r="K878" i="3"/>
  <c r="M878" i="3"/>
  <c r="K861" i="3"/>
  <c r="M861" i="3"/>
  <c r="M811" i="3"/>
  <c r="K811" i="3"/>
  <c r="K794" i="3"/>
  <c r="M794" i="3"/>
  <c r="K773" i="3"/>
  <c r="M773" i="3"/>
  <c r="K760" i="3"/>
  <c r="M760" i="3"/>
  <c r="M1015" i="3"/>
  <c r="K1015" i="3"/>
  <c r="M1007" i="3"/>
  <c r="K1007" i="3"/>
  <c r="M999" i="3"/>
  <c r="K999" i="3"/>
  <c r="K991" i="3"/>
  <c r="M991" i="3"/>
  <c r="K983" i="3"/>
  <c r="M983" i="3"/>
  <c r="K975" i="3"/>
  <c r="M975" i="3"/>
  <c r="K967" i="3"/>
  <c r="M967" i="3"/>
  <c r="K959" i="3"/>
  <c r="M959" i="3"/>
  <c r="K860" i="3"/>
  <c r="M860" i="3"/>
  <c r="K770" i="3"/>
  <c r="M770" i="3"/>
  <c r="K866" i="3"/>
  <c r="M866" i="3"/>
  <c r="M854" i="3"/>
  <c r="K854" i="3"/>
  <c r="M782" i="3"/>
  <c r="K782" i="3"/>
  <c r="M815" i="3"/>
  <c r="K815" i="3"/>
  <c r="K751" i="3"/>
  <c r="M751" i="3"/>
  <c r="M763" i="3"/>
  <c r="K763" i="3"/>
  <c r="K853" i="3"/>
  <c r="M853" i="3"/>
  <c r="M758" i="3"/>
  <c r="K758" i="3"/>
  <c r="K743" i="3"/>
  <c r="M743" i="3"/>
  <c r="K702" i="3"/>
  <c r="M702" i="3"/>
  <c r="K801" i="3"/>
  <c r="M801" i="3"/>
  <c r="K699" i="3"/>
  <c r="M699" i="3"/>
  <c r="K694" i="3"/>
  <c r="M694" i="3"/>
  <c r="K768" i="3"/>
  <c r="M768" i="3"/>
  <c r="K684" i="3"/>
  <c r="M684" i="3"/>
  <c r="K641" i="3"/>
  <c r="M641" i="3"/>
  <c r="K663" i="3"/>
  <c r="M663" i="3"/>
  <c r="K720" i="3"/>
  <c r="M720" i="3"/>
  <c r="K741" i="3"/>
  <c r="M741" i="3"/>
  <c r="K677" i="3"/>
  <c r="M677" i="3"/>
  <c r="K621" i="3"/>
  <c r="M621" i="3"/>
  <c r="K560" i="3"/>
  <c r="M560" i="3"/>
  <c r="K572" i="3"/>
  <c r="M572" i="3"/>
  <c r="K548" i="3"/>
  <c r="M548" i="3"/>
  <c r="K603" i="3"/>
  <c r="M603" i="3"/>
  <c r="K529" i="3"/>
  <c r="M529" i="3"/>
  <c r="K658" i="3"/>
  <c r="M658" i="3"/>
  <c r="K564" i="3"/>
  <c r="M564" i="3"/>
  <c r="K604" i="3"/>
  <c r="M604" i="3"/>
  <c r="K617" i="3"/>
  <c r="M617" i="3"/>
  <c r="K552" i="3"/>
  <c r="M552" i="3"/>
  <c r="K535" i="3"/>
  <c r="M535" i="3"/>
  <c r="K499" i="3"/>
  <c r="M499" i="3"/>
  <c r="K477" i="3"/>
  <c r="M477" i="3"/>
  <c r="K587" i="3"/>
  <c r="M587" i="3"/>
  <c r="K568" i="3"/>
  <c r="M568" i="3"/>
  <c r="K493" i="3"/>
  <c r="M493" i="3"/>
  <c r="K454" i="3"/>
  <c r="M454" i="3"/>
  <c r="K438" i="3"/>
  <c r="M438" i="3"/>
  <c r="K425" i="3"/>
  <c r="M425" i="3"/>
  <c r="K434" i="3"/>
  <c r="M434" i="3"/>
  <c r="K517" i="3"/>
  <c r="M517" i="3"/>
  <c r="K442" i="3"/>
  <c r="M442" i="3"/>
  <c r="K403" i="3"/>
  <c r="M403" i="3"/>
  <c r="K518" i="3"/>
  <c r="M518" i="3"/>
  <c r="K376" i="3"/>
  <c r="M376" i="3"/>
  <c r="K498" i="3"/>
  <c r="M498" i="3"/>
  <c r="K453" i="3"/>
  <c r="M453" i="3"/>
  <c r="K361" i="3"/>
  <c r="M361" i="3"/>
  <c r="K346" i="3"/>
  <c r="M346" i="3"/>
  <c r="K410" i="3"/>
  <c r="M410" i="3"/>
  <c r="K432" i="3"/>
  <c r="M432" i="3"/>
  <c r="K400" i="3"/>
  <c r="M400" i="3"/>
  <c r="K478" i="3"/>
  <c r="M478" i="3"/>
  <c r="K495" i="3"/>
  <c r="M495" i="3"/>
  <c r="K431" i="3"/>
  <c r="M431" i="3"/>
  <c r="K367" i="3"/>
  <c r="M367" i="3"/>
  <c r="K261" i="3"/>
  <c r="M261" i="3"/>
  <c r="K241" i="3"/>
  <c r="M241" i="3"/>
  <c r="K355" i="3"/>
  <c r="M355" i="3"/>
  <c r="K428" i="3"/>
  <c r="M428" i="3"/>
  <c r="K364" i="3"/>
  <c r="M364" i="3"/>
  <c r="M306" i="3"/>
  <c r="K306" i="3"/>
  <c r="K389" i="3"/>
  <c r="M389" i="3"/>
  <c r="K334" i="3"/>
  <c r="M334" i="3"/>
  <c r="M279" i="3"/>
  <c r="K279" i="3"/>
  <c r="K287" i="3"/>
  <c r="M287" i="3"/>
  <c r="K316" i="3"/>
  <c r="M316" i="3"/>
  <c r="K248" i="3"/>
  <c r="M248" i="3"/>
  <c r="M210" i="3"/>
  <c r="K210" i="3"/>
  <c r="M218" i="3"/>
  <c r="K218" i="3"/>
  <c r="K217" i="3"/>
  <c r="M217" i="3"/>
  <c r="K271" i="3"/>
  <c r="M271" i="3"/>
  <c r="K256" i="3"/>
  <c r="M256" i="3"/>
  <c r="K201" i="3"/>
  <c r="M201" i="3"/>
  <c r="K312" i="3"/>
  <c r="M312" i="3"/>
  <c r="K172" i="3"/>
  <c r="M172" i="3"/>
  <c r="M158" i="3"/>
  <c r="K158" i="3"/>
  <c r="K191" i="3"/>
  <c r="M191" i="3"/>
  <c r="K168" i="3"/>
  <c r="M168" i="3"/>
  <c r="K216" i="3"/>
  <c r="M216" i="3"/>
  <c r="K175" i="3"/>
  <c r="M175" i="3"/>
  <c r="K166" i="3"/>
  <c r="M166" i="3"/>
  <c r="K185" i="3"/>
  <c r="M185" i="3"/>
  <c r="K107" i="3"/>
  <c r="M107" i="3"/>
  <c r="K104" i="3"/>
  <c r="M104" i="3"/>
  <c r="K103" i="3"/>
  <c r="M103" i="3"/>
  <c r="M27" i="3"/>
  <c r="K27" i="3"/>
  <c r="M64" i="3"/>
  <c r="K64" i="3"/>
  <c r="K137" i="3"/>
  <c r="M137" i="3"/>
  <c r="K105" i="3"/>
  <c r="M105" i="3"/>
  <c r="K130" i="3"/>
  <c r="M130" i="3"/>
  <c r="K94" i="3"/>
  <c r="M94" i="3"/>
  <c r="M43" i="3"/>
  <c r="K43" i="3"/>
  <c r="K73" i="3"/>
  <c r="M73" i="3"/>
  <c r="K86" i="3"/>
  <c r="M86" i="3"/>
  <c r="M13" i="3"/>
  <c r="K13" i="3"/>
  <c r="K36" i="3"/>
  <c r="M36" i="3"/>
  <c r="K24" i="3"/>
  <c r="M24" i="3"/>
  <c r="K8" i="3"/>
  <c r="M8" i="3"/>
  <c r="K50" i="3"/>
  <c r="M50" i="3"/>
  <c r="L1281" i="3" a="1"/>
  <c r="L1281" i="3" s="1"/>
  <c r="M1281" i="3" s="1"/>
  <c r="O1281" i="3" s="1"/>
  <c r="N1281" i="3" s="1"/>
  <c r="I283" i="3"/>
  <c r="I815" i="3"/>
  <c r="I776" i="3"/>
  <c r="I809" i="3"/>
  <c r="I799" i="3"/>
  <c r="I894" i="3"/>
  <c r="I965" i="3"/>
  <c r="I932" i="3"/>
  <c r="I866" i="3"/>
  <c r="I887" i="3"/>
  <c r="I918" i="3"/>
  <c r="I945" i="3"/>
  <c r="I1044" i="3"/>
  <c r="I1066" i="3"/>
  <c r="I990" i="3"/>
  <c r="I936" i="3"/>
  <c r="I1031" i="3"/>
  <c r="I982" i="3"/>
  <c r="I974" i="3"/>
  <c r="M1172" i="3"/>
  <c r="K1172" i="3"/>
  <c r="M1024" i="3"/>
  <c r="K1024" i="3"/>
  <c r="K1178" i="3"/>
  <c r="M1178" i="3"/>
  <c r="K947" i="3"/>
  <c r="M947" i="3"/>
  <c r="M1084" i="3"/>
  <c r="K1084" i="3"/>
  <c r="K1248" i="3"/>
  <c r="M1248" i="3"/>
  <c r="K1126" i="3"/>
  <c r="M1126" i="3"/>
  <c r="M1228" i="3"/>
  <c r="M1104" i="3"/>
  <c r="K1104" i="3"/>
  <c r="K1078" i="3"/>
  <c r="M1078" i="3"/>
  <c r="M1264" i="3"/>
  <c r="K1264" i="3"/>
  <c r="M1298" i="3"/>
  <c r="J1298" i="3" a="1"/>
  <c r="J1298" i="3" s="1"/>
  <c r="K1298" i="3" s="1"/>
  <c r="K1170" i="3"/>
  <c r="M1170" i="3"/>
  <c r="M1030" i="3"/>
  <c r="K1030" i="3"/>
  <c r="M1180" i="3"/>
  <c r="K1144" i="3"/>
  <c r="M1144" i="3"/>
  <c r="M1246" i="3"/>
  <c r="K1246" i="3"/>
  <c r="K1112" i="3"/>
  <c r="M1112" i="3"/>
  <c r="M925" i="3"/>
  <c r="K925" i="3"/>
  <c r="K922" i="3"/>
  <c r="M922" i="3"/>
  <c r="K1124" i="3"/>
  <c r="M1124" i="3"/>
  <c r="M1311" i="3"/>
  <c r="K1295" i="3"/>
  <c r="M1295" i="3"/>
  <c r="K1279" i="3"/>
  <c r="M1279" i="3"/>
  <c r="M1263" i="3"/>
  <c r="K1247" i="3"/>
  <c r="M1247" i="3"/>
  <c r="K1231" i="3"/>
  <c r="M1231" i="3"/>
  <c r="M1215" i="3"/>
  <c r="M1199" i="3"/>
  <c r="M1183" i="3"/>
  <c r="K1167" i="3"/>
  <c r="M1167" i="3"/>
  <c r="K1151" i="3"/>
  <c r="M1151" i="3"/>
  <c r="M1135" i="3"/>
  <c r="M1034" i="3"/>
  <c r="K1034" i="3"/>
  <c r="M909" i="3"/>
  <c r="K909" i="3"/>
  <c r="K910" i="3"/>
  <c r="M910" i="3"/>
  <c r="K858" i="3"/>
  <c r="M858" i="3"/>
  <c r="K900" i="3"/>
  <c r="M900" i="3"/>
  <c r="K821" i="3"/>
  <c r="M821" i="3"/>
  <c r="K1117" i="3"/>
  <c r="M1117" i="3"/>
  <c r="K1101" i="3"/>
  <c r="M1101" i="3"/>
  <c r="K1085" i="3"/>
  <c r="M1085" i="3"/>
  <c r="K1069" i="3"/>
  <c r="M1069" i="3"/>
  <c r="K1053" i="3"/>
  <c r="M1053" i="3"/>
  <c r="K1037" i="3"/>
  <c r="M1037" i="3"/>
  <c r="K928" i="3"/>
  <c r="M928" i="3"/>
  <c r="K927" i="3"/>
  <c r="M927" i="3"/>
  <c r="M871" i="3"/>
  <c r="K871" i="3"/>
  <c r="M851" i="3"/>
  <c r="K851" i="3"/>
  <c r="K796" i="3"/>
  <c r="M796" i="3"/>
  <c r="K787" i="3"/>
  <c r="M787" i="3"/>
  <c r="K740" i="3"/>
  <c r="M740" i="3"/>
  <c r="K748" i="3"/>
  <c r="M748" i="3"/>
  <c r="M1014" i="3"/>
  <c r="K1014" i="3"/>
  <c r="M1006" i="3"/>
  <c r="K1006" i="3"/>
  <c r="M998" i="3"/>
  <c r="K998" i="3"/>
  <c r="M990" i="3"/>
  <c r="K990" i="3"/>
  <c r="M982" i="3"/>
  <c r="K982" i="3"/>
  <c r="M974" i="3"/>
  <c r="K974" i="3"/>
  <c r="M966" i="3"/>
  <c r="K966" i="3"/>
  <c r="M958" i="3"/>
  <c r="K958" i="3"/>
  <c r="K855" i="3"/>
  <c r="M855" i="3"/>
  <c r="M756" i="3"/>
  <c r="K756" i="3"/>
  <c r="K862" i="3"/>
  <c r="M862" i="3"/>
  <c r="K834" i="3"/>
  <c r="M834" i="3"/>
  <c r="M762" i="3"/>
  <c r="K762" i="3"/>
  <c r="K812" i="3"/>
  <c r="M812" i="3"/>
  <c r="M747" i="3"/>
  <c r="K747" i="3"/>
  <c r="K755" i="3"/>
  <c r="M755" i="3"/>
  <c r="K837" i="3"/>
  <c r="M837" i="3"/>
  <c r="M754" i="3"/>
  <c r="K754" i="3"/>
  <c r="K712" i="3"/>
  <c r="M712" i="3"/>
  <c r="K700" i="3"/>
  <c r="M700" i="3"/>
  <c r="K785" i="3"/>
  <c r="M785" i="3"/>
  <c r="K689" i="3"/>
  <c r="M689" i="3"/>
  <c r="K672" i="3"/>
  <c r="M672" i="3"/>
  <c r="K766" i="3"/>
  <c r="M766" i="3"/>
  <c r="K692" i="3"/>
  <c r="M692" i="3"/>
  <c r="K638" i="3"/>
  <c r="M638" i="3"/>
  <c r="K599" i="3"/>
  <c r="M599" i="3"/>
  <c r="K711" i="3"/>
  <c r="M711" i="3"/>
  <c r="K733" i="3"/>
  <c r="M733" i="3"/>
  <c r="K669" i="3"/>
  <c r="M669" i="3"/>
  <c r="K611" i="3"/>
  <c r="M611" i="3"/>
  <c r="K647" i="3"/>
  <c r="M647" i="3"/>
  <c r="K559" i="3"/>
  <c r="M559" i="3"/>
  <c r="K547" i="3"/>
  <c r="M547" i="3"/>
  <c r="K600" i="3"/>
  <c r="M600" i="3"/>
  <c r="K714" i="3"/>
  <c r="M714" i="3"/>
  <c r="K650" i="3"/>
  <c r="M650" i="3"/>
  <c r="K556" i="3"/>
  <c r="M556" i="3"/>
  <c r="K593" i="3"/>
  <c r="M593" i="3"/>
  <c r="K614" i="3"/>
  <c r="M614" i="3"/>
  <c r="K566" i="3"/>
  <c r="M566" i="3"/>
  <c r="K522" i="3"/>
  <c r="M522" i="3"/>
  <c r="K496" i="3"/>
  <c r="M496" i="3"/>
  <c r="K474" i="3"/>
  <c r="M474" i="3"/>
  <c r="K571" i="3"/>
  <c r="M571" i="3"/>
  <c r="K565" i="3"/>
  <c r="M565" i="3"/>
  <c r="K536" i="3"/>
  <c r="M536" i="3"/>
  <c r="K451" i="3"/>
  <c r="M451" i="3"/>
  <c r="K419" i="3"/>
  <c r="M419" i="3"/>
  <c r="K421" i="3"/>
  <c r="M421" i="3"/>
  <c r="K427" i="3"/>
  <c r="M427" i="3"/>
  <c r="K514" i="3"/>
  <c r="M514" i="3"/>
  <c r="K433" i="3"/>
  <c r="M433" i="3"/>
  <c r="K585" i="3"/>
  <c r="M585" i="3"/>
  <c r="K506" i="3"/>
  <c r="M506" i="3"/>
  <c r="K540" i="3"/>
  <c r="M540" i="3"/>
  <c r="K488" i="3"/>
  <c r="M488" i="3"/>
  <c r="K450" i="3"/>
  <c r="M450" i="3"/>
  <c r="K353" i="3"/>
  <c r="M353" i="3"/>
  <c r="K342" i="3"/>
  <c r="M342" i="3"/>
  <c r="K402" i="3"/>
  <c r="M402" i="3"/>
  <c r="K430" i="3"/>
  <c r="M430" i="3"/>
  <c r="K398" i="3"/>
  <c r="M398" i="3"/>
  <c r="K475" i="3"/>
  <c r="M475" i="3"/>
  <c r="K487" i="3"/>
  <c r="M487" i="3"/>
  <c r="K423" i="3"/>
  <c r="M423" i="3"/>
  <c r="K359" i="3"/>
  <c r="M359" i="3"/>
  <c r="K304" i="3"/>
  <c r="M304" i="3"/>
  <c r="K330" i="3"/>
  <c r="M330" i="3"/>
  <c r="K343" i="3"/>
  <c r="M343" i="3"/>
  <c r="K420" i="3"/>
  <c r="M420" i="3"/>
  <c r="K356" i="3"/>
  <c r="M356" i="3"/>
  <c r="M302" i="3"/>
  <c r="K302" i="3"/>
  <c r="K381" i="3"/>
  <c r="M381" i="3"/>
  <c r="K331" i="3"/>
  <c r="M331" i="3"/>
  <c r="M272" i="3"/>
  <c r="K272" i="3"/>
  <c r="M286" i="3"/>
  <c r="K286" i="3"/>
  <c r="M298" i="3"/>
  <c r="K298" i="3"/>
  <c r="K235" i="3"/>
  <c r="M235" i="3"/>
  <c r="K209" i="3"/>
  <c r="M209" i="3"/>
  <c r="M214" i="3"/>
  <c r="K214" i="3"/>
  <c r="K215" i="3"/>
  <c r="M215" i="3"/>
  <c r="K265" i="3"/>
  <c r="M265" i="3"/>
  <c r="M254" i="3"/>
  <c r="K254" i="3"/>
  <c r="M181" i="3"/>
  <c r="K181" i="3"/>
  <c r="K301" i="3"/>
  <c r="M301" i="3"/>
  <c r="M160" i="3"/>
  <c r="K160" i="3"/>
  <c r="K154" i="3"/>
  <c r="M154" i="3"/>
  <c r="M187" i="3"/>
  <c r="K187" i="3"/>
  <c r="K161" i="3"/>
  <c r="M161" i="3"/>
  <c r="K212" i="3"/>
  <c r="M212" i="3"/>
  <c r="K159" i="3"/>
  <c r="M159" i="3"/>
  <c r="K164" i="3"/>
  <c r="M164" i="3"/>
  <c r="K171" i="3"/>
  <c r="M171" i="3"/>
  <c r="K144" i="3"/>
  <c r="M144" i="3"/>
  <c r="K155" i="3"/>
  <c r="M155" i="3"/>
  <c r="K97" i="3"/>
  <c r="M97" i="3"/>
  <c r="K95" i="3"/>
  <c r="M95" i="3"/>
  <c r="M60" i="3"/>
  <c r="K60" i="3"/>
  <c r="K133" i="3"/>
  <c r="M133" i="3"/>
  <c r="K96" i="3"/>
  <c r="M96" i="3"/>
  <c r="K126" i="3"/>
  <c r="M126" i="3"/>
  <c r="K80" i="3"/>
  <c r="M80" i="3"/>
  <c r="M37" i="3"/>
  <c r="K37" i="3"/>
  <c r="M65" i="3"/>
  <c r="K65" i="3"/>
  <c r="K85" i="3"/>
  <c r="M85" i="3"/>
  <c r="M3" i="3"/>
  <c r="K3" i="3"/>
  <c r="M25" i="3"/>
  <c r="K25" i="3"/>
  <c r="K22" i="3"/>
  <c r="M22" i="3"/>
  <c r="K6" i="3"/>
  <c r="M6" i="3"/>
  <c r="M49" i="3"/>
  <c r="K49" i="3"/>
  <c r="J1311" i="3" a="1"/>
  <c r="J1311" i="3" s="1"/>
  <c r="K1311" i="3" s="1"/>
  <c r="P1311" i="3" s="1"/>
  <c r="J1180" i="3" a="1"/>
  <c r="J1180" i="3" s="1"/>
  <c r="K1180" i="3" s="1"/>
  <c r="I807" i="3"/>
  <c r="I777" i="3"/>
  <c r="I773" i="3"/>
  <c r="I1013" i="3"/>
  <c r="I973" i="3"/>
  <c r="I893" i="3"/>
  <c r="I1111" i="3"/>
  <c r="I1050" i="3"/>
  <c r="I954" i="3"/>
  <c r="I985" i="3"/>
  <c r="I1121" i="3"/>
  <c r="I1124" i="3"/>
  <c r="M1156" i="3"/>
  <c r="K1156" i="3"/>
  <c r="K953" i="3"/>
  <c r="M953" i="3"/>
  <c r="K1162" i="3"/>
  <c r="M1162" i="3"/>
  <c r="K945" i="3"/>
  <c r="M945" i="3"/>
  <c r="K1062" i="3"/>
  <c r="M1062" i="3"/>
  <c r="K1216" i="3"/>
  <c r="M1216" i="3"/>
  <c r="M1238" i="3"/>
  <c r="K1238" i="3"/>
  <c r="K1212" i="3"/>
  <c r="M1212" i="3"/>
  <c r="M1254" i="3"/>
  <c r="K1254" i="3"/>
  <c r="K1138" i="3"/>
  <c r="M1138" i="3"/>
  <c r="K1184" i="3"/>
  <c r="M1184" i="3"/>
  <c r="K1282" i="3"/>
  <c r="M1282" i="3"/>
  <c r="K1118" i="3"/>
  <c r="M1118" i="3"/>
  <c r="K946" i="3"/>
  <c r="M946" i="3"/>
  <c r="K1154" i="3"/>
  <c r="M1154" i="3"/>
  <c r="M1116" i="3"/>
  <c r="K1116" i="3"/>
  <c r="M1230" i="3"/>
  <c r="K1230" i="3"/>
  <c r="K1090" i="3"/>
  <c r="M1090" i="3"/>
  <c r="K920" i="3"/>
  <c r="M920" i="3"/>
  <c r="M883" i="3"/>
  <c r="K883" i="3"/>
  <c r="K1108" i="3"/>
  <c r="M1108" i="3"/>
  <c r="K1309" i="3"/>
  <c r="K1293" i="3"/>
  <c r="M1293" i="3"/>
  <c r="K1277" i="3"/>
  <c r="M1277" i="3"/>
  <c r="K1261" i="3"/>
  <c r="M1261" i="3"/>
  <c r="K1245" i="3"/>
  <c r="M1245" i="3"/>
  <c r="K1229" i="3"/>
  <c r="M1229" i="3"/>
  <c r="K1213" i="3"/>
  <c r="M1213" i="3"/>
  <c r="K1197" i="3"/>
  <c r="M1197" i="3"/>
  <c r="K1181" i="3"/>
  <c r="M1181" i="3"/>
  <c r="K1165" i="3"/>
  <c r="M1165" i="3"/>
  <c r="K1149" i="3"/>
  <c r="M1149" i="3"/>
  <c r="K1133" i="3"/>
  <c r="M1133" i="3"/>
  <c r="K950" i="3"/>
  <c r="M950" i="3"/>
  <c r="M888" i="3"/>
  <c r="K888" i="3"/>
  <c r="K908" i="3"/>
  <c r="M908" i="3"/>
  <c r="K845" i="3"/>
  <c r="M845" i="3"/>
  <c r="M892" i="3"/>
  <c r="K892" i="3"/>
  <c r="K1131" i="3"/>
  <c r="M1131" i="3"/>
  <c r="K1115" i="3"/>
  <c r="M1115" i="3"/>
  <c r="K1099" i="3"/>
  <c r="M1099" i="3"/>
  <c r="K1083" i="3"/>
  <c r="M1083" i="3"/>
  <c r="K1067" i="3"/>
  <c r="M1067" i="3"/>
  <c r="K1051" i="3"/>
  <c r="M1051" i="3"/>
  <c r="K1035" i="3"/>
  <c r="M1035" i="3"/>
  <c r="K914" i="3"/>
  <c r="M914" i="3"/>
  <c r="K919" i="3"/>
  <c r="M919" i="3"/>
  <c r="M864" i="3"/>
  <c r="K864" i="3"/>
  <c r="M846" i="3"/>
  <c r="K846" i="3"/>
  <c r="M795" i="3"/>
  <c r="K795" i="3"/>
  <c r="K825" i="3"/>
  <c r="M825" i="3"/>
  <c r="M806" i="3"/>
  <c r="K806" i="3"/>
  <c r="K1021" i="3"/>
  <c r="M1021" i="3"/>
  <c r="K1013" i="3"/>
  <c r="M1013" i="3"/>
  <c r="K1005" i="3"/>
  <c r="M1005" i="3"/>
  <c r="K997" i="3"/>
  <c r="M997" i="3"/>
  <c r="M989" i="3"/>
  <c r="K989" i="3"/>
  <c r="M981" i="3"/>
  <c r="K981" i="3"/>
  <c r="M973" i="3"/>
  <c r="K973" i="3"/>
  <c r="M965" i="3"/>
  <c r="K965" i="3"/>
  <c r="M957" i="3"/>
  <c r="K957" i="3"/>
  <c r="M840" i="3"/>
  <c r="K840" i="3"/>
  <c r="K842" i="3"/>
  <c r="M842" i="3"/>
  <c r="K852" i="3"/>
  <c r="M852" i="3"/>
  <c r="K832" i="3"/>
  <c r="M832" i="3"/>
  <c r="K923" i="3"/>
  <c r="M923" i="3"/>
  <c r="K808" i="3"/>
  <c r="M808" i="3"/>
  <c r="K730" i="3"/>
  <c r="M730" i="3"/>
  <c r="K746" i="3"/>
  <c r="M746" i="3"/>
  <c r="K824" i="3"/>
  <c r="M824" i="3"/>
  <c r="K737" i="3"/>
  <c r="M737" i="3"/>
  <c r="M803" i="3"/>
  <c r="K803" i="3"/>
  <c r="K691" i="3"/>
  <c r="M691" i="3"/>
  <c r="K769" i="3"/>
  <c r="M769" i="3"/>
  <c r="K688" i="3"/>
  <c r="M688" i="3"/>
  <c r="K646" i="3"/>
  <c r="M646" i="3"/>
  <c r="K759" i="3"/>
  <c r="M759" i="3"/>
  <c r="K683" i="3"/>
  <c r="M683" i="3"/>
  <c r="K631" i="3"/>
  <c r="M631" i="3"/>
  <c r="K590" i="3"/>
  <c r="M590" i="3"/>
  <c r="K703" i="3"/>
  <c r="M703" i="3"/>
  <c r="K725" i="3"/>
  <c r="M725" i="3"/>
  <c r="K661" i="3"/>
  <c r="M661" i="3"/>
  <c r="K608" i="3"/>
  <c r="M608" i="3"/>
  <c r="K639" i="3"/>
  <c r="M639" i="3"/>
  <c r="K625" i="3"/>
  <c r="M625" i="3"/>
  <c r="K635" i="3"/>
  <c r="M635" i="3"/>
  <c r="K597" i="3"/>
  <c r="M597" i="3"/>
  <c r="K706" i="3"/>
  <c r="M706" i="3"/>
  <c r="K642" i="3"/>
  <c r="M642" i="3"/>
  <c r="K667" i="3"/>
  <c r="M667" i="3"/>
  <c r="K575" i="3"/>
  <c r="M575" i="3"/>
  <c r="K601" i="3"/>
  <c r="M601" i="3"/>
  <c r="K541" i="3"/>
  <c r="M541" i="3"/>
  <c r="K519" i="3"/>
  <c r="M519" i="3"/>
  <c r="K546" i="3"/>
  <c r="M546" i="3"/>
  <c r="K634" i="3"/>
  <c r="M634" i="3"/>
  <c r="K555" i="3"/>
  <c r="M555" i="3"/>
  <c r="K539" i="3"/>
  <c r="M539" i="3"/>
  <c r="K520" i="3"/>
  <c r="M520" i="3"/>
  <c r="K448" i="3"/>
  <c r="M448" i="3"/>
  <c r="K393" i="3"/>
  <c r="M393" i="3"/>
  <c r="K401" i="3"/>
  <c r="M401" i="3"/>
  <c r="K409" i="3"/>
  <c r="M409" i="3"/>
  <c r="K511" i="3"/>
  <c r="M511" i="3"/>
  <c r="K429" i="3"/>
  <c r="M429" i="3"/>
  <c r="K577" i="3"/>
  <c r="M577" i="3"/>
  <c r="K500" i="3"/>
  <c r="M500" i="3"/>
  <c r="K532" i="3"/>
  <c r="M532" i="3"/>
  <c r="K485" i="3"/>
  <c r="M485" i="3"/>
  <c r="K374" i="3"/>
  <c r="M374" i="3"/>
  <c r="K354" i="3"/>
  <c r="M354" i="3"/>
  <c r="K332" i="3"/>
  <c r="M332" i="3"/>
  <c r="K394" i="3"/>
  <c r="M394" i="3"/>
  <c r="K424" i="3"/>
  <c r="M424" i="3"/>
  <c r="K392" i="3"/>
  <c r="M392" i="3"/>
  <c r="K462" i="3"/>
  <c r="M462" i="3"/>
  <c r="K479" i="3"/>
  <c r="M479" i="3"/>
  <c r="K415" i="3"/>
  <c r="M415" i="3"/>
  <c r="K351" i="3"/>
  <c r="M351" i="3"/>
  <c r="K300" i="3"/>
  <c r="M300" i="3"/>
  <c r="K310" i="3"/>
  <c r="M310" i="3"/>
  <c r="K327" i="3"/>
  <c r="M327" i="3"/>
  <c r="K412" i="3"/>
  <c r="M412" i="3"/>
  <c r="K340" i="3"/>
  <c r="M340" i="3"/>
  <c r="K289" i="3"/>
  <c r="M289" i="3"/>
  <c r="K373" i="3"/>
  <c r="M373" i="3"/>
  <c r="K328" i="3"/>
  <c r="M328" i="3"/>
  <c r="K267" i="3"/>
  <c r="M267" i="3"/>
  <c r="M236" i="3"/>
  <c r="K236" i="3"/>
  <c r="K296" i="3"/>
  <c r="M296" i="3"/>
  <c r="K229" i="3"/>
  <c r="M229" i="3"/>
  <c r="M259" i="3"/>
  <c r="K259" i="3"/>
  <c r="M184" i="3"/>
  <c r="K184" i="3"/>
  <c r="K213" i="3"/>
  <c r="M213" i="3"/>
  <c r="K257" i="3"/>
  <c r="M257" i="3"/>
  <c r="K247" i="3"/>
  <c r="M247" i="3"/>
  <c r="M176" i="3"/>
  <c r="K176" i="3"/>
  <c r="K285" i="3"/>
  <c r="M285" i="3"/>
  <c r="M198" i="3"/>
  <c r="K198" i="3"/>
  <c r="K146" i="3"/>
  <c r="M146" i="3"/>
  <c r="K179" i="3"/>
  <c r="M179" i="3"/>
  <c r="K148" i="3"/>
  <c r="M148" i="3"/>
  <c r="K208" i="3"/>
  <c r="M208" i="3"/>
  <c r="K139" i="3"/>
  <c r="M139" i="3"/>
  <c r="K157" i="3"/>
  <c r="M157" i="3"/>
  <c r="K151" i="3"/>
  <c r="M151" i="3"/>
  <c r="K100" i="3"/>
  <c r="M100" i="3"/>
  <c r="K152" i="3"/>
  <c r="M152" i="3"/>
  <c r="K92" i="3"/>
  <c r="M92" i="3"/>
  <c r="K78" i="3"/>
  <c r="M78" i="3"/>
  <c r="M56" i="3"/>
  <c r="K56" i="3"/>
  <c r="K129" i="3"/>
  <c r="M129" i="3"/>
  <c r="M34" i="3"/>
  <c r="K34" i="3"/>
  <c r="K122" i="3"/>
  <c r="M122" i="3"/>
  <c r="K76" i="3"/>
  <c r="M76" i="3"/>
  <c r="M31" i="3"/>
  <c r="K31" i="3"/>
  <c r="M61" i="3"/>
  <c r="K61" i="3"/>
  <c r="K84" i="3"/>
  <c r="M84" i="3"/>
  <c r="M11" i="3"/>
  <c r="K11" i="3"/>
  <c r="M17" i="3"/>
  <c r="K17" i="3"/>
  <c r="K20" i="3"/>
  <c r="M20" i="3"/>
  <c r="K4" i="3"/>
  <c r="M4" i="3"/>
  <c r="M48" i="3"/>
  <c r="K48" i="3"/>
  <c r="L1252" i="3" a="1"/>
  <c r="L1252" i="3" s="1"/>
  <c r="M1252" i="3" s="1"/>
  <c r="J1228" i="3" a="1"/>
  <c r="J1228" i="3" s="1"/>
  <c r="K1228" i="3" s="1"/>
  <c r="P1228" i="3" s="1"/>
  <c r="J1183" i="3" a="1"/>
  <c r="J1183" i="3" s="1"/>
  <c r="K1183" i="3" s="1"/>
  <c r="I772" i="3"/>
  <c r="I845" i="3"/>
  <c r="I855" i="3"/>
  <c r="I940" i="3"/>
  <c r="I929" i="3"/>
  <c r="I961" i="3"/>
  <c r="I1114" i="3"/>
  <c r="I1073" i="3"/>
  <c r="I969" i="3"/>
  <c r="I1028" i="3"/>
  <c r="I1082" i="3"/>
  <c r="I977" i="3"/>
  <c r="I1041" i="3"/>
  <c r="I1063" i="3"/>
  <c r="M1140" i="3"/>
  <c r="K1140" i="3"/>
  <c r="M1268" i="3"/>
  <c r="K1268" i="3"/>
  <c r="K1146" i="3"/>
  <c r="M1146" i="3"/>
  <c r="K916" i="3"/>
  <c r="M916" i="3"/>
  <c r="M1040" i="3"/>
  <c r="K1040" i="3"/>
  <c r="M1270" i="3"/>
  <c r="K1206" i="3"/>
  <c r="K1036" i="3"/>
  <c r="M1036" i="3"/>
  <c r="M1190" i="3"/>
  <c r="M1074" i="3"/>
  <c r="K1074" i="3"/>
  <c r="M1222" i="3"/>
  <c r="K1222" i="3"/>
  <c r="K1266" i="3"/>
  <c r="M1266" i="3"/>
  <c r="M1096" i="3"/>
  <c r="K1096" i="3"/>
  <c r="M1302" i="3"/>
  <c r="K1302" i="3"/>
  <c r="K1240" i="3"/>
  <c r="M1240" i="3"/>
  <c r="M1094" i="3"/>
  <c r="K1094" i="3"/>
  <c r="M1214" i="3"/>
  <c r="K1214" i="3"/>
  <c r="K1070" i="3"/>
  <c r="M1070" i="3"/>
  <c r="K918" i="3"/>
  <c r="M918" i="3"/>
  <c r="M863" i="3"/>
  <c r="K863" i="3"/>
  <c r="K1092" i="3"/>
  <c r="M1092" i="3"/>
  <c r="K1307" i="3"/>
  <c r="M1307" i="3"/>
  <c r="K1291" i="3"/>
  <c r="M1291" i="3"/>
  <c r="K1275" i="3"/>
  <c r="M1275" i="3"/>
  <c r="K1259" i="3"/>
  <c r="M1259" i="3"/>
  <c r="K1243" i="3"/>
  <c r="M1243" i="3"/>
  <c r="K1227" i="3"/>
  <c r="M1227" i="3"/>
  <c r="M1211" i="3"/>
  <c r="K1195" i="3"/>
  <c r="M1195" i="3"/>
  <c r="K1179" i="3"/>
  <c r="M1179" i="3"/>
  <c r="K1163" i="3"/>
  <c r="M1163" i="3"/>
  <c r="K1147" i="3"/>
  <c r="M1147" i="3"/>
  <c r="K1130" i="3"/>
  <c r="M1130" i="3"/>
  <c r="M949" i="3"/>
  <c r="K949" i="3"/>
  <c r="K881" i="3"/>
  <c r="M881" i="3"/>
  <c r="K906" i="3"/>
  <c r="M906" i="3"/>
  <c r="M828" i="3"/>
  <c r="K828" i="3"/>
  <c r="K891" i="3"/>
  <c r="M891" i="3"/>
  <c r="M1129" i="3"/>
  <c r="K1113" i="3"/>
  <c r="M1113" i="3"/>
  <c r="K1097" i="3"/>
  <c r="M1097" i="3"/>
  <c r="K1081" i="3"/>
  <c r="M1081" i="3"/>
  <c r="K1065" i="3"/>
  <c r="M1065" i="3"/>
  <c r="M1049" i="3"/>
  <c r="K1033" i="3"/>
  <c r="M1033" i="3"/>
  <c r="K912" i="3"/>
  <c r="M912" i="3"/>
  <c r="K911" i="3"/>
  <c r="M911" i="3"/>
  <c r="M859" i="3"/>
  <c r="K859" i="3"/>
  <c r="M836" i="3"/>
  <c r="K836" i="3"/>
  <c r="K781" i="3"/>
  <c r="M781" i="3"/>
  <c r="K810" i="3"/>
  <c r="M810" i="3"/>
  <c r="K799" i="3"/>
  <c r="M799" i="3"/>
  <c r="K1020" i="3"/>
  <c r="M1020" i="3"/>
  <c r="K1012" i="3"/>
  <c r="M1012" i="3"/>
  <c r="M1004" i="3"/>
  <c r="K1004" i="3"/>
  <c r="M996" i="3"/>
  <c r="K996" i="3"/>
  <c r="M988" i="3"/>
  <c r="K988" i="3"/>
  <c r="M980" i="3"/>
  <c r="K980" i="3"/>
  <c r="M972" i="3"/>
  <c r="K972" i="3"/>
  <c r="M964" i="3"/>
  <c r="K964" i="3"/>
  <c r="M956" i="3"/>
  <c r="K956" i="3"/>
  <c r="K813" i="3"/>
  <c r="M813" i="3"/>
  <c r="M820" i="3"/>
  <c r="K820" i="3"/>
  <c r="M847" i="3"/>
  <c r="K847" i="3"/>
  <c r="K829" i="3"/>
  <c r="M829" i="3"/>
  <c r="K915" i="3"/>
  <c r="M915" i="3"/>
  <c r="M802" i="3"/>
  <c r="K802" i="3"/>
  <c r="K727" i="3"/>
  <c r="M727" i="3"/>
  <c r="K738" i="3"/>
  <c r="M738" i="3"/>
  <c r="M819" i="3"/>
  <c r="K819" i="3"/>
  <c r="K716" i="3"/>
  <c r="M716" i="3"/>
  <c r="M788" i="3"/>
  <c r="K788" i="3"/>
  <c r="K681" i="3"/>
  <c r="M681" i="3"/>
  <c r="K753" i="3"/>
  <c r="M753" i="3"/>
  <c r="K664" i="3"/>
  <c r="M664" i="3"/>
  <c r="K676" i="3"/>
  <c r="M676" i="3"/>
  <c r="K752" i="3"/>
  <c r="M752" i="3"/>
  <c r="K675" i="3"/>
  <c r="M675" i="3"/>
  <c r="K592" i="3"/>
  <c r="M592" i="3"/>
  <c r="K742" i="3"/>
  <c r="M742" i="3"/>
  <c r="K695" i="3"/>
  <c r="M695" i="3"/>
  <c r="K717" i="3"/>
  <c r="M717" i="3"/>
  <c r="K653" i="3"/>
  <c r="M653" i="3"/>
  <c r="K605" i="3"/>
  <c r="M605" i="3"/>
  <c r="K628" i="3"/>
  <c r="M628" i="3"/>
  <c r="K622" i="3"/>
  <c r="M622" i="3"/>
  <c r="K632" i="3"/>
  <c r="M632" i="3"/>
  <c r="K576" i="3"/>
  <c r="M576" i="3"/>
  <c r="K698" i="3"/>
  <c r="M698" i="3"/>
  <c r="K623" i="3"/>
  <c r="M623" i="3"/>
  <c r="K659" i="3"/>
  <c r="M659" i="3"/>
  <c r="K660" i="3"/>
  <c r="M660" i="3"/>
  <c r="K598" i="3"/>
  <c r="M598" i="3"/>
  <c r="K525" i="3"/>
  <c r="M525" i="3"/>
  <c r="K490" i="3"/>
  <c r="M490" i="3"/>
  <c r="K542" i="3"/>
  <c r="M542" i="3"/>
  <c r="K626" i="3"/>
  <c r="M626" i="3"/>
  <c r="K544" i="3"/>
  <c r="M544" i="3"/>
  <c r="K531" i="3"/>
  <c r="M531" i="3"/>
  <c r="K507" i="3"/>
  <c r="M507" i="3"/>
  <c r="K418" i="3"/>
  <c r="M418" i="3"/>
  <c r="K476" i="3"/>
  <c r="M476" i="3"/>
  <c r="K484" i="3"/>
  <c r="M484" i="3"/>
  <c r="K551" i="3"/>
  <c r="M551" i="3"/>
  <c r="K481" i="3"/>
  <c r="M481" i="3"/>
  <c r="K395" i="3"/>
  <c r="M395" i="3"/>
  <c r="K569" i="3"/>
  <c r="M569" i="3"/>
  <c r="K486" i="3"/>
  <c r="M486" i="3"/>
  <c r="K524" i="3"/>
  <c r="M524" i="3"/>
  <c r="K482" i="3"/>
  <c r="M482" i="3"/>
  <c r="K370" i="3"/>
  <c r="M370" i="3"/>
  <c r="K382" i="3"/>
  <c r="M382" i="3"/>
  <c r="K326" i="3"/>
  <c r="M326" i="3"/>
  <c r="K387" i="3"/>
  <c r="M387" i="3"/>
  <c r="K422" i="3"/>
  <c r="M422" i="3"/>
  <c r="K390" i="3"/>
  <c r="M390" i="3"/>
  <c r="K459" i="3"/>
  <c r="M459" i="3"/>
  <c r="K471" i="3"/>
  <c r="M471" i="3"/>
  <c r="K407" i="3"/>
  <c r="M407" i="3"/>
  <c r="K335" i="3"/>
  <c r="M335" i="3"/>
  <c r="K292" i="3"/>
  <c r="M292" i="3"/>
  <c r="K307" i="3"/>
  <c r="M307" i="3"/>
  <c r="M303" i="3"/>
  <c r="K303" i="3"/>
  <c r="K404" i="3"/>
  <c r="M404" i="3"/>
  <c r="K337" i="3"/>
  <c r="M337" i="3"/>
  <c r="K273" i="3"/>
  <c r="M273" i="3"/>
  <c r="K365" i="3"/>
  <c r="M365" i="3"/>
  <c r="K313" i="3"/>
  <c r="M313" i="3"/>
  <c r="K245" i="3"/>
  <c r="M245" i="3"/>
  <c r="K349" i="3"/>
  <c r="M349" i="3"/>
  <c r="K293" i="3"/>
  <c r="M293" i="3"/>
  <c r="M270" i="3"/>
  <c r="K270" i="3"/>
  <c r="M255" i="3"/>
  <c r="K255" i="3"/>
  <c r="M250" i="3"/>
  <c r="K250" i="3"/>
  <c r="M206" i="3"/>
  <c r="K206" i="3"/>
  <c r="M252" i="3"/>
  <c r="K252" i="3"/>
  <c r="K240" i="3"/>
  <c r="M240" i="3"/>
  <c r="M169" i="3"/>
  <c r="K169" i="3"/>
  <c r="K269" i="3"/>
  <c r="M269" i="3"/>
  <c r="M194" i="3"/>
  <c r="K194" i="3"/>
  <c r="K141" i="3"/>
  <c r="M141" i="3"/>
  <c r="K163" i="3"/>
  <c r="M163" i="3"/>
  <c r="M145" i="3"/>
  <c r="K145" i="3"/>
  <c r="M204" i="3"/>
  <c r="K204" i="3"/>
  <c r="K123" i="3"/>
  <c r="M123" i="3"/>
  <c r="M153" i="3"/>
  <c r="K153" i="3"/>
  <c r="M147" i="3"/>
  <c r="K147" i="3"/>
  <c r="K98" i="3"/>
  <c r="M98" i="3"/>
  <c r="K142" i="3"/>
  <c r="M142" i="3"/>
  <c r="M79" i="3"/>
  <c r="K79" i="3"/>
  <c r="M75" i="3"/>
  <c r="K75" i="3"/>
  <c r="K40" i="3"/>
  <c r="M40" i="3"/>
  <c r="K125" i="3"/>
  <c r="M125" i="3"/>
  <c r="M149" i="3"/>
  <c r="K149" i="3"/>
  <c r="K118" i="3"/>
  <c r="M118" i="3"/>
  <c r="M72" i="3"/>
  <c r="K72" i="3"/>
  <c r="M21" i="3"/>
  <c r="K21" i="3"/>
  <c r="M57" i="3"/>
  <c r="K57" i="3"/>
  <c r="K83" i="3"/>
  <c r="M83" i="3"/>
  <c r="M9" i="3"/>
  <c r="K9" i="3"/>
  <c r="M42" i="3"/>
  <c r="K42" i="3"/>
  <c r="K18" i="3"/>
  <c r="M18" i="3"/>
  <c r="M55" i="3"/>
  <c r="K55" i="3"/>
  <c r="M47" i="3"/>
  <c r="K47" i="3"/>
  <c r="J1103" i="3" a="1"/>
  <c r="J1103" i="3" s="1"/>
  <c r="K1103" i="3" s="1"/>
  <c r="P1103" i="3" s="1"/>
  <c r="J1187" i="3" a="1"/>
  <c r="J1187" i="3" s="1"/>
  <c r="K1187" i="3" s="1"/>
  <c r="P1187" i="3" s="1"/>
  <c r="L1046" i="3" a="1"/>
  <c r="L1046" i="3" s="1"/>
  <c r="M1046" i="3" s="1"/>
  <c r="L1297" i="3" a="1"/>
  <c r="L1297" i="3" s="1"/>
  <c r="M1297" i="3" s="1"/>
  <c r="J1270" i="3" a="1"/>
  <c r="J1270" i="3" s="1"/>
  <c r="K1270" i="3" s="1"/>
  <c r="J1190" i="3" a="1"/>
  <c r="J1190" i="3" s="1"/>
  <c r="K1190" i="3" s="1"/>
  <c r="I753" i="3"/>
  <c r="I835" i="3"/>
  <c r="I816" i="3"/>
  <c r="I981" i="3"/>
  <c r="I1047" i="3"/>
  <c r="I938" i="3"/>
  <c r="I930" i="3"/>
  <c r="I993" i="3"/>
  <c r="I1095" i="3"/>
  <c r="I1015" i="3"/>
  <c r="I1105" i="3"/>
  <c r="I1127" i="3"/>
  <c r="K1128" i="3"/>
  <c r="M1128" i="3"/>
  <c r="M1188" i="3"/>
  <c r="K1188" i="3"/>
  <c r="K1106" i="3"/>
  <c r="M1106" i="3"/>
  <c r="K1258" i="3"/>
  <c r="M1258" i="3"/>
  <c r="K939" i="3"/>
  <c r="M939" i="3"/>
  <c r="K1038" i="3"/>
  <c r="M1038" i="3"/>
  <c r="K1174" i="3"/>
  <c r="M1174" i="3"/>
  <c r="K1274" i="3"/>
  <c r="M1274" i="3"/>
  <c r="K1132" i="3"/>
  <c r="M1132" i="3"/>
  <c r="K1054" i="3"/>
  <c r="M1054" i="3"/>
  <c r="K1196" i="3"/>
  <c r="M1196" i="3"/>
  <c r="K1250" i="3"/>
  <c r="M1250" i="3"/>
  <c r="K1304" i="3"/>
  <c r="M1304" i="3"/>
  <c r="K1286" i="3"/>
  <c r="M1286" i="3"/>
  <c r="K1224" i="3"/>
  <c r="M1224" i="3"/>
  <c r="M1072" i="3"/>
  <c r="K1072" i="3"/>
  <c r="M1198" i="3"/>
  <c r="K1198" i="3"/>
  <c r="K1048" i="3"/>
  <c r="M1048" i="3"/>
  <c r="K952" i="3"/>
  <c r="M952" i="3"/>
  <c r="K943" i="3"/>
  <c r="M943" i="3"/>
  <c r="K1076" i="3"/>
  <c r="M1076" i="3"/>
  <c r="K1305" i="3"/>
  <c r="M1305" i="3"/>
  <c r="K1289" i="3"/>
  <c r="M1289" i="3"/>
  <c r="K1273" i="3"/>
  <c r="M1273" i="3"/>
  <c r="K1257" i="3"/>
  <c r="M1257" i="3"/>
  <c r="K1241" i="3"/>
  <c r="M1241" i="3"/>
  <c r="K1225" i="3"/>
  <c r="M1225" i="3"/>
  <c r="K1209" i="3"/>
  <c r="M1209" i="3"/>
  <c r="K1193" i="3"/>
  <c r="M1193" i="3"/>
  <c r="K1177" i="3"/>
  <c r="M1177" i="3"/>
  <c r="K1161" i="3"/>
  <c r="M1161" i="3"/>
  <c r="K1145" i="3"/>
  <c r="M1145" i="3"/>
  <c r="M1114" i="3"/>
  <c r="K1114" i="3"/>
  <c r="K942" i="3"/>
  <c r="M942" i="3"/>
  <c r="M879" i="3"/>
  <c r="K879" i="3"/>
  <c r="K886" i="3"/>
  <c r="M886" i="3"/>
  <c r="K850" i="3"/>
  <c r="M850" i="3"/>
  <c r="M890" i="3"/>
  <c r="K890" i="3"/>
  <c r="K1127" i="3"/>
  <c r="M1127" i="3"/>
  <c r="K1111" i="3"/>
  <c r="M1111" i="3"/>
  <c r="K1095" i="3"/>
  <c r="M1095" i="3"/>
  <c r="K1079" i="3"/>
  <c r="M1079" i="3"/>
  <c r="K1063" i="3"/>
  <c r="M1063" i="3"/>
  <c r="K1047" i="3"/>
  <c r="M1047" i="3"/>
  <c r="M1031" i="3"/>
  <c r="K898" i="3"/>
  <c r="M898" i="3"/>
  <c r="K907" i="3"/>
  <c r="M907" i="3"/>
  <c r="K849" i="3"/>
  <c r="M849" i="3"/>
  <c r="M831" i="3"/>
  <c r="K831" i="3"/>
  <c r="K841" i="3"/>
  <c r="M841" i="3"/>
  <c r="K800" i="3"/>
  <c r="M800" i="3"/>
  <c r="K784" i="3"/>
  <c r="M784" i="3"/>
  <c r="K1019" i="3"/>
  <c r="M1019" i="3"/>
  <c r="K1011" i="3"/>
  <c r="M1011" i="3"/>
  <c r="M1003" i="3"/>
  <c r="K1003" i="3"/>
  <c r="K995" i="3"/>
  <c r="M995" i="3"/>
  <c r="K987" i="3"/>
  <c r="M987" i="3"/>
  <c r="K979" i="3"/>
  <c r="M979" i="3"/>
  <c r="K971" i="3"/>
  <c r="M971" i="3"/>
  <c r="K963" i="3"/>
  <c r="M963" i="3"/>
  <c r="K955" i="3"/>
  <c r="M955" i="3"/>
  <c r="K809" i="3"/>
  <c r="M809" i="3"/>
  <c r="K816" i="3"/>
  <c r="M816" i="3"/>
  <c r="K827" i="3"/>
  <c r="M827" i="3"/>
  <c r="M823" i="3"/>
  <c r="K823" i="3"/>
  <c r="K899" i="3"/>
  <c r="M899" i="3"/>
  <c r="M790" i="3"/>
  <c r="K790" i="3"/>
  <c r="K724" i="3"/>
  <c r="M724" i="3"/>
  <c r="K722" i="3"/>
  <c r="M722" i="3"/>
  <c r="M804" i="3"/>
  <c r="K804" i="3"/>
  <c r="K715" i="3"/>
  <c r="M715" i="3"/>
  <c r="K765" i="3"/>
  <c r="M765" i="3"/>
  <c r="K680" i="3"/>
  <c r="M680" i="3"/>
  <c r="K734" i="3"/>
  <c r="M734" i="3"/>
  <c r="K654" i="3"/>
  <c r="M654" i="3"/>
  <c r="K670" i="3"/>
  <c r="M670" i="3"/>
  <c r="K750" i="3"/>
  <c r="M750" i="3"/>
  <c r="K673" i="3"/>
  <c r="M673" i="3"/>
  <c r="K615" i="3"/>
  <c r="M615" i="3"/>
  <c r="K739" i="3"/>
  <c r="M739" i="3"/>
  <c r="K687" i="3"/>
  <c r="M687" i="3"/>
  <c r="K709" i="3"/>
  <c r="M709" i="3"/>
  <c r="K645" i="3"/>
  <c r="M645" i="3"/>
  <c r="K586" i="3"/>
  <c r="M586" i="3"/>
  <c r="K612" i="3"/>
  <c r="M612" i="3"/>
  <c r="K609" i="3"/>
  <c r="M609" i="3"/>
  <c r="K629" i="3"/>
  <c r="M629" i="3"/>
  <c r="K570" i="3"/>
  <c r="M570" i="3"/>
  <c r="K690" i="3"/>
  <c r="M690" i="3"/>
  <c r="K607" i="3"/>
  <c r="M607" i="3"/>
  <c r="K651" i="3"/>
  <c r="M651" i="3"/>
  <c r="K652" i="3"/>
  <c r="M652" i="3"/>
  <c r="K578" i="3"/>
  <c r="M578" i="3"/>
  <c r="K510" i="3"/>
  <c r="M510" i="3"/>
  <c r="K460" i="3"/>
  <c r="M460" i="3"/>
  <c r="K537" i="3"/>
  <c r="M537" i="3"/>
  <c r="K618" i="3"/>
  <c r="M618" i="3"/>
  <c r="K512" i="3"/>
  <c r="M512" i="3"/>
  <c r="K528" i="3"/>
  <c r="M528" i="3"/>
  <c r="K505" i="3"/>
  <c r="M505" i="3"/>
  <c r="K417" i="3"/>
  <c r="M417" i="3"/>
  <c r="K473" i="3"/>
  <c r="M473" i="3"/>
  <c r="K470" i="3"/>
  <c r="M470" i="3"/>
  <c r="K543" i="3"/>
  <c r="M543" i="3"/>
  <c r="K464" i="3"/>
  <c r="M464" i="3"/>
  <c r="K492" i="3"/>
  <c r="M492" i="3"/>
  <c r="K561" i="3"/>
  <c r="M561" i="3"/>
  <c r="K483" i="3"/>
  <c r="M483" i="3"/>
  <c r="K516" i="3"/>
  <c r="M516" i="3"/>
  <c r="K472" i="3"/>
  <c r="M472" i="3"/>
  <c r="K362" i="3"/>
  <c r="M362" i="3"/>
  <c r="K378" i="3"/>
  <c r="M378" i="3"/>
  <c r="K318" i="3"/>
  <c r="M318" i="3"/>
  <c r="K384" i="3"/>
  <c r="M384" i="3"/>
  <c r="K416" i="3"/>
  <c r="M416" i="3"/>
  <c r="K386" i="3"/>
  <c r="M386" i="3"/>
  <c r="K371" i="3"/>
  <c r="M371" i="3"/>
  <c r="K463" i="3"/>
  <c r="M463" i="3"/>
  <c r="K399" i="3"/>
  <c r="M399" i="3"/>
  <c r="K305" i="3"/>
  <c r="M305" i="3"/>
  <c r="K284" i="3"/>
  <c r="M284" i="3"/>
  <c r="M290" i="3"/>
  <c r="K290" i="3"/>
  <c r="K299" i="3"/>
  <c r="M299" i="3"/>
  <c r="K396" i="3"/>
  <c r="M396" i="3"/>
  <c r="K324" i="3"/>
  <c r="M324" i="3"/>
  <c r="M266" i="3"/>
  <c r="K266" i="3"/>
  <c r="K357" i="3"/>
  <c r="M357" i="3"/>
  <c r="K309" i="3"/>
  <c r="M309" i="3"/>
  <c r="K358" i="3"/>
  <c r="M358" i="3"/>
  <c r="K341" i="3"/>
  <c r="M341" i="3"/>
  <c r="M283" i="3"/>
  <c r="K283" i="3"/>
  <c r="M264" i="3"/>
  <c r="K264" i="3"/>
  <c r="M246" i="3"/>
  <c r="K246" i="3"/>
  <c r="M242" i="3"/>
  <c r="K242" i="3"/>
  <c r="K205" i="3"/>
  <c r="M205" i="3"/>
  <c r="M244" i="3"/>
  <c r="K244" i="3"/>
  <c r="M238" i="3"/>
  <c r="K238" i="3"/>
  <c r="M177" i="3"/>
  <c r="K177" i="3"/>
  <c r="K253" i="3"/>
  <c r="M253" i="3"/>
  <c r="M190" i="3"/>
  <c r="K190" i="3"/>
  <c r="K128" i="3"/>
  <c r="P128" i="3" s="1"/>
  <c r="M128" i="3"/>
  <c r="K156" i="3"/>
  <c r="M156" i="3"/>
  <c r="K232" i="3"/>
  <c r="M232" i="3"/>
  <c r="M200" i="3"/>
  <c r="K200" i="3"/>
  <c r="K116" i="3"/>
  <c r="P116" i="3" s="1"/>
  <c r="M116" i="3"/>
  <c r="K132" i="3"/>
  <c r="M132" i="3"/>
  <c r="K136" i="3"/>
  <c r="M136" i="3"/>
  <c r="K111" i="3"/>
  <c r="M111" i="3"/>
  <c r="K135" i="3"/>
  <c r="P135" i="3" s="1"/>
  <c r="M135" i="3"/>
  <c r="M67" i="3"/>
  <c r="K67" i="3"/>
  <c r="K90" i="3"/>
  <c r="M90" i="3"/>
  <c r="M23" i="3"/>
  <c r="K23" i="3"/>
  <c r="K121" i="3"/>
  <c r="P121" i="3" s="1"/>
  <c r="M121" i="3"/>
  <c r="K99" i="3"/>
  <c r="M99" i="3"/>
  <c r="K114" i="3"/>
  <c r="M114" i="3"/>
  <c r="M69" i="3"/>
  <c r="K69" i="3"/>
  <c r="M15" i="3"/>
  <c r="O15" i="3" s="1"/>
  <c r="N15" i="3" s="1"/>
  <c r="K15" i="3"/>
  <c r="M19" i="3"/>
  <c r="K19" i="3"/>
  <c r="K82" i="3"/>
  <c r="M82" i="3"/>
  <c r="M7" i="3"/>
  <c r="K7" i="3"/>
  <c r="M32" i="3"/>
  <c r="O32" i="3" s="1"/>
  <c r="N32" i="3" s="1"/>
  <c r="K32" i="3"/>
  <c r="K16" i="3"/>
  <c r="M16" i="3"/>
  <c r="K54" i="3"/>
  <c r="M54" i="3"/>
  <c r="K46" i="3"/>
  <c r="M46" i="3"/>
  <c r="J1031" i="3" a="1"/>
  <c r="J1031" i="3" s="1"/>
  <c r="K1031" i="3" s="1"/>
  <c r="P1031" i="3" s="1"/>
  <c r="J1203" i="3" a="1"/>
  <c r="J1203" i="3" s="1"/>
  <c r="K1203" i="3" s="1"/>
  <c r="P1203" i="3" s="1"/>
  <c r="L1284" i="3" a="1"/>
  <c r="L1284" i="3" s="1"/>
  <c r="M1284" i="3" s="1"/>
  <c r="J1211" i="3" a="1"/>
  <c r="J1211" i="3" s="1"/>
  <c r="K1211" i="3" s="1"/>
  <c r="J1251" i="3" a="1"/>
  <c r="J1251" i="3" s="1"/>
  <c r="K1251" i="3" s="1"/>
  <c r="J1199" i="3" a="1"/>
  <c r="J1199" i="3" s="1"/>
  <c r="K1199" i="3" s="1"/>
  <c r="I786" i="3"/>
  <c r="I767" i="3"/>
  <c r="I761" i="3"/>
  <c r="I837" i="3"/>
  <c r="I878" i="3"/>
  <c r="I860" i="3"/>
  <c r="I852" i="3"/>
  <c r="I989" i="3"/>
  <c r="I948" i="3"/>
  <c r="I842" i="3"/>
  <c r="I1009" i="3"/>
  <c r="I1098" i="3"/>
  <c r="I946" i="3"/>
  <c r="I952" i="3"/>
  <c r="I1079" i="3"/>
  <c r="I1001" i="3"/>
  <c r="I937" i="3"/>
  <c r="K1110" i="3"/>
  <c r="M1110" i="3"/>
  <c r="K1242" i="3"/>
  <c r="M1242" i="3"/>
  <c r="K1086" i="3"/>
  <c r="M1086" i="3"/>
  <c r="K1312" i="3"/>
  <c r="M1312" i="3"/>
  <c r="K937" i="3"/>
  <c r="M937" i="3"/>
  <c r="M917" i="3"/>
  <c r="K917" i="3"/>
  <c r="K1292" i="3"/>
  <c r="M1292" i="3"/>
  <c r="K1296" i="3"/>
  <c r="M1296" i="3"/>
  <c r="K1102" i="3"/>
  <c r="M1102" i="3"/>
  <c r="M1032" i="3"/>
  <c r="K1032" i="3"/>
  <c r="K1148" i="3"/>
  <c r="M1148" i="3"/>
  <c r="K1234" i="3"/>
  <c r="M1234" i="3"/>
  <c r="K1288" i="3"/>
  <c r="M1288" i="3"/>
  <c r="M1158" i="3"/>
  <c r="K1158" i="3"/>
  <c r="K1208" i="3"/>
  <c r="M1208" i="3"/>
  <c r="M1310" i="3"/>
  <c r="K1310" i="3"/>
  <c r="M1182" i="3"/>
  <c r="K1182" i="3"/>
  <c r="K1026" i="3"/>
  <c r="M1026" i="3"/>
  <c r="K944" i="3"/>
  <c r="M944" i="3"/>
  <c r="K935" i="3"/>
  <c r="M935" i="3"/>
  <c r="K1060" i="3"/>
  <c r="M1060" i="3"/>
  <c r="M1303" i="3"/>
  <c r="K1287" i="3"/>
  <c r="M1287" i="3"/>
  <c r="K1271" i="3"/>
  <c r="M1271" i="3"/>
  <c r="K1255" i="3"/>
  <c r="P1255" i="3" s="1"/>
  <c r="M1255" i="3"/>
  <c r="K1239" i="3"/>
  <c r="M1239" i="3"/>
  <c r="K1223" i="3"/>
  <c r="M1223" i="3"/>
  <c r="K1207" i="3"/>
  <c r="M1207" i="3"/>
  <c r="K1191" i="3"/>
  <c r="P1191" i="3" s="1"/>
  <c r="M1191" i="3"/>
  <c r="K1175" i="3"/>
  <c r="M1175" i="3"/>
  <c r="K1159" i="3"/>
  <c r="M1159" i="3"/>
  <c r="K1143" i="3"/>
  <c r="M1143" i="3"/>
  <c r="M1098" i="3"/>
  <c r="O1098" i="3" s="1"/>
  <c r="N1098" i="3" s="1"/>
  <c r="K1098" i="3"/>
  <c r="M941" i="3"/>
  <c r="K941" i="3"/>
  <c r="M872" i="3"/>
  <c r="K872" i="3"/>
  <c r="K882" i="3"/>
  <c r="M882" i="3"/>
  <c r="K865" i="3"/>
  <c r="P865" i="3" s="1"/>
  <c r="M865" i="3"/>
  <c r="M874" i="3"/>
  <c r="K874" i="3"/>
  <c r="K1125" i="3"/>
  <c r="M1125" i="3"/>
  <c r="M1109" i="3"/>
  <c r="K1093" i="3"/>
  <c r="M1093" i="3"/>
  <c r="K1077" i="3"/>
  <c r="M1077" i="3"/>
  <c r="K1061" i="3"/>
  <c r="M1061" i="3"/>
  <c r="K1045" i="3"/>
  <c r="M1045" i="3"/>
  <c r="K1029" i="3"/>
  <c r="M1029" i="3"/>
  <c r="M895" i="3"/>
  <c r="K895" i="3"/>
  <c r="K903" i="3"/>
  <c r="M903" i="3"/>
  <c r="M844" i="3"/>
  <c r="K844" i="3"/>
  <c r="M826" i="3"/>
  <c r="K826" i="3"/>
  <c r="M838" i="3"/>
  <c r="K838" i="3"/>
  <c r="K793" i="3"/>
  <c r="M793" i="3"/>
  <c r="K778" i="3"/>
  <c r="M778" i="3"/>
  <c r="K1018" i="3"/>
  <c r="K1010" i="3"/>
  <c r="P1010" i="3" s="1"/>
  <c r="M1010" i="3"/>
  <c r="M1002" i="3"/>
  <c r="K1002" i="3"/>
  <c r="K994" i="3"/>
  <c r="M994" i="3"/>
  <c r="K986" i="3"/>
  <c r="M986" i="3"/>
  <c r="K978" i="3"/>
  <c r="P978" i="3" s="1"/>
  <c r="M978" i="3"/>
  <c r="K970" i="3"/>
  <c r="M970" i="3"/>
  <c r="K962" i="3"/>
  <c r="M962" i="3"/>
  <c r="K954" i="3"/>
  <c r="M954" i="3"/>
  <c r="K798" i="3"/>
  <c r="P798" i="3" s="1"/>
  <c r="M798" i="3"/>
  <c r="K792" i="3"/>
  <c r="M792" i="3"/>
  <c r="K889" i="3"/>
  <c r="M889" i="3"/>
  <c r="K805" i="3"/>
  <c r="M805" i="3"/>
  <c r="K896" i="3"/>
  <c r="P896" i="3" s="1"/>
  <c r="M896" i="3"/>
  <c r="K713" i="3"/>
  <c r="M713" i="3"/>
  <c r="K704" i="3"/>
  <c r="M704" i="3"/>
  <c r="K721" i="3"/>
  <c r="M721" i="3"/>
  <c r="K789" i="3"/>
  <c r="P789" i="3" s="1"/>
  <c r="M789" i="3"/>
  <c r="K705" i="3"/>
  <c r="M705" i="3"/>
  <c r="K761" i="3"/>
  <c r="M761" i="3"/>
  <c r="K662" i="3"/>
  <c r="M662" i="3"/>
  <c r="K731" i="3"/>
  <c r="P731" i="3" s="1"/>
  <c r="M731" i="3"/>
  <c r="K678" i="3"/>
  <c r="M678" i="3"/>
  <c r="K668" i="3"/>
  <c r="M668" i="3"/>
  <c r="K735" i="3"/>
  <c r="M735" i="3"/>
  <c r="K657" i="3"/>
  <c r="P657" i="3" s="1"/>
  <c r="M657" i="3"/>
  <c r="K745" i="3"/>
  <c r="M745" i="3"/>
  <c r="K736" i="3"/>
  <c r="M736" i="3"/>
  <c r="K679" i="3"/>
  <c r="M679" i="3"/>
  <c r="K701" i="3"/>
  <c r="P701" i="3" s="1"/>
  <c r="M701" i="3"/>
  <c r="K637" i="3"/>
  <c r="M637" i="3"/>
  <c r="K583" i="3"/>
  <c r="M583" i="3"/>
  <c r="K596" i="3"/>
  <c r="M596" i="3"/>
  <c r="K606" i="3"/>
  <c r="P606" i="3" s="1"/>
  <c r="M606" i="3"/>
  <c r="K619" i="3"/>
  <c r="M619" i="3"/>
  <c r="K557" i="3"/>
  <c r="M557" i="3"/>
  <c r="K682" i="3"/>
  <c r="M682" i="3"/>
  <c r="K591" i="3"/>
  <c r="P591" i="3" s="1"/>
  <c r="M591" i="3"/>
  <c r="K643" i="3"/>
  <c r="M643" i="3"/>
  <c r="K644" i="3"/>
  <c r="M644" i="3"/>
  <c r="K574" i="3"/>
  <c r="M574" i="3"/>
  <c r="K457" i="3"/>
  <c r="P457" i="3" s="1"/>
  <c r="M457" i="3"/>
  <c r="K513" i="3"/>
  <c r="M513" i="3"/>
  <c r="K526" i="3"/>
  <c r="M526" i="3"/>
  <c r="K610" i="3"/>
  <c r="M610" i="3"/>
  <c r="K595" i="3"/>
  <c r="P595" i="3" s="1"/>
  <c r="M595" i="3"/>
  <c r="K523" i="3"/>
  <c r="M523" i="3"/>
  <c r="K440" i="3"/>
  <c r="M440" i="3"/>
  <c r="K413" i="3"/>
  <c r="M413" i="3"/>
  <c r="K446" i="3"/>
  <c r="P446" i="3" s="1"/>
  <c r="M446" i="3"/>
  <c r="K467" i="3"/>
  <c r="M467" i="3"/>
  <c r="K533" i="3"/>
  <c r="M533" i="3"/>
  <c r="K461" i="3"/>
  <c r="M461" i="3"/>
  <c r="K489" i="3"/>
  <c r="P489" i="3" s="1"/>
  <c r="M489" i="3"/>
  <c r="K553" i="3"/>
  <c r="M553" i="3"/>
  <c r="K449" i="3"/>
  <c r="M449" i="3"/>
  <c r="K508" i="3"/>
  <c r="M508" i="3"/>
  <c r="K469" i="3"/>
  <c r="P469" i="3" s="1"/>
  <c r="M469" i="3"/>
  <c r="K339" i="3"/>
  <c r="M339" i="3"/>
  <c r="K369" i="3"/>
  <c r="M369" i="3"/>
  <c r="K348" i="3"/>
  <c r="M348" i="3"/>
  <c r="K366" i="3"/>
  <c r="P366" i="3" s="1"/>
  <c r="M366" i="3"/>
  <c r="K414" i="3"/>
  <c r="M414" i="3"/>
  <c r="K377" i="3"/>
  <c r="M377" i="3"/>
  <c r="K368" i="3"/>
  <c r="M368" i="3"/>
  <c r="K455" i="3"/>
  <c r="P455" i="3" s="1"/>
  <c r="M455" i="3"/>
  <c r="K391" i="3"/>
  <c r="M391" i="3"/>
  <c r="K297" i="3"/>
  <c r="M297" i="3"/>
  <c r="K275" i="3"/>
  <c r="M275" i="3"/>
  <c r="M282" i="3"/>
  <c r="O282" i="3" s="1"/>
  <c r="N282" i="3" s="1"/>
  <c r="K282" i="3"/>
  <c r="K295" i="3"/>
  <c r="M295" i="3"/>
  <c r="K388" i="3"/>
  <c r="M388" i="3"/>
  <c r="K321" i="3"/>
  <c r="M321" i="3"/>
  <c r="M258" i="3"/>
  <c r="O258" i="3" s="1"/>
  <c r="N258" i="3" s="1"/>
  <c r="K258" i="3"/>
  <c r="K350" i="3"/>
  <c r="M350" i="3"/>
  <c r="M294" i="3"/>
  <c r="K294" i="3"/>
  <c r="K338" i="3"/>
  <c r="M338" i="3"/>
  <c r="K333" i="3"/>
  <c r="P333" i="3" s="1"/>
  <c r="M333" i="3"/>
  <c r="M278" i="3"/>
  <c r="K278" i="3"/>
  <c r="K251" i="3"/>
  <c r="M251" i="3"/>
  <c r="M234" i="3"/>
  <c r="K234" i="3"/>
  <c r="K225" i="3"/>
  <c r="P225" i="3" s="1"/>
  <c r="M225" i="3"/>
  <c r="K291" i="3"/>
  <c r="M291" i="3"/>
  <c r="K207" i="3"/>
  <c r="M207" i="3"/>
  <c r="M227" i="3"/>
  <c r="K227" i="3"/>
  <c r="M178" i="3"/>
  <c r="O178" i="3" s="1"/>
  <c r="N178" i="3" s="1"/>
  <c r="K178" i="3"/>
  <c r="K237" i="3"/>
  <c r="M237" i="3"/>
  <c r="M186" i="3"/>
  <c r="K186" i="3"/>
  <c r="K203" i="3"/>
  <c r="M203" i="3"/>
  <c r="K150" i="3"/>
  <c r="P150" i="3" s="1"/>
  <c r="M150" i="3"/>
  <c r="M228" i="3"/>
  <c r="K228" i="3"/>
  <c r="K196" i="3"/>
  <c r="M196" i="3"/>
  <c r="K182" i="3"/>
  <c r="M182" i="3"/>
  <c r="K197" i="3"/>
  <c r="P197" i="3" s="1"/>
  <c r="M197" i="3"/>
  <c r="K112" i="3"/>
  <c r="M112" i="3"/>
  <c r="K131" i="3"/>
  <c r="M131" i="3"/>
  <c r="K124" i="3"/>
  <c r="M124" i="3"/>
  <c r="M63" i="3"/>
  <c r="O63" i="3" s="1"/>
  <c r="N63" i="3" s="1"/>
  <c r="K63" i="3"/>
  <c r="K74" i="3"/>
  <c r="M74" i="3"/>
  <c r="K101" i="3"/>
  <c r="M101" i="3"/>
  <c r="K117" i="3"/>
  <c r="M117" i="3"/>
  <c r="K91" i="3"/>
  <c r="P91" i="3" s="1"/>
  <c r="M91" i="3"/>
  <c r="K110" i="3"/>
  <c r="M110" i="3"/>
  <c r="M66" i="3"/>
  <c r="K66" i="3"/>
  <c r="M44" i="3"/>
  <c r="K44" i="3"/>
  <c r="K89" i="3"/>
  <c r="P89" i="3" s="1"/>
  <c r="M89" i="3"/>
  <c r="M29" i="3"/>
  <c r="K29" i="3"/>
  <c r="M5" i="3"/>
  <c r="K5" i="3"/>
  <c r="K30" i="3"/>
  <c r="M30" i="3"/>
  <c r="K14" i="3"/>
  <c r="P14" i="3" s="1"/>
  <c r="M14" i="3"/>
  <c r="M53" i="3"/>
  <c r="K53" i="3"/>
  <c r="M45" i="3"/>
  <c r="K45" i="3"/>
  <c r="L1018" i="3" a="1"/>
  <c r="L1018" i="3" s="1"/>
  <c r="M1018" i="3" s="1"/>
  <c r="J1219" i="3" a="1"/>
  <c r="J1219" i="3" s="1"/>
  <c r="K1219" i="3" s="1"/>
  <c r="P1219" i="3" s="1"/>
  <c r="J1171" i="3" a="1"/>
  <c r="J1171" i="3" s="1"/>
  <c r="K1171" i="3" s="1"/>
  <c r="P1171" i="3" s="1"/>
  <c r="L1309" i="3" a="1"/>
  <c r="L1309" i="3" s="1"/>
  <c r="M1309" i="3" s="1"/>
  <c r="J1121" i="3" a="1"/>
  <c r="J1121" i="3" s="1"/>
  <c r="K1121" i="3" s="1"/>
  <c r="P1121" i="3" s="1"/>
  <c r="J1215" i="3" a="1"/>
  <c r="J1215" i="3" s="1"/>
  <c r="K1215" i="3" s="1"/>
  <c r="I788" i="3"/>
  <c r="I751" i="3"/>
  <c r="I775" i="3"/>
  <c r="I824" i="3"/>
  <c r="I902" i="3"/>
  <c r="I957" i="3"/>
  <c r="I879" i="3"/>
  <c r="I884" i="3"/>
  <c r="I1092" i="3"/>
  <c r="I986" i="3"/>
  <c r="I1017" i="3"/>
  <c r="I944" i="3"/>
  <c r="I978" i="3"/>
  <c r="I1034" i="3"/>
  <c r="I1057" i="3"/>
  <c r="I922" i="3"/>
  <c r="I1060" i="3"/>
  <c r="I970" i="3"/>
  <c r="J1109" i="3" a="1"/>
  <c r="J1109" i="3" s="1"/>
  <c r="K1109" i="3" s="1"/>
  <c r="P1109" i="3" s="1"/>
  <c r="I1312" i="3"/>
  <c r="M1088" i="3"/>
  <c r="K1088" i="3"/>
  <c r="K1226" i="3"/>
  <c r="M1226" i="3"/>
  <c r="K1064" i="3"/>
  <c r="M1064" i="3"/>
  <c r="K1280" i="3"/>
  <c r="M1280" i="3"/>
  <c r="K931" i="3"/>
  <c r="M931" i="3"/>
  <c r="M1300" i="3"/>
  <c r="K1300" i="3"/>
  <c r="K1276" i="3"/>
  <c r="M1276" i="3"/>
  <c r="K1168" i="3"/>
  <c r="M1168" i="3"/>
  <c r="K1058" i="3"/>
  <c r="M1058" i="3"/>
  <c r="M921" i="3"/>
  <c r="K921" i="3"/>
  <c r="M1120" i="3"/>
  <c r="K1120" i="3"/>
  <c r="K1218" i="3"/>
  <c r="M1218" i="3"/>
  <c r="K1272" i="3"/>
  <c r="M1272" i="3"/>
  <c r="M1142" i="3"/>
  <c r="K1142" i="3"/>
  <c r="K1192" i="3"/>
  <c r="M1192" i="3"/>
  <c r="M1294" i="3"/>
  <c r="K1294" i="3"/>
  <c r="M1166" i="3"/>
  <c r="K1166" i="3"/>
  <c r="K938" i="3"/>
  <c r="M938" i="3"/>
  <c r="K936" i="3"/>
  <c r="M936" i="3"/>
  <c r="M905" i="3"/>
  <c r="K905" i="3"/>
  <c r="K1044" i="3"/>
  <c r="M1044" i="3"/>
  <c r="M1301" i="3"/>
  <c r="J1301" i="3" a="1"/>
  <c r="J1301" i="3" s="1"/>
  <c r="K1301" i="3" s="1"/>
  <c r="M1285" i="3"/>
  <c r="J1285" i="3" a="1"/>
  <c r="J1285" i="3" s="1"/>
  <c r="K1285" i="3" s="1"/>
  <c r="M1269" i="3"/>
  <c r="J1269" i="3" a="1"/>
  <c r="J1269" i="3" s="1"/>
  <c r="K1269" i="3" s="1"/>
  <c r="K1253" i="3"/>
  <c r="M1253" i="3"/>
  <c r="K1237" i="3"/>
  <c r="M1237" i="3"/>
  <c r="K1221" i="3"/>
  <c r="M1221" i="3"/>
  <c r="K1205" i="3"/>
  <c r="M1205" i="3"/>
  <c r="K1189" i="3"/>
  <c r="M1189" i="3"/>
  <c r="K1173" i="3"/>
  <c r="M1173" i="3"/>
  <c r="K1157" i="3"/>
  <c r="M1157" i="3"/>
  <c r="K1141" i="3"/>
  <c r="M1141" i="3"/>
  <c r="M1082" i="3"/>
  <c r="K1082" i="3"/>
  <c r="K934" i="3"/>
  <c r="M934" i="3"/>
  <c r="K948" i="3"/>
  <c r="M948" i="3"/>
  <c r="M901" i="3"/>
  <c r="K901" i="3"/>
  <c r="K833" i="3"/>
  <c r="M833" i="3"/>
  <c r="M856" i="3"/>
  <c r="K856" i="3"/>
  <c r="K1123" i="3"/>
  <c r="M1123" i="3"/>
  <c r="K1107" i="3"/>
  <c r="M1107" i="3"/>
  <c r="K1091" i="3"/>
  <c r="M1091" i="3"/>
  <c r="K1075" i="3"/>
  <c r="M1075" i="3"/>
  <c r="K1059" i="3"/>
  <c r="M1059" i="3"/>
  <c r="K1043" i="3"/>
  <c r="M1043" i="3"/>
  <c r="K1027" i="3"/>
  <c r="M1027" i="3"/>
  <c r="M876" i="3"/>
  <c r="K876" i="3"/>
  <c r="M887" i="3"/>
  <c r="K887" i="3"/>
  <c r="K885" i="3"/>
  <c r="M885" i="3"/>
  <c r="K822" i="3"/>
  <c r="M822" i="3"/>
  <c r="K814" i="3"/>
  <c r="M814" i="3"/>
  <c r="M780" i="3"/>
  <c r="K780" i="3"/>
  <c r="K777" i="3"/>
  <c r="M777" i="3"/>
  <c r="K1017" i="3"/>
  <c r="M1017" i="3"/>
  <c r="K1009" i="3"/>
  <c r="M1009" i="3"/>
  <c r="K1001" i="3"/>
  <c r="M1001" i="3"/>
  <c r="M993" i="3"/>
  <c r="K993" i="3"/>
  <c r="M985" i="3"/>
  <c r="K985" i="3"/>
  <c r="M977" i="3"/>
  <c r="K977" i="3"/>
  <c r="M969" i="3"/>
  <c r="K969" i="3"/>
  <c r="K961" i="3"/>
  <c r="M961" i="3"/>
  <c r="K893" i="3"/>
  <c r="M893" i="3"/>
  <c r="M783" i="3"/>
  <c r="K783" i="3"/>
  <c r="K875" i="3"/>
  <c r="M875" i="3"/>
  <c r="K873" i="3"/>
  <c r="M873" i="3"/>
  <c r="K797" i="3"/>
  <c r="M797" i="3"/>
  <c r="K894" i="3"/>
  <c r="M894" i="3"/>
  <c r="M772" i="3"/>
  <c r="K772" i="3"/>
  <c r="K696" i="3"/>
  <c r="M696" i="3"/>
  <c r="K719" i="3"/>
  <c r="M719" i="3"/>
  <c r="K786" i="3"/>
  <c r="M786" i="3"/>
  <c r="K744" i="3"/>
  <c r="M744" i="3"/>
  <c r="K757" i="3"/>
  <c r="M757" i="3"/>
  <c r="K655" i="3"/>
  <c r="M655" i="3"/>
  <c r="K728" i="3"/>
  <c r="M728" i="3"/>
  <c r="K665" i="3"/>
  <c r="M665" i="3"/>
  <c r="K649" i="3"/>
  <c r="M649" i="3"/>
  <c r="K718" i="3"/>
  <c r="M718" i="3"/>
  <c r="K656" i="3"/>
  <c r="M656" i="3"/>
  <c r="K732" i="3"/>
  <c r="M732" i="3"/>
  <c r="K726" i="3"/>
  <c r="M726" i="3"/>
  <c r="K671" i="3"/>
  <c r="M671" i="3"/>
  <c r="K693" i="3"/>
  <c r="M693" i="3"/>
  <c r="K627" i="3"/>
  <c r="M627" i="3"/>
  <c r="K580" i="3"/>
  <c r="M580" i="3"/>
  <c r="K588" i="3"/>
  <c r="M588" i="3"/>
  <c r="K579" i="3"/>
  <c r="M579" i="3"/>
  <c r="K616" i="3"/>
  <c r="M616" i="3"/>
  <c r="K550" i="3"/>
  <c r="M550" i="3"/>
  <c r="K674" i="3"/>
  <c r="M674" i="3"/>
  <c r="K589" i="3"/>
  <c r="M589" i="3"/>
  <c r="K636" i="3"/>
  <c r="M636" i="3"/>
  <c r="K633" i="3"/>
  <c r="M633" i="3"/>
  <c r="K562" i="3"/>
  <c r="M562" i="3"/>
  <c r="K563" i="3"/>
  <c r="M563" i="3"/>
  <c r="K497" i="3"/>
  <c r="M497" i="3"/>
  <c r="K521" i="3"/>
  <c r="M521" i="3"/>
  <c r="K602" i="3"/>
  <c r="M602" i="3"/>
  <c r="K584" i="3"/>
  <c r="M584" i="3"/>
  <c r="K515" i="3"/>
  <c r="M515" i="3"/>
  <c r="K397" i="3"/>
  <c r="M397" i="3"/>
  <c r="K405" i="3"/>
  <c r="M405" i="3"/>
  <c r="K437" i="3"/>
  <c r="M437" i="3"/>
  <c r="K445" i="3"/>
  <c r="M445" i="3"/>
  <c r="K530" i="3"/>
  <c r="M530" i="3"/>
  <c r="K458" i="3"/>
  <c r="M458" i="3"/>
  <c r="K452" i="3"/>
  <c r="M452" i="3"/>
  <c r="K545" i="3"/>
  <c r="M545" i="3"/>
  <c r="K411" i="3"/>
  <c r="M411" i="3"/>
  <c r="K504" i="3"/>
  <c r="M504" i="3"/>
  <c r="K466" i="3"/>
  <c r="M466" i="3"/>
  <c r="K314" i="3"/>
  <c r="M314" i="3"/>
  <c r="K360" i="3"/>
  <c r="M360" i="3"/>
  <c r="K345" i="3"/>
  <c r="M345" i="3"/>
  <c r="K336" i="3"/>
  <c r="M336" i="3"/>
  <c r="K408" i="3"/>
  <c r="M408" i="3"/>
  <c r="K494" i="3"/>
  <c r="M494" i="3"/>
  <c r="K329" i="3"/>
  <c r="M329" i="3"/>
  <c r="K447" i="3"/>
  <c r="M447" i="3"/>
  <c r="K383" i="3"/>
  <c r="M383" i="3"/>
  <c r="K277" i="3"/>
  <c r="M277" i="3"/>
  <c r="M262" i="3"/>
  <c r="K262" i="3"/>
  <c r="M274" i="3"/>
  <c r="K274" i="3"/>
  <c r="K444" i="3"/>
  <c r="M444" i="3"/>
  <c r="K380" i="3"/>
  <c r="M380" i="3"/>
  <c r="K317" i="3"/>
  <c r="M317" i="3"/>
  <c r="K233" i="3"/>
  <c r="M233" i="3"/>
  <c r="K347" i="3"/>
  <c r="M347" i="3"/>
  <c r="M288" i="3"/>
  <c r="K288" i="3"/>
  <c r="K322" i="3"/>
  <c r="M322" i="3"/>
  <c r="K325" i="3"/>
  <c r="M325" i="3"/>
  <c r="M268" i="3"/>
  <c r="K268" i="3"/>
  <c r="M243" i="3"/>
  <c r="K243" i="3"/>
  <c r="M226" i="3"/>
  <c r="K226" i="3"/>
  <c r="K223" i="3"/>
  <c r="M223" i="3"/>
  <c r="K281" i="3"/>
  <c r="M281" i="3"/>
  <c r="M202" i="3"/>
  <c r="K202" i="3"/>
  <c r="M219" i="3"/>
  <c r="K219" i="3"/>
  <c r="M174" i="3"/>
  <c r="K174" i="3"/>
  <c r="M165" i="3"/>
  <c r="K165" i="3"/>
  <c r="K183" i="3"/>
  <c r="M183" i="3"/>
  <c r="K199" i="3"/>
  <c r="M199" i="3"/>
  <c r="K127" i="3"/>
  <c r="M127" i="3"/>
  <c r="K224" i="3"/>
  <c r="M224" i="3"/>
  <c r="M192" i="3"/>
  <c r="K192" i="3"/>
  <c r="K180" i="3"/>
  <c r="M180" i="3"/>
  <c r="K193" i="3"/>
  <c r="M193" i="3"/>
  <c r="K143" i="3"/>
  <c r="M143" i="3"/>
  <c r="K120" i="3"/>
  <c r="M120" i="3"/>
  <c r="K119" i="3"/>
  <c r="M119" i="3"/>
  <c r="M59" i="3"/>
  <c r="K59" i="3"/>
  <c r="M71" i="3"/>
  <c r="K71" i="3"/>
  <c r="K93" i="3"/>
  <c r="M93" i="3"/>
  <c r="K113" i="3"/>
  <c r="M113" i="3"/>
  <c r="K138" i="3"/>
  <c r="M138" i="3"/>
  <c r="K106" i="3"/>
  <c r="M106" i="3"/>
  <c r="M62" i="3"/>
  <c r="K62" i="3"/>
  <c r="K81" i="3"/>
  <c r="M81" i="3"/>
  <c r="K88" i="3"/>
  <c r="M88" i="3"/>
  <c r="M41" i="3"/>
  <c r="K41" i="3"/>
  <c r="M33" i="3"/>
  <c r="K33" i="3"/>
  <c r="K28" i="3"/>
  <c r="M28" i="3"/>
  <c r="K12" i="3"/>
  <c r="M12" i="3"/>
  <c r="M52" i="3"/>
  <c r="K52" i="3"/>
  <c r="K2" i="3"/>
  <c r="M2" i="3"/>
  <c r="J1303" i="3" a="1"/>
  <c r="J1303" i="3" s="1"/>
  <c r="K1303" i="3" s="1"/>
  <c r="J1135" i="3" a="1"/>
  <c r="J1135" i="3" s="1"/>
  <c r="K1135" i="3" s="1"/>
  <c r="J1267" i="3" a="1"/>
  <c r="J1267" i="3" s="1"/>
  <c r="K1267" i="3" s="1"/>
  <c r="P1267" i="3" s="1"/>
  <c r="J1235" i="3" a="1"/>
  <c r="J1235" i="3" s="1"/>
  <c r="K1235" i="3" s="1"/>
  <c r="I1309" i="3"/>
  <c r="J1263" i="3" a="1"/>
  <c r="J1263" i="3" s="1"/>
  <c r="K1263" i="3" s="1"/>
  <c r="J1155" i="3" a="1"/>
  <c r="J1155" i="3" s="1"/>
  <c r="K1155" i="3" s="1"/>
  <c r="P1155" i="3" s="1"/>
  <c r="J1283" i="3" a="1"/>
  <c r="J1283" i="3" s="1"/>
  <c r="K1283" i="3" s="1"/>
  <c r="P1283" i="3" s="1"/>
  <c r="O1046" i="3" l="1"/>
  <c r="N1046" i="3" s="1"/>
  <c r="O2" i="3"/>
  <c r="N2" i="3" s="1"/>
  <c r="P33" i="3"/>
  <c r="P62" i="3"/>
  <c r="O93" i="3"/>
  <c r="N93" i="3" s="1"/>
  <c r="O120" i="3"/>
  <c r="N120" i="3" s="1"/>
  <c r="P192" i="3"/>
  <c r="O183" i="3"/>
  <c r="N183" i="3" s="1"/>
  <c r="P202" i="3"/>
  <c r="P243" i="3"/>
  <c r="P288" i="3"/>
  <c r="O380" i="3"/>
  <c r="N380" i="3" s="1"/>
  <c r="O277" i="3"/>
  <c r="N277" i="3" s="1"/>
  <c r="O494" i="3"/>
  <c r="N494" i="3" s="1"/>
  <c r="O360" i="3"/>
  <c r="N360" i="3" s="1"/>
  <c r="O411" i="3"/>
  <c r="N411" i="3" s="1"/>
  <c r="O530" i="3"/>
  <c r="N530" i="3" s="1"/>
  <c r="O397" i="3"/>
  <c r="N397" i="3" s="1"/>
  <c r="O521" i="3"/>
  <c r="N521" i="3" s="1"/>
  <c r="O633" i="3"/>
  <c r="N633" i="3" s="1"/>
  <c r="O550" i="3"/>
  <c r="N550" i="3" s="1"/>
  <c r="O580" i="3"/>
  <c r="N580" i="3" s="1"/>
  <c r="O726" i="3"/>
  <c r="N726" i="3" s="1"/>
  <c r="O649" i="3"/>
  <c r="N649" i="3" s="1"/>
  <c r="O757" i="3"/>
  <c r="N757" i="3" s="1"/>
  <c r="O696" i="3"/>
  <c r="N696" i="3" s="1"/>
  <c r="O873" i="3"/>
  <c r="N873" i="3" s="1"/>
  <c r="O961" i="3"/>
  <c r="N961" i="3" s="1"/>
  <c r="P993" i="3"/>
  <c r="O777" i="3"/>
  <c r="N777" i="3" s="1"/>
  <c r="O885" i="3"/>
  <c r="N885" i="3" s="1"/>
  <c r="O1043" i="3"/>
  <c r="N1043" i="3" s="1"/>
  <c r="O1107" i="3"/>
  <c r="N1107" i="3" s="1"/>
  <c r="P901" i="3"/>
  <c r="O1141" i="3"/>
  <c r="N1141" i="3" s="1"/>
  <c r="O1205" i="3"/>
  <c r="N1205" i="3" s="1"/>
  <c r="P1269" i="3"/>
  <c r="O54" i="3"/>
  <c r="N54" i="3" s="1"/>
  <c r="O82" i="3"/>
  <c r="N82" i="3" s="1"/>
  <c r="O114" i="3"/>
  <c r="N114" i="3" s="1"/>
  <c r="O90" i="3"/>
  <c r="N90" i="3" s="1"/>
  <c r="O136" i="3"/>
  <c r="N136" i="3" s="1"/>
  <c r="O232" i="3"/>
  <c r="N232" i="3" s="1"/>
  <c r="O253" i="3"/>
  <c r="N253" i="3" s="1"/>
  <c r="O205" i="3"/>
  <c r="N205" i="3" s="1"/>
  <c r="P283" i="3"/>
  <c r="O357" i="3"/>
  <c r="N357" i="3" s="1"/>
  <c r="P1299" i="3"/>
  <c r="O940" i="3"/>
  <c r="N940" i="3" s="1"/>
  <c r="O930" i="3"/>
  <c r="N930" i="3" s="1"/>
  <c r="P1122" i="3"/>
  <c r="P52" i="3"/>
  <c r="P41" i="3"/>
  <c r="O106" i="3"/>
  <c r="N106" i="3" s="1"/>
  <c r="P71" i="3"/>
  <c r="O143" i="3"/>
  <c r="N143" i="3" s="1"/>
  <c r="O224" i="3"/>
  <c r="N224" i="3" s="1"/>
  <c r="P165" i="3"/>
  <c r="O281" i="3"/>
  <c r="N281" i="3" s="1"/>
  <c r="P268" i="3"/>
  <c r="O347" i="3"/>
  <c r="N347" i="3" s="1"/>
  <c r="O444" i="3"/>
  <c r="N444" i="3" s="1"/>
  <c r="O383" i="3"/>
  <c r="N383" i="3" s="1"/>
  <c r="O408" i="3"/>
  <c r="N408" i="3" s="1"/>
  <c r="O314" i="3"/>
  <c r="N314" i="3" s="1"/>
  <c r="O545" i="3"/>
  <c r="N545" i="3" s="1"/>
  <c r="O445" i="3"/>
  <c r="N445" i="3" s="1"/>
  <c r="O515" i="3"/>
  <c r="N515" i="3" s="1"/>
  <c r="O497" i="3"/>
  <c r="N497" i="3" s="1"/>
  <c r="O636" i="3"/>
  <c r="N636" i="3" s="1"/>
  <c r="O616" i="3"/>
  <c r="N616" i="3" s="1"/>
  <c r="O936" i="3"/>
  <c r="N936" i="3" s="1"/>
  <c r="O1192" i="3"/>
  <c r="N1192" i="3" s="1"/>
  <c r="P1120" i="3"/>
  <c r="O1276" i="3"/>
  <c r="N1276" i="3" s="1"/>
  <c r="O1064" i="3"/>
  <c r="N1064" i="3" s="1"/>
  <c r="O1125" i="3"/>
  <c r="N1125" i="3" s="1"/>
  <c r="P872" i="3"/>
  <c r="O1159" i="3"/>
  <c r="N1159" i="3" s="1"/>
  <c r="O1223" i="3"/>
  <c r="N1223" i="3" s="1"/>
  <c r="O1287" i="3"/>
  <c r="N1287" i="3" s="1"/>
  <c r="O24" i="3"/>
  <c r="N24" i="3" s="1"/>
  <c r="O73" i="3"/>
  <c r="N73" i="3" s="1"/>
  <c r="O105" i="3"/>
  <c r="N105" i="3" s="1"/>
  <c r="O103" i="3"/>
  <c r="N103" i="3" s="1"/>
  <c r="O166" i="3"/>
  <c r="N166" i="3" s="1"/>
  <c r="O191" i="3"/>
  <c r="N191" i="3" s="1"/>
  <c r="O201" i="3"/>
  <c r="N201" i="3" s="1"/>
  <c r="P218" i="3"/>
  <c r="O287" i="3"/>
  <c r="N287" i="3" s="1"/>
  <c r="P306" i="3"/>
  <c r="O241" i="3"/>
  <c r="N241" i="3" s="1"/>
  <c r="O495" i="3"/>
  <c r="N495" i="3" s="1"/>
  <c r="O410" i="3"/>
  <c r="N410" i="3" s="1"/>
  <c r="O498" i="3"/>
  <c r="N498" i="3" s="1"/>
  <c r="O442" i="3"/>
  <c r="N442" i="3" s="1"/>
  <c r="O438" i="3"/>
  <c r="N438" i="3" s="1"/>
  <c r="O587" i="3"/>
  <c r="N587" i="3" s="1"/>
  <c r="O552" i="3"/>
  <c r="N552" i="3" s="1"/>
  <c r="O658" i="3"/>
  <c r="N658" i="3" s="1"/>
  <c r="O572" i="3"/>
  <c r="N572" i="3" s="1"/>
  <c r="O741" i="3"/>
  <c r="N741" i="3" s="1"/>
  <c r="O684" i="3"/>
  <c r="N684" i="3" s="1"/>
  <c r="O801" i="3"/>
  <c r="N801" i="3" s="1"/>
  <c r="O853" i="3"/>
  <c r="N853" i="3" s="1"/>
  <c r="P782" i="3"/>
  <c r="O860" i="3"/>
  <c r="N860" i="3" s="1"/>
  <c r="O983" i="3"/>
  <c r="N983" i="3" s="1"/>
  <c r="P1015" i="3"/>
  <c r="O880" i="4"/>
  <c r="N880" i="4" s="1"/>
  <c r="P962" i="4"/>
  <c r="O789" i="4"/>
  <c r="N789" i="4" s="1"/>
  <c r="O981" i="4"/>
  <c r="N981" i="4" s="1"/>
  <c r="P855" i="4"/>
  <c r="P936" i="4"/>
  <c r="P990" i="4"/>
  <c r="O723" i="4"/>
  <c r="N723" i="4" s="1"/>
  <c r="P116" i="4"/>
  <c r="P113" i="4"/>
  <c r="P139" i="4"/>
  <c r="O213" i="4"/>
  <c r="N213" i="4" s="1"/>
  <c r="O14" i="4"/>
  <c r="N14" i="4" s="1"/>
  <c r="O38" i="4"/>
  <c r="N38" i="4" s="1"/>
  <c r="O28" i="4"/>
  <c r="N28" i="4" s="1"/>
  <c r="O439" i="4"/>
  <c r="N439" i="4" s="1"/>
  <c r="O597" i="4"/>
  <c r="N597" i="4" s="1"/>
  <c r="P613" i="4"/>
  <c r="O634" i="4"/>
  <c r="N634" i="4" s="1"/>
  <c r="O654" i="4"/>
  <c r="N654" i="4" s="1"/>
  <c r="O410" i="4"/>
  <c r="N410" i="4" s="1"/>
  <c r="O287" i="4"/>
  <c r="N287" i="4" s="1"/>
  <c r="O462" i="4"/>
  <c r="N462" i="4" s="1"/>
  <c r="P475" i="4"/>
  <c r="P340" i="4"/>
  <c r="O489" i="4"/>
  <c r="N489" i="4" s="1"/>
  <c r="P571" i="4"/>
  <c r="O317" i="4"/>
  <c r="N317" i="4" s="1"/>
  <c r="P353" i="4"/>
  <c r="P742" i="4"/>
  <c r="P850" i="4"/>
  <c r="P835" i="4"/>
  <c r="P921" i="4"/>
  <c r="P924" i="4"/>
  <c r="O713" i="4"/>
  <c r="N713" i="4" s="1"/>
  <c r="O101" i="4"/>
  <c r="N101" i="4" s="1"/>
  <c r="P82" i="4"/>
  <c r="O150" i="4"/>
  <c r="N150" i="4" s="1"/>
  <c r="P144" i="4"/>
  <c r="O152" i="4"/>
  <c r="N152" i="4" s="1"/>
  <c r="O36" i="4"/>
  <c r="N36" i="4" s="1"/>
  <c r="O266" i="4"/>
  <c r="N266" i="4" s="1"/>
  <c r="P256" i="4"/>
  <c r="O277" i="4"/>
  <c r="N277" i="4" s="1"/>
  <c r="P366" i="4"/>
  <c r="O619" i="4"/>
  <c r="N619" i="4" s="1"/>
  <c r="P643" i="4"/>
  <c r="O404" i="4"/>
  <c r="N404" i="4" s="1"/>
  <c r="O728" i="4"/>
  <c r="N728" i="4" s="1"/>
  <c r="P487" i="4"/>
  <c r="O472" i="4"/>
  <c r="N472" i="4" s="1"/>
  <c r="P569" i="4"/>
  <c r="O478" i="4"/>
  <c r="N478" i="4" s="1"/>
  <c r="P566" i="4"/>
  <c r="O565" i="4"/>
  <c r="N565" i="4" s="1"/>
  <c r="P575" i="4"/>
  <c r="P795" i="4"/>
  <c r="P815" i="4"/>
  <c r="P814" i="4"/>
  <c r="P849" i="4"/>
  <c r="P816" i="4"/>
  <c r="O888" i="4"/>
  <c r="N888" i="4" s="1"/>
  <c r="O72" i="4"/>
  <c r="N72" i="4" s="1"/>
  <c r="O124" i="4"/>
  <c r="N124" i="4" s="1"/>
  <c r="P7" i="4"/>
  <c r="P169" i="4"/>
  <c r="P13" i="4"/>
  <c r="O210" i="4"/>
  <c r="N210" i="4" s="1"/>
  <c r="P212" i="4"/>
  <c r="O238" i="4"/>
  <c r="N238" i="4" s="1"/>
  <c r="P458" i="4"/>
  <c r="P609" i="4"/>
  <c r="O383" i="4"/>
  <c r="N383" i="4" s="1"/>
  <c r="O648" i="4"/>
  <c r="N648" i="4" s="1"/>
  <c r="P663" i="4"/>
  <c r="P734" i="4"/>
  <c r="P540" i="4"/>
  <c r="O512" i="4"/>
  <c r="N512" i="4" s="1"/>
  <c r="P505" i="4"/>
  <c r="P314" i="4"/>
  <c r="P594" i="4"/>
  <c r="P346" i="4"/>
  <c r="P587" i="4"/>
  <c r="O827" i="4"/>
  <c r="N827" i="4" s="1"/>
  <c r="O843" i="4"/>
  <c r="N843" i="4" s="1"/>
  <c r="O702" i="4"/>
  <c r="N702" i="4" s="1"/>
  <c r="P978" i="4"/>
  <c r="P968" i="4"/>
  <c r="O424" i="4"/>
  <c r="N424" i="4" s="1"/>
  <c r="P89" i="4"/>
  <c r="P133" i="4"/>
  <c r="O23" i="4"/>
  <c r="N23" i="4" s="1"/>
  <c r="O184" i="4"/>
  <c r="N184" i="4" s="1"/>
  <c r="O202" i="4"/>
  <c r="N202" i="4" s="1"/>
  <c r="O29" i="4"/>
  <c r="N29" i="4" s="1"/>
  <c r="O43" i="4"/>
  <c r="N43" i="4" s="1"/>
  <c r="P304" i="4"/>
  <c r="O467" i="4"/>
  <c r="N467" i="4" s="1"/>
  <c r="P373" i="4"/>
  <c r="P631" i="4"/>
  <c r="O397" i="4"/>
  <c r="N397" i="4" s="1"/>
  <c r="P672" i="4"/>
  <c r="O279" i="4"/>
  <c r="N279" i="4" s="1"/>
  <c r="O309" i="4"/>
  <c r="N309" i="4" s="1"/>
  <c r="O438" i="4"/>
  <c r="N438" i="4" s="1"/>
  <c r="O562" i="4"/>
  <c r="N562" i="4" s="1"/>
  <c r="O463" i="4"/>
  <c r="N463" i="4" s="1"/>
  <c r="O564" i="4"/>
  <c r="N564" i="4" s="1"/>
  <c r="P324" i="4"/>
  <c r="P585" i="4"/>
  <c r="P756" i="4"/>
  <c r="P808" i="4"/>
  <c r="P748" i="4"/>
  <c r="P836" i="4"/>
  <c r="P710" i="4"/>
  <c r="P803" i="4"/>
  <c r="P958" i="4"/>
  <c r="P911" i="4"/>
  <c r="O1271" i="5"/>
  <c r="N1271" i="5" s="1"/>
  <c r="O235" i="5"/>
  <c r="N235" i="5" s="1"/>
  <c r="O1065" i="5"/>
  <c r="N1065" i="5" s="1"/>
  <c r="P1281" i="5"/>
  <c r="O57" i="5"/>
  <c r="N57" i="5" s="1"/>
  <c r="O551" i="5"/>
  <c r="N551" i="5" s="1"/>
  <c r="O955" i="5"/>
  <c r="N955" i="5" s="1"/>
  <c r="P43" i="5"/>
  <c r="O730" i="5"/>
  <c r="N730" i="5" s="1"/>
  <c r="O996" i="5"/>
  <c r="N996" i="5" s="1"/>
  <c r="O798" i="5"/>
  <c r="N798" i="5" s="1"/>
  <c r="P1288" i="5"/>
  <c r="P1297" i="5"/>
  <c r="O40" i="5"/>
  <c r="N40" i="5" s="1"/>
  <c r="P540" i="5"/>
  <c r="P122" i="5"/>
  <c r="P639" i="5"/>
  <c r="O84" i="5"/>
  <c r="N84" i="5" s="1"/>
  <c r="P813" i="5"/>
  <c r="P1298" i="5"/>
  <c r="P530" i="5"/>
  <c r="O379" i="5"/>
  <c r="N379" i="5" s="1"/>
  <c r="P1270" i="5"/>
  <c r="O1199" i="5"/>
  <c r="N1199" i="5" s="1"/>
  <c r="O177" i="5"/>
  <c r="N177" i="5" s="1"/>
  <c r="P548" i="5"/>
  <c r="P78" i="5"/>
  <c r="O808" i="5"/>
  <c r="N808" i="5" s="1"/>
  <c r="O271" i="5"/>
  <c r="N271" i="5" s="1"/>
  <c r="P315" i="5"/>
  <c r="O549" i="5"/>
  <c r="N549" i="5" s="1"/>
  <c r="O959" i="5"/>
  <c r="N959" i="5" s="1"/>
  <c r="O183" i="5"/>
  <c r="N183" i="5" s="1"/>
  <c r="O647" i="5"/>
  <c r="N647" i="5" s="1"/>
  <c r="O642" i="5"/>
  <c r="N642" i="5" s="1"/>
  <c r="O1150" i="5"/>
  <c r="N1150" i="5" s="1"/>
  <c r="O1190" i="5"/>
  <c r="N1190" i="5" s="1"/>
  <c r="O1032" i="5"/>
  <c r="N1032" i="5" s="1"/>
  <c r="P189" i="5"/>
  <c r="P801" i="5"/>
  <c r="P1000" i="5"/>
  <c r="O904" i="3"/>
  <c r="N904" i="3" s="1"/>
  <c r="P1278" i="3"/>
  <c r="O1202" i="3"/>
  <c r="N1202" i="3" s="1"/>
  <c r="O920" i="3"/>
  <c r="N920" i="3" s="1"/>
  <c r="O1154" i="3"/>
  <c r="N1154" i="3" s="1"/>
  <c r="O1184" i="3"/>
  <c r="N1184" i="3" s="1"/>
  <c r="P1238" i="3"/>
  <c r="O1162" i="3"/>
  <c r="N1162" i="3" s="1"/>
  <c r="O22" i="3"/>
  <c r="N22" i="3" s="1"/>
  <c r="P65" i="3"/>
  <c r="O96" i="3"/>
  <c r="N96" i="3" s="1"/>
  <c r="O97" i="3"/>
  <c r="N97" i="3" s="1"/>
  <c r="O164" i="3"/>
  <c r="N164" i="3" s="1"/>
  <c r="P187" i="3"/>
  <c r="P181" i="3"/>
  <c r="P214" i="3"/>
  <c r="P286" i="3"/>
  <c r="P302" i="3"/>
  <c r="O330" i="3"/>
  <c r="N330" i="3" s="1"/>
  <c r="O487" i="3"/>
  <c r="N487" i="3" s="1"/>
  <c r="O402" i="3"/>
  <c r="N402" i="3" s="1"/>
  <c r="O488" i="3"/>
  <c r="N488" i="3" s="1"/>
  <c r="O433" i="3"/>
  <c r="N433" i="3" s="1"/>
  <c r="O419" i="3"/>
  <c r="N419" i="3" s="1"/>
  <c r="O571" i="3"/>
  <c r="N571" i="3" s="1"/>
  <c r="O566" i="3"/>
  <c r="N566" i="3" s="1"/>
  <c r="O650" i="3"/>
  <c r="N650" i="3" s="1"/>
  <c r="O559" i="3"/>
  <c r="N559" i="3" s="1"/>
  <c r="O733" i="3"/>
  <c r="N733" i="3" s="1"/>
  <c r="O692" i="3"/>
  <c r="N692" i="3" s="1"/>
  <c r="O785" i="3"/>
  <c r="N785" i="3" s="1"/>
  <c r="O837" i="3"/>
  <c r="N837" i="3" s="1"/>
  <c r="P762" i="3"/>
  <c r="O855" i="3"/>
  <c r="N855" i="3" s="1"/>
  <c r="P982" i="3"/>
  <c r="P1014" i="3"/>
  <c r="O796" i="3"/>
  <c r="N796" i="3" s="1"/>
  <c r="O928" i="3"/>
  <c r="N928" i="3" s="1"/>
  <c r="O1085" i="3"/>
  <c r="N1085" i="3" s="1"/>
  <c r="O900" i="3"/>
  <c r="N900" i="3" s="1"/>
  <c r="P1034" i="3"/>
  <c r="P980" i="4"/>
  <c r="O952" i="4"/>
  <c r="N952" i="4" s="1"/>
  <c r="P708" i="4"/>
  <c r="O426" i="4"/>
  <c r="N426" i="4" s="1"/>
  <c r="P131" i="4"/>
  <c r="O166" i="4"/>
  <c r="N166" i="4" s="1"/>
  <c r="O181" i="4"/>
  <c r="N181" i="4" s="1"/>
  <c r="O188" i="4"/>
  <c r="N188" i="4" s="1"/>
  <c r="P30" i="4"/>
  <c r="O227" i="4"/>
  <c r="N227" i="4" s="1"/>
  <c r="P220" i="4"/>
  <c r="O259" i="4"/>
  <c r="N259" i="4" s="1"/>
  <c r="P369" i="4"/>
  <c r="O384" i="4"/>
  <c r="N384" i="4" s="1"/>
  <c r="P649" i="4"/>
  <c r="O665" i="4"/>
  <c r="N665" i="4" s="1"/>
  <c r="P736" i="4"/>
  <c r="O335" i="4"/>
  <c r="N335" i="4" s="1"/>
  <c r="P523" i="4"/>
  <c r="O518" i="4"/>
  <c r="N518" i="4" s="1"/>
  <c r="O53" i="4"/>
  <c r="N53" i="4" s="1"/>
  <c r="O359" i="4"/>
  <c r="N359" i="4" s="1"/>
  <c r="O352" i="4"/>
  <c r="N352" i="4" s="1"/>
  <c r="O580" i="4"/>
  <c r="N580" i="4" s="1"/>
  <c r="P683" i="4"/>
  <c r="P854" i="4"/>
  <c r="P918" i="4"/>
  <c r="P963" i="4"/>
  <c r="P837" i="4"/>
  <c r="O299" i="3"/>
  <c r="N299" i="3" s="1"/>
  <c r="O399" i="3"/>
  <c r="N399" i="3" s="1"/>
  <c r="O416" i="3"/>
  <c r="N416" i="3" s="1"/>
  <c r="O362" i="3"/>
  <c r="N362" i="3" s="1"/>
  <c r="O561" i="3"/>
  <c r="N561" i="3" s="1"/>
  <c r="O470" i="3"/>
  <c r="N470" i="3" s="1"/>
  <c r="O528" i="3"/>
  <c r="N528" i="3" s="1"/>
  <c r="O460" i="3"/>
  <c r="N460" i="3" s="1"/>
  <c r="O651" i="3"/>
  <c r="N651" i="3" s="1"/>
  <c r="O629" i="3"/>
  <c r="N629" i="3" s="1"/>
  <c r="O645" i="3"/>
  <c r="N645" i="3" s="1"/>
  <c r="O615" i="3"/>
  <c r="N615" i="3" s="1"/>
  <c r="O654" i="3"/>
  <c r="N654" i="3" s="1"/>
  <c r="O715" i="3"/>
  <c r="N715" i="3" s="1"/>
  <c r="P790" i="3"/>
  <c r="O816" i="3"/>
  <c r="N816" i="3" s="1"/>
  <c r="O971" i="3"/>
  <c r="N971" i="3" s="1"/>
  <c r="P1003" i="3"/>
  <c r="O800" i="3"/>
  <c r="N800" i="3" s="1"/>
  <c r="O907" i="3"/>
  <c r="N907" i="3" s="1"/>
  <c r="O4" i="3"/>
  <c r="N4" i="3" s="1"/>
  <c r="O84" i="3"/>
  <c r="N84" i="3" s="1"/>
  <c r="O122" i="3"/>
  <c r="N122" i="3" s="1"/>
  <c r="O78" i="3"/>
  <c r="N78" i="3" s="1"/>
  <c r="O151" i="3"/>
  <c r="N151" i="3" s="1"/>
  <c r="O148" i="3"/>
  <c r="N148" i="3" s="1"/>
  <c r="O285" i="3"/>
  <c r="N285" i="3" s="1"/>
  <c r="O213" i="3"/>
  <c r="N213" i="3" s="1"/>
  <c r="O296" i="3"/>
  <c r="N296" i="3" s="1"/>
  <c r="O373" i="3"/>
  <c r="N373" i="3" s="1"/>
  <c r="O327" i="3"/>
  <c r="N327" i="3" s="1"/>
  <c r="O415" i="3"/>
  <c r="N415" i="3" s="1"/>
  <c r="O424" i="3"/>
  <c r="N424" i="3" s="1"/>
  <c r="O374" i="3"/>
  <c r="N374" i="3" s="1"/>
  <c r="O577" i="3"/>
  <c r="N577" i="3" s="1"/>
  <c r="O401" i="3"/>
  <c r="N401" i="3" s="1"/>
  <c r="O539" i="3"/>
  <c r="N539" i="3" s="1"/>
  <c r="O519" i="3"/>
  <c r="N519" i="3" s="1"/>
  <c r="O667" i="3"/>
  <c r="N667" i="3" s="1"/>
  <c r="O635" i="3"/>
  <c r="N635" i="3" s="1"/>
  <c r="O661" i="3"/>
  <c r="N661" i="3" s="1"/>
  <c r="O631" i="3"/>
  <c r="N631" i="3" s="1"/>
  <c r="O688" i="3"/>
  <c r="N688" i="3" s="1"/>
  <c r="O737" i="3"/>
  <c r="N737" i="3" s="1"/>
  <c r="O808" i="3"/>
  <c r="N808" i="3" s="1"/>
  <c r="O842" i="3"/>
  <c r="N842" i="3" s="1"/>
  <c r="P973" i="3"/>
  <c r="O1005" i="3"/>
  <c r="N1005" i="3" s="1"/>
  <c r="O825" i="3"/>
  <c r="N825" i="3" s="1"/>
  <c r="O919" i="3"/>
  <c r="N919" i="3" s="1"/>
  <c r="O1067" i="3"/>
  <c r="N1067" i="3" s="1"/>
  <c r="O1131" i="3"/>
  <c r="N1131" i="3" s="1"/>
  <c r="P888" i="3"/>
  <c r="O1165" i="3"/>
  <c r="N1165" i="3" s="1"/>
  <c r="O1229" i="3"/>
  <c r="N1229" i="3" s="1"/>
  <c r="O1293" i="3"/>
  <c r="N1293" i="3" s="1"/>
  <c r="O1295" i="3"/>
  <c r="N1295" i="3" s="1"/>
  <c r="P1030" i="3"/>
  <c r="O70" i="4"/>
  <c r="N70" i="4" s="1"/>
  <c r="O98" i="4"/>
  <c r="N98" i="4" s="1"/>
  <c r="P115" i="4"/>
  <c r="O19" i="4"/>
  <c r="N19" i="4" s="1"/>
  <c r="O163" i="4"/>
  <c r="N163" i="4" s="1"/>
  <c r="O180" i="4"/>
  <c r="N180" i="4" s="1"/>
  <c r="P35" i="4"/>
  <c r="O249" i="4"/>
  <c r="N249" i="4" s="1"/>
  <c r="O303" i="4"/>
  <c r="N303" i="4" s="1"/>
  <c r="P452" i="4"/>
  <c r="P372" i="4"/>
  <c r="P385" i="4"/>
  <c r="O650" i="4"/>
  <c r="N650" i="4" s="1"/>
  <c r="P670" i="4"/>
  <c r="P267" i="4"/>
  <c r="O296" i="4"/>
  <c r="N296" i="4" s="1"/>
  <c r="P546" i="4"/>
  <c r="O55" i="4"/>
  <c r="N55" i="4" s="1"/>
  <c r="P515" i="4"/>
  <c r="P333" i="4"/>
  <c r="P499" i="4"/>
  <c r="O355" i="4"/>
  <c r="N355" i="4" s="1"/>
  <c r="P858" i="4"/>
  <c r="P776" i="4"/>
  <c r="P938" i="4"/>
  <c r="P805" i="4"/>
  <c r="P868" i="4"/>
  <c r="O874" i="4"/>
  <c r="N874" i="4" s="1"/>
  <c r="O420" i="4"/>
  <c r="N420" i="4" s="1"/>
  <c r="P1135" i="3"/>
  <c r="O862" i="4"/>
  <c r="N862" i="4" s="1"/>
  <c r="O690" i="4"/>
  <c r="N690" i="4" s="1"/>
  <c r="P975" i="4"/>
  <c r="P71" i="4"/>
  <c r="P428" i="4"/>
  <c r="O9" i="4"/>
  <c r="N9" i="4" s="1"/>
  <c r="O158" i="4"/>
  <c r="N158" i="4" s="1"/>
  <c r="O168" i="4"/>
  <c r="N168" i="4" s="1"/>
  <c r="O208" i="4"/>
  <c r="N208" i="4" s="1"/>
  <c r="O280" i="4"/>
  <c r="N280" i="4" s="1"/>
  <c r="P40" i="4"/>
  <c r="O50" i="4"/>
  <c r="N50" i="4" s="1"/>
  <c r="O605" i="4"/>
  <c r="N605" i="4" s="1"/>
  <c r="O621" i="4"/>
  <c r="N621" i="4" s="1"/>
  <c r="O644" i="4"/>
  <c r="N644" i="4" s="1"/>
  <c r="O406" i="4"/>
  <c r="N406" i="4" s="1"/>
  <c r="O730" i="4"/>
  <c r="N730" i="4" s="1"/>
  <c r="O502" i="4"/>
  <c r="N502" i="4" s="1"/>
  <c r="O451" i="4"/>
  <c r="N451" i="4" s="1"/>
  <c r="O460" i="4"/>
  <c r="N460" i="4" s="1"/>
  <c r="O486" i="4"/>
  <c r="N486" i="4" s="1"/>
  <c r="P341" i="4"/>
  <c r="P535" i="4"/>
  <c r="P344" i="4"/>
  <c r="P809" i="4"/>
  <c r="P829" i="4"/>
  <c r="P832" i="4"/>
  <c r="P866" i="4"/>
  <c r="P769" i="4"/>
  <c r="P977" i="4"/>
  <c r="P903" i="4"/>
  <c r="O80" i="4"/>
  <c r="N80" i="4" s="1"/>
  <c r="P724" i="4"/>
  <c r="P130" i="4"/>
  <c r="P136" i="4"/>
  <c r="O6" i="4"/>
  <c r="N6" i="4" s="1"/>
  <c r="O192" i="4"/>
  <c r="N192" i="4" s="1"/>
  <c r="O284" i="4"/>
  <c r="N284" i="4" s="1"/>
  <c r="O246" i="4"/>
  <c r="N246" i="4" s="1"/>
  <c r="O299" i="4"/>
  <c r="N299" i="4" s="1"/>
  <c r="O606" i="4"/>
  <c r="N606" i="4" s="1"/>
  <c r="O622" i="4"/>
  <c r="N622" i="4" s="1"/>
  <c r="O645" i="4"/>
  <c r="N645" i="4" s="1"/>
  <c r="P662" i="4"/>
  <c r="O731" i="4"/>
  <c r="N731" i="4" s="1"/>
  <c r="O506" i="4"/>
  <c r="N506" i="4" s="1"/>
  <c r="P483" i="4"/>
  <c r="P476" i="4"/>
  <c r="O488" i="4"/>
  <c r="N488" i="4" s="1"/>
  <c r="P582" i="4"/>
  <c r="P326" i="4"/>
  <c r="P589" i="4"/>
  <c r="P811" i="4"/>
  <c r="P831" i="4"/>
  <c r="O527" i="4"/>
  <c r="N527" i="4" s="1"/>
  <c r="P522" i="4"/>
  <c r="O445" i="4"/>
  <c r="N445" i="4" s="1"/>
  <c r="P319" i="4"/>
  <c r="P517" i="4"/>
  <c r="O584" i="4"/>
  <c r="N584" i="4" s="1"/>
  <c r="O684" i="4"/>
  <c r="N684" i="4" s="1"/>
  <c r="O856" i="4"/>
  <c r="N856" i="4" s="1"/>
  <c r="O922" i="4"/>
  <c r="N922" i="4" s="1"/>
  <c r="P64" i="5"/>
  <c r="O1223" i="5"/>
  <c r="N1223" i="5" s="1"/>
  <c r="P1147" i="5"/>
  <c r="P1305" i="5"/>
  <c r="P968" i="5"/>
  <c r="P800" i="5"/>
  <c r="P949" i="5"/>
  <c r="O1037" i="5"/>
  <c r="N1037" i="5" s="1"/>
  <c r="O234" i="5"/>
  <c r="N234" i="5" s="1"/>
  <c r="P969" i="5"/>
  <c r="O951" i="5"/>
  <c r="N951" i="5" s="1"/>
  <c r="O1067" i="5"/>
  <c r="N1067" i="5" s="1"/>
  <c r="O392" i="5"/>
  <c r="N392" i="5" s="1"/>
  <c r="P652" i="5"/>
  <c r="O954" i="5"/>
  <c r="N954" i="5" s="1"/>
  <c r="O1031" i="5"/>
  <c r="N1031" i="5" s="1"/>
  <c r="O270" i="5"/>
  <c r="N270" i="5" s="1"/>
  <c r="O1246" i="5"/>
  <c r="N1246" i="5" s="1"/>
  <c r="O1209" i="5"/>
  <c r="N1209" i="5" s="1"/>
  <c r="O375" i="5"/>
  <c r="N375" i="5" s="1"/>
  <c r="O1001" i="5"/>
  <c r="N1001" i="5" s="1"/>
  <c r="O384" i="5"/>
  <c r="N384" i="5" s="1"/>
  <c r="O738" i="5"/>
  <c r="N738" i="5" s="1"/>
  <c r="P388" i="5"/>
  <c r="O945" i="5"/>
  <c r="N945" i="5" s="1"/>
  <c r="O264" i="5"/>
  <c r="N264" i="5" s="1"/>
  <c r="O807" i="5"/>
  <c r="N807" i="5" s="1"/>
  <c r="O737" i="5"/>
  <c r="N737" i="5" s="1"/>
  <c r="O654" i="5"/>
  <c r="N654" i="5" s="1"/>
  <c r="P1034" i="5"/>
  <c r="P821" i="5"/>
  <c r="P546" i="5"/>
  <c r="P1146" i="5"/>
  <c r="P188" i="5"/>
  <c r="P993" i="5"/>
  <c r="O238" i="5"/>
  <c r="N238" i="5" s="1"/>
  <c r="O1229" i="5"/>
  <c r="N1229" i="5" s="1"/>
  <c r="O1137" i="5"/>
  <c r="N1137" i="5" s="1"/>
  <c r="O819" i="5"/>
  <c r="N819" i="5" s="1"/>
  <c r="P61" i="5"/>
  <c r="P841" i="4"/>
  <c r="P709" i="4"/>
  <c r="P791" i="4"/>
  <c r="O83" i="4"/>
  <c r="N83" i="4" s="1"/>
  <c r="O97" i="4"/>
  <c r="N97" i="4" s="1"/>
  <c r="O125" i="4"/>
  <c r="N125" i="4" s="1"/>
  <c r="O4" i="4"/>
  <c r="N4" i="4" s="1"/>
  <c r="P11" i="4"/>
  <c r="P219" i="4"/>
  <c r="P33" i="4"/>
  <c r="O242" i="4"/>
  <c r="N242" i="4" s="1"/>
  <c r="P273" i="4"/>
  <c r="P603" i="4"/>
  <c r="O617" i="4"/>
  <c r="N617" i="4" s="1"/>
  <c r="P641" i="4"/>
  <c r="O403" i="4"/>
  <c r="N403" i="4" s="1"/>
  <c r="O725" i="4"/>
  <c r="N725" i="4" s="1"/>
  <c r="P465" i="4"/>
  <c r="P447" i="4"/>
  <c r="P331" i="4"/>
  <c r="O459" i="4"/>
  <c r="N459" i="4" s="1"/>
  <c r="O552" i="4"/>
  <c r="N552" i="4" s="1"/>
  <c r="P556" i="4"/>
  <c r="O336" i="4"/>
  <c r="N336" i="4" s="1"/>
  <c r="O779" i="4"/>
  <c r="N779" i="4" s="1"/>
  <c r="O799" i="4"/>
  <c r="N799" i="4" s="1"/>
  <c r="O759" i="4"/>
  <c r="N759" i="4" s="1"/>
  <c r="O893" i="4"/>
  <c r="N893" i="4" s="1"/>
  <c r="O775" i="4"/>
  <c r="N775" i="4" s="1"/>
  <c r="O863" i="4"/>
  <c r="N863" i="4" s="1"/>
  <c r="O826" i="4"/>
  <c r="N826" i="4" s="1"/>
  <c r="O73" i="4"/>
  <c r="N73" i="4" s="1"/>
  <c r="O111" i="4"/>
  <c r="N111" i="4" s="1"/>
  <c r="P10" i="4"/>
  <c r="O5" i="4"/>
  <c r="N5" i="4" s="1"/>
  <c r="P187" i="4"/>
  <c r="P17" i="4"/>
  <c r="P42" i="4"/>
  <c r="O218" i="4"/>
  <c r="N218" i="4" s="1"/>
  <c r="P268" i="4"/>
  <c r="O58" i="4"/>
  <c r="N58" i="4" s="1"/>
  <c r="P379" i="4"/>
  <c r="O389" i="4"/>
  <c r="N389" i="4" s="1"/>
  <c r="O400" i="4"/>
  <c r="N400" i="4" s="1"/>
  <c r="P679" i="4"/>
  <c r="P290" i="4"/>
  <c r="O306" i="4"/>
  <c r="N306" i="4" s="1"/>
  <c r="O315" i="4"/>
  <c r="N315" i="4" s="1"/>
  <c r="P446" i="4"/>
  <c r="O516" i="4"/>
  <c r="N516" i="4" s="1"/>
  <c r="O526" i="4"/>
  <c r="N526" i="4" s="1"/>
  <c r="P508" i="4"/>
  <c r="O754" i="4"/>
  <c r="N754" i="4" s="1"/>
  <c r="O774" i="4"/>
  <c r="N774" i="4" s="1"/>
  <c r="O762" i="4"/>
  <c r="N762" i="4" s="1"/>
  <c r="O703" i="4"/>
  <c r="N703" i="4" s="1"/>
  <c r="O953" i="4"/>
  <c r="N953" i="4" s="1"/>
  <c r="O710" i="5"/>
  <c r="N710" i="5" s="1"/>
  <c r="O179" i="5"/>
  <c r="N179" i="5" s="1"/>
  <c r="O529" i="5"/>
  <c r="N529" i="5" s="1"/>
  <c r="O659" i="5"/>
  <c r="N659" i="5" s="1"/>
  <c r="O1141" i="5"/>
  <c r="N1141" i="5" s="1"/>
  <c r="O1225" i="5"/>
  <c r="N1225" i="5" s="1"/>
  <c r="P1311" i="5"/>
  <c r="P1247" i="5"/>
  <c r="P810" i="5"/>
  <c r="O378" i="5"/>
  <c r="N378" i="5" s="1"/>
  <c r="P1086" i="6"/>
  <c r="P1085" i="6"/>
  <c r="P1084" i="6"/>
  <c r="O556" i="5"/>
  <c r="N556" i="5" s="1"/>
  <c r="O190" i="5"/>
  <c r="N190" i="5" s="1"/>
  <c r="O42" i="5"/>
  <c r="N42" i="5" s="1"/>
  <c r="O552" i="5"/>
  <c r="N552" i="5" s="1"/>
  <c r="O193" i="5"/>
  <c r="N193" i="5" s="1"/>
  <c r="O381" i="5"/>
  <c r="N381" i="5" s="1"/>
  <c r="P187" i="5"/>
  <c r="P1198" i="5"/>
  <c r="O56" i="5"/>
  <c r="N56" i="5" s="1"/>
  <c r="O688" i="5"/>
  <c r="N688" i="5" s="1"/>
  <c r="O1192" i="5"/>
  <c r="N1192" i="5" s="1"/>
  <c r="O967" i="5"/>
  <c r="N967" i="5" s="1"/>
  <c r="O1005" i="5"/>
  <c r="N1005" i="5" s="1"/>
  <c r="O1019" i="5"/>
  <c r="N1019" i="5" s="1"/>
  <c r="P1289" i="5"/>
  <c r="O645" i="5"/>
  <c r="N645" i="5" s="1"/>
  <c r="O39" i="5"/>
  <c r="N39" i="5" s="1"/>
  <c r="O1191" i="5"/>
  <c r="N1191" i="5" s="1"/>
  <c r="O999" i="5"/>
  <c r="N999" i="5" s="1"/>
  <c r="P1296" i="5"/>
  <c r="O641" i="5"/>
  <c r="N641" i="5" s="1"/>
  <c r="O555" i="5"/>
  <c r="N555" i="5" s="1"/>
  <c r="O820" i="5"/>
  <c r="N820" i="5" s="1"/>
  <c r="O106" i="5"/>
  <c r="N106" i="5" s="1"/>
  <c r="O24" i="5"/>
  <c r="N24" i="5" s="1"/>
  <c r="O558" i="5"/>
  <c r="N558" i="5" s="1"/>
  <c r="O957" i="5"/>
  <c r="N957" i="5" s="1"/>
  <c r="P535" i="5"/>
  <c r="O646" i="5"/>
  <c r="N646" i="5" s="1"/>
  <c r="O670" i="5"/>
  <c r="N670" i="5" s="1"/>
  <c r="O528" i="5"/>
  <c r="N528" i="5" s="1"/>
  <c r="O818" i="5"/>
  <c r="N818" i="5" s="1"/>
  <c r="O533" i="5"/>
  <c r="N533" i="5" s="1"/>
  <c r="O1134" i="5"/>
  <c r="N1134" i="5" s="1"/>
  <c r="O1268" i="5"/>
  <c r="N1268" i="5" s="1"/>
  <c r="O1072" i="5"/>
  <c r="N1072" i="5" s="1"/>
  <c r="O1033" i="5"/>
  <c r="N1033" i="5" s="1"/>
  <c r="O1265" i="5"/>
  <c r="N1265" i="5" s="1"/>
  <c r="P1306" i="5"/>
  <c r="O41" i="5"/>
  <c r="N41" i="5" s="1"/>
  <c r="O952" i="5"/>
  <c r="N952" i="5" s="1"/>
  <c r="P126" i="5"/>
  <c r="P950" i="5"/>
  <c r="P815" i="5"/>
  <c r="O182" i="5"/>
  <c r="N182" i="5" s="1"/>
  <c r="P285" i="5"/>
  <c r="O648" i="5"/>
  <c r="N648" i="5" s="1"/>
  <c r="P559" i="5"/>
  <c r="P22" i="5"/>
  <c r="P275" i="5"/>
  <c r="P385" i="5"/>
  <c r="O812" i="5"/>
  <c r="N812" i="5" s="1"/>
  <c r="O1148" i="5"/>
  <c r="N1148" i="5" s="1"/>
  <c r="O247" i="5"/>
  <c r="N247" i="5" s="1"/>
  <c r="O964" i="5"/>
  <c r="N964" i="5" s="1"/>
  <c r="P386" i="5"/>
  <c r="P1196" i="5"/>
  <c r="O1230" i="5"/>
  <c r="N1230" i="5" s="1"/>
  <c r="O970" i="5"/>
  <c r="N970" i="5" s="1"/>
  <c r="O1301" i="5"/>
  <c r="N1301" i="5" s="1"/>
  <c r="O114" i="5"/>
  <c r="N114" i="5" s="1"/>
  <c r="P1193" i="5"/>
  <c r="P538" i="5"/>
  <c r="P1269" i="5"/>
  <c r="P557" i="5"/>
  <c r="P537" i="5"/>
  <c r="O1026" i="5"/>
  <c r="N1026" i="5" s="1"/>
  <c r="O644" i="5"/>
  <c r="N644" i="5" s="1"/>
  <c r="O127" i="5"/>
  <c r="N127" i="5" s="1"/>
  <c r="P1264" i="5"/>
  <c r="O331" i="5"/>
  <c r="N331" i="5" s="1"/>
  <c r="O178" i="5"/>
  <c r="N178" i="5" s="1"/>
  <c r="P192" i="5"/>
  <c r="P958" i="5"/>
  <c r="P52" i="5"/>
  <c r="P953" i="5"/>
  <c r="P803" i="5"/>
  <c r="P541" i="5"/>
  <c r="P389" i="5"/>
  <c r="P550" i="5"/>
  <c r="P643" i="5"/>
  <c r="P961" i="5"/>
  <c r="P536" i="5"/>
  <c r="O657" i="5"/>
  <c r="N657" i="5" s="1"/>
  <c r="P259" i="5"/>
  <c r="O81" i="5"/>
  <c r="N81" i="5" s="1"/>
  <c r="O1299" i="5"/>
  <c r="N1299" i="5" s="1"/>
  <c r="O186" i="5"/>
  <c r="N186" i="5" s="1"/>
  <c r="P1248" i="5"/>
  <c r="P553" i="5"/>
  <c r="O806" i="5"/>
  <c r="N806" i="5" s="1"/>
  <c r="O702" i="5"/>
  <c r="N702" i="5" s="1"/>
  <c r="O128" i="5"/>
  <c r="N128" i="5" s="1"/>
  <c r="O391" i="5"/>
  <c r="N391" i="5" s="1"/>
  <c r="O539" i="5"/>
  <c r="N539" i="5" s="1"/>
  <c r="P1144" i="5"/>
  <c r="P739" i="5"/>
  <c r="O1071" i="5"/>
  <c r="N1071" i="5" s="1"/>
  <c r="P811" i="5"/>
  <c r="O946" i="5"/>
  <c r="N946" i="5" s="1"/>
  <c r="O1030" i="5"/>
  <c r="N1030" i="5" s="1"/>
  <c r="P1025" i="5"/>
  <c r="O994" i="5"/>
  <c r="N994" i="5" s="1"/>
  <c r="P239" i="5"/>
  <c r="P382" i="5"/>
  <c r="P380" i="5"/>
  <c r="P72" i="5"/>
  <c r="P176" i="5"/>
  <c r="P1145" i="5"/>
  <c r="P653" i="5"/>
  <c r="O1272" i="5"/>
  <c r="N1272" i="5" s="1"/>
  <c r="O560" i="5"/>
  <c r="N560" i="5" s="1"/>
  <c r="P1020" i="5"/>
  <c r="P1307" i="5"/>
  <c r="O1140" i="5"/>
  <c r="N1140" i="5" s="1"/>
  <c r="P306" i="5"/>
  <c r="P960" i="5"/>
  <c r="P1068" i="5"/>
  <c r="P997" i="5"/>
  <c r="O236" i="5"/>
  <c r="N236" i="5" s="1"/>
  <c r="O1249" i="5"/>
  <c r="N1249" i="5" s="1"/>
  <c r="O658" i="5"/>
  <c r="N658" i="5" s="1"/>
  <c r="O1290" i="5"/>
  <c r="N1290" i="5" s="1"/>
  <c r="P1300" i="5"/>
  <c r="P966" i="5"/>
  <c r="P1266" i="5"/>
  <c r="O1226" i="5"/>
  <c r="N1226" i="5" s="1"/>
  <c r="O1197" i="5"/>
  <c r="N1197" i="5" s="1"/>
  <c r="O965" i="5"/>
  <c r="N965" i="5" s="1"/>
  <c r="O649" i="5"/>
  <c r="N649" i="5" s="1"/>
  <c r="P799" i="5"/>
  <c r="P1287" i="5"/>
  <c r="O185" i="5"/>
  <c r="N185" i="5" s="1"/>
  <c r="O687" i="5"/>
  <c r="N687" i="5" s="1"/>
  <c r="P1210" i="5"/>
  <c r="O1283" i="5"/>
  <c r="N1283" i="5" s="1"/>
  <c r="O387" i="5"/>
  <c r="N387" i="5" s="1"/>
  <c r="O1139" i="5"/>
  <c r="N1139" i="5" s="1"/>
  <c r="O314" i="5"/>
  <c r="N314" i="5" s="1"/>
  <c r="P704" i="5"/>
  <c r="O1029" i="5"/>
  <c r="N1029" i="5" s="1"/>
  <c r="P191" i="5"/>
  <c r="P1149" i="5"/>
  <c r="P233" i="5"/>
  <c r="P1136" i="5"/>
  <c r="P1267" i="5"/>
  <c r="P947" i="5"/>
  <c r="P816" i="5"/>
  <c r="O377" i="5"/>
  <c r="N377" i="5" s="1"/>
  <c r="P962" i="5"/>
  <c r="O237" i="5"/>
  <c r="N237" i="5" s="1"/>
  <c r="O77" i="5"/>
  <c r="N77" i="5" s="1"/>
  <c r="O531" i="5"/>
  <c r="N531" i="5" s="1"/>
  <c r="P804" i="5"/>
  <c r="P809" i="5"/>
  <c r="P526" i="5"/>
  <c r="P554" i="5"/>
  <c r="O1195" i="5"/>
  <c r="N1195" i="5" s="1"/>
  <c r="P1021" i="5"/>
  <c r="P1309" i="5"/>
  <c r="P175" i="5"/>
  <c r="P656" i="5"/>
  <c r="P545" i="5"/>
  <c r="P1278" i="5"/>
  <c r="P1138" i="5"/>
  <c r="P995" i="5"/>
  <c r="P948" i="5"/>
  <c r="P655" i="5"/>
  <c r="P113" i="5"/>
  <c r="P300" i="5"/>
  <c r="P971" i="5"/>
  <c r="P1308" i="5"/>
  <c r="P1282" i="5"/>
  <c r="P51" i="5"/>
  <c r="P383" i="5"/>
  <c r="P83" i="5"/>
  <c r="P527" i="5"/>
  <c r="P1194" i="5"/>
  <c r="O1142" i="5"/>
  <c r="N1142" i="5" s="1"/>
  <c r="O1143" i="5"/>
  <c r="N1143" i="5" s="1"/>
  <c r="P1069" i="5"/>
  <c r="P998" i="5"/>
  <c r="O87" i="5"/>
  <c r="N87" i="5" s="1"/>
  <c r="P390" i="5"/>
  <c r="O532" i="5"/>
  <c r="N532" i="5" s="1"/>
  <c r="P1064" i="5"/>
  <c r="O1303" i="5"/>
  <c r="N1303" i="5" s="1"/>
  <c r="P650" i="5"/>
  <c r="P180" i="5"/>
  <c r="P1135" i="5"/>
  <c r="O194" i="5"/>
  <c r="N194" i="5" s="1"/>
  <c r="O307" i="5"/>
  <c r="N307" i="5" s="1"/>
  <c r="P1222" i="5"/>
  <c r="P805" i="5"/>
  <c r="P534" i="5"/>
  <c r="P376" i="5"/>
  <c r="P59" i="5"/>
  <c r="P814" i="5"/>
  <c r="P542" i="5"/>
  <c r="O695" i="5"/>
  <c r="N695" i="5" s="1"/>
  <c r="P544" i="5"/>
  <c r="P1273" i="5"/>
  <c r="O963" i="5"/>
  <c r="N963" i="5" s="1"/>
  <c r="P802" i="5"/>
  <c r="P651" i="5"/>
  <c r="P1227" i="5"/>
  <c r="O1302" i="5"/>
  <c r="N1302" i="5" s="1"/>
  <c r="O640" i="5"/>
  <c r="N640" i="5" s="1"/>
  <c r="P184" i="5"/>
  <c r="O115" i="5"/>
  <c r="N115" i="5" s="1"/>
  <c r="O181" i="5"/>
  <c r="N181" i="5" s="1"/>
  <c r="P1291" i="5"/>
  <c r="P547" i="5"/>
  <c r="P543" i="5"/>
  <c r="P956" i="5"/>
  <c r="O817" i="5"/>
  <c r="N817" i="5" s="1"/>
  <c r="P297" i="5"/>
  <c r="O60" i="5"/>
  <c r="N60" i="5" s="1"/>
  <c r="O1066" i="5"/>
  <c r="N1066" i="5" s="1"/>
  <c r="O671" i="5"/>
  <c r="N671" i="5" s="1"/>
  <c r="O1070" i="5"/>
  <c r="N1070" i="5" s="1"/>
  <c r="O998" i="5"/>
  <c r="N998" i="5" s="1"/>
  <c r="O1064" i="5"/>
  <c r="N1064" i="5" s="1"/>
  <c r="O180" i="5"/>
  <c r="N180" i="5" s="1"/>
  <c r="O1135" i="5"/>
  <c r="N1135" i="5" s="1"/>
  <c r="O1222" i="5"/>
  <c r="N1222" i="5" s="1"/>
  <c r="O800" i="5"/>
  <c r="N800" i="5" s="1"/>
  <c r="O821" i="5"/>
  <c r="N821" i="5" s="1"/>
  <c r="O546" i="5"/>
  <c r="N546" i="5" s="1"/>
  <c r="O1146" i="5"/>
  <c r="N1146" i="5" s="1"/>
  <c r="P945" i="5"/>
  <c r="P264" i="5"/>
  <c r="P807" i="5"/>
  <c r="P737" i="5"/>
  <c r="P1190" i="5"/>
  <c r="P379" i="5"/>
  <c r="P798" i="5"/>
  <c r="P1037" i="5"/>
  <c r="P234" i="5"/>
  <c r="O540" i="5"/>
  <c r="N540" i="5" s="1"/>
  <c r="O122" i="5"/>
  <c r="N122" i="5" s="1"/>
  <c r="P659" i="5"/>
  <c r="P235" i="5"/>
  <c r="P1065" i="5"/>
  <c r="O813" i="5"/>
  <c r="N813" i="5" s="1"/>
  <c r="O1298" i="5"/>
  <c r="N1298" i="5" s="1"/>
  <c r="O189" i="5"/>
  <c r="N189" i="5" s="1"/>
  <c r="P1199" i="5"/>
  <c r="P1209" i="5"/>
  <c r="P375" i="5"/>
  <c r="P1001" i="5"/>
  <c r="P384" i="5"/>
  <c r="P738" i="5"/>
  <c r="P959" i="5"/>
  <c r="P183" i="5"/>
  <c r="P647" i="5"/>
  <c r="O1288" i="5"/>
  <c r="N1288" i="5" s="1"/>
  <c r="O43" i="5"/>
  <c r="N43" i="5" s="1"/>
  <c r="O1297" i="5"/>
  <c r="N1297" i="5" s="1"/>
  <c r="O61" i="5"/>
  <c r="N61" i="5" s="1"/>
  <c r="P642" i="5"/>
  <c r="P1150" i="5"/>
  <c r="O126" i="5"/>
  <c r="N126" i="5" s="1"/>
  <c r="P40" i="5"/>
  <c r="O1247" i="5"/>
  <c r="N1247" i="5" s="1"/>
  <c r="O810" i="5"/>
  <c r="N810" i="5" s="1"/>
  <c r="P57" i="5"/>
  <c r="O1028" i="5"/>
  <c r="N1028" i="5" s="1"/>
  <c r="O1000" i="5"/>
  <c r="N1000" i="5" s="1"/>
  <c r="P60" i="5"/>
  <c r="P1066" i="5"/>
  <c r="P671" i="5"/>
  <c r="P1070" i="5"/>
  <c r="P1005" i="5"/>
  <c r="P645" i="5"/>
  <c r="P1191" i="5"/>
  <c r="P641" i="5"/>
  <c r="P555" i="5"/>
  <c r="P558" i="5"/>
  <c r="P1141" i="5"/>
  <c r="P646" i="5"/>
  <c r="P670" i="5"/>
  <c r="P528" i="5"/>
  <c r="P818" i="5"/>
  <c r="P1134" i="5"/>
  <c r="P1268" i="5"/>
  <c r="P1072" i="5"/>
  <c r="P41" i="5"/>
  <c r="O541" i="5"/>
  <c r="N541" i="5" s="1"/>
  <c r="O389" i="5"/>
  <c r="N389" i="5" s="1"/>
  <c r="O550" i="5"/>
  <c r="N550" i="5" s="1"/>
  <c r="O643" i="5"/>
  <c r="N643" i="5" s="1"/>
  <c r="P1019" i="5"/>
  <c r="O961" i="5"/>
  <c r="N961" i="5" s="1"/>
  <c r="O259" i="5"/>
  <c r="N259" i="5" s="1"/>
  <c r="O1248" i="5"/>
  <c r="N1248" i="5" s="1"/>
  <c r="O553" i="5"/>
  <c r="N553" i="5" s="1"/>
  <c r="P648" i="5"/>
  <c r="P106" i="5"/>
  <c r="O1144" i="5"/>
  <c r="N1144" i="5" s="1"/>
  <c r="O739" i="5"/>
  <c r="N739" i="5" s="1"/>
  <c r="O811" i="5"/>
  <c r="N811" i="5" s="1"/>
  <c r="P1148" i="5"/>
  <c r="P964" i="5"/>
  <c r="O239" i="5"/>
  <c r="N239" i="5" s="1"/>
  <c r="O382" i="5"/>
  <c r="N382" i="5" s="1"/>
  <c r="O380" i="5"/>
  <c r="N380" i="5" s="1"/>
  <c r="O72" i="5"/>
  <c r="N72" i="5" s="1"/>
  <c r="O176" i="5"/>
  <c r="N176" i="5" s="1"/>
  <c r="O1145" i="5"/>
  <c r="N1145" i="5" s="1"/>
  <c r="O653" i="5"/>
  <c r="N653" i="5" s="1"/>
  <c r="P970" i="5"/>
  <c r="P1301" i="5"/>
  <c r="O1068" i="5"/>
  <c r="N1068" i="5" s="1"/>
  <c r="O997" i="5"/>
  <c r="N997" i="5" s="1"/>
  <c r="P1026" i="5"/>
  <c r="P644" i="5"/>
  <c r="P127" i="5"/>
  <c r="O1300" i="5"/>
  <c r="N1300" i="5" s="1"/>
  <c r="O966" i="5"/>
  <c r="N966" i="5" s="1"/>
  <c r="O1266" i="5"/>
  <c r="N1266" i="5" s="1"/>
  <c r="P1225" i="5"/>
  <c r="P820" i="5"/>
  <c r="O816" i="5"/>
  <c r="N816" i="5" s="1"/>
  <c r="O1069" i="5"/>
  <c r="N1069" i="5" s="1"/>
  <c r="O962" i="5"/>
  <c r="N962" i="5" s="1"/>
  <c r="P806" i="5"/>
  <c r="P702" i="5"/>
  <c r="P128" i="5"/>
  <c r="P87" i="5"/>
  <c r="O809" i="5"/>
  <c r="N809" i="5" s="1"/>
  <c r="O526" i="5"/>
  <c r="N526" i="5" s="1"/>
  <c r="O554" i="5"/>
  <c r="N554" i="5" s="1"/>
  <c r="P946" i="5"/>
  <c r="O175" i="5"/>
  <c r="N175" i="5" s="1"/>
  <c r="O656" i="5"/>
  <c r="N656" i="5" s="1"/>
  <c r="O545" i="5"/>
  <c r="N545" i="5" s="1"/>
  <c r="O1278" i="5"/>
  <c r="N1278" i="5" s="1"/>
  <c r="O1138" i="5"/>
  <c r="N1138" i="5" s="1"/>
  <c r="O948" i="5"/>
  <c r="N948" i="5" s="1"/>
  <c r="O655" i="5"/>
  <c r="N655" i="5" s="1"/>
  <c r="P114" i="5"/>
  <c r="P1137" i="5"/>
  <c r="P819" i="5"/>
  <c r="O971" i="5"/>
  <c r="N971" i="5" s="1"/>
  <c r="O1308" i="5"/>
  <c r="N1308" i="5" s="1"/>
  <c r="P236" i="5"/>
  <c r="P1249" i="5"/>
  <c r="O51" i="5"/>
  <c r="N51" i="5" s="1"/>
  <c r="P1067" i="5"/>
  <c r="P658" i="5"/>
  <c r="P1290" i="5"/>
  <c r="O383" i="5"/>
  <c r="N383" i="5" s="1"/>
  <c r="O83" i="5"/>
  <c r="N83" i="5" s="1"/>
  <c r="O527" i="5"/>
  <c r="N527" i="5" s="1"/>
  <c r="P1226" i="5"/>
  <c r="P1197" i="5"/>
  <c r="P965" i="5"/>
  <c r="P649" i="5"/>
  <c r="P392" i="5"/>
  <c r="P1142" i="5"/>
  <c r="P549" i="5"/>
  <c r="P39" i="5"/>
  <c r="O651" i="5"/>
  <c r="N651" i="5" s="1"/>
  <c r="O385" i="5"/>
  <c r="N385" i="5" s="1"/>
  <c r="O1025" i="5"/>
  <c r="N1025" i="5" s="1"/>
  <c r="O386" i="5"/>
  <c r="N386" i="5" s="1"/>
  <c r="O1305" i="5"/>
  <c r="N1305" i="5" s="1"/>
  <c r="P1230" i="5"/>
  <c r="P181" i="5"/>
  <c r="O1309" i="5"/>
  <c r="N1309" i="5" s="1"/>
  <c r="O995" i="5"/>
  <c r="N995" i="5" s="1"/>
  <c r="P307" i="5"/>
  <c r="P1140" i="5"/>
  <c r="O704" i="5"/>
  <c r="N704" i="5" s="1"/>
  <c r="O306" i="5"/>
  <c r="N306" i="5" s="1"/>
  <c r="O1269" i="5"/>
  <c r="N1269" i="5" s="1"/>
  <c r="O1291" i="5"/>
  <c r="N1291" i="5" s="1"/>
  <c r="O300" i="5"/>
  <c r="N300" i="5" s="1"/>
  <c r="O557" i="5"/>
  <c r="N557" i="5" s="1"/>
  <c r="O1311" i="5"/>
  <c r="N1311" i="5" s="1"/>
  <c r="O542" i="5"/>
  <c r="N542" i="5" s="1"/>
  <c r="O536" i="5"/>
  <c r="N536" i="5" s="1"/>
  <c r="O1289" i="5"/>
  <c r="N1289" i="5" s="1"/>
  <c r="O802" i="5"/>
  <c r="N802" i="5" s="1"/>
  <c r="O947" i="5"/>
  <c r="N947" i="5" s="1"/>
  <c r="O64" i="5"/>
  <c r="N64" i="5" s="1"/>
  <c r="O993" i="5"/>
  <c r="N993" i="5" s="1"/>
  <c r="O1270" i="5"/>
  <c r="N1270" i="5" s="1"/>
  <c r="P695" i="5"/>
  <c r="O544" i="5"/>
  <c r="N544" i="5" s="1"/>
  <c r="O639" i="5"/>
  <c r="N639" i="5" s="1"/>
  <c r="P999" i="5"/>
  <c r="O1281" i="5"/>
  <c r="N1281" i="5" s="1"/>
  <c r="O559" i="5"/>
  <c r="N559" i="5" s="1"/>
  <c r="O275" i="5"/>
  <c r="N275" i="5" s="1"/>
  <c r="O650" i="5"/>
  <c r="N650" i="5" s="1"/>
  <c r="P1032" i="5"/>
  <c r="O78" i="5"/>
  <c r="N78" i="5" s="1"/>
  <c r="O121" i="5"/>
  <c r="N121" i="5" s="1"/>
  <c r="O968" i="5"/>
  <c r="N968" i="5" s="1"/>
  <c r="O534" i="5"/>
  <c r="N534" i="5" s="1"/>
  <c r="O1149" i="5"/>
  <c r="N1149" i="5" s="1"/>
  <c r="O958" i="5"/>
  <c r="N958" i="5" s="1"/>
  <c r="O59" i="5"/>
  <c r="N59" i="5" s="1"/>
  <c r="O233" i="5"/>
  <c r="N233" i="5" s="1"/>
  <c r="O52" i="5"/>
  <c r="N52" i="5" s="1"/>
  <c r="P1192" i="5"/>
  <c r="P378" i="5"/>
  <c r="O1198" i="5"/>
  <c r="N1198" i="5" s="1"/>
  <c r="O297" i="5"/>
  <c r="N297" i="5" s="1"/>
  <c r="O815" i="5"/>
  <c r="N815" i="5" s="1"/>
  <c r="P56" i="5"/>
  <c r="P193" i="5"/>
  <c r="P1223" i="5"/>
  <c r="P81" i="5"/>
  <c r="P1299" i="5"/>
  <c r="P237" i="5"/>
  <c r="P331" i="5"/>
  <c r="P687" i="5"/>
  <c r="P529" i="5"/>
  <c r="P808" i="5"/>
  <c r="P1139" i="5"/>
  <c r="O113" i="5"/>
  <c r="N113" i="5" s="1"/>
  <c r="O799" i="5"/>
  <c r="N799" i="5" s="1"/>
  <c r="P1302" i="5"/>
  <c r="P963" i="5"/>
  <c r="P657" i="5"/>
  <c r="P182" i="5"/>
  <c r="O1147" i="5"/>
  <c r="N1147" i="5" s="1"/>
  <c r="P710" i="5"/>
  <c r="P532" i="5"/>
  <c r="P539" i="5"/>
  <c r="P24" i="5"/>
  <c r="P957" i="5"/>
  <c r="P387" i="5"/>
  <c r="P314" i="5"/>
  <c r="P556" i="5"/>
  <c r="P996" i="5"/>
  <c r="P1271" i="5"/>
  <c r="O530" i="5"/>
  <c r="N530" i="5" s="1"/>
  <c r="O1193" i="5"/>
  <c r="N1193" i="5" s="1"/>
  <c r="O538" i="5"/>
  <c r="N538" i="5" s="1"/>
  <c r="O949" i="5"/>
  <c r="N949" i="5" s="1"/>
  <c r="O960" i="5"/>
  <c r="N960" i="5" s="1"/>
  <c r="O1034" i="5"/>
  <c r="N1034" i="5" s="1"/>
  <c r="O1267" i="5"/>
  <c r="N1267" i="5" s="1"/>
  <c r="O1273" i="5"/>
  <c r="N1273" i="5" s="1"/>
  <c r="P179" i="5"/>
  <c r="P640" i="5"/>
  <c r="P377" i="5"/>
  <c r="O188" i="5"/>
  <c r="N188" i="5" s="1"/>
  <c r="P730" i="5"/>
  <c r="P177" i="5"/>
  <c r="P42" i="5"/>
  <c r="O548" i="5"/>
  <c r="N548" i="5" s="1"/>
  <c r="P271" i="5"/>
  <c r="P552" i="5"/>
  <c r="P955" i="5"/>
  <c r="O22" i="5"/>
  <c r="N22" i="5" s="1"/>
  <c r="O390" i="5"/>
  <c r="N390" i="5" s="1"/>
  <c r="O1287" i="5"/>
  <c r="N1287" i="5" s="1"/>
  <c r="P533" i="5"/>
  <c r="P1265" i="5"/>
  <c r="O1307" i="5"/>
  <c r="N1307" i="5" s="1"/>
  <c r="O805" i="5"/>
  <c r="N805" i="5" s="1"/>
  <c r="O191" i="5"/>
  <c r="N191" i="5" s="1"/>
  <c r="O547" i="5"/>
  <c r="N547" i="5" s="1"/>
  <c r="P952" i="5"/>
  <c r="O543" i="5"/>
  <c r="N543" i="5" s="1"/>
  <c r="O1264" i="5"/>
  <c r="N1264" i="5" s="1"/>
  <c r="P1229" i="5"/>
  <c r="O535" i="5"/>
  <c r="N535" i="5" s="1"/>
  <c r="P1195" i="5"/>
  <c r="P994" i="5"/>
  <c r="O1196" i="5"/>
  <c r="N1196" i="5" s="1"/>
  <c r="P194" i="5"/>
  <c r="O1021" i="5"/>
  <c r="N1021" i="5" s="1"/>
  <c r="P654" i="5"/>
  <c r="O192" i="5"/>
  <c r="N192" i="5" s="1"/>
  <c r="P1031" i="5"/>
  <c r="P1030" i="5"/>
  <c r="O1306" i="5"/>
  <c r="N1306" i="5" s="1"/>
  <c r="O376" i="5"/>
  <c r="N376" i="5" s="1"/>
  <c r="O652" i="5"/>
  <c r="N652" i="5" s="1"/>
  <c r="O537" i="5"/>
  <c r="N537" i="5" s="1"/>
  <c r="O956" i="5"/>
  <c r="N956" i="5" s="1"/>
  <c r="O1282" i="5"/>
  <c r="N1282" i="5" s="1"/>
  <c r="O953" i="5"/>
  <c r="N953" i="5" s="1"/>
  <c r="P84" i="5"/>
  <c r="O814" i="5"/>
  <c r="N814" i="5" s="1"/>
  <c r="O1136" i="5"/>
  <c r="N1136" i="5" s="1"/>
  <c r="P967" i="5"/>
  <c r="O803" i="5"/>
  <c r="N803" i="5" s="1"/>
  <c r="O950" i="5"/>
  <c r="N950" i="5" s="1"/>
  <c r="O1194" i="5"/>
  <c r="N1194" i="5" s="1"/>
  <c r="O187" i="5"/>
  <c r="N187" i="5" s="1"/>
  <c r="P551" i="5"/>
  <c r="O804" i="5"/>
  <c r="N804" i="5" s="1"/>
  <c r="O1210" i="5"/>
  <c r="N1210" i="5" s="1"/>
  <c r="P954" i="5"/>
  <c r="P190" i="5"/>
  <c r="O1227" i="5"/>
  <c r="N1227" i="5" s="1"/>
  <c r="P688" i="5"/>
  <c r="O285" i="5"/>
  <c r="N285" i="5" s="1"/>
  <c r="O1296" i="5"/>
  <c r="N1296" i="5" s="1"/>
  <c r="P270" i="5"/>
  <c r="P186" i="5"/>
  <c r="P238" i="5"/>
  <c r="P1143" i="5"/>
  <c r="P185" i="5"/>
  <c r="P178" i="5"/>
  <c r="P381" i="5"/>
  <c r="P115" i="5"/>
  <c r="P1283" i="5"/>
  <c r="P1246" i="5"/>
  <c r="P247" i="5"/>
  <c r="O184" i="5"/>
  <c r="N184" i="5" s="1"/>
  <c r="P77" i="5"/>
  <c r="P391" i="5"/>
  <c r="P1303" i="5"/>
  <c r="P531" i="5"/>
  <c r="O969" i="5"/>
  <c r="N969" i="5" s="1"/>
  <c r="P1071" i="5"/>
  <c r="P812" i="5"/>
  <c r="P1033" i="5"/>
  <c r="P1272" i="5"/>
  <c r="P560" i="5"/>
  <c r="O1020" i="5"/>
  <c r="N1020" i="5" s="1"/>
  <c r="O315" i="5"/>
  <c r="N315" i="5" s="1"/>
  <c r="O801" i="5"/>
  <c r="N801" i="5" s="1"/>
  <c r="P1029" i="5"/>
  <c r="P951" i="5"/>
  <c r="P817" i="5"/>
  <c r="O388" i="5"/>
  <c r="N388" i="5" s="1"/>
  <c r="O905" i="3"/>
  <c r="N905" i="3" s="1"/>
  <c r="O1294" i="3"/>
  <c r="N1294" i="3" s="1"/>
  <c r="P1218" i="3"/>
  <c r="P1280" i="3"/>
  <c r="P1199" i="3"/>
  <c r="O28" i="3"/>
  <c r="N28" i="3" s="1"/>
  <c r="O81" i="3"/>
  <c r="N81" i="3" s="1"/>
  <c r="O113" i="3"/>
  <c r="N113" i="3" s="1"/>
  <c r="O119" i="3"/>
  <c r="N119" i="3" s="1"/>
  <c r="O180" i="3"/>
  <c r="N180" i="3" s="1"/>
  <c r="O199" i="3"/>
  <c r="N199" i="3" s="1"/>
  <c r="P219" i="3"/>
  <c r="P226" i="3"/>
  <c r="O322" i="3"/>
  <c r="N322" i="3" s="1"/>
  <c r="O317" i="3"/>
  <c r="N317" i="3" s="1"/>
  <c r="P262" i="3"/>
  <c r="O329" i="3"/>
  <c r="N329" i="3" s="1"/>
  <c r="O345" i="3"/>
  <c r="N345" i="3" s="1"/>
  <c r="O504" i="3"/>
  <c r="N504" i="3" s="1"/>
  <c r="O458" i="3"/>
  <c r="N458" i="3" s="1"/>
  <c r="O405" i="3"/>
  <c r="N405" i="3" s="1"/>
  <c r="O602" i="3"/>
  <c r="N602" i="3" s="1"/>
  <c r="O562" i="3"/>
  <c r="N562" i="3" s="1"/>
  <c r="O674" i="3"/>
  <c r="N674" i="3" s="1"/>
  <c r="O588" i="3"/>
  <c r="N588" i="3" s="1"/>
  <c r="O671" i="3"/>
  <c r="N671" i="3" s="1"/>
  <c r="O718" i="3"/>
  <c r="N718" i="3" s="1"/>
  <c r="O655" i="3"/>
  <c r="N655" i="3" s="1"/>
  <c r="O719" i="3"/>
  <c r="N719" i="3" s="1"/>
  <c r="O797" i="3"/>
  <c r="N797" i="3" s="1"/>
  <c r="O893" i="3"/>
  <c r="N893" i="3" s="1"/>
  <c r="P985" i="3"/>
  <c r="O1017" i="3"/>
  <c r="N1017" i="3" s="1"/>
  <c r="O822" i="3"/>
  <c r="N822" i="3" s="1"/>
  <c r="O1027" i="3"/>
  <c r="N1027" i="3" s="1"/>
  <c r="O1091" i="3"/>
  <c r="N1091" i="3" s="1"/>
  <c r="O833" i="3"/>
  <c r="N833" i="3" s="1"/>
  <c r="P1082" i="3"/>
  <c r="O1189" i="3"/>
  <c r="N1189" i="3" s="1"/>
  <c r="O1253" i="3"/>
  <c r="N1253" i="3" s="1"/>
  <c r="O1119" i="3"/>
  <c r="N1119" i="3" s="1"/>
  <c r="O932" i="3"/>
  <c r="N932" i="3" s="1"/>
  <c r="O1153" i="3"/>
  <c r="N1153" i="3" s="1"/>
  <c r="O1217" i="3"/>
  <c r="N1217" i="3" s="1"/>
  <c r="P1194" i="3"/>
  <c r="O64" i="4"/>
  <c r="N64" i="4" s="1"/>
  <c r="P1260" i="3"/>
  <c r="P1251" i="3"/>
  <c r="P1259" i="3"/>
  <c r="P1092" i="3"/>
  <c r="O1214" i="3"/>
  <c r="N1214" i="3" s="1"/>
  <c r="O1096" i="3"/>
  <c r="N1096" i="3" s="1"/>
  <c r="P916" i="3"/>
  <c r="P6" i="3"/>
  <c r="P85" i="3"/>
  <c r="P126" i="3"/>
  <c r="P95" i="3"/>
  <c r="P171" i="3"/>
  <c r="P161" i="3"/>
  <c r="P301" i="3"/>
  <c r="P215" i="3"/>
  <c r="O298" i="3"/>
  <c r="N298" i="3" s="1"/>
  <c r="P381" i="3"/>
  <c r="P343" i="3"/>
  <c r="P423" i="3"/>
  <c r="P430" i="3"/>
  <c r="P450" i="3"/>
  <c r="P585" i="3"/>
  <c r="P421" i="3"/>
  <c r="P565" i="3"/>
  <c r="P522" i="3"/>
  <c r="P556" i="3"/>
  <c r="P547" i="3"/>
  <c r="P669" i="3"/>
  <c r="P638" i="3"/>
  <c r="P689" i="3"/>
  <c r="O754" i="3"/>
  <c r="N754" i="3" s="1"/>
  <c r="P812" i="3"/>
  <c r="O756" i="3"/>
  <c r="N756" i="3" s="1"/>
  <c r="O974" i="3"/>
  <c r="N974" i="3" s="1"/>
  <c r="O1006" i="3"/>
  <c r="N1006" i="3" s="1"/>
  <c r="P787" i="3"/>
  <c r="P927" i="3"/>
  <c r="P1069" i="3"/>
  <c r="P821" i="3"/>
  <c r="O909" i="3"/>
  <c r="N909" i="3" s="1"/>
  <c r="P1168" i="3"/>
  <c r="P1235" i="3"/>
  <c r="O12" i="3"/>
  <c r="N12" i="3" s="1"/>
  <c r="O88" i="3"/>
  <c r="N88" i="3" s="1"/>
  <c r="O138" i="3"/>
  <c r="N138" i="3" s="1"/>
  <c r="P59" i="3"/>
  <c r="O193" i="3"/>
  <c r="N193" i="3" s="1"/>
  <c r="O127" i="3"/>
  <c r="N127" i="3" s="1"/>
  <c r="P174" i="3"/>
  <c r="O223" i="3"/>
  <c r="N223" i="3" s="1"/>
  <c r="O325" i="3"/>
  <c r="N325" i="3" s="1"/>
  <c r="O233" i="3"/>
  <c r="N233" i="3" s="1"/>
  <c r="P274" i="3"/>
  <c r="O447" i="3"/>
  <c r="N447" i="3" s="1"/>
  <c r="O336" i="3"/>
  <c r="N336" i="3" s="1"/>
  <c r="O466" i="3"/>
  <c r="N466" i="3" s="1"/>
  <c r="O452" i="3"/>
  <c r="N452" i="3" s="1"/>
  <c r="O437" i="3"/>
  <c r="N437" i="3" s="1"/>
  <c r="O584" i="3"/>
  <c r="N584" i="3" s="1"/>
  <c r="O563" i="3"/>
  <c r="N563" i="3" s="1"/>
  <c r="O589" i="3"/>
  <c r="N589" i="3" s="1"/>
  <c r="O579" i="3"/>
  <c r="N579" i="3" s="1"/>
  <c r="O693" i="3"/>
  <c r="N693" i="3" s="1"/>
  <c r="O656" i="3"/>
  <c r="N656" i="3" s="1"/>
  <c r="O728" i="3"/>
  <c r="N728" i="3" s="1"/>
  <c r="O786" i="3"/>
  <c r="N786" i="3" s="1"/>
  <c r="O894" i="3"/>
  <c r="N894" i="3" s="1"/>
  <c r="P783" i="3"/>
  <c r="P977" i="3"/>
  <c r="O1009" i="3"/>
  <c r="N1009" i="3" s="1"/>
  <c r="O814" i="3"/>
  <c r="N814" i="3" s="1"/>
  <c r="P876" i="3"/>
  <c r="O1075" i="3"/>
  <c r="N1075" i="3" s="1"/>
  <c r="P856" i="3"/>
  <c r="O934" i="3"/>
  <c r="N934" i="3" s="1"/>
  <c r="O1173" i="3"/>
  <c r="N1173" i="3" s="1"/>
  <c r="O1237" i="3"/>
  <c r="N1237" i="3" s="1"/>
  <c r="P1215" i="3"/>
  <c r="P53" i="3"/>
  <c r="P29" i="3"/>
  <c r="O110" i="3"/>
  <c r="N110" i="3" s="1"/>
  <c r="O74" i="3"/>
  <c r="N74" i="3" s="1"/>
  <c r="O112" i="3"/>
  <c r="N112" i="3" s="1"/>
  <c r="P228" i="3"/>
  <c r="O237" i="3"/>
  <c r="N237" i="3" s="1"/>
  <c r="O291" i="3"/>
  <c r="N291" i="3" s="1"/>
  <c r="P278" i="3"/>
  <c r="O350" i="3"/>
  <c r="N350" i="3" s="1"/>
  <c r="O295" i="3"/>
  <c r="N295" i="3" s="1"/>
  <c r="O391" i="3"/>
  <c r="N391" i="3" s="1"/>
  <c r="O414" i="3"/>
  <c r="N414" i="3" s="1"/>
  <c r="O339" i="3"/>
  <c r="N339" i="3" s="1"/>
  <c r="O553" i="3"/>
  <c r="N553" i="3" s="1"/>
  <c r="O467" i="3"/>
  <c r="N467" i="3" s="1"/>
  <c r="O523" i="3"/>
  <c r="N523" i="3" s="1"/>
  <c r="O513" i="3"/>
  <c r="N513" i="3" s="1"/>
  <c r="O643" i="3"/>
  <c r="N643" i="3" s="1"/>
  <c r="O619" i="3"/>
  <c r="N619" i="3" s="1"/>
  <c r="O637" i="3"/>
  <c r="N637" i="3" s="1"/>
  <c r="P1263" i="3"/>
  <c r="P1183" i="3"/>
  <c r="O1297" i="3"/>
  <c r="N1297" i="3" s="1"/>
  <c r="P17" i="3"/>
  <c r="P31" i="3"/>
  <c r="O129" i="3"/>
  <c r="N129" i="3" s="1"/>
  <c r="O152" i="3"/>
  <c r="N152" i="3" s="1"/>
  <c r="O139" i="3"/>
  <c r="N139" i="3" s="1"/>
  <c r="O146" i="3"/>
  <c r="N146" i="3" s="1"/>
  <c r="O247" i="3"/>
  <c r="N247" i="3" s="1"/>
  <c r="P259" i="3"/>
  <c r="O267" i="3"/>
  <c r="N267" i="3" s="1"/>
  <c r="O340" i="3"/>
  <c r="N340" i="3" s="1"/>
  <c r="O300" i="3"/>
  <c r="N300" i="3" s="1"/>
  <c r="O462" i="3"/>
  <c r="N462" i="3" s="1"/>
  <c r="O332" i="3"/>
  <c r="N332" i="3" s="1"/>
  <c r="O532" i="3"/>
  <c r="N532" i="3" s="1"/>
  <c r="O511" i="3"/>
  <c r="N511" i="3" s="1"/>
  <c r="O448" i="3"/>
  <c r="N448" i="3" s="1"/>
  <c r="O634" i="3"/>
  <c r="N634" i="3" s="1"/>
  <c r="O601" i="3"/>
  <c r="N601" i="3" s="1"/>
  <c r="O706" i="3"/>
  <c r="N706" i="3" s="1"/>
  <c r="P1298" i="3"/>
  <c r="P947" i="3"/>
  <c r="O10" i="3"/>
  <c r="N10" i="3" s="1"/>
  <c r="O87" i="3"/>
  <c r="N87" i="3" s="1"/>
  <c r="O134" i="3"/>
  <c r="N134" i="3" s="1"/>
  <c r="P35" i="3"/>
  <c r="O189" i="3"/>
  <c r="N189" i="3" s="1"/>
  <c r="O170" i="3"/>
  <c r="N170" i="3" s="1"/>
  <c r="O320" i="3"/>
  <c r="N320" i="3" s="1"/>
  <c r="O221" i="3"/>
  <c r="N221" i="3" s="1"/>
  <c r="O319" i="3"/>
  <c r="N319" i="3" s="1"/>
  <c r="O231" i="3"/>
  <c r="N231" i="3" s="1"/>
  <c r="O363" i="3"/>
  <c r="N363" i="3" s="1"/>
  <c r="O439" i="3"/>
  <c r="N439" i="3" s="1"/>
  <c r="O323" i="3"/>
  <c r="N323" i="3" s="1"/>
  <c r="O456" i="3"/>
  <c r="N456" i="3" s="1"/>
  <c r="O441" i="3"/>
  <c r="N441" i="3" s="1"/>
  <c r="O426" i="3"/>
  <c r="N426" i="3" s="1"/>
  <c r="O581" i="3"/>
  <c r="N581" i="3" s="1"/>
  <c r="O538" i="3"/>
  <c r="N538" i="3" s="1"/>
  <c r="O567" i="3"/>
  <c r="N567" i="3" s="1"/>
  <c r="O558" i="3"/>
  <c r="N558" i="3" s="1"/>
  <c r="O685" i="3"/>
  <c r="N685" i="3" s="1"/>
  <c r="O648" i="3"/>
  <c r="N648" i="3" s="1"/>
  <c r="O708" i="3"/>
  <c r="N708" i="3" s="1"/>
  <c r="P771" i="3"/>
  <c r="P839" i="3"/>
  <c r="O776" i="3"/>
  <c r="N776" i="3" s="1"/>
  <c r="O976" i="3"/>
  <c r="N976" i="3" s="1"/>
  <c r="P1028" i="3"/>
  <c r="O1150" i="3"/>
  <c r="N1150" i="3" s="1"/>
  <c r="O989" i="4"/>
  <c r="N989" i="4" s="1"/>
  <c r="O739" i="4"/>
  <c r="N739" i="4" s="1"/>
  <c r="O812" i="4"/>
  <c r="N812" i="4" s="1"/>
  <c r="P700" i="4"/>
  <c r="O722" i="4"/>
  <c r="N722" i="4" s="1"/>
  <c r="O96" i="4"/>
  <c r="N96" i="4" s="1"/>
  <c r="P105" i="4"/>
  <c r="O189" i="4"/>
  <c r="N189" i="4" s="1"/>
  <c r="O160" i="4"/>
  <c r="N160" i="4" s="1"/>
  <c r="O21" i="4"/>
  <c r="N21" i="4" s="1"/>
  <c r="O214" i="4"/>
  <c r="N214" i="4" s="1"/>
  <c r="O247" i="4"/>
  <c r="N247" i="4" s="1"/>
  <c r="O292" i="4"/>
  <c r="N292" i="4" s="1"/>
  <c r="O440" i="4"/>
  <c r="N440" i="4" s="1"/>
  <c r="O611" i="4"/>
  <c r="N611" i="4" s="1"/>
  <c r="O629" i="4"/>
  <c r="N629" i="4" s="1"/>
  <c r="P396" i="4"/>
  <c r="O669" i="4"/>
  <c r="N669" i="4" s="1"/>
  <c r="O51" i="4"/>
  <c r="N51" i="4" s="1"/>
  <c r="O293" i="4"/>
  <c r="N293" i="4" s="1"/>
  <c r="O328" i="4"/>
  <c r="N328" i="4" s="1"/>
  <c r="O325" i="4"/>
  <c r="N325" i="4" s="1"/>
  <c r="O511" i="4"/>
  <c r="N511" i="4" s="1"/>
  <c r="O560" i="4"/>
  <c r="N560" i="4" s="1"/>
  <c r="O329" i="4"/>
  <c r="N329" i="4" s="1"/>
  <c r="O354" i="4"/>
  <c r="N354" i="4" s="1"/>
  <c r="P852" i="4"/>
  <c r="P760" i="4"/>
  <c r="P937" i="4"/>
  <c r="O907" i="4"/>
  <c r="N907" i="4" s="1"/>
  <c r="O942" i="4"/>
  <c r="N942" i="4" s="1"/>
  <c r="P945" i="4"/>
  <c r="P801" i="4"/>
  <c r="P917" i="4"/>
  <c r="O77" i="4"/>
  <c r="N77" i="4" s="1"/>
  <c r="O123" i="4"/>
  <c r="N123" i="4" s="1"/>
  <c r="P164" i="4"/>
  <c r="O143" i="4"/>
  <c r="N143" i="4" s="1"/>
  <c r="P198" i="4"/>
  <c r="P191" i="4"/>
  <c r="P44" i="4"/>
  <c r="O37" i="4"/>
  <c r="N37" i="4" s="1"/>
  <c r="P270" i="4"/>
  <c r="P600" i="4"/>
  <c r="O615" i="4"/>
  <c r="N615" i="4" s="1"/>
  <c r="P637" i="4"/>
  <c r="P401" i="4"/>
  <c r="O680" i="4"/>
  <c r="N680" i="4" s="1"/>
  <c r="P298" i="4"/>
  <c r="P283" i="4"/>
  <c r="P323" i="4"/>
  <c r="P450" i="4"/>
  <c r="O312" i="4"/>
  <c r="N312" i="4" s="1"/>
  <c r="P530" i="4"/>
  <c r="O520" i="4"/>
  <c r="N520" i="4" s="1"/>
  <c r="O761" i="4"/>
  <c r="N761" i="4" s="1"/>
  <c r="O840" i="4"/>
  <c r="N840" i="4" s="1"/>
  <c r="P905" i="4"/>
  <c r="P847" i="4"/>
  <c r="O992" i="4"/>
  <c r="N992" i="4" s="1"/>
  <c r="P869" i="4"/>
  <c r="P719" i="4"/>
  <c r="O94" i="4"/>
  <c r="N94" i="4" s="1"/>
  <c r="P140" i="4"/>
  <c r="O182" i="4"/>
  <c r="N182" i="4" s="1"/>
  <c r="P145" i="4"/>
  <c r="O199" i="4"/>
  <c r="N199" i="4" s="1"/>
  <c r="O183" i="4"/>
  <c r="N183" i="4" s="1"/>
  <c r="O241" i="4"/>
  <c r="N241" i="4" s="1"/>
  <c r="P251" i="4"/>
  <c r="P436" i="4"/>
  <c r="O610" i="4"/>
  <c r="N610" i="4" s="1"/>
  <c r="O628" i="4"/>
  <c r="N628" i="4" s="1"/>
  <c r="O395" i="4"/>
  <c r="N395" i="4" s="1"/>
  <c r="O668" i="4"/>
  <c r="N668" i="4" s="1"/>
  <c r="P282" i="4"/>
  <c r="O592" i="4"/>
  <c r="N592" i="4" s="1"/>
  <c r="O538" i="4"/>
  <c r="N538" i="4" s="1"/>
  <c r="O320" i="4"/>
  <c r="N320" i="4" s="1"/>
  <c r="O500" i="4"/>
  <c r="N500" i="4" s="1"/>
  <c r="O537" i="4"/>
  <c r="N537" i="4" s="1"/>
  <c r="P528" i="4"/>
  <c r="P586" i="4"/>
  <c r="P851" i="4"/>
  <c r="P744" i="4"/>
  <c r="P930" i="4"/>
  <c r="P974" i="4"/>
  <c r="P860" i="4"/>
  <c r="P820" i="4"/>
  <c r="P701" i="4"/>
  <c r="P984" i="4"/>
  <c r="P959" i="4"/>
  <c r="P979" i="4"/>
  <c r="P908" i="4"/>
  <c r="P88" i="4"/>
  <c r="O110" i="4"/>
  <c r="N110" i="4" s="1"/>
  <c r="O147" i="4"/>
  <c r="N147" i="4" s="1"/>
  <c r="P161" i="4"/>
  <c r="P175" i="4"/>
  <c r="P204" i="4"/>
  <c r="O24" i="4"/>
  <c r="N24" i="4" s="1"/>
  <c r="O45" i="4"/>
  <c r="N45" i="4" s="1"/>
  <c r="P442" i="4"/>
  <c r="P608" i="4"/>
  <c r="O624" i="4"/>
  <c r="N624" i="4" s="1"/>
  <c r="P647" i="4"/>
  <c r="O408" i="4"/>
  <c r="N408" i="4" s="1"/>
  <c r="P733" i="4"/>
  <c r="P321" i="4"/>
  <c r="P501" i="4"/>
  <c r="P495" i="4"/>
  <c r="O503" i="4"/>
  <c r="N503" i="4" s="1"/>
  <c r="P350" i="4"/>
  <c r="P579" i="4"/>
  <c r="O360" i="4"/>
  <c r="N360" i="4" s="1"/>
  <c r="O825" i="4"/>
  <c r="N825" i="4" s="1"/>
  <c r="O842" i="4"/>
  <c r="N842" i="4" s="1"/>
  <c r="O872" i="4"/>
  <c r="N872" i="4" s="1"/>
  <c r="O925" i="4"/>
  <c r="N925" i="4" s="1"/>
  <c r="O798" i="4"/>
  <c r="N798" i="4" s="1"/>
  <c r="O927" i="4"/>
  <c r="N927" i="4" s="1"/>
  <c r="O993" i="4"/>
  <c r="N993" i="4" s="1"/>
  <c r="O741" i="4"/>
  <c r="N741" i="4" s="1"/>
  <c r="O947" i="4"/>
  <c r="N947" i="4" s="1"/>
  <c r="O950" i="4"/>
  <c r="N950" i="4" s="1"/>
  <c r="P986" i="4"/>
  <c r="O425" i="4"/>
  <c r="N425" i="4" s="1"/>
  <c r="O95" i="4"/>
  <c r="N95" i="4" s="1"/>
  <c r="O119" i="4"/>
  <c r="N119" i="4" s="1"/>
  <c r="P165" i="4"/>
  <c r="P149" i="4"/>
  <c r="P216" i="4"/>
  <c r="O27" i="4"/>
  <c r="N27" i="4" s="1"/>
  <c r="O240" i="4"/>
  <c r="N240" i="4" s="1"/>
  <c r="P260" i="4"/>
  <c r="O364" i="4"/>
  <c r="N364" i="4" s="1"/>
  <c r="P381" i="4"/>
  <c r="O640" i="4"/>
  <c r="N640" i="4" s="1"/>
  <c r="O659" i="4"/>
  <c r="N659" i="4" s="1"/>
  <c r="P61" i="4"/>
  <c r="P454" i="4"/>
  <c r="O432" i="4"/>
  <c r="N432" i="4" s="1"/>
  <c r="P542" i="4"/>
  <c r="P485" i="4"/>
  <c r="O541" i="4"/>
  <c r="N541" i="4" s="1"/>
  <c r="O554" i="4"/>
  <c r="N554" i="4" s="1"/>
  <c r="P332" i="4"/>
  <c r="O777" i="4"/>
  <c r="N777" i="4" s="1"/>
  <c r="O797" i="4"/>
  <c r="N797" i="4" s="1"/>
  <c r="O796" i="4"/>
  <c r="N796" i="4" s="1"/>
  <c r="O933" i="4"/>
  <c r="N933" i="4" s="1"/>
  <c r="O817" i="4"/>
  <c r="N817" i="4" s="1"/>
  <c r="O844" i="4"/>
  <c r="N844" i="4" s="1"/>
  <c r="O745" i="3"/>
  <c r="N745" i="3" s="1"/>
  <c r="O678" i="3"/>
  <c r="N678" i="3" s="1"/>
  <c r="O705" i="3"/>
  <c r="N705" i="3" s="1"/>
  <c r="O713" i="3"/>
  <c r="N713" i="3" s="1"/>
  <c r="O792" i="3"/>
  <c r="N792" i="3" s="1"/>
  <c r="O970" i="3"/>
  <c r="N970" i="3" s="1"/>
  <c r="P1002" i="3"/>
  <c r="P1211" i="3"/>
  <c r="O25" i="3"/>
  <c r="N25" i="3" s="1"/>
  <c r="O37" i="3"/>
  <c r="N37" i="3" s="1"/>
  <c r="P133" i="3"/>
  <c r="P155" i="3"/>
  <c r="P159" i="3"/>
  <c r="P154" i="3"/>
  <c r="O254" i="3"/>
  <c r="N254" i="3" s="1"/>
  <c r="P209" i="3"/>
  <c r="O272" i="3"/>
  <c r="N272" i="3" s="1"/>
  <c r="P356" i="3"/>
  <c r="P304" i="3"/>
  <c r="P475" i="3"/>
  <c r="P342" i="3"/>
  <c r="P540" i="3"/>
  <c r="P514" i="3"/>
  <c r="P451" i="3"/>
  <c r="P474" i="3"/>
  <c r="P614" i="3"/>
  <c r="P714" i="3"/>
  <c r="P647" i="3"/>
  <c r="P711" i="3"/>
  <c r="P766" i="3"/>
  <c r="P700" i="3"/>
  <c r="P755" i="3"/>
  <c r="P834" i="3"/>
  <c r="O958" i="3"/>
  <c r="N958" i="3" s="1"/>
  <c r="O990" i="3"/>
  <c r="N990" i="3" s="1"/>
  <c r="P748" i="3"/>
  <c r="O851" i="3"/>
  <c r="N851" i="3" s="1"/>
  <c r="P1037" i="3"/>
  <c r="P1101" i="3"/>
  <c r="P858" i="3"/>
  <c r="O1151" i="3"/>
  <c r="N1151" i="3" s="1"/>
  <c r="O1170" i="3"/>
  <c r="N1170" i="3" s="1"/>
  <c r="P1104" i="3"/>
  <c r="O693" i="4"/>
  <c r="N693" i="4" s="1"/>
  <c r="P787" i="4"/>
  <c r="O416" i="4"/>
  <c r="N416" i="4" s="1"/>
  <c r="P951" i="4"/>
  <c r="O91" i="4"/>
  <c r="N91" i="4" s="1"/>
  <c r="P427" i="4"/>
  <c r="P108" i="4"/>
  <c r="O154" i="4"/>
  <c r="N154" i="4" s="1"/>
  <c r="O157" i="4"/>
  <c r="N157" i="4" s="1"/>
  <c r="O197" i="4"/>
  <c r="N197" i="4" s="1"/>
  <c r="O245" i="4"/>
  <c r="N245" i="4" s="1"/>
  <c r="P217" i="4"/>
  <c r="P261" i="4"/>
  <c r="O598" i="4"/>
  <c r="N598" i="4" s="1"/>
  <c r="O377" i="4"/>
  <c r="N377" i="4" s="1"/>
  <c r="O387" i="4"/>
  <c r="N387" i="4" s="1"/>
  <c r="P656" i="4"/>
  <c r="P676" i="4"/>
  <c r="O47" i="4"/>
  <c r="N47" i="4" s="1"/>
  <c r="O435" i="4"/>
  <c r="N435" i="4" s="1"/>
  <c r="O498" i="4"/>
  <c r="N498" i="4" s="1"/>
  <c r="P591" i="4"/>
  <c r="P456" i="4"/>
  <c r="P345" i="4"/>
  <c r="O539" i="4"/>
  <c r="N539" i="4" s="1"/>
  <c r="P738" i="4"/>
  <c r="P758" i="4"/>
  <c r="P746" i="4"/>
  <c r="P411" i="4"/>
  <c r="P941" i="4"/>
  <c r="O909" i="4"/>
  <c r="N909" i="4" s="1"/>
  <c r="P821" i="4"/>
  <c r="O415" i="4"/>
  <c r="N415" i="4" s="1"/>
  <c r="O969" i="4"/>
  <c r="N969" i="4" s="1"/>
  <c r="P782" i="4"/>
  <c r="P66" i="4"/>
  <c r="O413" i="4"/>
  <c r="N413" i="4" s="1"/>
  <c r="O1018" i="3"/>
  <c r="N1018" i="3" s="1"/>
  <c r="P1026" i="3"/>
  <c r="O1158" i="3"/>
  <c r="N1158" i="3" s="1"/>
  <c r="O1032" i="3"/>
  <c r="N1032" i="3" s="1"/>
  <c r="O917" i="3"/>
  <c r="N917" i="3" s="1"/>
  <c r="P1242" i="3"/>
  <c r="P1044" i="3"/>
  <c r="O1166" i="3"/>
  <c r="N1166" i="3" s="1"/>
  <c r="P1272" i="3"/>
  <c r="P1058" i="3"/>
  <c r="P931" i="3"/>
  <c r="O1088" i="3"/>
  <c r="N1088" i="3" s="1"/>
  <c r="O1284" i="3"/>
  <c r="N1284" i="3" s="1"/>
  <c r="P1268" i="3"/>
  <c r="P1190" i="3"/>
  <c r="P30" i="3"/>
  <c r="O44" i="3"/>
  <c r="N44" i="3" s="1"/>
  <c r="P117" i="3"/>
  <c r="P124" i="3"/>
  <c r="P182" i="3"/>
  <c r="P203" i="3"/>
  <c r="O227" i="3"/>
  <c r="N227" i="3" s="1"/>
  <c r="O234" i="3"/>
  <c r="N234" i="3" s="1"/>
  <c r="P338" i="3"/>
  <c r="P321" i="3"/>
  <c r="P275" i="3"/>
  <c r="P368" i="3"/>
  <c r="P348" i="3"/>
  <c r="P508" i="3"/>
  <c r="P461" i="3"/>
  <c r="P413" i="3"/>
  <c r="P610" i="3"/>
  <c r="P574" i="3"/>
  <c r="P682" i="3"/>
  <c r="P596" i="3"/>
  <c r="P679" i="3"/>
  <c r="P735" i="3"/>
  <c r="P662" i="3"/>
  <c r="P721" i="3"/>
  <c r="P805" i="3"/>
  <c r="P954" i="3"/>
  <c r="P986" i="3"/>
  <c r="P882" i="3"/>
  <c r="P1143" i="3"/>
  <c r="P1207" i="3"/>
  <c r="P1271" i="3"/>
  <c r="O944" i="3"/>
  <c r="N944" i="3" s="1"/>
  <c r="O1208" i="3"/>
  <c r="N1208" i="3" s="1"/>
  <c r="O1148" i="3"/>
  <c r="N1148" i="3" s="1"/>
  <c r="O1292" i="3"/>
  <c r="N1292" i="3" s="1"/>
  <c r="O1086" i="3"/>
  <c r="N1086" i="3" s="1"/>
  <c r="O18" i="3"/>
  <c r="N18" i="3" s="1"/>
  <c r="P57" i="3"/>
  <c r="P149" i="3"/>
  <c r="P79" i="3"/>
  <c r="P153" i="3"/>
  <c r="O163" i="3"/>
  <c r="N163" i="3" s="1"/>
  <c r="P169" i="3"/>
  <c r="P250" i="3"/>
  <c r="O349" i="3"/>
  <c r="N349" i="3" s="1"/>
  <c r="O273" i="3"/>
  <c r="N273" i="3" s="1"/>
  <c r="O307" i="3"/>
  <c r="N307" i="3" s="1"/>
  <c r="O471" i="3"/>
  <c r="N471" i="3" s="1"/>
  <c r="O387" i="3"/>
  <c r="N387" i="3" s="1"/>
  <c r="O482" i="3"/>
  <c r="N482" i="3" s="1"/>
  <c r="O395" i="3"/>
  <c r="N395" i="3" s="1"/>
  <c r="O476" i="3"/>
  <c r="N476" i="3" s="1"/>
  <c r="O544" i="3"/>
  <c r="N544" i="3" s="1"/>
  <c r="O525" i="3"/>
  <c r="N525" i="3" s="1"/>
  <c r="O623" i="3"/>
  <c r="N623" i="3" s="1"/>
  <c r="O622" i="3"/>
  <c r="N622" i="3" s="1"/>
  <c r="O717" i="3"/>
  <c r="N717" i="3" s="1"/>
  <c r="O675" i="3"/>
  <c r="N675" i="3" s="1"/>
  <c r="O753" i="3"/>
  <c r="N753" i="3" s="1"/>
  <c r="P819" i="3"/>
  <c r="O915" i="3"/>
  <c r="N915" i="3" s="1"/>
  <c r="O813" i="3"/>
  <c r="N813" i="3" s="1"/>
  <c r="P980" i="3"/>
  <c r="O1012" i="3"/>
  <c r="N1012" i="3" s="1"/>
  <c r="O781" i="3"/>
  <c r="N781" i="3" s="1"/>
  <c r="O912" i="3"/>
  <c r="N912" i="3" s="1"/>
  <c r="O1081" i="3"/>
  <c r="N1081" i="3" s="1"/>
  <c r="O891" i="3"/>
  <c r="N891" i="3" s="1"/>
  <c r="P949" i="3"/>
  <c r="O1179" i="3"/>
  <c r="N1179" i="3" s="1"/>
  <c r="O1108" i="3"/>
  <c r="N1108" i="3" s="1"/>
  <c r="P1230" i="3"/>
  <c r="O1118" i="3"/>
  <c r="N1118" i="3" s="1"/>
  <c r="P1254" i="3"/>
  <c r="O1062" i="3"/>
  <c r="N1062" i="3" s="1"/>
  <c r="P1156" i="3"/>
  <c r="O902" i="3"/>
  <c r="N902" i="3" s="1"/>
  <c r="P1050" i="3"/>
  <c r="O1185" i="3"/>
  <c r="N1185" i="3" s="1"/>
  <c r="O1249" i="3"/>
  <c r="N1249" i="3" s="1"/>
  <c r="P884" i="3"/>
  <c r="P1262" i="3"/>
  <c r="O1186" i="3"/>
  <c r="N1186" i="3" s="1"/>
  <c r="O1136" i="3"/>
  <c r="N1136" i="3" s="1"/>
  <c r="O1200" i="3"/>
  <c r="N1200" i="3" s="1"/>
  <c r="P939" i="4"/>
  <c r="P705" i="4"/>
  <c r="O238" i="3"/>
  <c r="N238" i="3" s="1"/>
  <c r="O246" i="3"/>
  <c r="N246" i="3" s="1"/>
  <c r="P358" i="3"/>
  <c r="P324" i="3"/>
  <c r="P284" i="3"/>
  <c r="P371" i="3"/>
  <c r="P318" i="3"/>
  <c r="P516" i="3"/>
  <c r="P464" i="3"/>
  <c r="P417" i="3"/>
  <c r="P618" i="3"/>
  <c r="P578" i="3"/>
  <c r="P690" i="3"/>
  <c r="P612" i="3"/>
  <c r="P687" i="3"/>
  <c r="P750" i="3"/>
  <c r="P680" i="3"/>
  <c r="P722" i="3"/>
  <c r="O823" i="3"/>
  <c r="N823" i="3" s="1"/>
  <c r="P955" i="3"/>
  <c r="P987" i="3"/>
  <c r="P1019" i="3"/>
  <c r="O831" i="3"/>
  <c r="N831" i="3" s="1"/>
  <c r="P1270" i="3"/>
  <c r="O55" i="3"/>
  <c r="N55" i="3" s="1"/>
  <c r="P83" i="3"/>
  <c r="P118" i="3"/>
  <c r="O75" i="3"/>
  <c r="N75" i="3" s="1"/>
  <c r="O147" i="3"/>
  <c r="N147" i="3" s="1"/>
  <c r="O145" i="3"/>
  <c r="N145" i="3" s="1"/>
  <c r="P269" i="3"/>
  <c r="O206" i="3"/>
  <c r="N206" i="3" s="1"/>
  <c r="P293" i="3"/>
  <c r="P365" i="3"/>
  <c r="O303" i="3"/>
  <c r="N303" i="3" s="1"/>
  <c r="P407" i="3"/>
  <c r="P422" i="3"/>
  <c r="P370" i="3"/>
  <c r="P569" i="3"/>
  <c r="P484" i="3"/>
  <c r="P531" i="3"/>
  <c r="P490" i="3"/>
  <c r="P659" i="3"/>
  <c r="P632" i="3"/>
  <c r="P653" i="3"/>
  <c r="P592" i="3"/>
  <c r="P664" i="3"/>
  <c r="P716" i="3"/>
  <c r="O802" i="3"/>
  <c r="N802" i="3" s="1"/>
  <c r="O820" i="3"/>
  <c r="N820" i="3" s="1"/>
  <c r="O972" i="3"/>
  <c r="N972" i="3" s="1"/>
  <c r="O1004" i="3"/>
  <c r="N1004" i="3" s="1"/>
  <c r="P810" i="3"/>
  <c r="P911" i="3"/>
  <c r="P1065" i="3"/>
  <c r="P1129" i="3"/>
  <c r="P881" i="3"/>
  <c r="P1163" i="3"/>
  <c r="O1243" i="3"/>
  <c r="N1243" i="3" s="1"/>
  <c r="O1307" i="3"/>
  <c r="N1307" i="3" s="1"/>
  <c r="O1070" i="3"/>
  <c r="N1070" i="3" s="1"/>
  <c r="P1302" i="3"/>
  <c r="P1074" i="3"/>
  <c r="P1180" i="3"/>
  <c r="O951" i="3"/>
  <c r="N951" i="3" s="1"/>
  <c r="P1134" i="3"/>
  <c r="P1052" i="3"/>
  <c r="O1164" i="3"/>
  <c r="N1164" i="3" s="1"/>
  <c r="P1290" i="3"/>
  <c r="O26" i="3"/>
  <c r="N26" i="3" s="1"/>
  <c r="O77" i="3"/>
  <c r="N77" i="3" s="1"/>
  <c r="O109" i="3"/>
  <c r="N109" i="3" s="1"/>
  <c r="O108" i="3"/>
  <c r="N108" i="3" s="1"/>
  <c r="O173" i="3"/>
  <c r="N173" i="3" s="1"/>
  <c r="P195" i="3"/>
  <c r="P211" i="3"/>
  <c r="P222" i="3"/>
  <c r="O311" i="3"/>
  <c r="N311" i="3" s="1"/>
  <c r="O315" i="3"/>
  <c r="N315" i="3" s="1"/>
  <c r="O249" i="3"/>
  <c r="N249" i="3" s="1"/>
  <c r="P67" i="4"/>
  <c r="O890" i="4"/>
  <c r="N890" i="4" s="1"/>
  <c r="O961" i="4"/>
  <c r="N961" i="4" s="1"/>
  <c r="O1105" i="3"/>
  <c r="N1105" i="3" s="1"/>
  <c r="P887" i="4"/>
  <c r="P886" i="4"/>
  <c r="P695" i="4"/>
  <c r="O846" i="4"/>
  <c r="N846" i="4" s="1"/>
  <c r="O1252" i="3"/>
  <c r="N1252" i="3" s="1"/>
  <c r="P883" i="3"/>
  <c r="P1116" i="3"/>
  <c r="O1282" i="3"/>
  <c r="N1282" i="3" s="1"/>
  <c r="O1212" i="3"/>
  <c r="N1212" i="3" s="1"/>
  <c r="O945" i="3"/>
  <c r="N945" i="3" s="1"/>
  <c r="O897" i="3"/>
  <c r="N897" i="3" s="1"/>
  <c r="O1137" i="3"/>
  <c r="N1137" i="3" s="1"/>
  <c r="O1201" i="3"/>
  <c r="N1201" i="3" s="1"/>
  <c r="O1265" i="3"/>
  <c r="N1265" i="3" s="1"/>
  <c r="O924" i="3"/>
  <c r="N924" i="3" s="1"/>
  <c r="O1160" i="3"/>
  <c r="N1160" i="3" s="1"/>
  <c r="P1056" i="3"/>
  <c r="O1244" i="3"/>
  <c r="N1244" i="3" s="1"/>
  <c r="O1022" i="3"/>
  <c r="N1022" i="3" s="1"/>
  <c r="P51" i="3"/>
  <c r="P38" i="3"/>
  <c r="O102" i="3"/>
  <c r="N102" i="3" s="1"/>
  <c r="P68" i="3"/>
  <c r="O140" i="3"/>
  <c r="N140" i="3" s="1"/>
  <c r="O220" i="3"/>
  <c r="N220" i="3" s="1"/>
  <c r="P162" i="3"/>
  <c r="O276" i="3"/>
  <c r="N276" i="3" s="1"/>
  <c r="O260" i="3"/>
  <c r="N260" i="3" s="1"/>
  <c r="O344" i="3"/>
  <c r="N344" i="3" s="1"/>
  <c r="O436" i="3"/>
  <c r="N436" i="3" s="1"/>
  <c r="O375" i="3"/>
  <c r="N375" i="3" s="1"/>
  <c r="O406" i="3"/>
  <c r="N406" i="3" s="1"/>
  <c r="O385" i="3"/>
  <c r="N385" i="3" s="1"/>
  <c r="O534" i="3"/>
  <c r="N534" i="3" s="1"/>
  <c r="O435" i="3"/>
  <c r="N435" i="3" s="1"/>
  <c r="O502" i="3"/>
  <c r="N502" i="3" s="1"/>
  <c r="O509" i="3"/>
  <c r="N509" i="3" s="1"/>
  <c r="O620" i="3"/>
  <c r="N620" i="3" s="1"/>
  <c r="O613" i="3"/>
  <c r="N613" i="3" s="1"/>
  <c r="O624" i="3"/>
  <c r="N624" i="3" s="1"/>
  <c r="O729" i="3"/>
  <c r="N729" i="3" s="1"/>
  <c r="O686" i="3"/>
  <c r="N686" i="3" s="1"/>
  <c r="O749" i="3"/>
  <c r="N749" i="3" s="1"/>
  <c r="O764" i="3"/>
  <c r="N764" i="3" s="1"/>
  <c r="O868" i="3"/>
  <c r="N868" i="3" s="1"/>
  <c r="O968" i="3"/>
  <c r="N968" i="3" s="1"/>
  <c r="O1000" i="3"/>
  <c r="N1000" i="3" s="1"/>
  <c r="P779" i="3"/>
  <c r="P880" i="3"/>
  <c r="O1057" i="3"/>
  <c r="N1057" i="3" s="1"/>
  <c r="O1232" i="3"/>
  <c r="N1232" i="3" s="1"/>
  <c r="O944" i="4"/>
  <c r="N944" i="4" s="1"/>
  <c r="O412" i="4"/>
  <c r="N412" i="4" s="1"/>
  <c r="O898" i="4"/>
  <c r="N898" i="4" s="1"/>
  <c r="O982" i="4"/>
  <c r="N982" i="4" s="1"/>
  <c r="P900" i="4"/>
  <c r="P1275" i="3"/>
  <c r="O863" i="3"/>
  <c r="N863" i="3" s="1"/>
  <c r="O1094" i="3"/>
  <c r="N1094" i="3" s="1"/>
  <c r="P1266" i="3"/>
  <c r="P1146" i="3"/>
  <c r="O1279" i="3"/>
  <c r="N1279" i="3" s="1"/>
  <c r="P1264" i="3"/>
  <c r="P720" i="4"/>
  <c r="P127" i="4"/>
  <c r="P90" i="4"/>
  <c r="O159" i="4"/>
  <c r="N159" i="4" s="1"/>
  <c r="O207" i="4"/>
  <c r="N207" i="4" s="1"/>
  <c r="O203" i="4"/>
  <c r="N203" i="4" s="1"/>
  <c r="O269" i="4"/>
  <c r="N269" i="4" s="1"/>
  <c r="P228" i="4"/>
  <c r="O272" i="4"/>
  <c r="N272" i="4" s="1"/>
  <c r="P601" i="4"/>
  <c r="O380" i="4"/>
  <c r="N380" i="4" s="1"/>
  <c r="O638" i="4"/>
  <c r="N638" i="4" s="1"/>
  <c r="O402" i="4"/>
  <c r="N402" i="4" s="1"/>
  <c r="O681" i="4"/>
  <c r="N681" i="4" s="1"/>
  <c r="P310" i="4"/>
  <c r="P464" i="4"/>
  <c r="O532" i="4"/>
  <c r="N532" i="4" s="1"/>
  <c r="P453" i="4"/>
  <c r="P322" i="4"/>
  <c r="P545" i="4"/>
  <c r="P327" i="4"/>
  <c r="P763" i="4"/>
  <c r="P783" i="4"/>
  <c r="P768" i="4"/>
  <c r="P707" i="4"/>
  <c r="P904" i="4"/>
  <c r="P956" i="4"/>
  <c r="O871" i="4"/>
  <c r="N871" i="4" s="1"/>
  <c r="P892" i="4"/>
  <c r="O913" i="4"/>
  <c r="N913" i="4" s="1"/>
  <c r="P118" i="4"/>
  <c r="O914" i="4"/>
  <c r="N914" i="4" s="1"/>
  <c r="P141" i="4"/>
  <c r="O221" i="4"/>
  <c r="N221" i="4" s="1"/>
  <c r="O179" i="4"/>
  <c r="N179" i="4" s="1"/>
  <c r="O237" i="4"/>
  <c r="N237" i="4" s="1"/>
  <c r="P231" i="4"/>
  <c r="O441" i="4"/>
  <c r="N441" i="4" s="1"/>
  <c r="O361" i="4"/>
  <c r="N361" i="4" s="1"/>
  <c r="O375" i="4"/>
  <c r="N375" i="4" s="1"/>
  <c r="O635" i="4"/>
  <c r="N635" i="4" s="1"/>
  <c r="O655" i="4"/>
  <c r="N655" i="4" s="1"/>
  <c r="O674" i="4"/>
  <c r="N674" i="4" s="1"/>
  <c r="O289" i="4"/>
  <c r="N289" i="4" s="1"/>
  <c r="P54" i="4"/>
  <c r="P484" i="4"/>
  <c r="O588" i="4"/>
  <c r="N588" i="4" s="1"/>
  <c r="O497" i="4"/>
  <c r="N497" i="4" s="1"/>
  <c r="P578" i="4"/>
  <c r="P550" i="4"/>
  <c r="O342" i="4"/>
  <c r="N342" i="4" s="1"/>
  <c r="P749" i="4"/>
  <c r="P737" i="4"/>
  <c r="P687" i="4"/>
  <c r="P929" i="4"/>
  <c r="P928" i="4"/>
  <c r="P877" i="4"/>
  <c r="P919" i="4"/>
  <c r="P830" i="4"/>
  <c r="P876" i="4"/>
  <c r="P706" i="4"/>
  <c r="P414" i="4"/>
  <c r="P920" i="4"/>
  <c r="O897" i="4"/>
  <c r="N897" i="4" s="1"/>
  <c r="P966" i="4"/>
  <c r="O970" i="4"/>
  <c r="N970" i="4" s="1"/>
  <c r="P430" i="4"/>
  <c r="P103" i="4"/>
  <c r="P126" i="4"/>
  <c r="P117" i="4"/>
  <c r="O173" i="4"/>
  <c r="N173" i="4" s="1"/>
  <c r="O222" i="4"/>
  <c r="N222" i="4" s="1"/>
  <c r="O239" i="4"/>
  <c r="N239" i="4" s="1"/>
  <c r="P248" i="4"/>
  <c r="P274" i="4"/>
  <c r="O365" i="4"/>
  <c r="N365" i="4" s="1"/>
  <c r="O382" i="4"/>
  <c r="N382" i="4" s="1"/>
  <c r="O642" i="4"/>
  <c r="N642" i="4" s="1"/>
  <c r="O660" i="4"/>
  <c r="N660" i="4" s="1"/>
  <c r="O726" i="4"/>
  <c r="N726" i="4" s="1"/>
  <c r="O469" i="4"/>
  <c r="N469" i="4" s="1"/>
  <c r="P461" i="4"/>
  <c r="P558" i="4"/>
  <c r="O466" i="4"/>
  <c r="N466" i="4" s="1"/>
  <c r="P555" i="4"/>
  <c r="P557" i="4"/>
  <c r="P339" i="4"/>
  <c r="P786" i="4"/>
  <c r="P806" i="4"/>
  <c r="O882" i="4"/>
  <c r="N882" i="4" s="1"/>
  <c r="P93" i="4"/>
  <c r="O78" i="4"/>
  <c r="N78" i="4" s="1"/>
  <c r="P146" i="4"/>
  <c r="P122" i="4"/>
  <c r="O176" i="4"/>
  <c r="N176" i="4" s="1"/>
  <c r="P226" i="4"/>
  <c r="O253" i="4"/>
  <c r="N253" i="4" s="1"/>
  <c r="P254" i="4"/>
  <c r="P275" i="4"/>
  <c r="P604" i="4"/>
  <c r="P618" i="4"/>
  <c r="O390" i="4"/>
  <c r="N390" i="4" s="1"/>
  <c r="O661" i="4"/>
  <c r="N661" i="4" s="1"/>
  <c r="P727" i="4"/>
  <c r="O482" i="4"/>
  <c r="N482" i="4" s="1"/>
  <c r="P468" i="4"/>
  <c r="O334" i="4"/>
  <c r="N334" i="4" s="1"/>
  <c r="P471" i="4"/>
  <c r="O559" i="4"/>
  <c r="N559" i="4" s="1"/>
  <c r="P561" i="4"/>
  <c r="O573" i="4"/>
  <c r="N573" i="4" s="1"/>
  <c r="P793" i="4"/>
  <c r="P813" i="4"/>
  <c r="P804" i="4"/>
  <c r="P915" i="4"/>
  <c r="P807" i="4"/>
  <c r="P853" i="4"/>
  <c r="P884" i="4"/>
  <c r="P79" i="4"/>
  <c r="O102" i="4"/>
  <c r="N102" i="4" s="1"/>
  <c r="O137" i="4"/>
  <c r="N137" i="4" s="1"/>
  <c r="O129" i="4"/>
  <c r="N129" i="4" s="1"/>
  <c r="P196" i="4"/>
  <c r="P205" i="4"/>
  <c r="O224" i="4"/>
  <c r="N224" i="4" s="1"/>
  <c r="P262" i="4"/>
  <c r="P308" i="4"/>
  <c r="P477" i="4"/>
  <c r="P612" i="4"/>
  <c r="P632" i="4"/>
  <c r="O652" i="4"/>
  <c r="N652" i="4" s="1"/>
  <c r="P673" i="4"/>
  <c r="P285" i="4"/>
  <c r="O434" i="4"/>
  <c r="N434" i="4" s="1"/>
  <c r="P443" i="4"/>
  <c r="P567" i="4"/>
  <c r="P473" i="4"/>
  <c r="P568" i="4"/>
  <c r="P543" i="4"/>
  <c r="O357" i="4"/>
  <c r="N357" i="4" s="1"/>
  <c r="O772" i="4"/>
  <c r="N772" i="4" s="1"/>
  <c r="O824" i="4"/>
  <c r="N824" i="4" s="1"/>
  <c r="O771" i="4"/>
  <c r="N771" i="4" s="1"/>
  <c r="O685" i="4"/>
  <c r="N685" i="4" s="1"/>
  <c r="O899" i="4"/>
  <c r="N899" i="4" s="1"/>
  <c r="O81" i="4"/>
  <c r="N81" i="4" s="1"/>
  <c r="P114" i="4"/>
  <c r="P104" i="4"/>
  <c r="P132" i="4"/>
  <c r="O25" i="4"/>
  <c r="N25" i="4" s="1"/>
  <c r="O26" i="4"/>
  <c r="N26" i="4" s="1"/>
  <c r="O230" i="4"/>
  <c r="N230" i="4" s="1"/>
  <c r="O22" i="4"/>
  <c r="N22" i="4" s="1"/>
  <c r="O433" i="4"/>
  <c r="N433" i="4" s="1"/>
  <c r="O493" i="4"/>
  <c r="N493" i="4" s="1"/>
  <c r="O374" i="4"/>
  <c r="N374" i="4" s="1"/>
  <c r="O633" i="4"/>
  <c r="N633" i="4" s="1"/>
  <c r="O653" i="4"/>
  <c r="N653" i="4" s="1"/>
  <c r="P409" i="4"/>
  <c r="P286" i="4"/>
  <c r="O449" i="4"/>
  <c r="N449" i="4" s="1"/>
  <c r="O455" i="4"/>
  <c r="N455" i="4" s="1"/>
  <c r="O337" i="4"/>
  <c r="N337" i="4" s="1"/>
  <c r="O481" i="4"/>
  <c r="N481" i="4" s="1"/>
  <c r="P570" i="4"/>
  <c r="O313" i="4"/>
  <c r="N313" i="4" s="1"/>
  <c r="O590" i="4"/>
  <c r="N590" i="4" s="1"/>
  <c r="P788" i="4"/>
  <c r="P839" i="4"/>
  <c r="P833" i="4"/>
  <c r="P800" i="4"/>
  <c r="P415" i="4"/>
  <c r="O996" i="4"/>
  <c r="N996" i="4" s="1"/>
  <c r="P965" i="4"/>
  <c r="P423" i="4"/>
  <c r="P2" i="4"/>
  <c r="P112" i="4"/>
  <c r="O162" i="4"/>
  <c r="N162" i="4" s="1"/>
  <c r="P135" i="4"/>
  <c r="O206" i="4"/>
  <c r="N206" i="4" s="1"/>
  <c r="O271" i="4"/>
  <c r="N271" i="4" s="1"/>
  <c r="P233" i="4"/>
  <c r="P252" i="4"/>
  <c r="O602" i="4"/>
  <c r="N602" i="4" s="1"/>
  <c r="O616" i="4"/>
  <c r="N616" i="4" s="1"/>
  <c r="O639" i="4"/>
  <c r="N639" i="4" s="1"/>
  <c r="O658" i="4"/>
  <c r="N658" i="4" s="1"/>
  <c r="O60" i="4"/>
  <c r="N60" i="4" s="1"/>
  <c r="P431" i="4"/>
  <c r="O301" i="4"/>
  <c r="N301" i="4" s="1"/>
  <c r="O536" i="4"/>
  <c r="N536" i="4" s="1"/>
  <c r="O470" i="4"/>
  <c r="N470" i="4" s="1"/>
  <c r="O529" i="4"/>
  <c r="N529" i="4" s="1"/>
  <c r="O330" i="4"/>
  <c r="N330" i="4" s="1"/>
  <c r="O547" i="4"/>
  <c r="N547" i="4" s="1"/>
  <c r="P770" i="4"/>
  <c r="P790" i="4"/>
  <c r="P784" i="4"/>
  <c r="P885" i="4"/>
  <c r="P967" i="4"/>
  <c r="P960" i="4"/>
  <c r="P766" i="4"/>
  <c r="P935" i="4"/>
  <c r="P698" i="4"/>
  <c r="P84" i="4"/>
  <c r="O106" i="4"/>
  <c r="N106" i="4" s="1"/>
  <c r="O134" i="4"/>
  <c r="N134" i="4" s="1"/>
  <c r="P8" i="4"/>
  <c r="P12" i="4"/>
  <c r="P193" i="4"/>
  <c r="P288" i="4"/>
  <c r="P257" i="4"/>
  <c r="P307" i="4"/>
  <c r="O607" i="4"/>
  <c r="N607" i="4" s="1"/>
  <c r="P623" i="4"/>
  <c r="O646" i="4"/>
  <c r="N646" i="4" s="1"/>
  <c r="P407" i="4"/>
  <c r="O732" i="4"/>
  <c r="N732" i="4" s="1"/>
  <c r="P519" i="4"/>
  <c r="O490" i="4"/>
  <c r="N490" i="4" s="1"/>
  <c r="P491" i="4"/>
  <c r="O496" i="4"/>
  <c r="N496" i="4" s="1"/>
  <c r="P347" i="4"/>
  <c r="P544" i="4"/>
  <c r="O356" i="4"/>
  <c r="N356" i="4" s="1"/>
  <c r="O818" i="4"/>
  <c r="N818" i="4" s="1"/>
  <c r="O838" i="4"/>
  <c r="N838" i="4" s="1"/>
  <c r="P934" i="4"/>
  <c r="P932" i="4"/>
  <c r="P881" i="4"/>
  <c r="O916" i="4"/>
  <c r="N916" i="4" s="1"/>
  <c r="P682" i="4"/>
  <c r="P879" i="4"/>
  <c r="O63" i="4"/>
  <c r="N63" i="4" s="1"/>
  <c r="P946" i="4"/>
  <c r="P696" i="4"/>
  <c r="P923" i="4"/>
  <c r="P864" i="4"/>
  <c r="P957" i="4"/>
  <c r="P75" i="4"/>
  <c r="P128" i="4"/>
  <c r="O155" i="4"/>
  <c r="N155" i="4" s="1"/>
  <c r="O15" i="4"/>
  <c r="N15" i="4" s="1"/>
  <c r="O185" i="4"/>
  <c r="N185" i="4" s="1"/>
  <c r="P215" i="4"/>
  <c r="O31" i="4"/>
  <c r="N31" i="4" s="1"/>
  <c r="P34" i="4"/>
  <c r="O250" i="4"/>
  <c r="N250" i="4" s="1"/>
  <c r="P368" i="4"/>
  <c r="O625" i="4"/>
  <c r="N625" i="4" s="1"/>
  <c r="O392" i="4"/>
  <c r="N392" i="4" s="1"/>
  <c r="P664" i="4"/>
  <c r="O735" i="4"/>
  <c r="N735" i="4" s="1"/>
  <c r="O551" i="4"/>
  <c r="N551" i="4" s="1"/>
  <c r="O521" i="4"/>
  <c r="N521" i="4" s="1"/>
  <c r="O311" i="4"/>
  <c r="N311" i="4" s="1"/>
  <c r="O316" i="4"/>
  <c r="N316" i="4" s="1"/>
  <c r="O358" i="4"/>
  <c r="N358" i="4" s="1"/>
  <c r="P351" i="4"/>
  <c r="O596" i="4"/>
  <c r="N596" i="4" s="1"/>
  <c r="P834" i="4"/>
  <c r="P848" i="4"/>
  <c r="P891" i="4"/>
  <c r="P901" i="4"/>
  <c r="P819" i="4"/>
  <c r="P773" i="4"/>
  <c r="P757" i="4"/>
  <c r="P761" i="4"/>
  <c r="P781" i="4"/>
  <c r="P752" i="4"/>
  <c r="P704" i="4"/>
  <c r="P973" i="4"/>
  <c r="O889" i="4"/>
  <c r="N889" i="4" s="1"/>
  <c r="O828" i="4"/>
  <c r="N828" i="4" s="1"/>
  <c r="O503" i="3"/>
  <c r="N503" i="3" s="1"/>
  <c r="P308" i="3"/>
  <c r="O501" i="3"/>
  <c r="N501" i="3" s="1"/>
  <c r="O443" i="3"/>
  <c r="N443" i="3" s="1"/>
  <c r="O465" i="3"/>
  <c r="N465" i="3" s="1"/>
  <c r="O594" i="3"/>
  <c r="N594" i="3" s="1"/>
  <c r="O554" i="3"/>
  <c r="N554" i="3" s="1"/>
  <c r="O666" i="3"/>
  <c r="N666" i="3" s="1"/>
  <c r="O582" i="3"/>
  <c r="N582" i="3" s="1"/>
  <c r="O640" i="3"/>
  <c r="N640" i="3" s="1"/>
  <c r="O710" i="3"/>
  <c r="N710" i="3" s="1"/>
  <c r="O817" i="3"/>
  <c r="N817" i="3" s="1"/>
  <c r="O697" i="3"/>
  <c r="N697" i="3" s="1"/>
  <c r="P791" i="3"/>
  <c r="O877" i="3"/>
  <c r="N877" i="3" s="1"/>
  <c r="O984" i="3"/>
  <c r="N984" i="3" s="1"/>
  <c r="O1016" i="3"/>
  <c r="N1016" i="3" s="1"/>
  <c r="P818" i="3"/>
  <c r="O1025" i="3"/>
  <c r="N1025" i="3" s="1"/>
  <c r="O1089" i="3"/>
  <c r="N1089" i="3" s="1"/>
  <c r="O1210" i="3"/>
  <c r="N1210" i="3" s="1"/>
  <c r="O985" i="4"/>
  <c r="N985" i="4" s="1"/>
  <c r="O764" i="4"/>
  <c r="N764" i="4" s="1"/>
  <c r="O931" i="4"/>
  <c r="N931" i="4" s="1"/>
  <c r="O697" i="4"/>
  <c r="N697" i="4" s="1"/>
  <c r="O987" i="4"/>
  <c r="N987" i="4" s="1"/>
  <c r="P74" i="4"/>
  <c r="P100" i="4"/>
  <c r="O109" i="4"/>
  <c r="N109" i="4" s="1"/>
  <c r="P201" i="4"/>
  <c r="P172" i="4"/>
  <c r="P16" i="4"/>
  <c r="P235" i="4"/>
  <c r="P255" i="4"/>
  <c r="O295" i="4"/>
  <c r="N295" i="4" s="1"/>
  <c r="O457" i="4"/>
  <c r="N457" i="4" s="1"/>
  <c r="P59" i="4"/>
  <c r="P630" i="4"/>
  <c r="P651" i="4"/>
  <c r="P671" i="4"/>
  <c r="O46" i="4"/>
  <c r="N46" i="4" s="1"/>
  <c r="O49" i="4"/>
  <c r="N49" i="4" s="1"/>
  <c r="O548" i="4"/>
  <c r="N548" i="4" s="1"/>
  <c r="O553" i="4"/>
  <c r="N553" i="4" s="1"/>
  <c r="O444" i="4"/>
  <c r="N444" i="4" s="1"/>
  <c r="O563" i="4"/>
  <c r="N563" i="4" s="1"/>
  <c r="O509" i="4"/>
  <c r="N509" i="4" s="1"/>
  <c r="P343" i="4"/>
  <c r="O740" i="4"/>
  <c r="N740" i="4" s="1"/>
  <c r="O792" i="4"/>
  <c r="N792" i="4" s="1"/>
  <c r="P894" i="4"/>
  <c r="O948" i="4"/>
  <c r="N948" i="4" s="1"/>
  <c r="O955" i="4"/>
  <c r="N955" i="4" s="1"/>
  <c r="P694" i="4"/>
  <c r="O68" i="4"/>
  <c r="N68" i="4" s="1"/>
  <c r="O76" i="4"/>
  <c r="N76" i="4" s="1"/>
  <c r="P153" i="4"/>
  <c r="P151" i="4"/>
  <c r="P156" i="4"/>
  <c r="P200" i="4"/>
  <c r="P276" i="4"/>
  <c r="P243" i="4"/>
  <c r="P294" i="4"/>
  <c r="O367" i="4"/>
  <c r="N367" i="4" s="1"/>
  <c r="P620" i="4"/>
  <c r="P391" i="4"/>
  <c r="P405" i="4"/>
  <c r="P729" i="4"/>
  <c r="P492" i="4"/>
  <c r="O474" i="4"/>
  <c r="N474" i="4" s="1"/>
  <c r="P338" i="4"/>
  <c r="O479" i="4"/>
  <c r="N479" i="4" s="1"/>
  <c r="P577" i="4"/>
  <c r="P525" i="4"/>
  <c r="P576" i="4"/>
  <c r="O802" i="4"/>
  <c r="N802" i="4" s="1"/>
  <c r="O822" i="4"/>
  <c r="N822" i="4" s="1"/>
  <c r="O823" i="4"/>
  <c r="N823" i="4" s="1"/>
  <c r="O859" i="4"/>
  <c r="N859" i="4" s="1"/>
  <c r="O785" i="4"/>
  <c r="N785" i="4" s="1"/>
  <c r="O867" i="4"/>
  <c r="N867" i="4" s="1"/>
  <c r="P940" i="4"/>
  <c r="O86" i="4"/>
  <c r="N86" i="4" s="1"/>
  <c r="P138" i="4"/>
  <c r="O177" i="4"/>
  <c r="N177" i="4" s="1"/>
  <c r="O194" i="4"/>
  <c r="N194" i="4" s="1"/>
  <c r="O20" i="4"/>
  <c r="N20" i="4" s="1"/>
  <c r="O195" i="4"/>
  <c r="N195" i="4" s="1"/>
  <c r="O234" i="4"/>
  <c r="N234" i="4" s="1"/>
  <c r="P236" i="4"/>
  <c r="P302" i="4"/>
  <c r="O371" i="4"/>
  <c r="N371" i="4" s="1"/>
  <c r="O627" i="4"/>
  <c r="N627" i="4" s="1"/>
  <c r="O394" i="4"/>
  <c r="N394" i="4" s="1"/>
  <c r="O667" i="4"/>
  <c r="N667" i="4" s="1"/>
  <c r="O281" i="4"/>
  <c r="N281" i="4" s="1"/>
  <c r="O583" i="4"/>
  <c r="N583" i="4" s="1"/>
  <c r="P534" i="4"/>
  <c r="O524" i="4"/>
  <c r="N524" i="4" s="1"/>
  <c r="P480" i="4"/>
  <c r="P531" i="4"/>
  <c r="P318" i="4"/>
  <c r="O349" i="4"/>
  <c r="N349" i="4" s="1"/>
  <c r="P845" i="4"/>
  <c r="P861" i="4"/>
  <c r="P926" i="4"/>
  <c r="P910" i="4"/>
  <c r="P857" i="4"/>
  <c r="P810" i="4"/>
  <c r="P870" i="4"/>
  <c r="O417" i="4"/>
  <c r="N417" i="4" s="1"/>
  <c r="P954" i="4"/>
  <c r="P717" i="4"/>
  <c r="O743" i="4"/>
  <c r="N743" i="4" s="1"/>
  <c r="O711" i="4"/>
  <c r="N711" i="4" s="1"/>
  <c r="O873" i="4"/>
  <c r="N873" i="4" s="1"/>
  <c r="O689" i="4"/>
  <c r="N689" i="4" s="1"/>
  <c r="P878" i="4"/>
  <c r="O794" i="4"/>
  <c r="N794" i="4" s="1"/>
  <c r="P912" i="4"/>
  <c r="P686" i="4"/>
  <c r="P883" i="4"/>
  <c r="O721" i="4"/>
  <c r="N721" i="4" s="1"/>
  <c r="P85" i="4"/>
  <c r="P121" i="4"/>
  <c r="O170" i="4"/>
  <c r="N170" i="4" s="1"/>
  <c r="O167" i="4"/>
  <c r="N167" i="4" s="1"/>
  <c r="O211" i="4"/>
  <c r="N211" i="4" s="1"/>
  <c r="O41" i="4"/>
  <c r="N41" i="4" s="1"/>
  <c r="P223" i="4"/>
  <c r="O263" i="4"/>
  <c r="N263" i="4" s="1"/>
  <c r="O599" i="4"/>
  <c r="N599" i="4" s="1"/>
  <c r="O378" i="4"/>
  <c r="N378" i="4" s="1"/>
  <c r="P636" i="4"/>
  <c r="O657" i="4"/>
  <c r="N657" i="4" s="1"/>
  <c r="O677" i="4"/>
  <c r="N677" i="4" s="1"/>
  <c r="P48" i="4"/>
  <c r="O437" i="4"/>
  <c r="N437" i="4" s="1"/>
  <c r="O507" i="4"/>
  <c r="N507" i="4" s="1"/>
  <c r="O595" i="4"/>
  <c r="N595" i="4" s="1"/>
  <c r="P504" i="4"/>
  <c r="P593" i="4"/>
  <c r="O549" i="4"/>
  <c r="N549" i="4" s="1"/>
  <c r="P745" i="4"/>
  <c r="P765" i="4"/>
  <c r="P753" i="4"/>
  <c r="P712" i="4"/>
  <c r="P780" i="4"/>
  <c r="P997" i="4"/>
  <c r="P69" i="4"/>
  <c r="P107" i="4"/>
  <c r="O148" i="4"/>
  <c r="N148" i="4" s="1"/>
  <c r="O92" i="4"/>
  <c r="N92" i="4" s="1"/>
  <c r="O174" i="4"/>
  <c r="N174" i="4" s="1"/>
  <c r="O178" i="4"/>
  <c r="N178" i="4" s="1"/>
  <c r="O258" i="4"/>
  <c r="N258" i="4" s="1"/>
  <c r="O39" i="4"/>
  <c r="N39" i="4" s="1"/>
  <c r="P264" i="4"/>
  <c r="P363" i="4"/>
  <c r="O614" i="4"/>
  <c r="N614" i="4" s="1"/>
  <c r="O388" i="4"/>
  <c r="N388" i="4" s="1"/>
  <c r="O399" i="4"/>
  <c r="N399" i="4" s="1"/>
  <c r="O678" i="4"/>
  <c r="N678" i="4" s="1"/>
  <c r="O300" i="4"/>
  <c r="N300" i="4" s="1"/>
  <c r="P52" i="4"/>
  <c r="O510" i="4"/>
  <c r="N510" i="4" s="1"/>
  <c r="O57" i="4"/>
  <c r="N57" i="4" s="1"/>
  <c r="O514" i="4"/>
  <c r="N514" i="4" s="1"/>
  <c r="P513" i="4"/>
  <c r="P574" i="4"/>
  <c r="P747" i="4"/>
  <c r="P767" i="4"/>
  <c r="P755" i="4"/>
  <c r="P699" i="4"/>
  <c r="P949" i="4"/>
  <c r="P750" i="4"/>
  <c r="P691" i="4"/>
  <c r="O778" i="4"/>
  <c r="N778" i="4" s="1"/>
  <c r="O972" i="4"/>
  <c r="N972" i="4" s="1"/>
  <c r="O429" i="4"/>
  <c r="N429" i="4" s="1"/>
  <c r="P3" i="4"/>
  <c r="O171" i="4"/>
  <c r="N171" i="4" s="1"/>
  <c r="O18" i="4"/>
  <c r="N18" i="4" s="1"/>
  <c r="O190" i="4"/>
  <c r="N190" i="4" s="1"/>
  <c r="O225" i="4"/>
  <c r="N225" i="4" s="1"/>
  <c r="O232" i="4"/>
  <c r="N232" i="4" s="1"/>
  <c r="O229" i="4"/>
  <c r="N229" i="4" s="1"/>
  <c r="P291" i="4"/>
  <c r="P370" i="4"/>
  <c r="O626" i="4"/>
  <c r="N626" i="4" s="1"/>
  <c r="O393" i="4"/>
  <c r="N393" i="4" s="1"/>
  <c r="P666" i="4"/>
  <c r="P265" i="4"/>
  <c r="O572" i="4"/>
  <c r="N572" i="4" s="1"/>
  <c r="P527" i="4"/>
  <c r="O688" i="4"/>
  <c r="N688" i="4" s="1"/>
  <c r="P865" i="4"/>
  <c r="P896" i="4"/>
  <c r="P988" i="4"/>
  <c r="O962" i="4"/>
  <c r="N962" i="4" s="1"/>
  <c r="P970" i="4"/>
  <c r="O966" i="4"/>
  <c r="N966" i="4" s="1"/>
  <c r="P909" i="4"/>
  <c r="P969" i="4"/>
  <c r="P944" i="4"/>
  <c r="O984" i="4"/>
  <c r="N984" i="4" s="1"/>
  <c r="O62" i="4"/>
  <c r="N62" i="4" s="1"/>
  <c r="P62" i="4"/>
  <c r="O977" i="4"/>
  <c r="N977" i="4" s="1"/>
  <c r="O847" i="4"/>
  <c r="N847" i="4" s="1"/>
  <c r="O939" i="4"/>
  <c r="N939" i="4" s="1"/>
  <c r="P86" i="4"/>
  <c r="O138" i="4"/>
  <c r="N138" i="4" s="1"/>
  <c r="P177" i="4"/>
  <c r="P194" i="4"/>
  <c r="P20" i="4"/>
  <c r="P195" i="4"/>
  <c r="P234" i="4"/>
  <c r="O236" i="4"/>
  <c r="N236" i="4" s="1"/>
  <c r="O302" i="4"/>
  <c r="N302" i="4" s="1"/>
  <c r="P371" i="4"/>
  <c r="P627" i="4"/>
  <c r="P394" i="4"/>
  <c r="P667" i="4"/>
  <c r="P281" i="4"/>
  <c r="P583" i="4"/>
  <c r="O534" i="4"/>
  <c r="N534" i="4" s="1"/>
  <c r="P524" i="4"/>
  <c r="O480" i="4"/>
  <c r="N480" i="4" s="1"/>
  <c r="O531" i="4"/>
  <c r="N531" i="4" s="1"/>
  <c r="O318" i="4"/>
  <c r="N318" i="4" s="1"/>
  <c r="P349" i="4"/>
  <c r="O845" i="4"/>
  <c r="N845" i="4" s="1"/>
  <c r="O861" i="4"/>
  <c r="N861" i="4" s="1"/>
  <c r="O926" i="4"/>
  <c r="N926" i="4" s="1"/>
  <c r="O910" i="4"/>
  <c r="N910" i="4" s="1"/>
  <c r="O857" i="4"/>
  <c r="N857" i="4" s="1"/>
  <c r="P992" i="4"/>
  <c r="O869" i="4"/>
  <c r="N869" i="4" s="1"/>
  <c r="O965" i="4"/>
  <c r="N965" i="4" s="1"/>
  <c r="O423" i="4"/>
  <c r="N423" i="4" s="1"/>
  <c r="O2" i="4"/>
  <c r="N2" i="4" s="1"/>
  <c r="O112" i="4"/>
  <c r="N112" i="4" s="1"/>
  <c r="P162" i="4"/>
  <c r="O135" i="4"/>
  <c r="N135" i="4" s="1"/>
  <c r="P206" i="4"/>
  <c r="P271" i="4"/>
  <c r="O233" i="4"/>
  <c r="N233" i="4" s="1"/>
  <c r="O252" i="4"/>
  <c r="N252" i="4" s="1"/>
  <c r="P602" i="4"/>
  <c r="P616" i="4"/>
  <c r="P639" i="4"/>
  <c r="P658" i="4"/>
  <c r="P60" i="4"/>
  <c r="O431" i="4"/>
  <c r="N431" i="4" s="1"/>
  <c r="P301" i="4"/>
  <c r="P536" i="4"/>
  <c r="P470" i="4"/>
  <c r="P529" i="4"/>
  <c r="P330" i="4"/>
  <c r="P547" i="4"/>
  <c r="O770" i="4"/>
  <c r="N770" i="4" s="1"/>
  <c r="O790" i="4"/>
  <c r="N790" i="4" s="1"/>
  <c r="O784" i="4"/>
  <c r="N784" i="4" s="1"/>
  <c r="O885" i="4"/>
  <c r="N885" i="4" s="1"/>
  <c r="O967" i="4"/>
  <c r="N967" i="4" s="1"/>
  <c r="O960" i="4"/>
  <c r="N960" i="4" s="1"/>
  <c r="O766" i="4"/>
  <c r="N766" i="4" s="1"/>
  <c r="P64" i="4"/>
  <c r="P723" i="4"/>
  <c r="O116" i="4"/>
  <c r="N116" i="4" s="1"/>
  <c r="O113" i="4"/>
  <c r="N113" i="4" s="1"/>
  <c r="O139" i="4"/>
  <c r="N139" i="4" s="1"/>
  <c r="P213" i="4"/>
  <c r="P14" i="4"/>
  <c r="P38" i="4"/>
  <c r="P28" i="4"/>
  <c r="P439" i="4"/>
  <c r="P597" i="4"/>
  <c r="O613" i="4"/>
  <c r="N613" i="4" s="1"/>
  <c r="P634" i="4"/>
  <c r="P654" i="4"/>
  <c r="P410" i="4"/>
  <c r="P287" i="4"/>
  <c r="P462" i="4"/>
  <c r="O475" i="4"/>
  <c r="N475" i="4" s="1"/>
  <c r="O340" i="4"/>
  <c r="N340" i="4" s="1"/>
  <c r="P489" i="4"/>
  <c r="O571" i="4"/>
  <c r="N571" i="4" s="1"/>
  <c r="P317" i="4"/>
  <c r="O353" i="4"/>
  <c r="N353" i="4" s="1"/>
  <c r="O742" i="4"/>
  <c r="N742" i="4" s="1"/>
  <c r="O850" i="4"/>
  <c r="N850" i="4" s="1"/>
  <c r="O835" i="4"/>
  <c r="N835" i="4" s="1"/>
  <c r="O921" i="4"/>
  <c r="N921" i="4" s="1"/>
  <c r="O924" i="4"/>
  <c r="N924" i="4" s="1"/>
  <c r="P412" i="4"/>
  <c r="P898" i="4"/>
  <c r="O986" i="4"/>
  <c r="N986" i="4" s="1"/>
  <c r="O980" i="4"/>
  <c r="N980" i="4" s="1"/>
  <c r="P417" i="4"/>
  <c r="O903" i="4"/>
  <c r="N903" i="4" s="1"/>
  <c r="P80" i="4"/>
  <c r="O724" i="4"/>
  <c r="N724" i="4" s="1"/>
  <c r="O130" i="4"/>
  <c r="N130" i="4" s="1"/>
  <c r="O136" i="4"/>
  <c r="N136" i="4" s="1"/>
  <c r="P6" i="4"/>
  <c r="P192" i="4"/>
  <c r="P284" i="4"/>
  <c r="P246" i="4"/>
  <c r="P299" i="4"/>
  <c r="P606" i="4"/>
  <c r="P622" i="4"/>
  <c r="P645" i="4"/>
  <c r="O662" i="4"/>
  <c r="N662" i="4" s="1"/>
  <c r="P731" i="4"/>
  <c r="P506" i="4"/>
  <c r="O483" i="4"/>
  <c r="N483" i="4" s="1"/>
  <c r="O476" i="4"/>
  <c r="N476" i="4" s="1"/>
  <c r="P488" i="4"/>
  <c r="O582" i="4"/>
  <c r="N582" i="4" s="1"/>
  <c r="O326" i="4"/>
  <c r="N326" i="4" s="1"/>
  <c r="O589" i="4"/>
  <c r="N589" i="4" s="1"/>
  <c r="O811" i="4"/>
  <c r="N811" i="4" s="1"/>
  <c r="O831" i="4"/>
  <c r="N831" i="4" s="1"/>
  <c r="O841" i="4"/>
  <c r="N841" i="4" s="1"/>
  <c r="O709" i="4"/>
  <c r="N709" i="4" s="1"/>
  <c r="O791" i="4"/>
  <c r="N791" i="4" s="1"/>
  <c r="P981" i="4"/>
  <c r="O855" i="4"/>
  <c r="N855" i="4" s="1"/>
  <c r="P890" i="4"/>
  <c r="O698" i="4"/>
  <c r="N698" i="4" s="1"/>
  <c r="P947" i="4"/>
  <c r="P425" i="4"/>
  <c r="P95" i="4"/>
  <c r="P119" i="4"/>
  <c r="O165" i="4"/>
  <c r="N165" i="4" s="1"/>
  <c r="O149" i="4"/>
  <c r="N149" i="4" s="1"/>
  <c r="O216" i="4"/>
  <c r="N216" i="4" s="1"/>
  <c r="P27" i="4"/>
  <c r="P240" i="4"/>
  <c r="O260" i="4"/>
  <c r="N260" i="4" s="1"/>
  <c r="P364" i="4"/>
  <c r="O381" i="4"/>
  <c r="N381" i="4" s="1"/>
  <c r="P640" i="4"/>
  <c r="P659" i="4"/>
  <c r="O61" i="4"/>
  <c r="N61" i="4" s="1"/>
  <c r="O454" i="4"/>
  <c r="N454" i="4" s="1"/>
  <c r="P432" i="4"/>
  <c r="O542" i="4"/>
  <c r="N542" i="4" s="1"/>
  <c r="O485" i="4"/>
  <c r="N485" i="4" s="1"/>
  <c r="P541" i="4"/>
  <c r="P554" i="4"/>
  <c r="O332" i="4"/>
  <c r="N332" i="4" s="1"/>
  <c r="P777" i="4"/>
  <c r="P797" i="4"/>
  <c r="P743" i="4"/>
  <c r="P711" i="4"/>
  <c r="P764" i="4"/>
  <c r="P713" i="4"/>
  <c r="P789" i="4"/>
  <c r="P916" i="4"/>
  <c r="P83" i="4"/>
  <c r="P97" i="4"/>
  <c r="P125" i="4"/>
  <c r="P4" i="4"/>
  <c r="O11" i="4"/>
  <c r="N11" i="4" s="1"/>
  <c r="O219" i="4"/>
  <c r="N219" i="4" s="1"/>
  <c r="O33" i="4"/>
  <c r="N33" i="4" s="1"/>
  <c r="P242" i="4"/>
  <c r="O273" i="4"/>
  <c r="N273" i="4" s="1"/>
  <c r="O603" i="4"/>
  <c r="N603" i="4" s="1"/>
  <c r="P617" i="4"/>
  <c r="O641" i="4"/>
  <c r="N641" i="4" s="1"/>
  <c r="P403" i="4"/>
  <c r="P725" i="4"/>
  <c r="O465" i="4"/>
  <c r="N465" i="4" s="1"/>
  <c r="O447" i="4"/>
  <c r="N447" i="4" s="1"/>
  <c r="O331" i="4"/>
  <c r="N331" i="4" s="1"/>
  <c r="P459" i="4"/>
  <c r="P552" i="4"/>
  <c r="O556" i="4"/>
  <c r="N556" i="4" s="1"/>
  <c r="P336" i="4"/>
  <c r="P779" i="4"/>
  <c r="P799" i="4"/>
  <c r="P759" i="4"/>
  <c r="P893" i="4"/>
  <c r="P775" i="4"/>
  <c r="P794" i="4"/>
  <c r="O717" i="4"/>
  <c r="N717" i="4" s="1"/>
  <c r="O883" i="4"/>
  <c r="N883" i="4" s="1"/>
  <c r="P987" i="4"/>
  <c r="P888" i="4"/>
  <c r="P72" i="4"/>
  <c r="P124" i="4"/>
  <c r="O7" i="4"/>
  <c r="N7" i="4" s="1"/>
  <c r="O169" i="4"/>
  <c r="N169" i="4" s="1"/>
  <c r="O13" i="4"/>
  <c r="N13" i="4" s="1"/>
  <c r="P210" i="4"/>
  <c r="O212" i="4"/>
  <c r="N212" i="4" s="1"/>
  <c r="P238" i="4"/>
  <c r="O458" i="4"/>
  <c r="N458" i="4" s="1"/>
  <c r="O609" i="4"/>
  <c r="N609" i="4" s="1"/>
  <c r="P383" i="4"/>
  <c r="P648" i="4"/>
  <c r="O663" i="4"/>
  <c r="N663" i="4" s="1"/>
  <c r="O734" i="4"/>
  <c r="N734" i="4" s="1"/>
  <c r="O540" i="4"/>
  <c r="N540" i="4" s="1"/>
  <c r="P512" i="4"/>
  <c r="O505" i="4"/>
  <c r="N505" i="4" s="1"/>
  <c r="O314" i="4"/>
  <c r="N314" i="4" s="1"/>
  <c r="O594" i="4"/>
  <c r="N594" i="4" s="1"/>
  <c r="O346" i="4"/>
  <c r="N346" i="4" s="1"/>
  <c r="O587" i="4"/>
  <c r="N587" i="4" s="1"/>
  <c r="P827" i="4"/>
  <c r="P843" i="4"/>
  <c r="P880" i="4"/>
  <c r="P933" i="4"/>
  <c r="P817" i="4"/>
  <c r="P741" i="4"/>
  <c r="P863" i="4"/>
  <c r="O946" i="4"/>
  <c r="N946" i="4" s="1"/>
  <c r="O93" i="4"/>
  <c r="N93" i="4" s="1"/>
  <c r="P78" i="4"/>
  <c r="O146" i="4"/>
  <c r="N146" i="4" s="1"/>
  <c r="O122" i="4"/>
  <c r="N122" i="4" s="1"/>
  <c r="P176" i="4"/>
  <c r="O226" i="4"/>
  <c r="N226" i="4" s="1"/>
  <c r="P253" i="4"/>
  <c r="O254" i="4"/>
  <c r="N254" i="4" s="1"/>
  <c r="O275" i="4"/>
  <c r="N275" i="4" s="1"/>
  <c r="O604" i="4"/>
  <c r="N604" i="4" s="1"/>
  <c r="O618" i="4"/>
  <c r="N618" i="4" s="1"/>
  <c r="P390" i="4"/>
  <c r="P661" i="4"/>
  <c r="O727" i="4"/>
  <c r="N727" i="4" s="1"/>
  <c r="P482" i="4"/>
  <c r="O468" i="4"/>
  <c r="N468" i="4" s="1"/>
  <c r="P334" i="4"/>
  <c r="O471" i="4"/>
  <c r="N471" i="4" s="1"/>
  <c r="P559" i="4"/>
  <c r="O561" i="4"/>
  <c r="N561" i="4" s="1"/>
  <c r="P573" i="4"/>
  <c r="O793" i="4"/>
  <c r="N793" i="4" s="1"/>
  <c r="O813" i="4"/>
  <c r="N813" i="4" s="1"/>
  <c r="O804" i="4"/>
  <c r="N804" i="4" s="1"/>
  <c r="O915" i="4"/>
  <c r="N915" i="4" s="1"/>
  <c r="O807" i="4"/>
  <c r="N807" i="4" s="1"/>
  <c r="O803" i="4"/>
  <c r="N803" i="4" s="1"/>
  <c r="P955" i="4"/>
  <c r="O978" i="4"/>
  <c r="N978" i="4" s="1"/>
  <c r="O79" i="4"/>
  <c r="N79" i="4" s="1"/>
  <c r="P102" i="4"/>
  <c r="P137" i="4"/>
  <c r="P129" i="4"/>
  <c r="O196" i="4"/>
  <c r="N196" i="4" s="1"/>
  <c r="O205" i="4"/>
  <c r="N205" i="4" s="1"/>
  <c r="P224" i="4"/>
  <c r="O262" i="4"/>
  <c r="N262" i="4" s="1"/>
  <c r="O308" i="4"/>
  <c r="N308" i="4" s="1"/>
  <c r="O477" i="4"/>
  <c r="N477" i="4" s="1"/>
  <c r="O612" i="4"/>
  <c r="N612" i="4" s="1"/>
  <c r="O632" i="4"/>
  <c r="N632" i="4" s="1"/>
  <c r="P652" i="4"/>
  <c r="O673" i="4"/>
  <c r="N673" i="4" s="1"/>
  <c r="O285" i="4"/>
  <c r="N285" i="4" s="1"/>
  <c r="P434" i="4"/>
  <c r="O443" i="4"/>
  <c r="N443" i="4" s="1"/>
  <c r="O567" i="4"/>
  <c r="N567" i="4" s="1"/>
  <c r="O473" i="4"/>
  <c r="N473" i="4" s="1"/>
  <c r="O568" i="4"/>
  <c r="N568" i="4" s="1"/>
  <c r="O543" i="4"/>
  <c r="N543" i="4" s="1"/>
  <c r="P357" i="4"/>
  <c r="P772" i="4"/>
  <c r="P824" i="4"/>
  <c r="P771" i="4"/>
  <c r="P685" i="4"/>
  <c r="P899" i="4"/>
  <c r="P889" i="4"/>
  <c r="O923" i="4"/>
  <c r="N923" i="4" s="1"/>
  <c r="P993" i="4"/>
  <c r="P77" i="4"/>
  <c r="P123" i="4"/>
  <c r="O164" i="4"/>
  <c r="N164" i="4" s="1"/>
  <c r="P143" i="4"/>
  <c r="O198" i="4"/>
  <c r="N198" i="4" s="1"/>
  <c r="O191" i="4"/>
  <c r="N191" i="4" s="1"/>
  <c r="O44" i="4"/>
  <c r="N44" i="4" s="1"/>
  <c r="P37" i="4"/>
  <c r="O270" i="4"/>
  <c r="N270" i="4" s="1"/>
  <c r="O600" i="4"/>
  <c r="N600" i="4" s="1"/>
  <c r="P615" i="4"/>
  <c r="O637" i="4"/>
  <c r="N637" i="4" s="1"/>
  <c r="O401" i="4"/>
  <c r="N401" i="4" s="1"/>
  <c r="P680" i="4"/>
  <c r="O298" i="4"/>
  <c r="N298" i="4" s="1"/>
  <c r="O283" i="4"/>
  <c r="N283" i="4" s="1"/>
  <c r="O323" i="4"/>
  <c r="N323" i="4" s="1"/>
  <c r="O450" i="4"/>
  <c r="N450" i="4" s="1"/>
  <c r="P312" i="4"/>
  <c r="O530" i="4"/>
  <c r="N530" i="4" s="1"/>
  <c r="P520" i="4"/>
  <c r="P952" i="4"/>
  <c r="O865" i="4"/>
  <c r="N865" i="4" s="1"/>
  <c r="O896" i="4"/>
  <c r="N896" i="4" s="1"/>
  <c r="O959" i="4"/>
  <c r="N959" i="4" s="1"/>
  <c r="O990" i="4"/>
  <c r="N990" i="4" s="1"/>
  <c r="O964" i="4"/>
  <c r="N964" i="4" s="1"/>
  <c r="O912" i="4"/>
  <c r="N912" i="4" s="1"/>
  <c r="O694" i="4"/>
  <c r="N694" i="4" s="1"/>
  <c r="O781" i="4"/>
  <c r="N781" i="4" s="1"/>
  <c r="O752" i="4"/>
  <c r="N752" i="4" s="1"/>
  <c r="O704" i="4"/>
  <c r="N704" i="4" s="1"/>
  <c r="O957" i="4"/>
  <c r="N957" i="4" s="1"/>
  <c r="O720" i="4"/>
  <c r="N720" i="4" s="1"/>
  <c r="O127" i="4"/>
  <c r="N127" i="4" s="1"/>
  <c r="O90" i="4"/>
  <c r="N90" i="4" s="1"/>
  <c r="P159" i="4"/>
  <c r="P207" i="4"/>
  <c r="P203" i="4"/>
  <c r="P269" i="4"/>
  <c r="O228" i="4"/>
  <c r="N228" i="4" s="1"/>
  <c r="P272" i="4"/>
  <c r="O601" i="4"/>
  <c r="N601" i="4" s="1"/>
  <c r="P380" i="4"/>
  <c r="P638" i="4"/>
  <c r="P402" i="4"/>
  <c r="P681" i="4"/>
  <c r="O310" i="4"/>
  <c r="N310" i="4" s="1"/>
  <c r="O464" i="4"/>
  <c r="N464" i="4" s="1"/>
  <c r="P532" i="4"/>
  <c r="O453" i="4"/>
  <c r="N453" i="4" s="1"/>
  <c r="O322" i="4"/>
  <c r="N322" i="4" s="1"/>
  <c r="O545" i="4"/>
  <c r="N545" i="4" s="1"/>
  <c r="O327" i="4"/>
  <c r="N327" i="4" s="1"/>
  <c r="O763" i="4"/>
  <c r="N763" i="4" s="1"/>
  <c r="O783" i="4"/>
  <c r="N783" i="4" s="1"/>
  <c r="O768" i="4"/>
  <c r="N768" i="4" s="1"/>
  <c r="O707" i="4"/>
  <c r="N707" i="4" s="1"/>
  <c r="O904" i="4"/>
  <c r="N904" i="4" s="1"/>
  <c r="O956" i="4"/>
  <c r="N956" i="4" s="1"/>
  <c r="P812" i="4"/>
  <c r="P871" i="4"/>
  <c r="O958" i="4"/>
  <c r="N958" i="4" s="1"/>
  <c r="P982" i="4"/>
  <c r="O719" i="4"/>
  <c r="N719" i="4" s="1"/>
  <c r="P94" i="4"/>
  <c r="O140" i="4"/>
  <c r="N140" i="4" s="1"/>
  <c r="P182" i="4"/>
  <c r="O145" i="4"/>
  <c r="N145" i="4" s="1"/>
  <c r="P199" i="4"/>
  <c r="P183" i="4"/>
  <c r="P241" i="4"/>
  <c r="O251" i="4"/>
  <c r="N251" i="4" s="1"/>
  <c r="O436" i="4"/>
  <c r="N436" i="4" s="1"/>
  <c r="P610" i="4"/>
  <c r="P628" i="4"/>
  <c r="P395" i="4"/>
  <c r="P668" i="4"/>
  <c r="O282" i="4"/>
  <c r="N282" i="4" s="1"/>
  <c r="P592" i="4"/>
  <c r="P538" i="4"/>
  <c r="P320" i="4"/>
  <c r="P500" i="4"/>
  <c r="P537" i="4"/>
  <c r="O528" i="4"/>
  <c r="N528" i="4" s="1"/>
  <c r="O586" i="4"/>
  <c r="N586" i="4" s="1"/>
  <c r="O851" i="4"/>
  <c r="N851" i="4" s="1"/>
  <c r="O744" i="4"/>
  <c r="N744" i="4" s="1"/>
  <c r="O930" i="4"/>
  <c r="N930" i="4" s="1"/>
  <c r="O974" i="4"/>
  <c r="N974" i="4" s="1"/>
  <c r="O860" i="4"/>
  <c r="N860" i="4" s="1"/>
  <c r="O820" i="4"/>
  <c r="N820" i="4" s="1"/>
  <c r="O701" i="4"/>
  <c r="N701" i="4" s="1"/>
  <c r="P418" i="4"/>
  <c r="O66" i="4"/>
  <c r="N66" i="4" s="1"/>
  <c r="O84" i="4"/>
  <c r="N84" i="4" s="1"/>
  <c r="P106" i="4"/>
  <c r="P134" i="4"/>
  <c r="O8" i="4"/>
  <c r="N8" i="4" s="1"/>
  <c r="O12" i="4"/>
  <c r="N12" i="4" s="1"/>
  <c r="O193" i="4"/>
  <c r="N193" i="4" s="1"/>
  <c r="O288" i="4"/>
  <c r="N288" i="4" s="1"/>
  <c r="O257" i="4"/>
  <c r="N257" i="4" s="1"/>
  <c r="O307" i="4"/>
  <c r="N307" i="4" s="1"/>
  <c r="P607" i="4"/>
  <c r="O623" i="4"/>
  <c r="N623" i="4" s="1"/>
  <c r="P646" i="4"/>
  <c r="O407" i="4"/>
  <c r="N407" i="4" s="1"/>
  <c r="P732" i="4"/>
  <c r="O519" i="4"/>
  <c r="N519" i="4" s="1"/>
  <c r="P490" i="4"/>
  <c r="O491" i="4"/>
  <c r="N491" i="4" s="1"/>
  <c r="P496" i="4"/>
  <c r="O347" i="4"/>
  <c r="N347" i="4" s="1"/>
  <c r="O544" i="4"/>
  <c r="N544" i="4" s="1"/>
  <c r="P356" i="4"/>
  <c r="P818" i="4"/>
  <c r="P838" i="4"/>
  <c r="P693" i="4"/>
  <c r="P895" i="4"/>
  <c r="P796" i="4"/>
  <c r="P873" i="4"/>
  <c r="P689" i="4"/>
  <c r="P846" i="4"/>
  <c r="P961" i="4"/>
  <c r="O88" i="4"/>
  <c r="N88" i="4" s="1"/>
  <c r="P110" i="4"/>
  <c r="P147" i="4"/>
  <c r="O161" i="4"/>
  <c r="N161" i="4" s="1"/>
  <c r="O175" i="4"/>
  <c r="N175" i="4" s="1"/>
  <c r="O204" i="4"/>
  <c r="N204" i="4" s="1"/>
  <c r="P24" i="4"/>
  <c r="P45" i="4"/>
  <c r="O442" i="4"/>
  <c r="N442" i="4" s="1"/>
  <c r="O608" i="4"/>
  <c r="N608" i="4" s="1"/>
  <c r="P624" i="4"/>
  <c r="O647" i="4"/>
  <c r="N647" i="4" s="1"/>
  <c r="P408" i="4"/>
  <c r="O733" i="4"/>
  <c r="N733" i="4" s="1"/>
  <c r="O321" i="4"/>
  <c r="N321" i="4" s="1"/>
  <c r="O501" i="4"/>
  <c r="N501" i="4" s="1"/>
  <c r="O495" i="4"/>
  <c r="N495" i="4" s="1"/>
  <c r="P503" i="4"/>
  <c r="O350" i="4"/>
  <c r="N350" i="4" s="1"/>
  <c r="O579" i="4"/>
  <c r="N579" i="4" s="1"/>
  <c r="P360" i="4"/>
  <c r="P825" i="4"/>
  <c r="P842" i="4"/>
  <c r="P872" i="4"/>
  <c r="P925" i="4"/>
  <c r="P798" i="4"/>
  <c r="P690" i="4"/>
  <c r="O705" i="4"/>
  <c r="N705" i="4" s="1"/>
  <c r="O74" i="4"/>
  <c r="N74" i="4" s="1"/>
  <c r="O100" i="4"/>
  <c r="N100" i="4" s="1"/>
  <c r="P109" i="4"/>
  <c r="O201" i="4"/>
  <c r="N201" i="4" s="1"/>
  <c r="O172" i="4"/>
  <c r="N172" i="4" s="1"/>
  <c r="O16" i="4"/>
  <c r="N16" i="4" s="1"/>
  <c r="O235" i="4"/>
  <c r="N235" i="4" s="1"/>
  <c r="O255" i="4"/>
  <c r="N255" i="4" s="1"/>
  <c r="P295" i="4"/>
  <c r="P457" i="4"/>
  <c r="O59" i="4"/>
  <c r="N59" i="4" s="1"/>
  <c r="O630" i="4"/>
  <c r="N630" i="4" s="1"/>
  <c r="O651" i="4"/>
  <c r="N651" i="4" s="1"/>
  <c r="O671" i="4"/>
  <c r="N671" i="4" s="1"/>
  <c r="P46" i="4"/>
  <c r="P49" i="4"/>
  <c r="P548" i="4"/>
  <c r="P553" i="4"/>
  <c r="P444" i="4"/>
  <c r="P563" i="4"/>
  <c r="P509" i="4"/>
  <c r="O343" i="4"/>
  <c r="N343" i="4" s="1"/>
  <c r="P740" i="4"/>
  <c r="P792" i="4"/>
  <c r="P942" i="4"/>
  <c r="P826" i="4"/>
  <c r="P702" i="4"/>
  <c r="P844" i="4"/>
  <c r="P882" i="4"/>
  <c r="O911" i="4"/>
  <c r="N911" i="4" s="1"/>
  <c r="O75" i="4"/>
  <c r="N75" i="4" s="1"/>
  <c r="O128" i="4"/>
  <c r="N128" i="4" s="1"/>
  <c r="P155" i="4"/>
  <c r="P15" i="4"/>
  <c r="P185" i="4"/>
  <c r="O215" i="4"/>
  <c r="N215" i="4" s="1"/>
  <c r="P31" i="4"/>
  <c r="O34" i="4"/>
  <c r="N34" i="4" s="1"/>
  <c r="P250" i="4"/>
  <c r="O368" i="4"/>
  <c r="N368" i="4" s="1"/>
  <c r="P625" i="4"/>
  <c r="P392" i="4"/>
  <c r="O664" i="4"/>
  <c r="N664" i="4" s="1"/>
  <c r="P735" i="4"/>
  <c r="P551" i="4"/>
  <c r="P521" i="4"/>
  <c r="P311" i="4"/>
  <c r="P316" i="4"/>
  <c r="P358" i="4"/>
  <c r="O351" i="4"/>
  <c r="N351" i="4" s="1"/>
  <c r="P596" i="4"/>
  <c r="O834" i="4"/>
  <c r="N834" i="4" s="1"/>
  <c r="O848" i="4"/>
  <c r="N848" i="4" s="1"/>
  <c r="O891" i="4"/>
  <c r="N891" i="4" s="1"/>
  <c r="O901" i="4"/>
  <c r="N901" i="4" s="1"/>
  <c r="O819" i="4"/>
  <c r="N819" i="4" s="1"/>
  <c r="O750" i="4"/>
  <c r="N750" i="4" s="1"/>
  <c r="O691" i="4"/>
  <c r="N691" i="4" s="1"/>
  <c r="O715" i="4"/>
  <c r="N715" i="4" s="1"/>
  <c r="P73" i="4"/>
  <c r="P111" i="4"/>
  <c r="O10" i="4"/>
  <c r="N10" i="4" s="1"/>
  <c r="P5" i="4"/>
  <c r="O187" i="4"/>
  <c r="N187" i="4" s="1"/>
  <c r="O17" i="4"/>
  <c r="N17" i="4" s="1"/>
  <c r="O42" i="4"/>
  <c r="N42" i="4" s="1"/>
  <c r="P218" i="4"/>
  <c r="O268" i="4"/>
  <c r="N268" i="4" s="1"/>
  <c r="P58" i="4"/>
  <c r="O379" i="4"/>
  <c r="N379" i="4" s="1"/>
  <c r="P389" i="4"/>
  <c r="P400" i="4"/>
  <c r="O679" i="4"/>
  <c r="N679" i="4" s="1"/>
  <c r="O290" i="4"/>
  <c r="N290" i="4" s="1"/>
  <c r="P306" i="4"/>
  <c r="P315" i="4"/>
  <c r="O446" i="4"/>
  <c r="N446" i="4" s="1"/>
  <c r="P516" i="4"/>
  <c r="P526" i="4"/>
  <c r="O508" i="4"/>
  <c r="N508" i="4" s="1"/>
  <c r="P754" i="4"/>
  <c r="P774" i="4"/>
  <c r="P762" i="4"/>
  <c r="P703" i="4"/>
  <c r="P953" i="4"/>
  <c r="P948" i="4"/>
  <c r="P778" i="4"/>
  <c r="P421" i="4"/>
  <c r="O894" i="4"/>
  <c r="N894" i="4" s="1"/>
  <c r="O975" i="4"/>
  <c r="N975" i="4" s="1"/>
  <c r="P420" i="4"/>
  <c r="P972" i="4"/>
  <c r="P68" i="4"/>
  <c r="P76" i="4"/>
  <c r="O153" i="4"/>
  <c r="N153" i="4" s="1"/>
  <c r="O151" i="4"/>
  <c r="N151" i="4" s="1"/>
  <c r="O156" i="4"/>
  <c r="N156" i="4" s="1"/>
  <c r="O200" i="4"/>
  <c r="N200" i="4" s="1"/>
  <c r="O276" i="4"/>
  <c r="N276" i="4" s="1"/>
  <c r="O243" i="4"/>
  <c r="N243" i="4" s="1"/>
  <c r="O294" i="4"/>
  <c r="N294" i="4" s="1"/>
  <c r="P367" i="4"/>
  <c r="O620" i="4"/>
  <c r="N620" i="4" s="1"/>
  <c r="O391" i="4"/>
  <c r="N391" i="4" s="1"/>
  <c r="O405" i="4"/>
  <c r="N405" i="4" s="1"/>
  <c r="O729" i="4"/>
  <c r="N729" i="4" s="1"/>
  <c r="O492" i="4"/>
  <c r="N492" i="4" s="1"/>
  <c r="P474" i="4"/>
  <c r="O338" i="4"/>
  <c r="N338" i="4" s="1"/>
  <c r="P479" i="4"/>
  <c r="O577" i="4"/>
  <c r="N577" i="4" s="1"/>
  <c r="O525" i="4"/>
  <c r="N525" i="4" s="1"/>
  <c r="O576" i="4"/>
  <c r="N576" i="4" s="1"/>
  <c r="P802" i="4"/>
  <c r="P822" i="4"/>
  <c r="P823" i="4"/>
  <c r="P859" i="4"/>
  <c r="P828" i="4"/>
  <c r="O800" i="4"/>
  <c r="N800" i="4" s="1"/>
  <c r="O943" i="4"/>
  <c r="N943" i="4" s="1"/>
  <c r="P996" i="4"/>
  <c r="O968" i="4"/>
  <c r="N968" i="4" s="1"/>
  <c r="O700" i="4"/>
  <c r="N700" i="4" s="1"/>
  <c r="P697" i="4"/>
  <c r="P927" i="4"/>
  <c r="P897" i="4"/>
  <c r="P692" i="4"/>
  <c r="P840" i="4"/>
  <c r="P422" i="4"/>
  <c r="O71" i="4"/>
  <c r="N71" i="4" s="1"/>
  <c r="O428" i="4"/>
  <c r="N428" i="4" s="1"/>
  <c r="P9" i="4"/>
  <c r="P158" i="4"/>
  <c r="P168" i="4"/>
  <c r="P208" i="4"/>
  <c r="P280" i="4"/>
  <c r="O40" i="4"/>
  <c r="N40" i="4" s="1"/>
  <c r="P50" i="4"/>
  <c r="P605" i="4"/>
  <c r="P621" i="4"/>
  <c r="P644" i="4"/>
  <c r="P406" i="4"/>
  <c r="P730" i="4"/>
  <c r="P502" i="4"/>
  <c r="P451" i="4"/>
  <c r="P460" i="4"/>
  <c r="P486" i="4"/>
  <c r="O341" i="4"/>
  <c r="N341" i="4" s="1"/>
  <c r="O535" i="4"/>
  <c r="N535" i="4" s="1"/>
  <c r="O344" i="4"/>
  <c r="N344" i="4" s="1"/>
  <c r="O809" i="4"/>
  <c r="N809" i="4" s="1"/>
  <c r="O829" i="4"/>
  <c r="N829" i="4" s="1"/>
  <c r="O832" i="4"/>
  <c r="N832" i="4" s="1"/>
  <c r="O866" i="4"/>
  <c r="N866" i="4" s="1"/>
  <c r="O769" i="4"/>
  <c r="N769" i="4" s="1"/>
  <c r="O892" i="4"/>
  <c r="N892" i="4" s="1"/>
  <c r="P913" i="4"/>
  <c r="O118" i="4"/>
  <c r="N118" i="4" s="1"/>
  <c r="P914" i="4"/>
  <c r="O141" i="4"/>
  <c r="N141" i="4" s="1"/>
  <c r="P221" i="4"/>
  <c r="P179" i="4"/>
  <c r="P237" i="4"/>
  <c r="O231" i="4"/>
  <c r="N231" i="4" s="1"/>
  <c r="P441" i="4"/>
  <c r="P361" i="4"/>
  <c r="P375" i="4"/>
  <c r="P635" i="4"/>
  <c r="P655" i="4"/>
  <c r="P674" i="4"/>
  <c r="P289" i="4"/>
  <c r="O54" i="4"/>
  <c r="N54" i="4" s="1"/>
  <c r="O484" i="4"/>
  <c r="N484" i="4" s="1"/>
  <c r="P588" i="4"/>
  <c r="P497" i="4"/>
  <c r="O578" i="4"/>
  <c r="N578" i="4" s="1"/>
  <c r="O550" i="4"/>
  <c r="N550" i="4" s="1"/>
  <c r="P342" i="4"/>
  <c r="O749" i="4"/>
  <c r="N749" i="4" s="1"/>
  <c r="O737" i="4"/>
  <c r="N737" i="4" s="1"/>
  <c r="O687" i="4"/>
  <c r="N687" i="4" s="1"/>
  <c r="O929" i="4"/>
  <c r="N929" i="4" s="1"/>
  <c r="O928" i="4"/>
  <c r="N928" i="4" s="1"/>
  <c r="O877" i="4"/>
  <c r="N877" i="4" s="1"/>
  <c r="P862" i="4"/>
  <c r="P931" i="4"/>
  <c r="P413" i="4"/>
  <c r="P424" i="4"/>
  <c r="O89" i="4"/>
  <c r="N89" i="4" s="1"/>
  <c r="O133" i="4"/>
  <c r="N133" i="4" s="1"/>
  <c r="P23" i="4"/>
  <c r="P184" i="4"/>
  <c r="P202" i="4"/>
  <c r="P29" i="4"/>
  <c r="P43" i="4"/>
  <c r="O304" i="4"/>
  <c r="N304" i="4" s="1"/>
  <c r="P467" i="4"/>
  <c r="O373" i="4"/>
  <c r="N373" i="4" s="1"/>
  <c r="O631" i="4"/>
  <c r="N631" i="4" s="1"/>
  <c r="P397" i="4"/>
  <c r="O672" i="4"/>
  <c r="N672" i="4" s="1"/>
  <c r="P279" i="4"/>
  <c r="P309" i="4"/>
  <c r="P438" i="4"/>
  <c r="P562" i="4"/>
  <c r="P463" i="4"/>
  <c r="P564" i="4"/>
  <c r="O324" i="4"/>
  <c r="N324" i="4" s="1"/>
  <c r="O585" i="4"/>
  <c r="N585" i="4" s="1"/>
  <c r="O756" i="4"/>
  <c r="N756" i="4" s="1"/>
  <c r="O808" i="4"/>
  <c r="N808" i="4" s="1"/>
  <c r="O748" i="4"/>
  <c r="N748" i="4" s="1"/>
  <c r="O836" i="4"/>
  <c r="N836" i="4" s="1"/>
  <c r="O710" i="4"/>
  <c r="N710" i="4" s="1"/>
  <c r="O853" i="4"/>
  <c r="N853" i="4" s="1"/>
  <c r="O884" i="4"/>
  <c r="N884" i="4" s="1"/>
  <c r="O919" i="4"/>
  <c r="N919" i="4" s="1"/>
  <c r="O522" i="4"/>
  <c r="N522" i="4" s="1"/>
  <c r="P445" i="4"/>
  <c r="O319" i="4"/>
  <c r="N319" i="4" s="1"/>
  <c r="O517" i="4"/>
  <c r="N517" i="4" s="1"/>
  <c r="P584" i="4"/>
  <c r="P684" i="4"/>
  <c r="P856" i="4"/>
  <c r="P922" i="4"/>
  <c r="P714" i="4"/>
  <c r="P688" i="4"/>
  <c r="O973" i="4"/>
  <c r="N973" i="4" s="1"/>
  <c r="P950" i="4"/>
  <c r="O954" i="4"/>
  <c r="N954" i="4" s="1"/>
  <c r="P989" i="4"/>
  <c r="P722" i="4"/>
  <c r="P96" i="4"/>
  <c r="O105" i="4"/>
  <c r="N105" i="4" s="1"/>
  <c r="P189" i="4"/>
  <c r="P160" i="4"/>
  <c r="P21" i="4"/>
  <c r="P214" i="4"/>
  <c r="P247" i="4"/>
  <c r="P292" i="4"/>
  <c r="P440" i="4"/>
  <c r="P611" i="4"/>
  <c r="P629" i="4"/>
  <c r="O396" i="4"/>
  <c r="N396" i="4" s="1"/>
  <c r="P669" i="4"/>
  <c r="P51" i="4"/>
  <c r="P293" i="4"/>
  <c r="P328" i="4"/>
  <c r="P325" i="4"/>
  <c r="P511" i="4"/>
  <c r="P560" i="4"/>
  <c r="P329" i="4"/>
  <c r="P354" i="4"/>
  <c r="O852" i="4"/>
  <c r="N852" i="4" s="1"/>
  <c r="O760" i="4"/>
  <c r="N760" i="4" s="1"/>
  <c r="O934" i="4"/>
  <c r="N934" i="4" s="1"/>
  <c r="O787" i="4"/>
  <c r="N787" i="4" s="1"/>
  <c r="O830" i="4"/>
  <c r="N830" i="4" s="1"/>
  <c r="O876" i="4"/>
  <c r="N876" i="4" s="1"/>
  <c r="O951" i="4"/>
  <c r="N951" i="4" s="1"/>
  <c r="P70" i="4"/>
  <c r="P98" i="4"/>
  <c r="O115" i="4"/>
  <c r="N115" i="4" s="1"/>
  <c r="P19" i="4"/>
  <c r="P163" i="4"/>
  <c r="P180" i="4"/>
  <c r="O35" i="4"/>
  <c r="N35" i="4" s="1"/>
  <c r="P249" i="4"/>
  <c r="P303" i="4"/>
  <c r="O452" i="4"/>
  <c r="N452" i="4" s="1"/>
  <c r="O372" i="4"/>
  <c r="N372" i="4" s="1"/>
  <c r="O385" i="4"/>
  <c r="N385" i="4" s="1"/>
  <c r="P650" i="4"/>
  <c r="O670" i="4"/>
  <c r="N670" i="4" s="1"/>
  <c r="O267" i="4"/>
  <c r="N267" i="4" s="1"/>
  <c r="P296" i="4"/>
  <c r="O546" i="4"/>
  <c r="N546" i="4" s="1"/>
  <c r="P55" i="4"/>
  <c r="O515" i="4"/>
  <c r="N515" i="4" s="1"/>
  <c r="O333" i="4"/>
  <c r="N333" i="4" s="1"/>
  <c r="O499" i="4"/>
  <c r="N499" i="4" s="1"/>
  <c r="P355" i="4"/>
  <c r="O858" i="4"/>
  <c r="N858" i="4" s="1"/>
  <c r="O776" i="4"/>
  <c r="N776" i="4" s="1"/>
  <c r="O938" i="4"/>
  <c r="N938" i="4" s="1"/>
  <c r="O805" i="4"/>
  <c r="N805" i="4" s="1"/>
  <c r="O868" i="4"/>
  <c r="N868" i="4" s="1"/>
  <c r="O682" i="4"/>
  <c r="N682" i="4" s="1"/>
  <c r="O879" i="4"/>
  <c r="N879" i="4" s="1"/>
  <c r="O414" i="4"/>
  <c r="N414" i="4" s="1"/>
  <c r="P721" i="4"/>
  <c r="O85" i="4"/>
  <c r="N85" i="4" s="1"/>
  <c r="O121" i="4"/>
  <c r="N121" i="4" s="1"/>
  <c r="P170" i="4"/>
  <c r="P167" i="4"/>
  <c r="P211" i="4"/>
  <c r="P41" i="4"/>
  <c r="O223" i="4"/>
  <c r="N223" i="4" s="1"/>
  <c r="P263" i="4"/>
  <c r="P599" i="4"/>
  <c r="P378" i="4"/>
  <c r="O636" i="4"/>
  <c r="N636" i="4" s="1"/>
  <c r="P657" i="4"/>
  <c r="P677" i="4"/>
  <c r="O48" i="4"/>
  <c r="N48" i="4" s="1"/>
  <c r="P437" i="4"/>
  <c r="P507" i="4"/>
  <c r="P595" i="4"/>
  <c r="O504" i="4"/>
  <c r="N504" i="4" s="1"/>
  <c r="O593" i="4"/>
  <c r="N593" i="4" s="1"/>
  <c r="P549" i="4"/>
  <c r="O745" i="4"/>
  <c r="N745" i="4" s="1"/>
  <c r="O765" i="4"/>
  <c r="N765" i="4" s="1"/>
  <c r="O753" i="4"/>
  <c r="N753" i="4" s="1"/>
  <c r="O945" i="4"/>
  <c r="N945" i="4" s="1"/>
  <c r="O940" i="4"/>
  <c r="N940" i="4" s="1"/>
  <c r="O886" i="4"/>
  <c r="N886" i="4" s="1"/>
  <c r="O908" i="4"/>
  <c r="N908" i="4" s="1"/>
  <c r="O997" i="4"/>
  <c r="N997" i="4" s="1"/>
  <c r="P63" i="4"/>
  <c r="O917" i="4"/>
  <c r="N917" i="4" s="1"/>
  <c r="P101" i="4"/>
  <c r="O82" i="4"/>
  <c r="N82" i="4" s="1"/>
  <c r="P150" i="4"/>
  <c r="O144" i="4"/>
  <c r="N144" i="4" s="1"/>
  <c r="P152" i="4"/>
  <c r="P36" i="4"/>
  <c r="P266" i="4"/>
  <c r="O256" i="4"/>
  <c r="N256" i="4" s="1"/>
  <c r="P277" i="4"/>
  <c r="O366" i="4"/>
  <c r="N366" i="4" s="1"/>
  <c r="P619" i="4"/>
  <c r="O643" i="4"/>
  <c r="N643" i="4" s="1"/>
  <c r="P404" i="4"/>
  <c r="P728" i="4"/>
  <c r="O487" i="4"/>
  <c r="N487" i="4" s="1"/>
  <c r="P472" i="4"/>
  <c r="O569" i="4"/>
  <c r="N569" i="4" s="1"/>
  <c r="P478" i="4"/>
  <c r="O566" i="4"/>
  <c r="N566" i="4" s="1"/>
  <c r="P565" i="4"/>
  <c r="O575" i="4"/>
  <c r="N575" i="4" s="1"/>
  <c r="O795" i="4"/>
  <c r="N795" i="4" s="1"/>
  <c r="O815" i="4"/>
  <c r="N815" i="4" s="1"/>
  <c r="O814" i="4"/>
  <c r="N814" i="4" s="1"/>
  <c r="O849" i="4"/>
  <c r="N849" i="4" s="1"/>
  <c r="O816" i="4"/>
  <c r="N816" i="4" s="1"/>
  <c r="O821" i="4"/>
  <c r="N821" i="4" s="1"/>
  <c r="O864" i="4"/>
  <c r="N864" i="4" s="1"/>
  <c r="P429" i="4"/>
  <c r="O3" i="4"/>
  <c r="N3" i="4" s="1"/>
  <c r="P171" i="4"/>
  <c r="P18" i="4"/>
  <c r="P190" i="4"/>
  <c r="P225" i="4"/>
  <c r="P232" i="4"/>
  <c r="P229" i="4"/>
  <c r="O291" i="4"/>
  <c r="N291" i="4" s="1"/>
  <c r="O370" i="4"/>
  <c r="N370" i="4" s="1"/>
  <c r="P626" i="4"/>
  <c r="P393" i="4"/>
  <c r="O666" i="4"/>
  <c r="N666" i="4" s="1"/>
  <c r="O265" i="4"/>
  <c r="N265" i="4" s="1"/>
  <c r="P572" i="4"/>
  <c r="P785" i="4"/>
  <c r="P867" i="4"/>
  <c r="P739" i="4"/>
  <c r="P994" i="4"/>
  <c r="O979" i="4"/>
  <c r="N979" i="4" s="1"/>
  <c r="O900" i="4"/>
  <c r="N900" i="4" s="1"/>
  <c r="O686" i="4"/>
  <c r="N686" i="4" s="1"/>
  <c r="P716" i="4"/>
  <c r="P907" i="4"/>
  <c r="O69" i="4"/>
  <c r="N69" i="4" s="1"/>
  <c r="O107" i="4"/>
  <c r="N107" i="4" s="1"/>
  <c r="P148" i="4"/>
  <c r="P92" i="4"/>
  <c r="P174" i="4"/>
  <c r="P178" i="4"/>
  <c r="P258" i="4"/>
  <c r="P39" i="4"/>
  <c r="O264" i="4"/>
  <c r="N264" i="4" s="1"/>
  <c r="O363" i="4"/>
  <c r="N363" i="4" s="1"/>
  <c r="P614" i="4"/>
  <c r="P388" i="4"/>
  <c r="P399" i="4"/>
  <c r="P678" i="4"/>
  <c r="P300" i="4"/>
  <c r="O52" i="4"/>
  <c r="N52" i="4" s="1"/>
  <c r="P510" i="4"/>
  <c r="P57" i="4"/>
  <c r="P514" i="4"/>
  <c r="O513" i="4"/>
  <c r="N513" i="4" s="1"/>
  <c r="O574" i="4"/>
  <c r="N574" i="4" s="1"/>
  <c r="O747" i="4"/>
  <c r="N747" i="4" s="1"/>
  <c r="O767" i="4"/>
  <c r="N767" i="4" s="1"/>
  <c r="O755" i="4"/>
  <c r="N755" i="4" s="1"/>
  <c r="O699" i="4"/>
  <c r="N699" i="4" s="1"/>
  <c r="O949" i="4"/>
  <c r="N949" i="4" s="1"/>
  <c r="O773" i="4"/>
  <c r="N773" i="4" s="1"/>
  <c r="P874" i="4"/>
  <c r="P419" i="4"/>
  <c r="O905" i="4"/>
  <c r="N905" i="4" s="1"/>
  <c r="O887" i="4"/>
  <c r="N887" i="4" s="1"/>
  <c r="O810" i="4"/>
  <c r="N810" i="4" s="1"/>
  <c r="O870" i="4"/>
  <c r="N870" i="4" s="1"/>
  <c r="O67" i="4"/>
  <c r="N67" i="4" s="1"/>
  <c r="O935" i="4"/>
  <c r="N935" i="4" s="1"/>
  <c r="P87" i="4"/>
  <c r="O120" i="4"/>
  <c r="N120" i="4" s="1"/>
  <c r="O99" i="4"/>
  <c r="N99" i="4" s="1"/>
  <c r="O142" i="4"/>
  <c r="N142" i="4" s="1"/>
  <c r="O32" i="4"/>
  <c r="N32" i="4" s="1"/>
  <c r="P186" i="4"/>
  <c r="P244" i="4"/>
  <c r="O209" i="4"/>
  <c r="N209" i="4" s="1"/>
  <c r="P448" i="4"/>
  <c r="O362" i="4"/>
  <c r="N362" i="4" s="1"/>
  <c r="P376" i="4"/>
  <c r="O386" i="4"/>
  <c r="N386" i="4" s="1"/>
  <c r="O398" i="4"/>
  <c r="N398" i="4" s="1"/>
  <c r="P675" i="4"/>
  <c r="O278" i="4"/>
  <c r="N278" i="4" s="1"/>
  <c r="P305" i="4"/>
  <c r="O494" i="4"/>
  <c r="N494" i="4" s="1"/>
  <c r="O348" i="4"/>
  <c r="N348" i="4" s="1"/>
  <c r="O297" i="4"/>
  <c r="N297" i="4" s="1"/>
  <c r="O581" i="4"/>
  <c r="N581" i="4" s="1"/>
  <c r="P533" i="4"/>
  <c r="P56" i="4"/>
  <c r="O751" i="4"/>
  <c r="N751" i="4" s="1"/>
  <c r="O695" i="4"/>
  <c r="N695" i="4" s="1"/>
  <c r="O937" i="4"/>
  <c r="N937" i="4" s="1"/>
  <c r="O932" i="4"/>
  <c r="N932" i="4" s="1"/>
  <c r="O881" i="4"/>
  <c r="N881" i="4" s="1"/>
  <c r="O878" i="4"/>
  <c r="N878" i="4" s="1"/>
  <c r="O706" i="4"/>
  <c r="N706" i="4" s="1"/>
  <c r="P91" i="4"/>
  <c r="O427" i="4"/>
  <c r="N427" i="4" s="1"/>
  <c r="O108" i="4"/>
  <c r="N108" i="4" s="1"/>
  <c r="P154" i="4"/>
  <c r="P157" i="4"/>
  <c r="P197" i="4"/>
  <c r="P245" i="4"/>
  <c r="O217" i="4"/>
  <c r="N217" i="4" s="1"/>
  <c r="O261" i="4"/>
  <c r="N261" i="4" s="1"/>
  <c r="P598" i="4"/>
  <c r="P377" i="4"/>
  <c r="P387" i="4"/>
  <c r="O656" i="4"/>
  <c r="N656" i="4" s="1"/>
  <c r="O676" i="4"/>
  <c r="N676" i="4" s="1"/>
  <c r="P47" i="4"/>
  <c r="P435" i="4"/>
  <c r="P498" i="4"/>
  <c r="O591" i="4"/>
  <c r="N591" i="4" s="1"/>
  <c r="O456" i="4"/>
  <c r="N456" i="4" s="1"/>
  <c r="O345" i="4"/>
  <c r="N345" i="4" s="1"/>
  <c r="P539" i="4"/>
  <c r="O738" i="4"/>
  <c r="N738" i="4" s="1"/>
  <c r="O758" i="4"/>
  <c r="N758" i="4" s="1"/>
  <c r="O746" i="4"/>
  <c r="N746" i="4" s="1"/>
  <c r="O411" i="4"/>
  <c r="N411" i="4" s="1"/>
  <c r="O941" i="4"/>
  <c r="N941" i="4" s="1"/>
  <c r="O936" i="4"/>
  <c r="N936" i="4" s="1"/>
  <c r="O708" i="4"/>
  <c r="N708" i="4" s="1"/>
  <c r="O430" i="4"/>
  <c r="N430" i="4" s="1"/>
  <c r="O103" i="4"/>
  <c r="N103" i="4" s="1"/>
  <c r="O126" i="4"/>
  <c r="N126" i="4" s="1"/>
  <c r="O117" i="4"/>
  <c r="N117" i="4" s="1"/>
  <c r="P173" i="4"/>
  <c r="P222" i="4"/>
  <c r="P239" i="4"/>
  <c r="O248" i="4"/>
  <c r="N248" i="4" s="1"/>
  <c r="O274" i="4"/>
  <c r="N274" i="4" s="1"/>
  <c r="P365" i="4"/>
  <c r="P382" i="4"/>
  <c r="P642" i="4"/>
  <c r="P660" i="4"/>
  <c r="P726" i="4"/>
  <c r="P469" i="4"/>
  <c r="O461" i="4"/>
  <c r="N461" i="4" s="1"/>
  <c r="O558" i="4"/>
  <c r="N558" i="4" s="1"/>
  <c r="P466" i="4"/>
  <c r="O555" i="4"/>
  <c r="N555" i="4" s="1"/>
  <c r="O557" i="4"/>
  <c r="N557" i="4" s="1"/>
  <c r="O339" i="4"/>
  <c r="N339" i="4" s="1"/>
  <c r="O786" i="4"/>
  <c r="N786" i="4" s="1"/>
  <c r="O806" i="4"/>
  <c r="N806" i="4" s="1"/>
  <c r="O782" i="4"/>
  <c r="N782" i="4" s="1"/>
  <c r="O712" i="4"/>
  <c r="N712" i="4" s="1"/>
  <c r="O780" i="4"/>
  <c r="N780" i="4" s="1"/>
  <c r="O801" i="4"/>
  <c r="N801" i="4" s="1"/>
  <c r="P985" i="4"/>
  <c r="P416" i="4"/>
  <c r="P426" i="4"/>
  <c r="O131" i="4"/>
  <c r="N131" i="4" s="1"/>
  <c r="P166" i="4"/>
  <c r="P181" i="4"/>
  <c r="P188" i="4"/>
  <c r="O30" i="4"/>
  <c r="N30" i="4" s="1"/>
  <c r="P227" i="4"/>
  <c r="O220" i="4"/>
  <c r="N220" i="4" s="1"/>
  <c r="P259" i="4"/>
  <c r="O369" i="4"/>
  <c r="N369" i="4" s="1"/>
  <c r="P384" i="4"/>
  <c r="O649" i="4"/>
  <c r="N649" i="4" s="1"/>
  <c r="P665" i="4"/>
  <c r="O736" i="4"/>
  <c r="N736" i="4" s="1"/>
  <c r="P335" i="4"/>
  <c r="O523" i="4"/>
  <c r="N523" i="4" s="1"/>
  <c r="P518" i="4"/>
  <c r="P53" i="4"/>
  <c r="P359" i="4"/>
  <c r="P352" i="4"/>
  <c r="P580" i="4"/>
  <c r="O683" i="4"/>
  <c r="N683" i="4" s="1"/>
  <c r="O854" i="4"/>
  <c r="N854" i="4" s="1"/>
  <c r="O918" i="4"/>
  <c r="N918" i="4" s="1"/>
  <c r="O963" i="4"/>
  <c r="N963" i="4" s="1"/>
  <c r="O837" i="4"/>
  <c r="N837" i="4" s="1"/>
  <c r="O757" i="4"/>
  <c r="N757" i="4" s="1"/>
  <c r="O696" i="4"/>
  <c r="N696" i="4" s="1"/>
  <c r="P81" i="4"/>
  <c r="O114" i="4"/>
  <c r="N114" i="4" s="1"/>
  <c r="O104" i="4"/>
  <c r="N104" i="4" s="1"/>
  <c r="O132" i="4"/>
  <c r="N132" i="4" s="1"/>
  <c r="P25" i="4"/>
  <c r="P26" i="4"/>
  <c r="P230" i="4"/>
  <c r="P22" i="4"/>
  <c r="P433" i="4"/>
  <c r="P493" i="4"/>
  <c r="P374" i="4"/>
  <c r="P633" i="4"/>
  <c r="P653" i="4"/>
  <c r="O409" i="4"/>
  <c r="N409" i="4" s="1"/>
  <c r="O286" i="4"/>
  <c r="N286" i="4" s="1"/>
  <c r="P449" i="4"/>
  <c r="P455" i="4"/>
  <c r="P337" i="4"/>
  <c r="P481" i="4"/>
  <c r="O570" i="4"/>
  <c r="N570" i="4" s="1"/>
  <c r="P313" i="4"/>
  <c r="P590" i="4"/>
  <c r="O788" i="4"/>
  <c r="N788" i="4" s="1"/>
  <c r="O839" i="4"/>
  <c r="N839" i="4" s="1"/>
  <c r="O833" i="4"/>
  <c r="N833" i="4" s="1"/>
  <c r="O920" i="4"/>
  <c r="N920" i="4" s="1"/>
  <c r="O42" i="3"/>
  <c r="N42" i="3" s="1"/>
  <c r="O21" i="3"/>
  <c r="N21" i="3" s="1"/>
  <c r="P125" i="3"/>
  <c r="P142" i="3"/>
  <c r="P123" i="3"/>
  <c r="P141" i="3"/>
  <c r="P240" i="3"/>
  <c r="O255" i="3"/>
  <c r="N255" i="3" s="1"/>
  <c r="P245" i="3"/>
  <c r="P337" i="3"/>
  <c r="P292" i="3"/>
  <c r="P459" i="3"/>
  <c r="P326" i="3"/>
  <c r="P524" i="3"/>
  <c r="P481" i="3"/>
  <c r="P418" i="3"/>
  <c r="P626" i="3"/>
  <c r="P598" i="3"/>
  <c r="P698" i="3"/>
  <c r="P628" i="3"/>
  <c r="P695" i="3"/>
  <c r="P752" i="3"/>
  <c r="P681" i="3"/>
  <c r="P738" i="3"/>
  <c r="P829" i="3"/>
  <c r="O956" i="3"/>
  <c r="N956" i="3" s="1"/>
  <c r="O988" i="3"/>
  <c r="N988" i="3" s="1"/>
  <c r="P1020" i="3"/>
  <c r="O836" i="3"/>
  <c r="N836" i="3" s="1"/>
  <c r="P1033" i="3"/>
  <c r="P1097" i="3"/>
  <c r="O828" i="3"/>
  <c r="N828" i="3" s="1"/>
  <c r="P1130" i="3"/>
  <c r="P1195" i="3"/>
  <c r="P1036" i="3"/>
  <c r="O1285" i="3"/>
  <c r="N1285" i="3" s="1"/>
  <c r="P1079" i="3"/>
  <c r="O890" i="3"/>
  <c r="N890" i="3" s="1"/>
  <c r="P942" i="3"/>
  <c r="P1177" i="3"/>
  <c r="P1241" i="3"/>
  <c r="P1305" i="3"/>
  <c r="P1048" i="3"/>
  <c r="P1286" i="3"/>
  <c r="P1054" i="3"/>
  <c r="P1038" i="3"/>
  <c r="O1188" i="3"/>
  <c r="N1188" i="3" s="1"/>
  <c r="P1301" i="3"/>
  <c r="O826" i="3"/>
  <c r="N826" i="3" s="1"/>
  <c r="P1029" i="3"/>
  <c r="P1093" i="3"/>
  <c r="P935" i="3"/>
  <c r="O1310" i="3"/>
  <c r="N1310" i="3" s="1"/>
  <c r="P1234" i="3"/>
  <c r="P1296" i="3"/>
  <c r="P1312" i="3"/>
  <c r="P1303" i="3"/>
  <c r="O20" i="3"/>
  <c r="N20" i="3" s="1"/>
  <c r="P61" i="3"/>
  <c r="P34" i="3"/>
  <c r="O92" i="3"/>
  <c r="N92" i="3" s="1"/>
  <c r="O157" i="3"/>
  <c r="N157" i="3" s="1"/>
  <c r="O179" i="3"/>
  <c r="N179" i="3" s="1"/>
  <c r="P176" i="3"/>
  <c r="P184" i="3"/>
  <c r="P236" i="3"/>
  <c r="O289" i="3"/>
  <c r="N289" i="3" s="1"/>
  <c r="O310" i="3"/>
  <c r="N310" i="3" s="1"/>
  <c r="O479" i="3"/>
  <c r="N479" i="3" s="1"/>
  <c r="O394" i="3"/>
  <c r="N394" i="3" s="1"/>
  <c r="O485" i="3"/>
  <c r="N485" i="3" s="1"/>
  <c r="O429" i="3"/>
  <c r="N429" i="3" s="1"/>
  <c r="O393" i="3"/>
  <c r="N393" i="3" s="1"/>
  <c r="O555" i="3"/>
  <c r="N555" i="3" s="1"/>
  <c r="O541" i="3"/>
  <c r="N541" i="3" s="1"/>
  <c r="O642" i="3"/>
  <c r="N642" i="3" s="1"/>
  <c r="O625" i="3"/>
  <c r="N625" i="3" s="1"/>
  <c r="O725" i="3"/>
  <c r="N725" i="3" s="1"/>
  <c r="O683" i="3"/>
  <c r="N683" i="3" s="1"/>
  <c r="O769" i="3"/>
  <c r="N769" i="3" s="1"/>
  <c r="O824" i="3"/>
  <c r="N824" i="3" s="1"/>
  <c r="O923" i="3"/>
  <c r="N923" i="3" s="1"/>
  <c r="P840" i="3"/>
  <c r="P981" i="3"/>
  <c r="O1013" i="3"/>
  <c r="N1013" i="3" s="1"/>
  <c r="P795" i="3"/>
  <c r="O914" i="3"/>
  <c r="N914" i="3" s="1"/>
  <c r="O1083" i="3"/>
  <c r="N1083" i="3" s="1"/>
  <c r="P892" i="3"/>
  <c r="O950" i="3"/>
  <c r="N950" i="3" s="1"/>
  <c r="O1181" i="3"/>
  <c r="N1181" i="3" s="1"/>
  <c r="O1245" i="3"/>
  <c r="N1245" i="3" s="1"/>
  <c r="O874" i="3"/>
  <c r="N874" i="3" s="1"/>
  <c r="O941" i="3"/>
  <c r="N941" i="3" s="1"/>
  <c r="P1175" i="3"/>
  <c r="P1239" i="3"/>
  <c r="P1047" i="3"/>
  <c r="P1111" i="3"/>
  <c r="P886" i="3"/>
  <c r="P1145" i="3"/>
  <c r="P1209" i="3"/>
  <c r="P1273" i="3"/>
  <c r="P943" i="3"/>
  <c r="O1072" i="3"/>
  <c r="N1072" i="3" s="1"/>
  <c r="P1250" i="3"/>
  <c r="P1274" i="3"/>
  <c r="P1258" i="3"/>
  <c r="O1040" i="3"/>
  <c r="N1040" i="3" s="1"/>
  <c r="O1140" i="3"/>
  <c r="N1140" i="3" s="1"/>
  <c r="P811" i="3"/>
  <c r="O1023" i="3"/>
  <c r="N1023" i="3" s="1"/>
  <c r="O1087" i="3"/>
  <c r="N1087" i="3" s="1"/>
  <c r="O938" i="3"/>
  <c r="N938" i="3" s="1"/>
  <c r="P1142" i="3"/>
  <c r="P921" i="3"/>
  <c r="P1300" i="3"/>
  <c r="O1226" i="3"/>
  <c r="N1226" i="3" s="1"/>
  <c r="O1309" i="3"/>
  <c r="N1309" i="3" s="1"/>
  <c r="O838" i="3"/>
  <c r="N838" i="3" s="1"/>
  <c r="O895" i="3"/>
  <c r="N895" i="3" s="1"/>
  <c r="P1077" i="3"/>
  <c r="P1060" i="3"/>
  <c r="O1182" i="3"/>
  <c r="N1182" i="3" s="1"/>
  <c r="P1288" i="3"/>
  <c r="P1102" i="3"/>
  <c r="P937" i="3"/>
  <c r="P1110" i="3"/>
  <c r="P46" i="3"/>
  <c r="O7" i="3"/>
  <c r="N7" i="3" s="1"/>
  <c r="O69" i="3"/>
  <c r="N69" i="3" s="1"/>
  <c r="O23" i="3"/>
  <c r="N23" i="3" s="1"/>
  <c r="P111" i="3"/>
  <c r="O200" i="3"/>
  <c r="N200" i="3" s="1"/>
  <c r="O190" i="3"/>
  <c r="N190" i="3" s="1"/>
  <c r="O244" i="3"/>
  <c r="N244" i="3" s="1"/>
  <c r="O264" i="3"/>
  <c r="N264" i="3" s="1"/>
  <c r="P309" i="3"/>
  <c r="P396" i="3"/>
  <c r="P305" i="3"/>
  <c r="P386" i="3"/>
  <c r="P378" i="3"/>
  <c r="P483" i="3"/>
  <c r="P543" i="3"/>
  <c r="P505" i="3"/>
  <c r="P537" i="3"/>
  <c r="P652" i="3"/>
  <c r="P570" i="3"/>
  <c r="P586" i="3"/>
  <c r="P739" i="3"/>
  <c r="P670" i="3"/>
  <c r="P765" i="3"/>
  <c r="P724" i="3"/>
  <c r="P827" i="3"/>
  <c r="P963" i="3"/>
  <c r="P995" i="3"/>
  <c r="P784" i="3"/>
  <c r="P849" i="3"/>
  <c r="O1063" i="3"/>
  <c r="N1063" i="3" s="1"/>
  <c r="O1127" i="3"/>
  <c r="N1127" i="3" s="1"/>
  <c r="P879" i="3"/>
  <c r="O1161" i="3"/>
  <c r="N1161" i="3" s="1"/>
  <c r="O1225" i="3"/>
  <c r="N1225" i="3" s="1"/>
  <c r="O1289" i="3"/>
  <c r="N1289" i="3" s="1"/>
  <c r="O952" i="3"/>
  <c r="N952" i="3" s="1"/>
  <c r="O1224" i="3"/>
  <c r="N1224" i="3" s="1"/>
  <c r="O1196" i="3"/>
  <c r="N1196" i="3" s="1"/>
  <c r="O1174" i="3"/>
  <c r="N1174" i="3" s="1"/>
  <c r="O1106" i="3"/>
  <c r="N1106" i="3" s="1"/>
  <c r="O1090" i="3"/>
  <c r="N1090" i="3" s="1"/>
  <c r="O946" i="3"/>
  <c r="N946" i="3" s="1"/>
  <c r="O1138" i="3"/>
  <c r="N1138" i="3" s="1"/>
  <c r="O1216" i="3"/>
  <c r="N1216" i="3" s="1"/>
  <c r="O953" i="3"/>
  <c r="N953" i="3" s="1"/>
  <c r="O925" i="3"/>
  <c r="N925" i="3" s="1"/>
  <c r="P1248" i="3"/>
  <c r="O1024" i="3"/>
  <c r="N1024" i="3" s="1"/>
  <c r="O1231" i="3"/>
  <c r="N1231" i="3" s="1"/>
  <c r="O1112" i="3"/>
  <c r="N1112" i="3" s="1"/>
  <c r="P1078" i="3"/>
  <c r="P1084" i="3"/>
  <c r="P1172" i="3"/>
  <c r="O36" i="3"/>
  <c r="N36" i="3" s="1"/>
  <c r="P43" i="3"/>
  <c r="O137" i="3"/>
  <c r="N137" i="3" s="1"/>
  <c r="O104" i="3"/>
  <c r="N104" i="3" s="1"/>
  <c r="O175" i="3"/>
  <c r="N175" i="3" s="1"/>
  <c r="P158" i="3"/>
  <c r="O256" i="3"/>
  <c r="N256" i="3" s="1"/>
  <c r="P210" i="3"/>
  <c r="O639" i="3"/>
  <c r="N639" i="3" s="1"/>
  <c r="O703" i="3"/>
  <c r="N703" i="3" s="1"/>
  <c r="O759" i="3"/>
  <c r="N759" i="3" s="1"/>
  <c r="O627" i="3"/>
  <c r="N627" i="3" s="1"/>
  <c r="O732" i="3"/>
  <c r="N732" i="3" s="1"/>
  <c r="O665" i="3"/>
  <c r="N665" i="3" s="1"/>
  <c r="O744" i="3"/>
  <c r="N744" i="3" s="1"/>
  <c r="P772" i="3"/>
  <c r="O875" i="3"/>
  <c r="N875" i="3" s="1"/>
  <c r="P969" i="3"/>
  <c r="O1001" i="3"/>
  <c r="N1001" i="3" s="1"/>
  <c r="P780" i="3"/>
  <c r="P887" i="3"/>
  <c r="O1059" i="3"/>
  <c r="N1059" i="3" s="1"/>
  <c r="O1123" i="3"/>
  <c r="N1123" i="3" s="1"/>
  <c r="O948" i="3"/>
  <c r="N948" i="3" s="1"/>
  <c r="O1157" i="3"/>
  <c r="N1157" i="3" s="1"/>
  <c r="O1221" i="3"/>
  <c r="N1221" i="3" s="1"/>
  <c r="P778" i="3"/>
  <c r="O844" i="3"/>
  <c r="N844" i="3" s="1"/>
  <c r="P1045" i="3"/>
  <c r="P16" i="3"/>
  <c r="O19" i="3"/>
  <c r="N19" i="3" s="1"/>
  <c r="P99" i="3"/>
  <c r="O67" i="3"/>
  <c r="N67" i="3" s="1"/>
  <c r="P132" i="3"/>
  <c r="P156" i="3"/>
  <c r="O177" i="3"/>
  <c r="N177" i="3" s="1"/>
  <c r="O242" i="3"/>
  <c r="N242" i="3" s="1"/>
  <c r="P341" i="3"/>
  <c r="O266" i="3"/>
  <c r="N266" i="3" s="1"/>
  <c r="O290" i="3"/>
  <c r="N290" i="3" s="1"/>
  <c r="P463" i="3"/>
  <c r="P384" i="3"/>
  <c r="P472" i="3"/>
  <c r="P492" i="3"/>
  <c r="P473" i="3"/>
  <c r="P512" i="3"/>
  <c r="P510" i="3"/>
  <c r="P607" i="3"/>
  <c r="P609" i="3"/>
  <c r="P709" i="3"/>
  <c r="P673" i="3"/>
  <c r="P734" i="3"/>
  <c r="O804" i="3"/>
  <c r="N804" i="3" s="1"/>
  <c r="P899" i="3"/>
  <c r="P809" i="3"/>
  <c r="P979" i="3"/>
  <c r="P1011" i="3"/>
  <c r="P841" i="3"/>
  <c r="P898" i="3"/>
  <c r="O47" i="3"/>
  <c r="N47" i="3" s="1"/>
  <c r="O9" i="3"/>
  <c r="N9" i="3" s="1"/>
  <c r="O72" i="3"/>
  <c r="N72" i="3" s="1"/>
  <c r="P40" i="3"/>
  <c r="P98" i="3"/>
  <c r="O204" i="3"/>
  <c r="N204" i="3" s="1"/>
  <c r="O194" i="3"/>
  <c r="N194" i="3" s="1"/>
  <c r="O252" i="3"/>
  <c r="N252" i="3" s="1"/>
  <c r="O270" i="3"/>
  <c r="N270" i="3" s="1"/>
  <c r="P313" i="3"/>
  <c r="P404" i="3"/>
  <c r="P335" i="3"/>
  <c r="P390" i="3"/>
  <c r="P382" i="3"/>
  <c r="P486" i="3"/>
  <c r="P551" i="3"/>
  <c r="P507" i="3"/>
  <c r="P542" i="3"/>
  <c r="P660" i="3"/>
  <c r="P576" i="3"/>
  <c r="P605" i="3"/>
  <c r="P742" i="3"/>
  <c r="P676" i="3"/>
  <c r="O788" i="3"/>
  <c r="N788" i="3" s="1"/>
  <c r="P727" i="3"/>
  <c r="O847" i="3"/>
  <c r="N847" i="3" s="1"/>
  <c r="O964" i="3"/>
  <c r="N964" i="3" s="1"/>
  <c r="O996" i="3"/>
  <c r="N996" i="3" s="1"/>
  <c r="P799" i="3"/>
  <c r="O859" i="3"/>
  <c r="N859" i="3" s="1"/>
  <c r="P1049" i="3"/>
  <c r="P1113" i="3"/>
  <c r="P906" i="3"/>
  <c r="P1147" i="3"/>
  <c r="O1206" i="3"/>
  <c r="N1206" i="3" s="1"/>
  <c r="O45" i="3"/>
  <c r="N45" i="3" s="1"/>
  <c r="O5" i="3"/>
  <c r="N5" i="3" s="1"/>
  <c r="O66" i="3"/>
  <c r="N66" i="3" s="1"/>
  <c r="P101" i="3"/>
  <c r="P131" i="3"/>
  <c r="P196" i="3"/>
  <c r="O186" i="3"/>
  <c r="N186" i="3" s="1"/>
  <c r="P207" i="3"/>
  <c r="P251" i="3"/>
  <c r="O294" i="3"/>
  <c r="N294" i="3" s="1"/>
  <c r="P388" i="3"/>
  <c r="P297" i="3"/>
  <c r="P377" i="3"/>
  <c r="P369" i="3"/>
  <c r="P449" i="3"/>
  <c r="P533" i="3"/>
  <c r="P440" i="3"/>
  <c r="P526" i="3"/>
  <c r="P644" i="3"/>
  <c r="P557" i="3"/>
  <c r="P583" i="3"/>
  <c r="P736" i="3"/>
  <c r="P668" i="3"/>
  <c r="P761" i="3"/>
  <c r="P704" i="3"/>
  <c r="P889" i="3"/>
  <c r="P962" i="3"/>
  <c r="P994" i="3"/>
  <c r="O793" i="3"/>
  <c r="N793" i="3" s="1"/>
  <c r="O903" i="3"/>
  <c r="N903" i="3" s="1"/>
  <c r="O1061" i="3"/>
  <c r="N1061" i="3" s="1"/>
  <c r="P1095" i="3"/>
  <c r="P850" i="3"/>
  <c r="O1114" i="3"/>
  <c r="N1114" i="3" s="1"/>
  <c r="P1193" i="3"/>
  <c r="P1257" i="3"/>
  <c r="P1076" i="3"/>
  <c r="O1198" i="3"/>
  <c r="N1198" i="3" s="1"/>
  <c r="P1304" i="3"/>
  <c r="P1132" i="3"/>
  <c r="P939" i="3"/>
  <c r="P1128" i="3"/>
  <c r="P1227" i="3"/>
  <c r="P1291" i="3"/>
  <c r="P918" i="3"/>
  <c r="P1240" i="3"/>
  <c r="O1222" i="3"/>
  <c r="N1222" i="3" s="1"/>
  <c r="P48" i="3"/>
  <c r="P11" i="3"/>
  <c r="O76" i="3"/>
  <c r="N76" i="3" s="1"/>
  <c r="O39" i="3"/>
  <c r="N39" i="3" s="1"/>
  <c r="O58" i="3"/>
  <c r="N58" i="3" s="1"/>
  <c r="P70" i="3"/>
  <c r="P115" i="3"/>
  <c r="O188" i="3"/>
  <c r="N188" i="3" s="1"/>
  <c r="P167" i="3"/>
  <c r="P263" i="3"/>
  <c r="P239" i="3"/>
  <c r="O280" i="3"/>
  <c r="N280" i="3" s="1"/>
  <c r="P372" i="3"/>
  <c r="O230" i="3"/>
  <c r="N230" i="3" s="1"/>
  <c r="P491" i="3"/>
  <c r="P352" i="3"/>
  <c r="P379" i="3"/>
  <c r="P527" i="3"/>
  <c r="P468" i="3"/>
  <c r="P480" i="3"/>
  <c r="P630" i="3"/>
  <c r="P549" i="3"/>
  <c r="P573" i="3"/>
  <c r="P723" i="3"/>
  <c r="P775" i="3"/>
  <c r="P707" i="3"/>
  <c r="P767" i="3"/>
  <c r="P857" i="3"/>
  <c r="P960" i="3"/>
  <c r="P992" i="3"/>
  <c r="P774" i="3"/>
  <c r="P869" i="3"/>
  <c r="P1041" i="3"/>
  <c r="P1306" i="3"/>
  <c r="P1068" i="3"/>
  <c r="P279" i="3"/>
  <c r="O364" i="3"/>
  <c r="N364" i="3" s="1"/>
  <c r="O261" i="3"/>
  <c r="N261" i="3" s="1"/>
  <c r="O478" i="3"/>
  <c r="N478" i="3" s="1"/>
  <c r="O346" i="3"/>
  <c r="N346" i="3" s="1"/>
  <c r="O376" i="3"/>
  <c r="N376" i="3" s="1"/>
  <c r="O517" i="3"/>
  <c r="N517" i="3" s="1"/>
  <c r="O454" i="3"/>
  <c r="N454" i="3" s="1"/>
  <c r="O477" i="3"/>
  <c r="N477" i="3" s="1"/>
  <c r="O617" i="3"/>
  <c r="N617" i="3" s="1"/>
  <c r="O529" i="3"/>
  <c r="N529" i="3" s="1"/>
  <c r="O560" i="3"/>
  <c r="N560" i="3" s="1"/>
  <c r="O720" i="3"/>
  <c r="N720" i="3" s="1"/>
  <c r="O768" i="3"/>
  <c r="N768" i="3" s="1"/>
  <c r="O702" i="3"/>
  <c r="N702" i="3" s="1"/>
  <c r="P763" i="3"/>
  <c r="P854" i="3"/>
  <c r="O959" i="3"/>
  <c r="N959" i="3" s="1"/>
  <c r="O991" i="3"/>
  <c r="N991" i="3" s="1"/>
  <c r="O760" i="3"/>
  <c r="N760" i="3" s="1"/>
  <c r="O861" i="3"/>
  <c r="N861" i="3" s="1"/>
  <c r="O1039" i="3"/>
  <c r="N1039" i="3" s="1"/>
  <c r="P843" i="3"/>
  <c r="P933" i="3"/>
  <c r="O1308" i="3"/>
  <c r="N1308" i="3" s="1"/>
  <c r="O1008" i="3"/>
  <c r="N1008" i="3" s="1"/>
  <c r="O807" i="3"/>
  <c r="N807" i="3" s="1"/>
  <c r="O848" i="3"/>
  <c r="N848" i="3" s="1"/>
  <c r="O1073" i="3"/>
  <c r="N1073" i="3" s="1"/>
  <c r="P1256" i="3"/>
  <c r="O1152" i="3"/>
  <c r="N1152" i="3" s="1"/>
  <c r="O1042" i="3"/>
  <c r="N1042" i="3" s="1"/>
  <c r="O691" i="3"/>
  <c r="N691" i="3" s="1"/>
  <c r="O746" i="3"/>
  <c r="N746" i="3" s="1"/>
  <c r="O832" i="3"/>
  <c r="N832" i="3" s="1"/>
  <c r="P957" i="3"/>
  <c r="P989" i="3"/>
  <c r="O1021" i="3"/>
  <c r="N1021" i="3" s="1"/>
  <c r="P846" i="3"/>
  <c r="O1035" i="3"/>
  <c r="N1035" i="3" s="1"/>
  <c r="O1099" i="3"/>
  <c r="N1099" i="3" s="1"/>
  <c r="O845" i="3"/>
  <c r="N845" i="3" s="1"/>
  <c r="O1133" i="3"/>
  <c r="N1133" i="3" s="1"/>
  <c r="O1197" i="3"/>
  <c r="N1197" i="3" s="1"/>
  <c r="O1261" i="3"/>
  <c r="N1261" i="3" s="1"/>
  <c r="P49" i="3"/>
  <c r="P3" i="3"/>
  <c r="O80" i="3"/>
  <c r="N80" i="3" s="1"/>
  <c r="P60" i="3"/>
  <c r="O144" i="3"/>
  <c r="N144" i="3" s="1"/>
  <c r="O212" i="3"/>
  <c r="N212" i="3" s="1"/>
  <c r="P160" i="3"/>
  <c r="O265" i="3"/>
  <c r="N265" i="3" s="1"/>
  <c r="O235" i="3"/>
  <c r="N235" i="3" s="1"/>
  <c r="O331" i="3"/>
  <c r="N331" i="3" s="1"/>
  <c r="O420" i="3"/>
  <c r="N420" i="3" s="1"/>
  <c r="O359" i="3"/>
  <c r="N359" i="3" s="1"/>
  <c r="O398" i="3"/>
  <c r="N398" i="3" s="1"/>
  <c r="O353" i="3"/>
  <c r="N353" i="3" s="1"/>
  <c r="O506" i="3"/>
  <c r="N506" i="3" s="1"/>
  <c r="O427" i="3"/>
  <c r="N427" i="3" s="1"/>
  <c r="O536" i="3"/>
  <c r="N536" i="3" s="1"/>
  <c r="O496" i="3"/>
  <c r="N496" i="3" s="1"/>
  <c r="O593" i="3"/>
  <c r="N593" i="3" s="1"/>
  <c r="O600" i="3"/>
  <c r="N600" i="3" s="1"/>
  <c r="O611" i="3"/>
  <c r="N611" i="3" s="1"/>
  <c r="O599" i="3"/>
  <c r="N599" i="3" s="1"/>
  <c r="O672" i="3"/>
  <c r="N672" i="3" s="1"/>
  <c r="O712" i="3"/>
  <c r="N712" i="3" s="1"/>
  <c r="P747" i="3"/>
  <c r="O862" i="3"/>
  <c r="N862" i="3" s="1"/>
  <c r="P966" i="3"/>
  <c r="P998" i="3"/>
  <c r="O740" i="3"/>
  <c r="N740" i="3" s="1"/>
  <c r="P871" i="3"/>
  <c r="O1053" i="3"/>
  <c r="N1053" i="3" s="1"/>
  <c r="O1117" i="3"/>
  <c r="N1117" i="3" s="1"/>
  <c r="O910" i="3"/>
  <c r="N910" i="3" s="1"/>
  <c r="O1247" i="3"/>
  <c r="N1247" i="3" s="1"/>
  <c r="O1124" i="3"/>
  <c r="N1124" i="3" s="1"/>
  <c r="P1246" i="3"/>
  <c r="O50" i="3"/>
  <c r="N50" i="3" s="1"/>
  <c r="P13" i="3"/>
  <c r="O94" i="3"/>
  <c r="N94" i="3" s="1"/>
  <c r="P64" i="3"/>
  <c r="O107" i="3"/>
  <c r="N107" i="3" s="1"/>
  <c r="O216" i="3"/>
  <c r="N216" i="3" s="1"/>
  <c r="O172" i="3"/>
  <c r="N172" i="3" s="1"/>
  <c r="O271" i="3"/>
  <c r="N271" i="3" s="1"/>
  <c r="O248" i="3"/>
  <c r="N248" i="3" s="1"/>
  <c r="O334" i="3"/>
  <c r="N334" i="3" s="1"/>
  <c r="O428" i="3"/>
  <c r="N428" i="3" s="1"/>
  <c r="O367" i="3"/>
  <c r="N367" i="3" s="1"/>
  <c r="O400" i="3"/>
  <c r="N400" i="3" s="1"/>
  <c r="O361" i="3"/>
  <c r="N361" i="3" s="1"/>
  <c r="O518" i="3"/>
  <c r="N518" i="3" s="1"/>
  <c r="O434" i="3"/>
  <c r="N434" i="3" s="1"/>
  <c r="O493" i="3"/>
  <c r="N493" i="3" s="1"/>
  <c r="O499" i="3"/>
  <c r="N499" i="3" s="1"/>
  <c r="O604" i="3"/>
  <c r="N604" i="3" s="1"/>
  <c r="O603" i="3"/>
  <c r="N603" i="3" s="1"/>
  <c r="O621" i="3"/>
  <c r="N621" i="3" s="1"/>
  <c r="O663" i="3"/>
  <c r="N663" i="3" s="1"/>
  <c r="O694" i="3"/>
  <c r="N694" i="3" s="1"/>
  <c r="O743" i="3"/>
  <c r="N743" i="3" s="1"/>
  <c r="O751" i="3"/>
  <c r="N751" i="3" s="1"/>
  <c r="O866" i="3"/>
  <c r="N866" i="3" s="1"/>
  <c r="O967" i="3"/>
  <c r="N967" i="3" s="1"/>
  <c r="P999" i="3"/>
  <c r="O773" i="3"/>
  <c r="N773" i="3" s="1"/>
  <c r="O878" i="3"/>
  <c r="N878" i="3" s="1"/>
  <c r="O1055" i="3"/>
  <c r="N1055" i="3" s="1"/>
  <c r="P929" i="3"/>
  <c r="P1080" i="3"/>
  <c r="O1236" i="3"/>
  <c r="N1236" i="3" s="1"/>
  <c r="O1220" i="3"/>
  <c r="N1220" i="3" s="1"/>
  <c r="O1194" i="3"/>
  <c r="N1194" i="3" s="1"/>
  <c r="P830" i="3"/>
  <c r="O1066" i="3"/>
  <c r="N1066" i="3" s="1"/>
  <c r="P56" i="3"/>
  <c r="O100" i="3"/>
  <c r="N100" i="3" s="1"/>
  <c r="O208" i="3"/>
  <c r="N208" i="3" s="1"/>
  <c r="P198" i="3"/>
  <c r="O257" i="3"/>
  <c r="N257" i="3" s="1"/>
  <c r="O229" i="3"/>
  <c r="N229" i="3" s="1"/>
  <c r="O328" i="3"/>
  <c r="N328" i="3" s="1"/>
  <c r="O412" i="3"/>
  <c r="N412" i="3" s="1"/>
  <c r="O351" i="3"/>
  <c r="N351" i="3" s="1"/>
  <c r="O392" i="3"/>
  <c r="N392" i="3" s="1"/>
  <c r="O354" i="3"/>
  <c r="N354" i="3" s="1"/>
  <c r="O500" i="3"/>
  <c r="N500" i="3" s="1"/>
  <c r="O409" i="3"/>
  <c r="N409" i="3" s="1"/>
  <c r="O520" i="3"/>
  <c r="N520" i="3" s="1"/>
  <c r="O546" i="3"/>
  <c r="N546" i="3" s="1"/>
  <c r="O575" i="3"/>
  <c r="N575" i="3" s="1"/>
  <c r="O597" i="3"/>
  <c r="N597" i="3" s="1"/>
  <c r="O608" i="3"/>
  <c r="N608" i="3" s="1"/>
  <c r="O590" i="3"/>
  <c r="N590" i="3" s="1"/>
  <c r="O646" i="3"/>
  <c r="N646" i="3" s="1"/>
  <c r="P803" i="3"/>
  <c r="O730" i="3"/>
  <c r="N730" i="3" s="1"/>
  <c r="O852" i="3"/>
  <c r="N852" i="3" s="1"/>
  <c r="P965" i="3"/>
  <c r="O997" i="3"/>
  <c r="N997" i="3" s="1"/>
  <c r="P806" i="3"/>
  <c r="P864" i="3"/>
  <c r="O1051" i="3"/>
  <c r="N1051" i="3" s="1"/>
  <c r="O1115" i="3"/>
  <c r="N1115" i="3" s="1"/>
  <c r="O908" i="3"/>
  <c r="N908" i="3" s="1"/>
  <c r="O1149" i="3"/>
  <c r="N1149" i="3" s="1"/>
  <c r="O1213" i="3"/>
  <c r="N1213" i="3" s="1"/>
  <c r="O1277" i="3"/>
  <c r="N1277" i="3" s="1"/>
  <c r="P1167" i="3"/>
  <c r="O922" i="3"/>
  <c r="N922" i="3" s="1"/>
  <c r="O1144" i="3"/>
  <c r="N1144" i="3" s="1"/>
  <c r="O1126" i="3"/>
  <c r="N1126" i="3" s="1"/>
  <c r="O1178" i="3"/>
  <c r="N1178" i="3" s="1"/>
  <c r="O8" i="3"/>
  <c r="N8" i="3" s="1"/>
  <c r="O86" i="3"/>
  <c r="N86" i="3" s="1"/>
  <c r="O130" i="3"/>
  <c r="N130" i="3" s="1"/>
  <c r="P27" i="3"/>
  <c r="O185" i="3"/>
  <c r="N185" i="3" s="1"/>
  <c r="O168" i="3"/>
  <c r="N168" i="3" s="1"/>
  <c r="O312" i="3"/>
  <c r="N312" i="3" s="1"/>
  <c r="O217" i="3"/>
  <c r="N217" i="3" s="1"/>
  <c r="O316" i="3"/>
  <c r="N316" i="3" s="1"/>
  <c r="O389" i="3"/>
  <c r="N389" i="3" s="1"/>
  <c r="O355" i="3"/>
  <c r="N355" i="3" s="1"/>
  <c r="O431" i="3"/>
  <c r="N431" i="3" s="1"/>
  <c r="O432" i="3"/>
  <c r="N432" i="3" s="1"/>
  <c r="O453" i="3"/>
  <c r="N453" i="3" s="1"/>
  <c r="O403" i="3"/>
  <c r="N403" i="3" s="1"/>
  <c r="O425" i="3"/>
  <c r="N425" i="3" s="1"/>
  <c r="O568" i="3"/>
  <c r="N568" i="3" s="1"/>
  <c r="O535" i="3"/>
  <c r="N535" i="3" s="1"/>
  <c r="O564" i="3"/>
  <c r="N564" i="3" s="1"/>
  <c r="O548" i="3"/>
  <c r="N548" i="3" s="1"/>
  <c r="O677" i="3"/>
  <c r="N677" i="3" s="1"/>
  <c r="O641" i="3"/>
  <c r="N641" i="3" s="1"/>
  <c r="O699" i="3"/>
  <c r="N699" i="3" s="1"/>
  <c r="P758" i="3"/>
  <c r="P815" i="3"/>
  <c r="O770" i="3"/>
  <c r="N770" i="3" s="1"/>
  <c r="O975" i="3"/>
  <c r="N975" i="3" s="1"/>
  <c r="P1007" i="3"/>
  <c r="O794" i="3"/>
  <c r="N794" i="3" s="1"/>
  <c r="P835" i="3"/>
  <c r="O1071" i="3"/>
  <c r="N1071" i="3" s="1"/>
  <c r="P870" i="3"/>
  <c r="O913" i="3"/>
  <c r="N913" i="3" s="1"/>
  <c r="P1169" i="3"/>
  <c r="P1233" i="3"/>
  <c r="P1204" i="3"/>
  <c r="P1089" i="3"/>
  <c r="P867" i="3"/>
  <c r="O1139" i="3"/>
  <c r="N1139" i="3" s="1"/>
  <c r="O926" i="3"/>
  <c r="N926" i="3" s="1"/>
  <c r="O1176" i="3"/>
  <c r="N1176" i="3" s="1"/>
  <c r="O1100" i="3"/>
  <c r="N1100" i="3" s="1"/>
  <c r="P12" i="3"/>
  <c r="P88" i="3"/>
  <c r="P138" i="3"/>
  <c r="O59" i="3"/>
  <c r="N59" i="3" s="1"/>
  <c r="P193" i="3"/>
  <c r="P127" i="3"/>
  <c r="O174" i="3"/>
  <c r="N174" i="3" s="1"/>
  <c r="P223" i="3"/>
  <c r="P325" i="3"/>
  <c r="P233" i="3"/>
  <c r="O274" i="3"/>
  <c r="N274" i="3" s="1"/>
  <c r="P447" i="3"/>
  <c r="P336" i="3"/>
  <c r="P466" i="3"/>
  <c r="P452" i="3"/>
  <c r="P437" i="3"/>
  <c r="P584" i="3"/>
  <c r="P563" i="3"/>
  <c r="P589" i="3"/>
  <c r="P579" i="3"/>
  <c r="P693" i="3"/>
  <c r="P656" i="3"/>
  <c r="P728" i="3"/>
  <c r="P786" i="3"/>
  <c r="P894" i="3"/>
  <c r="O783" i="3"/>
  <c r="N783" i="3" s="1"/>
  <c r="O977" i="3"/>
  <c r="N977" i="3" s="1"/>
  <c r="P1009" i="3"/>
  <c r="P814" i="3"/>
  <c r="O876" i="3"/>
  <c r="N876" i="3" s="1"/>
  <c r="P1075" i="3"/>
  <c r="O856" i="3"/>
  <c r="N856" i="3" s="1"/>
  <c r="P934" i="3"/>
  <c r="P1173" i="3"/>
  <c r="P1237" i="3"/>
  <c r="P1285" i="3"/>
  <c r="O52" i="3"/>
  <c r="N52" i="3" s="1"/>
  <c r="O41" i="3"/>
  <c r="N41" i="3" s="1"/>
  <c r="P106" i="3"/>
  <c r="O71" i="3"/>
  <c r="N71" i="3" s="1"/>
  <c r="P143" i="3"/>
  <c r="P224" i="3"/>
  <c r="O165" i="3"/>
  <c r="N165" i="3" s="1"/>
  <c r="P281" i="3"/>
  <c r="O268" i="3"/>
  <c r="N268" i="3" s="1"/>
  <c r="P347" i="3"/>
  <c r="P444" i="3"/>
  <c r="P383" i="3"/>
  <c r="P408" i="3"/>
  <c r="P314" i="3"/>
  <c r="P545" i="3"/>
  <c r="P445" i="3"/>
  <c r="P515" i="3"/>
  <c r="P497" i="3"/>
  <c r="P636" i="3"/>
  <c r="P616" i="3"/>
  <c r="P627" i="3"/>
  <c r="P732" i="3"/>
  <c r="P665" i="3"/>
  <c r="P744" i="3"/>
  <c r="O772" i="3"/>
  <c r="N772" i="3" s="1"/>
  <c r="P875" i="3"/>
  <c r="O969" i="3"/>
  <c r="N969" i="3" s="1"/>
  <c r="P1001" i="3"/>
  <c r="O780" i="3"/>
  <c r="N780" i="3" s="1"/>
  <c r="O887" i="3"/>
  <c r="N887" i="3" s="1"/>
  <c r="P1059" i="3"/>
  <c r="P1123" i="3"/>
  <c r="P948" i="3"/>
  <c r="P1157" i="3"/>
  <c r="P1221" i="3"/>
  <c r="P905" i="3"/>
  <c r="P1294" i="3"/>
  <c r="O1218" i="3"/>
  <c r="N1218" i="3" s="1"/>
  <c r="O1168" i="3"/>
  <c r="N1168" i="3" s="1"/>
  <c r="O1280" i="3"/>
  <c r="N1280" i="3" s="1"/>
  <c r="O53" i="3"/>
  <c r="N53" i="3" s="1"/>
  <c r="O29" i="3"/>
  <c r="N29" i="3" s="1"/>
  <c r="P110" i="3"/>
  <c r="P74" i="3"/>
  <c r="P112" i="3"/>
  <c r="O228" i="3"/>
  <c r="N228" i="3" s="1"/>
  <c r="P237" i="3"/>
  <c r="P291" i="3"/>
  <c r="O278" i="3"/>
  <c r="N278" i="3" s="1"/>
  <c r="P350" i="3"/>
  <c r="P295" i="3"/>
  <c r="P391" i="3"/>
  <c r="P414" i="3"/>
  <c r="P339" i="3"/>
  <c r="P553" i="3"/>
  <c r="P467" i="3"/>
  <c r="P523" i="3"/>
  <c r="P513" i="3"/>
  <c r="P643" i="3"/>
  <c r="P619" i="3"/>
  <c r="P637" i="3"/>
  <c r="P745" i="3"/>
  <c r="P678" i="3"/>
  <c r="P705" i="3"/>
  <c r="P713" i="3"/>
  <c r="P792" i="3"/>
  <c r="P970" i="3"/>
  <c r="O1002" i="3"/>
  <c r="N1002" i="3" s="1"/>
  <c r="P793" i="3"/>
  <c r="P903" i="3"/>
  <c r="P1061" i="3"/>
  <c r="P1125" i="3"/>
  <c r="O872" i="3"/>
  <c r="N872" i="3" s="1"/>
  <c r="P1159" i="3"/>
  <c r="P1223" i="3"/>
  <c r="P1287" i="3"/>
  <c r="P944" i="3"/>
  <c r="P1208" i="3"/>
  <c r="P1148" i="3"/>
  <c r="P1292" i="3"/>
  <c r="P1086" i="3"/>
  <c r="P54" i="3"/>
  <c r="P82" i="3"/>
  <c r="P114" i="3"/>
  <c r="P90" i="3"/>
  <c r="P136" i="3"/>
  <c r="P232" i="3"/>
  <c r="P253" i="3"/>
  <c r="P205" i="3"/>
  <c r="O283" i="3"/>
  <c r="N283" i="3" s="1"/>
  <c r="P357" i="3"/>
  <c r="P299" i="3"/>
  <c r="P399" i="3"/>
  <c r="P416" i="3"/>
  <c r="P362" i="3"/>
  <c r="P561" i="3"/>
  <c r="P470" i="3"/>
  <c r="P528" i="3"/>
  <c r="P460" i="3"/>
  <c r="P651" i="3"/>
  <c r="P629" i="3"/>
  <c r="P645" i="3"/>
  <c r="P615" i="3"/>
  <c r="P654" i="3"/>
  <c r="P715" i="3"/>
  <c r="O790" i="3"/>
  <c r="N790" i="3" s="1"/>
  <c r="P816" i="3"/>
  <c r="P971" i="3"/>
  <c r="O1003" i="3"/>
  <c r="N1003" i="3" s="1"/>
  <c r="P800" i="3"/>
  <c r="P907" i="3"/>
  <c r="P1063" i="3"/>
  <c r="P1127" i="3"/>
  <c r="O879" i="3"/>
  <c r="N879" i="3" s="1"/>
  <c r="P1161" i="3"/>
  <c r="P1225" i="3"/>
  <c r="P1289" i="3"/>
  <c r="P952" i="3"/>
  <c r="P1224" i="3"/>
  <c r="P1196" i="3"/>
  <c r="P1174" i="3"/>
  <c r="P1106" i="3"/>
  <c r="P18" i="3"/>
  <c r="O57" i="3"/>
  <c r="N57" i="3" s="1"/>
  <c r="O149" i="3"/>
  <c r="N149" i="3" s="1"/>
  <c r="O79" i="3"/>
  <c r="N79" i="3" s="1"/>
  <c r="O153" i="3"/>
  <c r="N153" i="3" s="1"/>
  <c r="P163" i="3"/>
  <c r="O169" i="3"/>
  <c r="N169" i="3" s="1"/>
  <c r="O250" i="3"/>
  <c r="N250" i="3" s="1"/>
  <c r="P349" i="3"/>
  <c r="P273" i="3"/>
  <c r="P307" i="3"/>
  <c r="P471" i="3"/>
  <c r="P387" i="3"/>
  <c r="P482" i="3"/>
  <c r="P395" i="3"/>
  <c r="P476" i="3"/>
  <c r="P544" i="3"/>
  <c r="P525" i="3"/>
  <c r="P623" i="3"/>
  <c r="P622" i="3"/>
  <c r="P717" i="3"/>
  <c r="P675" i="3"/>
  <c r="P753" i="3"/>
  <c r="O819" i="3"/>
  <c r="N819" i="3" s="1"/>
  <c r="P915" i="3"/>
  <c r="P813" i="3"/>
  <c r="O980" i="3"/>
  <c r="N980" i="3" s="1"/>
  <c r="P1012" i="3"/>
  <c r="P781" i="3"/>
  <c r="P912" i="3"/>
  <c r="P1081" i="3"/>
  <c r="P891" i="3"/>
  <c r="O949" i="3"/>
  <c r="N949" i="3" s="1"/>
  <c r="P1179" i="3"/>
  <c r="P1243" i="3"/>
  <c r="P1307" i="3"/>
  <c r="P1070" i="3"/>
  <c r="O1302" i="3"/>
  <c r="N1302" i="3" s="1"/>
  <c r="O1074" i="3"/>
  <c r="N1074" i="3" s="1"/>
  <c r="O1268" i="3"/>
  <c r="N1268" i="3" s="1"/>
  <c r="P1231" i="3"/>
  <c r="P1295" i="3"/>
  <c r="O14" i="3"/>
  <c r="N14" i="3" s="1"/>
  <c r="O89" i="3"/>
  <c r="N89" i="3" s="1"/>
  <c r="O91" i="3"/>
  <c r="N91" i="3" s="1"/>
  <c r="P63" i="3"/>
  <c r="O197" i="3"/>
  <c r="N197" i="3" s="1"/>
  <c r="O150" i="3"/>
  <c r="N150" i="3" s="1"/>
  <c r="P178" i="3"/>
  <c r="O225" i="3"/>
  <c r="N225" i="3" s="1"/>
  <c r="O333" i="3"/>
  <c r="N333" i="3" s="1"/>
  <c r="P258" i="3"/>
  <c r="P282" i="3"/>
  <c r="O455" i="3"/>
  <c r="N455" i="3" s="1"/>
  <c r="O366" i="3"/>
  <c r="N366" i="3" s="1"/>
  <c r="O469" i="3"/>
  <c r="N469" i="3" s="1"/>
  <c r="O489" i="3"/>
  <c r="N489" i="3" s="1"/>
  <c r="O446" i="3"/>
  <c r="N446" i="3" s="1"/>
  <c r="O595" i="3"/>
  <c r="N595" i="3" s="1"/>
  <c r="O457" i="3"/>
  <c r="N457" i="3" s="1"/>
  <c r="O591" i="3"/>
  <c r="N591" i="3" s="1"/>
  <c r="O606" i="3"/>
  <c r="N606" i="3" s="1"/>
  <c r="O701" i="3"/>
  <c r="N701" i="3" s="1"/>
  <c r="O657" i="3"/>
  <c r="N657" i="3" s="1"/>
  <c r="O731" i="3"/>
  <c r="N731" i="3" s="1"/>
  <c r="O789" i="3"/>
  <c r="N789" i="3" s="1"/>
  <c r="O896" i="3"/>
  <c r="N896" i="3" s="1"/>
  <c r="O798" i="3"/>
  <c r="N798" i="3" s="1"/>
  <c r="O978" i="3"/>
  <c r="N978" i="3" s="1"/>
  <c r="O1010" i="3"/>
  <c r="N1010" i="3" s="1"/>
  <c r="P838" i="3"/>
  <c r="P895" i="3"/>
  <c r="O1077" i="3"/>
  <c r="N1077" i="3" s="1"/>
  <c r="P874" i="3"/>
  <c r="P941" i="3"/>
  <c r="O1175" i="3"/>
  <c r="N1175" i="3" s="1"/>
  <c r="O1239" i="3"/>
  <c r="N1239" i="3" s="1"/>
  <c r="O1303" i="3"/>
  <c r="N1303" i="3" s="1"/>
  <c r="O1026" i="3"/>
  <c r="N1026" i="3" s="1"/>
  <c r="P1158" i="3"/>
  <c r="P1032" i="3"/>
  <c r="P917" i="3"/>
  <c r="O1242" i="3"/>
  <c r="N1242" i="3" s="1"/>
  <c r="O16" i="3"/>
  <c r="N16" i="3" s="1"/>
  <c r="P19" i="3"/>
  <c r="O99" i="3"/>
  <c r="N99" i="3" s="1"/>
  <c r="P67" i="3"/>
  <c r="O132" i="3"/>
  <c r="N132" i="3" s="1"/>
  <c r="O156" i="3"/>
  <c r="N156" i="3" s="1"/>
  <c r="P177" i="3"/>
  <c r="P242" i="3"/>
  <c r="O341" i="3"/>
  <c r="N341" i="3" s="1"/>
  <c r="P266" i="3"/>
  <c r="P290" i="3"/>
  <c r="O463" i="3"/>
  <c r="N463" i="3" s="1"/>
  <c r="O384" i="3"/>
  <c r="N384" i="3" s="1"/>
  <c r="O472" i="3"/>
  <c r="N472" i="3" s="1"/>
  <c r="O492" i="3"/>
  <c r="N492" i="3" s="1"/>
  <c r="O473" i="3"/>
  <c r="N473" i="3" s="1"/>
  <c r="O512" i="3"/>
  <c r="N512" i="3" s="1"/>
  <c r="O510" i="3"/>
  <c r="N510" i="3" s="1"/>
  <c r="O607" i="3"/>
  <c r="N607" i="3" s="1"/>
  <c r="O609" i="3"/>
  <c r="N609" i="3" s="1"/>
  <c r="O709" i="3"/>
  <c r="N709" i="3" s="1"/>
  <c r="O673" i="3"/>
  <c r="N673" i="3" s="1"/>
  <c r="O734" i="3"/>
  <c r="N734" i="3" s="1"/>
  <c r="P804" i="3"/>
  <c r="O899" i="3"/>
  <c r="N899" i="3" s="1"/>
  <c r="O809" i="3"/>
  <c r="N809" i="3" s="1"/>
  <c r="O979" i="3"/>
  <c r="N979" i="3" s="1"/>
  <c r="O1011" i="3"/>
  <c r="N1011" i="3" s="1"/>
  <c r="O841" i="3"/>
  <c r="N841" i="3" s="1"/>
  <c r="O898" i="3"/>
  <c r="N898" i="3" s="1"/>
  <c r="O1079" i="3"/>
  <c r="N1079" i="3" s="1"/>
  <c r="P890" i="3"/>
  <c r="O942" i="3"/>
  <c r="N942" i="3" s="1"/>
  <c r="O1177" i="3"/>
  <c r="N1177" i="3" s="1"/>
  <c r="O1241" i="3"/>
  <c r="N1241" i="3" s="1"/>
  <c r="O1305" i="3"/>
  <c r="N1305" i="3" s="1"/>
  <c r="O1048" i="3"/>
  <c r="N1048" i="3" s="1"/>
  <c r="O1286" i="3"/>
  <c r="N1286" i="3" s="1"/>
  <c r="O1054" i="3"/>
  <c r="N1054" i="3" s="1"/>
  <c r="O1038" i="3"/>
  <c r="N1038" i="3" s="1"/>
  <c r="P1188" i="3"/>
  <c r="P42" i="3"/>
  <c r="P21" i="3"/>
  <c r="O125" i="3"/>
  <c r="N125" i="3" s="1"/>
  <c r="O142" i="3"/>
  <c r="N142" i="3" s="1"/>
  <c r="O123" i="3"/>
  <c r="N123" i="3" s="1"/>
  <c r="O141" i="3"/>
  <c r="N141" i="3" s="1"/>
  <c r="O240" i="3"/>
  <c r="N240" i="3" s="1"/>
  <c r="P255" i="3"/>
  <c r="O245" i="3"/>
  <c r="N245" i="3" s="1"/>
  <c r="O337" i="3"/>
  <c r="N337" i="3" s="1"/>
  <c r="O292" i="3"/>
  <c r="N292" i="3" s="1"/>
  <c r="O459" i="3"/>
  <c r="N459" i="3" s="1"/>
  <c r="O326" i="3"/>
  <c r="N326" i="3" s="1"/>
  <c r="O524" i="3"/>
  <c r="N524" i="3" s="1"/>
  <c r="O481" i="3"/>
  <c r="N481" i="3" s="1"/>
  <c r="O418" i="3"/>
  <c r="N418" i="3" s="1"/>
  <c r="O626" i="3"/>
  <c r="N626" i="3" s="1"/>
  <c r="O598" i="3"/>
  <c r="N598" i="3" s="1"/>
  <c r="O698" i="3"/>
  <c r="N698" i="3" s="1"/>
  <c r="O628" i="3"/>
  <c r="N628" i="3" s="1"/>
  <c r="O695" i="3"/>
  <c r="N695" i="3" s="1"/>
  <c r="O752" i="3"/>
  <c r="N752" i="3" s="1"/>
  <c r="O681" i="3"/>
  <c r="N681" i="3" s="1"/>
  <c r="O738" i="3"/>
  <c r="N738" i="3" s="1"/>
  <c r="O829" i="3"/>
  <c r="N829" i="3" s="1"/>
  <c r="P956" i="3"/>
  <c r="P988" i="3"/>
  <c r="O1020" i="3"/>
  <c r="N1020" i="3" s="1"/>
  <c r="P836" i="3"/>
  <c r="O1033" i="3"/>
  <c r="N1033" i="3" s="1"/>
  <c r="O1097" i="3"/>
  <c r="N1097" i="3" s="1"/>
  <c r="P828" i="3"/>
  <c r="O1130" i="3"/>
  <c r="N1130" i="3" s="1"/>
  <c r="O1195" i="3"/>
  <c r="N1195" i="3" s="1"/>
  <c r="O1259" i="3"/>
  <c r="N1259" i="3" s="1"/>
  <c r="O1092" i="3"/>
  <c r="N1092" i="3" s="1"/>
  <c r="P1214" i="3"/>
  <c r="P1096" i="3"/>
  <c r="O1190" i="3"/>
  <c r="N1190" i="3" s="1"/>
  <c r="P1040" i="3"/>
  <c r="P1140" i="3"/>
  <c r="O6" i="3"/>
  <c r="N6" i="3" s="1"/>
  <c r="O85" i="3"/>
  <c r="N85" i="3" s="1"/>
  <c r="O126" i="3"/>
  <c r="N126" i="3" s="1"/>
  <c r="O95" i="3"/>
  <c r="N95" i="3" s="1"/>
  <c r="O171" i="3"/>
  <c r="N171" i="3" s="1"/>
  <c r="O161" i="3"/>
  <c r="N161" i="3" s="1"/>
  <c r="O301" i="3"/>
  <c r="N301" i="3" s="1"/>
  <c r="O215" i="3"/>
  <c r="N215" i="3" s="1"/>
  <c r="P298" i="3"/>
  <c r="O381" i="3"/>
  <c r="N381" i="3" s="1"/>
  <c r="O343" i="3"/>
  <c r="N343" i="3" s="1"/>
  <c r="O423" i="3"/>
  <c r="N423" i="3" s="1"/>
  <c r="O430" i="3"/>
  <c r="N430" i="3" s="1"/>
  <c r="O450" i="3"/>
  <c r="N450" i="3" s="1"/>
  <c r="O585" i="3"/>
  <c r="N585" i="3" s="1"/>
  <c r="O421" i="3"/>
  <c r="N421" i="3" s="1"/>
  <c r="O565" i="3"/>
  <c r="N565" i="3" s="1"/>
  <c r="O522" i="3"/>
  <c r="N522" i="3" s="1"/>
  <c r="O556" i="3"/>
  <c r="N556" i="3" s="1"/>
  <c r="O547" i="3"/>
  <c r="N547" i="3" s="1"/>
  <c r="O669" i="3"/>
  <c r="N669" i="3" s="1"/>
  <c r="O638" i="3"/>
  <c r="N638" i="3" s="1"/>
  <c r="O689" i="3"/>
  <c r="N689" i="3" s="1"/>
  <c r="P754" i="3"/>
  <c r="O812" i="3"/>
  <c r="N812" i="3" s="1"/>
  <c r="P756" i="3"/>
  <c r="P974" i="3"/>
  <c r="P1006" i="3"/>
  <c r="O787" i="3"/>
  <c r="N787" i="3" s="1"/>
  <c r="O927" i="3"/>
  <c r="N927" i="3" s="1"/>
  <c r="O1069" i="3"/>
  <c r="N1069" i="3" s="1"/>
  <c r="O821" i="3"/>
  <c r="N821" i="3" s="1"/>
  <c r="P909" i="3"/>
  <c r="O1167" i="3"/>
  <c r="N1167" i="3" s="1"/>
  <c r="O870" i="3"/>
  <c r="N870" i="3" s="1"/>
  <c r="P913" i="3"/>
  <c r="O1169" i="3"/>
  <c r="N1169" i="3" s="1"/>
  <c r="O1233" i="3"/>
  <c r="N1233" i="3" s="1"/>
  <c r="O929" i="3"/>
  <c r="N929" i="3" s="1"/>
  <c r="O1080" i="3"/>
  <c r="N1080" i="3" s="1"/>
  <c r="P1236" i="3"/>
  <c r="P1220" i="3"/>
  <c r="P1297" i="3"/>
  <c r="P936" i="3"/>
  <c r="P1192" i="3"/>
  <c r="O1120" i="3"/>
  <c r="N1120" i="3" s="1"/>
  <c r="P1276" i="3"/>
  <c r="P1064" i="3"/>
  <c r="O30" i="3"/>
  <c r="N30" i="3" s="1"/>
  <c r="P44" i="3"/>
  <c r="O117" i="3"/>
  <c r="N117" i="3" s="1"/>
  <c r="O124" i="3"/>
  <c r="N124" i="3" s="1"/>
  <c r="O182" i="3"/>
  <c r="N182" i="3" s="1"/>
  <c r="O203" i="3"/>
  <c r="N203" i="3" s="1"/>
  <c r="P227" i="3"/>
  <c r="P234" i="3"/>
  <c r="O338" i="3"/>
  <c r="N338" i="3" s="1"/>
  <c r="O321" i="3"/>
  <c r="N321" i="3" s="1"/>
  <c r="O275" i="3"/>
  <c r="N275" i="3" s="1"/>
  <c r="O368" i="3"/>
  <c r="N368" i="3" s="1"/>
  <c r="O348" i="3"/>
  <c r="N348" i="3" s="1"/>
  <c r="O508" i="3"/>
  <c r="N508" i="3" s="1"/>
  <c r="O461" i="3"/>
  <c r="N461" i="3" s="1"/>
  <c r="O413" i="3"/>
  <c r="N413" i="3" s="1"/>
  <c r="O610" i="3"/>
  <c r="N610" i="3" s="1"/>
  <c r="O574" i="3"/>
  <c r="N574" i="3" s="1"/>
  <c r="O682" i="3"/>
  <c r="N682" i="3" s="1"/>
  <c r="O596" i="3"/>
  <c r="N596" i="3" s="1"/>
  <c r="O679" i="3"/>
  <c r="N679" i="3" s="1"/>
  <c r="O735" i="3"/>
  <c r="N735" i="3" s="1"/>
  <c r="O662" i="3"/>
  <c r="N662" i="3" s="1"/>
  <c r="O721" i="3"/>
  <c r="N721" i="3" s="1"/>
  <c r="O805" i="3"/>
  <c r="N805" i="3" s="1"/>
  <c r="O954" i="3"/>
  <c r="N954" i="3" s="1"/>
  <c r="O986" i="3"/>
  <c r="N986" i="3" s="1"/>
  <c r="P826" i="3"/>
  <c r="O1029" i="3"/>
  <c r="N1029" i="3" s="1"/>
  <c r="O1093" i="3"/>
  <c r="N1093" i="3" s="1"/>
  <c r="O865" i="3"/>
  <c r="N865" i="3" s="1"/>
  <c r="P1098" i="3"/>
  <c r="O1191" i="3"/>
  <c r="N1191" i="3" s="1"/>
  <c r="O1255" i="3"/>
  <c r="N1255" i="3" s="1"/>
  <c r="O1060" i="3"/>
  <c r="N1060" i="3" s="1"/>
  <c r="P1182" i="3"/>
  <c r="O1288" i="3"/>
  <c r="N1288" i="3" s="1"/>
  <c r="O1102" i="3"/>
  <c r="N1102" i="3" s="1"/>
  <c r="O937" i="3"/>
  <c r="N937" i="3" s="1"/>
  <c r="O1110" i="3"/>
  <c r="N1110" i="3" s="1"/>
  <c r="P32" i="3"/>
  <c r="P15" i="3"/>
  <c r="O121" i="3"/>
  <c r="N121" i="3" s="1"/>
  <c r="O135" i="3"/>
  <c r="N135" i="3" s="1"/>
  <c r="O116" i="3"/>
  <c r="N116" i="3" s="1"/>
  <c r="O128" i="3"/>
  <c r="N128" i="3" s="1"/>
  <c r="P238" i="3"/>
  <c r="P246" i="3"/>
  <c r="O358" i="3"/>
  <c r="N358" i="3" s="1"/>
  <c r="O324" i="3"/>
  <c r="N324" i="3" s="1"/>
  <c r="O284" i="3"/>
  <c r="N284" i="3" s="1"/>
  <c r="O371" i="3"/>
  <c r="N371" i="3" s="1"/>
  <c r="O318" i="3"/>
  <c r="N318" i="3" s="1"/>
  <c r="O516" i="3"/>
  <c r="N516" i="3" s="1"/>
  <c r="O464" i="3"/>
  <c r="N464" i="3" s="1"/>
  <c r="O417" i="3"/>
  <c r="N417" i="3" s="1"/>
  <c r="O618" i="3"/>
  <c r="N618" i="3" s="1"/>
  <c r="O578" i="3"/>
  <c r="N578" i="3" s="1"/>
  <c r="O690" i="3"/>
  <c r="N690" i="3" s="1"/>
  <c r="O612" i="3"/>
  <c r="N612" i="3" s="1"/>
  <c r="O687" i="3"/>
  <c r="N687" i="3" s="1"/>
  <c r="O750" i="3"/>
  <c r="N750" i="3" s="1"/>
  <c r="O680" i="3"/>
  <c r="N680" i="3" s="1"/>
  <c r="O722" i="3"/>
  <c r="N722" i="3" s="1"/>
  <c r="P823" i="3"/>
  <c r="O955" i="3"/>
  <c r="N955" i="3" s="1"/>
  <c r="O987" i="3"/>
  <c r="N987" i="3" s="1"/>
  <c r="O1019" i="3"/>
  <c r="N1019" i="3" s="1"/>
  <c r="P831" i="3"/>
  <c r="O1031" i="3"/>
  <c r="N1031" i="3" s="1"/>
  <c r="O1095" i="3"/>
  <c r="N1095" i="3" s="1"/>
  <c r="O850" i="3"/>
  <c r="N850" i="3" s="1"/>
  <c r="P1114" i="3"/>
  <c r="O1193" i="3"/>
  <c r="N1193" i="3" s="1"/>
  <c r="O1257" i="3"/>
  <c r="N1257" i="3" s="1"/>
  <c r="O1076" i="3"/>
  <c r="N1076" i="3" s="1"/>
  <c r="P1198" i="3"/>
  <c r="O1304" i="3"/>
  <c r="N1304" i="3" s="1"/>
  <c r="O1132" i="3"/>
  <c r="N1132" i="3" s="1"/>
  <c r="O939" i="3"/>
  <c r="N939" i="3" s="1"/>
  <c r="O1128" i="3"/>
  <c r="N1128" i="3" s="1"/>
  <c r="P47" i="3"/>
  <c r="P9" i="3"/>
  <c r="P72" i="3"/>
  <c r="O40" i="3"/>
  <c r="N40" i="3" s="1"/>
  <c r="O98" i="3"/>
  <c r="N98" i="3" s="1"/>
  <c r="P204" i="3"/>
  <c r="P194" i="3"/>
  <c r="P252" i="3"/>
  <c r="P270" i="3"/>
  <c r="O313" i="3"/>
  <c r="N313" i="3" s="1"/>
  <c r="O404" i="3"/>
  <c r="N404" i="3" s="1"/>
  <c r="O335" i="3"/>
  <c r="N335" i="3" s="1"/>
  <c r="O390" i="3"/>
  <c r="N390" i="3" s="1"/>
  <c r="O382" i="3"/>
  <c r="N382" i="3" s="1"/>
  <c r="O486" i="3"/>
  <c r="N486" i="3" s="1"/>
  <c r="O551" i="3"/>
  <c r="N551" i="3" s="1"/>
  <c r="O507" i="3"/>
  <c r="N507" i="3" s="1"/>
  <c r="O542" i="3"/>
  <c r="N542" i="3" s="1"/>
  <c r="O660" i="3"/>
  <c r="N660" i="3" s="1"/>
  <c r="O576" i="3"/>
  <c r="N576" i="3" s="1"/>
  <c r="O605" i="3"/>
  <c r="N605" i="3" s="1"/>
  <c r="O742" i="3"/>
  <c r="N742" i="3" s="1"/>
  <c r="O676" i="3"/>
  <c r="N676" i="3" s="1"/>
  <c r="P788" i="3"/>
  <c r="O727" i="3"/>
  <c r="N727" i="3" s="1"/>
  <c r="P847" i="3"/>
  <c r="P964" i="3"/>
  <c r="P996" i="3"/>
  <c r="O799" i="3"/>
  <c r="N799" i="3" s="1"/>
  <c r="P859" i="3"/>
  <c r="O1049" i="3"/>
  <c r="N1049" i="3" s="1"/>
  <c r="O1113" i="3"/>
  <c r="N1113" i="3" s="1"/>
  <c r="O906" i="3"/>
  <c r="N906" i="3" s="1"/>
  <c r="O1147" i="3"/>
  <c r="N1147" i="3" s="1"/>
  <c r="O1211" i="3"/>
  <c r="N1211" i="3" s="1"/>
  <c r="O1275" i="3"/>
  <c r="N1275" i="3" s="1"/>
  <c r="P863" i="3"/>
  <c r="P1094" i="3"/>
  <c r="O1266" i="3"/>
  <c r="N1266" i="3" s="1"/>
  <c r="O1036" i="3"/>
  <c r="N1036" i="3" s="1"/>
  <c r="O916" i="3"/>
  <c r="N916" i="3" s="1"/>
  <c r="O48" i="3"/>
  <c r="N48" i="3" s="1"/>
  <c r="O11" i="3"/>
  <c r="N11" i="3" s="1"/>
  <c r="P76" i="3"/>
  <c r="O56" i="3"/>
  <c r="N56" i="3" s="1"/>
  <c r="P100" i="3"/>
  <c r="P208" i="3"/>
  <c r="O198" i="3"/>
  <c r="N198" i="3" s="1"/>
  <c r="P257" i="3"/>
  <c r="P229" i="3"/>
  <c r="P328" i="3"/>
  <c r="P412" i="3"/>
  <c r="P351" i="3"/>
  <c r="P392" i="3"/>
  <c r="P354" i="3"/>
  <c r="P500" i="3"/>
  <c r="P409" i="3"/>
  <c r="P520" i="3"/>
  <c r="P546" i="3"/>
  <c r="P575" i="3"/>
  <c r="P597" i="3"/>
  <c r="P608" i="3"/>
  <c r="P590" i="3"/>
  <c r="P646" i="3"/>
  <c r="O803" i="3"/>
  <c r="N803" i="3" s="1"/>
  <c r="P730" i="3"/>
  <c r="P852" i="3"/>
  <c r="O965" i="3"/>
  <c r="N965" i="3" s="1"/>
  <c r="P997" i="3"/>
  <c r="O806" i="3"/>
  <c r="N806" i="3" s="1"/>
  <c r="O864" i="3"/>
  <c r="N864" i="3" s="1"/>
  <c r="P1051" i="3"/>
  <c r="P1115" i="3"/>
  <c r="P908" i="3"/>
  <c r="P1149" i="3"/>
  <c r="P1213" i="3"/>
  <c r="P1277" i="3"/>
  <c r="O883" i="3"/>
  <c r="N883" i="3" s="1"/>
  <c r="O1116" i="3"/>
  <c r="N1116" i="3" s="1"/>
  <c r="P1282" i="3"/>
  <c r="P1212" i="3"/>
  <c r="P945" i="3"/>
  <c r="O1263" i="3"/>
  <c r="N1263" i="3" s="1"/>
  <c r="P1124" i="3"/>
  <c r="O1246" i="3"/>
  <c r="N1246" i="3" s="1"/>
  <c r="P1170" i="3"/>
  <c r="P8" i="3"/>
  <c r="P86" i="3"/>
  <c r="P130" i="3"/>
  <c r="O27" i="3"/>
  <c r="N27" i="3" s="1"/>
  <c r="P185" i="3"/>
  <c r="P168" i="3"/>
  <c r="P312" i="3"/>
  <c r="P217" i="3"/>
  <c r="P316" i="3"/>
  <c r="P389" i="3"/>
  <c r="P355" i="3"/>
  <c r="P431" i="3"/>
  <c r="P432" i="3"/>
  <c r="P453" i="3"/>
  <c r="P403" i="3"/>
  <c r="P425" i="3"/>
  <c r="P568" i="3"/>
  <c r="P535" i="3"/>
  <c r="P564" i="3"/>
  <c r="P548" i="3"/>
  <c r="P677" i="3"/>
  <c r="P641" i="3"/>
  <c r="P699" i="3"/>
  <c r="O758" i="3"/>
  <c r="N758" i="3" s="1"/>
  <c r="O815" i="3"/>
  <c r="N815" i="3" s="1"/>
  <c r="P770" i="3"/>
  <c r="P975" i="3"/>
  <c r="O1007" i="3"/>
  <c r="N1007" i="3" s="1"/>
  <c r="P794" i="3"/>
  <c r="O835" i="3"/>
  <c r="N835" i="3" s="1"/>
  <c r="P1071" i="3"/>
  <c r="O1199" i="3"/>
  <c r="N1199" i="3" s="1"/>
  <c r="O1104" i="3"/>
  <c r="N1104" i="3" s="1"/>
  <c r="O1084" i="3"/>
  <c r="N1084" i="3" s="1"/>
  <c r="O1172" i="3"/>
  <c r="N1172" i="3" s="1"/>
  <c r="P938" i="3"/>
  <c r="O1142" i="3"/>
  <c r="N1142" i="3" s="1"/>
  <c r="O921" i="3"/>
  <c r="N921" i="3" s="1"/>
  <c r="O1300" i="3"/>
  <c r="N1300" i="3" s="1"/>
  <c r="P1226" i="3"/>
  <c r="P45" i="3"/>
  <c r="P5" i="3"/>
  <c r="P66" i="3"/>
  <c r="O101" i="3"/>
  <c r="N101" i="3" s="1"/>
  <c r="O131" i="3"/>
  <c r="N131" i="3" s="1"/>
  <c r="O196" i="3"/>
  <c r="N196" i="3" s="1"/>
  <c r="P186" i="3"/>
  <c r="O207" i="3"/>
  <c r="N207" i="3" s="1"/>
  <c r="O251" i="3"/>
  <c r="N251" i="3" s="1"/>
  <c r="P294" i="3"/>
  <c r="O388" i="3"/>
  <c r="N388" i="3" s="1"/>
  <c r="O297" i="3"/>
  <c r="N297" i="3" s="1"/>
  <c r="O377" i="3"/>
  <c r="N377" i="3" s="1"/>
  <c r="O369" i="3"/>
  <c r="N369" i="3" s="1"/>
  <c r="O449" i="3"/>
  <c r="N449" i="3" s="1"/>
  <c r="O533" i="3"/>
  <c r="N533" i="3" s="1"/>
  <c r="O440" i="3"/>
  <c r="N440" i="3" s="1"/>
  <c r="O526" i="3"/>
  <c r="N526" i="3" s="1"/>
  <c r="O644" i="3"/>
  <c r="N644" i="3" s="1"/>
  <c r="O557" i="3"/>
  <c r="N557" i="3" s="1"/>
  <c r="O583" i="3"/>
  <c r="N583" i="3" s="1"/>
  <c r="O736" i="3"/>
  <c r="N736" i="3" s="1"/>
  <c r="O668" i="3"/>
  <c r="N668" i="3" s="1"/>
  <c r="O761" i="3"/>
  <c r="N761" i="3" s="1"/>
  <c r="O704" i="3"/>
  <c r="N704" i="3" s="1"/>
  <c r="O889" i="3"/>
  <c r="N889" i="3" s="1"/>
  <c r="O962" i="3"/>
  <c r="N962" i="3" s="1"/>
  <c r="O994" i="3"/>
  <c r="N994" i="3" s="1"/>
  <c r="O778" i="3"/>
  <c r="N778" i="3" s="1"/>
  <c r="P844" i="3"/>
  <c r="O1045" i="3"/>
  <c r="N1045" i="3" s="1"/>
  <c r="O1109" i="3"/>
  <c r="N1109" i="3" s="1"/>
  <c r="O882" i="3"/>
  <c r="N882" i="3" s="1"/>
  <c r="O1143" i="3"/>
  <c r="N1143" i="3" s="1"/>
  <c r="O1207" i="3"/>
  <c r="N1207" i="3" s="1"/>
  <c r="O1271" i="3"/>
  <c r="N1271" i="3" s="1"/>
  <c r="O935" i="3"/>
  <c r="N935" i="3" s="1"/>
  <c r="P1310" i="3"/>
  <c r="O1234" i="3"/>
  <c r="N1234" i="3" s="1"/>
  <c r="O1296" i="3"/>
  <c r="N1296" i="3" s="1"/>
  <c r="O1312" i="3"/>
  <c r="N1312" i="3" s="1"/>
  <c r="O46" i="3"/>
  <c r="N46" i="3" s="1"/>
  <c r="P7" i="3"/>
  <c r="P69" i="3"/>
  <c r="P23" i="3"/>
  <c r="O111" i="3"/>
  <c r="N111" i="3" s="1"/>
  <c r="P200" i="3"/>
  <c r="P190" i="3"/>
  <c r="P244" i="3"/>
  <c r="P264" i="3"/>
  <c r="O309" i="3"/>
  <c r="N309" i="3" s="1"/>
  <c r="O396" i="3"/>
  <c r="N396" i="3" s="1"/>
  <c r="O305" i="3"/>
  <c r="N305" i="3" s="1"/>
  <c r="O386" i="3"/>
  <c r="N386" i="3" s="1"/>
  <c r="O378" i="3"/>
  <c r="N378" i="3" s="1"/>
  <c r="O483" i="3"/>
  <c r="N483" i="3" s="1"/>
  <c r="O543" i="3"/>
  <c r="N543" i="3" s="1"/>
  <c r="O505" i="3"/>
  <c r="N505" i="3" s="1"/>
  <c r="O537" i="3"/>
  <c r="N537" i="3" s="1"/>
  <c r="O652" i="3"/>
  <c r="N652" i="3" s="1"/>
  <c r="O570" i="3"/>
  <c r="N570" i="3" s="1"/>
  <c r="O586" i="3"/>
  <c r="N586" i="3" s="1"/>
  <c r="O739" i="3"/>
  <c r="N739" i="3" s="1"/>
  <c r="O670" i="3"/>
  <c r="N670" i="3" s="1"/>
  <c r="O765" i="3"/>
  <c r="N765" i="3" s="1"/>
  <c r="O724" i="3"/>
  <c r="N724" i="3" s="1"/>
  <c r="O827" i="3"/>
  <c r="N827" i="3" s="1"/>
  <c r="O963" i="3"/>
  <c r="N963" i="3" s="1"/>
  <c r="O995" i="3"/>
  <c r="N995" i="3" s="1"/>
  <c r="O784" i="3"/>
  <c r="N784" i="3" s="1"/>
  <c r="O849" i="3"/>
  <c r="N849" i="3" s="1"/>
  <c r="O1047" i="3"/>
  <c r="N1047" i="3" s="1"/>
  <c r="O1111" i="3"/>
  <c r="N1111" i="3" s="1"/>
  <c r="O886" i="3"/>
  <c r="N886" i="3" s="1"/>
  <c r="O1145" i="3"/>
  <c r="N1145" i="3" s="1"/>
  <c r="O1209" i="3"/>
  <c r="N1209" i="3" s="1"/>
  <c r="O1273" i="3"/>
  <c r="N1273" i="3" s="1"/>
  <c r="O943" i="3"/>
  <c r="N943" i="3" s="1"/>
  <c r="P1072" i="3"/>
  <c r="O1250" i="3"/>
  <c r="N1250" i="3" s="1"/>
  <c r="O1274" i="3"/>
  <c r="N1274" i="3" s="1"/>
  <c r="O1258" i="3"/>
  <c r="N1258" i="3" s="1"/>
  <c r="P55" i="3"/>
  <c r="O83" i="3"/>
  <c r="N83" i="3" s="1"/>
  <c r="O118" i="3"/>
  <c r="N118" i="3" s="1"/>
  <c r="P75" i="3"/>
  <c r="P147" i="3"/>
  <c r="P145" i="3"/>
  <c r="O269" i="3"/>
  <c r="N269" i="3" s="1"/>
  <c r="P206" i="3"/>
  <c r="O293" i="3"/>
  <c r="N293" i="3" s="1"/>
  <c r="O365" i="3"/>
  <c r="N365" i="3" s="1"/>
  <c r="P303" i="3"/>
  <c r="O407" i="3"/>
  <c r="N407" i="3" s="1"/>
  <c r="O422" i="3"/>
  <c r="N422" i="3" s="1"/>
  <c r="O370" i="3"/>
  <c r="N370" i="3" s="1"/>
  <c r="O569" i="3"/>
  <c r="N569" i="3" s="1"/>
  <c r="O484" i="3"/>
  <c r="N484" i="3" s="1"/>
  <c r="O531" i="3"/>
  <c r="N531" i="3" s="1"/>
  <c r="O490" i="3"/>
  <c r="N490" i="3" s="1"/>
  <c r="O659" i="3"/>
  <c r="N659" i="3" s="1"/>
  <c r="O632" i="3"/>
  <c r="N632" i="3" s="1"/>
  <c r="O653" i="3"/>
  <c r="N653" i="3" s="1"/>
  <c r="O592" i="3"/>
  <c r="N592" i="3" s="1"/>
  <c r="O664" i="3"/>
  <c r="N664" i="3" s="1"/>
  <c r="O716" i="3"/>
  <c r="N716" i="3" s="1"/>
  <c r="P802" i="3"/>
  <c r="P820" i="3"/>
  <c r="P972" i="3"/>
  <c r="P1004" i="3"/>
  <c r="O810" i="3"/>
  <c r="N810" i="3" s="1"/>
  <c r="O911" i="3"/>
  <c r="N911" i="3" s="1"/>
  <c r="O1065" i="3"/>
  <c r="N1065" i="3" s="1"/>
  <c r="O1129" i="3"/>
  <c r="N1129" i="3" s="1"/>
  <c r="O881" i="3"/>
  <c r="N881" i="3" s="1"/>
  <c r="O1163" i="3"/>
  <c r="N1163" i="3" s="1"/>
  <c r="O1227" i="3"/>
  <c r="N1227" i="3" s="1"/>
  <c r="O1291" i="3"/>
  <c r="N1291" i="3" s="1"/>
  <c r="O918" i="3"/>
  <c r="N918" i="3" s="1"/>
  <c r="O1240" i="3"/>
  <c r="N1240" i="3" s="1"/>
  <c r="P1222" i="3"/>
  <c r="P1206" i="3"/>
  <c r="O1146" i="3"/>
  <c r="N1146" i="3" s="1"/>
  <c r="P4" i="3"/>
  <c r="P84" i="3"/>
  <c r="P25" i="3"/>
  <c r="P37" i="3"/>
  <c r="O133" i="3"/>
  <c r="N133" i="3" s="1"/>
  <c r="O155" i="3"/>
  <c r="N155" i="3" s="1"/>
  <c r="O159" i="3"/>
  <c r="N159" i="3" s="1"/>
  <c r="O154" i="3"/>
  <c r="N154" i="3" s="1"/>
  <c r="P254" i="3"/>
  <c r="O209" i="3"/>
  <c r="N209" i="3" s="1"/>
  <c r="P272" i="3"/>
  <c r="O356" i="3"/>
  <c r="N356" i="3" s="1"/>
  <c r="O304" i="3"/>
  <c r="N304" i="3" s="1"/>
  <c r="O475" i="3"/>
  <c r="N475" i="3" s="1"/>
  <c r="O342" i="3"/>
  <c r="N342" i="3" s="1"/>
  <c r="O540" i="3"/>
  <c r="N540" i="3" s="1"/>
  <c r="O514" i="3"/>
  <c r="N514" i="3" s="1"/>
  <c r="O451" i="3"/>
  <c r="N451" i="3" s="1"/>
  <c r="O474" i="3"/>
  <c r="N474" i="3" s="1"/>
  <c r="O614" i="3"/>
  <c r="N614" i="3" s="1"/>
  <c r="O714" i="3"/>
  <c r="N714" i="3" s="1"/>
  <c r="O647" i="3"/>
  <c r="N647" i="3" s="1"/>
  <c r="O711" i="3"/>
  <c r="N711" i="3" s="1"/>
  <c r="O766" i="3"/>
  <c r="N766" i="3" s="1"/>
  <c r="O700" i="3"/>
  <c r="N700" i="3" s="1"/>
  <c r="O755" i="3"/>
  <c r="N755" i="3" s="1"/>
  <c r="O834" i="3"/>
  <c r="N834" i="3" s="1"/>
  <c r="P958" i="3"/>
  <c r="P990" i="3"/>
  <c r="O748" i="3"/>
  <c r="N748" i="3" s="1"/>
  <c r="P851" i="3"/>
  <c r="O1037" i="3"/>
  <c r="N1037" i="3" s="1"/>
  <c r="O1101" i="3"/>
  <c r="N1101" i="3" s="1"/>
  <c r="O858" i="3"/>
  <c r="N858" i="3" s="1"/>
  <c r="O1135" i="3"/>
  <c r="N1135" i="3" s="1"/>
  <c r="P28" i="3"/>
  <c r="P81" i="3"/>
  <c r="P113" i="3"/>
  <c r="P119" i="3"/>
  <c r="P180" i="3"/>
  <c r="P199" i="3"/>
  <c r="O219" i="3"/>
  <c r="N219" i="3" s="1"/>
  <c r="O226" i="3"/>
  <c r="N226" i="3" s="1"/>
  <c r="P322" i="3"/>
  <c r="P317" i="3"/>
  <c r="O262" i="3"/>
  <c r="N262" i="3" s="1"/>
  <c r="P329" i="3"/>
  <c r="P345" i="3"/>
  <c r="P504" i="3"/>
  <c r="P458" i="3"/>
  <c r="P405" i="3"/>
  <c r="P602" i="3"/>
  <c r="P562" i="3"/>
  <c r="P674" i="3"/>
  <c r="P588" i="3"/>
  <c r="P671" i="3"/>
  <c r="P718" i="3"/>
  <c r="P655" i="3"/>
  <c r="P719" i="3"/>
  <c r="P797" i="3"/>
  <c r="P893" i="3"/>
  <c r="O985" i="3"/>
  <c r="N985" i="3" s="1"/>
  <c r="P1017" i="3"/>
  <c r="P822" i="3"/>
  <c r="P1027" i="3"/>
  <c r="P1091" i="3"/>
  <c r="P833" i="3"/>
  <c r="O1082" i="3"/>
  <c r="N1082" i="3" s="1"/>
  <c r="P1189" i="3"/>
  <c r="P1253" i="3"/>
  <c r="O1301" i="3"/>
  <c r="N1301" i="3" s="1"/>
  <c r="P1018" i="3"/>
  <c r="P2" i="3"/>
  <c r="O33" i="3"/>
  <c r="N33" i="3" s="1"/>
  <c r="O62" i="3"/>
  <c r="N62" i="3" s="1"/>
  <c r="P93" i="3"/>
  <c r="P120" i="3"/>
  <c r="O192" i="3"/>
  <c r="N192" i="3" s="1"/>
  <c r="P183" i="3"/>
  <c r="O202" i="3"/>
  <c r="N202" i="3" s="1"/>
  <c r="O243" i="3"/>
  <c r="N243" i="3" s="1"/>
  <c r="O288" i="3"/>
  <c r="N288" i="3" s="1"/>
  <c r="P380" i="3"/>
  <c r="P277" i="3"/>
  <c r="P494" i="3"/>
  <c r="P360" i="3"/>
  <c r="P411" i="3"/>
  <c r="P530" i="3"/>
  <c r="P397" i="3"/>
  <c r="P521" i="3"/>
  <c r="P633" i="3"/>
  <c r="P550" i="3"/>
  <c r="P580" i="3"/>
  <c r="P726" i="3"/>
  <c r="P649" i="3"/>
  <c r="P757" i="3"/>
  <c r="P696" i="3"/>
  <c r="P873" i="3"/>
  <c r="P961" i="3"/>
  <c r="O993" i="3"/>
  <c r="N993" i="3" s="1"/>
  <c r="P777" i="3"/>
  <c r="P885" i="3"/>
  <c r="P1043" i="3"/>
  <c r="P1107" i="3"/>
  <c r="O901" i="3"/>
  <c r="N901" i="3" s="1"/>
  <c r="P1141" i="3"/>
  <c r="P1205" i="3"/>
  <c r="O1269" i="3"/>
  <c r="N1269" i="3" s="1"/>
  <c r="O1044" i="3"/>
  <c r="N1044" i="3" s="1"/>
  <c r="P1166" i="3"/>
  <c r="O1272" i="3"/>
  <c r="N1272" i="3" s="1"/>
  <c r="O1058" i="3"/>
  <c r="N1058" i="3" s="1"/>
  <c r="O931" i="3"/>
  <c r="N931" i="3" s="1"/>
  <c r="P1088" i="3"/>
  <c r="O1215" i="3"/>
  <c r="N1215" i="3" s="1"/>
  <c r="P925" i="3"/>
  <c r="O1180" i="3"/>
  <c r="N1180" i="3" s="1"/>
  <c r="O1103" i="3"/>
  <c r="N1103" i="3" s="1"/>
  <c r="O1270" i="3"/>
  <c r="N1270" i="3" s="1"/>
  <c r="P20" i="3"/>
  <c r="O61" i="3"/>
  <c r="N61" i="3" s="1"/>
  <c r="O34" i="3"/>
  <c r="N34" i="3" s="1"/>
  <c r="P92" i="3"/>
  <c r="P157" i="3"/>
  <c r="P179" i="3"/>
  <c r="O176" i="3"/>
  <c r="N176" i="3" s="1"/>
  <c r="O184" i="3"/>
  <c r="N184" i="3" s="1"/>
  <c r="O236" i="3"/>
  <c r="N236" i="3" s="1"/>
  <c r="P289" i="3"/>
  <c r="P310" i="3"/>
  <c r="P479" i="3"/>
  <c r="P394" i="3"/>
  <c r="P485" i="3"/>
  <c r="P429" i="3"/>
  <c r="P393" i="3"/>
  <c r="P555" i="3"/>
  <c r="P541" i="3"/>
  <c r="P642" i="3"/>
  <c r="P625" i="3"/>
  <c r="P725" i="3"/>
  <c r="P683" i="3"/>
  <c r="P769" i="3"/>
  <c r="P824" i="3"/>
  <c r="P923" i="3"/>
  <c r="O840" i="3"/>
  <c r="N840" i="3" s="1"/>
  <c r="O981" i="3"/>
  <c r="N981" i="3" s="1"/>
  <c r="P1013" i="3"/>
  <c r="O795" i="3"/>
  <c r="N795" i="3" s="1"/>
  <c r="P914" i="3"/>
  <c r="P1083" i="3"/>
  <c r="O892" i="3"/>
  <c r="N892" i="3" s="1"/>
  <c r="P950" i="3"/>
  <c r="P1181" i="3"/>
  <c r="P1245" i="3"/>
  <c r="P1309" i="3"/>
  <c r="P1090" i="3"/>
  <c r="P946" i="3"/>
  <c r="P1138" i="3"/>
  <c r="P1216" i="3"/>
  <c r="P953" i="3"/>
  <c r="P36" i="3"/>
  <c r="O43" i="3"/>
  <c r="N43" i="3" s="1"/>
  <c r="P137" i="3"/>
  <c r="P104" i="3"/>
  <c r="P175" i="3"/>
  <c r="O158" i="3"/>
  <c r="N158" i="3" s="1"/>
  <c r="P256" i="3"/>
  <c r="O210" i="3"/>
  <c r="N210" i="3" s="1"/>
  <c r="O279" i="3"/>
  <c r="N279" i="3" s="1"/>
  <c r="P364" i="3"/>
  <c r="P261" i="3"/>
  <c r="P478" i="3"/>
  <c r="P346" i="3"/>
  <c r="P376" i="3"/>
  <c r="P517" i="3"/>
  <c r="P454" i="3"/>
  <c r="P477" i="3"/>
  <c r="P617" i="3"/>
  <c r="P529" i="3"/>
  <c r="P560" i="3"/>
  <c r="P720" i="3"/>
  <c r="P768" i="3"/>
  <c r="P702" i="3"/>
  <c r="O763" i="3"/>
  <c r="N763" i="3" s="1"/>
  <c r="O854" i="3"/>
  <c r="N854" i="3" s="1"/>
  <c r="O1171" i="3"/>
  <c r="N1171" i="3" s="1"/>
  <c r="O1235" i="3"/>
  <c r="N1235" i="3" s="1"/>
  <c r="O1299" i="3"/>
  <c r="N1299" i="3" s="1"/>
  <c r="P1284" i="3"/>
  <c r="P1252" i="3"/>
  <c r="P959" i="3"/>
  <c r="P991" i="3"/>
  <c r="P760" i="3"/>
  <c r="P861" i="3"/>
  <c r="P1039" i="3"/>
  <c r="P897" i="3"/>
  <c r="P1137" i="3"/>
  <c r="P1201" i="3"/>
  <c r="P1265" i="3"/>
  <c r="O884" i="3"/>
  <c r="N884" i="3" s="1"/>
  <c r="O1262" i="3"/>
  <c r="N1262" i="3" s="1"/>
  <c r="P1186" i="3"/>
  <c r="P1136" i="3"/>
  <c r="P1200" i="3"/>
  <c r="O1204" i="3"/>
  <c r="N1204" i="3" s="1"/>
  <c r="P10" i="3"/>
  <c r="P87" i="3"/>
  <c r="P134" i="3"/>
  <c r="O35" i="3"/>
  <c r="N35" i="3" s="1"/>
  <c r="P189" i="3"/>
  <c r="P170" i="3"/>
  <c r="P320" i="3"/>
  <c r="P221" i="3"/>
  <c r="P319" i="3"/>
  <c r="P231" i="3"/>
  <c r="P363" i="3"/>
  <c r="P439" i="3"/>
  <c r="P323" i="3"/>
  <c r="P456" i="3"/>
  <c r="P441" i="3"/>
  <c r="P426" i="3"/>
  <c r="P581" i="3"/>
  <c r="P538" i="3"/>
  <c r="P567" i="3"/>
  <c r="P558" i="3"/>
  <c r="P685" i="3"/>
  <c r="P648" i="3"/>
  <c r="P708" i="3"/>
  <c r="O771" i="3"/>
  <c r="N771" i="3" s="1"/>
  <c r="O839" i="3"/>
  <c r="N839" i="3" s="1"/>
  <c r="P776" i="3"/>
  <c r="P976" i="3"/>
  <c r="P1008" i="3"/>
  <c r="P807" i="3"/>
  <c r="P848" i="3"/>
  <c r="P1073" i="3"/>
  <c r="O843" i="3"/>
  <c r="N843" i="3" s="1"/>
  <c r="O933" i="3"/>
  <c r="N933" i="3" s="1"/>
  <c r="P930" i="3"/>
  <c r="O1122" i="3"/>
  <c r="N1122" i="3" s="1"/>
  <c r="P1210" i="3"/>
  <c r="O830" i="3"/>
  <c r="N830" i="3" s="1"/>
  <c r="P1066" i="3"/>
  <c r="O1187" i="3"/>
  <c r="N1187" i="3" s="1"/>
  <c r="O1251" i="3"/>
  <c r="N1251" i="3" s="1"/>
  <c r="O1028" i="3"/>
  <c r="N1028" i="3" s="1"/>
  <c r="P1150" i="3"/>
  <c r="O1256" i="3"/>
  <c r="N1256" i="3" s="1"/>
  <c r="P1308" i="3"/>
  <c r="O1306" i="3"/>
  <c r="N1306" i="3" s="1"/>
  <c r="O1068" i="3"/>
  <c r="N1068" i="3" s="1"/>
  <c r="P122" i="3"/>
  <c r="P78" i="3"/>
  <c r="P151" i="3"/>
  <c r="P148" i="3"/>
  <c r="P285" i="3"/>
  <c r="P213" i="3"/>
  <c r="P296" i="3"/>
  <c r="P373" i="3"/>
  <c r="P327" i="3"/>
  <c r="P415" i="3"/>
  <c r="P424" i="3"/>
  <c r="P374" i="3"/>
  <c r="P577" i="3"/>
  <c r="P401" i="3"/>
  <c r="P539" i="3"/>
  <c r="P519" i="3"/>
  <c r="P667" i="3"/>
  <c r="P635" i="3"/>
  <c r="P661" i="3"/>
  <c r="P631" i="3"/>
  <c r="P688" i="3"/>
  <c r="P737" i="3"/>
  <c r="P808" i="3"/>
  <c r="P842" i="3"/>
  <c r="O973" i="3"/>
  <c r="N973" i="3" s="1"/>
  <c r="P1005" i="3"/>
  <c r="P825" i="3"/>
  <c r="P919" i="3"/>
  <c r="P1067" i="3"/>
  <c r="P1131" i="3"/>
  <c r="O888" i="3"/>
  <c r="N888" i="3" s="1"/>
  <c r="P1165" i="3"/>
  <c r="P1229" i="3"/>
  <c r="P1293" i="3"/>
  <c r="P920" i="3"/>
  <c r="P1154" i="3"/>
  <c r="P1184" i="3"/>
  <c r="O1238" i="3"/>
  <c r="N1238" i="3" s="1"/>
  <c r="P1162" i="3"/>
  <c r="O49" i="3"/>
  <c r="N49" i="3" s="1"/>
  <c r="O3" i="3"/>
  <c r="N3" i="3" s="1"/>
  <c r="P80" i="3"/>
  <c r="O60" i="3"/>
  <c r="N60" i="3" s="1"/>
  <c r="P144" i="3"/>
  <c r="P212" i="3"/>
  <c r="O160" i="3"/>
  <c r="N160" i="3" s="1"/>
  <c r="P265" i="3"/>
  <c r="P235" i="3"/>
  <c r="P331" i="3"/>
  <c r="P420" i="3"/>
  <c r="P359" i="3"/>
  <c r="P398" i="3"/>
  <c r="P353" i="3"/>
  <c r="P506" i="3"/>
  <c r="P427" i="3"/>
  <c r="P536" i="3"/>
  <c r="P496" i="3"/>
  <c r="P593" i="3"/>
  <c r="P600" i="3"/>
  <c r="P611" i="3"/>
  <c r="P599" i="3"/>
  <c r="P672" i="3"/>
  <c r="P712" i="3"/>
  <c r="O747" i="3"/>
  <c r="N747" i="3" s="1"/>
  <c r="P862" i="3"/>
  <c r="O966" i="3"/>
  <c r="N966" i="3" s="1"/>
  <c r="O998" i="3"/>
  <c r="N998" i="3" s="1"/>
  <c r="P740" i="3"/>
  <c r="O871" i="3"/>
  <c r="N871" i="3" s="1"/>
  <c r="P1053" i="3"/>
  <c r="P1117" i="3"/>
  <c r="P910" i="3"/>
  <c r="P1151" i="3"/>
  <c r="P1279" i="3"/>
  <c r="P922" i="3"/>
  <c r="P1144" i="3"/>
  <c r="O1298" i="3"/>
  <c r="N1298" i="3" s="1"/>
  <c r="O1228" i="3"/>
  <c r="N1228" i="3" s="1"/>
  <c r="O947" i="3"/>
  <c r="N947" i="3" s="1"/>
  <c r="P50" i="3"/>
  <c r="O13" i="3"/>
  <c r="N13" i="3" s="1"/>
  <c r="P94" i="3"/>
  <c r="O64" i="3"/>
  <c r="N64" i="3" s="1"/>
  <c r="P107" i="3"/>
  <c r="P216" i="3"/>
  <c r="P172" i="3"/>
  <c r="P271" i="3"/>
  <c r="P248" i="3"/>
  <c r="P334" i="3"/>
  <c r="P428" i="3"/>
  <c r="P367" i="3"/>
  <c r="P400" i="3"/>
  <c r="P361" i="3"/>
  <c r="P518" i="3"/>
  <c r="P434" i="3"/>
  <c r="P493" i="3"/>
  <c r="P499" i="3"/>
  <c r="P604" i="3"/>
  <c r="P603" i="3"/>
  <c r="P621" i="3"/>
  <c r="P663" i="3"/>
  <c r="P694" i="3"/>
  <c r="P743" i="3"/>
  <c r="P751" i="3"/>
  <c r="P866" i="3"/>
  <c r="P967" i="3"/>
  <c r="O999" i="3"/>
  <c r="N999" i="3" s="1"/>
  <c r="P773" i="3"/>
  <c r="P878" i="3"/>
  <c r="P1055" i="3"/>
  <c r="P1119" i="3"/>
  <c r="P932" i="3"/>
  <c r="P1153" i="3"/>
  <c r="P1217" i="3"/>
  <c r="P1281" i="3"/>
  <c r="P924" i="3"/>
  <c r="P1160" i="3"/>
  <c r="O1056" i="3"/>
  <c r="N1056" i="3" s="1"/>
  <c r="P1244" i="3"/>
  <c r="P1022" i="3"/>
  <c r="P26" i="3"/>
  <c r="P77" i="3"/>
  <c r="P109" i="3"/>
  <c r="P108" i="3"/>
  <c r="P173" i="3"/>
  <c r="O195" i="3"/>
  <c r="N195" i="3" s="1"/>
  <c r="O211" i="3"/>
  <c r="N211" i="3" s="1"/>
  <c r="O222" i="3"/>
  <c r="N222" i="3" s="1"/>
  <c r="P311" i="3"/>
  <c r="P315" i="3"/>
  <c r="P249" i="3"/>
  <c r="P503" i="3"/>
  <c r="O308" i="3"/>
  <c r="N308" i="3" s="1"/>
  <c r="P501" i="3"/>
  <c r="P443" i="3"/>
  <c r="P465" i="3"/>
  <c r="P594" i="3"/>
  <c r="P554" i="3"/>
  <c r="P666" i="3"/>
  <c r="P582" i="3"/>
  <c r="P640" i="3"/>
  <c r="P710" i="3"/>
  <c r="P817" i="3"/>
  <c r="P697" i="3"/>
  <c r="O791" i="3"/>
  <c r="N791" i="3" s="1"/>
  <c r="P877" i="3"/>
  <c r="P984" i="3"/>
  <c r="P1016" i="3"/>
  <c r="O818" i="3"/>
  <c r="N818" i="3" s="1"/>
  <c r="P1025" i="3"/>
  <c r="P39" i="3"/>
  <c r="P58" i="3"/>
  <c r="O70" i="3"/>
  <c r="N70" i="3" s="1"/>
  <c r="O115" i="3"/>
  <c r="N115" i="3" s="1"/>
  <c r="P188" i="3"/>
  <c r="O167" i="3"/>
  <c r="N167" i="3" s="1"/>
  <c r="O263" i="3"/>
  <c r="N263" i="3" s="1"/>
  <c r="O239" i="3"/>
  <c r="N239" i="3" s="1"/>
  <c r="P280" i="3"/>
  <c r="O372" i="3"/>
  <c r="N372" i="3" s="1"/>
  <c r="P230" i="3"/>
  <c r="O491" i="3"/>
  <c r="N491" i="3" s="1"/>
  <c r="O352" i="3"/>
  <c r="N352" i="3" s="1"/>
  <c r="O379" i="3"/>
  <c r="N379" i="3" s="1"/>
  <c r="O527" i="3"/>
  <c r="N527" i="3" s="1"/>
  <c r="O468" i="3"/>
  <c r="N468" i="3" s="1"/>
  <c r="O480" i="3"/>
  <c r="N480" i="3" s="1"/>
  <c r="O630" i="3"/>
  <c r="N630" i="3" s="1"/>
  <c r="O549" i="3"/>
  <c r="N549" i="3" s="1"/>
  <c r="O573" i="3"/>
  <c r="N573" i="3" s="1"/>
  <c r="O723" i="3"/>
  <c r="N723" i="3" s="1"/>
  <c r="O775" i="3"/>
  <c r="N775" i="3" s="1"/>
  <c r="O707" i="3"/>
  <c r="N707" i="3" s="1"/>
  <c r="O767" i="3"/>
  <c r="N767" i="3" s="1"/>
  <c r="O857" i="3"/>
  <c r="N857" i="3" s="1"/>
  <c r="O960" i="3"/>
  <c r="N960" i="3" s="1"/>
  <c r="O992" i="3"/>
  <c r="N992" i="3" s="1"/>
  <c r="O774" i="3"/>
  <c r="N774" i="3" s="1"/>
  <c r="O869" i="3"/>
  <c r="N869" i="3" s="1"/>
  <c r="O1041" i="3"/>
  <c r="N1041" i="3" s="1"/>
  <c r="O1203" i="3"/>
  <c r="N1203" i="3" s="1"/>
  <c r="O1267" i="3"/>
  <c r="N1267" i="3" s="1"/>
  <c r="P1105" i="3"/>
  <c r="O867" i="3"/>
  <c r="N867" i="3" s="1"/>
  <c r="P1139" i="3"/>
  <c r="P904" i="3"/>
  <c r="O1278" i="3"/>
  <c r="N1278" i="3" s="1"/>
  <c r="P1202" i="3"/>
  <c r="P1152" i="3"/>
  <c r="P1232" i="3"/>
  <c r="O1183" i="3"/>
  <c r="N1183" i="3" s="1"/>
  <c r="O1311" i="3"/>
  <c r="N1311" i="3" s="1"/>
  <c r="O1264" i="3"/>
  <c r="N1264" i="3" s="1"/>
  <c r="P1126" i="3"/>
  <c r="P1178" i="3"/>
  <c r="O1121" i="3"/>
  <c r="N1121" i="3" s="1"/>
  <c r="O1155" i="3"/>
  <c r="N1155" i="3" s="1"/>
  <c r="O1219" i="3"/>
  <c r="N1219" i="3" s="1"/>
  <c r="O1283" i="3"/>
  <c r="N1283" i="3" s="1"/>
  <c r="O1260" i="3"/>
  <c r="N1260" i="3" s="1"/>
  <c r="O17" i="3"/>
  <c r="N17" i="3" s="1"/>
  <c r="O31" i="3"/>
  <c r="N31" i="3" s="1"/>
  <c r="P129" i="3"/>
  <c r="P152" i="3"/>
  <c r="P139" i="3"/>
  <c r="P146" i="3"/>
  <c r="P247" i="3"/>
  <c r="O259" i="3"/>
  <c r="N259" i="3" s="1"/>
  <c r="P267" i="3"/>
  <c r="P340" i="3"/>
  <c r="P300" i="3"/>
  <c r="P462" i="3"/>
  <c r="P332" i="3"/>
  <c r="P532" i="3"/>
  <c r="P511" i="3"/>
  <c r="P448" i="3"/>
  <c r="P634" i="3"/>
  <c r="P601" i="3"/>
  <c r="P706" i="3"/>
  <c r="P639" i="3"/>
  <c r="P703" i="3"/>
  <c r="P759" i="3"/>
  <c r="P691" i="3"/>
  <c r="P746" i="3"/>
  <c r="P832" i="3"/>
  <c r="O957" i="3"/>
  <c r="N957" i="3" s="1"/>
  <c r="O989" i="3"/>
  <c r="N989" i="3" s="1"/>
  <c r="P1021" i="3"/>
  <c r="O846" i="3"/>
  <c r="N846" i="3" s="1"/>
  <c r="P1035" i="3"/>
  <c r="P1099" i="3"/>
  <c r="P845" i="3"/>
  <c r="P1133" i="3"/>
  <c r="P1197" i="3"/>
  <c r="P1261" i="3"/>
  <c r="P1108" i="3"/>
  <c r="O1230" i="3"/>
  <c r="N1230" i="3" s="1"/>
  <c r="P1118" i="3"/>
  <c r="O1254" i="3"/>
  <c r="N1254" i="3" s="1"/>
  <c r="P1062" i="3"/>
  <c r="O1156" i="3"/>
  <c r="N1156" i="3" s="1"/>
  <c r="P22" i="3"/>
  <c r="O65" i="3"/>
  <c r="N65" i="3" s="1"/>
  <c r="P96" i="3"/>
  <c r="P97" i="3"/>
  <c r="P164" i="3"/>
  <c r="O187" i="3"/>
  <c r="N187" i="3" s="1"/>
  <c r="O181" i="3"/>
  <c r="N181" i="3" s="1"/>
  <c r="O214" i="3"/>
  <c r="N214" i="3" s="1"/>
  <c r="O286" i="3"/>
  <c r="N286" i="3" s="1"/>
  <c r="O302" i="3"/>
  <c r="N302" i="3" s="1"/>
  <c r="P330" i="3"/>
  <c r="P487" i="3"/>
  <c r="P402" i="3"/>
  <c r="P488" i="3"/>
  <c r="P433" i="3"/>
  <c r="P419" i="3"/>
  <c r="P571" i="3"/>
  <c r="P566" i="3"/>
  <c r="P650" i="3"/>
  <c r="P559" i="3"/>
  <c r="P733" i="3"/>
  <c r="P692" i="3"/>
  <c r="P785" i="3"/>
  <c r="P837" i="3"/>
  <c r="O762" i="3"/>
  <c r="N762" i="3" s="1"/>
  <c r="P855" i="3"/>
  <c r="O982" i="3"/>
  <c r="N982" i="3" s="1"/>
  <c r="O1014" i="3"/>
  <c r="N1014" i="3" s="1"/>
  <c r="P796" i="3"/>
  <c r="P928" i="3"/>
  <c r="P1085" i="3"/>
  <c r="P900" i="3"/>
  <c r="O1034" i="3"/>
  <c r="N1034" i="3" s="1"/>
  <c r="P1247" i="3"/>
  <c r="P1112" i="3"/>
  <c r="O1030" i="3"/>
  <c r="N1030" i="3" s="1"/>
  <c r="O1078" i="3"/>
  <c r="N1078" i="3" s="1"/>
  <c r="O1248" i="3"/>
  <c r="N1248" i="3" s="1"/>
  <c r="P1024" i="3"/>
  <c r="P24" i="3"/>
  <c r="P73" i="3"/>
  <c r="P105" i="3"/>
  <c r="P103" i="3"/>
  <c r="P166" i="3"/>
  <c r="P191" i="3"/>
  <c r="P201" i="3"/>
  <c r="O218" i="3"/>
  <c r="N218" i="3" s="1"/>
  <c r="P287" i="3"/>
  <c r="O306" i="3"/>
  <c r="N306" i="3" s="1"/>
  <c r="P241" i="3"/>
  <c r="P495" i="3"/>
  <c r="P410" i="3"/>
  <c r="P498" i="3"/>
  <c r="P442" i="3"/>
  <c r="P438" i="3"/>
  <c r="P587" i="3"/>
  <c r="P552" i="3"/>
  <c r="P658" i="3"/>
  <c r="P572" i="3"/>
  <c r="P741" i="3"/>
  <c r="P684" i="3"/>
  <c r="P801" i="3"/>
  <c r="P853" i="3"/>
  <c r="O782" i="3"/>
  <c r="N782" i="3" s="1"/>
  <c r="P860" i="3"/>
  <c r="P983" i="3"/>
  <c r="O1015" i="3"/>
  <c r="N1015" i="3" s="1"/>
  <c r="O811" i="3"/>
  <c r="N811" i="3" s="1"/>
  <c r="P1023" i="3"/>
  <c r="P1087" i="3"/>
  <c r="P902" i="3"/>
  <c r="O1050" i="3"/>
  <c r="N1050" i="3" s="1"/>
  <c r="P1185" i="3"/>
  <c r="P1249" i="3"/>
  <c r="P951" i="3"/>
  <c r="O1134" i="3"/>
  <c r="N1134" i="3" s="1"/>
  <c r="O1052" i="3"/>
  <c r="N1052" i="3" s="1"/>
  <c r="P1164" i="3"/>
  <c r="O1290" i="3"/>
  <c r="N1290" i="3" s="1"/>
  <c r="P1046" i="3"/>
  <c r="O51" i="3"/>
  <c r="N51" i="3" s="1"/>
  <c r="O38" i="3"/>
  <c r="N38" i="3" s="1"/>
  <c r="P102" i="3"/>
  <c r="O68" i="3"/>
  <c r="N68" i="3" s="1"/>
  <c r="P140" i="3"/>
  <c r="P220" i="3"/>
  <c r="O162" i="3"/>
  <c r="N162" i="3" s="1"/>
  <c r="P276" i="3"/>
  <c r="P260" i="3"/>
  <c r="P344" i="3"/>
  <c r="P436" i="3"/>
  <c r="P375" i="3"/>
  <c r="P406" i="3"/>
  <c r="P385" i="3"/>
  <c r="P534" i="3"/>
  <c r="P435" i="3"/>
  <c r="P502" i="3"/>
  <c r="P509" i="3"/>
  <c r="P620" i="3"/>
  <c r="P613" i="3"/>
  <c r="P624" i="3"/>
  <c r="P729" i="3"/>
  <c r="P686" i="3"/>
  <c r="P749" i="3"/>
  <c r="P764" i="3"/>
  <c r="P868" i="3"/>
  <c r="P968" i="3"/>
  <c r="P1000" i="3"/>
  <c r="O779" i="3"/>
  <c r="N779" i="3" s="1"/>
  <c r="O880" i="3"/>
  <c r="N880" i="3" s="1"/>
  <c r="P1057" i="3"/>
  <c r="P940" i="3"/>
  <c r="P926" i="3"/>
  <c r="P1176" i="3"/>
  <c r="P1100" i="3"/>
  <c r="P1042" i="3"/>
  <c r="P1087" i="6" l="1"/>
  <c r="Q1084" i="6" s="1"/>
  <c r="Q1318" i="5"/>
  <c r="Q1319" i="5"/>
  <c r="Q1317" i="5"/>
  <c r="P1003" i="4"/>
  <c r="P1005" i="4"/>
  <c r="P1004" i="4"/>
  <c r="P1319" i="3"/>
  <c r="P1317" i="3"/>
  <c r="P1318" i="3"/>
  <c r="Q1085" i="6" l="1"/>
  <c r="Q1086" i="6"/>
  <c r="Q1087" i="6"/>
  <c r="Q1320" i="5"/>
  <c r="R1319" i="5" s="1"/>
  <c r="P1006" i="4"/>
  <c r="Q1003" i="4" s="1"/>
  <c r="P1320" i="3"/>
  <c r="Q1318" i="3" s="1"/>
  <c r="R1317" i="5" l="1"/>
  <c r="R1318" i="5"/>
  <c r="Q1005" i="4"/>
  <c r="Q1004" i="4"/>
  <c r="Q1006" i="4" s="1"/>
  <c r="Q1319" i="3"/>
  <c r="Q1317" i="3"/>
  <c r="Q1320" i="3" s="1"/>
  <c r="R1320" i="5" l="1"/>
  <c r="E3" i="2"/>
  <c r="E230" i="2"/>
  <c r="G230" i="2" s="1"/>
  <c r="E172" i="2"/>
  <c r="G172" i="2" s="1"/>
  <c r="E45" i="2"/>
  <c r="G45" i="2" s="1"/>
  <c r="E680" i="2"/>
  <c r="G680" i="2" s="1"/>
  <c r="E62" i="2"/>
  <c r="E676" i="2"/>
  <c r="E573" i="2"/>
  <c r="G573" i="2" s="1"/>
  <c r="E39" i="2"/>
  <c r="G39" i="2" s="1"/>
  <c r="E250" i="2"/>
  <c r="G250" i="2" s="1"/>
  <c r="E590" i="2"/>
  <c r="G590" i="2" s="1"/>
  <c r="E656" i="2"/>
  <c r="G656" i="2" s="1"/>
  <c r="E12" i="2"/>
  <c r="G12" i="2" s="1"/>
  <c r="E603" i="2"/>
  <c r="E297" i="2"/>
  <c r="G297" i="2" s="1"/>
  <c r="E682" i="2"/>
  <c r="E424" i="2"/>
  <c r="E136" i="2"/>
  <c r="G136" i="2" s="1"/>
  <c r="E7" i="2"/>
  <c r="G7" i="2" s="1"/>
  <c r="E534" i="2"/>
  <c r="G534" i="2" s="1"/>
  <c r="E686" i="2"/>
  <c r="G686" i="2" s="1"/>
  <c r="E558" i="2"/>
  <c r="E506" i="2"/>
  <c r="G506" i="2" s="1"/>
  <c r="E531" i="2"/>
  <c r="G531" i="2" s="1"/>
  <c r="E330" i="2"/>
  <c r="G330" i="2" s="1"/>
  <c r="E54" i="2"/>
  <c r="E579" i="2"/>
  <c r="G579" i="2" s="1"/>
  <c r="E260" i="2"/>
  <c r="G260" i="2" s="1"/>
  <c r="E82" i="2"/>
  <c r="G82" i="2" s="1"/>
  <c r="E145" i="2"/>
  <c r="E620" i="2"/>
  <c r="G620" i="2" s="1"/>
  <c r="E331" i="2"/>
  <c r="G331" i="2" s="1"/>
  <c r="E525" i="2"/>
  <c r="E71" i="2"/>
  <c r="E36" i="2"/>
  <c r="G36" i="2" s="1"/>
  <c r="E643" i="2"/>
  <c r="G643" i="2" s="1"/>
  <c r="E567" i="2"/>
  <c r="G567" i="2" s="1"/>
  <c r="E281" i="2"/>
  <c r="E268" i="2"/>
  <c r="G268" i="2" s="1"/>
  <c r="E158" i="2"/>
  <c r="G158" i="2" s="1"/>
  <c r="E26" i="2"/>
  <c r="E76" i="2"/>
  <c r="G76" i="2" s="1"/>
  <c r="E486" i="2"/>
  <c r="G486" i="2" s="1"/>
  <c r="E550" i="2"/>
  <c r="G550" i="2" s="1"/>
  <c r="E107" i="2"/>
  <c r="G107" i="2" s="1"/>
  <c r="E81" i="2"/>
  <c r="E332" i="2"/>
  <c r="E296" i="2"/>
  <c r="E131" i="2"/>
  <c r="E67" i="2"/>
  <c r="G67" i="2" s="1"/>
  <c r="E65" i="2"/>
  <c r="G65" i="2" s="1"/>
  <c r="E29" i="2"/>
  <c r="G29" i="2" s="1"/>
  <c r="E17" i="2"/>
  <c r="G17" i="2" s="1"/>
  <c r="E569" i="2"/>
  <c r="E125" i="2"/>
  <c r="E63" i="2"/>
  <c r="E92" i="2"/>
  <c r="E180" i="2"/>
  <c r="G180" i="2" s="1"/>
  <c r="E109" i="2"/>
  <c r="G109" i="2" s="1"/>
  <c r="E201" i="2"/>
  <c r="G201" i="2" s="1"/>
  <c r="E209" i="2"/>
  <c r="G209" i="2" s="1"/>
  <c r="E160" i="2"/>
  <c r="E102" i="2"/>
  <c r="G102" i="2" s="1"/>
  <c r="E277" i="2"/>
  <c r="E225" i="2"/>
  <c r="E367" i="2"/>
  <c r="G367" i="2" s="1"/>
  <c r="E78" i="2"/>
  <c r="G78" i="2" s="1"/>
  <c r="E199" i="2"/>
  <c r="G199" i="2" s="1"/>
  <c r="E294" i="2"/>
  <c r="G294" i="2" s="1"/>
  <c r="E217" i="2"/>
  <c r="E651" i="2"/>
  <c r="E317" i="2"/>
  <c r="E306" i="2"/>
  <c r="E518" i="2"/>
  <c r="G518" i="2" s="1"/>
  <c r="E557" i="2"/>
  <c r="G557" i="2" s="1"/>
  <c r="E365" i="2"/>
  <c r="G365" i="2" s="1"/>
  <c r="E538" i="2"/>
  <c r="G538" i="2" s="1"/>
  <c r="E23" i="2"/>
  <c r="E191" i="2"/>
  <c r="G191" i="2" s="1"/>
  <c r="E460" i="2"/>
  <c r="E429" i="2"/>
  <c r="E384" i="2"/>
  <c r="G384" i="2" s="1"/>
  <c r="E193" i="2"/>
  <c r="G193" i="2" s="1"/>
  <c r="E325" i="2"/>
  <c r="G325" i="2" s="1"/>
  <c r="E324" i="2"/>
  <c r="G324" i="2" s="1"/>
  <c r="E269" i="2"/>
  <c r="E166" i="2"/>
  <c r="G166" i="2" s="1"/>
  <c r="E187" i="2"/>
  <c r="G187" i="2" s="1"/>
  <c r="E664" i="2"/>
  <c r="E37" i="2"/>
  <c r="G37" i="2" s="1"/>
  <c r="E583" i="2"/>
  <c r="G583" i="2" s="1"/>
  <c r="E555" i="2"/>
  <c r="G555" i="2" s="1"/>
  <c r="E350" i="2"/>
  <c r="G350" i="2" s="1"/>
  <c r="E562" i="2"/>
  <c r="E619" i="2"/>
  <c r="E85" i="2"/>
  <c r="E669" i="2"/>
  <c r="G669" i="2" s="1"/>
  <c r="E592" i="2"/>
  <c r="E585" i="2"/>
  <c r="G585" i="2" s="1"/>
  <c r="E20" i="2"/>
  <c r="G20" i="2" s="1"/>
  <c r="E548" i="2"/>
  <c r="G548" i="2" s="1"/>
  <c r="E327" i="2"/>
  <c r="E25" i="2"/>
  <c r="G25" i="2" s="1"/>
  <c r="E615" i="2"/>
  <c r="E69" i="2"/>
  <c r="E560" i="2"/>
  <c r="G560" i="2" s="1"/>
  <c r="E547" i="2"/>
  <c r="G547" i="2" s="1"/>
  <c r="E377" i="2"/>
  <c r="G377" i="2" s="1"/>
  <c r="E639" i="2"/>
  <c r="G639" i="2" s="1"/>
  <c r="E484" i="2"/>
  <c r="E417" i="2"/>
  <c r="G417" i="2" s="1"/>
  <c r="E406" i="2"/>
  <c r="E430" i="2"/>
  <c r="E328" i="2"/>
  <c r="G328" i="2" s="1"/>
  <c r="E284" i="2"/>
  <c r="G284" i="2" s="1"/>
  <c r="E237" i="2"/>
  <c r="G237" i="2" s="1"/>
  <c r="E373" i="2"/>
  <c r="G373" i="2" s="1"/>
  <c r="E556" i="2"/>
  <c r="E59" i="2"/>
  <c r="G59" i="2" s="1"/>
  <c r="E408" i="2"/>
  <c r="E627" i="2"/>
  <c r="G627" i="2" s="1"/>
  <c r="E204" i="2"/>
  <c r="G204" i="2" s="1"/>
  <c r="E99" i="2"/>
  <c r="G99" i="2" s="1"/>
  <c r="E320" i="2"/>
  <c r="G320" i="2" s="1"/>
  <c r="E407" i="2"/>
  <c r="G407" i="2" s="1"/>
  <c r="E148" i="2"/>
  <c r="E163" i="2"/>
  <c r="G163" i="2" s="1"/>
  <c r="E423" i="2"/>
  <c r="E419" i="2"/>
  <c r="G419" i="2" s="1"/>
  <c r="E53" i="2"/>
  <c r="G53" i="2" s="1"/>
  <c r="E309" i="2"/>
  <c r="G309" i="2" s="1"/>
  <c r="E143" i="2"/>
  <c r="G143" i="2" s="1"/>
  <c r="E239" i="2"/>
  <c r="G239" i="2" s="1"/>
  <c r="E24" i="2"/>
  <c r="E688" i="2"/>
  <c r="E165" i="2"/>
  <c r="G165" i="2" s="1"/>
  <c r="E593" i="2"/>
  <c r="G593" i="2" s="1"/>
  <c r="E329" i="2"/>
  <c r="E383" i="2"/>
  <c r="G383" i="2" s="1"/>
  <c r="E126" i="2"/>
  <c r="G126" i="2" s="1"/>
  <c r="E161" i="2"/>
  <c r="G161" i="2" s="1"/>
  <c r="E219" i="2"/>
  <c r="E171" i="2"/>
  <c r="E622" i="2"/>
  <c r="E471" i="2"/>
  <c r="E653" i="2"/>
  <c r="G653" i="2" s="1"/>
  <c r="E287" i="2"/>
  <c r="G287" i="2" s="1"/>
  <c r="F3" i="2"/>
  <c r="H3" i="2" s="1"/>
  <c r="F230" i="2"/>
  <c r="H230" i="2" s="1"/>
  <c r="F172" i="2"/>
  <c r="F45" i="2"/>
  <c r="F680" i="2"/>
  <c r="F62" i="2"/>
  <c r="H62" i="2" s="1"/>
  <c r="F676" i="2"/>
  <c r="H676" i="2" s="1"/>
  <c r="F573" i="2"/>
  <c r="H573" i="2" s="1"/>
  <c r="F39" i="2"/>
  <c r="H39" i="2" s="1"/>
  <c r="F250" i="2"/>
  <c r="H250" i="2" s="1"/>
  <c r="F590" i="2"/>
  <c r="F656" i="2"/>
  <c r="F12" i="2"/>
  <c r="H12" i="2" s="1"/>
  <c r="F603" i="2"/>
  <c r="H603" i="2" s="1"/>
  <c r="F297" i="2"/>
  <c r="H297" i="2" s="1"/>
  <c r="F682" i="2"/>
  <c r="H682" i="2" s="1"/>
  <c r="F424" i="2"/>
  <c r="H424" i="2" s="1"/>
  <c r="F136" i="2"/>
  <c r="H136" i="2" s="1"/>
  <c r="F7" i="2"/>
  <c r="F534" i="2"/>
  <c r="F686" i="2"/>
  <c r="H686" i="2" s="1"/>
  <c r="F558" i="2"/>
  <c r="H558" i="2" s="1"/>
  <c r="F506" i="2"/>
  <c r="H506" i="2" s="1"/>
  <c r="F531" i="2"/>
  <c r="H531" i="2" s="1"/>
  <c r="F330" i="2"/>
  <c r="H330" i="2" s="1"/>
  <c r="F54" i="2"/>
  <c r="H54" i="2" s="1"/>
  <c r="F579" i="2"/>
  <c r="F260" i="2"/>
  <c r="F82" i="2"/>
  <c r="F145" i="2"/>
  <c r="H145" i="2" s="1"/>
  <c r="F620" i="2"/>
  <c r="H620" i="2" s="1"/>
  <c r="F331" i="2"/>
  <c r="H331" i="2" s="1"/>
  <c r="F525" i="2"/>
  <c r="H525" i="2" s="1"/>
  <c r="F71" i="2"/>
  <c r="H71" i="2" s="1"/>
  <c r="F36" i="2"/>
  <c r="F643" i="2"/>
  <c r="F567" i="2"/>
  <c r="F281" i="2"/>
  <c r="H281" i="2" s="1"/>
  <c r="F268" i="2"/>
  <c r="H268" i="2" s="1"/>
  <c r="F158" i="2"/>
  <c r="H158" i="2" s="1"/>
  <c r="F26" i="2"/>
  <c r="H26" i="2" s="1"/>
  <c r="F76" i="2"/>
  <c r="H76" i="2" s="1"/>
  <c r="F486" i="2"/>
  <c r="F550" i="2"/>
  <c r="F107" i="2"/>
  <c r="F81" i="2"/>
  <c r="H81" i="2" s="1"/>
  <c r="F332" i="2"/>
  <c r="H332" i="2" s="1"/>
  <c r="F296" i="2"/>
  <c r="H296" i="2" s="1"/>
  <c r="F131" i="2"/>
  <c r="H131" i="2" s="1"/>
  <c r="F67" i="2"/>
  <c r="H67" i="2" s="1"/>
  <c r="F65" i="2"/>
  <c r="F29" i="2"/>
  <c r="F17" i="2"/>
  <c r="F569" i="2"/>
  <c r="H569" i="2" s="1"/>
  <c r="F125" i="2"/>
  <c r="H125" i="2" s="1"/>
  <c r="F63" i="2"/>
  <c r="H63" i="2" s="1"/>
  <c r="F92" i="2"/>
  <c r="H92" i="2" s="1"/>
  <c r="F180" i="2"/>
  <c r="H180" i="2" s="1"/>
  <c r="F109" i="2"/>
  <c r="H109" i="2" s="1"/>
  <c r="F201" i="2"/>
  <c r="F209" i="2"/>
  <c r="F160" i="2"/>
  <c r="H160" i="2" s="1"/>
  <c r="F102" i="2"/>
  <c r="H102" i="2" s="1"/>
  <c r="F277" i="2"/>
  <c r="H277" i="2" s="1"/>
  <c r="F225" i="2"/>
  <c r="H225" i="2" s="1"/>
  <c r="F367" i="2"/>
  <c r="H367" i="2" s="1"/>
  <c r="F78" i="2"/>
  <c r="H78" i="2" s="1"/>
  <c r="F199" i="2"/>
  <c r="F294" i="2"/>
  <c r="H294" i="2" s="1"/>
  <c r="F217" i="2"/>
  <c r="H217" i="2" s="1"/>
  <c r="F651" i="2"/>
  <c r="H651" i="2" s="1"/>
  <c r="F317" i="2"/>
  <c r="H317" i="2" s="1"/>
  <c r="F306" i="2"/>
  <c r="H306" i="2" s="1"/>
  <c r="F518" i="2"/>
  <c r="H518" i="2" s="1"/>
  <c r="F557" i="2"/>
  <c r="H557" i="2" s="1"/>
  <c r="F365" i="2"/>
  <c r="F538" i="2"/>
  <c r="F23" i="2"/>
  <c r="H23" i="2" s="1"/>
  <c r="F191" i="2"/>
  <c r="H191" i="2" s="1"/>
  <c r="F460" i="2"/>
  <c r="H460" i="2" s="1"/>
  <c r="F429" i="2"/>
  <c r="H429" i="2" s="1"/>
  <c r="F384" i="2"/>
  <c r="H384" i="2" s="1"/>
  <c r="F193" i="2"/>
  <c r="H193" i="2" s="1"/>
  <c r="F325" i="2"/>
  <c r="F324" i="2"/>
  <c r="H324" i="2" s="1"/>
  <c r="F269" i="2"/>
  <c r="H269" i="2" s="1"/>
  <c r="F166" i="2"/>
  <c r="H166" i="2" s="1"/>
  <c r="F187" i="2"/>
  <c r="H187" i="2" s="1"/>
  <c r="F664" i="2"/>
  <c r="H664" i="2" s="1"/>
  <c r="F37" i="2"/>
  <c r="H37" i="2" s="1"/>
  <c r="F583" i="2"/>
  <c r="H583" i="2" s="1"/>
  <c r="F555" i="2"/>
  <c r="F350" i="2"/>
  <c r="F562" i="2"/>
  <c r="H562" i="2" s="1"/>
  <c r="F619" i="2"/>
  <c r="H619" i="2" s="1"/>
  <c r="F85" i="2"/>
  <c r="H85" i="2" s="1"/>
  <c r="F669" i="2"/>
  <c r="H669" i="2" s="1"/>
  <c r="F592" i="2"/>
  <c r="H592" i="2" s="1"/>
  <c r="F585" i="2"/>
  <c r="H585" i="2" s="1"/>
  <c r="F20" i="2"/>
  <c r="F548" i="2"/>
  <c r="F327" i="2"/>
  <c r="H327" i="2" s="1"/>
  <c r="F25" i="2"/>
  <c r="H25" i="2" s="1"/>
  <c r="F615" i="2"/>
  <c r="H615" i="2" s="1"/>
  <c r="F69" i="2"/>
  <c r="H69" i="2" s="1"/>
  <c r="F560" i="2"/>
  <c r="H560" i="2" s="1"/>
  <c r="F547" i="2"/>
  <c r="H547" i="2" s="1"/>
  <c r="F377" i="2"/>
  <c r="F639" i="2"/>
  <c r="F484" i="2"/>
  <c r="H484" i="2" s="1"/>
  <c r="F417" i="2"/>
  <c r="H417" i="2" s="1"/>
  <c r="F406" i="2"/>
  <c r="H406" i="2" s="1"/>
  <c r="F430" i="2"/>
  <c r="H430" i="2" s="1"/>
  <c r="F328" i="2"/>
  <c r="H328" i="2" s="1"/>
  <c r="F284" i="2"/>
  <c r="H284" i="2" s="1"/>
  <c r="F237" i="2"/>
  <c r="F373" i="2"/>
  <c r="H373" i="2" s="1"/>
  <c r="F556" i="2"/>
  <c r="H556" i="2" s="1"/>
  <c r="F59" i="2"/>
  <c r="H59" i="2" s="1"/>
  <c r="F408" i="2"/>
  <c r="H408" i="2" s="1"/>
  <c r="F627" i="2"/>
  <c r="H627" i="2" s="1"/>
  <c r="F204" i="2"/>
  <c r="H204" i="2" s="1"/>
  <c r="F99" i="2"/>
  <c r="H99" i="2" s="1"/>
  <c r="F320" i="2"/>
  <c r="F407" i="2"/>
  <c r="F148" i="2"/>
  <c r="H148" i="2" s="1"/>
  <c r="F163" i="2"/>
  <c r="H163" i="2" s="1"/>
  <c r="F423" i="2"/>
  <c r="H423" i="2" s="1"/>
  <c r="F419" i="2"/>
  <c r="H419" i="2" s="1"/>
  <c r="F53" i="2"/>
  <c r="H53" i="2" s="1"/>
  <c r="F309" i="2"/>
  <c r="H309" i="2" s="1"/>
  <c r="F143" i="2"/>
  <c r="F239" i="2"/>
  <c r="F24" i="2"/>
  <c r="H24" i="2" s="1"/>
  <c r="F688" i="2"/>
  <c r="H688" i="2" s="1"/>
  <c r="F165" i="2"/>
  <c r="H165" i="2" s="1"/>
  <c r="F593" i="2"/>
  <c r="H593" i="2" s="1"/>
  <c r="F329" i="2"/>
  <c r="H329" i="2" s="1"/>
  <c r="F383" i="2"/>
  <c r="H383" i="2" s="1"/>
  <c r="F126" i="2"/>
  <c r="F161" i="2"/>
  <c r="H161" i="2" s="1"/>
  <c r="F219" i="2"/>
  <c r="H219" i="2" s="1"/>
  <c r="F171" i="2"/>
  <c r="H171" i="2" s="1"/>
  <c r="F622" i="2"/>
  <c r="H622" i="2" s="1"/>
  <c r="F471" i="2"/>
  <c r="H471" i="2" s="1"/>
  <c r="F653" i="2"/>
  <c r="H653" i="2" s="1"/>
  <c r="F287" i="2"/>
  <c r="H287" i="2" s="1"/>
  <c r="G3" i="2"/>
  <c r="G424" i="2"/>
  <c r="G54" i="2"/>
  <c r="G525" i="2"/>
  <c r="G26" i="2"/>
  <c r="G131" i="2"/>
  <c r="G429" i="2"/>
  <c r="G329" i="2"/>
  <c r="B696" i="2"/>
  <c r="E546" i="2"/>
  <c r="G546" i="2" s="1"/>
  <c r="F412" i="2"/>
  <c r="E479" i="2"/>
  <c r="E449" i="2"/>
  <c r="G449" i="2" s="1"/>
  <c r="E364" i="2"/>
  <c r="G364" i="2" s="1"/>
  <c r="E13" i="2"/>
  <c r="E129" i="2"/>
  <c r="E241" i="2"/>
  <c r="E186" i="2"/>
  <c r="G186" i="2" s="1"/>
  <c r="E635" i="2"/>
  <c r="G635" i="2" s="1"/>
  <c r="E543" i="2"/>
  <c r="G543" i="2" s="1"/>
  <c r="E167" i="2"/>
  <c r="E539" i="2"/>
  <c r="G539" i="2" s="1"/>
  <c r="E437" i="2"/>
  <c r="G437" i="2" s="1"/>
  <c r="E334" i="2"/>
  <c r="E612" i="2"/>
  <c r="G612" i="2" s="1"/>
  <c r="E472" i="2"/>
  <c r="G472" i="2" s="1"/>
  <c r="E318" i="2"/>
  <c r="G318" i="2" s="1"/>
  <c r="E448" i="2"/>
  <c r="G448" i="2" s="1"/>
  <c r="E153" i="2"/>
  <c r="G153" i="2" s="1"/>
  <c r="E121" i="2"/>
  <c r="G121" i="2" s="1"/>
  <c r="E15" i="2"/>
  <c r="G15" i="2" s="1"/>
  <c r="E132" i="2"/>
  <c r="E418" i="2"/>
  <c r="G418" i="2" s="1"/>
  <c r="E600" i="2"/>
  <c r="G600" i="2" s="1"/>
  <c r="E434" i="2"/>
  <c r="G434" i="2" s="1"/>
  <c r="E366" i="2"/>
  <c r="E348" i="2"/>
  <c r="G348" i="2" s="1"/>
  <c r="E271" i="2"/>
  <c r="G271" i="2" s="1"/>
  <c r="E214" i="2"/>
  <c r="G214" i="2" s="1"/>
  <c r="E354" i="2"/>
  <c r="E111" i="2"/>
  <c r="E256" i="2"/>
  <c r="G256" i="2" s="1"/>
  <c r="E446" i="2"/>
  <c r="G446" i="2" s="1"/>
  <c r="E637" i="2"/>
  <c r="E554" i="2"/>
  <c r="G554" i="2" s="1"/>
  <c r="E226" i="2"/>
  <c r="G226" i="2" s="1"/>
  <c r="E208" i="2"/>
  <c r="G208" i="2" s="1"/>
  <c r="E321" i="2"/>
  <c r="E666" i="2"/>
  <c r="E497" i="2"/>
  <c r="G497" i="2" s="1"/>
  <c r="E660" i="2"/>
  <c r="G660" i="2" s="1"/>
  <c r="E480" i="2"/>
  <c r="G480" i="2" s="1"/>
  <c r="E608" i="2"/>
  <c r="G608" i="2" s="1"/>
  <c r="E393" i="2"/>
  <c r="G393" i="2" s="1"/>
  <c r="E517" i="2"/>
  <c r="G517" i="2" s="1"/>
  <c r="E289" i="2"/>
  <c r="E658" i="2"/>
  <c r="G658" i="2" s="1"/>
  <c r="E575" i="2"/>
  <c r="G575" i="2" s="1"/>
  <c r="E311" i="2"/>
  <c r="G311" i="2" s="1"/>
  <c r="E513" i="2"/>
  <c r="G513" i="2" s="1"/>
  <c r="E379" i="2"/>
  <c r="G379" i="2" s="1"/>
  <c r="E570" i="2"/>
  <c r="G570" i="2" s="1"/>
  <c r="E319" i="2"/>
  <c r="G319" i="2" s="1"/>
  <c r="E333" i="2"/>
  <c r="E242" i="2"/>
  <c r="G242" i="2" s="1"/>
  <c r="E504" i="2"/>
  <c r="G504" i="2" s="1"/>
  <c r="E628" i="2"/>
  <c r="G628" i="2" s="1"/>
  <c r="E292" i="2"/>
  <c r="E602" i="2"/>
  <c r="G602" i="2" s="1"/>
  <c r="E116" i="2"/>
  <c r="G116" i="2" s="1"/>
  <c r="E343" i="2"/>
  <c r="G343" i="2" s="1"/>
  <c r="E577" i="2"/>
  <c r="E396" i="2"/>
  <c r="E516" i="2"/>
  <c r="G516" i="2" s="1"/>
  <c r="E382" i="2"/>
  <c r="G382" i="2" s="1"/>
  <c r="E118" i="2"/>
  <c r="E391" i="2"/>
  <c r="G391" i="2" s="1"/>
  <c r="E655" i="2"/>
  <c r="G655" i="2" s="1"/>
  <c r="E477" i="2"/>
  <c r="G477" i="2" s="1"/>
  <c r="E454" i="2"/>
  <c r="E505" i="2"/>
  <c r="E178" i="2"/>
  <c r="G178" i="2" s="1"/>
  <c r="E106" i="2"/>
  <c r="G106" i="2" s="1"/>
  <c r="F479" i="2"/>
  <c r="H479" i="2" s="1"/>
  <c r="F449" i="2"/>
  <c r="H449" i="2" s="1"/>
  <c r="F364" i="2"/>
  <c r="F13" i="2"/>
  <c r="H13" i="2" s="1"/>
  <c r="F129" i="2"/>
  <c r="H129" i="2" s="1"/>
  <c r="F241" i="2"/>
  <c r="H241" i="2" s="1"/>
  <c r="F186" i="2"/>
  <c r="H186" i="2" s="1"/>
  <c r="F635" i="2"/>
  <c r="H635" i="2" s="1"/>
  <c r="F543" i="2"/>
  <c r="H543" i="2" s="1"/>
  <c r="F167" i="2"/>
  <c r="H167" i="2" s="1"/>
  <c r="F539" i="2"/>
  <c r="F437" i="2"/>
  <c r="H437" i="2" s="1"/>
  <c r="F334" i="2"/>
  <c r="H334" i="2" s="1"/>
  <c r="F612" i="2"/>
  <c r="H612" i="2" s="1"/>
  <c r="F472" i="2"/>
  <c r="H472" i="2" s="1"/>
  <c r="F318" i="2"/>
  <c r="H318" i="2" s="1"/>
  <c r="F448" i="2"/>
  <c r="H448" i="2" s="1"/>
  <c r="F153" i="2"/>
  <c r="H153" i="2" s="1"/>
  <c r="F121" i="2"/>
  <c r="A121" i="2" s="1"/>
  <c r="F15" i="2"/>
  <c r="H15" i="2" s="1"/>
  <c r="F132" i="2"/>
  <c r="H132" i="2" s="1"/>
  <c r="F418" i="2"/>
  <c r="H418" i="2" s="1"/>
  <c r="F600" i="2"/>
  <c r="H600" i="2" s="1"/>
  <c r="F434" i="2"/>
  <c r="H434" i="2" s="1"/>
  <c r="F366" i="2"/>
  <c r="H366" i="2" s="1"/>
  <c r="F348" i="2"/>
  <c r="H348" i="2" s="1"/>
  <c r="F271" i="2"/>
  <c r="A271" i="2" s="1"/>
  <c r="F214" i="2"/>
  <c r="H214" i="2" s="1"/>
  <c r="F354" i="2"/>
  <c r="H354" i="2" s="1"/>
  <c r="F111" i="2"/>
  <c r="H111" i="2" s="1"/>
  <c r="F256" i="2"/>
  <c r="H256" i="2" s="1"/>
  <c r="F446" i="2"/>
  <c r="H446" i="2" s="1"/>
  <c r="F637" i="2"/>
  <c r="H637" i="2" s="1"/>
  <c r="F554" i="2"/>
  <c r="H554" i="2" s="1"/>
  <c r="F226" i="2"/>
  <c r="A226" i="2" s="1"/>
  <c r="F208" i="2"/>
  <c r="H208" i="2" s="1"/>
  <c r="F321" i="2"/>
  <c r="H321" i="2" s="1"/>
  <c r="F666" i="2"/>
  <c r="H666" i="2" s="1"/>
  <c r="F497" i="2"/>
  <c r="H497" i="2" s="1"/>
  <c r="F660" i="2"/>
  <c r="H660" i="2" s="1"/>
  <c r="F480" i="2"/>
  <c r="H480" i="2" s="1"/>
  <c r="F608" i="2"/>
  <c r="H608" i="2" s="1"/>
  <c r="F393" i="2"/>
  <c r="F517" i="2"/>
  <c r="H517" i="2" s="1"/>
  <c r="F289" i="2"/>
  <c r="H289" i="2" s="1"/>
  <c r="F658" i="2"/>
  <c r="H658" i="2" s="1"/>
  <c r="F575" i="2"/>
  <c r="H575" i="2" s="1"/>
  <c r="F311" i="2"/>
  <c r="H311" i="2" s="1"/>
  <c r="F513" i="2"/>
  <c r="H513" i="2" s="1"/>
  <c r="F379" i="2"/>
  <c r="H379" i="2" s="1"/>
  <c r="F570" i="2"/>
  <c r="F319" i="2"/>
  <c r="H319" i="2" s="1"/>
  <c r="F333" i="2"/>
  <c r="H333" i="2" s="1"/>
  <c r="F242" i="2"/>
  <c r="H242" i="2" s="1"/>
  <c r="F504" i="2"/>
  <c r="H504" i="2" s="1"/>
  <c r="F628" i="2"/>
  <c r="H628" i="2" s="1"/>
  <c r="F292" i="2"/>
  <c r="H292" i="2" s="1"/>
  <c r="F602" i="2"/>
  <c r="H602" i="2" s="1"/>
  <c r="F116" i="2"/>
  <c r="A116" i="2" s="1"/>
  <c r="F343" i="2"/>
  <c r="H343" i="2" s="1"/>
  <c r="F577" i="2"/>
  <c r="H577" i="2" s="1"/>
  <c r="F396" i="2"/>
  <c r="H396" i="2" s="1"/>
  <c r="F516" i="2"/>
  <c r="H516" i="2" s="1"/>
  <c r="F382" i="2"/>
  <c r="H382" i="2" s="1"/>
  <c r="F118" i="2"/>
  <c r="H118" i="2" s="1"/>
  <c r="F391" i="2"/>
  <c r="H391" i="2" s="1"/>
  <c r="F655" i="2"/>
  <c r="F477" i="2"/>
  <c r="H477" i="2" s="1"/>
  <c r="F454" i="2"/>
  <c r="H454" i="2" s="1"/>
  <c r="F505" i="2"/>
  <c r="H505" i="2" s="1"/>
  <c r="F178" i="2"/>
  <c r="H178" i="2" s="1"/>
  <c r="F106" i="2"/>
  <c r="H106" i="2" s="1"/>
  <c r="F690" i="2"/>
  <c r="H690" i="2" s="1"/>
  <c r="E690" i="2"/>
  <c r="F462" i="2"/>
  <c r="H462" i="2" s="1"/>
  <c r="E462" i="2"/>
  <c r="G462" i="2" s="1"/>
  <c r="F33" i="2"/>
  <c r="H33" i="2" s="1"/>
  <c r="E33" i="2"/>
  <c r="F51" i="2"/>
  <c r="H51" i="2" s="1"/>
  <c r="E51" i="2"/>
  <c r="F521" i="2"/>
  <c r="H521" i="2" s="1"/>
  <c r="E521" i="2"/>
  <c r="F300" i="2"/>
  <c r="H300" i="2" s="1"/>
  <c r="E300" i="2"/>
  <c r="G300" i="2" s="1"/>
  <c r="F463" i="2"/>
  <c r="H463" i="2" s="1"/>
  <c r="E463" i="2"/>
  <c r="F339" i="2"/>
  <c r="H339" i="2" s="1"/>
  <c r="E339" i="2"/>
  <c r="F452" i="2"/>
  <c r="H452" i="2" s="1"/>
  <c r="E452" i="2"/>
  <c r="F425" i="2"/>
  <c r="H425" i="2" s="1"/>
  <c r="E425" i="2"/>
  <c r="F301" i="2"/>
  <c r="H301" i="2" s="1"/>
  <c r="E301" i="2"/>
  <c r="F138" i="2"/>
  <c r="H138" i="2" s="1"/>
  <c r="E138" i="2"/>
  <c r="F176" i="2"/>
  <c r="H176" i="2" s="1"/>
  <c r="E176" i="2"/>
  <c r="F691" i="2"/>
  <c r="H691" i="2" s="1"/>
  <c r="E691" i="2"/>
  <c r="F386" i="2"/>
  <c r="H386" i="2" s="1"/>
  <c r="E386" i="2"/>
  <c r="F27" i="2"/>
  <c r="H27" i="2" s="1"/>
  <c r="E27" i="2"/>
  <c r="F500" i="2"/>
  <c r="H500" i="2" s="1"/>
  <c r="E500" i="2"/>
  <c r="F474" i="2"/>
  <c r="H474" i="2" s="1"/>
  <c r="E474" i="2"/>
  <c r="G474" i="2" s="1"/>
  <c r="F527" i="2"/>
  <c r="H527" i="2" s="1"/>
  <c r="E527" i="2"/>
  <c r="F503" i="2"/>
  <c r="H503" i="2" s="1"/>
  <c r="E503" i="2"/>
  <c r="F369" i="2"/>
  <c r="H369" i="2" s="1"/>
  <c r="E369" i="2"/>
  <c r="F32" i="2"/>
  <c r="H32" i="2" s="1"/>
  <c r="E32" i="2"/>
  <c r="G32" i="2" s="1"/>
  <c r="F438" i="2"/>
  <c r="H438" i="2" s="1"/>
  <c r="E438" i="2"/>
  <c r="F162" i="2"/>
  <c r="H162" i="2" s="1"/>
  <c r="E162" i="2"/>
  <c r="F439" i="2"/>
  <c r="H439" i="2" s="1"/>
  <c r="E439" i="2"/>
  <c r="F465" i="2"/>
  <c r="H465" i="2" s="1"/>
  <c r="E465" i="2"/>
  <c r="F385" i="2"/>
  <c r="H385" i="2" s="1"/>
  <c r="E385" i="2"/>
  <c r="F211" i="2"/>
  <c r="H211" i="2" s="1"/>
  <c r="E211" i="2"/>
  <c r="F213" i="2"/>
  <c r="H213" i="2" s="1"/>
  <c r="E213" i="2"/>
  <c r="F629" i="2"/>
  <c r="H629" i="2" s="1"/>
  <c r="E629" i="2"/>
  <c r="F576" i="2"/>
  <c r="H576" i="2" s="1"/>
  <c r="E576" i="2"/>
  <c r="G576" i="2" s="1"/>
  <c r="F74" i="2"/>
  <c r="H74" i="2" s="1"/>
  <c r="E74" i="2"/>
  <c r="F607" i="2"/>
  <c r="H607" i="2" s="1"/>
  <c r="E607" i="2"/>
  <c r="F41" i="2"/>
  <c r="H41" i="2" s="1"/>
  <c r="E41" i="2"/>
  <c r="F265" i="2"/>
  <c r="H265" i="2" s="1"/>
  <c r="E265" i="2"/>
  <c r="G265" i="2" s="1"/>
  <c r="F626" i="2"/>
  <c r="H626" i="2" s="1"/>
  <c r="E626" i="2"/>
  <c r="F456" i="2"/>
  <c r="H456" i="2" s="1"/>
  <c r="E456" i="2"/>
  <c r="G456" i="2" s="1"/>
  <c r="F494" i="2"/>
  <c r="H494" i="2" s="1"/>
  <c r="E494" i="2"/>
  <c r="G494" i="2" s="1"/>
  <c r="F203" i="2"/>
  <c r="H203" i="2" s="1"/>
  <c r="E203" i="2"/>
  <c r="G203" i="2" s="1"/>
  <c r="F14" i="2"/>
  <c r="H14" i="2" s="1"/>
  <c r="E14" i="2"/>
  <c r="G14" i="2" s="1"/>
  <c r="F101" i="2"/>
  <c r="H101" i="2" s="1"/>
  <c r="E101" i="2"/>
  <c r="G101" i="2" s="1"/>
  <c r="F404" i="2"/>
  <c r="E404" i="2"/>
  <c r="G404" i="2" s="1"/>
  <c r="F400" i="2"/>
  <c r="H400" i="2" s="1"/>
  <c r="E400" i="2"/>
  <c r="G400" i="2" s="1"/>
  <c r="F130" i="2"/>
  <c r="H130" i="2" s="1"/>
  <c r="E130" i="2"/>
  <c r="F134" i="2"/>
  <c r="H134" i="2" s="1"/>
  <c r="E134" i="2"/>
  <c r="F70" i="2"/>
  <c r="H70" i="2" s="1"/>
  <c r="E70" i="2"/>
  <c r="G70" i="2" s="1"/>
  <c r="F338" i="2"/>
  <c r="H338" i="2" s="1"/>
  <c r="E338" i="2"/>
  <c r="G338" i="2" s="1"/>
  <c r="F357" i="2"/>
  <c r="H357" i="2" s="1"/>
  <c r="E357" i="2"/>
  <c r="F115" i="2"/>
  <c r="H115" i="2" s="1"/>
  <c r="E115" i="2"/>
  <c r="F192" i="2"/>
  <c r="H192" i="2" s="1"/>
  <c r="E192" i="2"/>
  <c r="G192" i="2" s="1"/>
  <c r="F420" i="2"/>
  <c r="H420" i="2" s="1"/>
  <c r="E420" i="2"/>
  <c r="F399" i="2"/>
  <c r="H399" i="2" s="1"/>
  <c r="E399" i="2"/>
  <c r="F485" i="2"/>
  <c r="H485" i="2" s="1"/>
  <c r="E485" i="2"/>
  <c r="F215" i="2"/>
  <c r="H215" i="2" s="1"/>
  <c r="E215" i="2"/>
  <c r="G215" i="2" s="1"/>
  <c r="F55" i="2"/>
  <c r="H55" i="2" s="1"/>
  <c r="E55" i="2"/>
  <c r="F625" i="2"/>
  <c r="H625" i="2" s="1"/>
  <c r="E625" i="2"/>
  <c r="F156" i="2"/>
  <c r="H156" i="2" s="1"/>
  <c r="E156" i="2"/>
  <c r="F502" i="2"/>
  <c r="H502" i="2" s="1"/>
  <c r="E502" i="2"/>
  <c r="G502" i="2" s="1"/>
  <c r="F4" i="2"/>
  <c r="H4" i="2" s="1"/>
  <c r="E4" i="2"/>
  <c r="F447" i="2"/>
  <c r="H447" i="2" s="1"/>
  <c r="E447" i="2"/>
  <c r="F108" i="2"/>
  <c r="H108" i="2" s="1"/>
  <c r="E108" i="2"/>
  <c r="F409" i="2"/>
  <c r="H409" i="2" s="1"/>
  <c r="E409" i="2"/>
  <c r="G409" i="2" s="1"/>
  <c r="F591" i="2"/>
  <c r="H591" i="2" s="1"/>
  <c r="E591" i="2"/>
  <c r="G591" i="2" s="1"/>
  <c r="F390" i="2"/>
  <c r="H390" i="2" s="1"/>
  <c r="E390" i="2"/>
  <c r="F73" i="2"/>
  <c r="H73" i="2" s="1"/>
  <c r="E73" i="2"/>
  <c r="F94" i="2"/>
  <c r="H94" i="2" s="1"/>
  <c r="E94" i="2"/>
  <c r="F257" i="2"/>
  <c r="H257" i="2" s="1"/>
  <c r="E257" i="2"/>
  <c r="G257" i="2" s="1"/>
  <c r="F133" i="2"/>
  <c r="H133" i="2" s="1"/>
  <c r="E133" i="2"/>
  <c r="G133" i="2" s="1"/>
  <c r="F641" i="2"/>
  <c r="H641" i="2" s="1"/>
  <c r="E641" i="2"/>
  <c r="F482" i="2"/>
  <c r="H482" i="2" s="1"/>
  <c r="E482" i="2"/>
  <c r="G482" i="2" s="1"/>
  <c r="F150" i="2"/>
  <c r="H150" i="2" s="1"/>
  <c r="E150" i="2"/>
  <c r="F610" i="2"/>
  <c r="H610" i="2" s="1"/>
  <c r="E610" i="2"/>
  <c r="F523" i="2"/>
  <c r="H523" i="2" s="1"/>
  <c r="E523" i="2"/>
  <c r="F606" i="2"/>
  <c r="H606" i="2" s="1"/>
  <c r="E606" i="2"/>
  <c r="F650" i="2"/>
  <c r="H650" i="2" s="1"/>
  <c r="E650" i="2"/>
  <c r="F532" i="2"/>
  <c r="H532" i="2" s="1"/>
  <c r="E532" i="2"/>
  <c r="G532" i="2" s="1"/>
  <c r="F659" i="2"/>
  <c r="H659" i="2" s="1"/>
  <c r="E659" i="2"/>
  <c r="F322" i="2"/>
  <c r="H322" i="2" s="1"/>
  <c r="E322" i="2"/>
  <c r="G322" i="2" s="1"/>
  <c r="F46" i="2"/>
  <c r="H46" i="2" s="1"/>
  <c r="E46" i="2"/>
  <c r="G46" i="2" s="1"/>
  <c r="F77" i="2"/>
  <c r="H77" i="2" s="1"/>
  <c r="E77" i="2"/>
  <c r="F561" i="2"/>
  <c r="H561" i="2" s="1"/>
  <c r="E561" i="2"/>
  <c r="G561" i="2" s="1"/>
  <c r="F223" i="2"/>
  <c r="H223" i="2" s="1"/>
  <c r="E223" i="2"/>
  <c r="G223" i="2" s="1"/>
  <c r="F687" i="2"/>
  <c r="H687" i="2" s="1"/>
  <c r="E687" i="2"/>
  <c r="F522" i="2"/>
  <c r="H522" i="2" s="1"/>
  <c r="E522" i="2"/>
  <c r="G522" i="2" s="1"/>
  <c r="F683" i="2"/>
  <c r="H683" i="2" s="1"/>
  <c r="E683" i="2"/>
  <c r="F464" i="2"/>
  <c r="H464" i="2" s="1"/>
  <c r="E464" i="2"/>
  <c r="F370" i="2"/>
  <c r="H370" i="2" s="1"/>
  <c r="E370" i="2"/>
  <c r="F634" i="2"/>
  <c r="H634" i="2" s="1"/>
  <c r="E634" i="2"/>
  <c r="G634" i="2" s="1"/>
  <c r="F648" i="2"/>
  <c r="H648" i="2" s="1"/>
  <c r="E648" i="2"/>
  <c r="G648" i="2" s="1"/>
  <c r="F631" i="2"/>
  <c r="H631" i="2" s="1"/>
  <c r="E631" i="2"/>
  <c r="F512" i="2"/>
  <c r="H512" i="2" s="1"/>
  <c r="E512" i="2"/>
  <c r="G512" i="2" s="1"/>
  <c r="F457" i="2"/>
  <c r="H457" i="2" s="1"/>
  <c r="E457" i="2"/>
  <c r="F254" i="2"/>
  <c r="H254" i="2" s="1"/>
  <c r="E254" i="2"/>
  <c r="F458" i="2"/>
  <c r="H458" i="2" s="1"/>
  <c r="E458" i="2"/>
  <c r="F544" i="2"/>
  <c r="H544" i="2" s="1"/>
  <c r="E544" i="2"/>
  <c r="G544" i="2" s="1"/>
  <c r="F397" i="2"/>
  <c r="H397" i="2" s="1"/>
  <c r="E397" i="2"/>
  <c r="F286" i="2"/>
  <c r="H286" i="2" s="1"/>
  <c r="E286" i="2"/>
  <c r="F692" i="2"/>
  <c r="H692" i="2" s="1"/>
  <c r="E692" i="2"/>
  <c r="F414" i="2"/>
  <c r="H414" i="2" s="1"/>
  <c r="E414" i="2"/>
  <c r="F578" i="2"/>
  <c r="H578" i="2" s="1"/>
  <c r="E578" i="2"/>
  <c r="F61" i="2"/>
  <c r="H61" i="2" s="1"/>
  <c r="E61" i="2"/>
  <c r="G61" i="2" s="1"/>
  <c r="F440" i="2"/>
  <c r="H440" i="2" s="1"/>
  <c r="E440" i="2"/>
  <c r="F436" i="2"/>
  <c r="H436" i="2" s="1"/>
  <c r="E436" i="2"/>
  <c r="F255" i="2"/>
  <c r="H255" i="2" s="1"/>
  <c r="E255" i="2"/>
  <c r="G255" i="2" s="1"/>
  <c r="F459" i="2"/>
  <c r="H459" i="2" s="1"/>
  <c r="E459" i="2"/>
  <c r="G459" i="2" s="1"/>
  <c r="F96" i="2"/>
  <c r="H96" i="2" s="1"/>
  <c r="E96" i="2"/>
  <c r="F604" i="2"/>
  <c r="H604" i="2" s="1"/>
  <c r="E604" i="2"/>
  <c r="G604" i="2" s="1"/>
  <c r="F251" i="2"/>
  <c r="H251" i="2" s="1"/>
  <c r="E251" i="2"/>
  <c r="F566" i="2"/>
  <c r="H566" i="2" s="1"/>
  <c r="E566" i="2"/>
  <c r="G566" i="2" s="1"/>
  <c r="F519" i="2"/>
  <c r="H519" i="2" s="1"/>
  <c r="E519" i="2"/>
  <c r="F636" i="2"/>
  <c r="H636" i="2" s="1"/>
  <c r="E636" i="2"/>
  <c r="G636" i="2" s="1"/>
  <c r="F207" i="2"/>
  <c r="H207" i="2" s="1"/>
  <c r="E207" i="2"/>
  <c r="F442" i="2"/>
  <c r="H442" i="2" s="1"/>
  <c r="E442" i="2"/>
  <c r="F356" i="2"/>
  <c r="H356" i="2" s="1"/>
  <c r="E356" i="2"/>
  <c r="F235" i="2"/>
  <c r="H235" i="2" s="1"/>
  <c r="E235" i="2"/>
  <c r="F657" i="2"/>
  <c r="H657" i="2" s="1"/>
  <c r="E657" i="2"/>
  <c r="G657" i="2" s="1"/>
  <c r="F581" i="2"/>
  <c r="H581" i="2" s="1"/>
  <c r="E581" i="2"/>
  <c r="G581" i="2" s="1"/>
  <c r="F526" i="2"/>
  <c r="H526" i="2" s="1"/>
  <c r="E526" i="2"/>
  <c r="F233" i="2"/>
  <c r="H233" i="2" s="1"/>
  <c r="E233" i="2"/>
  <c r="F616" i="2"/>
  <c r="H616" i="2" s="1"/>
  <c r="E616" i="2"/>
  <c r="G616" i="2" s="1"/>
  <c r="F252" i="2"/>
  <c r="H252" i="2" s="1"/>
  <c r="E252" i="2"/>
  <c r="G252" i="2" s="1"/>
  <c r="F196" i="2"/>
  <c r="H196" i="2" s="1"/>
  <c r="E196" i="2"/>
  <c r="G196" i="2" s="1"/>
  <c r="F302" i="2"/>
  <c r="E302" i="2"/>
  <c r="G302" i="2" s="1"/>
  <c r="F645" i="2"/>
  <c r="H645" i="2" s="1"/>
  <c r="E645" i="2"/>
  <c r="G645" i="2" s="1"/>
  <c r="F6" i="2"/>
  <c r="H6" i="2" s="1"/>
  <c r="E6" i="2"/>
  <c r="F671" i="2"/>
  <c r="H671" i="2" s="1"/>
  <c r="E671" i="2"/>
  <c r="F249" i="2"/>
  <c r="E249" i="2"/>
  <c r="G249" i="2" s="1"/>
  <c r="F202" i="2"/>
  <c r="H202" i="2" s="1"/>
  <c r="E202" i="2"/>
  <c r="F56" i="2"/>
  <c r="H56" i="2" s="1"/>
  <c r="E56" i="2"/>
  <c r="F596" i="2"/>
  <c r="H596" i="2" s="1"/>
  <c r="E596" i="2"/>
  <c r="G596" i="2" s="1"/>
  <c r="F253" i="2"/>
  <c r="H253" i="2" s="1"/>
  <c r="E253" i="2"/>
  <c r="F665" i="2"/>
  <c r="H665" i="2" s="1"/>
  <c r="E665" i="2"/>
  <c r="F222" i="2"/>
  <c r="H222" i="2" s="1"/>
  <c r="E222" i="2"/>
  <c r="F481" i="2"/>
  <c r="H481" i="2" s="1"/>
  <c r="E481" i="2"/>
  <c r="G481" i="2" s="1"/>
  <c r="F499" i="2"/>
  <c r="H499" i="2" s="1"/>
  <c r="E499" i="2"/>
  <c r="G499" i="2" s="1"/>
  <c r="F232" i="2"/>
  <c r="H232" i="2" s="1"/>
  <c r="E232" i="2"/>
  <c r="F340" i="2"/>
  <c r="H340" i="2" s="1"/>
  <c r="E340" i="2"/>
  <c r="F415" i="2"/>
  <c r="H415" i="2" s="1"/>
  <c r="E415" i="2"/>
  <c r="G415" i="2" s="1"/>
  <c r="F183" i="2"/>
  <c r="H183" i="2" s="1"/>
  <c r="E183" i="2"/>
  <c r="F586" i="2"/>
  <c r="H586" i="2" s="1"/>
  <c r="E586" i="2"/>
  <c r="G586" i="2" s="1"/>
  <c r="F413" i="2"/>
  <c r="H413" i="2" s="1"/>
  <c r="E413" i="2"/>
  <c r="F243" i="2"/>
  <c r="H243" i="2" s="1"/>
  <c r="E243" i="2"/>
  <c r="G243" i="2" s="1"/>
  <c r="F267" i="2"/>
  <c r="H267" i="2" s="1"/>
  <c r="E267" i="2"/>
  <c r="G267" i="2" s="1"/>
  <c r="F595" i="2"/>
  <c r="H595" i="2" s="1"/>
  <c r="E595" i="2"/>
  <c r="F295" i="2"/>
  <c r="H295" i="2" s="1"/>
  <c r="E295" i="2"/>
  <c r="G295" i="2" s="1"/>
  <c r="F362" i="2"/>
  <c r="H362" i="2" s="1"/>
  <c r="E362" i="2"/>
  <c r="G362" i="2" s="1"/>
  <c r="F57" i="2"/>
  <c r="H57" i="2" s="1"/>
  <c r="E57" i="2"/>
  <c r="F174" i="2"/>
  <c r="H174" i="2" s="1"/>
  <c r="E174" i="2"/>
  <c r="F197" i="2"/>
  <c r="H197" i="2" s="1"/>
  <c r="E197" i="2"/>
  <c r="G197" i="2" s="1"/>
  <c r="F336" i="2"/>
  <c r="H336" i="2" s="1"/>
  <c r="E336" i="2"/>
  <c r="G336" i="2" s="1"/>
  <c r="F584" i="2"/>
  <c r="H584" i="2" s="1"/>
  <c r="E584" i="2"/>
  <c r="F346" i="2"/>
  <c r="H346" i="2" s="1"/>
  <c r="E346" i="2"/>
  <c r="F169" i="2"/>
  <c r="H169" i="2" s="1"/>
  <c r="E169" i="2"/>
  <c r="G169" i="2" s="1"/>
  <c r="F611" i="2"/>
  <c r="H611" i="2" s="1"/>
  <c r="E611" i="2"/>
  <c r="F351" i="2"/>
  <c r="H351" i="2" s="1"/>
  <c r="E351" i="2"/>
  <c r="G351" i="2" s="1"/>
  <c r="F283" i="2"/>
  <c r="H283" i="2" s="1"/>
  <c r="E283" i="2"/>
  <c r="F152" i="2"/>
  <c r="H152" i="2" s="1"/>
  <c r="E152" i="2"/>
  <c r="G152" i="2" s="1"/>
  <c r="F273" i="2"/>
  <c r="H273" i="2" s="1"/>
  <c r="E273" i="2"/>
  <c r="F261" i="2"/>
  <c r="E261" i="2"/>
  <c r="G261" i="2" s="1"/>
  <c r="F677" i="2"/>
  <c r="H677" i="2" s="1"/>
  <c r="E677" i="2"/>
  <c r="F147" i="2"/>
  <c r="H147" i="2" s="1"/>
  <c r="E147" i="2"/>
  <c r="G147" i="2" s="1"/>
  <c r="F427" i="2"/>
  <c r="H427" i="2" s="1"/>
  <c r="E427" i="2"/>
  <c r="G427" i="2" s="1"/>
  <c r="F119" i="2"/>
  <c r="H119" i="2" s="1"/>
  <c r="E119" i="2"/>
  <c r="F117" i="2"/>
  <c r="H117" i="2" s="1"/>
  <c r="E117" i="2"/>
  <c r="F314" i="2"/>
  <c r="H314" i="2" s="1"/>
  <c r="E314" i="2"/>
  <c r="G314" i="2" s="1"/>
  <c r="F9" i="2"/>
  <c r="H9" i="2" s="1"/>
  <c r="E9" i="2"/>
  <c r="G9" i="2" s="1"/>
  <c r="F142" i="2"/>
  <c r="H142" i="2" s="1"/>
  <c r="E142" i="2"/>
  <c r="G142" i="2" s="1"/>
  <c r="F661" i="2"/>
  <c r="H661" i="2" s="1"/>
  <c r="E661" i="2"/>
  <c r="F371" i="2"/>
  <c r="H371" i="2" s="1"/>
  <c r="E371" i="2"/>
  <c r="F341" i="2"/>
  <c r="H341" i="2" s="1"/>
  <c r="E341" i="2"/>
  <c r="G341" i="2" s="1"/>
  <c r="F313" i="2"/>
  <c r="H313" i="2" s="1"/>
  <c r="E313" i="2"/>
  <c r="G313" i="2" s="1"/>
  <c r="F693" i="2"/>
  <c r="H693" i="2" s="1"/>
  <c r="E693" i="2"/>
  <c r="F35" i="2"/>
  <c r="H35" i="2" s="1"/>
  <c r="E35" i="2"/>
  <c r="F640" i="2"/>
  <c r="H640" i="2" s="1"/>
  <c r="E640" i="2"/>
  <c r="G640" i="2" s="1"/>
  <c r="F360" i="2"/>
  <c r="H360" i="2" s="1"/>
  <c r="E360" i="2"/>
  <c r="G360" i="2" s="1"/>
  <c r="F598" i="2"/>
  <c r="H598" i="2" s="1"/>
  <c r="E598" i="2"/>
  <c r="F91" i="2"/>
  <c r="H91" i="2" s="1"/>
  <c r="E91" i="2"/>
  <c r="F282" i="2"/>
  <c r="H282" i="2" s="1"/>
  <c r="E282" i="2"/>
  <c r="G282" i="2" s="1"/>
  <c r="F42" i="2"/>
  <c r="H42" i="2" s="1"/>
  <c r="E42" i="2"/>
  <c r="G42" i="2" s="1"/>
  <c r="F416" i="2"/>
  <c r="H416" i="2" s="1"/>
  <c r="E416" i="2"/>
  <c r="F335" i="2"/>
  <c r="H335" i="2" s="1"/>
  <c r="E335" i="2"/>
  <c r="F537" i="2"/>
  <c r="H537" i="2" s="1"/>
  <c r="E537" i="2"/>
  <c r="G537" i="2" s="1"/>
  <c r="F451" i="2"/>
  <c r="H451" i="2" s="1"/>
  <c r="E451" i="2"/>
  <c r="G451" i="2" s="1"/>
  <c r="F476" i="2"/>
  <c r="H476" i="2" s="1"/>
  <c r="E476" i="2"/>
  <c r="F113" i="2"/>
  <c r="H113" i="2" s="1"/>
  <c r="E113" i="2"/>
  <c r="F120" i="2"/>
  <c r="H120" i="2" s="1"/>
  <c r="E120" i="2"/>
  <c r="G120" i="2" s="1"/>
  <c r="F426" i="2"/>
  <c r="H426" i="2" s="1"/>
  <c r="E426" i="2"/>
  <c r="G426" i="2" s="1"/>
  <c r="F290" i="2"/>
  <c r="H290" i="2" s="1"/>
  <c r="E290" i="2"/>
  <c r="F140" i="2"/>
  <c r="H140" i="2" s="1"/>
  <c r="E140" i="2"/>
  <c r="F663" i="2"/>
  <c r="H663" i="2" s="1"/>
  <c r="E663" i="2"/>
  <c r="G663" i="2" s="1"/>
  <c r="F403" i="2"/>
  <c r="H403" i="2" s="1"/>
  <c r="E403" i="2"/>
  <c r="G403" i="2" s="1"/>
  <c r="F38" i="2"/>
  <c r="H38" i="2" s="1"/>
  <c r="E38" i="2"/>
  <c r="F149" i="2"/>
  <c r="H149" i="2" s="1"/>
  <c r="E149" i="2"/>
  <c r="F123" i="2"/>
  <c r="H123" i="2" s="1"/>
  <c r="E123" i="2"/>
  <c r="G123" i="2" s="1"/>
  <c r="F372" i="2"/>
  <c r="H372" i="2" s="1"/>
  <c r="E372" i="2"/>
  <c r="G372" i="2" s="1"/>
  <c r="F86" i="2"/>
  <c r="H86" i="2" s="1"/>
  <c r="E86" i="2"/>
  <c r="F541" i="2"/>
  <c r="H541" i="2" s="1"/>
  <c r="E541" i="2"/>
  <c r="F401" i="2"/>
  <c r="H401" i="2" s="1"/>
  <c r="E401" i="2"/>
  <c r="G401" i="2" s="1"/>
  <c r="F552" i="2"/>
  <c r="H552" i="2" s="1"/>
  <c r="E552" i="2"/>
  <c r="G552" i="2" s="1"/>
  <c r="F549" i="2"/>
  <c r="H549" i="2" s="1"/>
  <c r="E549" i="2"/>
  <c r="F323" i="2"/>
  <c r="H323" i="2" s="1"/>
  <c r="E323" i="2"/>
  <c r="F189" i="2"/>
  <c r="H189" i="2" s="1"/>
  <c r="E189" i="2"/>
  <c r="G189" i="2" s="1"/>
  <c r="F582" i="2"/>
  <c r="H582" i="2" s="1"/>
  <c r="E582" i="2"/>
  <c r="G582" i="2" s="1"/>
  <c r="F433" i="2"/>
  <c r="H433" i="2" s="1"/>
  <c r="E433" i="2"/>
  <c r="F623" i="2"/>
  <c r="H623" i="2" s="1"/>
  <c r="E623" i="2"/>
  <c r="F124" i="2"/>
  <c r="H124" i="2" s="1"/>
  <c r="E124" i="2"/>
  <c r="G124" i="2" s="1"/>
  <c r="F238" i="2"/>
  <c r="H238" i="2" s="1"/>
  <c r="E238" i="2"/>
  <c r="G238" i="2" s="1"/>
  <c r="F589" i="2"/>
  <c r="H589" i="2" s="1"/>
  <c r="E589" i="2"/>
  <c r="F511" i="2"/>
  <c r="H511" i="2" s="1"/>
  <c r="E511" i="2"/>
  <c r="F135" i="2"/>
  <c r="H135" i="2" s="1"/>
  <c r="E135" i="2"/>
  <c r="G135" i="2" s="1"/>
  <c r="F633" i="2"/>
  <c r="H633" i="2" s="1"/>
  <c r="E633" i="2"/>
  <c r="G633" i="2" s="1"/>
  <c r="F49" i="2"/>
  <c r="H49" i="2" s="1"/>
  <c r="E49" i="2"/>
  <c r="F587" i="2"/>
  <c r="H587" i="2" s="1"/>
  <c r="E587" i="2"/>
  <c r="F483" i="2"/>
  <c r="H483" i="2" s="1"/>
  <c r="E483" i="2"/>
  <c r="G483" i="2" s="1"/>
  <c r="F298" i="2"/>
  <c r="H298" i="2" s="1"/>
  <c r="E298" i="2"/>
  <c r="G298" i="2" s="1"/>
  <c r="F104" i="2"/>
  <c r="H104" i="2" s="1"/>
  <c r="E104" i="2"/>
  <c r="F236" i="2"/>
  <c r="H236" i="2" s="1"/>
  <c r="E236" i="2"/>
  <c r="F668" i="2"/>
  <c r="H668" i="2" s="1"/>
  <c r="E668" i="2"/>
  <c r="G668" i="2" s="1"/>
  <c r="F392" i="2"/>
  <c r="H392" i="2" s="1"/>
  <c r="E392" i="2"/>
  <c r="G392" i="2" s="1"/>
  <c r="F30" i="2"/>
  <c r="H30" i="2" s="1"/>
  <c r="E30" i="2"/>
  <c r="F487" i="2"/>
  <c r="H487" i="2" s="1"/>
  <c r="E487" i="2"/>
  <c r="F127" i="2"/>
  <c r="H127" i="2" s="1"/>
  <c r="E127" i="2"/>
  <c r="G127" i="2" s="1"/>
  <c r="F580" i="2"/>
  <c r="H580" i="2" s="1"/>
  <c r="E580" i="2"/>
  <c r="G580" i="2" s="1"/>
  <c r="F110" i="2"/>
  <c r="H110" i="2" s="1"/>
  <c r="E110" i="2"/>
  <c r="F410" i="2"/>
  <c r="H410" i="2" s="1"/>
  <c r="E410" i="2"/>
  <c r="F90" i="2"/>
  <c r="H90" i="2" s="1"/>
  <c r="E90" i="2"/>
  <c r="G90" i="2" s="1"/>
  <c r="F470" i="2"/>
  <c r="H470" i="2" s="1"/>
  <c r="E470" i="2"/>
  <c r="G470" i="2" s="1"/>
  <c r="F66" i="2"/>
  <c r="H66" i="2" s="1"/>
  <c r="E66" i="2"/>
  <c r="F405" i="2"/>
  <c r="H405" i="2" s="1"/>
  <c r="E405" i="2"/>
  <c r="G405" i="2" s="1"/>
  <c r="F205" i="2"/>
  <c r="H205" i="2" s="1"/>
  <c r="E205" i="2"/>
  <c r="F572" i="2"/>
  <c r="H572" i="2" s="1"/>
  <c r="E572" i="2"/>
  <c r="F540" i="2"/>
  <c r="H540" i="2" s="1"/>
  <c r="E540" i="2"/>
  <c r="G540" i="2" s="1"/>
  <c r="F245" i="2"/>
  <c r="H245" i="2" s="1"/>
  <c r="E245" i="2"/>
  <c r="G245" i="2" s="1"/>
  <c r="F469" i="2"/>
  <c r="H469" i="2" s="1"/>
  <c r="E469" i="2"/>
  <c r="F389" i="2"/>
  <c r="H389" i="2" s="1"/>
  <c r="E389" i="2"/>
  <c r="G389" i="2" s="1"/>
  <c r="F559" i="2"/>
  <c r="H559" i="2" s="1"/>
  <c r="E559" i="2"/>
  <c r="G559" i="2" s="1"/>
  <c r="F84" i="2"/>
  <c r="H84" i="2" s="1"/>
  <c r="E84" i="2"/>
  <c r="F137" i="2"/>
  <c r="H137" i="2" s="1"/>
  <c r="E137" i="2"/>
  <c r="F594" i="2"/>
  <c r="H594" i="2" s="1"/>
  <c r="E594" i="2"/>
  <c r="F198" i="2"/>
  <c r="H198" i="2" s="1"/>
  <c r="E198" i="2"/>
  <c r="G198" i="2" s="1"/>
  <c r="F398" i="2"/>
  <c r="H398" i="2" s="1"/>
  <c r="E398" i="2"/>
  <c r="G398" i="2" s="1"/>
  <c r="F266" i="2"/>
  <c r="E266" i="2"/>
  <c r="G266" i="2" s="1"/>
  <c r="F210" i="2"/>
  <c r="H210" i="2" s="1"/>
  <c r="E210" i="2"/>
  <c r="F305" i="2"/>
  <c r="H305" i="2" s="1"/>
  <c r="E305" i="2"/>
  <c r="F542" i="2"/>
  <c r="H542" i="2" s="1"/>
  <c r="E542" i="2"/>
  <c r="F496" i="2"/>
  <c r="H496" i="2" s="1"/>
  <c r="E496" i="2"/>
  <c r="F88" i="2"/>
  <c r="H88" i="2" s="1"/>
  <c r="E88" i="2"/>
  <c r="G88" i="2" s="1"/>
  <c r="F514" i="2"/>
  <c r="H514" i="2" s="1"/>
  <c r="E514" i="2"/>
  <c r="G514" i="2" s="1"/>
  <c r="F646" i="2"/>
  <c r="H646" i="2" s="1"/>
  <c r="E646" i="2"/>
  <c r="F326" i="2"/>
  <c r="H326" i="2" s="1"/>
  <c r="E326" i="2"/>
  <c r="G326" i="2" s="1"/>
  <c r="F80" i="2"/>
  <c r="H80" i="2" s="1"/>
  <c r="E80" i="2"/>
  <c r="F247" i="2"/>
  <c r="H247" i="2" s="1"/>
  <c r="E247" i="2"/>
  <c r="G247" i="2" s="1"/>
  <c r="F105" i="2"/>
  <c r="E105" i="2"/>
  <c r="G105" i="2" s="1"/>
  <c r="F352" i="2"/>
  <c r="H352" i="2" s="1"/>
  <c r="E352" i="2"/>
  <c r="G352" i="2" s="1"/>
  <c r="F378" i="2"/>
  <c r="H378" i="2" s="1"/>
  <c r="E378" i="2"/>
  <c r="F617" i="2"/>
  <c r="H617" i="2" s="1"/>
  <c r="E617" i="2"/>
  <c r="G617" i="2" s="1"/>
  <c r="F216" i="2"/>
  <c r="E216" i="2"/>
  <c r="G216" i="2" s="1"/>
  <c r="F632" i="2"/>
  <c r="H632" i="2" s="1"/>
  <c r="E632" i="2"/>
  <c r="G632" i="2" s="1"/>
  <c r="F508" i="2"/>
  <c r="H508" i="2" s="1"/>
  <c r="E508" i="2"/>
  <c r="G508" i="2" s="1"/>
  <c r="F515" i="2"/>
  <c r="E515" i="2"/>
  <c r="G515" i="2" s="1"/>
  <c r="F47" i="2"/>
  <c r="H47" i="2" s="1"/>
  <c r="E47" i="2"/>
  <c r="G47" i="2" s="1"/>
  <c r="F473" i="2"/>
  <c r="H473" i="2" s="1"/>
  <c r="E473" i="2"/>
  <c r="F184" i="2"/>
  <c r="H184" i="2" s="1"/>
  <c r="E184" i="2"/>
  <c r="G184" i="2" s="1"/>
  <c r="F98" i="2"/>
  <c r="H98" i="2" s="1"/>
  <c r="E98" i="2"/>
  <c r="G98" i="2" s="1"/>
  <c r="F679" i="2"/>
  <c r="H679" i="2" s="1"/>
  <c r="E679" i="2"/>
  <c r="F190" i="2"/>
  <c r="H190" i="2" s="1"/>
  <c r="E190" i="2"/>
  <c r="G190" i="2" s="1"/>
  <c r="F240" i="2"/>
  <c r="H240" i="2" s="1"/>
  <c r="E240" i="2"/>
  <c r="F421" i="2"/>
  <c r="E421" i="2"/>
  <c r="G421" i="2" s="1"/>
  <c r="F159" i="2"/>
  <c r="H159" i="2" s="1"/>
  <c r="E159" i="2"/>
  <c r="F689" i="2"/>
  <c r="H689" i="2" s="1"/>
  <c r="E689" i="2"/>
  <c r="G689" i="2" s="1"/>
  <c r="F195" i="2"/>
  <c r="H195" i="2" s="1"/>
  <c r="E195" i="2"/>
  <c r="F565" i="2"/>
  <c r="E565" i="2"/>
  <c r="G565" i="2" s="1"/>
  <c r="F170" i="2"/>
  <c r="H170" i="2" s="1"/>
  <c r="E170" i="2"/>
  <c r="G170" i="2" s="1"/>
  <c r="F535" i="2"/>
  <c r="H535" i="2" s="1"/>
  <c r="E535" i="2"/>
  <c r="F11" i="2"/>
  <c r="H11" i="2" s="1"/>
  <c r="E11" i="2"/>
  <c r="G11" i="2" s="1"/>
  <c r="F501" i="2"/>
  <c r="H501" i="2" s="1"/>
  <c r="E501" i="2"/>
  <c r="F411" i="2"/>
  <c r="H411" i="2" s="1"/>
  <c r="E411" i="2"/>
  <c r="F19" i="2"/>
  <c r="H19" i="2" s="1"/>
  <c r="E19" i="2"/>
  <c r="G19" i="2" s="1"/>
  <c r="F194" i="2"/>
  <c r="H194" i="2" s="1"/>
  <c r="E194" i="2"/>
  <c r="F652" i="2"/>
  <c r="H652" i="2" s="1"/>
  <c r="E652" i="2"/>
  <c r="G652" i="2" s="1"/>
  <c r="F114" i="2"/>
  <c r="H114" i="2" s="1"/>
  <c r="E114" i="2"/>
  <c r="G114" i="2" s="1"/>
  <c r="F450" i="2"/>
  <c r="H450" i="2" s="1"/>
  <c r="E450" i="2"/>
  <c r="F228" i="2"/>
  <c r="H228" i="2" s="1"/>
  <c r="E228" i="2"/>
  <c r="G228" i="2" s="1"/>
  <c r="F188" i="2"/>
  <c r="H188" i="2" s="1"/>
  <c r="E188" i="2"/>
  <c r="F394" i="2"/>
  <c r="H394" i="2" s="1"/>
  <c r="E394" i="2"/>
  <c r="F571" i="2"/>
  <c r="H571" i="2" s="1"/>
  <c r="E571" i="2"/>
  <c r="F601" i="2"/>
  <c r="H601" i="2" s="1"/>
  <c r="E601" i="2"/>
  <c r="F358" i="2"/>
  <c r="H358" i="2" s="1"/>
  <c r="E358" i="2"/>
  <c r="F258" i="2"/>
  <c r="H258" i="2" s="1"/>
  <c r="E258" i="2"/>
  <c r="F662" i="2"/>
  <c r="H662" i="2" s="1"/>
  <c r="E662" i="2"/>
  <c r="G662" i="2" s="1"/>
  <c r="F475" i="2"/>
  <c r="H475" i="2" s="1"/>
  <c r="E475" i="2"/>
  <c r="F231" i="2"/>
  <c r="H231" i="2" s="1"/>
  <c r="E231" i="2"/>
  <c r="F553" i="2"/>
  <c r="H553" i="2" s="1"/>
  <c r="E553" i="2"/>
  <c r="F597" i="2"/>
  <c r="H597" i="2" s="1"/>
  <c r="E597" i="2"/>
  <c r="G597" i="2" s="1"/>
  <c r="F44" i="2"/>
  <c r="H44" i="2" s="1"/>
  <c r="E44" i="2"/>
  <c r="F455" i="2"/>
  <c r="H455" i="2" s="1"/>
  <c r="E455" i="2"/>
  <c r="G455" i="2" s="1"/>
  <c r="F613" i="2"/>
  <c r="H613" i="2" s="1"/>
  <c r="E613" i="2"/>
  <c r="F445" i="2"/>
  <c r="H445" i="2" s="1"/>
  <c r="E445" i="2"/>
  <c r="F224" i="2"/>
  <c r="H224" i="2" s="1"/>
  <c r="E224" i="2"/>
  <c r="F227" i="2"/>
  <c r="H227" i="2" s="1"/>
  <c r="E227" i="2"/>
  <c r="G227" i="2" s="1"/>
  <c r="F182" i="2"/>
  <c r="H182" i="2" s="1"/>
  <c r="E182" i="2"/>
  <c r="F375" i="2"/>
  <c r="H375" i="2" s="1"/>
  <c r="E375" i="2"/>
  <c r="G375" i="2" s="1"/>
  <c r="F21" i="2"/>
  <c r="H21" i="2" s="1"/>
  <c r="E21" i="2"/>
  <c r="F2" i="2"/>
  <c r="H2" i="2" s="1"/>
  <c r="E2" i="2"/>
  <c r="F638" i="2"/>
  <c r="H638" i="2" s="1"/>
  <c r="E638" i="2"/>
  <c r="F644" i="2"/>
  <c r="H644" i="2" s="1"/>
  <c r="E644" i="2"/>
  <c r="G644" i="2" s="1"/>
  <c r="F278" i="2"/>
  <c r="H278" i="2" s="1"/>
  <c r="E278" i="2"/>
  <c r="F234" i="2"/>
  <c r="H234" i="2" s="1"/>
  <c r="E234" i="2"/>
  <c r="F510" i="2"/>
  <c r="H510" i="2" s="1"/>
  <c r="E510" i="2"/>
  <c r="F22" i="2"/>
  <c r="H22" i="2" s="1"/>
  <c r="E22" i="2"/>
  <c r="G22" i="2" s="1"/>
  <c r="F185" i="2"/>
  <c r="H185" i="2" s="1"/>
  <c r="E185" i="2"/>
  <c r="F380" i="2"/>
  <c r="H380" i="2" s="1"/>
  <c r="E380" i="2"/>
  <c r="G380" i="2" s="1"/>
  <c r="F315" i="2"/>
  <c r="H315" i="2" s="1"/>
  <c r="E315" i="2"/>
  <c r="F68" i="2"/>
  <c r="H68" i="2" s="1"/>
  <c r="E68" i="2"/>
  <c r="F43" i="2"/>
  <c r="H43" i="2" s="1"/>
  <c r="E43" i="2"/>
  <c r="F220" i="2"/>
  <c r="H220" i="2" s="1"/>
  <c r="E220" i="2"/>
  <c r="G220" i="2" s="1"/>
  <c r="F402" i="2"/>
  <c r="H402" i="2" s="1"/>
  <c r="E402" i="2"/>
  <c r="F431" i="2"/>
  <c r="H431" i="2" s="1"/>
  <c r="E431" i="2"/>
  <c r="G431" i="2" s="1"/>
  <c r="F128" i="2"/>
  <c r="H128" i="2" s="1"/>
  <c r="E128" i="2"/>
  <c r="F175" i="2"/>
  <c r="H175" i="2" s="1"/>
  <c r="E175" i="2"/>
  <c r="F678" i="2"/>
  <c r="H678" i="2" s="1"/>
  <c r="E678" i="2"/>
  <c r="F262" i="2"/>
  <c r="H262" i="2" s="1"/>
  <c r="E262" i="2"/>
  <c r="F83" i="2"/>
  <c r="H83" i="2" s="1"/>
  <c r="E83" i="2"/>
  <c r="F441" i="2"/>
  <c r="H441" i="2" s="1"/>
  <c r="E441" i="2"/>
  <c r="F337" i="2"/>
  <c r="H337" i="2" s="1"/>
  <c r="E337" i="2"/>
  <c r="G337" i="2" s="1"/>
  <c r="F79" i="2"/>
  <c r="H79" i="2" s="1"/>
  <c r="E79" i="2"/>
  <c r="G79" i="2" s="1"/>
  <c r="F466" i="2"/>
  <c r="H466" i="2" s="1"/>
  <c r="E466" i="2"/>
  <c r="F89" i="2"/>
  <c r="H89" i="2" s="1"/>
  <c r="E89" i="2"/>
  <c r="G89" i="2" s="1"/>
  <c r="F95" i="2"/>
  <c r="H95" i="2" s="1"/>
  <c r="E95" i="2"/>
  <c r="F395" i="2"/>
  <c r="E395" i="2"/>
  <c r="F453" i="2"/>
  <c r="H453" i="2" s="1"/>
  <c r="E453" i="2"/>
  <c r="F670" i="2"/>
  <c r="H670" i="2" s="1"/>
  <c r="E670" i="2"/>
  <c r="G670" i="2" s="1"/>
  <c r="F8" i="2"/>
  <c r="H8" i="2" s="1"/>
  <c r="E8" i="2"/>
  <c r="F168" i="2"/>
  <c r="H168" i="2" s="1"/>
  <c r="E168" i="2"/>
  <c r="G168" i="2" s="1"/>
  <c r="F374" i="2"/>
  <c r="H374" i="2" s="1"/>
  <c r="E374" i="2"/>
  <c r="F524" i="2"/>
  <c r="H524" i="2" s="1"/>
  <c r="E524" i="2"/>
  <c r="F308" i="2"/>
  <c r="H308" i="2" s="1"/>
  <c r="E308" i="2"/>
  <c r="F316" i="2"/>
  <c r="H316" i="2" s="1"/>
  <c r="E316" i="2"/>
  <c r="F564" i="2"/>
  <c r="H564" i="2" s="1"/>
  <c r="E564" i="2"/>
  <c r="F376" i="2"/>
  <c r="H376" i="2" s="1"/>
  <c r="E376" i="2"/>
  <c r="F349" i="2"/>
  <c r="H349" i="2" s="1"/>
  <c r="E349" i="2"/>
  <c r="F359" i="2"/>
  <c r="H359" i="2" s="1"/>
  <c r="E359" i="2"/>
  <c r="G359" i="2" s="1"/>
  <c r="F248" i="2"/>
  <c r="H248" i="2" s="1"/>
  <c r="E248" i="2"/>
  <c r="F568" i="2"/>
  <c r="H568" i="2" s="1"/>
  <c r="E568" i="2"/>
  <c r="G568" i="2" s="1"/>
  <c r="F179" i="2"/>
  <c r="H179" i="2" s="1"/>
  <c r="E179" i="2"/>
  <c r="F647" i="2"/>
  <c r="H647" i="2" s="1"/>
  <c r="E647" i="2"/>
  <c r="F5" i="2"/>
  <c r="H5" i="2" s="1"/>
  <c r="E5" i="2"/>
  <c r="F303" i="2"/>
  <c r="H303" i="2" s="1"/>
  <c r="E303" i="2"/>
  <c r="G303" i="2" s="1"/>
  <c r="F488" i="2"/>
  <c r="H488" i="2" s="1"/>
  <c r="E488" i="2"/>
  <c r="G488" i="2" s="1"/>
  <c r="F361" i="2"/>
  <c r="H361" i="2" s="1"/>
  <c r="E361" i="2"/>
  <c r="G361" i="2" s="1"/>
  <c r="F93" i="2"/>
  <c r="H93" i="2" s="1"/>
  <c r="E93" i="2"/>
  <c r="F618" i="2"/>
  <c r="H618" i="2" s="1"/>
  <c r="E618" i="2"/>
  <c r="F155" i="2"/>
  <c r="H155" i="2" s="1"/>
  <c r="E155" i="2"/>
  <c r="G155" i="2" s="1"/>
  <c r="F545" i="2"/>
  <c r="H545" i="2" s="1"/>
  <c r="E545" i="2"/>
  <c r="F146" i="2"/>
  <c r="H146" i="2" s="1"/>
  <c r="E146" i="2"/>
  <c r="F443" i="2"/>
  <c r="H443" i="2" s="1"/>
  <c r="E443" i="2"/>
  <c r="F432" i="2"/>
  <c r="H432" i="2" s="1"/>
  <c r="E432" i="2"/>
  <c r="G432" i="2" s="1"/>
  <c r="F435" i="2"/>
  <c r="H435" i="2" s="1"/>
  <c r="E435" i="2"/>
  <c r="F177" i="2"/>
  <c r="H177" i="2" s="1"/>
  <c r="E177" i="2"/>
  <c r="F344" i="2"/>
  <c r="H344" i="2" s="1"/>
  <c r="E344" i="2"/>
  <c r="F507" i="2"/>
  <c r="H507" i="2" s="1"/>
  <c r="E507" i="2"/>
  <c r="F609" i="2"/>
  <c r="H609" i="2" s="1"/>
  <c r="E609" i="2"/>
  <c r="F218" i="2"/>
  <c r="H218" i="2" s="1"/>
  <c r="E218" i="2"/>
  <c r="F422" i="2"/>
  <c r="H422" i="2" s="1"/>
  <c r="E422" i="2"/>
  <c r="F139" i="2"/>
  <c r="H139" i="2" s="1"/>
  <c r="E139" i="2"/>
  <c r="F461" i="2"/>
  <c r="H461" i="2" s="1"/>
  <c r="E461" i="2"/>
  <c r="G461" i="2" s="1"/>
  <c r="F299" i="2"/>
  <c r="H299" i="2" s="1"/>
  <c r="E299" i="2"/>
  <c r="F684" i="2"/>
  <c r="H684" i="2" s="1"/>
  <c r="E684" i="2"/>
  <c r="F355" i="2"/>
  <c r="H355" i="2" s="1"/>
  <c r="E355" i="2"/>
  <c r="F200" i="2"/>
  <c r="H200" i="2" s="1"/>
  <c r="E200" i="2"/>
  <c r="F221" i="2"/>
  <c r="H221" i="2" s="1"/>
  <c r="E221" i="2"/>
  <c r="F649" i="2"/>
  <c r="H649" i="2" s="1"/>
  <c r="E649" i="2"/>
  <c r="F528" i="2"/>
  <c r="H528" i="2" s="1"/>
  <c r="E528" i="2"/>
  <c r="F48" i="2"/>
  <c r="H48" i="2" s="1"/>
  <c r="E48" i="2"/>
  <c r="G48" i="2" s="1"/>
  <c r="F173" i="2"/>
  <c r="H173" i="2" s="1"/>
  <c r="E173" i="2"/>
  <c r="F304" i="2"/>
  <c r="E304" i="2"/>
  <c r="G304" i="2" s="1"/>
  <c r="F276" i="2"/>
  <c r="H276" i="2" s="1"/>
  <c r="E276" i="2"/>
  <c r="F60" i="2"/>
  <c r="H60" i="2" s="1"/>
  <c r="E60" i="2"/>
  <c r="F229" i="2"/>
  <c r="H229" i="2" s="1"/>
  <c r="E229" i="2"/>
  <c r="F621" i="2"/>
  <c r="H621" i="2" s="1"/>
  <c r="E621" i="2"/>
  <c r="F151" i="2"/>
  <c r="H151" i="2" s="1"/>
  <c r="E151" i="2"/>
  <c r="G151" i="2" s="1"/>
  <c r="F154" i="2"/>
  <c r="H154" i="2" s="1"/>
  <c r="E154" i="2"/>
  <c r="F31" i="2"/>
  <c r="H31" i="2" s="1"/>
  <c r="E31" i="2"/>
  <c r="G31" i="2" s="1"/>
  <c r="F498" i="2"/>
  <c r="H498" i="2" s="1"/>
  <c r="E498" i="2"/>
  <c r="G498" i="2" s="1"/>
  <c r="F264" i="2"/>
  <c r="H264" i="2" s="1"/>
  <c r="E264" i="2"/>
  <c r="G264" i="2" s="1"/>
  <c r="F492" i="2"/>
  <c r="H492" i="2" s="1"/>
  <c r="E492" i="2"/>
  <c r="F274" i="2"/>
  <c r="H274" i="2" s="1"/>
  <c r="E274" i="2"/>
  <c r="F495" i="2"/>
  <c r="H495" i="2" s="1"/>
  <c r="E495" i="2"/>
  <c r="G495" i="2" s="1"/>
  <c r="F307" i="2"/>
  <c r="H307" i="2" s="1"/>
  <c r="E307" i="2"/>
  <c r="G307" i="2" s="1"/>
  <c r="F97" i="2"/>
  <c r="H97" i="2" s="1"/>
  <c r="E97" i="2"/>
  <c r="G97" i="2" s="1"/>
  <c r="F181" i="2"/>
  <c r="H181" i="2" s="1"/>
  <c r="E181" i="2"/>
  <c r="G181" i="2" s="1"/>
  <c r="F58" i="2"/>
  <c r="H58" i="2" s="1"/>
  <c r="E58" i="2"/>
  <c r="G58" i="2" s="1"/>
  <c r="F363" i="2"/>
  <c r="H363" i="2" s="1"/>
  <c r="E363" i="2"/>
  <c r="F157" i="2"/>
  <c r="E157" i="2"/>
  <c r="G157" i="2" s="1"/>
  <c r="F64" i="2"/>
  <c r="H64" i="2" s="1"/>
  <c r="E64" i="2"/>
  <c r="G64" i="2" s="1"/>
  <c r="F667" i="2"/>
  <c r="E667" i="2"/>
  <c r="G667" i="2" s="1"/>
  <c r="F141" i="2"/>
  <c r="H141" i="2" s="1"/>
  <c r="E141" i="2"/>
  <c r="G141" i="2" s="1"/>
  <c r="F52" i="2"/>
  <c r="H52" i="2" s="1"/>
  <c r="E52" i="2"/>
  <c r="F246" i="2"/>
  <c r="H246" i="2" s="1"/>
  <c r="E246" i="2"/>
  <c r="G246" i="2" s="1"/>
  <c r="F491" i="2"/>
  <c r="H491" i="2" s="1"/>
  <c r="E491" i="2"/>
  <c r="F272" i="2"/>
  <c r="H272" i="2" s="1"/>
  <c r="E272" i="2"/>
  <c r="G272" i="2" s="1"/>
  <c r="F509" i="2"/>
  <c r="H509" i="2" s="1"/>
  <c r="E509" i="2"/>
  <c r="G509" i="2" s="1"/>
  <c r="F100" i="2"/>
  <c r="H100" i="2" s="1"/>
  <c r="E100" i="2"/>
  <c r="F630" i="2"/>
  <c r="E630" i="2"/>
  <c r="F312" i="2"/>
  <c r="H312" i="2" s="1"/>
  <c r="E312" i="2"/>
  <c r="F588" i="2"/>
  <c r="E588" i="2"/>
  <c r="G588" i="2" s="1"/>
  <c r="F259" i="2"/>
  <c r="H259" i="2" s="1"/>
  <c r="E259" i="2"/>
  <c r="G259" i="2" s="1"/>
  <c r="F18" i="2"/>
  <c r="H18" i="2" s="1"/>
  <c r="E18" i="2"/>
  <c r="G18" i="2" s="1"/>
  <c r="F468" i="2"/>
  <c r="H468" i="2" s="1"/>
  <c r="E468" i="2"/>
  <c r="F16" i="2"/>
  <c r="H16" i="2" s="1"/>
  <c r="E16" i="2"/>
  <c r="F122" i="2"/>
  <c r="H122" i="2" s="1"/>
  <c r="E122" i="2"/>
  <c r="G122" i="2" s="1"/>
  <c r="F28" i="2"/>
  <c r="H28" i="2" s="1"/>
  <c r="E28" i="2"/>
  <c r="G28" i="2" s="1"/>
  <c r="F605" i="2"/>
  <c r="H605" i="2" s="1"/>
  <c r="E605" i="2"/>
  <c r="F387" i="2"/>
  <c r="H387" i="2" s="1"/>
  <c r="E387" i="2"/>
  <c r="F493" i="2"/>
  <c r="H493" i="2" s="1"/>
  <c r="E493" i="2"/>
  <c r="G493" i="2" s="1"/>
  <c r="F279" i="2"/>
  <c r="H279" i="2" s="1"/>
  <c r="E279" i="2"/>
  <c r="G279" i="2" s="1"/>
  <c r="F673" i="2"/>
  <c r="H673" i="2" s="1"/>
  <c r="E673" i="2"/>
  <c r="F674" i="2"/>
  <c r="H674" i="2" s="1"/>
  <c r="E674" i="2"/>
  <c r="F103" i="2"/>
  <c r="H103" i="2" s="1"/>
  <c r="E103" i="2"/>
  <c r="G103" i="2" s="1"/>
  <c r="F520" i="2"/>
  <c r="H520" i="2" s="1"/>
  <c r="E520" i="2"/>
  <c r="G520" i="2" s="1"/>
  <c r="F563" i="2"/>
  <c r="H563" i="2" s="1"/>
  <c r="E563" i="2"/>
  <c r="F353" i="2"/>
  <c r="H353" i="2" s="1"/>
  <c r="E353" i="2"/>
  <c r="F642" i="2"/>
  <c r="H642" i="2" s="1"/>
  <c r="E642" i="2"/>
  <c r="G642" i="2" s="1"/>
  <c r="F599" i="2"/>
  <c r="H599" i="2" s="1"/>
  <c r="E599" i="2"/>
  <c r="G599" i="2" s="1"/>
  <c r="F275" i="2"/>
  <c r="H275" i="2" s="1"/>
  <c r="E275" i="2"/>
  <c r="F285" i="2"/>
  <c r="H285" i="2" s="1"/>
  <c r="E285" i="2"/>
  <c r="F112" i="2"/>
  <c r="H112" i="2" s="1"/>
  <c r="E112" i="2"/>
  <c r="G112" i="2" s="1"/>
  <c r="F675" i="2"/>
  <c r="H675" i="2" s="1"/>
  <c r="E675" i="2"/>
  <c r="G675" i="2" s="1"/>
  <c r="F536" i="2"/>
  <c r="H536" i="2" s="1"/>
  <c r="E536" i="2"/>
  <c r="F244" i="2"/>
  <c r="H244" i="2" s="1"/>
  <c r="E244" i="2"/>
  <c r="F10" i="2"/>
  <c r="H10" i="2" s="1"/>
  <c r="E10" i="2"/>
  <c r="G10" i="2" s="1"/>
  <c r="F144" i="2"/>
  <c r="H144" i="2" s="1"/>
  <c r="E144" i="2"/>
  <c r="G144" i="2" s="1"/>
  <c r="F681" i="2"/>
  <c r="H681" i="2" s="1"/>
  <c r="E681" i="2"/>
  <c r="F529" i="2"/>
  <c r="H529" i="2" s="1"/>
  <c r="E529" i="2"/>
  <c r="F164" i="2"/>
  <c r="H164" i="2" s="1"/>
  <c r="E164" i="2"/>
  <c r="G164" i="2" s="1"/>
  <c r="F388" i="2"/>
  <c r="H388" i="2" s="1"/>
  <c r="E388" i="2"/>
  <c r="G388" i="2" s="1"/>
  <c r="F381" i="2"/>
  <c r="H381" i="2" s="1"/>
  <c r="E381" i="2"/>
  <c r="F490" i="2"/>
  <c r="H490" i="2" s="1"/>
  <c r="E490" i="2"/>
  <c r="F551" i="2"/>
  <c r="E551" i="2"/>
  <c r="G551" i="2" s="1"/>
  <c r="F624" i="2"/>
  <c r="E624" i="2"/>
  <c r="G624" i="2" s="1"/>
  <c r="F34" i="2"/>
  <c r="E34" i="2"/>
  <c r="F270" i="2"/>
  <c r="E270" i="2"/>
  <c r="G270" i="2" s="1"/>
  <c r="F87" i="2"/>
  <c r="E87" i="2"/>
  <c r="F368" i="2"/>
  <c r="E368" i="2"/>
  <c r="G368" i="2" s="1"/>
  <c r="F428" i="2"/>
  <c r="E428" i="2"/>
  <c r="G428" i="2" s="1"/>
  <c r="F533" i="2"/>
  <c r="E533" i="2"/>
  <c r="G533" i="2" s="1"/>
  <c r="F75" i="2"/>
  <c r="E75" i="2"/>
  <c r="G75" i="2" s="1"/>
  <c r="F467" i="2"/>
  <c r="E467" i="2"/>
  <c r="G467" i="2" s="1"/>
  <c r="F345" i="2"/>
  <c r="E345" i="2"/>
  <c r="F685" i="2"/>
  <c r="H685" i="2" s="1"/>
  <c r="E685" i="2"/>
  <c r="G685" i="2" s="1"/>
  <c r="F50" i="2"/>
  <c r="E50" i="2"/>
  <c r="G50" i="2" s="1"/>
  <c r="F654" i="2"/>
  <c r="E654" i="2"/>
  <c r="G654" i="2" s="1"/>
  <c r="F288" i="2"/>
  <c r="H288" i="2" s="1"/>
  <c r="E288" i="2"/>
  <c r="G288" i="2" s="1"/>
  <c r="F444" i="2"/>
  <c r="E444" i="2"/>
  <c r="G444" i="2" s="1"/>
  <c r="F478" i="2"/>
  <c r="E478" i="2"/>
  <c r="G478" i="2" s="1"/>
  <c r="F40" i="2"/>
  <c r="E40" i="2"/>
  <c r="G40" i="2" s="1"/>
  <c r="F293" i="2"/>
  <c r="E293" i="2"/>
  <c r="F672" i="2"/>
  <c r="E672" i="2"/>
  <c r="F342" i="2"/>
  <c r="H342" i="2" s="1"/>
  <c r="E342" i="2"/>
  <c r="G342" i="2" s="1"/>
  <c r="F206" i="2"/>
  <c r="E206" i="2"/>
  <c r="G206" i="2" s="1"/>
  <c r="F280" i="2"/>
  <c r="E280" i="2"/>
  <c r="G280" i="2" s="1"/>
  <c r="F489" i="2"/>
  <c r="E489" i="2"/>
  <c r="G489" i="2" s="1"/>
  <c r="F263" i="2"/>
  <c r="E263" i="2"/>
  <c r="G263" i="2" s="1"/>
  <c r="F72" i="2"/>
  <c r="E72" i="2"/>
  <c r="F212" i="2"/>
  <c r="E212" i="2"/>
  <c r="G212" i="2" s="1"/>
  <c r="F574" i="2"/>
  <c r="E574" i="2"/>
  <c r="G574" i="2" s="1"/>
  <c r="F310" i="2"/>
  <c r="E310" i="2"/>
  <c r="G310" i="2" s="1"/>
  <c r="F291" i="2"/>
  <c r="H291" i="2" s="1"/>
  <c r="E291" i="2"/>
  <c r="G291" i="2" s="1"/>
  <c r="F530" i="2"/>
  <c r="H530" i="2" s="1"/>
  <c r="E530" i="2"/>
  <c r="G530" i="2" s="1"/>
  <c r="F614" i="2"/>
  <c r="E614" i="2"/>
  <c r="G614" i="2" s="1"/>
  <c r="F347" i="2"/>
  <c r="E347" i="2"/>
  <c r="G347" i="2" s="1"/>
  <c r="F546" i="2"/>
  <c r="E412" i="2"/>
  <c r="G412" i="2" s="1"/>
  <c r="D438" i="2" l="1"/>
  <c r="D2" i="2"/>
  <c r="D310" i="2"/>
  <c r="D34" i="2"/>
  <c r="D495" i="2"/>
  <c r="A655" i="2"/>
  <c r="I163" i="2"/>
  <c r="I166" i="2"/>
  <c r="I191" i="2"/>
  <c r="D264" i="2"/>
  <c r="D467" i="2"/>
  <c r="D181" i="2"/>
  <c r="D72" i="2"/>
  <c r="D60" i="2"/>
  <c r="D16" i="2"/>
  <c r="D308" i="2"/>
  <c r="D641" i="2"/>
  <c r="D502" i="2"/>
  <c r="D673" i="2"/>
  <c r="J673" i="2" s="1" a="1"/>
  <c r="J673" i="2" s="1"/>
  <c r="K673" i="2" s="1"/>
  <c r="D520" i="2"/>
  <c r="D443" i="2"/>
  <c r="D205" i="2"/>
  <c r="D642" i="2"/>
  <c r="D177" i="2"/>
  <c r="A126" i="2"/>
  <c r="A143" i="2"/>
  <c r="A320" i="2"/>
  <c r="A377" i="2"/>
  <c r="A20" i="2"/>
  <c r="A555" i="2"/>
  <c r="A325" i="2"/>
  <c r="A199" i="2"/>
  <c r="A201" i="2"/>
  <c r="A550" i="2"/>
  <c r="A643" i="2"/>
  <c r="A260" i="2"/>
  <c r="A534" i="2"/>
  <c r="A656" i="2"/>
  <c r="A45" i="2"/>
  <c r="I297" i="2"/>
  <c r="I330" i="2"/>
  <c r="D280" i="2"/>
  <c r="D672" i="2"/>
  <c r="J672" i="2" s="1" a="1"/>
  <c r="J672" i="2" s="1"/>
  <c r="K672" i="2" s="1"/>
  <c r="D40" i="2"/>
  <c r="D288" i="2"/>
  <c r="D551" i="2"/>
  <c r="D259" i="2"/>
  <c r="D173" i="2"/>
  <c r="D155" i="2"/>
  <c r="D530" i="2"/>
  <c r="D342" i="2"/>
  <c r="D293" i="2"/>
  <c r="D444" i="2"/>
  <c r="D50" i="2"/>
  <c r="D285" i="2"/>
  <c r="D157" i="2"/>
  <c r="D355" i="2"/>
  <c r="D681" i="2"/>
  <c r="D272" i="2"/>
  <c r="D546" i="2"/>
  <c r="D388" i="2"/>
  <c r="D630" i="2"/>
  <c r="D647" i="2"/>
  <c r="D185" i="2"/>
  <c r="D68" i="2"/>
  <c r="D105" i="2"/>
  <c r="D376" i="2"/>
  <c r="D678" i="2"/>
  <c r="D601" i="2"/>
  <c r="A539" i="2"/>
  <c r="D649" i="2"/>
  <c r="D248" i="2"/>
  <c r="D445" i="2"/>
  <c r="D245" i="2"/>
  <c r="D638" i="2"/>
  <c r="L638" i="2" s="1" a="1"/>
  <c r="L638" i="2" s="1"/>
  <c r="M638" i="2" s="1"/>
  <c r="D609" i="2"/>
  <c r="D395" i="2"/>
  <c r="D234" i="2"/>
  <c r="D535" i="2"/>
  <c r="I230" i="2"/>
  <c r="D441" i="2"/>
  <c r="D411" i="2"/>
  <c r="D559" i="2"/>
  <c r="L559" i="2" s="1" a="1"/>
  <c r="L559" i="2" s="1"/>
  <c r="M559" i="2" s="1"/>
  <c r="I627" i="2"/>
  <c r="D466" i="2"/>
  <c r="D44" i="2"/>
  <c r="D652" i="2"/>
  <c r="D594" i="2"/>
  <c r="D626" i="2"/>
  <c r="D290" i="2"/>
  <c r="D253" i="2"/>
  <c r="D14" i="2"/>
  <c r="D607" i="2"/>
  <c r="D403" i="2"/>
  <c r="D661" i="2"/>
  <c r="D108" i="2"/>
  <c r="D192" i="2"/>
  <c r="I165" i="2"/>
  <c r="D401" i="2"/>
  <c r="J234" i="2" s="1" a="1"/>
  <c r="J234" i="2" s="1"/>
  <c r="K234" i="2" s="1"/>
  <c r="D442" i="2"/>
  <c r="D212" i="2"/>
  <c r="D231" i="2"/>
  <c r="D240" i="2"/>
  <c r="D98" i="2"/>
  <c r="D362" i="2"/>
  <c r="D586" i="2"/>
  <c r="L586" i="2" s="1" a="1"/>
  <c r="L586" i="2" s="1"/>
  <c r="M586" i="2" s="1"/>
  <c r="D96" i="2"/>
  <c r="D679" i="2"/>
  <c r="D473" i="2"/>
  <c r="D646" i="2"/>
  <c r="D595" i="2"/>
  <c r="D415" i="2"/>
  <c r="D206" i="2"/>
  <c r="D87" i="2"/>
  <c r="L87" i="2" s="1" a="1"/>
  <c r="L87" i="2" s="1"/>
  <c r="M87" i="2" s="1"/>
  <c r="D675" i="2"/>
  <c r="L675" i="2" s="1" a="1"/>
  <c r="L675" i="2" s="1"/>
  <c r="M675" i="2" s="1"/>
  <c r="D275" i="2"/>
  <c r="D28" i="2"/>
  <c r="D468" i="2"/>
  <c r="D667" i="2"/>
  <c r="D363" i="2"/>
  <c r="D621" i="2"/>
  <c r="D276" i="2"/>
  <c r="D422" i="2"/>
  <c r="D507" i="2"/>
  <c r="D303" i="2"/>
  <c r="D179" i="2"/>
  <c r="D670" i="2"/>
  <c r="D95" i="2"/>
  <c r="D220" i="2"/>
  <c r="D315" i="2"/>
  <c r="D22" i="2"/>
  <c r="D455" i="2"/>
  <c r="D378" i="2"/>
  <c r="D247" i="2"/>
  <c r="D110" i="2"/>
  <c r="D46" i="2"/>
  <c r="D203" i="2"/>
  <c r="D574" i="2"/>
  <c r="L574" i="2" s="1" a="1"/>
  <c r="L574" i="2" s="1"/>
  <c r="M574" i="2" s="1"/>
  <c r="D263" i="2"/>
  <c r="D347" i="2"/>
  <c r="D291" i="2"/>
  <c r="D654" i="2"/>
  <c r="D345" i="2"/>
  <c r="D533" i="2"/>
  <c r="D529" i="2"/>
  <c r="D10" i="2"/>
  <c r="D674" i="2"/>
  <c r="D493" i="2"/>
  <c r="D509" i="2"/>
  <c r="D246" i="2"/>
  <c r="D492" i="2"/>
  <c r="D31" i="2"/>
  <c r="D200" i="2"/>
  <c r="D299" i="2"/>
  <c r="D545" i="2"/>
  <c r="D93" i="2"/>
  <c r="D316" i="2"/>
  <c r="D374" i="2"/>
  <c r="D262" i="2"/>
  <c r="D128" i="2"/>
  <c r="D258" i="2"/>
  <c r="D84" i="2"/>
  <c r="D469" i="2"/>
  <c r="J469" i="2" s="1" a="1"/>
  <c r="J469" i="2" s="1"/>
  <c r="K469" i="2" s="1"/>
  <c r="D49" i="2"/>
  <c r="D457" i="2"/>
  <c r="D223" i="2"/>
  <c r="I25" i="2"/>
  <c r="I620" i="2"/>
  <c r="I585" i="2"/>
  <c r="I557" i="2"/>
  <c r="I669" i="2"/>
  <c r="H45" i="2"/>
  <c r="I294" i="2"/>
  <c r="I102" i="2"/>
  <c r="I109" i="2"/>
  <c r="I367" i="2"/>
  <c r="I324" i="2"/>
  <c r="I131" i="2"/>
  <c r="I525" i="2"/>
  <c r="I424" i="2"/>
  <c r="I560" i="2"/>
  <c r="I309" i="2"/>
  <c r="I99" i="2"/>
  <c r="I547" i="2"/>
  <c r="I518" i="2"/>
  <c r="I180" i="2"/>
  <c r="I136" i="2"/>
  <c r="I45" i="2"/>
  <c r="L95" i="2" a="1"/>
  <c r="L95" i="2" s="1"/>
  <c r="L609" i="2" a="1"/>
  <c r="L609" i="2" s="1"/>
  <c r="G630" i="2"/>
  <c r="G72" i="2"/>
  <c r="G34" i="2"/>
  <c r="L670" i="2" a="1"/>
  <c r="L670" i="2" s="1"/>
  <c r="L285" i="2" a="1"/>
  <c r="L285" i="2" s="1"/>
  <c r="G395" i="2"/>
  <c r="J395" i="2" a="1"/>
  <c r="J395" i="2" s="1"/>
  <c r="G672" i="2"/>
  <c r="H395" i="2"/>
  <c r="L679" i="2" a="1"/>
  <c r="L679" i="2" s="1"/>
  <c r="L595" i="2" a="1"/>
  <c r="L595" i="2" s="1"/>
  <c r="L415" i="2" a="1"/>
  <c r="L415" i="2" s="1"/>
  <c r="G253" i="2"/>
  <c r="L455" i="2" a="1"/>
  <c r="L455" i="2" s="1"/>
  <c r="H261" i="2"/>
  <c r="I261" i="2" s="1"/>
  <c r="G87" i="2"/>
  <c r="J493" i="2" a="1"/>
  <c r="J493" i="2" s="1"/>
  <c r="L200" i="2" a="1"/>
  <c r="L200" i="2" s="1"/>
  <c r="G345" i="2"/>
  <c r="G96" i="2"/>
  <c r="G293" i="2"/>
  <c r="H304" i="2"/>
  <c r="L443" i="2" a="1"/>
  <c r="L443" i="2" s="1"/>
  <c r="G445" i="2"/>
  <c r="D368" i="2"/>
  <c r="D381" i="2"/>
  <c r="D536" i="2"/>
  <c r="L536" i="2" s="1" a="1"/>
  <c r="L536" i="2" s="1"/>
  <c r="M536" i="2" s="1"/>
  <c r="D563" i="2"/>
  <c r="D605" i="2"/>
  <c r="D312" i="2"/>
  <c r="D141" i="2"/>
  <c r="D307" i="2"/>
  <c r="D151" i="2"/>
  <c r="D528" i="2"/>
  <c r="D139" i="2"/>
  <c r="D432" i="2"/>
  <c r="D488" i="2"/>
  <c r="D349" i="2"/>
  <c r="D8" i="2"/>
  <c r="D337" i="2"/>
  <c r="D402" i="2"/>
  <c r="D662" i="2"/>
  <c r="D188" i="2"/>
  <c r="D114" i="2"/>
  <c r="D508" i="2"/>
  <c r="D88" i="2"/>
  <c r="D305" i="2"/>
  <c r="L68" i="2" s="1" a="1"/>
  <c r="L68" i="2" s="1"/>
  <c r="M68" i="2" s="1"/>
  <c r="D66" i="2"/>
  <c r="D487" i="2"/>
  <c r="D335" i="2"/>
  <c r="D687" i="2"/>
  <c r="D77" i="2"/>
  <c r="L77" i="2" s="1" a="1"/>
  <c r="L77" i="2" s="1"/>
  <c r="M77" i="2" s="1"/>
  <c r="D659" i="2"/>
  <c r="L649" i="2" a="1"/>
  <c r="L649" i="2" s="1"/>
  <c r="H126" i="2"/>
  <c r="I126" i="2" s="1"/>
  <c r="H325" i="2"/>
  <c r="I325" i="2" s="1"/>
  <c r="I573" i="2"/>
  <c r="I384" i="2"/>
  <c r="I76" i="2"/>
  <c r="A161" i="2"/>
  <c r="A239" i="2"/>
  <c r="A373" i="2"/>
  <c r="A639" i="2"/>
  <c r="A548" i="2"/>
  <c r="A350" i="2"/>
  <c r="A324" i="2"/>
  <c r="A294" i="2"/>
  <c r="A17" i="2"/>
  <c r="A82" i="2"/>
  <c r="A686" i="2"/>
  <c r="A12" i="2"/>
  <c r="A165" i="2"/>
  <c r="A423" i="2"/>
  <c r="A408" i="2"/>
  <c r="A406" i="2"/>
  <c r="A187" i="2"/>
  <c r="A317" i="2"/>
  <c r="A158" i="2"/>
  <c r="A331" i="2"/>
  <c r="A531" i="2"/>
  <c r="A573" i="2"/>
  <c r="I37" i="2"/>
  <c r="I250" i="2"/>
  <c r="I383" i="2"/>
  <c r="I284" i="2"/>
  <c r="I593" i="2"/>
  <c r="I67" i="2"/>
  <c r="I12" i="2"/>
  <c r="I328" i="2"/>
  <c r="D428" i="2"/>
  <c r="D490" i="2"/>
  <c r="D244" i="2"/>
  <c r="D353" i="2"/>
  <c r="D387" i="2"/>
  <c r="L387" i="2" s="1" a="1"/>
  <c r="L387" i="2" s="1"/>
  <c r="M387" i="2" s="1"/>
  <c r="D588" i="2"/>
  <c r="D52" i="2"/>
  <c r="D97" i="2"/>
  <c r="L97" i="2" s="1" a="1"/>
  <c r="L97" i="2" s="1"/>
  <c r="D154" i="2"/>
  <c r="D48" i="2"/>
  <c r="L495" i="2" s="1" a="1"/>
  <c r="L495" i="2" s="1"/>
  <c r="M495" i="2" s="1"/>
  <c r="D461" i="2"/>
  <c r="D435" i="2"/>
  <c r="D361" i="2"/>
  <c r="D359" i="2"/>
  <c r="D168" i="2"/>
  <c r="D79" i="2"/>
  <c r="D431" i="2"/>
  <c r="D450" i="2"/>
  <c r="J450" i="2" s="1" a="1"/>
  <c r="J450" i="2" s="1"/>
  <c r="K450" i="2" s="1"/>
  <c r="D542" i="2"/>
  <c r="D313" i="2"/>
  <c r="L313" i="2" s="1" a="1"/>
  <c r="L313" i="2" s="1"/>
  <c r="M313" i="2" s="1"/>
  <c r="D197" i="2"/>
  <c r="D196" i="2"/>
  <c r="D235" i="2"/>
  <c r="D692" i="2"/>
  <c r="L445" i="2" s="1" a="1"/>
  <c r="L445" i="2" s="1"/>
  <c r="M445" i="2" s="1"/>
  <c r="I373" i="2"/>
  <c r="H656" i="2"/>
  <c r="I656" i="2" s="1"/>
  <c r="I54" i="2"/>
  <c r="J378" i="2" a="1"/>
  <c r="J378" i="2" s="1"/>
  <c r="L206" i="2" a="1"/>
  <c r="L206" i="2" s="1"/>
  <c r="D685" i="2"/>
  <c r="D270" i="2"/>
  <c r="J270" i="2" s="1" a="1"/>
  <c r="J270" i="2" s="1"/>
  <c r="K270" i="2" s="1"/>
  <c r="D164" i="2"/>
  <c r="D112" i="2"/>
  <c r="D103" i="2"/>
  <c r="D122" i="2"/>
  <c r="D100" i="2"/>
  <c r="L72" i="2" s="1" a="1"/>
  <c r="L72" i="2" s="1"/>
  <c r="M72" i="2" s="1"/>
  <c r="D64" i="2"/>
  <c r="D274" i="2"/>
  <c r="D229" i="2"/>
  <c r="D221" i="2"/>
  <c r="L221" i="2" s="1" a="1"/>
  <c r="L221" i="2" s="1"/>
  <c r="M221" i="2" s="1"/>
  <c r="D218" i="2"/>
  <c r="D146" i="2"/>
  <c r="L146" i="2" s="1" a="1"/>
  <c r="L146" i="2" s="1"/>
  <c r="M146" i="2" s="1"/>
  <c r="D5" i="2"/>
  <c r="D564" i="2"/>
  <c r="D453" i="2"/>
  <c r="D83" i="2"/>
  <c r="D43" i="2"/>
  <c r="D227" i="2"/>
  <c r="D613" i="2"/>
  <c r="L293" i="2" s="1" a="1"/>
  <c r="L293" i="2" s="1"/>
  <c r="M293" i="2" s="1"/>
  <c r="D358" i="2"/>
  <c r="D194" i="2"/>
  <c r="D159" i="2"/>
  <c r="L159" i="2" s="1" a="1"/>
  <c r="L159" i="2" s="1"/>
  <c r="M159" i="2" s="1"/>
  <c r="D190" i="2"/>
  <c r="J190" i="2" s="1" a="1"/>
  <c r="J190" i="2" s="1"/>
  <c r="K190" i="2" s="1"/>
  <c r="D283" i="2"/>
  <c r="L283" i="2" s="1" a="1"/>
  <c r="L283" i="2" s="1"/>
  <c r="M283" i="2" s="1"/>
  <c r="D232" i="2"/>
  <c r="D6" i="2"/>
  <c r="D526" i="2"/>
  <c r="D150" i="2"/>
  <c r="D33" i="2"/>
  <c r="L157" i="2" a="1"/>
  <c r="L157" i="2" s="1"/>
  <c r="M157" i="2" s="1"/>
  <c r="J495" i="2" a="1"/>
  <c r="J495" i="2" s="1"/>
  <c r="J206" i="2" a="1"/>
  <c r="J206" i="2" s="1"/>
  <c r="H143" i="2"/>
  <c r="I143" i="2" s="1"/>
  <c r="A53" i="2"/>
  <c r="A204" i="2"/>
  <c r="A328" i="2"/>
  <c r="A560" i="2"/>
  <c r="A37" i="2"/>
  <c r="A384" i="2"/>
  <c r="A518" i="2"/>
  <c r="A367" i="2"/>
  <c r="A180" i="2"/>
  <c r="A67" i="2"/>
  <c r="A76" i="2"/>
  <c r="A54" i="2"/>
  <c r="A136" i="2"/>
  <c r="A250" i="2"/>
  <c r="A230" i="2"/>
  <c r="D412" i="2"/>
  <c r="D614" i="2"/>
  <c r="D489" i="2"/>
  <c r="D478" i="2"/>
  <c r="D75" i="2"/>
  <c r="L75" i="2" s="1" a="1"/>
  <c r="L75" i="2" s="1"/>
  <c r="D624" i="2"/>
  <c r="L624" i="2" s="1" a="1"/>
  <c r="L624" i="2" s="1"/>
  <c r="M624" i="2" s="1"/>
  <c r="D144" i="2"/>
  <c r="D599" i="2"/>
  <c r="D279" i="2"/>
  <c r="D18" i="2"/>
  <c r="D491" i="2"/>
  <c r="D58" i="2"/>
  <c r="D498" i="2"/>
  <c r="D304" i="2"/>
  <c r="D684" i="2"/>
  <c r="D344" i="2"/>
  <c r="D618" i="2"/>
  <c r="L618" i="2" s="1" a="1"/>
  <c r="L618" i="2" s="1"/>
  <c r="M618" i="2" s="1"/>
  <c r="D568" i="2"/>
  <c r="D524" i="2"/>
  <c r="D89" i="2"/>
  <c r="D175" i="2"/>
  <c r="D510" i="2"/>
  <c r="D644" i="2"/>
  <c r="D21" i="2"/>
  <c r="D565" i="2"/>
  <c r="L565" i="2" s="1" a="1"/>
  <c r="L565" i="2" s="1"/>
  <c r="M565" i="2" s="1"/>
  <c r="D216" i="2"/>
  <c r="J216" i="2" s="1" a="1"/>
  <c r="J216" i="2" s="1"/>
  <c r="K216" i="2" s="1"/>
  <c r="D398" i="2"/>
  <c r="D668" i="2"/>
  <c r="D582" i="2"/>
  <c r="L582" i="2" s="1" a="1"/>
  <c r="L582" i="2" s="1"/>
  <c r="D38" i="2"/>
  <c r="D261" i="2"/>
  <c r="D606" i="2"/>
  <c r="L606" i="2" s="1" a="1"/>
  <c r="L606" i="2" s="1"/>
  <c r="M606" i="2" s="1"/>
  <c r="I161" i="2"/>
  <c r="H20" i="2"/>
  <c r="I20" i="2" s="1"/>
  <c r="H201" i="2"/>
  <c r="I201" i="2" s="1"/>
  <c r="H534" i="2"/>
  <c r="I534" i="2" s="1"/>
  <c r="A593" i="2"/>
  <c r="A419" i="2"/>
  <c r="A627" i="2"/>
  <c r="A669" i="2"/>
  <c r="A429" i="2"/>
  <c r="A131" i="2"/>
  <c r="A26" i="2"/>
  <c r="A525" i="2"/>
  <c r="A330" i="2"/>
  <c r="A424" i="2"/>
  <c r="A39" i="2"/>
  <c r="A3" i="2"/>
  <c r="L280" i="2" a="1"/>
  <c r="L280" i="2" s="1"/>
  <c r="J368" i="2" a="1"/>
  <c r="J368" i="2" s="1"/>
  <c r="K368" i="2" s="1"/>
  <c r="L533" i="2" a="1"/>
  <c r="L533" i="2" s="1"/>
  <c r="J192" i="2" a="1"/>
  <c r="J192" i="2" s="1"/>
  <c r="J662" i="2" a="1"/>
  <c r="J662" i="2" s="1"/>
  <c r="L8" i="2" a="1"/>
  <c r="L8" i="2" s="1"/>
  <c r="L403" i="2" a="1"/>
  <c r="L403" i="2" s="1"/>
  <c r="L457" i="2" a="1"/>
  <c r="L457" i="2" s="1"/>
  <c r="M457" i="2" s="1"/>
  <c r="J457" i="2" a="1"/>
  <c r="J457" i="2" s="1"/>
  <c r="L177" i="2" a="1"/>
  <c r="L177" i="2" s="1"/>
  <c r="M177" i="2" s="1"/>
  <c r="J466" i="2" a="1"/>
  <c r="J466" i="2" s="1"/>
  <c r="K466" i="2" s="1"/>
  <c r="J275" i="2" a="1"/>
  <c r="J275" i="2" s="1"/>
  <c r="J155" i="2" a="1"/>
  <c r="J155" i="2" s="1"/>
  <c r="K155" i="2" s="1"/>
  <c r="L203" i="2" a="1"/>
  <c r="L203" i="2" s="1"/>
  <c r="M203" i="2" s="1"/>
  <c r="L601" i="2" a="1"/>
  <c r="L601" i="2" s="1"/>
  <c r="M601" i="2" s="1"/>
  <c r="J601" i="2" a="1"/>
  <c r="J601" i="2" s="1"/>
  <c r="L630" i="2" a="1"/>
  <c r="L630" i="2" s="1"/>
  <c r="M630" i="2" s="1"/>
  <c r="J621" i="2" a="1"/>
  <c r="J621" i="2" s="1"/>
  <c r="K621" i="2" s="1"/>
  <c r="L303" i="2" a="1"/>
  <c r="L303" i="2" s="1"/>
  <c r="M303" i="2" s="1"/>
  <c r="L231" i="2" a="1"/>
  <c r="L231" i="2" s="1"/>
  <c r="M231" i="2" s="1"/>
  <c r="L378" i="2" a="1"/>
  <c r="L378" i="2" s="1"/>
  <c r="M378" i="2" s="1"/>
  <c r="L626" i="2" a="1"/>
  <c r="L626" i="2" s="1"/>
  <c r="M626" i="2" s="1"/>
  <c r="L359" i="2" a="1"/>
  <c r="L359" i="2" s="1"/>
  <c r="M359" i="2" s="1"/>
  <c r="J679" i="2" a="1"/>
  <c r="J679" i="2" s="1"/>
  <c r="K679" i="2" s="1"/>
  <c r="J415" i="2" a="1"/>
  <c r="J415" i="2" s="1"/>
  <c r="K415" i="2" s="1"/>
  <c r="L411" i="2" a="1"/>
  <c r="L411" i="2" s="1"/>
  <c r="M411" i="2" s="1"/>
  <c r="D62" i="2"/>
  <c r="D603" i="2"/>
  <c r="D558" i="2"/>
  <c r="D145" i="2"/>
  <c r="D281" i="2"/>
  <c r="D81" i="2"/>
  <c r="D569" i="2"/>
  <c r="D160" i="2"/>
  <c r="D217" i="2"/>
  <c r="D23" i="2"/>
  <c r="D269" i="2"/>
  <c r="D562" i="2"/>
  <c r="D327" i="2"/>
  <c r="D484" i="2"/>
  <c r="D556" i="2"/>
  <c r="D148" i="2"/>
  <c r="D24" i="2"/>
  <c r="D219" i="2"/>
  <c r="D676" i="2"/>
  <c r="D297" i="2"/>
  <c r="D506" i="2"/>
  <c r="L621" i="2" s="1" a="1"/>
  <c r="L621" i="2" s="1"/>
  <c r="M621" i="2" s="1"/>
  <c r="D620" i="2"/>
  <c r="D268" i="2"/>
  <c r="D332" i="2"/>
  <c r="D125" i="2"/>
  <c r="D102" i="2"/>
  <c r="D651" i="2"/>
  <c r="D191" i="2"/>
  <c r="D166" i="2"/>
  <c r="D619" i="2"/>
  <c r="J619" i="2" s="1" a="1"/>
  <c r="J619" i="2" s="1"/>
  <c r="D25" i="2"/>
  <c r="D417" i="2"/>
  <c r="D59" i="2"/>
  <c r="D163" i="2"/>
  <c r="D688" i="2"/>
  <c r="D171" i="2"/>
  <c r="L535" i="2" s="1" a="1"/>
  <c r="L535" i="2" s="1"/>
  <c r="M535" i="2" s="1"/>
  <c r="D573" i="2"/>
  <c r="D682" i="2"/>
  <c r="D531" i="2"/>
  <c r="D331" i="2"/>
  <c r="D158" i="2"/>
  <c r="D296" i="2"/>
  <c r="D63" i="2"/>
  <c r="D277" i="2"/>
  <c r="D317" i="2"/>
  <c r="D460" i="2"/>
  <c r="D187" i="2"/>
  <c r="D85" i="2"/>
  <c r="D615" i="2"/>
  <c r="D406" i="2"/>
  <c r="D408" i="2"/>
  <c r="D423" i="2"/>
  <c r="D165" i="2"/>
  <c r="D622" i="2"/>
  <c r="D45" i="2"/>
  <c r="D656" i="2"/>
  <c r="D534" i="2"/>
  <c r="D260" i="2"/>
  <c r="D643" i="2"/>
  <c r="D550" i="2"/>
  <c r="D29" i="2"/>
  <c r="D201" i="2"/>
  <c r="D199" i="2"/>
  <c r="D365" i="2"/>
  <c r="D325" i="2"/>
  <c r="D555" i="2"/>
  <c r="D20" i="2"/>
  <c r="D377" i="2"/>
  <c r="D237" i="2"/>
  <c r="D320" i="2"/>
  <c r="D143" i="2"/>
  <c r="D126" i="2"/>
  <c r="D590" i="2"/>
  <c r="D579" i="2"/>
  <c r="D486" i="2"/>
  <c r="D109" i="2"/>
  <c r="D557" i="2"/>
  <c r="D583" i="2"/>
  <c r="D547" i="2"/>
  <c r="D99" i="2"/>
  <c r="D383" i="2"/>
  <c r="D230" i="2"/>
  <c r="D136" i="2"/>
  <c r="J288" i="2" s="1" a="1"/>
  <c r="J288" i="2" s="1"/>
  <c r="K288" i="2" s="1"/>
  <c r="D71" i="2"/>
  <c r="D67" i="2"/>
  <c r="D367" i="2"/>
  <c r="L438" i="2" s="1" a="1"/>
  <c r="L438" i="2" s="1"/>
  <c r="M438" i="2" s="1"/>
  <c r="D384" i="2"/>
  <c r="D592" i="2"/>
  <c r="D328" i="2"/>
  <c r="D53" i="2"/>
  <c r="D653" i="2"/>
  <c r="L355" i="2" s="1" a="1"/>
  <c r="L355" i="2" s="1"/>
  <c r="M355" i="2" s="1"/>
  <c r="D172" i="2"/>
  <c r="D7" i="2"/>
  <c r="D36" i="2"/>
  <c r="D65" i="2"/>
  <c r="L509" i="2" s="1" a="1"/>
  <c r="L509" i="2" s="1"/>
  <c r="M509" i="2" s="1"/>
  <c r="D78" i="2"/>
  <c r="D193" i="2"/>
  <c r="L192" i="2" s="1" a="1"/>
  <c r="L192" i="2" s="1"/>
  <c r="M192" i="2" s="1"/>
  <c r="D585" i="2"/>
  <c r="J670" i="2" s="1" a="1"/>
  <c r="J670" i="2" s="1"/>
  <c r="K670" i="2" s="1"/>
  <c r="D284" i="2"/>
  <c r="D309" i="2"/>
  <c r="D287" i="2"/>
  <c r="D680" i="2"/>
  <c r="D686" i="2"/>
  <c r="D330" i="2"/>
  <c r="D131" i="2"/>
  <c r="D518" i="2"/>
  <c r="D548" i="2"/>
  <c r="D407" i="2"/>
  <c r="D54" i="2"/>
  <c r="J345" i="2" s="1" a="1"/>
  <c r="J345" i="2" s="1"/>
  <c r="K345" i="2" s="1"/>
  <c r="D17" i="2"/>
  <c r="J626" i="2" s="1" a="1"/>
  <c r="J626" i="2" s="1"/>
  <c r="K626" i="2" s="1"/>
  <c r="D538" i="2"/>
  <c r="D69" i="2"/>
  <c r="D419" i="2"/>
  <c r="D82" i="2"/>
  <c r="D92" i="2"/>
  <c r="D429" i="2"/>
  <c r="D560" i="2"/>
  <c r="D239" i="2"/>
  <c r="D3" i="2"/>
  <c r="L264" i="2" s="1" a="1"/>
  <c r="L264" i="2" s="1"/>
  <c r="M264" i="2" s="1"/>
  <c r="D525" i="2"/>
  <c r="D180" i="2"/>
  <c r="D324" i="2"/>
  <c r="D639" i="2"/>
  <c r="D593" i="2"/>
  <c r="D39" i="2"/>
  <c r="L681" i="2" s="1" a="1"/>
  <c r="L681" i="2" s="1"/>
  <c r="M681" i="2" s="1"/>
  <c r="D567" i="2"/>
  <c r="D209" i="2"/>
  <c r="D664" i="2"/>
  <c r="D430" i="2"/>
  <c r="D329" i="2"/>
  <c r="D250" i="2"/>
  <c r="D26" i="2"/>
  <c r="D225" i="2"/>
  <c r="D37" i="2"/>
  <c r="D373" i="2"/>
  <c r="D161" i="2"/>
  <c r="D12" i="2"/>
  <c r="D76" i="2"/>
  <c r="D294" i="2"/>
  <c r="D350" i="2"/>
  <c r="J245" i="2" s="1" a="1"/>
  <c r="J245" i="2" s="1"/>
  <c r="K245" i="2" s="1"/>
  <c r="D627" i="2"/>
  <c r="D471" i="2"/>
  <c r="D424" i="2"/>
  <c r="D107" i="2"/>
  <c r="D306" i="2"/>
  <c r="D669" i="2"/>
  <c r="D204" i="2"/>
  <c r="I329" i="2"/>
  <c r="I287" i="2"/>
  <c r="I686" i="2"/>
  <c r="H407" i="2"/>
  <c r="A407" i="2"/>
  <c r="A538" i="2"/>
  <c r="H538" i="2"/>
  <c r="H209" i="2"/>
  <c r="A209" i="2"/>
  <c r="A107" i="2"/>
  <c r="H107" i="2"/>
  <c r="A567" i="2"/>
  <c r="H567" i="2"/>
  <c r="A680" i="2"/>
  <c r="H680" i="2"/>
  <c r="G622" i="2"/>
  <c r="I622" i="2" s="1"/>
  <c r="A622" i="2"/>
  <c r="A615" i="2"/>
  <c r="G615" i="2"/>
  <c r="I615" i="2" s="1"/>
  <c r="G85" i="2"/>
  <c r="I85" i="2" s="1"/>
  <c r="A85" i="2"/>
  <c r="A460" i="2"/>
  <c r="G460" i="2"/>
  <c r="I460" i="2" s="1"/>
  <c r="A277" i="2"/>
  <c r="G277" i="2"/>
  <c r="I277" i="2" s="1"/>
  <c r="A63" i="2"/>
  <c r="G63" i="2"/>
  <c r="I63" i="2" s="1"/>
  <c r="A296" i="2"/>
  <c r="G296" i="2"/>
  <c r="I296" i="2" s="1"/>
  <c r="I419" i="2"/>
  <c r="I331" i="2"/>
  <c r="H237" i="2"/>
  <c r="A237" i="2"/>
  <c r="H365" i="2"/>
  <c r="A365" i="2"/>
  <c r="H29" i="2"/>
  <c r="A29" i="2"/>
  <c r="I193" i="2"/>
  <c r="H65" i="2"/>
  <c r="A65" i="2"/>
  <c r="H486" i="2"/>
  <c r="A486" i="2"/>
  <c r="H36" i="2"/>
  <c r="A36" i="2"/>
  <c r="H579" i="2"/>
  <c r="A579" i="2"/>
  <c r="H7" i="2"/>
  <c r="A7" i="2"/>
  <c r="H590" i="2"/>
  <c r="A590" i="2"/>
  <c r="H172" i="2"/>
  <c r="A172" i="2"/>
  <c r="G219" i="2"/>
  <c r="I219" i="2" s="1"/>
  <c r="A219" i="2"/>
  <c r="G24" i="2"/>
  <c r="I24" i="2" s="1"/>
  <c r="A24" i="2"/>
  <c r="G148" i="2"/>
  <c r="I148" i="2" s="1"/>
  <c r="A148" i="2"/>
  <c r="G556" i="2"/>
  <c r="I556" i="2" s="1"/>
  <c r="A556" i="2"/>
  <c r="G484" i="2"/>
  <c r="I484" i="2" s="1"/>
  <c r="A484" i="2"/>
  <c r="G327" i="2"/>
  <c r="I327" i="2" s="1"/>
  <c r="A327" i="2"/>
  <c r="G562" i="2"/>
  <c r="I562" i="2" s="1"/>
  <c r="A562" i="2"/>
  <c r="G269" i="2"/>
  <c r="I269" i="2" s="1"/>
  <c r="A269" i="2"/>
  <c r="G23" i="2"/>
  <c r="I23" i="2" s="1"/>
  <c r="A23" i="2"/>
  <c r="G217" i="2"/>
  <c r="I217" i="2" s="1"/>
  <c r="A217" i="2"/>
  <c r="I3" i="2"/>
  <c r="H320" i="2"/>
  <c r="H350" i="2"/>
  <c r="I429" i="2"/>
  <c r="H199" i="2"/>
  <c r="I26" i="2"/>
  <c r="I39" i="2"/>
  <c r="G406" i="2"/>
  <c r="I406" i="2" s="1"/>
  <c r="I653" i="2"/>
  <c r="I78" i="2"/>
  <c r="I417" i="2"/>
  <c r="H555" i="2"/>
  <c r="I158" i="2"/>
  <c r="H82" i="2"/>
  <c r="I506" i="2"/>
  <c r="H548" i="2"/>
  <c r="H17" i="2"/>
  <c r="I268" i="2"/>
  <c r="G408" i="2"/>
  <c r="I408" i="2" s="1"/>
  <c r="I583" i="2"/>
  <c r="I59" i="2"/>
  <c r="H639" i="2"/>
  <c r="G423" i="2"/>
  <c r="I423" i="2" s="1"/>
  <c r="G317" i="2"/>
  <c r="I317" i="2" s="1"/>
  <c r="H239" i="2"/>
  <c r="H377" i="2"/>
  <c r="A471" i="2"/>
  <c r="G471" i="2"/>
  <c r="I471" i="2" s="1"/>
  <c r="A430" i="2"/>
  <c r="G430" i="2"/>
  <c r="I430" i="2" s="1"/>
  <c r="A69" i="2"/>
  <c r="G69" i="2"/>
  <c r="I69" i="2" s="1"/>
  <c r="A664" i="2"/>
  <c r="G664" i="2"/>
  <c r="I664" i="2" s="1"/>
  <c r="A306" i="2"/>
  <c r="G306" i="2"/>
  <c r="I306" i="2" s="1"/>
  <c r="A225" i="2"/>
  <c r="G225" i="2"/>
  <c r="I225" i="2" s="1"/>
  <c r="A92" i="2"/>
  <c r="G92" i="2"/>
  <c r="I92" i="2" s="1"/>
  <c r="A682" i="2"/>
  <c r="G682" i="2"/>
  <c r="I682" i="2" s="1"/>
  <c r="A171" i="2"/>
  <c r="A688" i="2"/>
  <c r="G688" i="2"/>
  <c r="I688" i="2" s="1"/>
  <c r="A163" i="2"/>
  <c r="A59" i="2"/>
  <c r="A417" i="2"/>
  <c r="A25" i="2"/>
  <c r="A619" i="2"/>
  <c r="A166" i="2"/>
  <c r="A191" i="2"/>
  <c r="A651" i="2"/>
  <c r="G651" i="2"/>
  <c r="I651" i="2" s="1"/>
  <c r="A102" i="2"/>
  <c r="A125" i="2"/>
  <c r="A332" i="2"/>
  <c r="A268" i="2"/>
  <c r="A620" i="2"/>
  <c r="A506" i="2"/>
  <c r="A297" i="2"/>
  <c r="A676" i="2"/>
  <c r="G160" i="2"/>
  <c r="I160" i="2" s="1"/>
  <c r="A160" i="2"/>
  <c r="G569" i="2"/>
  <c r="I569" i="2" s="1"/>
  <c r="A569" i="2"/>
  <c r="G81" i="2"/>
  <c r="I81" i="2" s="1"/>
  <c r="A81" i="2"/>
  <c r="G281" i="2"/>
  <c r="I281" i="2" s="1"/>
  <c r="A281" i="2"/>
  <c r="G145" i="2"/>
  <c r="I145" i="2" s="1"/>
  <c r="A145" i="2"/>
  <c r="G558" i="2"/>
  <c r="I558" i="2" s="1"/>
  <c r="A558" i="2"/>
  <c r="G603" i="2"/>
  <c r="I603" i="2" s="1"/>
  <c r="A603" i="2"/>
  <c r="G62" i="2"/>
  <c r="I62" i="2" s="1"/>
  <c r="A62" i="2"/>
  <c r="I53" i="2"/>
  <c r="I204" i="2"/>
  <c r="H260" i="2"/>
  <c r="G332" i="2"/>
  <c r="I332" i="2" s="1"/>
  <c r="H643" i="2"/>
  <c r="G171" i="2"/>
  <c r="I171" i="2" s="1"/>
  <c r="G619" i="2"/>
  <c r="I619" i="2" s="1"/>
  <c r="G125" i="2"/>
  <c r="I125" i="2" s="1"/>
  <c r="A287" i="2"/>
  <c r="A383" i="2"/>
  <c r="A309" i="2"/>
  <c r="A99" i="2"/>
  <c r="A284" i="2"/>
  <c r="A547" i="2"/>
  <c r="A585" i="2"/>
  <c r="A583" i="2"/>
  <c r="A193" i="2"/>
  <c r="A557" i="2"/>
  <c r="A78" i="2"/>
  <c r="A109" i="2"/>
  <c r="H550" i="2"/>
  <c r="A653" i="2"/>
  <c r="A329" i="2"/>
  <c r="A592" i="2"/>
  <c r="G592" i="2"/>
  <c r="I592" i="2" s="1"/>
  <c r="A71" i="2"/>
  <c r="G71" i="2"/>
  <c r="I71" i="2" s="1"/>
  <c r="I187" i="2"/>
  <c r="I531" i="2"/>
  <c r="G676" i="2"/>
  <c r="I676" i="2" s="1"/>
  <c r="A364" i="2"/>
  <c r="A236" i="2"/>
  <c r="A244" i="2"/>
  <c r="A435" i="2"/>
  <c r="A323" i="2"/>
  <c r="A139" i="2"/>
  <c r="H364" i="2"/>
  <c r="I364" i="2" s="1"/>
  <c r="A229" i="2"/>
  <c r="I514" i="2"/>
  <c r="I184" i="2"/>
  <c r="I502" i="2"/>
  <c r="I448" i="2"/>
  <c r="I326" i="2"/>
  <c r="A276" i="2"/>
  <c r="A507" i="2"/>
  <c r="A411" i="2"/>
  <c r="I530" i="2"/>
  <c r="A262" i="2"/>
  <c r="A68" i="2"/>
  <c r="A553" i="2"/>
  <c r="A490" i="2"/>
  <c r="A2" i="2"/>
  <c r="I668" i="2"/>
  <c r="I214" i="2"/>
  <c r="I409" i="2"/>
  <c r="I670" i="2"/>
  <c r="I568" i="2"/>
  <c r="A95" i="2"/>
  <c r="A510" i="2"/>
  <c r="D182" i="2"/>
  <c r="D553" i="2"/>
  <c r="A358" i="2"/>
  <c r="D394" i="2"/>
  <c r="I652" i="2"/>
  <c r="D11" i="2"/>
  <c r="D689" i="2"/>
  <c r="D632" i="2"/>
  <c r="I617" i="2"/>
  <c r="D326" i="2"/>
  <c r="D266" i="2"/>
  <c r="I540" i="2"/>
  <c r="I405" i="2"/>
  <c r="D127" i="2"/>
  <c r="D392" i="2"/>
  <c r="D587" i="2"/>
  <c r="D135" i="2"/>
  <c r="D433" i="2"/>
  <c r="D323" i="2"/>
  <c r="D9" i="2"/>
  <c r="D169" i="2"/>
  <c r="J169" i="2" s="1" a="1"/>
  <c r="J169" i="2" s="1"/>
  <c r="K169" i="2" s="1"/>
  <c r="D56" i="2"/>
  <c r="D519" i="2"/>
  <c r="D414" i="2"/>
  <c r="D397" i="2"/>
  <c r="J438" i="2" s="1" a="1"/>
  <c r="J438" i="2" s="1"/>
  <c r="K438" i="2" s="1"/>
  <c r="D4" i="2"/>
  <c r="L4" i="2" s="1" a="1"/>
  <c r="L4" i="2" s="1"/>
  <c r="D625" i="2"/>
  <c r="D485" i="2"/>
  <c r="D456" i="2"/>
  <c r="I319" i="2"/>
  <c r="I48" i="2"/>
  <c r="I391" i="2"/>
  <c r="I602" i="2"/>
  <c r="D352" i="2"/>
  <c r="D137" i="2"/>
  <c r="J609" i="2" s="1" a="1"/>
  <c r="J609" i="2" s="1"/>
  <c r="K609" i="2" s="1"/>
  <c r="I559" i="2"/>
  <c r="D149" i="2"/>
  <c r="D91" i="2"/>
  <c r="D147" i="2"/>
  <c r="D340" i="2"/>
  <c r="D636" i="2"/>
  <c r="L353" i="2" s="1" a="1"/>
  <c r="L353" i="2" s="1"/>
  <c r="M353" i="2" s="1"/>
  <c r="I96" i="2"/>
  <c r="D522" i="2"/>
  <c r="D532" i="2"/>
  <c r="L218" i="2" s="1" a="1"/>
  <c r="L218" i="2" s="1"/>
  <c r="M218" i="2" s="1"/>
  <c r="D134" i="2"/>
  <c r="H226" i="2"/>
  <c r="I226" i="2" s="1"/>
  <c r="I513" i="2"/>
  <c r="I151" i="2"/>
  <c r="D278" i="2"/>
  <c r="L546" i="2" s="1" a="1"/>
  <c r="L546" i="2" s="1"/>
  <c r="M546" i="2" s="1"/>
  <c r="D375" i="2"/>
  <c r="D597" i="2"/>
  <c r="D571" i="2"/>
  <c r="D501" i="2"/>
  <c r="D195" i="2"/>
  <c r="D47" i="2"/>
  <c r="D80" i="2"/>
  <c r="D210" i="2"/>
  <c r="D580" i="2"/>
  <c r="D483" i="2"/>
  <c r="D623" i="2"/>
  <c r="D86" i="2"/>
  <c r="A149" i="2"/>
  <c r="D451" i="2"/>
  <c r="J188" i="2" s="1" a="1"/>
  <c r="J188" i="2" s="1"/>
  <c r="K188" i="2" s="1"/>
  <c r="D341" i="2"/>
  <c r="D117" i="2"/>
  <c r="D584" i="2"/>
  <c r="I197" i="2"/>
  <c r="D249" i="2"/>
  <c r="J536" i="2" s="1" a="1"/>
  <c r="J536" i="2" s="1"/>
  <c r="K536" i="2" s="1"/>
  <c r="D251" i="2"/>
  <c r="D578" i="2"/>
  <c r="D458" i="2"/>
  <c r="D512" i="2"/>
  <c r="D215" i="2"/>
  <c r="D357" i="2"/>
  <c r="D494" i="2"/>
  <c r="L361" i="2" s="1" a="1"/>
  <c r="L361" i="2" s="1"/>
  <c r="M361" i="2" s="1"/>
  <c r="D74" i="2"/>
  <c r="D380" i="2"/>
  <c r="D224" i="2"/>
  <c r="D475" i="2"/>
  <c r="D228" i="2"/>
  <c r="D19" i="2"/>
  <c r="D170" i="2"/>
  <c r="D421" i="2"/>
  <c r="D184" i="2"/>
  <c r="D617" i="2"/>
  <c r="D514" i="2"/>
  <c r="D198" i="2"/>
  <c r="D540" i="2"/>
  <c r="L540" i="2" s="1" a="1"/>
  <c r="L540" i="2" s="1"/>
  <c r="D405" i="2"/>
  <c r="D236" i="2"/>
  <c r="D589" i="2"/>
  <c r="L646" i="2" s="1" a="1"/>
  <c r="L646" i="2" s="1"/>
  <c r="M646" i="2" s="1"/>
  <c r="A623" i="2"/>
  <c r="D120" i="2"/>
  <c r="D152" i="2"/>
  <c r="D183" i="2"/>
  <c r="D222" i="2"/>
  <c r="D616" i="2"/>
  <c r="A578" i="2"/>
  <c r="D648" i="2"/>
  <c r="D464" i="2"/>
  <c r="D322" i="2"/>
  <c r="D610" i="2"/>
  <c r="A447" i="2"/>
  <c r="D211" i="2"/>
  <c r="D176" i="2"/>
  <c r="I437" i="2"/>
  <c r="A395" i="2"/>
  <c r="A258" i="2"/>
  <c r="A188" i="2"/>
  <c r="I398" i="2"/>
  <c r="I295" i="2"/>
  <c r="I192" i="2"/>
  <c r="A691" i="2"/>
  <c r="A382" i="2"/>
  <c r="A175" i="2"/>
  <c r="A326" i="2"/>
  <c r="I246" i="2"/>
  <c r="I181" i="2"/>
  <c r="A684" i="2"/>
  <c r="A349" i="2"/>
  <c r="A638" i="2"/>
  <c r="A247" i="2"/>
  <c r="A541" i="2"/>
  <c r="I257" i="2"/>
  <c r="A162" i="2"/>
  <c r="A55" i="2"/>
  <c r="I343" i="2"/>
  <c r="I15" i="2"/>
  <c r="A13" i="2"/>
  <c r="I495" i="2"/>
  <c r="I272" i="2"/>
  <c r="G349" i="2"/>
  <c r="I349" i="2" s="1"/>
  <c r="A50" i="2"/>
  <c r="G553" i="2"/>
  <c r="I553" i="2" s="1"/>
  <c r="A184" i="2"/>
  <c r="A88" i="2"/>
  <c r="A671" i="2"/>
  <c r="A440" i="2"/>
  <c r="A134" i="2"/>
  <c r="A607" i="2"/>
  <c r="D339" i="2"/>
  <c r="I660" i="2"/>
  <c r="I318" i="2"/>
  <c r="I635" i="2"/>
  <c r="I227" i="2"/>
  <c r="A151" i="2"/>
  <c r="I189" i="2"/>
  <c r="I311" i="2"/>
  <c r="I178" i="2"/>
  <c r="I497" i="2"/>
  <c r="I600" i="2"/>
  <c r="I472" i="2"/>
  <c r="I554" i="2"/>
  <c r="I348" i="2"/>
  <c r="I449" i="2"/>
  <c r="A270" i="2"/>
  <c r="I10" i="2"/>
  <c r="A342" i="2"/>
  <c r="I58" i="2"/>
  <c r="A304" i="2"/>
  <c r="A545" i="2"/>
  <c r="I220" i="2"/>
  <c r="A613" i="2"/>
  <c r="A140" i="2"/>
  <c r="I147" i="2"/>
  <c r="G440" i="2"/>
  <c r="I440" i="2" s="1"/>
  <c r="D265" i="2"/>
  <c r="G607" i="2"/>
  <c r="I607" i="2" s="1"/>
  <c r="D474" i="2"/>
  <c r="L337" i="2" s="1" a="1"/>
  <c r="L337" i="2" s="1"/>
  <c r="M337" i="2" s="1"/>
  <c r="I342" i="2"/>
  <c r="G6" i="2"/>
  <c r="I6" i="2" s="1"/>
  <c r="A6" i="2"/>
  <c r="I122" i="2"/>
  <c r="A389" i="2"/>
  <c r="A310" i="2"/>
  <c r="A529" i="2"/>
  <c r="A307" i="2"/>
  <c r="A618" i="2"/>
  <c r="G618" i="2"/>
  <c r="I618" i="2" s="1"/>
  <c r="I303" i="2"/>
  <c r="A308" i="2"/>
  <c r="G308" i="2"/>
  <c r="I308" i="2" s="1"/>
  <c r="A249" i="2"/>
  <c r="H249" i="2"/>
  <c r="I249" i="2" s="1"/>
  <c r="I141" i="2"/>
  <c r="A574" i="2"/>
  <c r="G258" i="2"/>
  <c r="I258" i="2" s="1"/>
  <c r="G240" i="2"/>
  <c r="I240" i="2" s="1"/>
  <c r="A240" i="2"/>
  <c r="G646" i="2"/>
  <c r="I646" i="2" s="1"/>
  <c r="A646" i="2"/>
  <c r="A266" i="2"/>
  <c r="H266" i="2"/>
  <c r="I266" i="2" s="1"/>
  <c r="I120" i="2"/>
  <c r="A200" i="2"/>
  <c r="G200" i="2"/>
  <c r="I200" i="2" s="1"/>
  <c r="A72" i="2"/>
  <c r="A368" i="2"/>
  <c r="G510" i="2"/>
  <c r="I510" i="2" s="1"/>
  <c r="A508" i="2"/>
  <c r="I90" i="2"/>
  <c r="A233" i="2"/>
  <c r="G233" i="2"/>
  <c r="I233" i="2" s="1"/>
  <c r="I31" i="2"/>
  <c r="G139" i="2"/>
  <c r="I139" i="2" s="1"/>
  <c r="A647" i="2"/>
  <c r="G647" i="2"/>
  <c r="I647" i="2" s="1"/>
  <c r="A315" i="2"/>
  <c r="A565" i="2"/>
  <c r="H565" i="2"/>
  <c r="I565" i="2" s="1"/>
  <c r="A179" i="2"/>
  <c r="A316" i="2"/>
  <c r="A524" i="2"/>
  <c r="A337" i="2"/>
  <c r="A652" i="2"/>
  <c r="A19" i="2"/>
  <c r="D389" i="2"/>
  <c r="L389" i="2" s="1" a="1"/>
  <c r="L389" i="2" s="1"/>
  <c r="D572" i="2"/>
  <c r="D90" i="2"/>
  <c r="D298" i="2"/>
  <c r="A587" i="2"/>
  <c r="D124" i="2"/>
  <c r="D552" i="2"/>
  <c r="D123" i="2"/>
  <c r="D140" i="2"/>
  <c r="D476" i="2"/>
  <c r="L316" i="2" s="1" a="1"/>
  <c r="L316" i="2" s="1"/>
  <c r="M316" i="2" s="1"/>
  <c r="I537" i="2"/>
  <c r="D42" i="2"/>
  <c r="J231" i="2" s="1" a="1"/>
  <c r="J231" i="2" s="1"/>
  <c r="K231" i="2" s="1"/>
  <c r="D360" i="2"/>
  <c r="D35" i="2"/>
  <c r="I314" i="2"/>
  <c r="D427" i="2"/>
  <c r="J427" i="2" s="1" a="1"/>
  <c r="J427" i="2" s="1"/>
  <c r="K427" i="2" s="1"/>
  <c r="D611" i="2"/>
  <c r="L611" i="2" s="1" a="1"/>
  <c r="L611" i="2" s="1"/>
  <c r="D57" i="2"/>
  <c r="L57" i="2" s="1" a="1"/>
  <c r="L57" i="2" s="1"/>
  <c r="D413" i="2"/>
  <c r="D481" i="2"/>
  <c r="D302" i="2"/>
  <c r="D657" i="2"/>
  <c r="L299" i="2" s="1" a="1"/>
  <c r="L299" i="2" s="1"/>
  <c r="M299" i="2" s="1"/>
  <c r="D255" i="2"/>
  <c r="D440" i="2"/>
  <c r="D631" i="2"/>
  <c r="D370" i="2"/>
  <c r="D257" i="2"/>
  <c r="D73" i="2"/>
  <c r="D591" i="2"/>
  <c r="A4" i="2"/>
  <c r="D420" i="2"/>
  <c r="D70" i="2"/>
  <c r="D101" i="2"/>
  <c r="D439" i="2"/>
  <c r="D386" i="2"/>
  <c r="D521" i="2"/>
  <c r="I608" i="2"/>
  <c r="I153" i="2"/>
  <c r="I657" i="2"/>
  <c r="D400" i="2"/>
  <c r="D629" i="2"/>
  <c r="D503" i="2"/>
  <c r="D425" i="2"/>
  <c r="D462" i="2"/>
  <c r="I186" i="2"/>
  <c r="I446" i="2"/>
  <c r="I543" i="2"/>
  <c r="A397" i="2"/>
  <c r="D41" i="2"/>
  <c r="A629" i="2"/>
  <c r="D385" i="2"/>
  <c r="D32" i="2"/>
  <c r="D500" i="2"/>
  <c r="D138" i="2"/>
  <c r="L363" i="2" s="1" a="1"/>
  <c r="L363" i="2" s="1"/>
  <c r="M363" i="2" s="1"/>
  <c r="D463" i="2"/>
  <c r="I462" i="2"/>
  <c r="D162" i="2"/>
  <c r="D691" i="2"/>
  <c r="D51" i="2"/>
  <c r="I382" i="2"/>
  <c r="I575" i="2"/>
  <c r="I11" i="2"/>
  <c r="I508" i="2"/>
  <c r="D282" i="2"/>
  <c r="D640" i="2"/>
  <c r="D693" i="2"/>
  <c r="D273" i="2"/>
  <c r="D336" i="2"/>
  <c r="D243" i="2"/>
  <c r="D207" i="2"/>
  <c r="D604" i="2"/>
  <c r="L604" i="2" s="1" a="1"/>
  <c r="L604" i="2" s="1"/>
  <c r="D459" i="2"/>
  <c r="D436" i="2"/>
  <c r="D61" i="2"/>
  <c r="L61" i="2" s="1" a="1"/>
  <c r="L61" i="2" s="1"/>
  <c r="D254" i="2"/>
  <c r="D634" i="2"/>
  <c r="J646" i="2" s="1" a="1"/>
  <c r="J646" i="2" s="1"/>
  <c r="K646" i="2" s="1"/>
  <c r="D523" i="2"/>
  <c r="D133" i="2"/>
  <c r="D390" i="2"/>
  <c r="D409" i="2"/>
  <c r="L409" i="2" s="1" a="1"/>
  <c r="L409" i="2" s="1"/>
  <c r="D447" i="2"/>
  <c r="D55" i="2"/>
  <c r="L55" i="2" s="1" a="1"/>
  <c r="L55" i="2" s="1"/>
  <c r="M55" i="2" s="1"/>
  <c r="D404" i="2"/>
  <c r="J404" i="2" s="1" a="1"/>
  <c r="J404" i="2" s="1"/>
  <c r="D213" i="2"/>
  <c r="J362" i="2" s="1" a="1"/>
  <c r="J362" i="2" s="1"/>
  <c r="K362" i="2" s="1"/>
  <c r="D527" i="2"/>
  <c r="J175" i="2" s="1" a="1"/>
  <c r="J175" i="2" s="1"/>
  <c r="K175" i="2" s="1"/>
  <c r="D452" i="2"/>
  <c r="D690" i="2"/>
  <c r="G13" i="2"/>
  <c r="I13" i="2" s="1"/>
  <c r="I612" i="2"/>
  <c r="A118" i="2"/>
  <c r="A292" i="2"/>
  <c r="A513" i="2"/>
  <c r="A480" i="2"/>
  <c r="A637" i="2"/>
  <c r="A366" i="2"/>
  <c r="A448" i="2"/>
  <c r="A543" i="2"/>
  <c r="A479" i="2"/>
  <c r="D470" i="2"/>
  <c r="D410" i="2"/>
  <c r="D104" i="2"/>
  <c r="J105" i="2" s="1" a="1"/>
  <c r="J105" i="2" s="1"/>
  <c r="K105" i="2" s="1"/>
  <c r="D238" i="2"/>
  <c r="D189" i="2"/>
  <c r="D549" i="2"/>
  <c r="L173" i="2" s="1" a="1"/>
  <c r="L173" i="2" s="1"/>
  <c r="M173" i="2" s="1"/>
  <c r="D372" i="2"/>
  <c r="J263" i="2" s="1" a="1"/>
  <c r="J263" i="2" s="1"/>
  <c r="K263" i="2" s="1"/>
  <c r="D663" i="2"/>
  <c r="D113" i="2"/>
  <c r="L113" i="2" s="1" a="1"/>
  <c r="L113" i="2" s="1"/>
  <c r="D416" i="2"/>
  <c r="D598" i="2"/>
  <c r="L468" i="2" s="1" a="1"/>
  <c r="L468" i="2" s="1"/>
  <c r="M468" i="2" s="1"/>
  <c r="D142" i="2"/>
  <c r="D119" i="2"/>
  <c r="D351" i="2"/>
  <c r="D174" i="2"/>
  <c r="D267" i="2"/>
  <c r="J267" i="2" s="1" a="1"/>
  <c r="J267" i="2" s="1"/>
  <c r="D499" i="2"/>
  <c r="L245" i="2" s="1" a="1"/>
  <c r="L245" i="2" s="1"/>
  <c r="M245" i="2" s="1"/>
  <c r="D645" i="2"/>
  <c r="D581" i="2"/>
  <c r="D286" i="2"/>
  <c r="D544" i="2"/>
  <c r="D482" i="2"/>
  <c r="D94" i="2"/>
  <c r="D156" i="2"/>
  <c r="J681" i="2" s="1" a="1"/>
  <c r="J681" i="2" s="1"/>
  <c r="K681" i="2" s="1"/>
  <c r="D399" i="2"/>
  <c r="D338" i="2"/>
  <c r="D465" i="2"/>
  <c r="L530" i="2" s="1" a="1"/>
  <c r="L530" i="2" s="1"/>
  <c r="M530" i="2" s="1"/>
  <c r="D27" i="2"/>
  <c r="D300" i="2"/>
  <c r="H271" i="2"/>
  <c r="I271" i="2" s="1"/>
  <c r="A106" i="2"/>
  <c r="I628" i="2"/>
  <c r="A311" i="2"/>
  <c r="A660" i="2"/>
  <c r="A446" i="2"/>
  <c r="I434" i="2"/>
  <c r="A318" i="2"/>
  <c r="A635" i="2"/>
  <c r="A678" i="2"/>
  <c r="I380" i="2"/>
  <c r="D515" i="2"/>
  <c r="A617" i="2"/>
  <c r="I247" i="2"/>
  <c r="D496" i="2"/>
  <c r="A405" i="2"/>
  <c r="D30" i="2"/>
  <c r="D633" i="2"/>
  <c r="D511" i="2"/>
  <c r="J441" i="2" s="1" a="1"/>
  <c r="J441" i="2" s="1"/>
  <c r="K441" i="2" s="1"/>
  <c r="D541" i="2"/>
  <c r="D426" i="2"/>
  <c r="A113" i="2"/>
  <c r="D537" i="2"/>
  <c r="D371" i="2"/>
  <c r="J218" i="2" s="1" a="1"/>
  <c r="J218" i="2" s="1"/>
  <c r="K218" i="2" s="1"/>
  <c r="D314" i="2"/>
  <c r="L290" i="2" s="1" a="1"/>
  <c r="L290" i="2" s="1"/>
  <c r="M290" i="2" s="1"/>
  <c r="D677" i="2"/>
  <c r="D346" i="2"/>
  <c r="D295" i="2"/>
  <c r="D665" i="2"/>
  <c r="L291" i="2" s="1" a="1"/>
  <c r="L291" i="2" s="1"/>
  <c r="M291" i="2" s="1"/>
  <c r="D596" i="2"/>
  <c r="D202" i="2"/>
  <c r="D671" i="2"/>
  <c r="D252" i="2"/>
  <c r="D233" i="2"/>
  <c r="D356" i="2"/>
  <c r="D566" i="2"/>
  <c r="I604" i="2"/>
  <c r="G578" i="2"/>
  <c r="I578" i="2" s="1"/>
  <c r="D683" i="2"/>
  <c r="J683" i="2" s="1" a="1"/>
  <c r="J683" i="2" s="1"/>
  <c r="D561" i="2"/>
  <c r="D650" i="2"/>
  <c r="L10" i="2" s="1" a="1"/>
  <c r="L10" i="2" s="1"/>
  <c r="M10" i="2" s="1"/>
  <c r="A399" i="2"/>
  <c r="D115" i="2"/>
  <c r="D130" i="2"/>
  <c r="A203" i="2"/>
  <c r="A456" i="2"/>
  <c r="A265" i="2"/>
  <c r="D576" i="2"/>
  <c r="D369" i="2"/>
  <c r="D301" i="2"/>
  <c r="A477" i="2"/>
  <c r="A343" i="2"/>
  <c r="A319" i="2"/>
  <c r="A517" i="2"/>
  <c r="A208" i="2"/>
  <c r="A214" i="2"/>
  <c r="A15" i="2"/>
  <c r="A437" i="2"/>
  <c r="A434" i="2"/>
  <c r="M582" i="2"/>
  <c r="K662" i="2"/>
  <c r="H412" i="2"/>
  <c r="I412" i="2" s="1"/>
  <c r="K192" i="2"/>
  <c r="A570" i="2"/>
  <c r="H570" i="2"/>
  <c r="A393" i="2"/>
  <c r="H393" i="2"/>
  <c r="I418" i="2"/>
  <c r="I379" i="2"/>
  <c r="I106" i="2"/>
  <c r="I477" i="2"/>
  <c r="H116" i="2"/>
  <c r="I256" i="2"/>
  <c r="I480" i="2"/>
  <c r="H655" i="2"/>
  <c r="I504" i="2"/>
  <c r="I242" i="2"/>
  <c r="I658" i="2"/>
  <c r="I516" i="2"/>
  <c r="I208" i="2"/>
  <c r="D241" i="2"/>
  <c r="J594" i="2" s="1" a="1"/>
  <c r="J594" i="2" s="1"/>
  <c r="K594" i="2" s="1"/>
  <c r="D612" i="2"/>
  <c r="D418" i="2"/>
  <c r="D111" i="2"/>
  <c r="L111" i="2" s="1" a="1"/>
  <c r="L111" i="2" s="1"/>
  <c r="D666" i="2"/>
  <c r="D658" i="2"/>
  <c r="D242" i="2"/>
  <c r="D396" i="2"/>
  <c r="D505" i="2"/>
  <c r="D186" i="2"/>
  <c r="D472" i="2"/>
  <c r="D600" i="2"/>
  <c r="L600" i="2" s="1" a="1"/>
  <c r="L600" i="2" s="1"/>
  <c r="D256" i="2"/>
  <c r="D497" i="2"/>
  <c r="D575" i="2"/>
  <c r="D504" i="2"/>
  <c r="D516" i="2"/>
  <c r="D178" i="2"/>
  <c r="D635" i="2"/>
  <c r="D318" i="2"/>
  <c r="J247" i="2" s="1" a="1"/>
  <c r="J247" i="2" s="1"/>
  <c r="D479" i="2"/>
  <c r="D543" i="2"/>
  <c r="J272" i="2" s="1" a="1"/>
  <c r="J272" i="2" s="1"/>
  <c r="K272" i="2" s="1"/>
  <c r="D448" i="2"/>
  <c r="J315" i="2" s="1" a="1"/>
  <c r="J315" i="2" s="1"/>
  <c r="K315" i="2" s="1"/>
  <c r="D366" i="2"/>
  <c r="D637" i="2"/>
  <c r="D449" i="2"/>
  <c r="D167" i="2"/>
  <c r="D153" i="2"/>
  <c r="D348" i="2"/>
  <c r="J348" i="2" s="1" a="1"/>
  <c r="J348" i="2" s="1"/>
  <c r="D554" i="2"/>
  <c r="L647" i="2" s="1" a="1"/>
  <c r="L647" i="2" s="1"/>
  <c r="M647" i="2" s="1"/>
  <c r="D364" i="2"/>
  <c r="D13" i="2"/>
  <c r="D437" i="2"/>
  <c r="D434" i="2"/>
  <c r="D660" i="2"/>
  <c r="D379" i="2"/>
  <c r="J299" i="2" s="1" a="1"/>
  <c r="J299" i="2" s="1"/>
  <c r="K299" i="2" s="1"/>
  <c r="D343" i="2"/>
  <c r="D106" i="2"/>
  <c r="L106" i="2" s="1" a="1"/>
  <c r="L106" i="2" s="1"/>
  <c r="D271" i="2"/>
  <c r="D480" i="2"/>
  <c r="D570" i="2"/>
  <c r="L247" i="2" s="1" a="1"/>
  <c r="L247" i="2" s="1"/>
  <c r="M247" i="2" s="1"/>
  <c r="D577" i="2"/>
  <c r="D129" i="2"/>
  <c r="D214" i="2"/>
  <c r="D608" i="2"/>
  <c r="D319" i="2"/>
  <c r="D382" i="2"/>
  <c r="D539" i="2"/>
  <c r="L181" i="2" s="1" a="1"/>
  <c r="L181" i="2" s="1"/>
  <c r="M181" i="2" s="1"/>
  <c r="D354" i="2"/>
  <c r="J455" i="2" s="1" a="1"/>
  <c r="J455" i="2" s="1"/>
  <c r="K455" i="2" s="1"/>
  <c r="D393" i="2"/>
  <c r="D333" i="2"/>
  <c r="D118" i="2"/>
  <c r="D334" i="2"/>
  <c r="L672" i="2" s="1" a="1"/>
  <c r="L672" i="2" s="1"/>
  <c r="M672" i="2" s="1"/>
  <c r="D446" i="2"/>
  <c r="D517" i="2"/>
  <c r="D628" i="2"/>
  <c r="D391" i="2"/>
  <c r="D121" i="2"/>
  <c r="L362" i="2" s="1" a="1"/>
  <c r="L362" i="2" s="1"/>
  <c r="M362" i="2" s="1"/>
  <c r="D226" i="2"/>
  <c r="D289" i="2"/>
  <c r="D292" i="2"/>
  <c r="J292" i="2" s="1" a="1"/>
  <c r="J292" i="2" s="1"/>
  <c r="D655" i="2"/>
  <c r="D15" i="2"/>
  <c r="D208" i="2"/>
  <c r="D311" i="2"/>
  <c r="D602" i="2"/>
  <c r="D477" i="2"/>
  <c r="L477" i="2" s="1" a="1"/>
  <c r="L477" i="2" s="1"/>
  <c r="D132" i="2"/>
  <c r="D321" i="2"/>
  <c r="D513" i="2"/>
  <c r="D116" i="2"/>
  <c r="J116" i="2" s="1" a="1"/>
  <c r="J116" i="2" s="1"/>
  <c r="D454" i="2"/>
  <c r="I517" i="2"/>
  <c r="A505" i="2"/>
  <c r="A396" i="2"/>
  <c r="A242" i="2"/>
  <c r="A658" i="2"/>
  <c r="A666" i="2"/>
  <c r="A111" i="2"/>
  <c r="A418" i="2"/>
  <c r="A612" i="2"/>
  <c r="A241" i="2"/>
  <c r="G454" i="2"/>
  <c r="I454" i="2" s="1"/>
  <c r="A454" i="2"/>
  <c r="G577" i="2"/>
  <c r="I577" i="2" s="1"/>
  <c r="A577" i="2"/>
  <c r="G333" i="2"/>
  <c r="I333" i="2" s="1"/>
  <c r="A333" i="2"/>
  <c r="G289" i="2"/>
  <c r="I289" i="2" s="1"/>
  <c r="A289" i="2"/>
  <c r="G321" i="2"/>
  <c r="I321" i="2" s="1"/>
  <c r="A321" i="2"/>
  <c r="G354" i="2"/>
  <c r="I354" i="2" s="1"/>
  <c r="A354" i="2"/>
  <c r="G132" i="2"/>
  <c r="I132" i="2" s="1"/>
  <c r="A132" i="2"/>
  <c r="G334" i="2"/>
  <c r="I334" i="2" s="1"/>
  <c r="A334" i="2"/>
  <c r="G129" i="2"/>
  <c r="I129" i="2" s="1"/>
  <c r="A129" i="2"/>
  <c r="A628" i="2"/>
  <c r="G396" i="2"/>
  <c r="I396" i="2" s="1"/>
  <c r="G366" i="2"/>
  <c r="I366" i="2" s="1"/>
  <c r="G505" i="2"/>
  <c r="I505" i="2" s="1"/>
  <c r="G637" i="2"/>
  <c r="I637" i="2" s="1"/>
  <c r="G241" i="2"/>
  <c r="I241" i="2" s="1"/>
  <c r="A391" i="2"/>
  <c r="A602" i="2"/>
  <c r="A379" i="2"/>
  <c r="A608" i="2"/>
  <c r="A554" i="2"/>
  <c r="A348" i="2"/>
  <c r="A153" i="2"/>
  <c r="A167" i="2"/>
  <c r="A449" i="2"/>
  <c r="H539" i="2"/>
  <c r="G292" i="2"/>
  <c r="I292" i="2" s="1"/>
  <c r="G111" i="2"/>
  <c r="I111" i="2" s="1"/>
  <c r="H121" i="2"/>
  <c r="G118" i="2"/>
  <c r="I118" i="2" s="1"/>
  <c r="G666" i="2"/>
  <c r="I666" i="2" s="1"/>
  <c r="G167" i="2"/>
  <c r="I167" i="2" s="1"/>
  <c r="G479" i="2"/>
  <c r="I479" i="2" s="1"/>
  <c r="A178" i="2"/>
  <c r="A516" i="2"/>
  <c r="A504" i="2"/>
  <c r="A575" i="2"/>
  <c r="A497" i="2"/>
  <c r="A256" i="2"/>
  <c r="A600" i="2"/>
  <c r="A472" i="2"/>
  <c r="A186" i="2"/>
  <c r="A344" i="2"/>
  <c r="G344" i="2"/>
  <c r="I344" i="2" s="1"/>
  <c r="A402" i="2"/>
  <c r="G402" i="2"/>
  <c r="I402" i="2" s="1"/>
  <c r="A190" i="2"/>
  <c r="H667" i="2"/>
  <c r="I667" i="2" s="1"/>
  <c r="A667" i="2"/>
  <c r="A212" i="2"/>
  <c r="H212" i="2"/>
  <c r="I212" i="2" s="1"/>
  <c r="A246" i="2"/>
  <c r="A264" i="2"/>
  <c r="A609" i="2"/>
  <c r="G609" i="2"/>
  <c r="I609" i="2" s="1"/>
  <c r="A488" i="2"/>
  <c r="I89" i="2"/>
  <c r="G195" i="2"/>
  <c r="A195" i="2"/>
  <c r="G572" i="2"/>
  <c r="I572" i="2" s="1"/>
  <c r="A572" i="2"/>
  <c r="I474" i="2"/>
  <c r="G678" i="2"/>
  <c r="I678" i="2" s="1"/>
  <c r="A234" i="2"/>
  <c r="G234" i="2"/>
  <c r="I234" i="2" s="1"/>
  <c r="I195" i="2"/>
  <c r="G594" i="2"/>
  <c r="I594" i="2" s="1"/>
  <c r="A594" i="2"/>
  <c r="H588" i="2"/>
  <c r="I588" i="2" s="1"/>
  <c r="A588" i="2"/>
  <c r="A422" i="2"/>
  <c r="G422" i="2"/>
  <c r="I422" i="2" s="1"/>
  <c r="A182" i="2"/>
  <c r="G182" i="2"/>
  <c r="I182" i="2" s="1"/>
  <c r="A421" i="2"/>
  <c r="H421" i="2"/>
  <c r="I421" i="2" s="1"/>
  <c r="A376" i="2"/>
  <c r="G376" i="2"/>
  <c r="I376" i="2" s="1"/>
  <c r="A654" i="2"/>
  <c r="H654" i="2"/>
  <c r="I654" i="2" s="1"/>
  <c r="I304" i="2"/>
  <c r="A546" i="2"/>
  <c r="H546" i="2"/>
  <c r="I546" i="2" s="1"/>
  <c r="A489" i="2"/>
  <c r="A206" i="2"/>
  <c r="H206" i="2"/>
  <c r="I206" i="2" s="1"/>
  <c r="H368" i="2"/>
  <c r="I368" i="2" s="1"/>
  <c r="A551" i="2"/>
  <c r="I103" i="2"/>
  <c r="A181" i="2"/>
  <c r="A8" i="2"/>
  <c r="G8" i="2"/>
  <c r="I8" i="2" s="1"/>
  <c r="G638" i="2"/>
  <c r="I638" i="2" s="1"/>
  <c r="A231" i="2"/>
  <c r="G231" i="2"/>
  <c r="I231" i="2" s="1"/>
  <c r="G469" i="2"/>
  <c r="I469" i="2" s="1"/>
  <c r="A469" i="2"/>
  <c r="A444" i="2"/>
  <c r="I685" i="2"/>
  <c r="H72" i="2"/>
  <c r="I72" i="2" s="1"/>
  <c r="H270" i="2"/>
  <c r="I270" i="2" s="1"/>
  <c r="A157" i="2"/>
  <c r="H157" i="2"/>
  <c r="I157" i="2" s="1"/>
  <c r="A443" i="2"/>
  <c r="G443" i="2"/>
  <c r="I443" i="2" s="1"/>
  <c r="G68" i="2"/>
  <c r="I68" i="2" s="1"/>
  <c r="A394" i="2"/>
  <c r="G305" i="2"/>
  <c r="I305" i="2" s="1"/>
  <c r="A305" i="2"/>
  <c r="I61" i="2"/>
  <c r="A40" i="2"/>
  <c r="A345" i="2"/>
  <c r="A75" i="2"/>
  <c r="A428" i="2"/>
  <c r="H428" i="2"/>
  <c r="I428" i="2" s="1"/>
  <c r="I307" i="2"/>
  <c r="A441" i="2"/>
  <c r="G441" i="2"/>
  <c r="I441" i="2" s="1"/>
  <c r="I455" i="2"/>
  <c r="I663" i="2"/>
  <c r="I544" i="2"/>
  <c r="I634" i="2"/>
  <c r="I70" i="2"/>
  <c r="A347" i="2"/>
  <c r="A530" i="2"/>
  <c r="I288" i="2"/>
  <c r="A155" i="2"/>
  <c r="A568" i="2"/>
  <c r="A89" i="2"/>
  <c r="A380" i="2"/>
  <c r="A455" i="2"/>
  <c r="A98" i="2"/>
  <c r="I245" i="2"/>
  <c r="I124" i="2"/>
  <c r="A253" i="2"/>
  <c r="G671" i="2"/>
  <c r="I671" i="2" s="1"/>
  <c r="A616" i="2"/>
  <c r="A648" i="2"/>
  <c r="A561" i="2"/>
  <c r="A257" i="2"/>
  <c r="A101" i="2"/>
  <c r="A41" i="2"/>
  <c r="A657" i="2"/>
  <c r="G397" i="2"/>
  <c r="I397" i="2" s="1"/>
  <c r="A46" i="2"/>
  <c r="A591" i="2"/>
  <c r="G447" i="2"/>
  <c r="I447" i="2" s="1"/>
  <c r="G399" i="2"/>
  <c r="I399" i="2" s="1"/>
  <c r="A211" i="2"/>
  <c r="G162" i="2"/>
  <c r="I162" i="2" s="1"/>
  <c r="A339" i="2"/>
  <c r="I341" i="2"/>
  <c r="A611" i="2"/>
  <c r="I267" i="2"/>
  <c r="I616" i="2"/>
  <c r="A519" i="2"/>
  <c r="A414" i="2"/>
  <c r="A650" i="2"/>
  <c r="A150" i="2"/>
  <c r="I101" i="2"/>
  <c r="G211" i="2"/>
  <c r="I211" i="2" s="1"/>
  <c r="G339" i="2"/>
  <c r="I339" i="2" s="1"/>
  <c r="A614" i="2"/>
  <c r="A511" i="2"/>
  <c r="A335" i="2"/>
  <c r="A35" i="2"/>
  <c r="A371" i="2"/>
  <c r="A183" i="2"/>
  <c r="A302" i="2"/>
  <c r="A96" i="2"/>
  <c r="G414" i="2"/>
  <c r="I414" i="2" s="1"/>
  <c r="A512" i="2"/>
  <c r="A522" i="2"/>
  <c r="G650" i="2"/>
  <c r="I650" i="2" s="1"/>
  <c r="A672" i="2"/>
  <c r="A685" i="2"/>
  <c r="A87" i="2"/>
  <c r="G179" i="2"/>
  <c r="I179" i="2" s="1"/>
  <c r="G316" i="2"/>
  <c r="I316" i="2" s="1"/>
  <c r="G95" i="2"/>
  <c r="I95" i="2" s="1"/>
  <c r="G262" i="2"/>
  <c r="I262" i="2" s="1"/>
  <c r="G315" i="2"/>
  <c r="I315" i="2" s="1"/>
  <c r="G613" i="2"/>
  <c r="I613" i="2" s="1"/>
  <c r="A559" i="2"/>
  <c r="A91" i="2"/>
  <c r="A544" i="2"/>
  <c r="A634" i="2"/>
  <c r="A77" i="2"/>
  <c r="A390" i="2"/>
  <c r="I499" i="2"/>
  <c r="A291" i="2"/>
  <c r="A263" i="2"/>
  <c r="A280" i="2"/>
  <c r="A293" i="2"/>
  <c r="A478" i="2"/>
  <c r="A288" i="2"/>
  <c r="A467" i="2"/>
  <c r="A533" i="2"/>
  <c r="A34" i="2"/>
  <c r="A624" i="2"/>
  <c r="A630" i="2"/>
  <c r="A272" i="2"/>
  <c r="A498" i="2"/>
  <c r="A432" i="2"/>
  <c r="G545" i="2"/>
  <c r="I545" i="2" s="1"/>
  <c r="A303" i="2"/>
  <c r="G524" i="2"/>
  <c r="I524" i="2" s="1"/>
  <c r="A670" i="2"/>
  <c r="G175" i="2"/>
  <c r="I175" i="2" s="1"/>
  <c r="A220" i="2"/>
  <c r="G2" i="2"/>
  <c r="I2" i="2" s="1"/>
  <c r="A227" i="2"/>
  <c r="G358" i="2"/>
  <c r="I358" i="2" s="1"/>
  <c r="A689" i="2"/>
  <c r="A245" i="2"/>
  <c r="A119" i="2"/>
  <c r="A57" i="2"/>
  <c r="A645" i="2"/>
  <c r="A196" i="2"/>
  <c r="A636" i="2"/>
  <c r="I512" i="2"/>
  <c r="I522" i="2"/>
  <c r="A610" i="2"/>
  <c r="A14" i="2"/>
  <c r="I493" i="2"/>
  <c r="I97" i="2"/>
  <c r="I112" i="2"/>
  <c r="I64" i="2"/>
  <c r="I164" i="2"/>
  <c r="I18" i="2"/>
  <c r="G491" i="2"/>
  <c r="I491" i="2" s="1"/>
  <c r="A491" i="2"/>
  <c r="A681" i="2"/>
  <c r="G681" i="2"/>
  <c r="I681" i="2" s="1"/>
  <c r="A605" i="2"/>
  <c r="G605" i="2"/>
  <c r="I605" i="2" s="1"/>
  <c r="I259" i="2"/>
  <c r="A649" i="2"/>
  <c r="G649" i="2"/>
  <c r="I649" i="2" s="1"/>
  <c r="I144" i="2"/>
  <c r="A468" i="2"/>
  <c r="G468" i="2"/>
  <c r="I468" i="2" s="1"/>
  <c r="G154" i="2"/>
  <c r="I154" i="2" s="1"/>
  <c r="A154" i="2"/>
  <c r="A275" i="2"/>
  <c r="G275" i="2"/>
  <c r="I275" i="2" s="1"/>
  <c r="G363" i="2"/>
  <c r="I363" i="2" s="1"/>
  <c r="A363" i="2"/>
  <c r="H293" i="2"/>
  <c r="H345" i="2"/>
  <c r="G52" i="2"/>
  <c r="I52" i="2" s="1"/>
  <c r="A52" i="2"/>
  <c r="A563" i="2"/>
  <c r="G563" i="2"/>
  <c r="I563" i="2" s="1"/>
  <c r="H672" i="2"/>
  <c r="H50" i="2"/>
  <c r="H87" i="2"/>
  <c r="I599" i="2"/>
  <c r="H310" i="2"/>
  <c r="H263" i="2"/>
  <c r="H40" i="2"/>
  <c r="H467" i="2"/>
  <c r="I675" i="2"/>
  <c r="A673" i="2"/>
  <c r="G673" i="2"/>
  <c r="I673" i="2" s="1"/>
  <c r="G100" i="2"/>
  <c r="I100" i="2" s="1"/>
  <c r="A100" i="2"/>
  <c r="I509" i="2"/>
  <c r="G274" i="2"/>
  <c r="I274" i="2" s="1"/>
  <c r="A274" i="2"/>
  <c r="G312" i="2"/>
  <c r="I312" i="2" s="1"/>
  <c r="A312" i="2"/>
  <c r="I291" i="2"/>
  <c r="H34" i="2"/>
  <c r="A381" i="2"/>
  <c r="K206" i="2"/>
  <c r="G381" i="2"/>
  <c r="I381" i="2" s="1"/>
  <c r="K395" i="2"/>
  <c r="I642" i="2"/>
  <c r="I279" i="2"/>
  <c r="H489" i="2"/>
  <c r="H478" i="2"/>
  <c r="H75" i="2"/>
  <c r="H624" i="2"/>
  <c r="A536" i="2"/>
  <c r="G536" i="2"/>
  <c r="I536" i="2" s="1"/>
  <c r="G621" i="2"/>
  <c r="I621" i="2" s="1"/>
  <c r="A621" i="2"/>
  <c r="I388" i="2"/>
  <c r="H347" i="2"/>
  <c r="M415" i="2"/>
  <c r="M97" i="2"/>
  <c r="M595" i="2"/>
  <c r="M95" i="2"/>
  <c r="M8" i="2"/>
  <c r="M200" i="2"/>
  <c r="M609" i="2"/>
  <c r="M285" i="2"/>
  <c r="A412" i="2"/>
  <c r="M533" i="2"/>
  <c r="M75" i="2"/>
  <c r="M206" i="2"/>
  <c r="M280" i="2"/>
  <c r="H614" i="2"/>
  <c r="H574" i="2"/>
  <c r="H280" i="2"/>
  <c r="H444" i="2"/>
  <c r="H533" i="2"/>
  <c r="H551" i="2"/>
  <c r="K275" i="2"/>
  <c r="I520" i="2"/>
  <c r="I28" i="2"/>
  <c r="A355" i="2"/>
  <c r="G355" i="2"/>
  <c r="I355" i="2" s="1"/>
  <c r="I361" i="2"/>
  <c r="I431" i="2"/>
  <c r="I228" i="2"/>
  <c r="A535" i="2"/>
  <c r="G535" i="2"/>
  <c r="I535" i="2" s="1"/>
  <c r="G137" i="2"/>
  <c r="I137" i="2" s="1"/>
  <c r="A137" i="2"/>
  <c r="I483" i="2"/>
  <c r="A589" i="2"/>
  <c r="G589" i="2"/>
  <c r="I589" i="2" s="1"/>
  <c r="A388" i="2"/>
  <c r="A144" i="2"/>
  <c r="A675" i="2"/>
  <c r="A599" i="2"/>
  <c r="A520" i="2"/>
  <c r="A279" i="2"/>
  <c r="A28" i="2"/>
  <c r="A18" i="2"/>
  <c r="H630" i="2"/>
  <c r="I461" i="2"/>
  <c r="A601" i="2"/>
  <c r="G601" i="2"/>
  <c r="I601" i="2" s="1"/>
  <c r="I135" i="2"/>
  <c r="I282" i="2"/>
  <c r="G276" i="2"/>
  <c r="I276" i="2" s="1"/>
  <c r="A528" i="2"/>
  <c r="G528" i="2"/>
  <c r="I528" i="2" s="1"/>
  <c r="M649" i="2"/>
  <c r="A93" i="2"/>
  <c r="G93" i="2"/>
  <c r="I93" i="2" s="1"/>
  <c r="I79" i="2"/>
  <c r="I597" i="2"/>
  <c r="G188" i="2"/>
  <c r="I188" i="2" s="1"/>
  <c r="I114" i="2"/>
  <c r="A216" i="2"/>
  <c r="H216" i="2"/>
  <c r="G205" i="2"/>
  <c r="I205" i="2" s="1"/>
  <c r="A205" i="2"/>
  <c r="A30" i="2"/>
  <c r="G30" i="2"/>
  <c r="I30" i="2" s="1"/>
  <c r="I351" i="2"/>
  <c r="A218" i="2"/>
  <c r="G218" i="2"/>
  <c r="I218" i="2" s="1"/>
  <c r="I98" i="2"/>
  <c r="G473" i="2"/>
  <c r="I473" i="2" s="1"/>
  <c r="A473" i="2"/>
  <c r="I352" i="2"/>
  <c r="I127" i="2"/>
  <c r="G684" i="2"/>
  <c r="I684" i="2" s="1"/>
  <c r="A299" i="2"/>
  <c r="G299" i="2"/>
  <c r="I299" i="2" s="1"/>
  <c r="I375" i="2"/>
  <c r="A194" i="2"/>
  <c r="G194" i="2"/>
  <c r="I194" i="2" s="1"/>
  <c r="G84" i="2"/>
  <c r="I84" i="2" s="1"/>
  <c r="A84" i="2"/>
  <c r="A66" i="2"/>
  <c r="G66" i="2"/>
  <c r="I66" i="2" s="1"/>
  <c r="I372" i="2"/>
  <c r="I403" i="2"/>
  <c r="I168" i="2"/>
  <c r="A285" i="2"/>
  <c r="A353" i="2"/>
  <c r="A674" i="2"/>
  <c r="K493" i="2"/>
  <c r="A387" i="2"/>
  <c r="A16" i="2"/>
  <c r="I264" i="2"/>
  <c r="A221" i="2"/>
  <c r="G221" i="2"/>
  <c r="I221" i="2" s="1"/>
  <c r="A501" i="2"/>
  <c r="G501" i="2"/>
  <c r="I501" i="2" s="1"/>
  <c r="G159" i="2"/>
  <c r="I159" i="2" s="1"/>
  <c r="A159" i="2"/>
  <c r="G679" i="2"/>
  <c r="I679" i="2" s="1"/>
  <c r="A679" i="2"/>
  <c r="A509" i="2"/>
  <c r="A141" i="2"/>
  <c r="A58" i="2"/>
  <c r="G492" i="2"/>
  <c r="I492" i="2" s="1"/>
  <c r="A492" i="2"/>
  <c r="A31" i="2"/>
  <c r="G229" i="2"/>
  <c r="I229" i="2" s="1"/>
  <c r="A60" i="2"/>
  <c r="G60" i="2"/>
  <c r="I60" i="2" s="1"/>
  <c r="A173" i="2"/>
  <c r="G173" i="2"/>
  <c r="I173" i="2" s="1"/>
  <c r="G507" i="2"/>
  <c r="I507" i="2" s="1"/>
  <c r="A177" i="2"/>
  <c r="G177" i="2"/>
  <c r="I177" i="2" s="1"/>
  <c r="G435" i="2"/>
  <c r="I435" i="2" s="1"/>
  <c r="I359" i="2"/>
  <c r="I22" i="2"/>
  <c r="A571" i="2"/>
  <c r="G571" i="2"/>
  <c r="I571" i="2" s="1"/>
  <c r="I170" i="2"/>
  <c r="I632" i="2"/>
  <c r="A105" i="2"/>
  <c r="H105" i="2"/>
  <c r="I88" i="2"/>
  <c r="K457" i="2"/>
  <c r="K601" i="2"/>
  <c r="K378" i="2"/>
  <c r="G490" i="2"/>
  <c r="I490" i="2" s="1"/>
  <c r="A164" i="2"/>
  <c r="G529" i="2"/>
  <c r="I529" i="2" s="1"/>
  <c r="A10" i="2"/>
  <c r="G244" i="2"/>
  <c r="I244" i="2" s="1"/>
  <c r="A112" i="2"/>
  <c r="G285" i="2"/>
  <c r="I285" i="2" s="1"/>
  <c r="A642" i="2"/>
  <c r="G353" i="2"/>
  <c r="I353" i="2" s="1"/>
  <c r="A103" i="2"/>
  <c r="G674" i="2"/>
  <c r="I674" i="2" s="1"/>
  <c r="A493" i="2"/>
  <c r="G387" i="2"/>
  <c r="I387" i="2" s="1"/>
  <c r="A122" i="2"/>
  <c r="G16" i="2"/>
  <c r="I16" i="2" s="1"/>
  <c r="A259" i="2"/>
  <c r="A64" i="2"/>
  <c r="A97" i="2"/>
  <c r="A495" i="2"/>
  <c r="K495" i="2"/>
  <c r="I498" i="2"/>
  <c r="A48" i="2"/>
  <c r="I155" i="2"/>
  <c r="G80" i="2"/>
  <c r="I80" i="2" s="1"/>
  <c r="A80" i="2"/>
  <c r="A398" i="2"/>
  <c r="I401" i="2"/>
  <c r="I426" i="2"/>
  <c r="A361" i="2"/>
  <c r="A248" i="2"/>
  <c r="G248" i="2"/>
  <c r="I248" i="2" s="1"/>
  <c r="A359" i="2"/>
  <c r="A374" i="2"/>
  <c r="G374" i="2"/>
  <c r="I374" i="2" s="1"/>
  <c r="A168" i="2"/>
  <c r="A466" i="2"/>
  <c r="G466" i="2"/>
  <c r="I466" i="2" s="1"/>
  <c r="A79" i="2"/>
  <c r="A128" i="2"/>
  <c r="G128" i="2"/>
  <c r="I128" i="2" s="1"/>
  <c r="A431" i="2"/>
  <c r="A185" i="2"/>
  <c r="G185" i="2"/>
  <c r="I185" i="2" s="1"/>
  <c r="A22" i="2"/>
  <c r="A21" i="2"/>
  <c r="G21" i="2"/>
  <c r="I21" i="2" s="1"/>
  <c r="A375" i="2"/>
  <c r="A44" i="2"/>
  <c r="G44" i="2"/>
  <c r="I44" i="2" s="1"/>
  <c r="A597" i="2"/>
  <c r="A450" i="2"/>
  <c r="G450" i="2"/>
  <c r="I450" i="2" s="1"/>
  <c r="I198" i="2"/>
  <c r="A110" i="2"/>
  <c r="G110" i="2"/>
  <c r="I110" i="2" s="1"/>
  <c r="I42" i="2"/>
  <c r="I336" i="2"/>
  <c r="A356" i="2"/>
  <c r="G356" i="2"/>
  <c r="I356" i="2" s="1"/>
  <c r="I252" i="2"/>
  <c r="I432" i="2"/>
  <c r="A146" i="2"/>
  <c r="G146" i="2"/>
  <c r="I146" i="2" s="1"/>
  <c r="I488" i="2"/>
  <c r="A5" i="2"/>
  <c r="G5" i="2"/>
  <c r="I5" i="2" s="1"/>
  <c r="A564" i="2"/>
  <c r="G564" i="2"/>
  <c r="I564" i="2" s="1"/>
  <c r="A453" i="2"/>
  <c r="G453" i="2"/>
  <c r="I453" i="2" s="1"/>
  <c r="I337" i="2"/>
  <c r="A83" i="2"/>
  <c r="G83" i="2"/>
  <c r="I83" i="2" s="1"/>
  <c r="A43" i="2"/>
  <c r="G43" i="2"/>
  <c r="I43" i="2" s="1"/>
  <c r="A278" i="2"/>
  <c r="G278" i="2"/>
  <c r="I278" i="2" s="1"/>
  <c r="A644" i="2"/>
  <c r="A224" i="2"/>
  <c r="G224" i="2"/>
  <c r="I224" i="2" s="1"/>
  <c r="A445" i="2"/>
  <c r="A475" i="2"/>
  <c r="G475" i="2"/>
  <c r="I475" i="2" s="1"/>
  <c r="A662" i="2"/>
  <c r="I19" i="2"/>
  <c r="G210" i="2"/>
  <c r="I210" i="2" s="1"/>
  <c r="A210" i="2"/>
  <c r="I123" i="2"/>
  <c r="A598" i="2"/>
  <c r="G598" i="2"/>
  <c r="I598" i="2" s="1"/>
  <c r="I427" i="2"/>
  <c r="A461" i="2"/>
  <c r="I395" i="2"/>
  <c r="I644" i="2"/>
  <c r="I445" i="2"/>
  <c r="I662" i="2"/>
  <c r="M679" i="2"/>
  <c r="I47" i="2"/>
  <c r="I580" i="2"/>
  <c r="I640" i="2"/>
  <c r="M443" i="2"/>
  <c r="M670" i="2"/>
  <c r="M455" i="2"/>
  <c r="A114" i="2"/>
  <c r="A170" i="2"/>
  <c r="G378" i="2"/>
  <c r="I378" i="2" s="1"/>
  <c r="A378" i="2"/>
  <c r="I470" i="2"/>
  <c r="I392" i="2"/>
  <c r="I238" i="2"/>
  <c r="I582" i="2"/>
  <c r="A273" i="2"/>
  <c r="G273" i="2"/>
  <c r="I273" i="2" s="1"/>
  <c r="I243" i="2"/>
  <c r="A665" i="2"/>
  <c r="G665" i="2"/>
  <c r="I665" i="2" s="1"/>
  <c r="I152" i="2"/>
  <c r="I169" i="2"/>
  <c r="I9" i="2"/>
  <c r="I689" i="2"/>
  <c r="I190" i="2"/>
  <c r="I360" i="2"/>
  <c r="I313" i="2"/>
  <c r="I362" i="2"/>
  <c r="I596" i="2"/>
  <c r="A515" i="2"/>
  <c r="H515" i="2"/>
  <c r="G496" i="2"/>
  <c r="I496" i="2" s="1"/>
  <c r="A496" i="2"/>
  <c r="G542" i="2"/>
  <c r="I542" i="2" s="1"/>
  <c r="A542" i="2"/>
  <c r="I633" i="2"/>
  <c r="A38" i="2"/>
  <c r="G38" i="2"/>
  <c r="I38" i="2" s="1"/>
  <c r="A232" i="2"/>
  <c r="G232" i="2"/>
  <c r="I232" i="2" s="1"/>
  <c r="I566" i="2"/>
  <c r="G394" i="2"/>
  <c r="I394" i="2" s="1"/>
  <c r="A228" i="2"/>
  <c r="G411" i="2"/>
  <c r="I411" i="2" s="1"/>
  <c r="A11" i="2"/>
  <c r="I389" i="2"/>
  <c r="I586" i="2"/>
  <c r="I636" i="2"/>
  <c r="I298" i="2"/>
  <c r="A49" i="2"/>
  <c r="G49" i="2"/>
  <c r="I49" i="2" s="1"/>
  <c r="I552" i="2"/>
  <c r="A86" i="2"/>
  <c r="G86" i="2"/>
  <c r="I86" i="2" s="1"/>
  <c r="M403" i="2"/>
  <c r="I451" i="2"/>
  <c r="A416" i="2"/>
  <c r="G416" i="2"/>
  <c r="I416" i="2" s="1"/>
  <c r="I142" i="2"/>
  <c r="A677" i="2"/>
  <c r="G677" i="2"/>
  <c r="I677" i="2" s="1"/>
  <c r="I459" i="2"/>
  <c r="A420" i="2"/>
  <c r="G420" i="2"/>
  <c r="I420" i="2" s="1"/>
  <c r="I322" i="2"/>
  <c r="A433" i="2"/>
  <c r="G433" i="2"/>
  <c r="I433" i="2" s="1"/>
  <c r="A290" i="2"/>
  <c r="G290" i="2"/>
  <c r="I290" i="2" s="1"/>
  <c r="A693" i="2"/>
  <c r="G693" i="2"/>
  <c r="I693" i="2" s="1"/>
  <c r="A584" i="2"/>
  <c r="G584" i="2"/>
  <c r="I584" i="2" s="1"/>
  <c r="I415" i="2"/>
  <c r="G526" i="2"/>
  <c r="I526" i="2" s="1"/>
  <c r="A526" i="2"/>
  <c r="I255" i="2"/>
  <c r="A47" i="2"/>
  <c r="A632" i="2"/>
  <c r="A352" i="2"/>
  <c r="A514" i="2"/>
  <c r="A198" i="2"/>
  <c r="A540" i="2"/>
  <c r="A410" i="2"/>
  <c r="G410" i="2"/>
  <c r="I410" i="2" s="1"/>
  <c r="A487" i="2"/>
  <c r="G487" i="2"/>
  <c r="I487" i="2" s="1"/>
  <c r="A104" i="2"/>
  <c r="G104" i="2"/>
  <c r="I104" i="2" s="1"/>
  <c r="A549" i="2"/>
  <c r="G549" i="2"/>
  <c r="I549" i="2" s="1"/>
  <c r="A476" i="2"/>
  <c r="G476" i="2"/>
  <c r="I476" i="2" s="1"/>
  <c r="A661" i="2"/>
  <c r="G661" i="2"/>
  <c r="I661" i="2" s="1"/>
  <c r="A595" i="2"/>
  <c r="G595" i="2"/>
  <c r="I595" i="2" s="1"/>
  <c r="I481" i="2"/>
  <c r="I581" i="2"/>
  <c r="I648" i="2"/>
  <c r="I561" i="2"/>
  <c r="A470" i="2"/>
  <c r="A580" i="2"/>
  <c r="A392" i="2"/>
  <c r="A298" i="2"/>
  <c r="A633" i="2"/>
  <c r="A238" i="2"/>
  <c r="A582" i="2"/>
  <c r="A552" i="2"/>
  <c r="A372" i="2"/>
  <c r="A403" i="2"/>
  <c r="A426" i="2"/>
  <c r="A451" i="2"/>
  <c r="A42" i="2"/>
  <c r="A360" i="2"/>
  <c r="A313" i="2"/>
  <c r="A142" i="2"/>
  <c r="A117" i="2"/>
  <c r="G117" i="2"/>
  <c r="I117" i="2" s="1"/>
  <c r="A427" i="2"/>
  <c r="A351" i="2"/>
  <c r="A174" i="2"/>
  <c r="G174" i="2"/>
  <c r="I174" i="2" s="1"/>
  <c r="A362" i="2"/>
  <c r="A586" i="2"/>
  <c r="I253" i="2"/>
  <c r="G202" i="2"/>
  <c r="I202" i="2" s="1"/>
  <c r="A202" i="2"/>
  <c r="G235" i="2"/>
  <c r="I235" i="2" s="1"/>
  <c r="A235" i="2"/>
  <c r="G207" i="2"/>
  <c r="I207" i="2" s="1"/>
  <c r="A207" i="2"/>
  <c r="A458" i="2"/>
  <c r="G458" i="2"/>
  <c r="I458" i="2" s="1"/>
  <c r="A370" i="2"/>
  <c r="G370" i="2"/>
  <c r="I370" i="2" s="1"/>
  <c r="A223" i="2"/>
  <c r="A94" i="2"/>
  <c r="G94" i="2"/>
  <c r="I94" i="2" s="1"/>
  <c r="I223" i="2"/>
  <c r="I338" i="2"/>
  <c r="A523" i="2"/>
  <c r="G523" i="2"/>
  <c r="I523" i="2" s="1"/>
  <c r="I400" i="2"/>
  <c r="I532" i="2"/>
  <c r="I482" i="2"/>
  <c r="I133" i="2"/>
  <c r="A625" i="2"/>
  <c r="G625" i="2"/>
  <c r="I625" i="2" s="1"/>
  <c r="I215" i="2"/>
  <c r="A283" i="2"/>
  <c r="G283" i="2"/>
  <c r="I283" i="2" s="1"/>
  <c r="A413" i="2"/>
  <c r="G413" i="2"/>
  <c r="I413" i="2" s="1"/>
  <c r="I645" i="2"/>
  <c r="A254" i="2"/>
  <c r="G254" i="2"/>
  <c r="I254" i="2" s="1"/>
  <c r="A631" i="2"/>
  <c r="G631" i="2"/>
  <c r="I631" i="2" s="1"/>
  <c r="A464" i="2"/>
  <c r="G464" i="2"/>
  <c r="I464" i="2" s="1"/>
  <c r="A687" i="2"/>
  <c r="G687" i="2"/>
  <c r="I687" i="2" s="1"/>
  <c r="A251" i="2"/>
  <c r="G251" i="2"/>
  <c r="I251" i="2" s="1"/>
  <c r="A90" i="2"/>
  <c r="A127" i="2"/>
  <c r="A668" i="2"/>
  <c r="G236" i="2"/>
  <c r="I236" i="2" s="1"/>
  <c r="A483" i="2"/>
  <c r="G587" i="2"/>
  <c r="I587" i="2" s="1"/>
  <c r="A135" i="2"/>
  <c r="G511" i="2"/>
  <c r="I511" i="2" s="1"/>
  <c r="A124" i="2"/>
  <c r="G623" i="2"/>
  <c r="I623" i="2" s="1"/>
  <c r="A189" i="2"/>
  <c r="G323" i="2"/>
  <c r="I323" i="2" s="1"/>
  <c r="A401" i="2"/>
  <c r="G541" i="2"/>
  <c r="I541" i="2" s="1"/>
  <c r="A123" i="2"/>
  <c r="G149" i="2"/>
  <c r="I149" i="2" s="1"/>
  <c r="A663" i="2"/>
  <c r="G140" i="2"/>
  <c r="I140" i="2" s="1"/>
  <c r="A120" i="2"/>
  <c r="G113" i="2"/>
  <c r="I113" i="2" s="1"/>
  <c r="A537" i="2"/>
  <c r="G335" i="2"/>
  <c r="I335" i="2" s="1"/>
  <c r="A282" i="2"/>
  <c r="G91" i="2"/>
  <c r="I91" i="2" s="1"/>
  <c r="A640" i="2"/>
  <c r="G35" i="2"/>
  <c r="I35" i="2" s="1"/>
  <c r="A341" i="2"/>
  <c r="G371" i="2"/>
  <c r="I371" i="2" s="1"/>
  <c r="A9" i="2"/>
  <c r="G119" i="2"/>
  <c r="I119" i="2" s="1"/>
  <c r="A261" i="2"/>
  <c r="G611" i="2"/>
  <c r="I611" i="2" s="1"/>
  <c r="A346" i="2"/>
  <c r="G346" i="2"/>
  <c r="I346" i="2" s="1"/>
  <c r="A336" i="2"/>
  <c r="G57" i="2"/>
  <c r="I57" i="2" s="1"/>
  <c r="A267" i="2"/>
  <c r="G183" i="2"/>
  <c r="I183" i="2" s="1"/>
  <c r="A340" i="2"/>
  <c r="G340" i="2"/>
  <c r="I340" i="2" s="1"/>
  <c r="A499" i="2"/>
  <c r="H302" i="2"/>
  <c r="I196" i="2"/>
  <c r="A255" i="2"/>
  <c r="G150" i="2"/>
  <c r="I150" i="2" s="1"/>
  <c r="A404" i="2"/>
  <c r="H404" i="2"/>
  <c r="A252" i="2"/>
  <c r="A566" i="2"/>
  <c r="A457" i="2"/>
  <c r="G457" i="2"/>
  <c r="I457" i="2" s="1"/>
  <c r="A683" i="2"/>
  <c r="G683" i="2"/>
  <c r="I683" i="2" s="1"/>
  <c r="I46" i="2"/>
  <c r="A641" i="2"/>
  <c r="G641" i="2"/>
  <c r="I641" i="2" s="1"/>
  <c r="A465" i="2"/>
  <c r="G465" i="2"/>
  <c r="I465" i="2" s="1"/>
  <c r="A576" i="2"/>
  <c r="I576" i="2"/>
  <c r="A222" i="2"/>
  <c r="A56" i="2"/>
  <c r="A442" i="2"/>
  <c r="A606" i="2"/>
  <c r="G606" i="2"/>
  <c r="I606" i="2" s="1"/>
  <c r="G41" i="2"/>
  <c r="I41" i="2" s="1"/>
  <c r="A436" i="2"/>
  <c r="G436" i="2"/>
  <c r="I436" i="2" s="1"/>
  <c r="A692" i="2"/>
  <c r="G692" i="2"/>
  <c r="I692" i="2" s="1"/>
  <c r="A286" i="2"/>
  <c r="G286" i="2"/>
  <c r="I286" i="2" s="1"/>
  <c r="I456" i="2"/>
  <c r="I32" i="2"/>
  <c r="A425" i="2"/>
  <c r="G425" i="2"/>
  <c r="I425" i="2" s="1"/>
  <c r="A314" i="2"/>
  <c r="A147" i="2"/>
  <c r="A152" i="2"/>
  <c r="A169" i="2"/>
  <c r="A197" i="2"/>
  <c r="A295" i="2"/>
  <c r="A243" i="2"/>
  <c r="A415" i="2"/>
  <c r="A481" i="2"/>
  <c r="G222" i="2"/>
  <c r="I222" i="2" s="1"/>
  <c r="A596" i="2"/>
  <c r="G56" i="2"/>
  <c r="I56" i="2" s="1"/>
  <c r="A581" i="2"/>
  <c r="G442" i="2"/>
  <c r="I442" i="2" s="1"/>
  <c r="G519" i="2"/>
  <c r="I519" i="2" s="1"/>
  <c r="A604" i="2"/>
  <c r="A459" i="2"/>
  <c r="A659" i="2"/>
  <c r="G659" i="2"/>
  <c r="I659" i="2" s="1"/>
  <c r="A73" i="2"/>
  <c r="G73" i="2"/>
  <c r="I73" i="2" s="1"/>
  <c r="A27" i="2"/>
  <c r="G27" i="2"/>
  <c r="I27" i="2" s="1"/>
  <c r="A138" i="2"/>
  <c r="G138" i="2"/>
  <c r="I138" i="2" s="1"/>
  <c r="A115" i="2"/>
  <c r="G115" i="2"/>
  <c r="I115" i="2" s="1"/>
  <c r="A503" i="2"/>
  <c r="G503" i="2"/>
  <c r="I503" i="2" s="1"/>
  <c r="A301" i="2"/>
  <c r="G301" i="2"/>
  <c r="I301" i="2" s="1"/>
  <c r="A156" i="2"/>
  <c r="G156" i="2"/>
  <c r="I156" i="2" s="1"/>
  <c r="G74" i="2"/>
  <c r="I74" i="2" s="1"/>
  <c r="A74" i="2"/>
  <c r="I300" i="2"/>
  <c r="A108" i="2"/>
  <c r="G108" i="2"/>
  <c r="I108" i="2" s="1"/>
  <c r="A369" i="2"/>
  <c r="G369" i="2"/>
  <c r="I369" i="2" s="1"/>
  <c r="A61" i="2"/>
  <c r="I591" i="2"/>
  <c r="G4" i="2"/>
  <c r="I4" i="2" s="1"/>
  <c r="A494" i="2"/>
  <c r="A532" i="2"/>
  <c r="A133" i="2"/>
  <c r="A130" i="2"/>
  <c r="G130" i="2"/>
  <c r="I130" i="2" s="1"/>
  <c r="A400" i="2"/>
  <c r="A386" i="2"/>
  <c r="G386" i="2"/>
  <c r="I386" i="2" s="1"/>
  <c r="A521" i="2"/>
  <c r="G521" i="2"/>
  <c r="I521" i="2" s="1"/>
  <c r="A485" i="2"/>
  <c r="G485" i="2"/>
  <c r="I485" i="2" s="1"/>
  <c r="A357" i="2"/>
  <c r="I494" i="2"/>
  <c r="G626" i="2"/>
  <c r="I626" i="2" s="1"/>
  <c r="A626" i="2"/>
  <c r="I265" i="2"/>
  <c r="A385" i="2"/>
  <c r="G385" i="2"/>
  <c r="I385" i="2" s="1"/>
  <c r="A463" i="2"/>
  <c r="G463" i="2"/>
  <c r="I463" i="2" s="1"/>
  <c r="I203" i="2"/>
  <c r="A51" i="2"/>
  <c r="G51" i="2"/>
  <c r="I51" i="2" s="1"/>
  <c r="G77" i="2"/>
  <c r="I77" i="2" s="1"/>
  <c r="A322" i="2"/>
  <c r="G610" i="2"/>
  <c r="I610" i="2" s="1"/>
  <c r="A482" i="2"/>
  <c r="G390" i="2"/>
  <c r="I390" i="2" s="1"/>
  <c r="G55" i="2"/>
  <c r="I55" i="2" s="1"/>
  <c r="G357" i="2"/>
  <c r="I357" i="2" s="1"/>
  <c r="A338" i="2"/>
  <c r="I14" i="2"/>
  <c r="A438" i="2"/>
  <c r="G438" i="2"/>
  <c r="I438" i="2" s="1"/>
  <c r="A32" i="2"/>
  <c r="A500" i="2"/>
  <c r="G500" i="2"/>
  <c r="I500" i="2" s="1"/>
  <c r="A300" i="2"/>
  <c r="A690" i="2"/>
  <c r="G690" i="2"/>
  <c r="I690" i="2" s="1"/>
  <c r="A439" i="2"/>
  <c r="G439" i="2"/>
  <c r="I439" i="2" s="1"/>
  <c r="A452" i="2"/>
  <c r="G452" i="2"/>
  <c r="I452" i="2" s="1"/>
  <c r="A527" i="2"/>
  <c r="G527" i="2"/>
  <c r="I527" i="2" s="1"/>
  <c r="A33" i="2"/>
  <c r="G33" i="2"/>
  <c r="I33" i="2" s="1"/>
  <c r="A409" i="2"/>
  <c r="A502" i="2"/>
  <c r="A215" i="2"/>
  <c r="A192" i="2"/>
  <c r="A70" i="2"/>
  <c r="G134" i="2"/>
  <c r="I134" i="2" s="1"/>
  <c r="G629" i="2"/>
  <c r="I629" i="2" s="1"/>
  <c r="A213" i="2"/>
  <c r="G213" i="2"/>
  <c r="I213" i="2" s="1"/>
  <c r="A474" i="2"/>
  <c r="G691" i="2"/>
  <c r="I691" i="2" s="1"/>
  <c r="A176" i="2"/>
  <c r="G176" i="2"/>
  <c r="I176" i="2" s="1"/>
  <c r="A462" i="2"/>
  <c r="J32" i="2" l="1" a="1"/>
  <c r="J32" i="2" s="1"/>
  <c r="L272" i="2" a="1"/>
  <c r="L272" i="2" s="1"/>
  <c r="M272" i="2" s="1"/>
  <c r="L40" i="2" a="1"/>
  <c r="L40" i="2" s="1"/>
  <c r="M40" i="2" s="1"/>
  <c r="J128" i="2" a="1"/>
  <c r="J128" i="2" s="1"/>
  <c r="K128" i="2" s="1"/>
  <c r="J140" i="2" a="1"/>
  <c r="J140" i="2" s="1"/>
  <c r="K140" i="2" s="1"/>
  <c r="J530" i="2" a="1"/>
  <c r="J530" i="2" s="1"/>
  <c r="K530" i="2" s="1"/>
  <c r="L258" i="2" a="1"/>
  <c r="L258" i="2" s="1"/>
  <c r="M258" i="2" s="1"/>
  <c r="J312" i="2" a="1"/>
  <c r="J312" i="2" s="1"/>
  <c r="K312" i="2" s="1"/>
  <c r="J291" i="2" a="1"/>
  <c r="J291" i="2" s="1"/>
  <c r="K291" i="2" s="1"/>
  <c r="J157" i="2" a="1"/>
  <c r="J157" i="2" s="1"/>
  <c r="K157" i="2" s="1"/>
  <c r="L526" i="2" a="1"/>
  <c r="L526" i="2" s="1"/>
  <c r="M526" i="2" s="1"/>
  <c r="L227" i="2" a="1"/>
  <c r="L227" i="2" s="1"/>
  <c r="M227" i="2" s="1"/>
  <c r="J44" i="2" a="1"/>
  <c r="J44" i="2" s="1"/>
  <c r="K44" i="2" s="1"/>
  <c r="L21" i="2" a="1"/>
  <c r="L21" i="2" s="1"/>
  <c r="M21" i="2" s="1"/>
  <c r="L66" i="2" a="1"/>
  <c r="L66" i="2" s="1"/>
  <c r="M66" i="2" s="1"/>
  <c r="J307" i="2" a="1"/>
  <c r="J307" i="2" s="1"/>
  <c r="K307" i="2" s="1"/>
  <c r="L274" i="2" a="1"/>
  <c r="L274" i="2" s="1"/>
  <c r="M274" i="2" s="1"/>
  <c r="J72" i="2" a="1"/>
  <c r="J72" i="2" s="1"/>
  <c r="K72" i="2" s="1"/>
  <c r="L510" i="2" a="1"/>
  <c r="L510" i="2" s="1"/>
  <c r="M510" i="2" s="1"/>
  <c r="L275" i="2" a="1"/>
  <c r="L275" i="2" s="1"/>
  <c r="M275" i="2" s="1"/>
  <c r="J98" i="2" a="1"/>
  <c r="J98" i="2" s="1"/>
  <c r="K98" i="2" s="1"/>
  <c r="L529" i="2" a="1"/>
  <c r="L529" i="2" s="1"/>
  <c r="M529" i="2" s="1"/>
  <c r="L248" i="2" a="1"/>
  <c r="L248" i="2" s="1"/>
  <c r="M248" i="2" s="1"/>
  <c r="L276" i="2" a="1"/>
  <c r="L276" i="2" s="1"/>
  <c r="M276" i="2" s="1"/>
  <c r="J150" i="2" a="1"/>
  <c r="J150" i="2" s="1"/>
  <c r="K150" i="2" s="1"/>
  <c r="J48" i="2" a="1"/>
  <c r="J48" i="2" s="1"/>
  <c r="K48" i="2" s="1"/>
  <c r="J316" i="2" a="1"/>
  <c r="J316" i="2" s="1"/>
  <c r="K316" i="2" s="1"/>
  <c r="L22" i="2" a="1"/>
  <c r="L22" i="2" s="1"/>
  <c r="M22" i="2" s="1"/>
  <c r="L358" i="2" a="1"/>
  <c r="L358" i="2" s="1"/>
  <c r="M358" i="2" s="1"/>
  <c r="L450" i="2" a="1"/>
  <c r="L450" i="2" s="1"/>
  <c r="M450" i="2" s="1"/>
  <c r="J60" i="2" a="1"/>
  <c r="J60" i="2" s="1"/>
  <c r="K60" i="2" s="1"/>
  <c r="J74" i="2" a="1"/>
  <c r="J74" i="2" s="1"/>
  <c r="J492" i="2" a="1"/>
  <c r="J492" i="2" s="1"/>
  <c r="K492" i="2" s="1"/>
  <c r="J43" i="2" a="1"/>
  <c r="J43" i="2" s="1"/>
  <c r="K43" i="2" s="1"/>
  <c r="J310" i="2" a="1"/>
  <c r="J310" i="2" s="1"/>
  <c r="K310" i="2" s="1"/>
  <c r="J361" i="2" a="1"/>
  <c r="J361" i="2" s="1"/>
  <c r="K361" i="2" s="1"/>
  <c r="L552" i="2" a="1"/>
  <c r="L552" i="2" s="1"/>
  <c r="J363" i="2" a="1"/>
  <c r="J363" i="2" s="1"/>
  <c r="K363" i="2" s="1"/>
  <c r="L674" i="2" a="1"/>
  <c r="L674" i="2" s="1"/>
  <c r="M674" i="2" s="1"/>
  <c r="L84" i="2" a="1"/>
  <c r="L84" i="2" s="1"/>
  <c r="M84" i="2" s="1"/>
  <c r="J668" i="2" a="1"/>
  <c r="J668" i="2" s="1"/>
  <c r="K668" i="2" s="1"/>
  <c r="L581" i="2" a="1"/>
  <c r="L581" i="2" s="1"/>
  <c r="L466" i="2" a="1"/>
  <c r="L466" i="2" s="1"/>
  <c r="M466" i="2" s="1"/>
  <c r="L195" i="2" a="1"/>
  <c r="L195" i="2" s="1"/>
  <c r="L347" i="2" a="1"/>
  <c r="L347" i="2" s="1"/>
  <c r="M347" i="2" s="1"/>
  <c r="L491" i="2" a="1"/>
  <c r="L491" i="2" s="1"/>
  <c r="M491" i="2" s="1"/>
  <c r="J358" i="2" a="1"/>
  <c r="J358" i="2" s="1"/>
  <c r="K358" i="2" s="1"/>
  <c r="L18" i="2" a="1"/>
  <c r="L18" i="2" s="1"/>
  <c r="M18" i="2" s="1"/>
  <c r="J563" i="2" a="1"/>
  <c r="J563" i="2" s="1"/>
  <c r="K563" i="2" s="1"/>
  <c r="J293" i="2" a="1"/>
  <c r="J293" i="2" s="1"/>
  <c r="K293" i="2" s="1"/>
  <c r="L151" i="2" a="1"/>
  <c r="L151" i="2" s="1"/>
  <c r="M151" i="2" s="1"/>
  <c r="J164" i="2" a="1"/>
  <c r="J164" i="2" s="1"/>
  <c r="L388" i="2" a="1"/>
  <c r="L388" i="2" s="1"/>
  <c r="M388" i="2" s="1"/>
  <c r="L101" i="2" a="1"/>
  <c r="L101" i="2" s="1"/>
  <c r="J487" i="2" a="1"/>
  <c r="J487" i="2" s="1"/>
  <c r="K487" i="2" s="1"/>
  <c r="L374" i="2" a="1"/>
  <c r="L374" i="2" s="1"/>
  <c r="M374" i="2" s="1"/>
  <c r="J344" i="2" a="1"/>
  <c r="J344" i="2" s="1"/>
  <c r="K344" i="2" s="1"/>
  <c r="L288" i="2" a="1"/>
  <c r="L288" i="2" s="1"/>
  <c r="M288" i="2" s="1"/>
  <c r="J374" i="2" a="1"/>
  <c r="J374" i="2" s="1"/>
  <c r="K374" i="2" s="1"/>
  <c r="L345" i="2" a="1"/>
  <c r="L345" i="2" s="1"/>
  <c r="M345" i="2" s="1"/>
  <c r="L381" i="2" a="1"/>
  <c r="L381" i="2" s="1"/>
  <c r="M381" i="2" s="1"/>
  <c r="J264" i="2" a="1"/>
  <c r="J264" i="2" s="1"/>
  <c r="K264" i="2" s="1"/>
  <c r="J14" i="2" a="1"/>
  <c r="J14" i="2" s="1"/>
  <c r="K14" i="2" s="1"/>
  <c r="J588" i="2" a="1"/>
  <c r="J588" i="2" s="1"/>
  <c r="K588" i="2" s="1"/>
  <c r="J337" i="2" a="1"/>
  <c r="J337" i="2" s="1"/>
  <c r="K337" i="2" s="1"/>
  <c r="L175" i="2" a="1"/>
  <c r="L175" i="2" s="1"/>
  <c r="M175" i="2" s="1"/>
  <c r="L376" i="2" a="1"/>
  <c r="L376" i="2" s="1"/>
  <c r="M376" i="2" s="1"/>
  <c r="J342" i="2" a="1"/>
  <c r="J342" i="2" s="1"/>
  <c r="K342" i="2" s="1"/>
  <c r="J467" i="2" a="1"/>
  <c r="J467" i="2" s="1"/>
  <c r="K467" i="2" s="1"/>
  <c r="L33" i="2" a="1"/>
  <c r="L33" i="2" s="1"/>
  <c r="M33" i="2" s="1"/>
  <c r="L661" i="2" a="1"/>
  <c r="L661" i="2" s="1"/>
  <c r="M661" i="2" s="1"/>
  <c r="L435" i="2" a="1"/>
  <c r="L435" i="2" s="1"/>
  <c r="M435" i="2" s="1"/>
  <c r="L168" i="2" a="1"/>
  <c r="L168" i="2" s="1"/>
  <c r="M168" i="2" s="1"/>
  <c r="J122" i="2" a="1"/>
  <c r="J122" i="2" s="1"/>
  <c r="K122" i="2" s="1"/>
  <c r="J79" i="2" a="1"/>
  <c r="J79" i="2" s="1"/>
  <c r="K79" i="2" s="1"/>
  <c r="J196" i="2" a="1"/>
  <c r="J196" i="2" s="1"/>
  <c r="K196" i="2" s="1"/>
  <c r="J203" i="2" a="1"/>
  <c r="J203" i="2" s="1"/>
  <c r="K203" i="2" s="1"/>
  <c r="J510" i="2" a="1"/>
  <c r="J510" i="2" s="1"/>
  <c r="K510" i="2" s="1"/>
  <c r="J605" i="2" a="1"/>
  <c r="J605" i="2" s="1"/>
  <c r="K605" i="2" s="1"/>
  <c r="J40" i="2" a="1"/>
  <c r="J40" i="2" s="1"/>
  <c r="K40" i="2" s="1"/>
  <c r="L520" i="2" a="1"/>
  <c r="L520" i="2" s="1"/>
  <c r="M520" i="2" s="1"/>
  <c r="J652" i="2" a="1"/>
  <c r="J652" i="2" s="1"/>
  <c r="K652" i="2" s="1"/>
  <c r="J197" i="2" a="1"/>
  <c r="J197" i="2" s="1"/>
  <c r="K197" i="2" s="1"/>
  <c r="L467" i="2" a="1"/>
  <c r="L467" i="2" s="1"/>
  <c r="M467" i="2" s="1"/>
  <c r="J675" i="2" a="1"/>
  <c r="J675" i="2" s="1"/>
  <c r="K675" i="2" s="1"/>
  <c r="L197" i="2" a="1"/>
  <c r="L197" i="2" s="1"/>
  <c r="M197" i="2" s="1"/>
  <c r="J68" i="2" a="1"/>
  <c r="J68" i="2" s="1"/>
  <c r="K68" i="2" s="1"/>
  <c r="J253" i="2" a="1"/>
  <c r="J253" i="2" s="1"/>
  <c r="K253" i="2" s="1"/>
  <c r="L507" i="2" a="1"/>
  <c r="L507" i="2" s="1"/>
  <c r="M507" i="2" s="1"/>
  <c r="J114" i="2" a="1"/>
  <c r="J114" i="2" s="1"/>
  <c r="K114" i="2" s="1"/>
  <c r="L551" i="2" a="1"/>
  <c r="L551" i="2" s="1"/>
  <c r="M551" i="2" s="1"/>
  <c r="L441" i="2" a="1"/>
  <c r="L441" i="2" s="1"/>
  <c r="M441" i="2" s="1"/>
  <c r="J551" i="2" a="1"/>
  <c r="J551" i="2" s="1"/>
  <c r="K551" i="2" s="1"/>
  <c r="J432" i="2" a="1"/>
  <c r="J432" i="2" s="1"/>
  <c r="K432" i="2" s="1"/>
  <c r="L211" i="2" a="1"/>
  <c r="L211" i="2" s="1"/>
  <c r="M211" i="2" s="1"/>
  <c r="J97" i="2" a="1"/>
  <c r="J97" i="2" s="1"/>
  <c r="K97" i="2" s="1"/>
  <c r="J13" i="2" a="1"/>
  <c r="J13" i="2" s="1"/>
  <c r="L263" i="2" a="1"/>
  <c r="L263" i="2" s="1"/>
  <c r="M263" i="2" s="1"/>
  <c r="J290" i="2" a="1"/>
  <c r="J290" i="2" s="1"/>
  <c r="K290" i="2" s="1"/>
  <c r="L96" i="2" a="1"/>
  <c r="L96" i="2" s="1"/>
  <c r="M96" i="2" s="1"/>
  <c r="J151" i="2" a="1"/>
  <c r="J151" i="2" s="1"/>
  <c r="K151" i="2" s="1"/>
  <c r="L312" i="2" a="1"/>
  <c r="L312" i="2" s="1"/>
  <c r="M312" i="2" s="1"/>
  <c r="L262" i="2" a="1"/>
  <c r="L262" i="2" s="1"/>
  <c r="M262" i="2" s="1"/>
  <c r="J667" i="2" a="1"/>
  <c r="J667" i="2" s="1"/>
  <c r="K667" i="2" s="1"/>
  <c r="J50" i="2" a="1"/>
  <c r="J50" i="2" s="1"/>
  <c r="K50" i="2" s="1"/>
  <c r="J139" i="2" a="1"/>
  <c r="J139" i="2" s="1"/>
  <c r="K139" i="2" s="1"/>
  <c r="J678" i="2" a="1"/>
  <c r="J678" i="2" s="1"/>
  <c r="K678" i="2" s="1"/>
  <c r="J212" i="2" a="1"/>
  <c r="J212" i="2" s="1"/>
  <c r="K212" i="2" s="1"/>
  <c r="L487" i="2" a="1"/>
  <c r="L487" i="2" s="1"/>
  <c r="M487" i="2" s="1"/>
  <c r="J625" i="2" a="1"/>
  <c r="J625" i="2" s="1"/>
  <c r="J221" i="2" a="1"/>
  <c r="J221" i="2" s="1"/>
  <c r="K221" i="2" s="1"/>
  <c r="J258" i="2" a="1"/>
  <c r="J258" i="2" s="1"/>
  <c r="K258" i="2" s="1"/>
  <c r="L105" i="2" a="1"/>
  <c r="L105" i="2" s="1"/>
  <c r="M105" i="2" s="1"/>
  <c r="J108" i="2" a="1"/>
  <c r="J108" i="2" s="1"/>
  <c r="K108" i="2" s="1"/>
  <c r="J304" i="2" a="1"/>
  <c r="J304" i="2" s="1"/>
  <c r="K304" i="2" s="1"/>
  <c r="L98" i="2" a="1"/>
  <c r="L98" i="2" s="1"/>
  <c r="M98" i="2" s="1"/>
  <c r="J8" i="2" a="1"/>
  <c r="J8" i="2" s="1"/>
  <c r="K8" i="2" s="1"/>
  <c r="L93" i="2" a="1"/>
  <c r="L93" i="2" s="1"/>
  <c r="M93" i="2" s="1"/>
  <c r="J355" i="2" a="1"/>
  <c r="J355" i="2" s="1"/>
  <c r="K355" i="2" s="1"/>
  <c r="J262" i="2" a="1"/>
  <c r="J262" i="2" s="1"/>
  <c r="K262" i="2" s="1"/>
  <c r="J595" i="2" a="1"/>
  <c r="J595" i="2" s="1"/>
  <c r="K595" i="2" s="1"/>
  <c r="J83" i="2" a="1"/>
  <c r="J83" i="2" s="1"/>
  <c r="K83" i="2" s="1"/>
  <c r="J574" i="2" a="1"/>
  <c r="J574" i="2" s="1"/>
  <c r="K574" i="2" s="1"/>
  <c r="J685" i="2" a="1"/>
  <c r="J685" i="2" s="1"/>
  <c r="K685" i="2" s="1"/>
  <c r="L492" i="2" a="1"/>
  <c r="L492" i="2" s="1"/>
  <c r="M492" i="2" s="1"/>
  <c r="L508" i="2" a="1"/>
  <c r="L508" i="2" s="1"/>
  <c r="M508" i="2" s="1"/>
  <c r="J661" i="2" a="1"/>
  <c r="J661" i="2" s="1"/>
  <c r="K661" i="2" s="1"/>
  <c r="L398" i="2" a="1"/>
  <c r="L398" i="2" s="1"/>
  <c r="M398" i="2" s="1"/>
  <c r="J509" i="2" a="1"/>
  <c r="J509" i="2" s="1"/>
  <c r="K509" i="2" s="1"/>
  <c r="L617" i="2" a="1"/>
  <c r="L617" i="2" s="1"/>
  <c r="J564" i="2" a="1"/>
  <c r="J564" i="2" s="1"/>
  <c r="K564" i="2" s="1"/>
  <c r="L240" i="2" a="1"/>
  <c r="L240" i="2" s="1"/>
  <c r="M240" i="2" s="1"/>
  <c r="L346" i="2" a="1"/>
  <c r="L346" i="2" s="1"/>
  <c r="M346" i="2" s="1"/>
  <c r="J66" i="2" a="1"/>
  <c r="J66" i="2" s="1"/>
  <c r="K66" i="2" s="1"/>
  <c r="L110" i="2" a="1"/>
  <c r="L110" i="2" s="1"/>
  <c r="M110" i="2" s="1"/>
  <c r="J533" i="2" a="1"/>
  <c r="J533" i="2" s="1"/>
  <c r="K533" i="2" s="1"/>
  <c r="L162" i="2" a="1"/>
  <c r="L162" i="2" s="1"/>
  <c r="M162" i="2" s="1"/>
  <c r="L644" i="2" a="1"/>
  <c r="L644" i="2" s="1"/>
  <c r="M644" i="2" s="1"/>
  <c r="L493" i="2" a="1"/>
  <c r="L493" i="2" s="1"/>
  <c r="M493" i="2" s="1"/>
  <c r="J565" i="2" a="1"/>
  <c r="J565" i="2" s="1"/>
  <c r="K565" i="2" s="1"/>
  <c r="J606" i="2" a="1"/>
  <c r="J606" i="2" s="1"/>
  <c r="K606" i="2" s="1"/>
  <c r="J301" i="2" a="1"/>
  <c r="J301" i="2" s="1"/>
  <c r="L104" i="2" a="1"/>
  <c r="L104" i="2" s="1"/>
  <c r="M104" i="2" s="1"/>
  <c r="J319" i="2" a="1"/>
  <c r="J319" i="2" s="1"/>
  <c r="J401" i="2" a="1"/>
  <c r="J401" i="2" s="1"/>
  <c r="K401" i="2" s="1"/>
  <c r="J336" i="2" a="1"/>
  <c r="J336" i="2" s="1"/>
  <c r="L684" i="2" a="1"/>
  <c r="L684" i="2" s="1"/>
  <c r="M684" i="2" s="1"/>
  <c r="L432" i="2" a="1"/>
  <c r="L432" i="2" s="1"/>
  <c r="M432" i="2" s="1"/>
  <c r="J308" i="2" a="1"/>
  <c r="J308" i="2" s="1"/>
  <c r="K308" i="2" s="1"/>
  <c r="J449" i="2" a="1"/>
  <c r="J449" i="2" s="1"/>
  <c r="J266" i="2" a="1"/>
  <c r="J266" i="2" s="1"/>
  <c r="K266" i="2" s="1"/>
  <c r="L641" i="2" a="1"/>
  <c r="L641" i="2" s="1"/>
  <c r="M641" i="2" s="1"/>
  <c r="J546" i="2" a="1"/>
  <c r="J546" i="2" s="1"/>
  <c r="K546" i="2" s="1"/>
  <c r="L394" i="2" a="1"/>
  <c r="L394" i="2" s="1"/>
  <c r="J248" i="2" a="1"/>
  <c r="J248" i="2" s="1"/>
  <c r="K248" i="2" s="1"/>
  <c r="L368" i="2" a="1"/>
  <c r="L368" i="2" s="1"/>
  <c r="M368" i="2" s="1"/>
  <c r="L308" i="2" a="1"/>
  <c r="L308" i="2" s="1"/>
  <c r="M308" i="2" s="1"/>
  <c r="L310" i="2" a="1"/>
  <c r="L310" i="2" s="1"/>
  <c r="M310" i="2" s="1"/>
  <c r="J356" i="2" a="1"/>
  <c r="J356" i="2" s="1"/>
  <c r="J422" i="2" a="1"/>
  <c r="J422" i="2" s="1"/>
  <c r="K422" i="2" s="1"/>
  <c r="J200" i="2" a="1"/>
  <c r="J200" i="2" s="1"/>
  <c r="K200" i="2" s="1"/>
  <c r="J516" i="2" a="1"/>
  <c r="J516" i="2" s="1"/>
  <c r="L469" i="2" a="1"/>
  <c r="L469" i="2" s="1"/>
  <c r="M469" i="2" s="1"/>
  <c r="L28" i="2" a="1"/>
  <c r="L28" i="2" s="1"/>
  <c r="M28" i="2" s="1"/>
  <c r="L223" i="2" a="1"/>
  <c r="L223" i="2" s="1"/>
  <c r="M223" i="2" s="1"/>
  <c r="L286" i="2" a="1"/>
  <c r="L286" i="2" s="1"/>
  <c r="M286" i="2" s="1"/>
  <c r="L49" i="2" a="1"/>
  <c r="L49" i="2" s="1"/>
  <c r="M49" i="2" s="1"/>
  <c r="L342" i="2" a="1"/>
  <c r="L342" i="2" s="1"/>
  <c r="M342" i="2" s="1"/>
  <c r="J508" i="2" a="1"/>
  <c r="J508" i="2" s="1"/>
  <c r="K508" i="2" s="1"/>
  <c r="L605" i="2" a="1"/>
  <c r="L605" i="2" s="1"/>
  <c r="M605" i="2" s="1"/>
  <c r="J227" i="2" a="1"/>
  <c r="J227" i="2" s="1"/>
  <c r="K227" i="2" s="1"/>
  <c r="L667" i="2" a="1"/>
  <c r="L667" i="2" s="1"/>
  <c r="M667" i="2" s="1"/>
  <c r="J529" i="2" a="1"/>
  <c r="J529" i="2" s="1"/>
  <c r="K529" i="2" s="1"/>
  <c r="J22" i="2" a="1"/>
  <c r="J22" i="2" s="1"/>
  <c r="K22" i="2" s="1"/>
  <c r="J638" i="2" a="1"/>
  <c r="J638" i="2" s="1"/>
  <c r="K638" i="2" s="1"/>
  <c r="L43" i="2" a="1"/>
  <c r="L43" i="2" s="1"/>
  <c r="M43" i="2" s="1"/>
  <c r="L139" i="2" a="1"/>
  <c r="L139" i="2" s="1"/>
  <c r="M139" i="2" s="1"/>
  <c r="L5" i="2" a="1"/>
  <c r="L5" i="2" s="1"/>
  <c r="M5" i="2" s="1"/>
  <c r="J89" i="2" a="1"/>
  <c r="J89" i="2" s="1"/>
  <c r="K89" i="2" s="1"/>
  <c r="J285" i="2" a="1"/>
  <c r="J285" i="2" s="1"/>
  <c r="K285" i="2" s="1"/>
  <c r="J528" i="2" a="1"/>
  <c r="J528" i="2" s="1"/>
  <c r="K528" i="2" s="1"/>
  <c r="L279" i="2" a="1"/>
  <c r="L279" i="2" s="1"/>
  <c r="M279" i="2" s="1"/>
  <c r="L489" i="2" a="1"/>
  <c r="L489" i="2" s="1"/>
  <c r="M489" i="2" s="1"/>
  <c r="L253" i="2" a="1"/>
  <c r="L253" i="2" s="1"/>
  <c r="M253" i="2" s="1"/>
  <c r="L307" i="2" a="1"/>
  <c r="L307" i="2" s="1"/>
  <c r="M307" i="2" s="1"/>
  <c r="J28" i="2" a="1"/>
  <c r="J28" i="2" s="1"/>
  <c r="K28" i="2" s="1"/>
  <c r="J483" i="2" a="1"/>
  <c r="J483" i="2" s="1"/>
  <c r="L179" i="2" a="1"/>
  <c r="L179" i="2" s="1"/>
  <c r="M179" i="2" s="1"/>
  <c r="J33" i="2" a="1"/>
  <c r="J33" i="2" s="1"/>
  <c r="K33" i="2" s="1"/>
  <c r="L122" i="2" a="1"/>
  <c r="L122" i="2" s="1"/>
  <c r="M122" i="2" s="1"/>
  <c r="J445" i="2" a="1"/>
  <c r="J445" i="2" s="1"/>
  <c r="K445" i="2" s="1"/>
  <c r="L188" i="2" a="1"/>
  <c r="L188" i="2" s="1"/>
  <c r="M188" i="2" s="1"/>
  <c r="L673" i="2" a="1"/>
  <c r="L673" i="2" s="1"/>
  <c r="M673" i="2" s="1"/>
  <c r="L103" i="2" a="1"/>
  <c r="L103" i="2" s="1"/>
  <c r="M103" i="2" s="1"/>
  <c r="L52" i="2" a="1"/>
  <c r="L52" i="2" s="1"/>
  <c r="M52" i="2" s="1"/>
  <c r="L349" i="2" a="1"/>
  <c r="L349" i="2" s="1"/>
  <c r="M349" i="2" s="1"/>
  <c r="L50" i="2" a="1"/>
  <c r="L50" i="2" s="1"/>
  <c r="M50" i="2" s="1"/>
  <c r="J353" i="2" a="1"/>
  <c r="J353" i="2" s="1"/>
  <c r="K353" i="2" s="1"/>
  <c r="J349" i="2" a="1"/>
  <c r="J349" i="2" s="1"/>
  <c r="K349" i="2" s="1"/>
  <c r="L42" i="2" a="1"/>
  <c r="L42" i="2" s="1"/>
  <c r="L64" i="2" a="1"/>
  <c r="L64" i="2" s="1"/>
  <c r="M64" i="2" s="1"/>
  <c r="J64" i="2" a="1"/>
  <c r="J64" i="2" s="1"/>
  <c r="K64" i="2" s="1"/>
  <c r="L196" i="2" a="1"/>
  <c r="L196" i="2" s="1"/>
  <c r="M196" i="2" s="1"/>
  <c r="J629" i="2" a="1"/>
  <c r="J629" i="2" s="1"/>
  <c r="J274" i="2" a="1"/>
  <c r="J274" i="2" s="1"/>
  <c r="K274" i="2" s="1"/>
  <c r="L490" i="2" a="1"/>
  <c r="L490" i="2" s="1"/>
  <c r="M490" i="2" s="1"/>
  <c r="J489" i="2" a="1"/>
  <c r="J489" i="2" s="1"/>
  <c r="K489" i="2" s="1"/>
  <c r="J103" i="2" a="1"/>
  <c r="J103" i="2" s="1"/>
  <c r="K103" i="2" s="1"/>
  <c r="J503" i="2" a="1"/>
  <c r="J503" i="2" s="1"/>
  <c r="J435" i="2" a="1"/>
  <c r="J435" i="2" s="1"/>
  <c r="K435" i="2" s="1"/>
  <c r="L545" i="2" a="1"/>
  <c r="L545" i="2" s="1"/>
  <c r="M545" i="2" s="1"/>
  <c r="J168" i="2" a="1"/>
  <c r="J168" i="2" s="1"/>
  <c r="K168" i="2" s="1"/>
  <c r="J473" i="2" a="1"/>
  <c r="J473" i="2" s="1"/>
  <c r="K473" i="2" s="1"/>
  <c r="J403" i="2" a="1"/>
  <c r="J403" i="2" s="1"/>
  <c r="K403" i="2" s="1"/>
  <c r="L488" i="2" a="1"/>
  <c r="L488" i="2" s="1"/>
  <c r="M488" i="2" s="1"/>
  <c r="L470" i="2" a="1"/>
  <c r="L470" i="2" s="1"/>
  <c r="L439" i="2" a="1"/>
  <c r="L439" i="2" s="1"/>
  <c r="J95" i="2" a="1"/>
  <c r="J95" i="2" s="1"/>
  <c r="K95" i="2" s="1"/>
  <c r="L678" i="2" a="1"/>
  <c r="L678" i="2" s="1"/>
  <c r="M678" i="2" s="1"/>
  <c r="J276" i="2" a="1"/>
  <c r="J276" i="2" s="1"/>
  <c r="K276" i="2" s="1"/>
  <c r="J181" i="2" a="1"/>
  <c r="J181" i="2" s="1"/>
  <c r="K181" i="2" s="1"/>
  <c r="J261" i="2" a="1"/>
  <c r="J261" i="2" s="1"/>
  <c r="K261" i="2" s="1"/>
  <c r="J644" i="2" a="1"/>
  <c r="J644" i="2" s="1"/>
  <c r="K644" i="2" s="1"/>
  <c r="J428" i="2" a="1"/>
  <c r="J428" i="2" s="1"/>
  <c r="K428" i="2" s="1"/>
  <c r="L528" i="2" a="1"/>
  <c r="L528" i="2" s="1"/>
  <c r="M528" i="2" s="1"/>
  <c r="L335" i="2" a="1"/>
  <c r="L335" i="2" s="1"/>
  <c r="M335" i="2" s="1"/>
  <c r="L38" i="2" a="1"/>
  <c r="L38" i="2" s="1"/>
  <c r="M38" i="2" s="1"/>
  <c r="J87" i="2" a="1"/>
  <c r="J87" i="2" s="1"/>
  <c r="K87" i="2" s="1"/>
  <c r="J5" i="2" a="1"/>
  <c r="J5" i="2" s="1"/>
  <c r="K5" i="2" s="1"/>
  <c r="L79" i="2" a="1"/>
  <c r="L79" i="2" s="1"/>
  <c r="M79" i="2" s="1"/>
  <c r="L141" i="2" a="1"/>
  <c r="L141" i="2" s="1"/>
  <c r="M141" i="2" s="1"/>
  <c r="J223" i="2" a="1"/>
  <c r="J223" i="2" s="1"/>
  <c r="K223" i="2" s="1"/>
  <c r="L232" i="2" a="1"/>
  <c r="L232" i="2" s="1"/>
  <c r="M232" i="2" s="1"/>
  <c r="L498" i="2" a="1"/>
  <c r="L498" i="2" s="1"/>
  <c r="M498" i="2" s="1"/>
  <c r="J303" i="2" a="1"/>
  <c r="J303" i="2" s="1"/>
  <c r="K303" i="2" s="1"/>
  <c r="L613" i="2" a="1"/>
  <c r="L613" i="2" s="1"/>
  <c r="M613" i="2" s="1"/>
  <c r="J562" i="2" a="1"/>
  <c r="J562" i="2" s="1"/>
  <c r="L422" i="2" a="1"/>
  <c r="L422" i="2" s="1"/>
  <c r="M422" i="2" s="1"/>
  <c r="L108" i="2" a="1"/>
  <c r="L108" i="2" s="1"/>
  <c r="M108" i="2" s="1"/>
  <c r="J10" i="2" a="1"/>
  <c r="J10" i="2" s="1"/>
  <c r="K10" i="2" s="1"/>
  <c r="J387" i="2" a="1"/>
  <c r="J387" i="2" s="1"/>
  <c r="K387" i="2" s="1"/>
  <c r="L395" i="2" a="1"/>
  <c r="L395" i="2" s="1"/>
  <c r="M395" i="2" s="1"/>
  <c r="L120" i="2" a="1"/>
  <c r="L120" i="2" s="1"/>
  <c r="M120" i="2" s="1"/>
  <c r="J194" i="2" a="1"/>
  <c r="J194" i="2" s="1"/>
  <c r="K194" i="2" s="1"/>
  <c r="L568" i="2" a="1"/>
  <c r="L568" i="2" s="1"/>
  <c r="M568" i="2" s="1"/>
  <c r="J280" i="2" a="1"/>
  <c r="J280" i="2" s="1"/>
  <c r="K280" i="2" s="1"/>
  <c r="J279" i="2" a="1"/>
  <c r="J279" i="2" s="1"/>
  <c r="K279" i="2" s="1"/>
  <c r="J283" i="2" a="1"/>
  <c r="J283" i="2" s="1"/>
  <c r="K283" i="2" s="1"/>
  <c r="J115" i="2" a="1"/>
  <c r="J115" i="2" s="1"/>
  <c r="L31" i="2" a="1"/>
  <c r="L31" i="2" s="1"/>
  <c r="M31" i="2" s="1"/>
  <c r="L442" i="2" a="1"/>
  <c r="L442" i="2" s="1"/>
  <c r="M442" i="2" s="1"/>
  <c r="J630" i="2" a="1"/>
  <c r="J630" i="2" s="1"/>
  <c r="K630" i="2" s="1"/>
  <c r="L402" i="2" a="1"/>
  <c r="L402" i="2" s="1"/>
  <c r="M402" i="2" s="1"/>
  <c r="J146" i="2" a="1"/>
  <c r="J146" i="2" s="1"/>
  <c r="K146" i="2" s="1"/>
  <c r="M394" i="2"/>
  <c r="L234" i="2" a="1"/>
  <c r="L234" i="2" s="1"/>
  <c r="M234" i="2" s="1"/>
  <c r="L453" i="2" a="1"/>
  <c r="L453" i="2" s="1"/>
  <c r="M453" i="2" s="1"/>
  <c r="J93" i="2" a="1"/>
  <c r="J93" i="2" s="1"/>
  <c r="J173" i="2" a="1"/>
  <c r="J173" i="2" s="1"/>
  <c r="K173" i="2" s="1"/>
  <c r="O173" i="2" s="1"/>
  <c r="N173" i="2" s="1"/>
  <c r="K683" i="2"/>
  <c r="J442" i="2" a="1"/>
  <c r="J442" i="2" s="1"/>
  <c r="K442" i="2" s="1"/>
  <c r="L692" i="2" a="1"/>
  <c r="L692" i="2" s="1"/>
  <c r="M692" i="2" s="1"/>
  <c r="L271" i="2" a="1"/>
  <c r="L271" i="2" s="1"/>
  <c r="M552" i="2"/>
  <c r="L665" i="2" a="1"/>
  <c r="L665" i="2" s="1"/>
  <c r="L563" i="2" a="1"/>
  <c r="L563" i="2" s="1"/>
  <c r="M563" i="2" s="1"/>
  <c r="J499" i="2" a="1"/>
  <c r="J499" i="2" s="1"/>
  <c r="K499" i="2" s="1"/>
  <c r="J381" i="2" a="1"/>
  <c r="J381" i="2" s="1"/>
  <c r="K381" i="2" s="1"/>
  <c r="O381" i="2" s="1"/>
  <c r="N381" i="2" s="1"/>
  <c r="L344" i="2" a="1"/>
  <c r="L344" i="2" s="1"/>
  <c r="M344" i="2" s="1"/>
  <c r="O344" i="2" s="1"/>
  <c r="N344" i="2" s="1"/>
  <c r="L190" i="2" a="1"/>
  <c r="L190" i="2" s="1"/>
  <c r="M190" i="2" s="1"/>
  <c r="J259" i="2" a="1"/>
  <c r="J259" i="2" s="1"/>
  <c r="K259" i="2" s="1"/>
  <c r="J240" i="2" a="1"/>
  <c r="J240" i="2" s="1"/>
  <c r="K240" i="2" s="1"/>
  <c r="J392" i="2" a="1"/>
  <c r="J392" i="2" s="1"/>
  <c r="K392" i="2" s="1"/>
  <c r="J112" i="2" a="1"/>
  <c r="J112" i="2" s="1"/>
  <c r="K112" i="2" s="1"/>
  <c r="J444" i="2" a="1"/>
  <c r="J444" i="2" s="1"/>
  <c r="K444" i="2" s="1"/>
  <c r="L444" i="2" a="1"/>
  <c r="L444" i="2" s="1"/>
  <c r="M444" i="2" s="1"/>
  <c r="J453" i="2" a="1"/>
  <c r="J453" i="2" s="1"/>
  <c r="K453" i="2" s="1"/>
  <c r="L478" i="2" a="1"/>
  <c r="L478" i="2" s="1"/>
  <c r="M478" i="2" s="1"/>
  <c r="J687" i="2" a="1"/>
  <c r="J687" i="2" s="1"/>
  <c r="K687" i="2" s="1"/>
  <c r="J159" i="2" a="1"/>
  <c r="J159" i="2" s="1"/>
  <c r="K159" i="2" s="1"/>
  <c r="J524" i="2" a="1"/>
  <c r="J524" i="2" s="1"/>
  <c r="K524" i="2" s="1"/>
  <c r="J185" i="2" a="1"/>
  <c r="J185" i="2" s="1"/>
  <c r="K185" i="2" s="1"/>
  <c r="L431" i="2" a="1"/>
  <c r="L431" i="2" s="1"/>
  <c r="M431" i="2" s="1"/>
  <c r="L662" i="2" a="1"/>
  <c r="L662" i="2" s="1"/>
  <c r="M662" i="2" s="1"/>
  <c r="L155" i="2" a="1"/>
  <c r="L155" i="2" s="1"/>
  <c r="M155" i="2" s="1"/>
  <c r="L216" i="2" a="1"/>
  <c r="L216" i="2" s="1"/>
  <c r="M216" i="2" s="1"/>
  <c r="J649" i="2" a="1"/>
  <c r="J649" i="2" s="1"/>
  <c r="K649" i="2" s="1"/>
  <c r="J34" i="2" a="1"/>
  <c r="J34" i="2" s="1"/>
  <c r="K34" i="2" s="1"/>
  <c r="J235" i="2" a="1"/>
  <c r="J235" i="2" s="1"/>
  <c r="K235" i="2" s="1"/>
  <c r="L315" i="2" a="1"/>
  <c r="L315" i="2" s="1"/>
  <c r="M315" i="2" s="1"/>
  <c r="L194" i="2" a="1"/>
  <c r="L194" i="2" s="1"/>
  <c r="M194" i="2" s="1"/>
  <c r="L412" i="2" a="1"/>
  <c r="L412" i="2" s="1"/>
  <c r="M412" i="2" s="1"/>
  <c r="J6" i="2" a="1"/>
  <c r="J6" i="2" s="1"/>
  <c r="K6" i="2" s="1"/>
  <c r="L164" i="2" a="1"/>
  <c r="L164" i="2" s="1"/>
  <c r="M164" i="2" s="1"/>
  <c r="J84" i="2" a="1"/>
  <c r="J84" i="2" s="1"/>
  <c r="K84" i="2" s="1"/>
  <c r="L599" i="2" a="1"/>
  <c r="L599" i="2" s="1"/>
  <c r="M599" i="2" s="1"/>
  <c r="J229" i="2" a="1"/>
  <c r="J229" i="2" s="1"/>
  <c r="K229" i="2" s="1"/>
  <c r="J674" i="2" a="1"/>
  <c r="J674" i="2" s="1"/>
  <c r="K674" i="2" s="1"/>
  <c r="J31" i="2" a="1"/>
  <c r="J31" i="2" s="1"/>
  <c r="K31" i="2" s="1"/>
  <c r="J18" i="2" a="1"/>
  <c r="J18" i="2" s="1"/>
  <c r="K18" i="2" s="1"/>
  <c r="L685" i="2" a="1"/>
  <c r="L685" i="2" s="1"/>
  <c r="M685" i="2" s="1"/>
  <c r="J388" i="2" a="1"/>
  <c r="J388" i="2" s="1"/>
  <c r="K388" i="2" s="1"/>
  <c r="L88" i="2" a="1"/>
  <c r="L88" i="2" s="1"/>
  <c r="M88" i="2" s="1"/>
  <c r="J21" i="2" a="1"/>
  <c r="J21" i="2" s="1"/>
  <c r="K21" i="2" s="1"/>
  <c r="L475" i="2" a="1"/>
  <c r="L475" i="2" s="1"/>
  <c r="L278" i="2" a="1"/>
  <c r="L278" i="2" s="1"/>
  <c r="L185" i="2" a="1"/>
  <c r="L185" i="2" s="1"/>
  <c r="M185" i="2" s="1"/>
  <c r="J179" i="2" a="1"/>
  <c r="J179" i="2" s="1"/>
  <c r="K179" i="2" s="1"/>
  <c r="L428" i="2" a="1"/>
  <c r="L428" i="2" s="1"/>
  <c r="M428" i="2" s="1"/>
  <c r="L100" i="2" a="1"/>
  <c r="L100" i="2" s="1"/>
  <c r="M100" i="2" s="1"/>
  <c r="J647" i="2" a="1"/>
  <c r="J647" i="2" s="1"/>
  <c r="K647" i="2" s="1"/>
  <c r="L461" i="2" a="1"/>
  <c r="L461" i="2" s="1"/>
  <c r="M461" i="2" s="1"/>
  <c r="J244" i="2" a="1"/>
  <c r="J244" i="2" s="1"/>
  <c r="K244" i="2" s="1"/>
  <c r="J96" i="2" a="1"/>
  <c r="J96" i="2" s="1"/>
  <c r="K96" i="2" s="1"/>
  <c r="P96" i="2" s="1"/>
  <c r="L34" i="2" a="1"/>
  <c r="L34" i="2" s="1"/>
  <c r="M34" i="2" s="1"/>
  <c r="J684" i="2" a="1"/>
  <c r="J684" i="2" s="1"/>
  <c r="K684" i="2" s="1"/>
  <c r="M57" i="2"/>
  <c r="M101" i="2"/>
  <c r="J461" i="2" a="1"/>
  <c r="J461" i="2" s="1"/>
  <c r="K461" i="2" s="1"/>
  <c r="L479" i="2" a="1"/>
  <c r="L479" i="2" s="1"/>
  <c r="K336" i="2"/>
  <c r="J542" i="2" a="1"/>
  <c r="J542" i="2" s="1"/>
  <c r="K542" i="2" s="1"/>
  <c r="J692" i="2" a="1"/>
  <c r="J692" i="2" s="1"/>
  <c r="K692" i="2" s="1"/>
  <c r="M409" i="2"/>
  <c r="J49" i="2" a="1"/>
  <c r="J49" i="2" s="1"/>
  <c r="K49" i="2" s="1"/>
  <c r="J491" i="2" a="1"/>
  <c r="J491" i="2" s="1"/>
  <c r="K491" i="2" s="1"/>
  <c r="J582" i="2" a="1"/>
  <c r="J582" i="2" s="1"/>
  <c r="K582" i="2" s="1"/>
  <c r="J568" i="2" a="1"/>
  <c r="J568" i="2" s="1"/>
  <c r="K568" i="2" s="1"/>
  <c r="J498" i="2" a="1"/>
  <c r="J498" i="2" s="1"/>
  <c r="K498" i="2" s="1"/>
  <c r="J16" i="2" a="1"/>
  <c r="J16" i="2" s="1"/>
  <c r="K16" i="2" s="1"/>
  <c r="J286" i="2" a="1"/>
  <c r="J286" i="2" s="1"/>
  <c r="K286" i="2" s="1"/>
  <c r="J398" i="2" a="1"/>
  <c r="J398" i="2" s="1"/>
  <c r="K398" i="2" s="1"/>
  <c r="J38" i="2" a="1"/>
  <c r="J38" i="2" s="1"/>
  <c r="K38" i="2" s="1"/>
  <c r="L261" i="2" a="1"/>
  <c r="L261" i="2" s="1"/>
  <c r="M261" i="2" s="1"/>
  <c r="L205" i="2" a="1"/>
  <c r="L205" i="2" s="1"/>
  <c r="M205" i="2" s="1"/>
  <c r="J111" i="2" a="1"/>
  <c r="J111" i="2" s="1"/>
  <c r="J614" i="2" a="1"/>
  <c r="J614" i="2" s="1"/>
  <c r="K614" i="2" s="1"/>
  <c r="J412" i="2" a="1"/>
  <c r="J412" i="2" s="1"/>
  <c r="K412" i="2" s="1"/>
  <c r="K301" i="2"/>
  <c r="K356" i="2"/>
  <c r="M195" i="2"/>
  <c r="L607" i="2" a="1"/>
  <c r="L607" i="2" s="1"/>
  <c r="K629" i="2"/>
  <c r="M61" i="2"/>
  <c r="L144" i="2" a="1"/>
  <c r="L144" i="2" s="1"/>
  <c r="M144" i="2" s="1"/>
  <c r="L524" i="2" a="1"/>
  <c r="L524" i="2" s="1"/>
  <c r="M524" i="2" s="1"/>
  <c r="L89" i="2" a="1"/>
  <c r="L89" i="2" s="1"/>
  <c r="M89" i="2" s="1"/>
  <c r="P89" i="2" s="1"/>
  <c r="L304" i="2" a="1"/>
  <c r="L304" i="2" s="1"/>
  <c r="M304" i="2" s="1"/>
  <c r="J599" i="2" a="1"/>
  <c r="J599" i="2" s="1"/>
  <c r="K599" i="2" s="1"/>
  <c r="J313" i="2" a="1"/>
  <c r="J313" i="2" s="1"/>
  <c r="M617" i="2"/>
  <c r="M389" i="2"/>
  <c r="M113" i="2"/>
  <c r="J490" i="2" a="1"/>
  <c r="J490" i="2" s="1"/>
  <c r="K490" i="2" s="1"/>
  <c r="M611" i="2"/>
  <c r="L48" i="2" a="1"/>
  <c r="L48" i="2" s="1"/>
  <c r="M48" i="2" s="1"/>
  <c r="J75" i="2" a="1"/>
  <c r="J75" i="2" s="1"/>
  <c r="K75" i="2" s="1"/>
  <c r="L614" i="2" a="1"/>
  <c r="L614" i="2" s="1"/>
  <c r="M614" i="2" s="1"/>
  <c r="I320" i="2"/>
  <c r="I7" i="2"/>
  <c r="I65" i="2"/>
  <c r="I567" i="2"/>
  <c r="L204" i="2" a="1"/>
  <c r="L204" i="2" s="1"/>
  <c r="M204" i="2" s="1"/>
  <c r="J294" i="2" a="1"/>
  <c r="J294" i="2" s="1"/>
  <c r="K294" i="2" s="1"/>
  <c r="L294" i="2" a="1"/>
  <c r="L294" i="2" s="1"/>
  <c r="M294" i="2" s="1"/>
  <c r="J250" i="2" a="1"/>
  <c r="J250" i="2" s="1"/>
  <c r="K250" i="2" s="1"/>
  <c r="L250" i="2" a="1"/>
  <c r="L250" i="2" s="1"/>
  <c r="M250" i="2" s="1"/>
  <c r="L639" i="2" a="1"/>
  <c r="L639" i="2" s="1"/>
  <c r="M639" i="2" s="1"/>
  <c r="J639" i="2" a="1"/>
  <c r="J639" i="2" s="1"/>
  <c r="K639" i="2" s="1"/>
  <c r="J92" i="2" a="1"/>
  <c r="J92" i="2" s="1"/>
  <c r="K92" i="2" s="1"/>
  <c r="J180" i="2" a="1"/>
  <c r="J180" i="2" s="1"/>
  <c r="L92" i="2" a="1"/>
  <c r="L92" i="2" s="1"/>
  <c r="M92" i="2" s="1"/>
  <c r="J423" i="2" a="1"/>
  <c r="J423" i="2" s="1"/>
  <c r="L548" i="2" a="1"/>
  <c r="L548" i="2" s="1"/>
  <c r="M548" i="2" s="1"/>
  <c r="L327" i="2" a="1"/>
  <c r="L327" i="2" s="1"/>
  <c r="J548" i="2" a="1"/>
  <c r="J548" i="2" s="1"/>
  <c r="K548" i="2" s="1"/>
  <c r="L284" i="2" a="1"/>
  <c r="L284" i="2" s="1"/>
  <c r="M284" i="2" s="1"/>
  <c r="L653" i="2" a="1"/>
  <c r="L653" i="2" s="1"/>
  <c r="M653" i="2" s="1"/>
  <c r="J58" i="2" a="1"/>
  <c r="J58" i="2" s="1"/>
  <c r="K58" i="2" s="1"/>
  <c r="J136" i="2" a="1"/>
  <c r="J136" i="2" s="1"/>
  <c r="K136" i="2" s="1"/>
  <c r="L136" i="2" a="1"/>
  <c r="L136" i="2" s="1"/>
  <c r="M136" i="2" s="1"/>
  <c r="L486" i="2" a="1"/>
  <c r="L486" i="2" s="1"/>
  <c r="M486" i="2" s="1"/>
  <c r="L20" i="2" a="1"/>
  <c r="L20" i="2" s="1"/>
  <c r="M20" i="2" s="1"/>
  <c r="J408" i="2" a="1"/>
  <c r="J408" i="2" s="1"/>
  <c r="K408" i="2" s="1"/>
  <c r="J20" i="2" a="1"/>
  <c r="J20" i="2" s="1"/>
  <c r="K20" i="2" s="1"/>
  <c r="J643" i="2" a="1"/>
  <c r="J643" i="2" s="1"/>
  <c r="K643" i="2" s="1"/>
  <c r="L643" i="2" a="1"/>
  <c r="L643" i="2" s="1"/>
  <c r="M643" i="2" s="1"/>
  <c r="L408" i="2" a="1"/>
  <c r="L408" i="2" s="1"/>
  <c r="M408" i="2" s="1"/>
  <c r="J63" i="2" a="1"/>
  <c r="J63" i="2" s="1"/>
  <c r="K63" i="2" s="1"/>
  <c r="L63" i="2" a="1"/>
  <c r="L63" i="2" s="1"/>
  <c r="M63" i="2" s="1"/>
  <c r="J688" i="2" a="1"/>
  <c r="J688" i="2" s="1"/>
  <c r="K688" i="2" s="1"/>
  <c r="L688" i="2" a="1"/>
  <c r="L688" i="2" s="1"/>
  <c r="M688" i="2" s="1"/>
  <c r="L651" i="2" a="1"/>
  <c r="L651" i="2" s="1"/>
  <c r="M651" i="2" s="1"/>
  <c r="J651" i="2" a="1"/>
  <c r="J651" i="2" s="1"/>
  <c r="K651" i="2" s="1"/>
  <c r="L676" i="2" a="1"/>
  <c r="L676" i="2" s="1"/>
  <c r="M676" i="2" s="1"/>
  <c r="J676" i="2" a="1"/>
  <c r="J676" i="2" s="1"/>
  <c r="K676" i="2" s="1"/>
  <c r="J269" i="2" a="1"/>
  <c r="J269" i="2" s="1"/>
  <c r="K269" i="2" s="1"/>
  <c r="L269" i="2" a="1"/>
  <c r="L269" i="2" s="1"/>
  <c r="M269" i="2" s="1"/>
  <c r="J558" i="2" a="1"/>
  <c r="J558" i="2" s="1"/>
  <c r="K558" i="2" s="1"/>
  <c r="L558" i="2" a="1"/>
  <c r="L558" i="2" s="1"/>
  <c r="M558" i="2" s="1"/>
  <c r="J213" i="2" a="1"/>
  <c r="J213" i="2" s="1"/>
  <c r="K213" i="2" s="1"/>
  <c r="J559" i="2" a="1"/>
  <c r="J559" i="2" s="1"/>
  <c r="K559" i="2" s="1"/>
  <c r="J350" i="2" a="1"/>
  <c r="J350" i="2" s="1"/>
  <c r="J347" i="2" a="1"/>
  <c r="J347" i="2" s="1"/>
  <c r="K347" i="2" s="1"/>
  <c r="M439" i="2"/>
  <c r="K115" i="2"/>
  <c r="K267" i="2"/>
  <c r="L121" i="2" a="1"/>
  <c r="L121" i="2" s="1"/>
  <c r="J4" i="2" a="1"/>
  <c r="J4" i="2" s="1"/>
  <c r="J121" i="2" a="1"/>
  <c r="J121" i="2" s="1"/>
  <c r="J584" i="2" a="1"/>
  <c r="J584" i="2" s="1"/>
  <c r="L393" i="2" a="1"/>
  <c r="L393" i="2" s="1"/>
  <c r="J393" i="2" a="1"/>
  <c r="J393" i="2" s="1"/>
  <c r="L577" i="2" a="1"/>
  <c r="L577" i="2" s="1"/>
  <c r="J577" i="2" a="1"/>
  <c r="J577" i="2" s="1"/>
  <c r="L434" i="2" a="1"/>
  <c r="L434" i="2" s="1"/>
  <c r="J434" i="2" a="1"/>
  <c r="J434" i="2" s="1"/>
  <c r="L178" i="2" a="1"/>
  <c r="L178" i="2" s="1"/>
  <c r="J178" i="2" a="1"/>
  <c r="J178" i="2" s="1"/>
  <c r="J186" i="2" a="1"/>
  <c r="J186" i="2" s="1"/>
  <c r="L186" i="2" a="1"/>
  <c r="L186" i="2" s="1"/>
  <c r="L612" i="2" a="1"/>
  <c r="L612" i="2" s="1"/>
  <c r="J612" i="2" a="1"/>
  <c r="J612" i="2" s="1"/>
  <c r="L202" i="2" a="1"/>
  <c r="L202" i="2" s="1"/>
  <c r="M202" i="2" s="1"/>
  <c r="J202" i="2" a="1"/>
  <c r="J202" i="2" s="1"/>
  <c r="K202" i="2" s="1"/>
  <c r="L537" i="2" a="1"/>
  <c r="L537" i="2" s="1"/>
  <c r="M537" i="2" s="1"/>
  <c r="L496" i="2" a="1"/>
  <c r="L496" i="2" s="1"/>
  <c r="M496" i="2" s="1"/>
  <c r="J496" i="2" a="1"/>
  <c r="J496" i="2" s="1"/>
  <c r="K496" i="2" s="1"/>
  <c r="L27" i="2" a="1"/>
  <c r="L27" i="2" s="1"/>
  <c r="M27" i="2" s="1"/>
  <c r="J27" i="2" a="1"/>
  <c r="J27" i="2" s="1"/>
  <c r="K27" i="2" s="1"/>
  <c r="L142" i="2" a="1"/>
  <c r="L142" i="2" s="1"/>
  <c r="M142" i="2" s="1"/>
  <c r="J142" i="2" a="1"/>
  <c r="J142" i="2" s="1"/>
  <c r="L238" i="2" a="1"/>
  <c r="L238" i="2" s="1"/>
  <c r="M238" i="2" s="1"/>
  <c r="J238" i="2" a="1"/>
  <c r="J238" i="2" s="1"/>
  <c r="K238" i="2" s="1"/>
  <c r="L452" i="2" a="1"/>
  <c r="L452" i="2" s="1"/>
  <c r="M452" i="2" s="1"/>
  <c r="J452" i="2" a="1"/>
  <c r="J452" i="2" s="1"/>
  <c r="K452" i="2" s="1"/>
  <c r="L133" i="2" a="1"/>
  <c r="L133" i="2" s="1"/>
  <c r="M133" i="2" s="1"/>
  <c r="J133" i="2" a="1"/>
  <c r="J133" i="2" s="1"/>
  <c r="K133" i="2" s="1"/>
  <c r="L207" i="2" a="1"/>
  <c r="L207" i="2" s="1"/>
  <c r="M207" i="2" s="1"/>
  <c r="L244" i="2" a="1"/>
  <c r="L244" i="2" s="1"/>
  <c r="M244" i="2" s="1"/>
  <c r="J106" i="2" a="1"/>
  <c r="J106" i="2" s="1"/>
  <c r="J144" i="2" a="1"/>
  <c r="J144" i="2" s="1"/>
  <c r="J207" i="2" a="1"/>
  <c r="J207" i="2" s="1"/>
  <c r="L138" i="2" a="1"/>
  <c r="L138" i="2" s="1"/>
  <c r="M138" i="2" s="1"/>
  <c r="J138" i="2" a="1"/>
  <c r="J138" i="2" s="1"/>
  <c r="K138" i="2" s="1"/>
  <c r="L255" i="2" a="1"/>
  <c r="L255" i="2" s="1"/>
  <c r="M255" i="2" s="1"/>
  <c r="J255" i="2" a="1"/>
  <c r="J255" i="2" s="1"/>
  <c r="K255" i="2" s="1"/>
  <c r="L176" i="2" a="1"/>
  <c r="L176" i="2" s="1"/>
  <c r="M176" i="2" s="1"/>
  <c r="J246" i="2" a="1"/>
  <c r="J246" i="2" s="1"/>
  <c r="K246" i="2" s="1"/>
  <c r="J176" i="2" a="1"/>
  <c r="J176" i="2" s="1"/>
  <c r="K176" i="2" s="1"/>
  <c r="L616" i="2" a="1"/>
  <c r="L616" i="2" s="1"/>
  <c r="M616" i="2" s="1"/>
  <c r="J616" i="2" a="1"/>
  <c r="J616" i="2" s="1"/>
  <c r="K616" i="2" s="1"/>
  <c r="L405" i="2" a="1"/>
  <c r="L405" i="2" s="1"/>
  <c r="M405" i="2" s="1"/>
  <c r="J19" i="2" a="1"/>
  <c r="J19" i="2" s="1"/>
  <c r="K19" i="2" s="1"/>
  <c r="L19" i="2" a="1"/>
  <c r="L19" i="2" s="1"/>
  <c r="M19" i="2" s="1"/>
  <c r="L357" i="2" a="1"/>
  <c r="L357" i="2" s="1"/>
  <c r="M357" i="2" s="1"/>
  <c r="J357" i="2" a="1"/>
  <c r="J357" i="2" s="1"/>
  <c r="K357" i="2" s="1"/>
  <c r="J580" i="2" a="1"/>
  <c r="J580" i="2" s="1"/>
  <c r="K580" i="2" s="1"/>
  <c r="L580" i="2" a="1"/>
  <c r="L580" i="2" s="1"/>
  <c r="M580" i="2" s="1"/>
  <c r="J597" i="2" a="1"/>
  <c r="J597" i="2" s="1"/>
  <c r="K597" i="2" s="1"/>
  <c r="L597" i="2" a="1"/>
  <c r="L597" i="2" s="1"/>
  <c r="M597" i="2" s="1"/>
  <c r="L522" i="2" a="1"/>
  <c r="L522" i="2" s="1"/>
  <c r="M522" i="2" s="1"/>
  <c r="J522" i="2" a="1"/>
  <c r="J522" i="2" s="1"/>
  <c r="K522" i="2" s="1"/>
  <c r="L128" i="2" a="1"/>
  <c r="L128" i="2" s="1"/>
  <c r="M128" i="2" s="1"/>
  <c r="J104" i="2" a="1"/>
  <c r="J104" i="2" s="1"/>
  <c r="K104" i="2" s="1"/>
  <c r="L485" i="2" a="1"/>
  <c r="L485" i="2" s="1"/>
  <c r="J485" i="2" a="1"/>
  <c r="J485" i="2" s="1"/>
  <c r="K485" i="2" s="1"/>
  <c r="L9" i="2" a="1"/>
  <c r="L9" i="2" s="1"/>
  <c r="M9" i="2" s="1"/>
  <c r="J9" i="2" a="1"/>
  <c r="J9" i="2" s="1"/>
  <c r="K9" i="2" s="1"/>
  <c r="I643" i="2"/>
  <c r="I377" i="2"/>
  <c r="I17" i="2"/>
  <c r="I237" i="2"/>
  <c r="I407" i="2"/>
  <c r="J669" i="2" a="1"/>
  <c r="J669" i="2" s="1"/>
  <c r="K669" i="2" s="1"/>
  <c r="L669" i="2" a="1"/>
  <c r="L669" i="2" s="1"/>
  <c r="M669" i="2" s="1"/>
  <c r="J76" i="2" a="1"/>
  <c r="J76" i="2" s="1"/>
  <c r="K76" i="2" s="1"/>
  <c r="L76" i="2" a="1"/>
  <c r="L76" i="2" s="1"/>
  <c r="M76" i="2" s="1"/>
  <c r="L329" i="2" a="1"/>
  <c r="L329" i="2" s="1"/>
  <c r="M329" i="2" s="1"/>
  <c r="J324" i="2" a="1"/>
  <c r="J324" i="2" s="1"/>
  <c r="K324" i="2" s="1"/>
  <c r="L82" i="2" a="1"/>
  <c r="L82" i="2" s="1"/>
  <c r="M82" i="2" s="1"/>
  <c r="J518" i="2" a="1"/>
  <c r="J518" i="2" s="1"/>
  <c r="K518" i="2" s="1"/>
  <c r="J365" i="2" a="1"/>
  <c r="J365" i="2" s="1"/>
  <c r="L518" i="2" a="1"/>
  <c r="L518" i="2" s="1"/>
  <c r="M518" i="2" s="1"/>
  <c r="L585" i="2" a="1"/>
  <c r="L585" i="2" s="1"/>
  <c r="M585" i="2" s="1"/>
  <c r="J585" i="2" a="1"/>
  <c r="J585" i="2" s="1"/>
  <c r="K585" i="2" s="1"/>
  <c r="J53" i="2" a="1"/>
  <c r="J53" i="2" s="1"/>
  <c r="K53" i="2" s="1"/>
  <c r="L172" i="2" a="1"/>
  <c r="L172" i="2" s="1"/>
  <c r="L230" i="2" a="1"/>
  <c r="L230" i="2" s="1"/>
  <c r="M230" i="2" s="1"/>
  <c r="L579" i="2" a="1"/>
  <c r="L579" i="2" s="1"/>
  <c r="M579" i="2" s="1"/>
  <c r="J579" i="2" a="1"/>
  <c r="J579" i="2" s="1"/>
  <c r="K579" i="2" s="1"/>
  <c r="J555" i="2" a="1"/>
  <c r="J555" i="2" s="1"/>
  <c r="K555" i="2" s="1"/>
  <c r="L555" i="2" a="1"/>
  <c r="L555" i="2" s="1"/>
  <c r="M555" i="2" s="1"/>
  <c r="L350" i="2" a="1"/>
  <c r="L350" i="2" s="1"/>
  <c r="J82" i="2" a="1"/>
  <c r="J82" i="2" s="1"/>
  <c r="K82" i="2" s="1"/>
  <c r="J260" i="2" a="1"/>
  <c r="J260" i="2" s="1"/>
  <c r="K260" i="2" s="1"/>
  <c r="L260" i="2" a="1"/>
  <c r="L260" i="2" s="1"/>
  <c r="M260" i="2" s="1"/>
  <c r="L406" i="2" a="1"/>
  <c r="L406" i="2" s="1"/>
  <c r="M406" i="2" s="1"/>
  <c r="J406" i="2" a="1"/>
  <c r="J406" i="2" s="1"/>
  <c r="K406" i="2" s="1"/>
  <c r="J296" i="2" a="1"/>
  <c r="J296" i="2" s="1"/>
  <c r="K296" i="2" s="1"/>
  <c r="L296" i="2" a="1"/>
  <c r="L296" i="2" s="1"/>
  <c r="M296" i="2" s="1"/>
  <c r="L163" i="2" a="1"/>
  <c r="L163" i="2" s="1"/>
  <c r="M163" i="2" s="1"/>
  <c r="J102" i="2" a="1"/>
  <c r="J102" i="2" s="1"/>
  <c r="K102" i="2" s="1"/>
  <c r="L102" i="2" a="1"/>
  <c r="L102" i="2" s="1"/>
  <c r="M102" i="2" s="1"/>
  <c r="J219" i="2" a="1"/>
  <c r="J219" i="2" s="1"/>
  <c r="K219" i="2" s="1"/>
  <c r="L219" i="2" a="1"/>
  <c r="L219" i="2" s="1"/>
  <c r="M219" i="2" s="1"/>
  <c r="J23" i="2" a="1"/>
  <c r="J23" i="2" s="1"/>
  <c r="K23" i="2" s="1"/>
  <c r="L23" i="2" a="1"/>
  <c r="L23" i="2" s="1"/>
  <c r="M23" i="2" s="1"/>
  <c r="J603" i="2" a="1"/>
  <c r="J603" i="2" s="1"/>
  <c r="K603" i="2" s="1"/>
  <c r="J653" i="2" a="1"/>
  <c r="J653" i="2" s="1"/>
  <c r="K653" i="2" s="1"/>
  <c r="L235" i="2" a="1"/>
  <c r="L235" i="2" s="1"/>
  <c r="M235" i="2" s="1"/>
  <c r="O235" i="2" s="1"/>
  <c r="N235" i="2" s="1"/>
  <c r="J520" i="2" a="1"/>
  <c r="J520" i="2" s="1"/>
  <c r="K520" i="2" s="1"/>
  <c r="P520" i="2" s="1"/>
  <c r="L473" i="2" a="1"/>
  <c r="L473" i="2" s="1"/>
  <c r="M473" i="2" s="1"/>
  <c r="P473" i="2" s="1"/>
  <c r="J409" i="2" a="1"/>
  <c r="J409" i="2" s="1"/>
  <c r="K409" i="2" s="1"/>
  <c r="J278" i="2" a="1"/>
  <c r="J278" i="2" s="1"/>
  <c r="K278" i="2" s="1"/>
  <c r="L463" i="2" a="1"/>
  <c r="L463" i="2" s="1"/>
  <c r="J318" i="2" a="1"/>
  <c r="J318" i="2" s="1"/>
  <c r="L505" i="2" a="1"/>
  <c r="L505" i="2" s="1"/>
  <c r="J505" i="2" a="1"/>
  <c r="J505" i="2" s="1"/>
  <c r="J241" i="2" a="1"/>
  <c r="J241" i="2" s="1"/>
  <c r="L241" i="2" a="1"/>
  <c r="L241" i="2" s="1"/>
  <c r="J535" i="2" a="1"/>
  <c r="J535" i="2" s="1"/>
  <c r="L348" i="2" a="1"/>
  <c r="L348" i="2" s="1"/>
  <c r="J343" i="2" a="1"/>
  <c r="J343" i="2" s="1"/>
  <c r="L465" i="2" a="1"/>
  <c r="L465" i="2" s="1"/>
  <c r="M465" i="2" s="1"/>
  <c r="J465" i="2" a="1"/>
  <c r="J465" i="2" s="1"/>
  <c r="L598" i="2" a="1"/>
  <c r="L598" i="2" s="1"/>
  <c r="J598" i="2" a="1"/>
  <c r="J598" i="2" s="1"/>
  <c r="L527" i="2" a="1"/>
  <c r="L527" i="2" s="1"/>
  <c r="M527" i="2" s="1"/>
  <c r="J527" i="2" a="1"/>
  <c r="J527" i="2" s="1"/>
  <c r="K527" i="2" s="1"/>
  <c r="L523" i="2" a="1"/>
  <c r="L523" i="2" s="1"/>
  <c r="M523" i="2" s="1"/>
  <c r="J523" i="2" a="1"/>
  <c r="J523" i="2" s="1"/>
  <c r="K523" i="2" s="1"/>
  <c r="L243" i="2" a="1"/>
  <c r="L243" i="2" s="1"/>
  <c r="J243" i="2" a="1"/>
  <c r="J243" i="2" s="1"/>
  <c r="K243" i="2" s="1"/>
  <c r="J500" i="2" a="1"/>
  <c r="J500" i="2" s="1"/>
  <c r="K500" i="2" s="1"/>
  <c r="L500" i="2" a="1"/>
  <c r="L500" i="2" s="1"/>
  <c r="M500" i="2" s="1"/>
  <c r="L584" i="2" a="1"/>
  <c r="L584" i="2" s="1"/>
  <c r="M584" i="2" s="1"/>
  <c r="L591" i="2" a="1"/>
  <c r="L591" i="2" s="1"/>
  <c r="M591" i="2" s="1"/>
  <c r="L657" i="2" a="1"/>
  <c r="L657" i="2" s="1"/>
  <c r="M657" i="2" s="1"/>
  <c r="J657" i="2" a="1"/>
  <c r="J657" i="2" s="1"/>
  <c r="K657" i="2" s="1"/>
  <c r="J35" i="2" a="1"/>
  <c r="J35" i="2" s="1"/>
  <c r="L124" i="2" a="1"/>
  <c r="L124" i="2" s="1"/>
  <c r="M124" i="2" s="1"/>
  <c r="J124" i="2" a="1"/>
  <c r="J124" i="2" s="1"/>
  <c r="L265" i="2" a="1"/>
  <c r="L265" i="2" s="1"/>
  <c r="J265" i="2" a="1"/>
  <c r="J265" i="2" s="1"/>
  <c r="L222" i="2" a="1"/>
  <c r="L222" i="2" s="1"/>
  <c r="M222" i="2" s="1"/>
  <c r="J222" i="2" a="1"/>
  <c r="J222" i="2" s="1"/>
  <c r="K222" i="2" s="1"/>
  <c r="L322" i="2" a="1"/>
  <c r="L322" i="2" s="1"/>
  <c r="M322" i="2" s="1"/>
  <c r="L228" i="2" a="1"/>
  <c r="L228" i="2" s="1"/>
  <c r="M228" i="2" s="1"/>
  <c r="J526" i="2" a="1"/>
  <c r="J526" i="2" s="1"/>
  <c r="K526" i="2" s="1"/>
  <c r="O526" i="2" s="1"/>
  <c r="N526" i="2" s="1"/>
  <c r="J228" i="2" a="1"/>
  <c r="J228" i="2" s="1"/>
  <c r="K228" i="2" s="1"/>
  <c r="L74" i="2" a="1"/>
  <c r="L74" i="2" s="1"/>
  <c r="M74" i="2" s="1"/>
  <c r="L215" i="2" a="1"/>
  <c r="L215" i="2" s="1"/>
  <c r="M215" i="2" s="1"/>
  <c r="J641" i="2" a="1"/>
  <c r="J641" i="2" s="1"/>
  <c r="K641" i="2" s="1"/>
  <c r="J215" i="2" a="1"/>
  <c r="J215" i="2" s="1"/>
  <c r="K215" i="2" s="1"/>
  <c r="J642" i="2" a="1"/>
  <c r="J642" i="2" s="1"/>
  <c r="K642" i="2" s="1"/>
  <c r="J117" i="2" a="1"/>
  <c r="J117" i="2" s="1"/>
  <c r="K117" i="2" s="1"/>
  <c r="L210" i="2" a="1"/>
  <c r="L210" i="2" s="1"/>
  <c r="M210" i="2" s="1"/>
  <c r="J210" i="2" a="1"/>
  <c r="J210" i="2" s="1"/>
  <c r="K210" i="2" s="1"/>
  <c r="L266" i="2" a="1"/>
  <c r="L266" i="2" s="1"/>
  <c r="M266" i="2" s="1"/>
  <c r="J416" i="2" a="1"/>
  <c r="J416" i="2" s="1"/>
  <c r="K416" i="2" s="1"/>
  <c r="L375" i="2" a="1"/>
  <c r="L375" i="2" s="1"/>
  <c r="M375" i="2" s="1"/>
  <c r="J375" i="2" a="1"/>
  <c r="J375" i="2" s="1"/>
  <c r="K375" i="2" s="1"/>
  <c r="J537" i="2" a="1"/>
  <c r="J537" i="2" s="1"/>
  <c r="K537" i="2" s="1"/>
  <c r="L44" i="2" a="1"/>
  <c r="L44" i="2" s="1"/>
  <c r="M44" i="2" s="1"/>
  <c r="P44" i="2" s="1"/>
  <c r="L137" i="2" a="1"/>
  <c r="L137" i="2" s="1"/>
  <c r="M137" i="2" s="1"/>
  <c r="J137" i="2" a="1"/>
  <c r="J137" i="2" s="1"/>
  <c r="K137" i="2" s="1"/>
  <c r="L323" i="2" a="1"/>
  <c r="L323" i="2" s="1"/>
  <c r="J323" i="2" a="1"/>
  <c r="J323" i="2" s="1"/>
  <c r="I548" i="2"/>
  <c r="I579" i="2"/>
  <c r="I107" i="2"/>
  <c r="J306" i="2" a="1"/>
  <c r="J306" i="2" s="1"/>
  <c r="K306" i="2" s="1"/>
  <c r="J12" i="2" a="1"/>
  <c r="J12" i="2" s="1"/>
  <c r="K12" i="2" s="1"/>
  <c r="L12" i="2" a="1"/>
  <c r="L12" i="2" s="1"/>
  <c r="M12" i="2" s="1"/>
  <c r="L603" i="2" a="1"/>
  <c r="L603" i="2" s="1"/>
  <c r="M603" i="2" s="1"/>
  <c r="J309" i="2" a="1"/>
  <c r="J309" i="2" s="1"/>
  <c r="J430" i="2" a="1"/>
  <c r="J430" i="2" s="1"/>
  <c r="K430" i="2" s="1"/>
  <c r="L430" i="2" a="1"/>
  <c r="L430" i="2" s="1"/>
  <c r="M430" i="2" s="1"/>
  <c r="K180" i="2"/>
  <c r="L180" i="2" a="1"/>
  <c r="L180" i="2" s="1"/>
  <c r="M180" i="2" s="1"/>
  <c r="J419" i="2" a="1"/>
  <c r="J419" i="2" s="1"/>
  <c r="K419" i="2" s="1"/>
  <c r="L419" i="2" a="1"/>
  <c r="L419" i="2" s="1"/>
  <c r="M419" i="2" s="1"/>
  <c r="J131" i="2" a="1"/>
  <c r="J131" i="2" s="1"/>
  <c r="K131" i="2" s="1"/>
  <c r="L131" i="2" a="1"/>
  <c r="L131" i="2" s="1"/>
  <c r="M131" i="2" s="1"/>
  <c r="L328" i="2" a="1"/>
  <c r="L328" i="2" s="1"/>
  <c r="M328" i="2" s="1"/>
  <c r="L53" i="2" a="1"/>
  <c r="L53" i="2" s="1"/>
  <c r="M53" i="2" s="1"/>
  <c r="J383" i="2" a="1"/>
  <c r="J383" i="2" s="1"/>
  <c r="K383" i="2" s="1"/>
  <c r="L383" i="2" a="1"/>
  <c r="L383" i="2" s="1"/>
  <c r="M383" i="2" s="1"/>
  <c r="L590" i="2" a="1"/>
  <c r="L590" i="2" s="1"/>
  <c r="M590" i="2" s="1"/>
  <c r="J329" i="2" a="1"/>
  <c r="J329" i="2" s="1"/>
  <c r="K329" i="2" s="1"/>
  <c r="J590" i="2" a="1"/>
  <c r="J590" i="2" s="1"/>
  <c r="K590" i="2" s="1"/>
  <c r="J325" i="2" a="1"/>
  <c r="J325" i="2" s="1"/>
  <c r="K325" i="2" s="1"/>
  <c r="L325" i="2" a="1"/>
  <c r="L325" i="2" s="1"/>
  <c r="M325" i="2" s="1"/>
  <c r="L324" i="2" a="1"/>
  <c r="L324" i="2" s="1"/>
  <c r="M324" i="2" s="1"/>
  <c r="J534" i="2" a="1"/>
  <c r="J534" i="2" s="1"/>
  <c r="K534" i="2" s="1"/>
  <c r="L534" i="2" a="1"/>
  <c r="L534" i="2" s="1"/>
  <c r="M534" i="2" s="1"/>
  <c r="J615" i="2" a="1"/>
  <c r="J615" i="2" s="1"/>
  <c r="K615" i="2" s="1"/>
  <c r="J158" i="2" a="1"/>
  <c r="J158" i="2" s="1"/>
  <c r="K158" i="2" s="1"/>
  <c r="L158" i="2" a="1"/>
  <c r="L158" i="2" s="1"/>
  <c r="M158" i="2" s="1"/>
  <c r="L59" i="2" a="1"/>
  <c r="L59" i="2" s="1"/>
  <c r="M59" i="2" s="1"/>
  <c r="J125" i="2" a="1"/>
  <c r="J125" i="2" s="1"/>
  <c r="K125" i="2" s="1"/>
  <c r="J24" i="2" a="1"/>
  <c r="J24" i="2" s="1"/>
  <c r="K24" i="2" s="1"/>
  <c r="L24" i="2" a="1"/>
  <c r="L24" i="2" s="1"/>
  <c r="M24" i="2" s="1"/>
  <c r="L217" i="2" a="1"/>
  <c r="L217" i="2" s="1"/>
  <c r="M217" i="2" s="1"/>
  <c r="J62" i="2" a="1"/>
  <c r="J62" i="2" s="1"/>
  <c r="K62" i="2" s="1"/>
  <c r="L62" i="2" a="1"/>
  <c r="L62" i="2" s="1"/>
  <c r="M62" i="2" s="1"/>
  <c r="L404" i="2" a="1"/>
  <c r="L404" i="2" s="1"/>
  <c r="M404" i="2" s="1"/>
  <c r="J634" i="2" a="1"/>
  <c r="J634" i="2" s="1"/>
  <c r="J73" i="2" a="1"/>
  <c r="J73" i="2" s="1"/>
  <c r="L625" i="2" a="1"/>
  <c r="L625" i="2" s="1"/>
  <c r="M625" i="2" s="1"/>
  <c r="J335" i="2" a="1"/>
  <c r="J335" i="2" s="1"/>
  <c r="K335" i="2" s="1"/>
  <c r="J488" i="2" a="1"/>
  <c r="J488" i="2" s="1"/>
  <c r="K488" i="2" s="1"/>
  <c r="O488" i="2" s="1"/>
  <c r="N488" i="2" s="1"/>
  <c r="L150" i="2" a="1"/>
  <c r="L150" i="2" s="1"/>
  <c r="M150" i="2" s="1"/>
  <c r="O150" i="2" s="1"/>
  <c r="N150" i="2" s="1"/>
  <c r="L83" i="2" a="1"/>
  <c r="L83" i="2" s="1"/>
  <c r="M83" i="2" s="1"/>
  <c r="L366" i="2" a="1"/>
  <c r="L366" i="2" s="1"/>
  <c r="J366" i="2" a="1"/>
  <c r="J366" i="2" s="1"/>
  <c r="L504" i="2" a="1"/>
  <c r="L504" i="2" s="1"/>
  <c r="J504" i="2" a="1"/>
  <c r="J504" i="2" s="1"/>
  <c r="J396" i="2" a="1"/>
  <c r="J396" i="2" s="1"/>
  <c r="L396" i="2" a="1"/>
  <c r="L396" i="2" s="1"/>
  <c r="L462" i="2" a="1"/>
  <c r="L462" i="2" s="1"/>
  <c r="M462" i="2" s="1"/>
  <c r="J462" i="2" a="1"/>
  <c r="J462" i="2" s="1"/>
  <c r="K462" i="2" s="1"/>
  <c r="L521" i="2" a="1"/>
  <c r="L521" i="2" s="1"/>
  <c r="J521" i="2" a="1"/>
  <c r="J521" i="2" s="1"/>
  <c r="L302" i="2" a="1"/>
  <c r="L302" i="2" s="1"/>
  <c r="M302" i="2" s="1"/>
  <c r="J56" i="2" a="1"/>
  <c r="J56" i="2" s="1"/>
  <c r="K56" i="2" s="1"/>
  <c r="J302" i="2" a="1"/>
  <c r="J302" i="2" s="1"/>
  <c r="L73" i="2" a="1"/>
  <c r="L73" i="2" s="1"/>
  <c r="M73" i="2" s="1"/>
  <c r="L360" i="2" a="1"/>
  <c r="L360" i="2" s="1"/>
  <c r="J360" i="2" a="1"/>
  <c r="J360" i="2" s="1"/>
  <c r="K360" i="2" s="1"/>
  <c r="J183" i="2" a="1"/>
  <c r="J183" i="2" s="1"/>
  <c r="K183" i="2" s="1"/>
  <c r="L183" i="2" a="1"/>
  <c r="L183" i="2" s="1"/>
  <c r="J198" i="2" a="1"/>
  <c r="J198" i="2" s="1"/>
  <c r="K198" i="2" s="1"/>
  <c r="L594" i="2" a="1"/>
  <c r="L594" i="2" s="1"/>
  <c r="M594" i="2" s="1"/>
  <c r="L198" i="2" a="1"/>
  <c r="L198" i="2" s="1"/>
  <c r="M198" i="2" s="1"/>
  <c r="J561" i="2" a="1"/>
  <c r="J561" i="2" s="1"/>
  <c r="K561" i="2" s="1"/>
  <c r="J193" i="2" a="1"/>
  <c r="J193" i="2" s="1"/>
  <c r="K193" i="2" s="1"/>
  <c r="J613" i="2" a="1"/>
  <c r="J613" i="2" s="1"/>
  <c r="K613" i="2" s="1"/>
  <c r="P613" i="2" s="1"/>
  <c r="J659" i="2" a="1"/>
  <c r="J659" i="2" s="1"/>
  <c r="K659" i="2" s="1"/>
  <c r="L35" i="2" a="1"/>
  <c r="L35" i="2" s="1"/>
  <c r="M35" i="2" s="1"/>
  <c r="J470" i="2" a="1"/>
  <c r="J470" i="2" s="1"/>
  <c r="K470" i="2" s="1"/>
  <c r="J123" i="2" a="1"/>
  <c r="J123" i="2" s="1"/>
  <c r="K123" i="2" s="1"/>
  <c r="J314" i="2" a="1"/>
  <c r="J314" i="2" s="1"/>
  <c r="L474" i="2" a="1"/>
  <c r="L474" i="2" s="1"/>
  <c r="M474" i="2" s="1"/>
  <c r="J474" i="2" a="1"/>
  <c r="J474" i="2" s="1"/>
  <c r="J596" i="2" a="1"/>
  <c r="J596" i="2" s="1"/>
  <c r="K596" i="2" s="1"/>
  <c r="J236" i="2" a="1"/>
  <c r="J236" i="2" s="1"/>
  <c r="L170" i="2" a="1"/>
  <c r="L170" i="2" s="1"/>
  <c r="J170" i="2" a="1"/>
  <c r="J170" i="2" s="1"/>
  <c r="L494" i="2" a="1"/>
  <c r="L494" i="2" s="1"/>
  <c r="M494" i="2" s="1"/>
  <c r="J468" i="2" a="1"/>
  <c r="J468" i="2" s="1"/>
  <c r="K468" i="2" s="1"/>
  <c r="J494" i="2" a="1"/>
  <c r="J494" i="2" s="1"/>
  <c r="L456" i="2" a="1"/>
  <c r="L456" i="2" s="1"/>
  <c r="J456" i="2" a="1"/>
  <c r="J456" i="2" s="1"/>
  <c r="M604" i="2"/>
  <c r="J311" i="2" a="1"/>
  <c r="J311" i="2" s="1"/>
  <c r="J100" i="2" a="1"/>
  <c r="J100" i="2" s="1"/>
  <c r="L311" i="2" a="1"/>
  <c r="L311" i="2" s="1"/>
  <c r="L391" i="2" a="1"/>
  <c r="L391" i="2" s="1"/>
  <c r="J391" i="2" a="1"/>
  <c r="J391" i="2" s="1"/>
  <c r="J110" i="2" a="1"/>
  <c r="J110" i="2" s="1"/>
  <c r="L354" i="2" a="1"/>
  <c r="L354" i="2" s="1"/>
  <c r="J354" i="2" a="1"/>
  <c r="J354" i="2" s="1"/>
  <c r="J570" i="2" a="1"/>
  <c r="J570" i="2" s="1"/>
  <c r="L212" i="2" a="1"/>
  <c r="L212" i="2" s="1"/>
  <c r="L570" i="2" a="1"/>
  <c r="L570" i="2" s="1"/>
  <c r="L437" i="2" a="1"/>
  <c r="L437" i="2" s="1"/>
  <c r="J437" i="2" a="1"/>
  <c r="J437" i="2" s="1"/>
  <c r="L14" i="2" a="1"/>
  <c r="L14" i="2" s="1"/>
  <c r="L637" i="2" a="1"/>
  <c r="L637" i="2" s="1"/>
  <c r="J637" i="2" a="1"/>
  <c r="J637" i="2" s="1"/>
  <c r="J454" i="2" a="1"/>
  <c r="J454" i="2" s="1"/>
  <c r="L454" i="2" a="1"/>
  <c r="L454" i="2" s="1"/>
  <c r="J208" i="2" a="1"/>
  <c r="J208" i="2" s="1"/>
  <c r="L208" i="2" a="1"/>
  <c r="L208" i="2" s="1"/>
  <c r="J287" i="2" a="1"/>
  <c r="J287" i="2" s="1"/>
  <c r="L628" i="2" a="1"/>
  <c r="L628" i="2" s="1"/>
  <c r="J628" i="2" a="1"/>
  <c r="J628" i="2" s="1"/>
  <c r="J205" i="2" a="1"/>
  <c r="J205" i="2" s="1"/>
  <c r="L542" i="2" a="1"/>
  <c r="L542" i="2" s="1"/>
  <c r="L539" i="2" a="1"/>
  <c r="L539" i="2" s="1"/>
  <c r="J539" i="2" a="1"/>
  <c r="J539" i="2" s="1"/>
  <c r="L480" i="2" a="1"/>
  <c r="L480" i="2" s="1"/>
  <c r="J480" i="2" a="1"/>
  <c r="J480" i="2" s="1"/>
  <c r="L433" i="2" a="1"/>
  <c r="L433" i="2" s="1"/>
  <c r="M433" i="2" s="1"/>
  <c r="J433" i="2" a="1"/>
  <c r="J433" i="2" s="1"/>
  <c r="K433" i="2" s="1"/>
  <c r="L326" i="2" a="1"/>
  <c r="L326" i="2" s="1"/>
  <c r="M326" i="2" s="1"/>
  <c r="J326" i="2" a="1"/>
  <c r="J326" i="2" s="1"/>
  <c r="J553" i="2" a="1"/>
  <c r="J553" i="2" s="1"/>
  <c r="L553" i="2" a="1"/>
  <c r="L553" i="2" s="1"/>
  <c r="M553" i="2" s="1"/>
  <c r="I260" i="2"/>
  <c r="I239" i="2"/>
  <c r="I82" i="2"/>
  <c r="J107" i="2" a="1"/>
  <c r="J107" i="2" s="1"/>
  <c r="K107" i="2" s="1"/>
  <c r="L107" i="2" a="1"/>
  <c r="L107" i="2" s="1"/>
  <c r="M107" i="2" s="1"/>
  <c r="J161" i="2" a="1"/>
  <c r="J161" i="2" s="1"/>
  <c r="K161" i="2" s="1"/>
  <c r="L161" i="2" a="1"/>
  <c r="L161" i="2" s="1"/>
  <c r="M161" i="2" s="1"/>
  <c r="J664" i="2" a="1"/>
  <c r="J664" i="2" s="1"/>
  <c r="K664" i="2" s="1"/>
  <c r="J525" i="2" a="1"/>
  <c r="J525" i="2" s="1"/>
  <c r="K525" i="2" s="1"/>
  <c r="L525" i="2" a="1"/>
  <c r="L525" i="2" s="1"/>
  <c r="M525" i="2" s="1"/>
  <c r="J69" i="2" a="1"/>
  <c r="J69" i="2" s="1"/>
  <c r="K69" i="2" s="1"/>
  <c r="L69" i="2" a="1"/>
  <c r="L69" i="2" s="1"/>
  <c r="M69" i="2" s="1"/>
  <c r="J330" i="2" a="1"/>
  <c r="J330" i="2" s="1"/>
  <c r="K330" i="2" s="1"/>
  <c r="L330" i="2" a="1"/>
  <c r="L330" i="2" s="1"/>
  <c r="M330" i="2" s="1"/>
  <c r="J78" i="2" a="1"/>
  <c r="J78" i="2" s="1"/>
  <c r="K78" i="2" s="1"/>
  <c r="L78" i="2" a="1"/>
  <c r="L78" i="2" s="1"/>
  <c r="M78" i="2" s="1"/>
  <c r="J592" i="2" a="1"/>
  <c r="J592" i="2" s="1"/>
  <c r="K592" i="2" s="1"/>
  <c r="L592" i="2" a="1"/>
  <c r="L592" i="2" s="1"/>
  <c r="M592" i="2" s="1"/>
  <c r="L99" i="2" a="1"/>
  <c r="L99" i="2" s="1"/>
  <c r="M99" i="2" s="1"/>
  <c r="J99" i="2" a="1"/>
  <c r="J99" i="2" s="1"/>
  <c r="K99" i="2" s="1"/>
  <c r="J126" i="2" a="1"/>
  <c r="J126" i="2" s="1"/>
  <c r="K126" i="2" s="1"/>
  <c r="L126" i="2" a="1"/>
  <c r="L126" i="2" s="1"/>
  <c r="M126" i="2" s="1"/>
  <c r="K365" i="2"/>
  <c r="L365" i="2" a="1"/>
  <c r="L365" i="2" s="1"/>
  <c r="M365" i="2" s="1"/>
  <c r="J656" i="2" a="1"/>
  <c r="J656" i="2" s="1"/>
  <c r="K656" i="2" s="1"/>
  <c r="L656" i="2" a="1"/>
  <c r="L656" i="2" s="1"/>
  <c r="M656" i="2" s="1"/>
  <c r="L85" i="2" a="1"/>
  <c r="L85" i="2" s="1"/>
  <c r="M85" i="2" s="1"/>
  <c r="J331" i="2" a="1"/>
  <c r="J331" i="2" s="1"/>
  <c r="K331" i="2" s="1"/>
  <c r="L331" i="2" a="1"/>
  <c r="L331" i="2" s="1"/>
  <c r="M331" i="2" s="1"/>
  <c r="L417" i="2" a="1"/>
  <c r="L417" i="2" s="1"/>
  <c r="M417" i="2" s="1"/>
  <c r="J417" i="2" a="1"/>
  <c r="J417" i="2" s="1"/>
  <c r="K417" i="2" s="1"/>
  <c r="J239" i="2" a="1"/>
  <c r="J239" i="2" s="1"/>
  <c r="J332" i="2" a="1"/>
  <c r="J332" i="2" s="1"/>
  <c r="K332" i="2" s="1"/>
  <c r="L332" i="2" a="1"/>
  <c r="L332" i="2" s="1"/>
  <c r="M332" i="2" s="1"/>
  <c r="L148" i="2" a="1"/>
  <c r="L148" i="2" s="1"/>
  <c r="M148" i="2" s="1"/>
  <c r="J160" i="2" a="1"/>
  <c r="J160" i="2" s="1"/>
  <c r="K160" i="2" s="1"/>
  <c r="L160" i="2" a="1"/>
  <c r="L160" i="2" s="1"/>
  <c r="M160" i="2" s="1"/>
  <c r="L364" i="2" a="1"/>
  <c r="L364" i="2" s="1"/>
  <c r="L448" i="2" a="1"/>
  <c r="L448" i="2" s="1"/>
  <c r="L575" i="2" a="1"/>
  <c r="L575" i="2" s="1"/>
  <c r="L292" i="2" a="1"/>
  <c r="L292" i="2" s="1"/>
  <c r="J242" i="2" a="1"/>
  <c r="J242" i="2" s="1"/>
  <c r="L242" i="2" a="1"/>
  <c r="L242" i="2" s="1"/>
  <c r="L32" i="2" a="1"/>
  <c r="L32" i="2" s="1"/>
  <c r="M32" i="2" s="1"/>
  <c r="L130" i="2" a="1"/>
  <c r="L130" i="2" s="1"/>
  <c r="M130" i="2" s="1"/>
  <c r="J130" i="2" a="1"/>
  <c r="J130" i="2" s="1"/>
  <c r="K130" i="2" s="1"/>
  <c r="J566" i="2" a="1"/>
  <c r="J566" i="2" s="1"/>
  <c r="K566" i="2" s="1"/>
  <c r="L336" i="2" a="1"/>
  <c r="L336" i="2" s="1"/>
  <c r="M336" i="2" s="1"/>
  <c r="L566" i="2" a="1"/>
  <c r="L566" i="2" s="1"/>
  <c r="L295" i="2" a="1"/>
  <c r="L295" i="2" s="1"/>
  <c r="M295" i="2" s="1"/>
  <c r="J295" i="2" a="1"/>
  <c r="J295" i="2" s="1"/>
  <c r="L541" i="2" a="1"/>
  <c r="L541" i="2" s="1"/>
  <c r="M541" i="2" s="1"/>
  <c r="J541" i="2" a="1"/>
  <c r="J541" i="2" s="1"/>
  <c r="K541" i="2" s="1"/>
  <c r="J120" i="2" a="1"/>
  <c r="J120" i="2" s="1"/>
  <c r="K120" i="2" s="1"/>
  <c r="J611" i="2" a="1"/>
  <c r="J611" i="2" s="1"/>
  <c r="K611" i="2" s="1"/>
  <c r="J515" i="2" a="1"/>
  <c r="J515" i="2" s="1"/>
  <c r="K515" i="2" s="1"/>
  <c r="L515" i="2" a="1"/>
  <c r="L515" i="2" s="1"/>
  <c r="M515" i="2" s="1"/>
  <c r="M485" i="2"/>
  <c r="P485" i="2" s="1"/>
  <c r="L60" i="2" a="1"/>
  <c r="L60" i="2" s="1"/>
  <c r="M60" i="2" s="1"/>
  <c r="O60" i="2" s="1"/>
  <c r="N60" i="2" s="1"/>
  <c r="J399" i="2" a="1"/>
  <c r="J399" i="2" s="1"/>
  <c r="L56" i="2" a="1"/>
  <c r="L56" i="2" s="1"/>
  <c r="J254" i="2" a="1"/>
  <c r="J254" i="2" s="1"/>
  <c r="L254" i="2" a="1"/>
  <c r="L254" i="2" s="1"/>
  <c r="M254" i="2" s="1"/>
  <c r="L273" i="2" a="1"/>
  <c r="L273" i="2" s="1"/>
  <c r="M273" i="2" s="1"/>
  <c r="J273" i="2" a="1"/>
  <c r="J273" i="2" s="1"/>
  <c r="K273" i="2" s="1"/>
  <c r="L51" i="2" a="1"/>
  <c r="L51" i="2" s="1"/>
  <c r="M51" i="2" s="1"/>
  <c r="J51" i="2" a="1"/>
  <c r="J51" i="2" s="1"/>
  <c r="L385" i="2" a="1"/>
  <c r="L385" i="2" s="1"/>
  <c r="M385" i="2" s="1"/>
  <c r="J385" i="2" a="1"/>
  <c r="J385" i="2" s="1"/>
  <c r="K385" i="2" s="1"/>
  <c r="L425" i="2" a="1"/>
  <c r="L425" i="2" s="1"/>
  <c r="M425" i="2" s="1"/>
  <c r="J425" i="2" a="1"/>
  <c r="J425" i="2" s="1"/>
  <c r="K425" i="2" s="1"/>
  <c r="L386" i="2" a="1"/>
  <c r="L386" i="2" s="1"/>
  <c r="J386" i="2" a="1"/>
  <c r="J386" i="2" s="1"/>
  <c r="J328" i="2" a="1"/>
  <c r="J328" i="2" s="1"/>
  <c r="K328" i="2" s="1"/>
  <c r="P328" i="2" s="1"/>
  <c r="L257" i="2" a="1"/>
  <c r="L257" i="2" s="1"/>
  <c r="J581" i="2" a="1"/>
  <c r="J581" i="2" s="1"/>
  <c r="K581" i="2" s="1"/>
  <c r="J257" i="2" a="1"/>
  <c r="J257" i="2" s="1"/>
  <c r="L481" i="2" a="1"/>
  <c r="L481" i="2" s="1"/>
  <c r="M481" i="2" s="1"/>
  <c r="J481" i="2" a="1"/>
  <c r="J481" i="2" s="1"/>
  <c r="K481" i="2" s="1"/>
  <c r="L298" i="2" a="1"/>
  <c r="L298" i="2" s="1"/>
  <c r="M298" i="2" s="1"/>
  <c r="J298" i="2" a="1"/>
  <c r="J298" i="2" s="1"/>
  <c r="K298" i="2" s="1"/>
  <c r="L610" i="2" a="1"/>
  <c r="L610" i="2" s="1"/>
  <c r="M610" i="2" s="1"/>
  <c r="J610" i="2" a="1"/>
  <c r="J610" i="2" s="1"/>
  <c r="K610" i="2" s="1"/>
  <c r="J152" i="2" a="1"/>
  <c r="J152" i="2" s="1"/>
  <c r="K152" i="2" s="1"/>
  <c r="L154" i="2" a="1"/>
  <c r="L154" i="2" s="1"/>
  <c r="M154" i="2" s="1"/>
  <c r="L152" i="2" a="1"/>
  <c r="L152" i="2" s="1"/>
  <c r="J514" i="2" a="1"/>
  <c r="J514" i="2" s="1"/>
  <c r="L514" i="2" a="1"/>
  <c r="L514" i="2" s="1"/>
  <c r="M514" i="2" s="1"/>
  <c r="J376" i="2" a="1"/>
  <c r="J376" i="2" s="1"/>
  <c r="K376" i="2" s="1"/>
  <c r="L224" i="2" a="1"/>
  <c r="L224" i="2" s="1"/>
  <c r="M224" i="2" s="1"/>
  <c r="J224" i="2" a="1"/>
  <c r="J224" i="2" s="1"/>
  <c r="K224" i="2" s="1"/>
  <c r="L458" i="2" a="1"/>
  <c r="L458" i="2" s="1"/>
  <c r="M458" i="2" s="1"/>
  <c r="J458" i="2" a="1"/>
  <c r="J458" i="2" s="1"/>
  <c r="K458" i="2" s="1"/>
  <c r="L564" i="2" a="1"/>
  <c r="L564" i="2" s="1"/>
  <c r="M564" i="2" s="1"/>
  <c r="L340" i="2" a="1"/>
  <c r="L340" i="2" s="1"/>
  <c r="M340" i="2" s="1"/>
  <c r="J340" i="2" a="1"/>
  <c r="J340" i="2" s="1"/>
  <c r="K340" i="2" s="1"/>
  <c r="L397" i="2" a="1"/>
  <c r="L397" i="2" s="1"/>
  <c r="M397" i="2" s="1"/>
  <c r="J397" i="2" a="1"/>
  <c r="J397" i="2" s="1"/>
  <c r="K397" i="2" s="1"/>
  <c r="L135" i="2" a="1"/>
  <c r="L135" i="2" s="1"/>
  <c r="M135" i="2" s="1"/>
  <c r="J135" i="2" a="1"/>
  <c r="J135" i="2" s="1"/>
  <c r="L182" i="2" a="1"/>
  <c r="L182" i="2" s="1"/>
  <c r="M182" i="2" s="1"/>
  <c r="J182" i="2" a="1"/>
  <c r="J182" i="2" s="1"/>
  <c r="K182" i="2" s="1"/>
  <c r="I199" i="2"/>
  <c r="I172" i="2"/>
  <c r="I36" i="2"/>
  <c r="J424" i="2" a="1"/>
  <c r="J424" i="2" s="1"/>
  <c r="K424" i="2" s="1"/>
  <c r="J373" i="2" a="1"/>
  <c r="J373" i="2" s="1"/>
  <c r="K373" i="2" s="1"/>
  <c r="L373" i="2" a="1"/>
  <c r="L373" i="2" s="1"/>
  <c r="M373" i="2" s="1"/>
  <c r="J209" i="2" a="1"/>
  <c r="J209" i="2" s="1"/>
  <c r="K209" i="2" s="1"/>
  <c r="L209" i="2" a="1"/>
  <c r="L209" i="2" s="1"/>
  <c r="M209" i="2" s="1"/>
  <c r="J680" i="2" a="1"/>
  <c r="J680" i="2" s="1"/>
  <c r="K680" i="2" s="1"/>
  <c r="J3" i="2" a="1"/>
  <c r="J3" i="2" s="1"/>
  <c r="K3" i="2" s="1"/>
  <c r="J407" i="2" a="1"/>
  <c r="J407" i="2" s="1"/>
  <c r="L3" i="2" a="1"/>
  <c r="L3" i="2" s="1"/>
  <c r="M3" i="2" s="1"/>
  <c r="J538" i="2" a="1"/>
  <c r="J538" i="2" s="1"/>
  <c r="K538" i="2" s="1"/>
  <c r="L538" i="2" a="1"/>
  <c r="L538" i="2" s="1"/>
  <c r="M538" i="2" s="1"/>
  <c r="J686" i="2" a="1"/>
  <c r="J686" i="2" s="1"/>
  <c r="K686" i="2" s="1"/>
  <c r="L686" i="2" a="1"/>
  <c r="L686" i="2" s="1"/>
  <c r="M686" i="2" s="1"/>
  <c r="J65" i="2" a="1"/>
  <c r="J65" i="2" s="1"/>
  <c r="K65" i="2" s="1"/>
  <c r="L65" i="2" a="1"/>
  <c r="L65" i="2" s="1"/>
  <c r="M65" i="2" s="1"/>
  <c r="L193" i="2" a="1"/>
  <c r="L193" i="2" s="1"/>
  <c r="M193" i="2" s="1"/>
  <c r="J384" i="2" a="1"/>
  <c r="J384" i="2" s="1"/>
  <c r="K384" i="2" s="1"/>
  <c r="L384" i="2" a="1"/>
  <c r="L384" i="2" s="1"/>
  <c r="M384" i="2" s="1"/>
  <c r="L547" i="2" a="1"/>
  <c r="L547" i="2" s="1"/>
  <c r="M547" i="2" s="1"/>
  <c r="J547" i="2" a="1"/>
  <c r="J547" i="2" s="1"/>
  <c r="K547" i="2" s="1"/>
  <c r="L143" i="2" a="1"/>
  <c r="L143" i="2" s="1"/>
  <c r="M143" i="2" s="1"/>
  <c r="L199" i="2" a="1"/>
  <c r="L199" i="2" s="1"/>
  <c r="M199" i="2" s="1"/>
  <c r="J45" i="2" a="1"/>
  <c r="J45" i="2" s="1"/>
  <c r="K45" i="2" s="1"/>
  <c r="J204" i="2" a="1"/>
  <c r="J204" i="2" s="1"/>
  <c r="K204" i="2" s="1"/>
  <c r="P204" i="2" s="1"/>
  <c r="L45" i="2" a="1"/>
  <c r="L45" i="2" s="1"/>
  <c r="M45" i="2" s="1"/>
  <c r="J85" i="2" a="1"/>
  <c r="J85" i="2" s="1"/>
  <c r="K85" i="2" s="1"/>
  <c r="L187" i="2" a="1"/>
  <c r="L187" i="2" s="1"/>
  <c r="M187" i="2" s="1"/>
  <c r="L664" i="2" a="1"/>
  <c r="L664" i="2" s="1"/>
  <c r="M664" i="2" s="1"/>
  <c r="J187" i="2" a="1"/>
  <c r="J187" i="2" s="1"/>
  <c r="K187" i="2" s="1"/>
  <c r="J531" i="2" a="1"/>
  <c r="J531" i="2" s="1"/>
  <c r="K531" i="2" s="1"/>
  <c r="L531" i="2" a="1"/>
  <c r="L531" i="2" s="1"/>
  <c r="M531" i="2" s="1"/>
  <c r="L25" i="2" a="1"/>
  <c r="L25" i="2" s="1"/>
  <c r="M25" i="2" s="1"/>
  <c r="J143" i="2" a="1"/>
  <c r="J143" i="2" s="1"/>
  <c r="K143" i="2" s="1"/>
  <c r="L615" i="2" a="1"/>
  <c r="L615" i="2" s="1"/>
  <c r="M615" i="2" s="1"/>
  <c r="J25" i="2" a="1"/>
  <c r="J25" i="2" s="1"/>
  <c r="K25" i="2" s="1"/>
  <c r="L268" i="2" a="1"/>
  <c r="L268" i="2" s="1"/>
  <c r="M268" i="2" s="1"/>
  <c r="J268" i="2" a="1"/>
  <c r="J268" i="2" s="1"/>
  <c r="K268" i="2" s="1"/>
  <c r="J556" i="2" a="1"/>
  <c r="J556" i="2" s="1"/>
  <c r="K556" i="2" s="1"/>
  <c r="L556" i="2" a="1"/>
  <c r="L556" i="2" s="1"/>
  <c r="M556" i="2" s="1"/>
  <c r="L125" i="2" a="1"/>
  <c r="L125" i="2" s="1"/>
  <c r="M125" i="2" s="1"/>
  <c r="L569" i="2" a="1"/>
  <c r="L569" i="2" s="1"/>
  <c r="M569" i="2" s="1"/>
  <c r="L356" i="2" a="1"/>
  <c r="L356" i="2" s="1"/>
  <c r="M356" i="2" s="1"/>
  <c r="P356" i="2" s="1"/>
  <c r="J604" i="2" a="1"/>
  <c r="J604" i="2" s="1"/>
  <c r="K604" i="2" s="1"/>
  <c r="L401" i="2" a="1"/>
  <c r="L401" i="2" s="1"/>
  <c r="M401" i="2" s="1"/>
  <c r="O401" i="2" s="1"/>
  <c r="N401" i="2" s="1"/>
  <c r="J232" i="2" a="1"/>
  <c r="J232" i="2" s="1"/>
  <c r="K232" i="2" s="1"/>
  <c r="J177" i="2" a="1"/>
  <c r="J177" i="2" s="1"/>
  <c r="K177" i="2" s="1"/>
  <c r="J571" i="2" a="1"/>
  <c r="J571" i="2" s="1"/>
  <c r="K571" i="2" s="1"/>
  <c r="L571" i="2" a="1"/>
  <c r="L571" i="2" s="1"/>
  <c r="M571" i="2" s="1"/>
  <c r="J532" i="2" a="1"/>
  <c r="J532" i="2" s="1"/>
  <c r="K532" i="2" s="1"/>
  <c r="L532" i="2" a="1"/>
  <c r="L532" i="2" s="1"/>
  <c r="M532" i="2" s="1"/>
  <c r="J57" i="2" a="1"/>
  <c r="J57" i="2" s="1"/>
  <c r="K57" i="2" s="1"/>
  <c r="P57" i="2" s="1"/>
  <c r="L426" i="2" a="1"/>
  <c r="L426" i="2" s="1"/>
  <c r="M426" i="2" s="1"/>
  <c r="J426" i="2" a="1"/>
  <c r="J426" i="2" s="1"/>
  <c r="K426" i="2" s="1"/>
  <c r="L338" i="2" a="1"/>
  <c r="L338" i="2" s="1"/>
  <c r="M338" i="2" s="1"/>
  <c r="L652" i="2" a="1"/>
  <c r="L652" i="2" s="1"/>
  <c r="M652" i="2" s="1"/>
  <c r="J338" i="2" a="1"/>
  <c r="J338" i="2" s="1"/>
  <c r="K338" i="2" s="1"/>
  <c r="J545" i="2" a="1"/>
  <c r="J545" i="2" s="1"/>
  <c r="K545" i="2" s="1"/>
  <c r="P545" i="2" s="1"/>
  <c r="L645" i="2" a="1"/>
  <c r="L645" i="2" s="1"/>
  <c r="M645" i="2" s="1"/>
  <c r="J645" i="2" a="1"/>
  <c r="J645" i="2" s="1"/>
  <c r="K645" i="2" s="1"/>
  <c r="L410" i="2" a="1"/>
  <c r="L410" i="2" s="1"/>
  <c r="M410" i="2" s="1"/>
  <c r="L236" i="2" a="1"/>
  <c r="L236" i="2" s="1"/>
  <c r="M236" i="2" s="1"/>
  <c r="J410" i="2" a="1"/>
  <c r="J410" i="2" s="1"/>
  <c r="K410" i="2" s="1"/>
  <c r="L213" i="2" a="1"/>
  <c r="L213" i="2" s="1"/>
  <c r="M213" i="2" s="1"/>
  <c r="L634" i="2" a="1"/>
  <c r="L634" i="2" s="1"/>
  <c r="M634" i="2" s="1"/>
  <c r="L512" i="2" a="1"/>
  <c r="L512" i="2" s="1"/>
  <c r="M512" i="2" s="1"/>
  <c r="J512" i="2" a="1"/>
  <c r="J512" i="2" s="1"/>
  <c r="K512" i="2" s="1"/>
  <c r="L46" i="2" a="1"/>
  <c r="L46" i="2" s="1"/>
  <c r="M46" i="2" s="1"/>
  <c r="J341" i="2" a="1"/>
  <c r="J341" i="2" s="1"/>
  <c r="K341" i="2" s="1"/>
  <c r="L341" i="2" a="1"/>
  <c r="L341" i="2" s="1"/>
  <c r="M341" i="2" s="1"/>
  <c r="L80" i="2" a="1"/>
  <c r="L80" i="2" s="1"/>
  <c r="L392" i="2" a="1"/>
  <c r="L392" i="2" s="1"/>
  <c r="M392" i="2" s="1"/>
  <c r="J80" i="2" a="1"/>
  <c r="J80" i="2" s="1"/>
  <c r="K80" i="2" s="1"/>
  <c r="M521" i="2"/>
  <c r="M170" i="2"/>
  <c r="K32" i="2"/>
  <c r="K598" i="2"/>
  <c r="M470" i="2"/>
  <c r="O470" i="2" s="1"/>
  <c r="N470" i="2" s="1"/>
  <c r="M475" i="2"/>
  <c r="K170" i="2"/>
  <c r="M665" i="2"/>
  <c r="M456" i="2"/>
  <c r="L513" i="2" a="1"/>
  <c r="L513" i="2" s="1"/>
  <c r="J513" i="2" a="1"/>
  <c r="J513" i="2" s="1"/>
  <c r="J477" i="2" a="1"/>
  <c r="J477" i="2" s="1"/>
  <c r="L655" i="2" a="1"/>
  <c r="L655" i="2" s="1"/>
  <c r="J655" i="2" a="1"/>
  <c r="J655" i="2" s="1"/>
  <c r="L13" i="2" a="1"/>
  <c r="L13" i="2" s="1"/>
  <c r="L446" i="2" a="1"/>
  <c r="L446" i="2" s="1"/>
  <c r="J446" i="2" a="1"/>
  <c r="J446" i="2" s="1"/>
  <c r="L554" i="2" a="1"/>
  <c r="L554" i="2" s="1"/>
  <c r="J554" i="2" a="1"/>
  <c r="J554" i="2" s="1"/>
  <c r="L543" i="2" a="1"/>
  <c r="L543" i="2" s="1"/>
  <c r="J543" i="2" a="1"/>
  <c r="J543" i="2" s="1"/>
  <c r="L642" i="2" a="1"/>
  <c r="L642" i="2" s="1"/>
  <c r="L497" i="2" a="1"/>
  <c r="L497" i="2" s="1"/>
  <c r="J497" i="2" a="1"/>
  <c r="J497" i="2" s="1"/>
  <c r="K497" i="2" s="1"/>
  <c r="L629" i="2" a="1"/>
  <c r="L629" i="2" s="1"/>
  <c r="L112" i="2" a="1"/>
  <c r="L112" i="2" s="1"/>
  <c r="J46" i="2" a="1"/>
  <c r="J46" i="2" s="1"/>
  <c r="L658" i="2" a="1"/>
  <c r="L658" i="2" s="1"/>
  <c r="J658" i="2" a="1"/>
  <c r="J658" i="2" s="1"/>
  <c r="K658" i="2" s="1"/>
  <c r="K35" i="2"/>
  <c r="L663" i="2" a="1"/>
  <c r="L663" i="2" s="1"/>
  <c r="M663" i="2" s="1"/>
  <c r="J663" i="2" a="1"/>
  <c r="J663" i="2" s="1"/>
  <c r="K663" i="2" s="1"/>
  <c r="J55" i="2" a="1"/>
  <c r="J55" i="2" s="1"/>
  <c r="K55" i="2" s="1"/>
  <c r="J346" i="2" a="1"/>
  <c r="J346" i="2" s="1"/>
  <c r="K346" i="2" s="1"/>
  <c r="J61" i="2" a="1"/>
  <c r="J61" i="2" s="1"/>
  <c r="K61" i="2" s="1"/>
  <c r="L668" i="2" a="1"/>
  <c r="L668" i="2" s="1"/>
  <c r="M668" i="2" s="1"/>
  <c r="P668" i="2" s="1"/>
  <c r="J693" i="2" a="1"/>
  <c r="J693" i="2" s="1"/>
  <c r="K693" i="2" s="1"/>
  <c r="L693" i="2" a="1"/>
  <c r="L693" i="2" s="1"/>
  <c r="M693" i="2" s="1"/>
  <c r="L691" i="2" a="1"/>
  <c r="L691" i="2" s="1"/>
  <c r="M691" i="2" s="1"/>
  <c r="L301" i="2" a="1"/>
  <c r="L301" i="2" s="1"/>
  <c r="M301" i="2" s="1"/>
  <c r="O301" i="2" s="1"/>
  <c r="N301" i="2" s="1"/>
  <c r="J389" i="2" a="1"/>
  <c r="J389" i="2" s="1"/>
  <c r="K389" i="2" s="1"/>
  <c r="J691" i="2" a="1"/>
  <c r="J691" i="2" s="1"/>
  <c r="K691" i="2" s="1"/>
  <c r="L370" i="2" a="1"/>
  <c r="L370" i="2" s="1"/>
  <c r="M370" i="2" s="1"/>
  <c r="J370" i="2" a="1"/>
  <c r="J370" i="2" s="1"/>
  <c r="K370" i="2" s="1"/>
  <c r="L413" i="2" a="1"/>
  <c r="L413" i="2" s="1"/>
  <c r="M413" i="2" s="1"/>
  <c r="J413" i="2" a="1"/>
  <c r="J413" i="2" s="1"/>
  <c r="K413" i="2" s="1"/>
  <c r="L90" i="2" a="1"/>
  <c r="L90" i="2" s="1"/>
  <c r="M90" i="2" s="1"/>
  <c r="J90" i="2" a="1"/>
  <c r="J90" i="2" s="1"/>
  <c r="K90" i="2" s="1"/>
  <c r="L339" i="2" a="1"/>
  <c r="L339" i="2" s="1"/>
  <c r="M339" i="2" s="1"/>
  <c r="J339" i="2" a="1"/>
  <c r="J339" i="2" s="1"/>
  <c r="K339" i="2" s="1"/>
  <c r="J322" i="2" a="1"/>
  <c r="J322" i="2" s="1"/>
  <c r="K322" i="2" s="1"/>
  <c r="P322" i="2" s="1"/>
  <c r="J654" i="2" a="1"/>
  <c r="J654" i="2" s="1"/>
  <c r="K654" i="2" s="1"/>
  <c r="L2" i="2" a="1"/>
  <c r="L2" i="2" s="1"/>
  <c r="M2" i="2" s="1"/>
  <c r="J2" i="2" a="1"/>
  <c r="J2" i="2" s="1"/>
  <c r="K2" i="2" s="1"/>
  <c r="L683" i="2" a="1"/>
  <c r="L683" i="2" s="1"/>
  <c r="M683" i="2" s="1"/>
  <c r="L578" i="2" a="1"/>
  <c r="L578" i="2" s="1"/>
  <c r="M578" i="2" s="1"/>
  <c r="J443" i="2" a="1"/>
  <c r="J443" i="2" s="1"/>
  <c r="K443" i="2" s="1"/>
  <c r="J578" i="2" a="1"/>
  <c r="J578" i="2" s="1"/>
  <c r="K578" i="2" s="1"/>
  <c r="L47" i="2" a="1"/>
  <c r="L47" i="2" s="1"/>
  <c r="M47" i="2" s="1"/>
  <c r="L305" i="2" a="1"/>
  <c r="L305" i="2" s="1"/>
  <c r="M305" i="2" s="1"/>
  <c r="J47" i="2" a="1"/>
  <c r="J47" i="2" s="1"/>
  <c r="K47" i="2" s="1"/>
  <c r="L314" i="2" a="1"/>
  <c r="L314" i="2" s="1"/>
  <c r="M314" i="2" s="1"/>
  <c r="L451" i="2" a="1"/>
  <c r="L451" i="2" s="1"/>
  <c r="M451" i="2" s="1"/>
  <c r="L114" i="2" a="1"/>
  <c r="L114" i="2" s="1"/>
  <c r="M114" i="2" s="1"/>
  <c r="O114" i="2" s="1"/>
  <c r="N114" i="2" s="1"/>
  <c r="J463" i="2" a="1"/>
  <c r="J463" i="2" s="1"/>
  <c r="J602" i="2" a="1"/>
  <c r="J602" i="2" s="1"/>
  <c r="K602" i="2" s="1"/>
  <c r="L420" i="2" a="1"/>
  <c r="L420" i="2" s="1"/>
  <c r="M420" i="2" s="1"/>
  <c r="J420" i="2" a="1"/>
  <c r="J420" i="2" s="1"/>
  <c r="K420" i="2" s="1"/>
  <c r="L440" i="2" a="1"/>
  <c r="L440" i="2" s="1"/>
  <c r="M440" i="2" s="1"/>
  <c r="L687" i="2" a="1"/>
  <c r="L687" i="2" s="1"/>
  <c r="M687" i="2" s="1"/>
  <c r="J440" i="2" a="1"/>
  <c r="J440" i="2" s="1"/>
  <c r="K440" i="2" s="1"/>
  <c r="L503" i="2" a="1"/>
  <c r="L503" i="2" s="1"/>
  <c r="M503" i="2" s="1"/>
  <c r="L149" i="2" a="1"/>
  <c r="L149" i="2" s="1"/>
  <c r="M149" i="2" s="1"/>
  <c r="J149" i="2" a="1"/>
  <c r="J149" i="2" s="1"/>
  <c r="K149" i="2" s="1"/>
  <c r="L636" i="2" a="1"/>
  <c r="L636" i="2" s="1"/>
  <c r="M636" i="2" s="1"/>
  <c r="J636" i="2" a="1"/>
  <c r="J636" i="2" s="1"/>
  <c r="K636" i="2" s="1"/>
  <c r="L352" i="2" a="1"/>
  <c r="L352" i="2" s="1"/>
  <c r="M352" i="2" s="1"/>
  <c r="L483" i="2" a="1"/>
  <c r="L483" i="2" s="1"/>
  <c r="M483" i="2" s="1"/>
  <c r="J352" i="2" a="1"/>
  <c r="J352" i="2" s="1"/>
  <c r="K352" i="2" s="1"/>
  <c r="L511" i="2" a="1"/>
  <c r="L511" i="2" s="1"/>
  <c r="M511" i="2" s="1"/>
  <c r="J511" i="2" a="1"/>
  <c r="J511" i="2" s="1"/>
  <c r="K511" i="2" s="1"/>
  <c r="L156" i="2" a="1"/>
  <c r="L156" i="2" s="1"/>
  <c r="M156" i="2" s="1"/>
  <c r="J156" i="2" a="1"/>
  <c r="J156" i="2" s="1"/>
  <c r="K156" i="2" s="1"/>
  <c r="L414" i="2" a="1"/>
  <c r="L414" i="2" s="1"/>
  <c r="M414" i="2" s="1"/>
  <c r="J414" i="2" a="1"/>
  <c r="J414" i="2" s="1"/>
  <c r="K414" i="2" s="1"/>
  <c r="L259" i="2" a="1"/>
  <c r="L259" i="2" s="1"/>
  <c r="M259" i="2" s="1"/>
  <c r="O259" i="2" s="1"/>
  <c r="N259" i="2" s="1"/>
  <c r="L587" i="2" a="1"/>
  <c r="L587" i="2" s="1"/>
  <c r="M587" i="2" s="1"/>
  <c r="J587" i="2" a="1"/>
  <c r="J587" i="2" s="1"/>
  <c r="K587" i="2" s="1"/>
  <c r="L632" i="2" a="1"/>
  <c r="L632" i="2" s="1"/>
  <c r="M632" i="2" s="1"/>
  <c r="J632" i="2" a="1"/>
  <c r="J632" i="2" s="1"/>
  <c r="K632" i="2" s="1"/>
  <c r="I29" i="2"/>
  <c r="I209" i="2"/>
  <c r="L471" i="2" a="1"/>
  <c r="L471" i="2" s="1"/>
  <c r="M471" i="2" s="1"/>
  <c r="J471" i="2" a="1"/>
  <c r="J471" i="2" s="1"/>
  <c r="K471" i="2" s="1"/>
  <c r="J37" i="2" a="1"/>
  <c r="J37" i="2" s="1"/>
  <c r="K37" i="2" s="1"/>
  <c r="L37" i="2" a="1"/>
  <c r="L37" i="2" s="1"/>
  <c r="M37" i="2" s="1"/>
  <c r="J567" i="2" a="1"/>
  <c r="J567" i="2" s="1"/>
  <c r="K567" i="2" s="1"/>
  <c r="L567" i="2" a="1"/>
  <c r="L567" i="2" s="1"/>
  <c r="M567" i="2" s="1"/>
  <c r="K239" i="2"/>
  <c r="L239" i="2" a="1"/>
  <c r="L239" i="2" s="1"/>
  <c r="M239" i="2" s="1"/>
  <c r="J17" i="2" a="1"/>
  <c r="J17" i="2" s="1"/>
  <c r="K17" i="2" s="1"/>
  <c r="J569" i="2" a="1"/>
  <c r="J569" i="2" s="1"/>
  <c r="K569" i="2" s="1"/>
  <c r="J163" i="2" a="1"/>
  <c r="J163" i="2" s="1"/>
  <c r="K163" i="2" s="1"/>
  <c r="L17" i="2" a="1"/>
  <c r="L17" i="2" s="1"/>
  <c r="M17" i="2" s="1"/>
  <c r="L680" i="2" a="1"/>
  <c r="L680" i="2" s="1"/>
  <c r="M680" i="2" s="1"/>
  <c r="J36" i="2" a="1"/>
  <c r="J36" i="2" s="1"/>
  <c r="K36" i="2" s="1"/>
  <c r="L36" i="2" a="1"/>
  <c r="L36" i="2" s="1"/>
  <c r="M36" i="2" s="1"/>
  <c r="J367" i="2" a="1"/>
  <c r="J367" i="2" s="1"/>
  <c r="K367" i="2" s="1"/>
  <c r="L367" i="2" a="1"/>
  <c r="L367" i="2" s="1"/>
  <c r="M367" i="2" s="1"/>
  <c r="L583" i="2" a="1"/>
  <c r="L583" i="2" s="1"/>
  <c r="M583" i="2" s="1"/>
  <c r="J583" i="2" a="1"/>
  <c r="J583" i="2" s="1"/>
  <c r="K583" i="2" s="1"/>
  <c r="J320" i="2" a="1"/>
  <c r="J320" i="2" s="1"/>
  <c r="K320" i="2" s="1"/>
  <c r="L320" i="2" a="1"/>
  <c r="L320" i="2" s="1"/>
  <c r="M320" i="2" s="1"/>
  <c r="J201" i="2" a="1"/>
  <c r="J201" i="2" s="1"/>
  <c r="K201" i="2" s="1"/>
  <c r="L201" i="2" a="1"/>
  <c r="L201" i="2" s="1"/>
  <c r="M201" i="2" s="1"/>
  <c r="L622" i="2" a="1"/>
  <c r="L622" i="2" s="1"/>
  <c r="M622" i="2" s="1"/>
  <c r="J622" i="2" a="1"/>
  <c r="J622" i="2" s="1"/>
  <c r="K622" i="2" s="1"/>
  <c r="J460" i="2" a="1"/>
  <c r="J460" i="2" s="1"/>
  <c r="K460" i="2" s="1"/>
  <c r="L460" i="2" a="1"/>
  <c r="L460" i="2" s="1"/>
  <c r="M460" i="2" s="1"/>
  <c r="J682" i="2" a="1"/>
  <c r="J682" i="2" s="1"/>
  <c r="K682" i="2" s="1"/>
  <c r="L682" i="2" a="1"/>
  <c r="L682" i="2" s="1"/>
  <c r="M682" i="2" s="1"/>
  <c r="L424" i="2" a="1"/>
  <c r="L424" i="2" s="1"/>
  <c r="M424" i="2" s="1"/>
  <c r="K619" i="2"/>
  <c r="L619" i="2" a="1"/>
  <c r="L619" i="2" s="1"/>
  <c r="M619" i="2" s="1"/>
  <c r="J620" i="2" a="1"/>
  <c r="J620" i="2" s="1"/>
  <c r="K620" i="2" s="1"/>
  <c r="L620" i="2" a="1"/>
  <c r="L620" i="2" s="1"/>
  <c r="M620" i="2" s="1"/>
  <c r="J484" i="2" a="1"/>
  <c r="J484" i="2" s="1"/>
  <c r="K484" i="2" s="1"/>
  <c r="L484" i="2" a="1"/>
  <c r="L484" i="2" s="1"/>
  <c r="M484" i="2" s="1"/>
  <c r="J81" i="2" a="1"/>
  <c r="J81" i="2" s="1"/>
  <c r="K81" i="2" s="1"/>
  <c r="L81" i="2" a="1"/>
  <c r="L81" i="2" s="1"/>
  <c r="M81" i="2" s="1"/>
  <c r="J284" i="2" a="1"/>
  <c r="J284" i="2" s="1"/>
  <c r="K284" i="2" s="1"/>
  <c r="P284" i="2" s="1"/>
  <c r="K474" i="2"/>
  <c r="K503" i="2"/>
  <c r="K386" i="2"/>
  <c r="M566" i="2"/>
  <c r="K323" i="2"/>
  <c r="M598" i="2"/>
  <c r="K236" i="2"/>
  <c r="K302" i="2"/>
  <c r="K404" i="2"/>
  <c r="M243" i="2"/>
  <c r="P243" i="2" s="1"/>
  <c r="M323" i="2"/>
  <c r="M540" i="2"/>
  <c r="M581" i="2"/>
  <c r="M4" i="2"/>
  <c r="J451" i="2" a="1"/>
  <c r="J451" i="2" s="1"/>
  <c r="K451" i="2" s="1"/>
  <c r="J321" i="2" a="1"/>
  <c r="J321" i="2" s="1"/>
  <c r="K321" i="2" s="1"/>
  <c r="L321" i="2" a="1"/>
  <c r="L321" i="2" s="1"/>
  <c r="M321" i="2" s="1"/>
  <c r="L334" i="2" a="1"/>
  <c r="L334" i="2" s="1"/>
  <c r="M334" i="2" s="1"/>
  <c r="J334" i="2" a="1"/>
  <c r="J334" i="2" s="1"/>
  <c r="K334" i="2" s="1"/>
  <c r="J608" i="2" a="1"/>
  <c r="J608" i="2" s="1"/>
  <c r="L608" i="2" a="1"/>
  <c r="L608" i="2" s="1"/>
  <c r="M608" i="2" s="1"/>
  <c r="J575" i="2" a="1"/>
  <c r="J575" i="2" s="1"/>
  <c r="L343" i="2" a="1"/>
  <c r="L343" i="2" s="1"/>
  <c r="M343" i="2" s="1"/>
  <c r="L516" i="2" a="1"/>
  <c r="L516" i="2" s="1"/>
  <c r="M516" i="2" s="1"/>
  <c r="J479" i="2" a="1"/>
  <c r="J479" i="2" s="1"/>
  <c r="K479" i="2" s="1"/>
  <c r="L449" i="2" a="1"/>
  <c r="L449" i="2" s="1"/>
  <c r="M449" i="2" s="1"/>
  <c r="L256" i="2" a="1"/>
  <c r="L256" i="2" s="1"/>
  <c r="J256" i="2" a="1"/>
  <c r="J256" i="2" s="1"/>
  <c r="K256" i="2" s="1"/>
  <c r="J52" i="2" a="1"/>
  <c r="J52" i="2" s="1"/>
  <c r="K52" i="2" s="1"/>
  <c r="P52" i="2" s="1"/>
  <c r="J475" i="2" a="1"/>
  <c r="J475" i="2" s="1"/>
  <c r="J507" i="2" a="1"/>
  <c r="J507" i="2" s="1"/>
  <c r="K507" i="2" s="1"/>
  <c r="O507" i="2" s="1"/>
  <c r="N507" i="2" s="1"/>
  <c r="J666" i="2" a="1"/>
  <c r="J666" i="2" s="1"/>
  <c r="K666" i="2" s="1"/>
  <c r="L666" i="2" a="1"/>
  <c r="L666" i="2" s="1"/>
  <c r="M666" i="2" s="1"/>
  <c r="K257" i="2"/>
  <c r="K326" i="2"/>
  <c r="P326" i="2" s="1"/>
  <c r="K465" i="2"/>
  <c r="P465" i="2" s="1"/>
  <c r="M42" i="2"/>
  <c r="L233" i="2" a="1"/>
  <c r="L233" i="2" s="1"/>
  <c r="M233" i="2" s="1"/>
  <c r="J233" i="2" a="1"/>
  <c r="J233" i="2" s="1"/>
  <c r="K233" i="2" s="1"/>
  <c r="J211" i="2" a="1"/>
  <c r="J211" i="2" s="1"/>
  <c r="K211" i="2" s="1"/>
  <c r="O211" i="2" s="1"/>
  <c r="N211" i="2" s="1"/>
  <c r="L677" i="2" a="1"/>
  <c r="L677" i="2" s="1"/>
  <c r="M677" i="2" s="1"/>
  <c r="J677" i="2" a="1"/>
  <c r="J677" i="2" s="1"/>
  <c r="K677" i="2" s="1"/>
  <c r="L633" i="2" a="1"/>
  <c r="L633" i="2" s="1"/>
  <c r="M633" i="2" s="1"/>
  <c r="J633" i="2" a="1"/>
  <c r="J633" i="2" s="1"/>
  <c r="K633" i="2" s="1"/>
  <c r="L94" i="2" a="1"/>
  <c r="L94" i="2" s="1"/>
  <c r="M94" i="2" s="1"/>
  <c r="J94" i="2" a="1"/>
  <c r="J94" i="2" s="1"/>
  <c r="K94" i="2" s="1"/>
  <c r="L174" i="2" a="1"/>
  <c r="L174" i="2" s="1"/>
  <c r="M174" i="2" s="1"/>
  <c r="J174" i="2" a="1"/>
  <c r="J174" i="2" s="1"/>
  <c r="K174" i="2" s="1"/>
  <c r="J431" i="2" a="1"/>
  <c r="J431" i="2" s="1"/>
  <c r="K431" i="2" s="1"/>
  <c r="L372" i="2" a="1"/>
  <c r="L372" i="2" s="1"/>
  <c r="M372" i="2" s="1"/>
  <c r="J372" i="2" a="1"/>
  <c r="J372" i="2" s="1"/>
  <c r="K372" i="2" s="1"/>
  <c r="J447" i="2" a="1"/>
  <c r="J447" i="2" s="1"/>
  <c r="K447" i="2" s="1"/>
  <c r="L229" i="2" a="1"/>
  <c r="L229" i="2" s="1"/>
  <c r="M229" i="2" s="1"/>
  <c r="P229" i="2" s="1"/>
  <c r="L447" i="2" a="1"/>
  <c r="L447" i="2" s="1"/>
  <c r="M447" i="2" s="1"/>
  <c r="L436" i="2" a="1"/>
  <c r="L436" i="2" s="1"/>
  <c r="M436" i="2" s="1"/>
  <c r="J436" i="2" a="1"/>
  <c r="J436" i="2" s="1"/>
  <c r="K436" i="2" s="1"/>
  <c r="L640" i="2" a="1"/>
  <c r="L640" i="2" s="1"/>
  <c r="M640" i="2" s="1"/>
  <c r="J113" i="2" a="1"/>
  <c r="J113" i="2" s="1"/>
  <c r="K113" i="2" s="1"/>
  <c r="P113" i="2" s="1"/>
  <c r="J640" i="2" a="1"/>
  <c r="J640" i="2" s="1"/>
  <c r="K640" i="2" s="1"/>
  <c r="L41" i="2" a="1"/>
  <c r="L41" i="2" s="1"/>
  <c r="M41" i="2" s="1"/>
  <c r="J41" i="2" a="1"/>
  <c r="J41" i="2" s="1"/>
  <c r="K41" i="2" s="1"/>
  <c r="L220" i="2" a="1"/>
  <c r="L220" i="2" s="1"/>
  <c r="M220" i="2" s="1"/>
  <c r="L631" i="2" a="1"/>
  <c r="L631" i="2" s="1"/>
  <c r="M631" i="2" s="1"/>
  <c r="J631" i="2" a="1"/>
  <c r="J631" i="2" s="1"/>
  <c r="K631" i="2" s="1"/>
  <c r="L476" i="2" a="1"/>
  <c r="L476" i="2" s="1"/>
  <c r="M476" i="2" s="1"/>
  <c r="L416" i="2" a="1"/>
  <c r="L416" i="2" s="1"/>
  <c r="M416" i="2" s="1"/>
  <c r="O416" i="2" s="1"/>
  <c r="N416" i="2" s="1"/>
  <c r="J476" i="2" a="1"/>
  <c r="J476" i="2" s="1"/>
  <c r="K476" i="2" s="1"/>
  <c r="J665" i="2" a="1"/>
  <c r="J665" i="2" s="1"/>
  <c r="K665" i="2" s="1"/>
  <c r="O665" i="2" s="1"/>
  <c r="N665" i="2" s="1"/>
  <c r="J572" i="2" a="1"/>
  <c r="J572" i="2" s="1"/>
  <c r="K572" i="2" s="1"/>
  <c r="J650" i="2" a="1"/>
  <c r="J650" i="2" s="1"/>
  <c r="K650" i="2" s="1"/>
  <c r="L464" i="2" a="1"/>
  <c r="L464" i="2" s="1"/>
  <c r="M464" i="2" s="1"/>
  <c r="J464" i="2" a="1"/>
  <c r="J464" i="2" s="1"/>
  <c r="K464" i="2" s="1"/>
  <c r="J617" i="2" a="1"/>
  <c r="J617" i="2" s="1"/>
  <c r="K617" i="2" s="1"/>
  <c r="P617" i="2" s="1"/>
  <c r="J184" i="2" a="1"/>
  <c r="J184" i="2" s="1"/>
  <c r="K184" i="2" s="1"/>
  <c r="L184" i="2" a="1"/>
  <c r="L184" i="2" s="1"/>
  <c r="M184" i="2" s="1"/>
  <c r="L319" i="2" a="1"/>
  <c r="L319" i="2" s="1"/>
  <c r="M319" i="2" s="1"/>
  <c r="L380" i="2" a="1"/>
  <c r="L380" i="2" s="1"/>
  <c r="M380" i="2" s="1"/>
  <c r="J380" i="2" a="1"/>
  <c r="J380" i="2" s="1"/>
  <c r="K380" i="2" s="1"/>
  <c r="L251" i="2" a="1"/>
  <c r="L251" i="2" s="1"/>
  <c r="M251" i="2" s="1"/>
  <c r="J251" i="2" a="1"/>
  <c r="J251" i="2" s="1"/>
  <c r="K251" i="2" s="1"/>
  <c r="L86" i="2" a="1"/>
  <c r="L86" i="2" s="1"/>
  <c r="M86" i="2" s="1"/>
  <c r="L117" i="2" a="1"/>
  <c r="L117" i="2" s="1"/>
  <c r="M117" i="2" s="1"/>
  <c r="J86" i="2" a="1"/>
  <c r="J86" i="2" s="1"/>
  <c r="K86" i="2" s="1"/>
  <c r="J195" i="2" a="1"/>
  <c r="J195" i="2" s="1"/>
  <c r="K195" i="2" s="1"/>
  <c r="P195" i="2" s="1"/>
  <c r="J439" i="2" a="1"/>
  <c r="J439" i="2" s="1"/>
  <c r="K439" i="2" s="1"/>
  <c r="O439" i="2" s="1"/>
  <c r="N439" i="2" s="1"/>
  <c r="J101" i="2" a="1"/>
  <c r="J101" i="2" s="1"/>
  <c r="K101" i="2" s="1"/>
  <c r="P101" i="2" s="1"/>
  <c r="L147" i="2" a="1"/>
  <c r="L147" i="2" s="1"/>
  <c r="M147" i="2" s="1"/>
  <c r="J154" i="2" a="1"/>
  <c r="J154" i="2" s="1"/>
  <c r="K154" i="2" s="1"/>
  <c r="P154" i="2" s="1"/>
  <c r="J147" i="2" a="1"/>
  <c r="J147" i="2" s="1"/>
  <c r="K147" i="2" s="1"/>
  <c r="L519" i="2" a="1"/>
  <c r="L519" i="2" s="1"/>
  <c r="M519" i="2" s="1"/>
  <c r="J519" i="2" a="1"/>
  <c r="J519" i="2" s="1"/>
  <c r="K519" i="2" s="1"/>
  <c r="J689" i="2" a="1"/>
  <c r="J689" i="2" s="1"/>
  <c r="K689" i="2" s="1"/>
  <c r="L689" i="2" a="1"/>
  <c r="L689" i="2" s="1"/>
  <c r="M689" i="2" s="1"/>
  <c r="I550" i="2"/>
  <c r="I555" i="2"/>
  <c r="I350" i="2"/>
  <c r="I590" i="2"/>
  <c r="I486" i="2"/>
  <c r="I680" i="2"/>
  <c r="I538" i="2"/>
  <c r="L627" i="2" a="1"/>
  <c r="L627" i="2" s="1"/>
  <c r="M627" i="2" s="1"/>
  <c r="J627" i="2" a="1"/>
  <c r="J627" i="2" s="1"/>
  <c r="K627" i="2" s="1"/>
  <c r="J225" i="2" a="1"/>
  <c r="J225" i="2" s="1"/>
  <c r="K225" i="2" s="1"/>
  <c r="L225" i="2" a="1"/>
  <c r="L225" i="2" s="1"/>
  <c r="M225" i="2" s="1"/>
  <c r="J148" i="2" a="1"/>
  <c r="J148" i="2" s="1"/>
  <c r="K148" i="2" s="1"/>
  <c r="J39" i="2" a="1"/>
  <c r="J39" i="2" s="1"/>
  <c r="K39" i="2" s="1"/>
  <c r="L39" i="2" a="1"/>
  <c r="L39" i="2" s="1"/>
  <c r="M39" i="2" s="1"/>
  <c r="J560" i="2" a="1"/>
  <c r="J560" i="2" s="1"/>
  <c r="K560" i="2" s="1"/>
  <c r="J377" i="2" a="1"/>
  <c r="J377" i="2" s="1"/>
  <c r="K377" i="2" s="1"/>
  <c r="L560" i="2" a="1"/>
  <c r="L560" i="2" s="1"/>
  <c r="M560" i="2" s="1"/>
  <c r="J54" i="2" a="1"/>
  <c r="J54" i="2" s="1"/>
  <c r="K54" i="2" s="1"/>
  <c r="L54" i="2" a="1"/>
  <c r="L54" i="2" s="1"/>
  <c r="M54" i="2" s="1"/>
  <c r="K287" i="2"/>
  <c r="L287" i="2" a="1"/>
  <c r="L287" i="2" s="1"/>
  <c r="M287" i="2" s="1"/>
  <c r="J7" i="2" a="1"/>
  <c r="J7" i="2" s="1"/>
  <c r="K7" i="2" s="1"/>
  <c r="L7" i="2" a="1"/>
  <c r="L7" i="2" s="1"/>
  <c r="M7" i="2" s="1"/>
  <c r="J67" i="2" a="1"/>
  <c r="J67" i="2" s="1"/>
  <c r="K67" i="2" s="1"/>
  <c r="L67" i="2" a="1"/>
  <c r="L67" i="2" s="1"/>
  <c r="M67" i="2" s="1"/>
  <c r="L557" i="2" a="1"/>
  <c r="L557" i="2" s="1"/>
  <c r="M557" i="2" s="1"/>
  <c r="J557" i="2" a="1"/>
  <c r="J557" i="2" s="1"/>
  <c r="K557" i="2" s="1"/>
  <c r="L237" i="2" a="1"/>
  <c r="L237" i="2" s="1"/>
  <c r="M237" i="2" s="1"/>
  <c r="J29" i="2" a="1"/>
  <c r="J29" i="2" s="1"/>
  <c r="K29" i="2" s="1"/>
  <c r="L29" i="2" a="1"/>
  <c r="L29" i="2" s="1"/>
  <c r="M29" i="2" s="1"/>
  <c r="J165" i="2" a="1"/>
  <c r="J165" i="2" s="1"/>
  <c r="K165" i="2" s="1"/>
  <c r="L165" i="2" a="1"/>
  <c r="L165" i="2" s="1"/>
  <c r="M165" i="2" s="1"/>
  <c r="J317" i="2" a="1"/>
  <c r="J317" i="2" s="1"/>
  <c r="K317" i="2" s="1"/>
  <c r="L317" i="2" a="1"/>
  <c r="L317" i="2" s="1"/>
  <c r="M317" i="2" s="1"/>
  <c r="L306" i="2" a="1"/>
  <c r="L306" i="2" s="1"/>
  <c r="M306" i="2" s="1"/>
  <c r="J573" i="2" a="1"/>
  <c r="J573" i="2" s="1"/>
  <c r="K573" i="2" s="1"/>
  <c r="J59" i="2" a="1"/>
  <c r="J59" i="2" s="1"/>
  <c r="K59" i="2" s="1"/>
  <c r="L573" i="2" a="1"/>
  <c r="L573" i="2" s="1"/>
  <c r="M573" i="2" s="1"/>
  <c r="L166" i="2" a="1"/>
  <c r="L166" i="2" s="1"/>
  <c r="M166" i="2" s="1"/>
  <c r="J166" i="2" a="1"/>
  <c r="J166" i="2" s="1"/>
  <c r="K166" i="2" s="1"/>
  <c r="L506" i="2" a="1"/>
  <c r="L506" i="2" s="1"/>
  <c r="M506" i="2" s="1"/>
  <c r="J506" i="2" a="1"/>
  <c r="J506" i="2" s="1"/>
  <c r="K506" i="2" s="1"/>
  <c r="J327" i="2" a="1"/>
  <c r="J327" i="2" s="1"/>
  <c r="K327" i="2" s="1"/>
  <c r="M327" i="2"/>
  <c r="J281" i="2" a="1"/>
  <c r="J281" i="2" s="1"/>
  <c r="K281" i="2" s="1"/>
  <c r="L281" i="2" a="1"/>
  <c r="L281" i="2" s="1"/>
  <c r="M281" i="2" s="1"/>
  <c r="J230" i="2" a="1"/>
  <c r="J230" i="2" s="1"/>
  <c r="K230" i="2" s="1"/>
  <c r="L588" i="2" a="1"/>
  <c r="L588" i="2" s="1"/>
  <c r="M588" i="2" s="1"/>
  <c r="O588" i="2" s="1"/>
  <c r="N588" i="2" s="1"/>
  <c r="J411" i="2" a="1"/>
  <c r="J411" i="2" s="1"/>
  <c r="K411" i="2" s="1"/>
  <c r="P411" i="2" s="1"/>
  <c r="J586" i="2" a="1"/>
  <c r="J586" i="2" s="1"/>
  <c r="K586" i="2" s="1"/>
  <c r="O586" i="2" s="1"/>
  <c r="N586" i="2" s="1"/>
  <c r="J405" i="2" a="1"/>
  <c r="J405" i="2" s="1"/>
  <c r="K405" i="2" s="1"/>
  <c r="L246" i="2" a="1"/>
  <c r="L246" i="2" s="1"/>
  <c r="M246" i="2" s="1"/>
  <c r="O246" i="2" s="1"/>
  <c r="N246" i="2" s="1"/>
  <c r="J402" i="2" a="1"/>
  <c r="J402" i="2" s="1"/>
  <c r="K402" i="2" s="1"/>
  <c r="P402" i="2" s="1"/>
  <c r="J618" i="2" a="1"/>
  <c r="J618" i="2" s="1"/>
  <c r="K618" i="2" s="1"/>
  <c r="P618" i="2" s="1"/>
  <c r="L602" i="2" a="1"/>
  <c r="L602" i="2" s="1"/>
  <c r="M602" i="2" s="1"/>
  <c r="L659" i="2" a="1"/>
  <c r="L659" i="2" s="1"/>
  <c r="M659" i="2" s="1"/>
  <c r="L226" i="2" a="1"/>
  <c r="L226" i="2" s="1"/>
  <c r="M226" i="2" s="1"/>
  <c r="J141" i="2" a="1"/>
  <c r="J141" i="2" s="1"/>
  <c r="K141" i="2" s="1"/>
  <c r="J226" i="2" a="1"/>
  <c r="J226" i="2" s="1"/>
  <c r="K226" i="2" s="1"/>
  <c r="J333" i="2" a="1"/>
  <c r="J333" i="2" s="1"/>
  <c r="K333" i="2" s="1"/>
  <c r="L333" i="2" a="1"/>
  <c r="L333" i="2" s="1"/>
  <c r="M333" i="2" s="1"/>
  <c r="J129" i="2" a="1"/>
  <c r="J129" i="2" s="1"/>
  <c r="K129" i="2" s="1"/>
  <c r="L129" i="2" a="1"/>
  <c r="L129" i="2" s="1"/>
  <c r="M129" i="2" s="1"/>
  <c r="J660" i="2" a="1"/>
  <c r="J660" i="2" s="1"/>
  <c r="K660" i="2" s="1"/>
  <c r="L660" i="2" a="1"/>
  <c r="L660" i="2" s="1"/>
  <c r="M660" i="2" s="1"/>
  <c r="J167" i="2" a="1"/>
  <c r="J167" i="2" s="1"/>
  <c r="K167" i="2" s="1"/>
  <c r="L167" i="2" a="1"/>
  <c r="L167" i="2" s="1"/>
  <c r="M167" i="2" s="1"/>
  <c r="J635" i="2" a="1"/>
  <c r="J635" i="2" s="1"/>
  <c r="K635" i="2" s="1"/>
  <c r="L635" i="2" a="1"/>
  <c r="L635" i="2" s="1"/>
  <c r="M635" i="2" s="1"/>
  <c r="L16" i="2" a="1"/>
  <c r="L16" i="2" s="1"/>
  <c r="M16" i="2" s="1"/>
  <c r="J472" i="2" a="1"/>
  <c r="J472" i="2" s="1"/>
  <c r="K472" i="2" s="1"/>
  <c r="L472" i="2" a="1"/>
  <c r="L472" i="2" s="1"/>
  <c r="M472" i="2" s="1"/>
  <c r="L58" i="2" a="1"/>
  <c r="L58" i="2" s="1"/>
  <c r="M58" i="2" s="1"/>
  <c r="O58" i="2" s="1"/>
  <c r="N58" i="2" s="1"/>
  <c r="J271" i="2" a="1"/>
  <c r="J271" i="2" s="1"/>
  <c r="K271" i="2" s="1"/>
  <c r="J418" i="2" a="1"/>
  <c r="J418" i="2" s="1"/>
  <c r="K418" i="2" s="1"/>
  <c r="L418" i="2" a="1"/>
  <c r="L418" i="2" s="1"/>
  <c r="M418" i="2" s="1"/>
  <c r="L576" i="2" a="1"/>
  <c r="L576" i="2" s="1"/>
  <c r="M576" i="2" s="1"/>
  <c r="J576" i="2" a="1"/>
  <c r="J576" i="2" s="1"/>
  <c r="K576" i="2" s="1"/>
  <c r="L561" i="2" a="1"/>
  <c r="L561" i="2" s="1"/>
  <c r="M561" i="2" s="1"/>
  <c r="O561" i="2" s="1"/>
  <c r="N561" i="2" s="1"/>
  <c r="J591" i="2" a="1"/>
  <c r="J591" i="2" s="1"/>
  <c r="K591" i="2" s="1"/>
  <c r="J359" i="2" a="1"/>
  <c r="J359" i="2" s="1"/>
  <c r="K359" i="2" s="1"/>
  <c r="P359" i="2" s="1"/>
  <c r="L6" i="2" a="1"/>
  <c r="L6" i="2" s="1"/>
  <c r="M6" i="2" s="1"/>
  <c r="P6" i="2" s="1"/>
  <c r="L671" i="2" a="1"/>
  <c r="L671" i="2" s="1"/>
  <c r="M671" i="2" s="1"/>
  <c r="J88" i="2" a="1"/>
  <c r="J88" i="2" s="1"/>
  <c r="K88" i="2" s="1"/>
  <c r="O88" i="2" s="1"/>
  <c r="N88" i="2" s="1"/>
  <c r="J671" i="2" a="1"/>
  <c r="J671" i="2" s="1"/>
  <c r="K671" i="2" s="1"/>
  <c r="L371" i="2" a="1"/>
  <c r="L371" i="2" s="1"/>
  <c r="M371" i="2" s="1"/>
  <c r="J371" i="2" a="1"/>
  <c r="J371" i="2" s="1"/>
  <c r="K371" i="2" s="1"/>
  <c r="L300" i="2" a="1"/>
  <c r="L300" i="2" s="1"/>
  <c r="M300" i="2" s="1"/>
  <c r="J300" i="2" a="1"/>
  <c r="J300" i="2" s="1"/>
  <c r="K300" i="2" s="1"/>
  <c r="J544" i="2" a="1"/>
  <c r="J544" i="2" s="1"/>
  <c r="K544" i="2" s="1"/>
  <c r="J502" i="2" a="1"/>
  <c r="J502" i="2" s="1"/>
  <c r="K502" i="2" s="1"/>
  <c r="L119" i="2" a="1"/>
  <c r="L119" i="2" s="1"/>
  <c r="M119" i="2" s="1"/>
  <c r="J119" i="2" a="1"/>
  <c r="J119" i="2" s="1"/>
  <c r="K119" i="2" s="1"/>
  <c r="J189" i="2" a="1"/>
  <c r="J189" i="2" s="1"/>
  <c r="K189" i="2" s="1"/>
  <c r="L189" i="2" a="1"/>
  <c r="L189" i="2" s="1"/>
  <c r="M189" i="2" s="1"/>
  <c r="L390" i="2" a="1"/>
  <c r="L390" i="2" s="1"/>
  <c r="M390" i="2" s="1"/>
  <c r="J390" i="2" a="1"/>
  <c r="J390" i="2" s="1"/>
  <c r="K390" i="2" s="1"/>
  <c r="J15" i="2" a="1"/>
  <c r="J15" i="2" s="1"/>
  <c r="K15" i="2" s="1"/>
  <c r="L15" i="2" a="1"/>
  <c r="L15" i="2" s="1"/>
  <c r="M15" i="2" s="1"/>
  <c r="L270" i="2" a="1"/>
  <c r="L270" i="2" s="1"/>
  <c r="M270" i="2" s="1"/>
  <c r="O270" i="2" s="1"/>
  <c r="N270" i="2" s="1"/>
  <c r="J517" i="2" a="1"/>
  <c r="J517" i="2" s="1"/>
  <c r="K517" i="2" s="1"/>
  <c r="L517" i="2" a="1"/>
  <c r="L517" i="2" s="1"/>
  <c r="M517" i="2" s="1"/>
  <c r="J600" i="2" a="1"/>
  <c r="J600" i="2" s="1"/>
  <c r="K600" i="2" s="1"/>
  <c r="L382" i="2" a="1"/>
  <c r="L382" i="2" s="1"/>
  <c r="M382" i="2" s="1"/>
  <c r="J382" i="2" a="1"/>
  <c r="J382" i="2" s="1"/>
  <c r="K382" i="2" s="1"/>
  <c r="J220" i="2" a="1"/>
  <c r="J220" i="2" s="1"/>
  <c r="K220" i="2" s="1"/>
  <c r="J237" i="2" a="1"/>
  <c r="J237" i="2" s="1"/>
  <c r="K237" i="2" s="1"/>
  <c r="M265" i="2"/>
  <c r="M386" i="2"/>
  <c r="K634" i="2"/>
  <c r="K483" i="2"/>
  <c r="M360" i="2"/>
  <c r="M278" i="2"/>
  <c r="P278" i="2" s="1"/>
  <c r="K295" i="2"/>
  <c r="K553" i="2"/>
  <c r="K514" i="2"/>
  <c r="P514" i="2" s="1"/>
  <c r="K254" i="2"/>
  <c r="O254" i="2" s="1"/>
  <c r="N254" i="2" s="1"/>
  <c r="K521" i="2"/>
  <c r="K73" i="2"/>
  <c r="M152" i="2"/>
  <c r="M80" i="2"/>
  <c r="M257" i="2"/>
  <c r="J540" i="2" a="1"/>
  <c r="J540" i="2" s="1"/>
  <c r="K540" i="2" s="1"/>
  <c r="L132" i="2" a="1"/>
  <c r="L132" i="2" s="1"/>
  <c r="M132" i="2" s="1"/>
  <c r="J132" i="2" a="1"/>
  <c r="J132" i="2" s="1"/>
  <c r="K132" i="2" s="1"/>
  <c r="L289" i="2" a="1"/>
  <c r="L289" i="2" s="1"/>
  <c r="M289" i="2" s="1"/>
  <c r="J289" i="2" a="1"/>
  <c r="J289" i="2" s="1"/>
  <c r="K289" i="2" s="1"/>
  <c r="L118" i="2" a="1"/>
  <c r="L118" i="2" s="1"/>
  <c r="M118" i="2" s="1"/>
  <c r="J118" i="2" a="1"/>
  <c r="J118" i="2" s="1"/>
  <c r="K118" i="2" s="1"/>
  <c r="L214" i="2" a="1"/>
  <c r="L214" i="2" s="1"/>
  <c r="M214" i="2" s="1"/>
  <c r="J214" i="2" a="1"/>
  <c r="J214" i="2" s="1"/>
  <c r="K214" i="2" s="1"/>
  <c r="L116" i="2" a="1"/>
  <c r="L116" i="2" s="1"/>
  <c r="M116" i="2" s="1"/>
  <c r="J379" i="2" a="1"/>
  <c r="J379" i="2" s="1"/>
  <c r="K379" i="2" s="1"/>
  <c r="L379" i="2" a="1"/>
  <c r="L379" i="2" s="1"/>
  <c r="M379" i="2" s="1"/>
  <c r="L153" i="2" a="1"/>
  <c r="L153" i="2" s="1"/>
  <c r="M153" i="2" s="1"/>
  <c r="J153" i="2" a="1"/>
  <c r="J153" i="2" s="1"/>
  <c r="K153" i="2" s="1"/>
  <c r="J162" i="2" a="1"/>
  <c r="J162" i="2" s="1"/>
  <c r="K162" i="2" s="1"/>
  <c r="L169" i="2" a="1"/>
  <c r="L169" i="2" s="1"/>
  <c r="M169" i="2" s="1"/>
  <c r="L318" i="2" a="1"/>
  <c r="L318" i="2" s="1"/>
  <c r="M318" i="2" s="1"/>
  <c r="L572" i="2" a="1"/>
  <c r="L572" i="2" s="1"/>
  <c r="M572" i="2" s="1"/>
  <c r="M183" i="2"/>
  <c r="P183" i="2" s="1"/>
  <c r="K51" i="2"/>
  <c r="L369" i="2" a="1"/>
  <c r="L369" i="2" s="1"/>
  <c r="M369" i="2" s="1"/>
  <c r="J369" i="2" a="1"/>
  <c r="J369" i="2" s="1"/>
  <c r="K369" i="2" s="1"/>
  <c r="L115" i="2" a="1"/>
  <c r="L115" i="2" s="1"/>
  <c r="M115" i="2" s="1"/>
  <c r="L650" i="2" a="1"/>
  <c r="L650" i="2" s="1"/>
  <c r="M650" i="2" s="1"/>
  <c r="L252" i="2" a="1"/>
  <c r="L252" i="2" s="1"/>
  <c r="M252" i="2" s="1"/>
  <c r="J252" i="2" a="1"/>
  <c r="J252" i="2" s="1"/>
  <c r="K252" i="2" s="1"/>
  <c r="L30" i="2" a="1"/>
  <c r="L30" i="2" s="1"/>
  <c r="M30" i="2" s="1"/>
  <c r="J30" i="2" a="1"/>
  <c r="J30" i="2" s="1"/>
  <c r="K30" i="2" s="1"/>
  <c r="L482" i="2" a="1"/>
  <c r="L482" i="2" s="1"/>
  <c r="M482" i="2" s="1"/>
  <c r="J448" i="2" a="1"/>
  <c r="J448" i="2" s="1"/>
  <c r="K448" i="2" s="1"/>
  <c r="J482" i="2" a="1"/>
  <c r="J482" i="2" s="1"/>
  <c r="K482" i="2" s="1"/>
  <c r="L351" i="2" a="1"/>
  <c r="L351" i="2" s="1"/>
  <c r="M351" i="2" s="1"/>
  <c r="J351" i="2" a="1"/>
  <c r="J351" i="2" s="1"/>
  <c r="K351" i="2" s="1"/>
  <c r="J199" i="2" a="1"/>
  <c r="J199" i="2" s="1"/>
  <c r="K199" i="2" s="1"/>
  <c r="J217" i="2" a="1"/>
  <c r="J217" i="2" s="1"/>
  <c r="K217" i="2" s="1"/>
  <c r="P217" i="2" s="1"/>
  <c r="L267" i="2" a="1"/>
  <c r="L267" i="2" s="1"/>
  <c r="M267" i="2" s="1"/>
  <c r="L549" i="2" a="1"/>
  <c r="L549" i="2" s="1"/>
  <c r="M549" i="2" s="1"/>
  <c r="L502" i="2" a="1"/>
  <c r="L502" i="2" s="1"/>
  <c r="M502" i="2" s="1"/>
  <c r="L544" i="2" a="1"/>
  <c r="L544" i="2" s="1"/>
  <c r="M544" i="2" s="1"/>
  <c r="J607" i="2" a="1"/>
  <c r="J607" i="2" s="1"/>
  <c r="K607" i="2" s="1"/>
  <c r="J549" i="2" a="1"/>
  <c r="J549" i="2" s="1"/>
  <c r="K549" i="2" s="1"/>
  <c r="L459" i="2" a="1"/>
  <c r="L459" i="2" s="1"/>
  <c r="M459" i="2" s="1"/>
  <c r="L596" i="2" a="1"/>
  <c r="L596" i="2" s="1"/>
  <c r="M596" i="2" s="1"/>
  <c r="L282" i="2" a="1"/>
  <c r="L282" i="2" s="1"/>
  <c r="M282" i="2" s="1"/>
  <c r="J282" i="2" a="1"/>
  <c r="J282" i="2" s="1"/>
  <c r="K282" i="2" s="1"/>
  <c r="L400" i="2" a="1"/>
  <c r="L400" i="2" s="1"/>
  <c r="M400" i="2" s="1"/>
  <c r="L690" i="2" a="1"/>
  <c r="L690" i="2" s="1"/>
  <c r="M690" i="2" s="1"/>
  <c r="J400" i="2" a="1"/>
  <c r="J400" i="2" s="1"/>
  <c r="K400" i="2" s="1"/>
  <c r="J690" i="2" a="1"/>
  <c r="J690" i="2" s="1"/>
  <c r="K690" i="2" s="1"/>
  <c r="L70" i="2" a="1"/>
  <c r="L70" i="2" s="1"/>
  <c r="M70" i="2" s="1"/>
  <c r="J364" i="2" a="1"/>
  <c r="J364" i="2" s="1"/>
  <c r="K364" i="2" s="1"/>
  <c r="J70" i="2" a="1"/>
  <c r="J70" i="2" s="1"/>
  <c r="K70" i="2" s="1"/>
  <c r="L140" i="2" a="1"/>
  <c r="L140" i="2" s="1"/>
  <c r="M140" i="2" s="1"/>
  <c r="P140" i="2" s="1"/>
  <c r="L427" i="2" a="1"/>
  <c r="L427" i="2" s="1"/>
  <c r="M427" i="2" s="1"/>
  <c r="J478" i="2" a="1"/>
  <c r="J478" i="2" s="1"/>
  <c r="K478" i="2" s="1"/>
  <c r="O478" i="2" s="1"/>
  <c r="N478" i="2" s="1"/>
  <c r="L648" i="2" a="1"/>
  <c r="L648" i="2" s="1"/>
  <c r="M648" i="2" s="1"/>
  <c r="J648" i="2" a="1"/>
  <c r="J648" i="2" s="1"/>
  <c r="K648" i="2" s="1"/>
  <c r="J589" i="2" a="1"/>
  <c r="J589" i="2" s="1"/>
  <c r="K589" i="2" s="1"/>
  <c r="J552" i="2" a="1"/>
  <c r="J552" i="2" s="1"/>
  <c r="K552" i="2" s="1"/>
  <c r="O552" i="2" s="1"/>
  <c r="N552" i="2" s="1"/>
  <c r="L589" i="2" a="1"/>
  <c r="L589" i="2" s="1"/>
  <c r="M589" i="2" s="1"/>
  <c r="L421" i="2" a="1"/>
  <c r="L421" i="2" s="1"/>
  <c r="M421" i="2" s="1"/>
  <c r="J421" i="2" a="1"/>
  <c r="J421" i="2" s="1"/>
  <c r="K421" i="2" s="1"/>
  <c r="L249" i="2" a="1"/>
  <c r="L249" i="2" s="1"/>
  <c r="M249" i="2" s="1"/>
  <c r="J249" i="2" a="1"/>
  <c r="J249" i="2" s="1"/>
  <c r="K249" i="2" s="1"/>
  <c r="L623" i="2" a="1"/>
  <c r="L623" i="2" s="1"/>
  <c r="M623" i="2" s="1"/>
  <c r="J623" i="2" a="1"/>
  <c r="J623" i="2" s="1"/>
  <c r="K623" i="2" s="1"/>
  <c r="J501" i="2" a="1"/>
  <c r="J501" i="2" s="1"/>
  <c r="K501" i="2" s="1"/>
  <c r="L501" i="2" a="1"/>
  <c r="L501" i="2" s="1"/>
  <c r="M501" i="2" s="1"/>
  <c r="J134" i="2" a="1"/>
  <c r="J134" i="2" s="1"/>
  <c r="K134" i="2" s="1"/>
  <c r="L134" i="2" a="1"/>
  <c r="L134" i="2" s="1"/>
  <c r="M134" i="2" s="1"/>
  <c r="L91" i="2" a="1"/>
  <c r="L91" i="2" s="1"/>
  <c r="M91" i="2" s="1"/>
  <c r="J394" i="2" a="1"/>
  <c r="J394" i="2" s="1"/>
  <c r="K394" i="2" s="1"/>
  <c r="O394" i="2" s="1"/>
  <c r="N394" i="2" s="1"/>
  <c r="J91" i="2" a="1"/>
  <c r="J91" i="2" s="1"/>
  <c r="K91" i="2" s="1"/>
  <c r="L123" i="2" a="1"/>
  <c r="L123" i="2" s="1"/>
  <c r="M123" i="2" s="1"/>
  <c r="O123" i="2" s="1"/>
  <c r="N123" i="2" s="1"/>
  <c r="J127" i="2" a="1"/>
  <c r="J127" i="2" s="1"/>
  <c r="K127" i="2" s="1"/>
  <c r="L127" i="2" a="1"/>
  <c r="L127" i="2" s="1"/>
  <c r="M127" i="2" s="1"/>
  <c r="J624" i="2" a="1"/>
  <c r="J624" i="2" s="1"/>
  <c r="K624" i="2" s="1"/>
  <c r="P624" i="2" s="1"/>
  <c r="L11" i="2" a="1"/>
  <c r="L11" i="2" s="1"/>
  <c r="M11" i="2" s="1"/>
  <c r="J11" i="2" a="1"/>
  <c r="J11" i="2" s="1"/>
  <c r="K11" i="2" s="1"/>
  <c r="I639" i="2"/>
  <c r="I365" i="2"/>
  <c r="K350" i="2"/>
  <c r="M350" i="2"/>
  <c r="J26" i="2" a="1"/>
  <c r="J26" i="2" s="1"/>
  <c r="K26" i="2" s="1"/>
  <c r="L26" i="2" a="1"/>
  <c r="L26" i="2" s="1"/>
  <c r="M26" i="2" s="1"/>
  <c r="L593" i="2" a="1"/>
  <c r="L593" i="2" s="1"/>
  <c r="M593" i="2" s="1"/>
  <c r="J593" i="2" a="1"/>
  <c r="J593" i="2" s="1"/>
  <c r="K593" i="2" s="1"/>
  <c r="J429" i="2" a="1"/>
  <c r="J429" i="2" s="1"/>
  <c r="K429" i="2" s="1"/>
  <c r="L429" i="2" a="1"/>
  <c r="L429" i="2" s="1"/>
  <c r="M429" i="2" s="1"/>
  <c r="K407" i="2"/>
  <c r="L407" i="2" a="1"/>
  <c r="L407" i="2" s="1"/>
  <c r="M407" i="2" s="1"/>
  <c r="K309" i="2"/>
  <c r="L309" i="2" a="1"/>
  <c r="L309" i="2" s="1"/>
  <c r="M309" i="2" s="1"/>
  <c r="M172" i="2"/>
  <c r="J172" i="2" a="1"/>
  <c r="J172" i="2" s="1"/>
  <c r="K172" i="2" s="1"/>
  <c r="J71" i="2" a="1"/>
  <c r="J71" i="2" s="1"/>
  <c r="K71" i="2" s="1"/>
  <c r="L71" i="2" a="1"/>
  <c r="L71" i="2" s="1"/>
  <c r="M71" i="2" s="1"/>
  <c r="L109" i="2" a="1"/>
  <c r="L109" i="2" s="1"/>
  <c r="M109" i="2" s="1"/>
  <c r="J109" i="2" a="1"/>
  <c r="J109" i="2" s="1"/>
  <c r="K109" i="2" s="1"/>
  <c r="L377" i="2" a="1"/>
  <c r="L377" i="2" s="1"/>
  <c r="M377" i="2" s="1"/>
  <c r="J550" i="2" a="1"/>
  <c r="J550" i="2" s="1"/>
  <c r="K550" i="2" s="1"/>
  <c r="L550" i="2" a="1"/>
  <c r="L550" i="2" s="1"/>
  <c r="M550" i="2" s="1"/>
  <c r="K423" i="2"/>
  <c r="L423" i="2" a="1"/>
  <c r="L423" i="2" s="1"/>
  <c r="M423" i="2" s="1"/>
  <c r="J277" i="2" a="1"/>
  <c r="J277" i="2" s="1"/>
  <c r="K277" i="2" s="1"/>
  <c r="L277" i="2" a="1"/>
  <c r="L277" i="2" s="1"/>
  <c r="M277" i="2" s="1"/>
  <c r="L171" i="2" a="1"/>
  <c r="L171" i="2" s="1"/>
  <c r="M171" i="2" s="1"/>
  <c r="J171" i="2" a="1"/>
  <c r="J171" i="2" s="1"/>
  <c r="K171" i="2" s="1"/>
  <c r="J191" i="2" a="1"/>
  <c r="J191" i="2" s="1"/>
  <c r="K191" i="2" s="1"/>
  <c r="L191" i="2" a="1"/>
  <c r="L191" i="2" s="1"/>
  <c r="M191" i="2" s="1"/>
  <c r="J297" i="2" a="1"/>
  <c r="J297" i="2" s="1"/>
  <c r="K297" i="2" s="1"/>
  <c r="L297" i="2" a="1"/>
  <c r="L297" i="2" s="1"/>
  <c r="M297" i="2" s="1"/>
  <c r="K562" i="2"/>
  <c r="L562" i="2" a="1"/>
  <c r="L562" i="2" s="1"/>
  <c r="M562" i="2" s="1"/>
  <c r="J145" i="2" a="1"/>
  <c r="J145" i="2" s="1"/>
  <c r="K145" i="2" s="1"/>
  <c r="L145" i="2" a="1"/>
  <c r="L145" i="2" s="1"/>
  <c r="M145" i="2" s="1"/>
  <c r="J486" i="2" a="1"/>
  <c r="J486" i="2" s="1"/>
  <c r="K486" i="2" s="1"/>
  <c r="L399" i="2" a="1"/>
  <c r="L399" i="2" s="1"/>
  <c r="M399" i="2" s="1"/>
  <c r="J42" i="2" a="1"/>
  <c r="J42" i="2" s="1"/>
  <c r="K42" i="2" s="1"/>
  <c r="L499" i="2" a="1"/>
  <c r="L499" i="2" s="1"/>
  <c r="M499" i="2" s="1"/>
  <c r="O499" i="2" s="1"/>
  <c r="N499" i="2" s="1"/>
  <c r="J459" i="2" a="1"/>
  <c r="J459" i="2" s="1"/>
  <c r="K459" i="2" s="1"/>
  <c r="L654" i="2" a="1"/>
  <c r="L654" i="2" s="1"/>
  <c r="M654" i="2" s="1"/>
  <c r="P654" i="2" s="1"/>
  <c r="J305" i="2" a="1"/>
  <c r="J305" i="2" s="1"/>
  <c r="K305" i="2" s="1"/>
  <c r="J77" i="2" a="1"/>
  <c r="J77" i="2" s="1"/>
  <c r="K77" i="2" s="1"/>
  <c r="O77" i="2" s="1"/>
  <c r="N77" i="2" s="1"/>
  <c r="K46" i="2"/>
  <c r="M642" i="2"/>
  <c r="P642" i="2" s="1"/>
  <c r="M56" i="2"/>
  <c r="O56" i="2" s="1"/>
  <c r="N56" i="2" s="1"/>
  <c r="K463" i="2"/>
  <c r="M212" i="2"/>
  <c r="P212" i="2" s="1"/>
  <c r="K144" i="2"/>
  <c r="M629" i="2"/>
  <c r="K110" i="2"/>
  <c r="O110" i="2" s="1"/>
  <c r="N110" i="2" s="1"/>
  <c r="K205" i="2"/>
  <c r="P205" i="2" s="1"/>
  <c r="K4" i="2"/>
  <c r="K584" i="2"/>
  <c r="M463" i="2"/>
  <c r="M112" i="2"/>
  <c r="K207" i="2"/>
  <c r="K475" i="2"/>
  <c r="K100" i="2"/>
  <c r="O100" i="2" s="1"/>
  <c r="N100" i="2" s="1"/>
  <c r="K247" i="2"/>
  <c r="O247" i="2" s="1"/>
  <c r="N247" i="2" s="1"/>
  <c r="K535" i="2"/>
  <c r="P535" i="2" s="1"/>
  <c r="M607" i="2"/>
  <c r="M542" i="2"/>
  <c r="M14" i="2"/>
  <c r="P14" i="2" s="1"/>
  <c r="K142" i="2"/>
  <c r="K399" i="2"/>
  <c r="P179" i="2"/>
  <c r="K437" i="2"/>
  <c r="K164" i="2"/>
  <c r="P164" i="2" s="1"/>
  <c r="M577" i="2"/>
  <c r="K135" i="2"/>
  <c r="K93" i="2"/>
  <c r="O93" i="2" s="1"/>
  <c r="N93" i="2" s="1"/>
  <c r="M106" i="2"/>
  <c r="M364" i="2"/>
  <c r="K454" i="2"/>
  <c r="M348" i="2"/>
  <c r="M292" i="2"/>
  <c r="M448" i="2"/>
  <c r="M186" i="2"/>
  <c r="M241" i="2"/>
  <c r="K393" i="2"/>
  <c r="K74" i="2"/>
  <c r="O74" i="2" s="1"/>
  <c r="N74" i="2" s="1"/>
  <c r="K504" i="2"/>
  <c r="K612" i="2"/>
  <c r="M480" i="2"/>
  <c r="K265" i="2"/>
  <c r="K575" i="2"/>
  <c r="K242" i="2"/>
  <c r="K343" i="2"/>
  <c r="K494" i="2"/>
  <c r="M208" i="2"/>
  <c r="M391" i="2"/>
  <c r="M393" i="2"/>
  <c r="K456" i="2"/>
  <c r="P456" i="2" s="1"/>
  <c r="K625" i="2"/>
  <c r="P625" i="2" s="1"/>
  <c r="K116" i="2"/>
  <c r="K313" i="2"/>
  <c r="O313" i="2" s="1"/>
  <c r="N313" i="2" s="1"/>
  <c r="K124" i="2"/>
  <c r="O124" i="2" s="1"/>
  <c r="N124" i="2" s="1"/>
  <c r="P108" i="2"/>
  <c r="P632" i="2"/>
  <c r="K111" i="2"/>
  <c r="K314" i="2"/>
  <c r="P314" i="2" s="1"/>
  <c r="O368" i="2"/>
  <c r="N368" i="2" s="1"/>
  <c r="P638" i="2"/>
  <c r="P98" i="2"/>
  <c r="O445" i="2"/>
  <c r="N445" i="2" s="1"/>
  <c r="P210" i="2"/>
  <c r="O83" i="2"/>
  <c r="N83" i="2" s="1"/>
  <c r="P315" i="2"/>
  <c r="P355" i="2"/>
  <c r="P218" i="2"/>
  <c r="O293" i="2"/>
  <c r="N293" i="2" s="1"/>
  <c r="O33" i="2"/>
  <c r="N33" i="2" s="1"/>
  <c r="P308" i="2"/>
  <c r="P510" i="2"/>
  <c r="P216" i="2"/>
  <c r="P349" i="2"/>
  <c r="O395" i="2"/>
  <c r="N395" i="2" s="1"/>
  <c r="P649" i="2"/>
  <c r="P361" i="2"/>
  <c r="P8" i="2"/>
  <c r="P103" i="2"/>
  <c r="O644" i="2"/>
  <c r="N644" i="2" s="1"/>
  <c r="P375" i="2"/>
  <c r="P337" i="2"/>
  <c r="P378" i="2"/>
  <c r="O536" i="2"/>
  <c r="N536" i="2" s="1"/>
  <c r="P432" i="2"/>
  <c r="O398" i="2"/>
  <c r="N398" i="2" s="1"/>
  <c r="O564" i="2"/>
  <c r="N564" i="2" s="1"/>
  <c r="P641" i="2"/>
  <c r="P64" i="2"/>
  <c r="P647" i="2"/>
  <c r="O490" i="2"/>
  <c r="N490" i="2" s="1"/>
  <c r="P597" i="2"/>
  <c r="P346" i="2"/>
  <c r="O288" i="2"/>
  <c r="N288" i="2" s="1"/>
  <c r="O312" i="2"/>
  <c r="N312" i="2" s="1"/>
  <c r="P264" i="2"/>
  <c r="O280" i="2"/>
  <c r="N280" i="2" s="1"/>
  <c r="O533" i="2"/>
  <c r="N533" i="2" s="1"/>
  <c r="P27" i="2"/>
  <c r="P192" i="2"/>
  <c r="P32" i="2"/>
  <c r="O487" i="2"/>
  <c r="N487" i="2" s="1"/>
  <c r="P120" i="2"/>
  <c r="O151" i="2"/>
  <c r="N151" i="2" s="1"/>
  <c r="O342" i="2"/>
  <c r="N342" i="2" s="1"/>
  <c r="O157" i="2"/>
  <c r="N157" i="2" s="1"/>
  <c r="P496" i="2"/>
  <c r="P97" i="2"/>
  <c r="O72" i="2"/>
  <c r="N72" i="2" s="1"/>
  <c r="P84" i="2"/>
  <c r="P388" i="2"/>
  <c r="P401" i="2"/>
  <c r="P339" i="2"/>
  <c r="P49" i="2"/>
  <c r="P455" i="2"/>
  <c r="O453" i="2"/>
  <c r="N453" i="2" s="1"/>
  <c r="P374" i="2"/>
  <c r="P261" i="2"/>
  <c r="O345" i="2"/>
  <c r="N345" i="2" s="1"/>
  <c r="O273" i="2"/>
  <c r="N273" i="2" s="1"/>
  <c r="P646" i="2"/>
  <c r="O461" i="2"/>
  <c r="N461" i="2" s="1"/>
  <c r="P409" i="2"/>
  <c r="P159" i="2"/>
  <c r="P105" i="2"/>
  <c r="P68" i="2"/>
  <c r="O438" i="2"/>
  <c r="N438" i="2" s="1"/>
  <c r="O403" i="2"/>
  <c r="N403" i="2" s="1"/>
  <c r="P598" i="2"/>
  <c r="P340" i="2"/>
  <c r="P601" i="2"/>
  <c r="P194" i="2"/>
  <c r="P10" i="2"/>
  <c r="O662" i="2"/>
  <c r="N662" i="2" s="1"/>
  <c r="P565" i="2"/>
  <c r="P616" i="2"/>
  <c r="P168" i="2"/>
  <c r="O40" i="2"/>
  <c r="N40" i="2" s="1"/>
  <c r="O467" i="2"/>
  <c r="N467" i="2" s="1"/>
  <c r="O681" i="2"/>
  <c r="N681" i="2" s="1"/>
  <c r="P551" i="2"/>
  <c r="P462" i="2"/>
  <c r="O626" i="2"/>
  <c r="N626" i="2" s="1"/>
  <c r="O61" i="2"/>
  <c r="N61" i="2" s="1"/>
  <c r="P415" i="2"/>
  <c r="O66" i="2"/>
  <c r="N66" i="2" s="1"/>
  <c r="O661" i="2"/>
  <c r="N661" i="2" s="1"/>
  <c r="P389" i="2"/>
  <c r="O146" i="2"/>
  <c r="N146" i="2" s="1"/>
  <c r="P621" i="2"/>
  <c r="P491" i="2"/>
  <c r="P466" i="2"/>
  <c r="P197" i="2"/>
  <c r="P515" i="2"/>
  <c r="P450" i="2"/>
  <c r="P31" i="2"/>
  <c r="P304" i="2"/>
  <c r="O489" i="2"/>
  <c r="N489" i="2" s="1"/>
  <c r="O75" i="2"/>
  <c r="N75" i="2" s="1"/>
  <c r="O452" i="2"/>
  <c r="N452" i="2" s="1"/>
  <c r="O611" i="2"/>
  <c r="N611" i="2" s="1"/>
  <c r="P22" i="2"/>
  <c r="P155" i="2"/>
  <c r="P678" i="2"/>
  <c r="P258" i="2"/>
  <c r="P387" i="2"/>
  <c r="O574" i="2"/>
  <c r="N574" i="2" s="1"/>
  <c r="M628" i="2"/>
  <c r="K628" i="2"/>
  <c r="K354" i="2"/>
  <c r="M354" i="2"/>
  <c r="K348" i="2"/>
  <c r="M479" i="2"/>
  <c r="M497" i="2"/>
  <c r="M242" i="2"/>
  <c r="I116" i="2"/>
  <c r="I570" i="2"/>
  <c r="M655" i="2"/>
  <c r="K655" i="2"/>
  <c r="M539" i="2"/>
  <c r="K539" i="2"/>
  <c r="K318" i="2"/>
  <c r="M256" i="2"/>
  <c r="M658" i="2"/>
  <c r="P279" i="2"/>
  <c r="P79" i="2"/>
  <c r="P397" i="2"/>
  <c r="P310" i="2"/>
  <c r="P18" i="2"/>
  <c r="P435" i="2"/>
  <c r="P358" i="2"/>
  <c r="P652" i="2"/>
  <c r="P457" i="2"/>
  <c r="P509" i="2"/>
  <c r="P605" i="2"/>
  <c r="O530" i="2"/>
  <c r="N530" i="2" s="1"/>
  <c r="O444" i="2"/>
  <c r="N444" i="2" s="1"/>
  <c r="O244" i="2"/>
  <c r="N244" i="2" s="1"/>
  <c r="K292" i="2"/>
  <c r="M446" i="2"/>
  <c r="K446" i="2"/>
  <c r="K577" i="2"/>
  <c r="M600" i="2"/>
  <c r="K391" i="2"/>
  <c r="P469" i="2"/>
  <c r="P595" i="2"/>
  <c r="O692" i="2"/>
  <c r="N692" i="2" s="1"/>
  <c r="O253" i="2"/>
  <c r="N253" i="2" s="1"/>
  <c r="P240" i="2"/>
  <c r="P274" i="2"/>
  <c r="P95" i="2"/>
  <c r="P266" i="2"/>
  <c r="P196" i="2"/>
  <c r="P606" i="2"/>
  <c r="P363" i="2"/>
  <c r="P347" i="2"/>
  <c r="O291" i="2"/>
  <c r="N291" i="2" s="1"/>
  <c r="O206" i="2"/>
  <c r="N206" i="2" s="1"/>
  <c r="O428" i="2"/>
  <c r="N428" i="2" s="1"/>
  <c r="O262" i="2"/>
  <c r="N262" i="2" s="1"/>
  <c r="O200" i="2"/>
  <c r="N200" i="2" s="1"/>
  <c r="O139" i="2"/>
  <c r="N139" i="2" s="1"/>
  <c r="I539" i="2"/>
  <c r="K477" i="2"/>
  <c r="M477" i="2"/>
  <c r="M570" i="2"/>
  <c r="K570" i="2"/>
  <c r="M434" i="2"/>
  <c r="K434" i="2"/>
  <c r="K449" i="2"/>
  <c r="M111" i="2"/>
  <c r="O609" i="2"/>
  <c r="N609" i="2" s="1"/>
  <c r="K319" i="2"/>
  <c r="K480" i="2"/>
  <c r="M437" i="2"/>
  <c r="M637" i="2"/>
  <c r="K637" i="2"/>
  <c r="K178" i="2"/>
  <c r="M178" i="2"/>
  <c r="K186" i="2"/>
  <c r="K106" i="2"/>
  <c r="K543" i="2"/>
  <c r="M543" i="2"/>
  <c r="M575" i="2"/>
  <c r="K396" i="2"/>
  <c r="M396" i="2"/>
  <c r="O357" i="2"/>
  <c r="N357" i="2" s="1"/>
  <c r="P442" i="2"/>
  <c r="P523" i="2"/>
  <c r="P528" i="2"/>
  <c r="P28" i="2"/>
  <c r="P492" i="2"/>
  <c r="P286" i="2"/>
  <c r="P177" i="2"/>
  <c r="O672" i="2"/>
  <c r="N672" i="2" s="1"/>
  <c r="O50" i="2"/>
  <c r="N50" i="2" s="1"/>
  <c r="O87" i="2"/>
  <c r="N87" i="2" s="1"/>
  <c r="M454" i="2"/>
  <c r="M311" i="2"/>
  <c r="K311" i="2"/>
  <c r="M121" i="2"/>
  <c r="K121" i="2"/>
  <c r="K608" i="2"/>
  <c r="M271" i="2"/>
  <c r="M13" i="2"/>
  <c r="K13" i="2"/>
  <c r="K366" i="2"/>
  <c r="M366" i="2"/>
  <c r="K516" i="2"/>
  <c r="M612" i="2"/>
  <c r="I655" i="2"/>
  <c r="K513" i="2"/>
  <c r="M513" i="2"/>
  <c r="K554" i="2"/>
  <c r="M554" i="2"/>
  <c r="P223" i="2"/>
  <c r="P582" i="2"/>
  <c r="P693" i="2"/>
  <c r="P599" i="2"/>
  <c r="P21" i="2"/>
  <c r="P488" i="2"/>
  <c r="P188" i="2"/>
  <c r="O685" i="2"/>
  <c r="N685" i="2" s="1"/>
  <c r="O221" i="2"/>
  <c r="N221" i="2" s="1"/>
  <c r="O316" i="2"/>
  <c r="N316" i="2" s="1"/>
  <c r="I121" i="2"/>
  <c r="K208" i="2"/>
  <c r="M504" i="2"/>
  <c r="K505" i="2"/>
  <c r="M505" i="2"/>
  <c r="K241" i="2"/>
  <c r="I393" i="2"/>
  <c r="P122" i="2"/>
  <c r="O285" i="2"/>
  <c r="N285" i="2" s="1"/>
  <c r="P245" i="2"/>
  <c r="O443" i="2"/>
  <c r="N443" i="2" s="1"/>
  <c r="P493" i="2"/>
  <c r="O353" i="2"/>
  <c r="N353" i="2" s="1"/>
  <c r="O299" i="2"/>
  <c r="N299" i="2" s="1"/>
  <c r="O181" i="2"/>
  <c r="N181" i="2" s="1"/>
  <c r="P38" i="2"/>
  <c r="P687" i="2"/>
  <c r="P563" i="2"/>
  <c r="O362" i="2"/>
  <c r="N362" i="2" s="1"/>
  <c r="O500" i="2"/>
  <c r="N500" i="2" s="1"/>
  <c r="P248" i="2"/>
  <c r="P234" i="2"/>
  <c r="P307" i="2"/>
  <c r="O175" i="2"/>
  <c r="N175" i="2" s="1"/>
  <c r="P422" i="2"/>
  <c r="P667" i="2"/>
  <c r="P674" i="2"/>
  <c r="P675" i="2"/>
  <c r="P5" i="2"/>
  <c r="O290" i="2"/>
  <c r="N290" i="2" s="1"/>
  <c r="O231" i="2"/>
  <c r="N231" i="2" s="1"/>
  <c r="O55" i="2"/>
  <c r="N55" i="2" s="1"/>
  <c r="P203" i="2"/>
  <c r="O232" i="2"/>
  <c r="N232" i="2" s="1"/>
  <c r="O684" i="2"/>
  <c r="N684" i="2" s="1"/>
  <c r="P190" i="2"/>
  <c r="P376" i="2"/>
  <c r="P283" i="2"/>
  <c r="P468" i="2"/>
  <c r="P546" i="2"/>
  <c r="P263" i="2"/>
  <c r="P670" i="2"/>
  <c r="P128" i="2"/>
  <c r="P301" i="2"/>
  <c r="O176" i="2"/>
  <c r="N176" i="2" s="1"/>
  <c r="P522" i="2"/>
  <c r="O580" i="2"/>
  <c r="N580" i="2" s="1"/>
  <c r="P495" i="2"/>
  <c r="P441" i="2"/>
  <c r="P276" i="2"/>
  <c r="O275" i="2"/>
  <c r="N275" i="2" s="1"/>
  <c r="O679" i="2"/>
  <c r="N679" i="2" s="1"/>
  <c r="O673" i="2"/>
  <c r="N673" i="2" s="1"/>
  <c r="P529" i="2"/>
  <c r="P48" i="2"/>
  <c r="P259" i="2"/>
  <c r="O272" i="2"/>
  <c r="N272" i="2" s="1"/>
  <c r="O96" i="2"/>
  <c r="N96" i="2" s="1"/>
  <c r="O594" i="2"/>
  <c r="N594" i="2" s="1"/>
  <c r="P511" i="2"/>
  <c r="O222" i="2"/>
  <c r="N222" i="2" s="1"/>
  <c r="P508" i="2"/>
  <c r="O303" i="2"/>
  <c r="N303" i="2" s="1"/>
  <c r="O559" i="2"/>
  <c r="N559" i="2" s="1"/>
  <c r="O43" i="2"/>
  <c r="N43" i="2" s="1"/>
  <c r="P227" i="2"/>
  <c r="P335" i="2"/>
  <c r="P630" i="2"/>
  <c r="O468" i="2"/>
  <c r="N468" i="2" s="1"/>
  <c r="I302" i="2"/>
  <c r="O203" i="2"/>
  <c r="N203" i="2" s="1"/>
  <c r="P232" i="2"/>
  <c r="O422" i="2"/>
  <c r="N422" i="2" s="1"/>
  <c r="P231" i="2"/>
  <c r="P403" i="2"/>
  <c r="O511" i="2"/>
  <c r="N511" i="2" s="1"/>
  <c r="I515" i="2"/>
  <c r="O190" i="2"/>
  <c r="N190" i="2" s="1"/>
  <c r="P443" i="2"/>
  <c r="P303" i="2"/>
  <c r="O279" i="2"/>
  <c r="N279" i="2" s="1"/>
  <c r="O28" i="2"/>
  <c r="N28" i="2" s="1"/>
  <c r="P253" i="2"/>
  <c r="O38" i="2"/>
  <c r="N38" i="2" s="1"/>
  <c r="O687" i="2"/>
  <c r="N687" i="2" s="1"/>
  <c r="O57" i="2"/>
  <c r="N57" i="2" s="1"/>
  <c r="P398" i="2"/>
  <c r="O455" i="2"/>
  <c r="N455" i="2" s="1"/>
  <c r="O89" i="2"/>
  <c r="N89" i="2" s="1"/>
  <c r="P175" i="2"/>
  <c r="P299" i="2"/>
  <c r="O218" i="2"/>
  <c r="N218" i="2" s="1"/>
  <c r="I404" i="2"/>
  <c r="O508" i="2"/>
  <c r="N508" i="2" s="1"/>
  <c r="O441" i="2"/>
  <c r="N441" i="2" s="1"/>
  <c r="P626" i="2"/>
  <c r="O197" i="2"/>
  <c r="N197" i="2" s="1"/>
  <c r="P238" i="2"/>
  <c r="O245" i="2"/>
  <c r="N245" i="2" s="1"/>
  <c r="P222" i="2"/>
  <c r="P470" i="2"/>
  <c r="P290" i="2"/>
  <c r="P362" i="2"/>
  <c r="O227" i="2"/>
  <c r="N227" i="2" s="1"/>
  <c r="O670" i="2"/>
  <c r="N670" i="2" s="1"/>
  <c r="P559" i="2"/>
  <c r="P679" i="2"/>
  <c r="O248" i="2"/>
  <c r="N248" i="2" s="1"/>
  <c r="P673" i="2"/>
  <c r="O263" i="2"/>
  <c r="N263" i="2" s="1"/>
  <c r="O605" i="2"/>
  <c r="N605" i="2" s="1"/>
  <c r="O363" i="2"/>
  <c r="N363" i="2" s="1"/>
  <c r="O388" i="2"/>
  <c r="N388" i="2" s="1"/>
  <c r="P611" i="2"/>
  <c r="P357" i="2"/>
  <c r="O177" i="2"/>
  <c r="N177" i="2" s="1"/>
  <c r="O621" i="2"/>
  <c r="N621" i="2" s="1"/>
  <c r="P275" i="2"/>
  <c r="I574" i="2"/>
  <c r="O546" i="2"/>
  <c r="N546" i="2" s="1"/>
  <c r="O432" i="2"/>
  <c r="N432" i="2" s="1"/>
  <c r="O337" i="2"/>
  <c r="N337" i="2" s="1"/>
  <c r="O120" i="2"/>
  <c r="N120" i="2" s="1"/>
  <c r="O509" i="2"/>
  <c r="N509" i="2" s="1"/>
  <c r="O492" i="2"/>
  <c r="N492" i="2" s="1"/>
  <c r="O196" i="2"/>
  <c r="N196" i="2" s="1"/>
  <c r="O202" i="2"/>
  <c r="N202" i="2" s="1"/>
  <c r="O565" i="2"/>
  <c r="N565" i="2" s="1"/>
  <c r="O98" i="2"/>
  <c r="N98" i="2" s="1"/>
  <c r="O216" i="2"/>
  <c r="N216" i="2" s="1"/>
  <c r="O339" i="2"/>
  <c r="N339" i="2" s="1"/>
  <c r="O397" i="2"/>
  <c r="N397" i="2" s="1"/>
  <c r="O192" i="2"/>
  <c r="N192" i="2" s="1"/>
  <c r="I478" i="2"/>
  <c r="P395" i="2"/>
  <c r="P644" i="2"/>
  <c r="P685" i="2"/>
  <c r="P293" i="2"/>
  <c r="P681" i="2"/>
  <c r="P291" i="2"/>
  <c r="O675" i="2"/>
  <c r="N675" i="2" s="1"/>
  <c r="P498" i="2"/>
  <c r="O374" i="2"/>
  <c r="N374" i="2" s="1"/>
  <c r="P272" i="2"/>
  <c r="O667" i="2"/>
  <c r="N667" i="2" s="1"/>
  <c r="O493" i="2"/>
  <c r="N493" i="2" s="1"/>
  <c r="O347" i="2"/>
  <c r="N347" i="2" s="1"/>
  <c r="O647" i="2"/>
  <c r="N647" i="2" s="1"/>
  <c r="O168" i="2"/>
  <c r="N168" i="2" s="1"/>
  <c r="O155" i="2"/>
  <c r="N155" i="2" s="1"/>
  <c r="O678" i="2"/>
  <c r="N678" i="2" s="1"/>
  <c r="O258" i="2"/>
  <c r="N258" i="2" s="1"/>
  <c r="O264" i="2"/>
  <c r="N264" i="2" s="1"/>
  <c r="O582" i="2"/>
  <c r="N582" i="2" s="1"/>
  <c r="O286" i="2"/>
  <c r="N286" i="2" s="1"/>
  <c r="O340" i="2"/>
  <c r="N340" i="2" s="1"/>
  <c r="O457" i="2"/>
  <c r="N457" i="2" s="1"/>
  <c r="O462" i="2"/>
  <c r="N462" i="2" s="1"/>
  <c r="O138" i="2"/>
  <c r="N138" i="2" s="1"/>
  <c r="P244" i="2"/>
  <c r="I489" i="2"/>
  <c r="P262" i="2"/>
  <c r="P445" i="2"/>
  <c r="P467" i="2"/>
  <c r="O520" i="2"/>
  <c r="N520" i="2" s="1"/>
  <c r="O10" i="2"/>
  <c r="N10" i="2" s="1"/>
  <c r="O335" i="2"/>
  <c r="N335" i="2" s="1"/>
  <c r="P580" i="2"/>
  <c r="O524" i="2"/>
  <c r="N524" i="2" s="1"/>
  <c r="O240" i="2"/>
  <c r="N240" i="2" s="1"/>
  <c r="O5" i="2"/>
  <c r="N5" i="2" s="1"/>
  <c r="O512" i="2"/>
  <c r="N512" i="2" s="1"/>
  <c r="P55" i="2"/>
  <c r="O283" i="2"/>
  <c r="N283" i="2" s="1"/>
  <c r="P594" i="2"/>
  <c r="O49" i="2"/>
  <c r="N49" i="2" s="1"/>
  <c r="O234" i="2"/>
  <c r="N234" i="2" s="1"/>
  <c r="O376" i="2"/>
  <c r="N376" i="2" s="1"/>
  <c r="P43" i="2"/>
  <c r="P684" i="2"/>
  <c r="P661" i="2"/>
  <c r="P438" i="2"/>
  <c r="P564" i="2"/>
  <c r="I614" i="2"/>
  <c r="O68" i="2"/>
  <c r="N68" i="2" s="1"/>
  <c r="O79" i="2"/>
  <c r="N79" i="2" s="1"/>
  <c r="O595" i="2"/>
  <c r="N595" i="2" s="1"/>
  <c r="O491" i="2"/>
  <c r="N491" i="2" s="1"/>
  <c r="O606" i="2"/>
  <c r="N606" i="2" s="1"/>
  <c r="O356" i="2"/>
  <c r="N356" i="2" s="1"/>
  <c r="O641" i="2"/>
  <c r="N641" i="2" s="1"/>
  <c r="O108" i="2"/>
  <c r="N108" i="2" s="1"/>
  <c r="O18" i="2"/>
  <c r="N18" i="2" s="1"/>
  <c r="P662" i="2"/>
  <c r="P200" i="2"/>
  <c r="P280" i="2"/>
  <c r="P533" i="2"/>
  <c r="P288" i="2"/>
  <c r="P490" i="2"/>
  <c r="P66" i="2"/>
  <c r="O21" i="2"/>
  <c r="N21" i="2" s="1"/>
  <c r="O649" i="2"/>
  <c r="N649" i="2" s="1"/>
  <c r="O646" i="2"/>
  <c r="N646" i="2" s="1"/>
  <c r="P181" i="2"/>
  <c r="O48" i="2"/>
  <c r="N48" i="2" s="1"/>
  <c r="O674" i="2"/>
  <c r="N674" i="2" s="1"/>
  <c r="O179" i="2"/>
  <c r="N179" i="2" s="1"/>
  <c r="O315" i="2"/>
  <c r="N315" i="2" s="1"/>
  <c r="O358" i="2"/>
  <c r="N358" i="2" s="1"/>
  <c r="O31" i="2"/>
  <c r="N31" i="2" s="1"/>
  <c r="O159" i="2"/>
  <c r="N159" i="2" s="1"/>
  <c r="O496" i="2"/>
  <c r="N496" i="2" s="1"/>
  <c r="O683" i="2"/>
  <c r="N683" i="2" s="1"/>
  <c r="O156" i="2"/>
  <c r="N156" i="2" s="1"/>
  <c r="P453" i="2"/>
  <c r="P157" i="2"/>
  <c r="P342" i="2"/>
  <c r="P368" i="2"/>
  <c r="P50" i="2"/>
  <c r="I34" i="2"/>
  <c r="I467" i="2"/>
  <c r="I87" i="2"/>
  <c r="P353" i="2"/>
  <c r="I345" i="2"/>
  <c r="O103" i="2"/>
  <c r="N103" i="2" s="1"/>
  <c r="P176" i="2"/>
  <c r="O378" i="2"/>
  <c r="N378" i="2" s="1"/>
  <c r="O466" i="2"/>
  <c r="N466" i="2" s="1"/>
  <c r="O473" i="2"/>
  <c r="N473" i="2" s="1"/>
  <c r="O495" i="2"/>
  <c r="N495" i="2" s="1"/>
  <c r="I551" i="2"/>
  <c r="O122" i="2"/>
  <c r="N122" i="2" s="1"/>
  <c r="O387" i="2"/>
  <c r="N387" i="2" s="1"/>
  <c r="O601" i="2"/>
  <c r="N601" i="2" s="1"/>
  <c r="O22" i="2"/>
  <c r="N22" i="2" s="1"/>
  <c r="O528" i="2"/>
  <c r="N528" i="2" s="1"/>
  <c r="O349" i="2"/>
  <c r="N349" i="2" s="1"/>
  <c r="O510" i="2"/>
  <c r="N510" i="2" s="1"/>
  <c r="O652" i="2"/>
  <c r="N652" i="2" s="1"/>
  <c r="O97" i="2"/>
  <c r="N97" i="2" s="1"/>
  <c r="O515" i="2"/>
  <c r="N515" i="2" s="1"/>
  <c r="O105" i="2"/>
  <c r="N105" i="2" s="1"/>
  <c r="O84" i="2"/>
  <c r="N84" i="2" s="1"/>
  <c r="O616" i="2"/>
  <c r="N616" i="2" s="1"/>
  <c r="P139" i="2"/>
  <c r="P345" i="2"/>
  <c r="P312" i="2"/>
  <c r="I40" i="2"/>
  <c r="P412" i="2"/>
  <c r="I50" i="2"/>
  <c r="I293" i="2"/>
  <c r="P574" i="2"/>
  <c r="P151" i="2"/>
  <c r="O128" i="2"/>
  <c r="N128" i="2" s="1"/>
  <c r="I533" i="2"/>
  <c r="O310" i="2"/>
  <c r="N310" i="2" s="1"/>
  <c r="O375" i="2"/>
  <c r="N375" i="2" s="1"/>
  <c r="O355" i="2"/>
  <c r="N355" i="2" s="1"/>
  <c r="O308" i="2"/>
  <c r="N308" i="2" s="1"/>
  <c r="O638" i="2"/>
  <c r="N638" i="2" s="1"/>
  <c r="O261" i="2"/>
  <c r="N261" i="2" s="1"/>
  <c r="O409" i="2"/>
  <c r="N409" i="2" s="1"/>
  <c r="I347" i="2"/>
  <c r="P381" i="2"/>
  <c r="P40" i="2"/>
  <c r="P489" i="2"/>
  <c r="P75" i="2"/>
  <c r="I263" i="2"/>
  <c r="I672" i="2"/>
  <c r="P487" i="2"/>
  <c r="P452" i="2"/>
  <c r="I105" i="2"/>
  <c r="O307" i="2"/>
  <c r="N307" i="2" s="1"/>
  <c r="P83" i="2"/>
  <c r="I630" i="2"/>
  <c r="O563" i="2"/>
  <c r="N563" i="2" s="1"/>
  <c r="I444" i="2"/>
  <c r="O276" i="2"/>
  <c r="N276" i="2" s="1"/>
  <c r="O188" i="2"/>
  <c r="N188" i="2" s="1"/>
  <c r="O435" i="2"/>
  <c r="N435" i="2" s="1"/>
  <c r="O8" i="2"/>
  <c r="N8" i="2" s="1"/>
  <c r="O630" i="2"/>
  <c r="N630" i="2" s="1"/>
  <c r="O415" i="2"/>
  <c r="N415" i="2" s="1"/>
  <c r="O210" i="2"/>
  <c r="N210" i="2" s="1"/>
  <c r="O389" i="2"/>
  <c r="N389" i="2" s="1"/>
  <c r="O346" i="2"/>
  <c r="N346" i="2" s="1"/>
  <c r="O442" i="2"/>
  <c r="N442" i="2" s="1"/>
  <c r="O223" i="2"/>
  <c r="N223" i="2" s="1"/>
  <c r="P530" i="2"/>
  <c r="P536" i="2"/>
  <c r="I624" i="2"/>
  <c r="P221" i="2"/>
  <c r="P60" i="2"/>
  <c r="P316" i="2"/>
  <c r="P206" i="2"/>
  <c r="P428" i="2"/>
  <c r="P72" i="2"/>
  <c r="P285" i="2"/>
  <c r="O551" i="2"/>
  <c r="N551" i="2" s="1"/>
  <c r="P614" i="2"/>
  <c r="P273" i="2"/>
  <c r="P692" i="2"/>
  <c r="P33" i="2"/>
  <c r="P146" i="2"/>
  <c r="O44" i="2"/>
  <c r="N44" i="2" s="1"/>
  <c r="I216" i="2"/>
  <c r="P173" i="2"/>
  <c r="I280" i="2"/>
  <c r="O529" i="2"/>
  <c r="N529" i="2" s="1"/>
  <c r="O361" i="2"/>
  <c r="N361" i="2" s="1"/>
  <c r="O450" i="2"/>
  <c r="N450" i="2" s="1"/>
  <c r="O95" i="2"/>
  <c r="N95" i="2" s="1"/>
  <c r="O613" i="2"/>
  <c r="N613" i="2" s="1"/>
  <c r="O64" i="2"/>
  <c r="N64" i="2" s="1"/>
  <c r="O274" i="2"/>
  <c r="N274" i="2" s="1"/>
  <c r="O304" i="2"/>
  <c r="N304" i="2" s="1"/>
  <c r="O632" i="2"/>
  <c r="N632" i="2" s="1"/>
  <c r="O326" i="2"/>
  <c r="N326" i="2" s="1"/>
  <c r="O266" i="2"/>
  <c r="N266" i="2" s="1"/>
  <c r="O469" i="2"/>
  <c r="N469" i="2" s="1"/>
  <c r="O336" i="2"/>
  <c r="N336" i="2" s="1"/>
  <c r="O523" i="2"/>
  <c r="N523" i="2" s="1"/>
  <c r="O27" i="2"/>
  <c r="N27" i="2" s="1"/>
  <c r="I75" i="2"/>
  <c r="P609" i="2"/>
  <c r="P461" i="2"/>
  <c r="P672" i="2"/>
  <c r="P87" i="2"/>
  <c r="I310" i="2"/>
  <c r="O104" i="2" l="1"/>
  <c r="N104" i="2" s="1"/>
  <c r="P104" i="2"/>
  <c r="O101" i="2"/>
  <c r="N101" i="2" s="1"/>
  <c r="O598" i="2"/>
  <c r="N598" i="2" s="1"/>
  <c r="P633" i="2"/>
  <c r="P568" i="2"/>
  <c r="P426" i="2"/>
  <c r="P156" i="2"/>
  <c r="O412" i="2"/>
  <c r="N412" i="2" s="1"/>
  <c r="O631" i="2"/>
  <c r="N631" i="2" s="1"/>
  <c r="O436" i="2"/>
  <c r="N436" i="2" s="1"/>
  <c r="O174" i="2"/>
  <c r="N174" i="2" s="1"/>
  <c r="P211" i="2"/>
  <c r="P86" i="2"/>
  <c r="P640" i="2"/>
  <c r="O147" i="2"/>
  <c r="N147" i="2" s="1"/>
  <c r="O184" i="2"/>
  <c r="N184" i="2" s="1"/>
  <c r="O113" i="2"/>
  <c r="N113" i="2" s="1"/>
  <c r="P114" i="2"/>
  <c r="P51" i="2"/>
  <c r="P323" i="2"/>
  <c r="O433" i="2"/>
  <c r="N433" i="2" s="1"/>
  <c r="P436" i="2"/>
  <c r="P246" i="2"/>
  <c r="P665" i="2"/>
  <c r="O498" i="2"/>
  <c r="N498" i="2" s="1"/>
  <c r="O46" i="2"/>
  <c r="N46" i="2" s="1"/>
  <c r="O193" i="2"/>
  <c r="N193" i="2" s="1"/>
  <c r="P185" i="2"/>
  <c r="O194" i="2"/>
  <c r="N194" i="2" s="1"/>
  <c r="P553" i="2"/>
  <c r="P94" i="2"/>
  <c r="O229" i="2"/>
  <c r="N229" i="2" s="1"/>
  <c r="P4" i="2"/>
  <c r="P73" i="2"/>
  <c r="P588" i="2"/>
  <c r="P439" i="2"/>
  <c r="P174" i="2"/>
  <c r="O372" i="2"/>
  <c r="N372" i="2" s="1"/>
  <c r="P392" i="2"/>
  <c r="P631" i="2"/>
  <c r="O633" i="2"/>
  <c r="N633" i="2" s="1"/>
  <c r="O130" i="2"/>
  <c r="N130" i="2" s="1"/>
  <c r="P130" i="2"/>
  <c r="O693" i="2"/>
  <c r="N693" i="2" s="1"/>
  <c r="P447" i="2"/>
  <c r="O426" i="2"/>
  <c r="N426" i="2" s="1"/>
  <c r="O359" i="2"/>
  <c r="N359" i="2" s="1"/>
  <c r="O411" i="2"/>
  <c r="N411" i="2" s="1"/>
  <c r="O238" i="2"/>
  <c r="N238" i="2" s="1"/>
  <c r="O522" i="2"/>
  <c r="N522" i="2" s="1"/>
  <c r="O32" i="2"/>
  <c r="N32" i="2" s="1"/>
  <c r="O370" i="2"/>
  <c r="N370" i="2" s="1"/>
  <c r="P610" i="2"/>
  <c r="O599" i="2"/>
  <c r="N599" i="2" s="1"/>
  <c r="P170" i="2"/>
  <c r="P444" i="2"/>
  <c r="P500" i="2"/>
  <c r="O19" i="2"/>
  <c r="N19" i="2" s="1"/>
  <c r="O255" i="2"/>
  <c r="N255" i="2" s="1"/>
  <c r="O614" i="2"/>
  <c r="N614" i="2" s="1"/>
  <c r="P336" i="2"/>
  <c r="P372" i="2"/>
  <c r="P512" i="2"/>
  <c r="O243" i="2"/>
  <c r="N243" i="2" s="1"/>
  <c r="O392" i="2"/>
  <c r="N392" i="2" s="1"/>
  <c r="P61" i="2"/>
  <c r="P524" i="2"/>
  <c r="O86" i="2"/>
  <c r="N86" i="2" s="1"/>
  <c r="O465" i="2"/>
  <c r="N465" i="2" s="1"/>
  <c r="O597" i="2"/>
  <c r="N597" i="2" s="1"/>
  <c r="P138" i="2"/>
  <c r="O617" i="2"/>
  <c r="N617" i="2" s="1"/>
  <c r="O154" i="2"/>
  <c r="N154" i="2" s="1"/>
  <c r="O14" i="2"/>
  <c r="N14" i="2" s="1"/>
  <c r="P380" i="2"/>
  <c r="O447" i="2"/>
  <c r="N447" i="2" s="1"/>
  <c r="P233" i="2"/>
  <c r="O587" i="2"/>
  <c r="N587" i="2" s="1"/>
  <c r="P663" i="2"/>
  <c r="O34" i="2"/>
  <c r="N34" i="2" s="1"/>
  <c r="O135" i="2"/>
  <c r="N135" i="2" s="1"/>
  <c r="O305" i="2"/>
  <c r="N305" i="2" s="1"/>
  <c r="O485" i="2"/>
  <c r="N485" i="2" s="1"/>
  <c r="O380" i="2"/>
  <c r="N380" i="2" s="1"/>
  <c r="P584" i="2"/>
  <c r="P521" i="2"/>
  <c r="P230" i="2"/>
  <c r="O2" i="2"/>
  <c r="N2" i="2" s="1"/>
  <c r="O170" i="2"/>
  <c r="N170" i="2" s="1"/>
  <c r="O541" i="2"/>
  <c r="N541" i="2" s="1"/>
  <c r="P202" i="2"/>
  <c r="P683" i="2"/>
  <c r="P433" i="2"/>
  <c r="P235" i="2"/>
  <c r="P653" i="2"/>
  <c r="P19" i="2"/>
  <c r="P150" i="2"/>
  <c r="O663" i="2"/>
  <c r="N663" i="2" s="1"/>
  <c r="O185" i="2"/>
  <c r="N185" i="2" s="1"/>
  <c r="P34" i="2"/>
  <c r="P475" i="2"/>
  <c r="P295" i="2"/>
  <c r="O431" i="2"/>
  <c r="N431" i="2" s="1"/>
  <c r="P587" i="2"/>
  <c r="O142" i="2"/>
  <c r="N142" i="2" s="1"/>
  <c r="P207" i="2"/>
  <c r="P220" i="2"/>
  <c r="O668" i="2"/>
  <c r="N668" i="2" s="1"/>
  <c r="O233" i="2"/>
  <c r="N233" i="2" s="1"/>
  <c r="P344" i="2"/>
  <c r="P144" i="2"/>
  <c r="O521" i="2"/>
  <c r="N521" i="2" s="1"/>
  <c r="P370" i="2"/>
  <c r="P255" i="2"/>
  <c r="P526" i="2"/>
  <c r="P542" i="2"/>
  <c r="O596" i="2"/>
  <c r="N596" i="2" s="1"/>
  <c r="O322" i="2"/>
  <c r="N322" i="2" s="1"/>
  <c r="O618" i="2"/>
  <c r="N618" i="2" s="1"/>
  <c r="P541" i="2"/>
  <c r="O610" i="2"/>
  <c r="N610" i="2" s="1"/>
  <c r="O629" i="2"/>
  <c r="N629" i="2" s="1"/>
  <c r="O80" i="2"/>
  <c r="N80" i="2" s="1"/>
  <c r="O324" i="2"/>
  <c r="N324" i="2" s="1"/>
  <c r="O545" i="2"/>
  <c r="N545" i="2" s="1"/>
  <c r="O568" i="2"/>
  <c r="N568" i="2" s="1"/>
  <c r="P112" i="2"/>
  <c r="O73" i="2"/>
  <c r="N73" i="2" s="1"/>
  <c r="O224" i="2"/>
  <c r="N224" i="2" s="1"/>
  <c r="O6" i="2"/>
  <c r="N6" i="2" s="1"/>
  <c r="P689" i="2"/>
  <c r="O94" i="2"/>
  <c r="N94" i="2" s="1"/>
  <c r="O651" i="2"/>
  <c r="N651" i="2" s="1"/>
  <c r="P476" i="2"/>
  <c r="O640" i="2"/>
  <c r="N640" i="2" s="1"/>
  <c r="P30" i="2"/>
  <c r="P251" i="2"/>
  <c r="P464" i="2"/>
  <c r="O323" i="2"/>
  <c r="N323" i="2" s="1"/>
  <c r="O542" i="2"/>
  <c r="N542" i="2" s="1"/>
  <c r="O584" i="2"/>
  <c r="N584" i="2" s="1"/>
  <c r="P581" i="2"/>
  <c r="O581" i="2"/>
  <c r="N581" i="2" s="1"/>
  <c r="P413" i="2"/>
  <c r="O413" i="2"/>
  <c r="N413" i="2" s="1"/>
  <c r="O514" i="2"/>
  <c r="N514" i="2" s="1"/>
  <c r="P2" i="2"/>
  <c r="P250" i="2"/>
  <c r="O421" i="2"/>
  <c r="N421" i="2" s="1"/>
  <c r="P237" i="2"/>
  <c r="O677" i="2"/>
  <c r="N677" i="2" s="1"/>
  <c r="O195" i="2"/>
  <c r="N195" i="2" s="1"/>
  <c r="P265" i="2"/>
  <c r="P607" i="2"/>
  <c r="P507" i="2"/>
  <c r="O41" i="2"/>
  <c r="N41" i="2" s="1"/>
  <c r="P41" i="2"/>
  <c r="O182" i="2"/>
  <c r="N182" i="2" s="1"/>
  <c r="P182" i="2"/>
  <c r="O566" i="2"/>
  <c r="N566" i="2" s="1"/>
  <c r="P566" i="2"/>
  <c r="P12" i="2"/>
  <c r="P187" i="2"/>
  <c r="O476" i="2"/>
  <c r="N476" i="2" s="1"/>
  <c r="O424" i="2"/>
  <c r="N424" i="2" s="1"/>
  <c r="P540" i="2"/>
  <c r="P42" i="2"/>
  <c r="P373" i="2"/>
  <c r="P431" i="2"/>
  <c r="O251" i="2"/>
  <c r="N251" i="2" s="1"/>
  <c r="P224" i="2"/>
  <c r="O30" i="2"/>
  <c r="N30" i="2" s="1"/>
  <c r="O257" i="2"/>
  <c r="N257" i="2" s="1"/>
  <c r="P586" i="2"/>
  <c r="O464" i="2"/>
  <c r="N464" i="2" s="1"/>
  <c r="O183" i="2"/>
  <c r="N183" i="2" s="1"/>
  <c r="O134" i="2"/>
  <c r="N134" i="2" s="1"/>
  <c r="P421" i="2"/>
  <c r="P502" i="2"/>
  <c r="P369" i="2"/>
  <c r="P677" i="2"/>
  <c r="P537" i="2"/>
  <c r="O537" i="2"/>
  <c r="N537" i="2" s="1"/>
  <c r="P659" i="2"/>
  <c r="O659" i="2"/>
  <c r="N659" i="2" s="1"/>
  <c r="O298" i="2"/>
  <c r="N298" i="2" s="1"/>
  <c r="P298" i="2"/>
  <c r="O691" i="2"/>
  <c r="N691" i="2" s="1"/>
  <c r="P691" i="2"/>
  <c r="O92" i="2"/>
  <c r="N92" i="2" s="1"/>
  <c r="O51" i="2"/>
  <c r="N51" i="2" s="1"/>
  <c r="O278" i="2"/>
  <c r="N278" i="2" s="1"/>
  <c r="P327" i="2"/>
  <c r="P534" i="2"/>
  <c r="P688" i="2"/>
  <c r="O502" i="2"/>
  <c r="N502" i="2" s="1"/>
  <c r="P88" i="2"/>
  <c r="P80" i="2"/>
  <c r="O623" i="2"/>
  <c r="N623" i="2" s="1"/>
  <c r="O549" i="2"/>
  <c r="N549" i="2" s="1"/>
  <c r="P351" i="2"/>
  <c r="O689" i="2"/>
  <c r="N689" i="2" s="1"/>
  <c r="O140" i="2"/>
  <c r="N140" i="2" s="1"/>
  <c r="O112" i="2"/>
  <c r="N112" i="2" s="1"/>
  <c r="P552" i="2"/>
  <c r="O69" i="2"/>
  <c r="N69" i="2" s="1"/>
  <c r="O295" i="2"/>
  <c r="N295" i="2" s="1"/>
  <c r="O624" i="2"/>
  <c r="N624" i="2" s="1"/>
  <c r="O386" i="2"/>
  <c r="N386" i="2" s="1"/>
  <c r="P82" i="2"/>
  <c r="P236" i="2"/>
  <c r="O236" i="2"/>
  <c r="N236" i="2" s="1"/>
  <c r="P133" i="2"/>
  <c r="O133" i="2"/>
  <c r="N133" i="2" s="1"/>
  <c r="O149" i="2"/>
  <c r="N149" i="2" s="1"/>
  <c r="P149" i="2"/>
  <c r="O377" i="2"/>
  <c r="N377" i="2" s="1"/>
  <c r="P305" i="2"/>
  <c r="O553" i="2"/>
  <c r="N553" i="2" s="1"/>
  <c r="O42" i="2"/>
  <c r="N42" i="2" s="1"/>
  <c r="O287" i="2"/>
  <c r="N287" i="2" s="1"/>
  <c r="P338" i="2"/>
  <c r="O417" i="2"/>
  <c r="N417" i="2" s="1"/>
  <c r="P549" i="2"/>
  <c r="P58" i="2"/>
  <c r="O463" i="2"/>
  <c r="N463" i="2" s="1"/>
  <c r="P350" i="2"/>
  <c r="O643" i="2"/>
  <c r="N643" i="2" s="1"/>
  <c r="P172" i="2"/>
  <c r="P400" i="2"/>
  <c r="O607" i="2"/>
  <c r="N607" i="2" s="1"/>
  <c r="P576" i="2"/>
  <c r="P430" i="2"/>
  <c r="P99" i="2"/>
  <c r="O164" i="2"/>
  <c r="N164" i="2" s="1"/>
  <c r="P572" i="2"/>
  <c r="O572" i="2"/>
  <c r="N572" i="2" s="1"/>
  <c r="O302" i="2"/>
  <c r="N302" i="2" s="1"/>
  <c r="P302" i="2"/>
  <c r="O16" i="2"/>
  <c r="N16" i="2" s="1"/>
  <c r="P16" i="2"/>
  <c r="O4" i="2"/>
  <c r="N4" i="2" s="1"/>
  <c r="O642" i="2"/>
  <c r="N642" i="2" s="1"/>
  <c r="P386" i="2"/>
  <c r="P623" i="2"/>
  <c r="P257" i="2"/>
  <c r="O399" i="2"/>
  <c r="N399" i="2" s="1"/>
  <c r="P429" i="2"/>
  <c r="O29" i="2"/>
  <c r="N29" i="2" s="1"/>
  <c r="P627" i="2"/>
  <c r="P65" i="2"/>
  <c r="P525" i="2"/>
  <c r="O62" i="2"/>
  <c r="N62" i="2" s="1"/>
  <c r="O158" i="2"/>
  <c r="N158" i="2" s="1"/>
  <c r="P296" i="2"/>
  <c r="P63" i="2"/>
  <c r="O639" i="2"/>
  <c r="N639" i="2" s="1"/>
  <c r="P690" i="2"/>
  <c r="P163" i="2"/>
  <c r="P579" i="2"/>
  <c r="O518" i="2"/>
  <c r="N518" i="2" s="1"/>
  <c r="O351" i="2"/>
  <c r="N351" i="2" s="1"/>
  <c r="O306" i="2"/>
  <c r="N306" i="2" s="1"/>
  <c r="P201" i="2"/>
  <c r="O451" i="2"/>
  <c r="N451" i="2" s="1"/>
  <c r="O676" i="2"/>
  <c r="N676" i="2" s="1"/>
  <c r="O136" i="2"/>
  <c r="N136" i="2" s="1"/>
  <c r="O220" i="2"/>
  <c r="N220" i="2" s="1"/>
  <c r="P93" i="2"/>
  <c r="P119" i="2"/>
  <c r="O576" i="2"/>
  <c r="N576" i="2" s="1"/>
  <c r="O538" i="2"/>
  <c r="N538" i="2" s="1"/>
  <c r="O669" i="2"/>
  <c r="N669" i="2" s="1"/>
  <c r="O593" i="2"/>
  <c r="N593" i="2" s="1"/>
  <c r="O11" i="2"/>
  <c r="N11" i="2" s="1"/>
  <c r="O558" i="2"/>
  <c r="N558" i="2" s="1"/>
  <c r="O475" i="2"/>
  <c r="N475" i="2" s="1"/>
  <c r="O369" i="2"/>
  <c r="N369" i="2" s="1"/>
  <c r="P135" i="2"/>
  <c r="P26" i="2"/>
  <c r="O165" i="2"/>
  <c r="N165" i="2" s="1"/>
  <c r="O54" i="2"/>
  <c r="N54" i="2" s="1"/>
  <c r="P620" i="2"/>
  <c r="P384" i="2"/>
  <c r="O592" i="2"/>
  <c r="N592" i="2" s="1"/>
  <c r="P142" i="2"/>
  <c r="O654" i="2"/>
  <c r="N654" i="2" s="1"/>
  <c r="P394" i="2"/>
  <c r="P622" i="2"/>
  <c r="O531" i="2"/>
  <c r="N531" i="2" s="1"/>
  <c r="P365" i="2"/>
  <c r="P629" i="2"/>
  <c r="P254" i="2"/>
  <c r="O423" i="2"/>
  <c r="N423" i="2" s="1"/>
  <c r="O71" i="2"/>
  <c r="N71" i="2" s="1"/>
  <c r="P300" i="2"/>
  <c r="P59" i="2"/>
  <c r="P225" i="2"/>
  <c r="O585" i="2"/>
  <c r="N585" i="2" s="1"/>
  <c r="P548" i="2"/>
  <c r="P414" i="2"/>
  <c r="O414" i="2"/>
  <c r="N414" i="2" s="1"/>
  <c r="O109" i="2"/>
  <c r="N109" i="2" s="1"/>
  <c r="O325" i="2"/>
  <c r="N325" i="2" s="1"/>
  <c r="P78" i="2"/>
  <c r="P141" i="2"/>
  <c r="O141" i="2"/>
  <c r="N141" i="2" s="1"/>
  <c r="O52" i="2"/>
  <c r="N52" i="2" s="1"/>
  <c r="O535" i="2"/>
  <c r="N535" i="2" s="1"/>
  <c r="O144" i="2"/>
  <c r="N144" i="2" s="1"/>
  <c r="P77" i="2"/>
  <c r="P171" i="2"/>
  <c r="P550" i="2"/>
  <c r="O400" i="2"/>
  <c r="N400" i="2" s="1"/>
  <c r="O39" i="2"/>
  <c r="N39" i="2" s="1"/>
  <c r="P45" i="2"/>
  <c r="P686" i="2"/>
  <c r="O603" i="2"/>
  <c r="N603" i="2" s="1"/>
  <c r="P53" i="2"/>
  <c r="O20" i="2"/>
  <c r="N20" i="2" s="1"/>
  <c r="P145" i="2"/>
  <c r="P671" i="2"/>
  <c r="O459" i="2"/>
  <c r="N459" i="2" s="1"/>
  <c r="O562" i="2"/>
  <c r="N562" i="2" s="1"/>
  <c r="P134" i="2"/>
  <c r="P67" i="2"/>
  <c r="P619" i="2"/>
  <c r="P583" i="2"/>
  <c r="O680" i="2"/>
  <c r="N680" i="2" s="1"/>
  <c r="O471" i="2"/>
  <c r="N471" i="2" s="1"/>
  <c r="O483" i="2"/>
  <c r="N483" i="2" s="1"/>
  <c r="P25" i="2"/>
  <c r="O148" i="2"/>
  <c r="N148" i="2" s="1"/>
  <c r="P331" i="2"/>
  <c r="O126" i="2"/>
  <c r="N126" i="2" s="1"/>
  <c r="P383" i="2"/>
  <c r="O219" i="2"/>
  <c r="N219" i="2" s="1"/>
  <c r="P651" i="2"/>
  <c r="P100" i="2"/>
  <c r="P239" i="2"/>
  <c r="O569" i="2"/>
  <c r="N569" i="2" s="1"/>
  <c r="O615" i="2"/>
  <c r="N615" i="2" s="1"/>
  <c r="O85" i="2"/>
  <c r="N85" i="2" s="1"/>
  <c r="O419" i="2"/>
  <c r="N419" i="2" s="1"/>
  <c r="P463" i="2"/>
  <c r="O297" i="2"/>
  <c r="N297" i="2" s="1"/>
  <c r="O277" i="2"/>
  <c r="N277" i="2" s="1"/>
  <c r="O317" i="2"/>
  <c r="N317" i="2" s="1"/>
  <c r="O484" i="2"/>
  <c r="N484" i="2" s="1"/>
  <c r="O682" i="2"/>
  <c r="N682" i="2" s="1"/>
  <c r="O367" i="2"/>
  <c r="N367" i="2" s="1"/>
  <c r="P143" i="2"/>
  <c r="O664" i="2"/>
  <c r="N664" i="2" s="1"/>
  <c r="O180" i="2"/>
  <c r="N180" i="2" s="1"/>
  <c r="P406" i="2"/>
  <c r="P555" i="2"/>
  <c r="O408" i="2"/>
  <c r="N408" i="2" s="1"/>
  <c r="P639" i="2"/>
  <c r="P199" i="2"/>
  <c r="P281" i="2"/>
  <c r="O166" i="2"/>
  <c r="N166" i="2" s="1"/>
  <c r="P209" i="2"/>
  <c r="P332" i="2"/>
  <c r="P656" i="2"/>
  <c r="O161" i="2"/>
  <c r="N161" i="2" s="1"/>
  <c r="O102" i="2"/>
  <c r="N102" i="2" s="1"/>
  <c r="P486" i="2"/>
  <c r="O309" i="2"/>
  <c r="N309" i="2" s="1"/>
  <c r="O460" i="2"/>
  <c r="N460" i="2" s="1"/>
  <c r="P567" i="2"/>
  <c r="P556" i="2"/>
  <c r="P399" i="2"/>
  <c r="O573" i="2"/>
  <c r="N573" i="2" s="1"/>
  <c r="O557" i="2"/>
  <c r="N557" i="2" s="1"/>
  <c r="O7" i="2"/>
  <c r="N7" i="2" s="1"/>
  <c r="O81" i="2"/>
  <c r="N81" i="2" s="1"/>
  <c r="O320" i="2"/>
  <c r="N320" i="2" s="1"/>
  <c r="P17" i="2"/>
  <c r="P3" i="2"/>
  <c r="O160" i="2"/>
  <c r="N160" i="2" s="1"/>
  <c r="P24" i="2"/>
  <c r="P329" i="2"/>
  <c r="P131" i="2"/>
  <c r="O23" i="2"/>
  <c r="N23" i="2" s="1"/>
  <c r="O260" i="2"/>
  <c r="N260" i="2" s="1"/>
  <c r="P269" i="2"/>
  <c r="P270" i="2"/>
  <c r="P191" i="2"/>
  <c r="O407" i="2"/>
  <c r="N407" i="2" s="1"/>
  <c r="P11" i="2"/>
  <c r="O91" i="2"/>
  <c r="N91" i="2" s="1"/>
  <c r="O249" i="2"/>
  <c r="N249" i="2" s="1"/>
  <c r="O690" i="2"/>
  <c r="N690" i="2" s="1"/>
  <c r="O544" i="2"/>
  <c r="N544" i="2" s="1"/>
  <c r="P189" i="2"/>
  <c r="P506" i="2"/>
  <c r="P560" i="2"/>
  <c r="P36" i="2"/>
  <c r="P37" i="2"/>
  <c r="O578" i="2"/>
  <c r="N578" i="2" s="1"/>
  <c r="P268" i="2"/>
  <c r="O547" i="2"/>
  <c r="N547" i="2" s="1"/>
  <c r="O330" i="2"/>
  <c r="N330" i="2" s="1"/>
  <c r="O107" i="2"/>
  <c r="N107" i="2" s="1"/>
  <c r="P125" i="2"/>
  <c r="O590" i="2"/>
  <c r="N590" i="2" s="1"/>
  <c r="P76" i="2"/>
  <c r="O294" i="2"/>
  <c r="N294" i="2" s="1"/>
  <c r="O162" i="2"/>
  <c r="N162" i="2" s="1"/>
  <c r="P162" i="2"/>
  <c r="P71" i="2"/>
  <c r="O191" i="2"/>
  <c r="N191" i="2" s="1"/>
  <c r="O650" i="2"/>
  <c r="N650" i="2" s="1"/>
  <c r="P650" i="2"/>
  <c r="P544" i="2"/>
  <c r="O189" i="2"/>
  <c r="N189" i="2" s="1"/>
  <c r="O37" i="2"/>
  <c r="N37" i="2" s="1"/>
  <c r="P410" i="2"/>
  <c r="O410" i="2"/>
  <c r="N410" i="2" s="1"/>
  <c r="P547" i="2"/>
  <c r="P417" i="2"/>
  <c r="P198" i="2"/>
  <c r="O198" i="2"/>
  <c r="N198" i="2" s="1"/>
  <c r="O534" i="2"/>
  <c r="N534" i="2" s="1"/>
  <c r="O215" i="2"/>
  <c r="N215" i="2" s="1"/>
  <c r="P215" i="2"/>
  <c r="O657" i="2"/>
  <c r="N657" i="2" s="1"/>
  <c r="P657" i="2"/>
  <c r="O230" i="2"/>
  <c r="N230" i="2" s="1"/>
  <c r="P482" i="2"/>
  <c r="O482" i="2"/>
  <c r="N482" i="2" s="1"/>
  <c r="P115" i="2"/>
  <c r="O115" i="2"/>
  <c r="N115" i="2" s="1"/>
  <c r="P169" i="2"/>
  <c r="O169" i="2"/>
  <c r="N169" i="2" s="1"/>
  <c r="P503" i="2"/>
  <c r="O503" i="2"/>
  <c r="N503" i="2" s="1"/>
  <c r="P645" i="2"/>
  <c r="O645" i="2"/>
  <c r="N645" i="2" s="1"/>
  <c r="O458" i="2"/>
  <c r="N458" i="2" s="1"/>
  <c r="P458" i="2"/>
  <c r="O152" i="2"/>
  <c r="N152" i="2" s="1"/>
  <c r="P152" i="2"/>
  <c r="P385" i="2"/>
  <c r="O385" i="2"/>
  <c r="N385" i="2" s="1"/>
  <c r="P35" i="2"/>
  <c r="O35" i="2"/>
  <c r="N35" i="2" s="1"/>
  <c r="P260" i="2"/>
  <c r="P676" i="2"/>
  <c r="O63" i="2"/>
  <c r="N63" i="2" s="1"/>
  <c r="O90" i="2"/>
  <c r="N90" i="2" s="1"/>
  <c r="P90" i="2"/>
  <c r="O604" i="2"/>
  <c r="N604" i="2" s="1"/>
  <c r="P604" i="2"/>
  <c r="O268" i="2"/>
  <c r="N268" i="2" s="1"/>
  <c r="O331" i="2"/>
  <c r="N331" i="2" s="1"/>
  <c r="P416" i="2"/>
  <c r="O527" i="2"/>
  <c r="N527" i="2" s="1"/>
  <c r="P527" i="2"/>
  <c r="O82" i="2"/>
  <c r="N82" i="2" s="1"/>
  <c r="P294" i="2"/>
  <c r="P532" i="2"/>
  <c r="O532" i="2"/>
  <c r="N532" i="2" s="1"/>
  <c r="P596" i="2"/>
  <c r="O360" i="2"/>
  <c r="N360" i="2" s="1"/>
  <c r="P360" i="2"/>
  <c r="P404" i="2"/>
  <c r="O404" i="2"/>
  <c r="N404" i="2" s="1"/>
  <c r="O12" i="2"/>
  <c r="N12" i="2" s="1"/>
  <c r="O296" i="2"/>
  <c r="N296" i="2" s="1"/>
  <c r="P324" i="2"/>
  <c r="O405" i="2"/>
  <c r="N405" i="2" s="1"/>
  <c r="P405" i="2"/>
  <c r="O653" i="2"/>
  <c r="N653" i="2" s="1"/>
  <c r="O204" i="2"/>
  <c r="N204" i="2" s="1"/>
  <c r="P193" i="2"/>
  <c r="O137" i="2"/>
  <c r="N137" i="2" s="1"/>
  <c r="P137" i="2"/>
  <c r="O228" i="2"/>
  <c r="N228" i="2" s="1"/>
  <c r="P228" i="2"/>
  <c r="O555" i="2"/>
  <c r="N555" i="2" s="1"/>
  <c r="P9" i="2"/>
  <c r="O9" i="2"/>
  <c r="N9" i="2" s="1"/>
  <c r="O284" i="2"/>
  <c r="N284" i="2" s="1"/>
  <c r="P92" i="2"/>
  <c r="O427" i="2"/>
  <c r="N427" i="2" s="1"/>
  <c r="P427" i="2"/>
  <c r="P70" i="2"/>
  <c r="O70" i="2"/>
  <c r="N70" i="2" s="1"/>
  <c r="P127" i="2"/>
  <c r="O127" i="2"/>
  <c r="N127" i="2" s="1"/>
  <c r="P29" i="2"/>
  <c r="P148" i="2"/>
  <c r="P451" i="2"/>
  <c r="P636" i="2"/>
  <c r="O636" i="2"/>
  <c r="N636" i="2" s="1"/>
  <c r="P420" i="2"/>
  <c r="O420" i="2"/>
  <c r="N420" i="2" s="1"/>
  <c r="P213" i="2"/>
  <c r="O213" i="2"/>
  <c r="N213" i="2" s="1"/>
  <c r="P571" i="2"/>
  <c r="O571" i="2"/>
  <c r="N571" i="2" s="1"/>
  <c r="O125" i="2"/>
  <c r="N125" i="2" s="1"/>
  <c r="P538" i="2"/>
  <c r="P474" i="2"/>
  <c r="O474" i="2"/>
  <c r="N474" i="2" s="1"/>
  <c r="P561" i="2"/>
  <c r="P62" i="2"/>
  <c r="P158" i="2"/>
  <c r="O53" i="2"/>
  <c r="N53" i="2" s="1"/>
  <c r="O119" i="2"/>
  <c r="N119" i="2" s="1"/>
  <c r="P267" i="2"/>
  <c r="O267" i="2"/>
  <c r="N267" i="2" s="1"/>
  <c r="O671" i="2"/>
  <c r="N671" i="2" s="1"/>
  <c r="O583" i="2"/>
  <c r="N583" i="2" s="1"/>
  <c r="O352" i="2"/>
  <c r="N352" i="2" s="1"/>
  <c r="P352" i="2"/>
  <c r="O634" i="2"/>
  <c r="N634" i="2" s="1"/>
  <c r="P634" i="2"/>
  <c r="O187" i="2"/>
  <c r="N187" i="2" s="1"/>
  <c r="O217" i="2"/>
  <c r="N217" i="2" s="1"/>
  <c r="O328" i="2"/>
  <c r="N328" i="2" s="1"/>
  <c r="O501" i="2"/>
  <c r="N501" i="2" s="1"/>
  <c r="P501" i="2"/>
  <c r="P440" i="2"/>
  <c r="O440" i="2"/>
  <c r="N440" i="2" s="1"/>
  <c r="P277" i="2"/>
  <c r="O589" i="2"/>
  <c r="N589" i="2" s="1"/>
  <c r="P589" i="2"/>
  <c r="P252" i="2"/>
  <c r="O252" i="2"/>
  <c r="N252" i="2" s="1"/>
  <c r="O237" i="2"/>
  <c r="N237" i="2" s="1"/>
  <c r="P682" i="2"/>
  <c r="P47" i="2"/>
  <c r="O47" i="2"/>
  <c r="N47" i="2" s="1"/>
  <c r="O338" i="2"/>
  <c r="N338" i="2" s="1"/>
  <c r="P593" i="2"/>
  <c r="P91" i="2"/>
  <c r="P648" i="2"/>
  <c r="O648" i="2"/>
  <c r="N648" i="2" s="1"/>
  <c r="P483" i="2"/>
  <c r="O390" i="2"/>
  <c r="N390" i="2" s="1"/>
  <c r="P390" i="2"/>
  <c r="O300" i="2"/>
  <c r="N300" i="2" s="1"/>
  <c r="O591" i="2"/>
  <c r="N591" i="2" s="1"/>
  <c r="P591" i="2"/>
  <c r="O560" i="2"/>
  <c r="N560" i="2" s="1"/>
  <c r="P519" i="2"/>
  <c r="O519" i="2"/>
  <c r="N519" i="2" s="1"/>
  <c r="P117" i="2"/>
  <c r="O117" i="2"/>
  <c r="N117" i="2" s="1"/>
  <c r="O620" i="2"/>
  <c r="N620" i="2" s="1"/>
  <c r="P569" i="2"/>
  <c r="P578" i="2"/>
  <c r="P341" i="2"/>
  <c r="O341" i="2"/>
  <c r="N341" i="2" s="1"/>
  <c r="P85" i="2"/>
  <c r="O65" i="2"/>
  <c r="N65" i="2" s="1"/>
  <c r="O373" i="2"/>
  <c r="N373" i="2" s="1"/>
  <c r="P481" i="2"/>
  <c r="O481" i="2"/>
  <c r="N481" i="2" s="1"/>
  <c r="O425" i="2"/>
  <c r="N425" i="2" s="1"/>
  <c r="P425" i="2"/>
  <c r="P123" i="2"/>
  <c r="O24" i="2"/>
  <c r="N24" i="2" s="1"/>
  <c r="P590" i="2"/>
  <c r="O131" i="2"/>
  <c r="N131" i="2" s="1"/>
  <c r="O430" i="2"/>
  <c r="N430" i="2" s="1"/>
  <c r="O579" i="2"/>
  <c r="N579" i="2" s="1"/>
  <c r="O269" i="2"/>
  <c r="N269" i="2" s="1"/>
  <c r="P643" i="2"/>
  <c r="O250" i="2"/>
  <c r="N250" i="2" s="1"/>
  <c r="P184" i="2"/>
  <c r="O371" i="2"/>
  <c r="N371" i="2" s="1"/>
  <c r="P478" i="2"/>
  <c r="P249" i="2"/>
  <c r="O402" i="2"/>
  <c r="N402" i="2" s="1"/>
  <c r="P459" i="2"/>
  <c r="P499" i="2"/>
  <c r="P46" i="2"/>
  <c r="P494" i="2"/>
  <c r="P297" i="2"/>
  <c r="P109" i="2"/>
  <c r="O172" i="2"/>
  <c r="N172" i="2" s="1"/>
  <c r="P287" i="2"/>
  <c r="P81" i="2"/>
  <c r="O622" i="2"/>
  <c r="N622" i="2" s="1"/>
  <c r="P320" i="2"/>
  <c r="P367" i="2"/>
  <c r="O209" i="2"/>
  <c r="N209" i="2" s="1"/>
  <c r="P424" i="2"/>
  <c r="P160" i="2"/>
  <c r="O656" i="2"/>
  <c r="N656" i="2" s="1"/>
  <c r="P126" i="2"/>
  <c r="O163" i="2"/>
  <c r="N163" i="2" s="1"/>
  <c r="O406" i="2"/>
  <c r="N406" i="2" s="1"/>
  <c r="O329" i="2"/>
  <c r="N329" i="2" s="1"/>
  <c r="P408" i="2"/>
  <c r="P136" i="2"/>
  <c r="P165" i="2"/>
  <c r="O67" i="2"/>
  <c r="N67" i="2" s="1"/>
  <c r="O225" i="2"/>
  <c r="N225" i="2" s="1"/>
  <c r="P531" i="2"/>
  <c r="P585" i="2"/>
  <c r="O688" i="2"/>
  <c r="N688" i="2" s="1"/>
  <c r="P20" i="2"/>
  <c r="O327" i="2"/>
  <c r="N327" i="2" s="1"/>
  <c r="P484" i="2"/>
  <c r="O619" i="2"/>
  <c r="N619" i="2" s="1"/>
  <c r="O567" i="2"/>
  <c r="N567" i="2" s="1"/>
  <c r="O143" i="2"/>
  <c r="N143" i="2" s="1"/>
  <c r="P664" i="2"/>
  <c r="P615" i="2"/>
  <c r="P419" i="2"/>
  <c r="P306" i="2"/>
  <c r="P603" i="2"/>
  <c r="P219" i="2"/>
  <c r="P558" i="2"/>
  <c r="P7" i="2"/>
  <c r="P54" i="2"/>
  <c r="P39" i="2"/>
  <c r="P460" i="2"/>
  <c r="O201" i="2"/>
  <c r="N201" i="2" s="1"/>
  <c r="O36" i="2"/>
  <c r="N36" i="2" s="1"/>
  <c r="P471" i="2"/>
  <c r="O686" i="2"/>
  <c r="N686" i="2" s="1"/>
  <c r="O365" i="2"/>
  <c r="N365" i="2" s="1"/>
  <c r="O99" i="2"/>
  <c r="N99" i="2" s="1"/>
  <c r="O78" i="2"/>
  <c r="N78" i="2" s="1"/>
  <c r="P69" i="2"/>
  <c r="P107" i="2"/>
  <c r="O59" i="2"/>
  <c r="N59" i="2" s="1"/>
  <c r="O76" i="2"/>
  <c r="N76" i="2" s="1"/>
  <c r="P247" i="2"/>
  <c r="P147" i="2"/>
  <c r="P562" i="2"/>
  <c r="P309" i="2"/>
  <c r="O350" i="2"/>
  <c r="N350" i="2" s="1"/>
  <c r="P166" i="2"/>
  <c r="O17" i="2"/>
  <c r="N17" i="2" s="1"/>
  <c r="O556" i="2"/>
  <c r="N556" i="2" s="1"/>
  <c r="O45" i="2"/>
  <c r="N45" i="2" s="1"/>
  <c r="O384" i="2"/>
  <c r="N384" i="2" s="1"/>
  <c r="P325" i="2"/>
  <c r="O383" i="2"/>
  <c r="N383" i="2" s="1"/>
  <c r="P102" i="2"/>
  <c r="O486" i="2"/>
  <c r="N486" i="2" s="1"/>
  <c r="O429" i="2"/>
  <c r="N429" i="2" s="1"/>
  <c r="O26" i="2"/>
  <c r="N26" i="2" s="1"/>
  <c r="P56" i="2"/>
  <c r="P317" i="2"/>
  <c r="P557" i="2"/>
  <c r="O627" i="2"/>
  <c r="N627" i="2" s="1"/>
  <c r="O25" i="2"/>
  <c r="N25" i="2" s="1"/>
  <c r="O3" i="2"/>
  <c r="N3" i="2" s="1"/>
  <c r="P180" i="2"/>
  <c r="O548" i="2"/>
  <c r="N548" i="2" s="1"/>
  <c r="P377" i="2"/>
  <c r="O207" i="2"/>
  <c r="N207" i="2" s="1"/>
  <c r="O205" i="2"/>
  <c r="N205" i="2" s="1"/>
  <c r="O540" i="2"/>
  <c r="N540" i="2" s="1"/>
  <c r="O212" i="2"/>
  <c r="N212" i="2" s="1"/>
  <c r="P423" i="2"/>
  <c r="P23" i="2"/>
  <c r="P282" i="2"/>
  <c r="O550" i="2"/>
  <c r="N550" i="2" s="1"/>
  <c r="P110" i="2"/>
  <c r="O145" i="2"/>
  <c r="N145" i="2" s="1"/>
  <c r="O171" i="2"/>
  <c r="N171" i="2" s="1"/>
  <c r="P407" i="2"/>
  <c r="O281" i="2"/>
  <c r="N281" i="2" s="1"/>
  <c r="O506" i="2"/>
  <c r="N506" i="2" s="1"/>
  <c r="P573" i="2"/>
  <c r="P680" i="2"/>
  <c r="O239" i="2"/>
  <c r="N239" i="2" s="1"/>
  <c r="O199" i="2"/>
  <c r="N199" i="2" s="1"/>
  <c r="O332" i="2"/>
  <c r="N332" i="2" s="1"/>
  <c r="P592" i="2"/>
  <c r="P330" i="2"/>
  <c r="O525" i="2"/>
  <c r="N525" i="2" s="1"/>
  <c r="P161" i="2"/>
  <c r="P518" i="2"/>
  <c r="P669" i="2"/>
  <c r="P600" i="2"/>
  <c r="P371" i="2"/>
  <c r="P74" i="2"/>
  <c r="O314" i="2"/>
  <c r="N314" i="2" s="1"/>
  <c r="P124" i="2"/>
  <c r="O282" i="2"/>
  <c r="N282" i="2" s="1"/>
  <c r="O577" i="2"/>
  <c r="N577" i="2" s="1"/>
  <c r="O456" i="2"/>
  <c r="N456" i="2" s="1"/>
  <c r="O265" i="2"/>
  <c r="N265" i="2" s="1"/>
  <c r="O494" i="2"/>
  <c r="N494" i="2" s="1"/>
  <c r="O311" i="2"/>
  <c r="N311" i="2" s="1"/>
  <c r="O271" i="2"/>
  <c r="N271" i="2" s="1"/>
  <c r="O625" i="2"/>
  <c r="N625" i="2" s="1"/>
  <c r="P313" i="2"/>
  <c r="O543" i="2"/>
  <c r="N543" i="2" s="1"/>
  <c r="O666" i="2"/>
  <c r="N666" i="2" s="1"/>
  <c r="P660" i="2"/>
  <c r="O292" i="2"/>
  <c r="N292" i="2" s="1"/>
  <c r="O318" i="2"/>
  <c r="N318" i="2" s="1"/>
  <c r="P539" i="2"/>
  <c r="P418" i="2"/>
  <c r="O437" i="2"/>
  <c r="N437" i="2" s="1"/>
  <c r="P226" i="2"/>
  <c r="P111" i="2"/>
  <c r="O366" i="2"/>
  <c r="N366" i="2" s="1"/>
  <c r="O118" i="2"/>
  <c r="N118" i="2" s="1"/>
  <c r="O434" i="2"/>
  <c r="N434" i="2" s="1"/>
  <c r="P289" i="2"/>
  <c r="P391" i="2"/>
  <c r="P106" i="2"/>
  <c r="P343" i="2"/>
  <c r="O612" i="2"/>
  <c r="N612" i="2" s="1"/>
  <c r="P13" i="2"/>
  <c r="P121" i="2"/>
  <c r="P396" i="2"/>
  <c r="P393" i="2"/>
  <c r="P637" i="2"/>
  <c r="O449" i="2"/>
  <c r="N449" i="2" s="1"/>
  <c r="O167" i="2"/>
  <c r="N167" i="2" s="1"/>
  <c r="O446" i="2"/>
  <c r="N446" i="2" s="1"/>
  <c r="O256" i="2"/>
  <c r="N256" i="2" s="1"/>
  <c r="P132" i="2"/>
  <c r="P242" i="2"/>
  <c r="P504" i="2"/>
  <c r="P214" i="2"/>
  <c r="P116" i="2"/>
  <c r="P479" i="2"/>
  <c r="O354" i="2"/>
  <c r="N354" i="2" s="1"/>
  <c r="P334" i="2"/>
  <c r="P554" i="2"/>
  <c r="O129" i="2"/>
  <c r="N129" i="2" s="1"/>
  <c r="P153" i="2"/>
  <c r="O517" i="2"/>
  <c r="N517" i="2" s="1"/>
  <c r="P241" i="2"/>
  <c r="O364" i="2"/>
  <c r="N364" i="2" s="1"/>
  <c r="P186" i="2"/>
  <c r="O480" i="2"/>
  <c r="N480" i="2" s="1"/>
  <c r="P602" i="2"/>
  <c r="O472" i="2"/>
  <c r="N472" i="2" s="1"/>
  <c r="O570" i="2"/>
  <c r="N570" i="2" s="1"/>
  <c r="O497" i="2"/>
  <c r="N497" i="2" s="1"/>
  <c r="O321" i="2"/>
  <c r="N321" i="2" s="1"/>
  <c r="O505" i="2"/>
  <c r="N505" i="2" s="1"/>
  <c r="O208" i="2"/>
  <c r="N208" i="2" s="1"/>
  <c r="P477" i="2"/>
  <c r="P575" i="2"/>
  <c r="O15" i="2"/>
  <c r="N15" i="2" s="1"/>
  <c r="O178" i="2"/>
  <c r="N178" i="2" s="1"/>
  <c r="O319" i="2"/>
  <c r="N319" i="2" s="1"/>
  <c r="P382" i="2"/>
  <c r="P635" i="2"/>
  <c r="P658" i="2"/>
  <c r="P379" i="2"/>
  <c r="O655" i="2"/>
  <c r="N655" i="2" s="1"/>
  <c r="P321" i="2"/>
  <c r="P448" i="2"/>
  <c r="P333" i="2"/>
  <c r="P513" i="2"/>
  <c r="O516" i="2"/>
  <c r="N516" i="2" s="1"/>
  <c r="O608" i="2"/>
  <c r="N608" i="2" s="1"/>
  <c r="P454" i="2"/>
  <c r="O348" i="2"/>
  <c r="N348" i="2" s="1"/>
  <c r="P628" i="2"/>
  <c r="P505" i="2"/>
  <c r="P208" i="2"/>
  <c r="P366" i="2"/>
  <c r="P118" i="2"/>
  <c r="O396" i="2"/>
  <c r="N396" i="2" s="1"/>
  <c r="O393" i="2"/>
  <c r="N393" i="2" s="1"/>
  <c r="O186" i="2"/>
  <c r="N186" i="2" s="1"/>
  <c r="P480" i="2"/>
  <c r="O602" i="2"/>
  <c r="N602" i="2" s="1"/>
  <c r="P472" i="2"/>
  <c r="P570" i="2"/>
  <c r="O477" i="2"/>
  <c r="N477" i="2" s="1"/>
  <c r="P666" i="2"/>
  <c r="O660" i="2"/>
  <c r="N660" i="2" s="1"/>
  <c r="P292" i="2"/>
  <c r="P318" i="2"/>
  <c r="O539" i="2"/>
  <c r="N539" i="2" s="1"/>
  <c r="O479" i="2"/>
  <c r="N479" i="2" s="1"/>
  <c r="P354" i="2"/>
  <c r="O504" i="2"/>
  <c r="N504" i="2" s="1"/>
  <c r="O214" i="2"/>
  <c r="N214" i="2" s="1"/>
  <c r="O116" i="2"/>
  <c r="N116" i="2" s="1"/>
  <c r="P612" i="2"/>
  <c r="O13" i="2"/>
  <c r="N13" i="2" s="1"/>
  <c r="O121" i="2"/>
  <c r="N121" i="2" s="1"/>
  <c r="O600" i="2"/>
  <c r="N600" i="2" s="1"/>
  <c r="P577" i="2"/>
  <c r="P129" i="2"/>
  <c r="O153" i="2"/>
  <c r="N153" i="2" s="1"/>
  <c r="P517" i="2"/>
  <c r="P348" i="2"/>
  <c r="O628" i="2"/>
  <c r="N628" i="2" s="1"/>
  <c r="O448" i="2"/>
  <c r="N448" i="2" s="1"/>
  <c r="O333" i="2"/>
  <c r="N333" i="2" s="1"/>
  <c r="O554" i="2"/>
  <c r="N554" i="2" s="1"/>
  <c r="P271" i="2"/>
  <c r="P311" i="2"/>
  <c r="O575" i="2"/>
  <c r="N575" i="2" s="1"/>
  <c r="P15" i="2"/>
  <c r="P178" i="2"/>
  <c r="P319" i="2"/>
  <c r="O382" i="2"/>
  <c r="N382" i="2" s="1"/>
  <c r="O391" i="2"/>
  <c r="N391" i="2" s="1"/>
  <c r="O635" i="2"/>
  <c r="N635" i="2" s="1"/>
  <c r="O658" i="2"/>
  <c r="N658" i="2" s="1"/>
  <c r="O379" i="2"/>
  <c r="N379" i="2" s="1"/>
  <c r="P655" i="2"/>
  <c r="O242" i="2"/>
  <c r="N242" i="2" s="1"/>
  <c r="O343" i="2"/>
  <c r="N343" i="2" s="1"/>
  <c r="O241" i="2"/>
  <c r="N241" i="2" s="1"/>
  <c r="P364" i="2"/>
  <c r="O513" i="2"/>
  <c r="N513" i="2" s="1"/>
  <c r="P516" i="2"/>
  <c r="P608" i="2"/>
  <c r="O454" i="2"/>
  <c r="N454" i="2" s="1"/>
  <c r="P543" i="2"/>
  <c r="O637" i="2"/>
  <c r="N637" i="2" s="1"/>
  <c r="P449" i="2"/>
  <c r="O334" i="2"/>
  <c r="N334" i="2" s="1"/>
  <c r="P167" i="2"/>
  <c r="P446" i="2"/>
  <c r="P256" i="2"/>
  <c r="O132" i="2"/>
  <c r="N132" i="2" s="1"/>
  <c r="P497" i="2"/>
  <c r="O106" i="2"/>
  <c r="N106" i="2" s="1"/>
  <c r="O418" i="2"/>
  <c r="N418" i="2" s="1"/>
  <c r="P437" i="2"/>
  <c r="O226" i="2"/>
  <c r="N226" i="2" s="1"/>
  <c r="O111" i="2"/>
  <c r="N111" i="2" s="1"/>
  <c r="P434" i="2"/>
  <c r="O289" i="2"/>
  <c r="N289" i="2" s="1"/>
  <c r="P698" i="2" l="1"/>
  <c r="P700" i="2"/>
  <c r="P699" i="2"/>
  <c r="P701" i="2" l="1"/>
  <c r="Q700" i="2" s="1"/>
  <c r="Q698" i="2" l="1"/>
  <c r="Q699" i="2"/>
  <c r="Q70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<sst xmlns="http://schemas.openxmlformats.org/spreadsheetml/2006/main" count="5502" uniqueCount="2031">
  <si>
    <t>pair</t>
  </si>
  <si>
    <t>a:a</t>
  </si>
  <si>
    <t>aː:a</t>
  </si>
  <si>
    <t>aɔ:au</t>
  </si>
  <si>
    <t>aɛ:ei</t>
  </si>
  <si>
    <t>ba:ba</t>
  </si>
  <si>
    <t>baː:ba</t>
  </si>
  <si>
    <t>baɔ:bau</t>
  </si>
  <si>
    <t>baɛ:bei</t>
  </si>
  <si>
    <t>biː:bie</t>
  </si>
  <si>
    <t>bla:bla</t>
  </si>
  <si>
    <t>blaɔ:blau</t>
  </si>
  <si>
    <t>bleː:ble</t>
  </si>
  <si>
    <t>blɔ:bl</t>
  </si>
  <si>
    <t>blɪ:bli</t>
  </si>
  <si>
    <t>bm:ben</t>
  </si>
  <si>
    <t>bms:bens</t>
  </si>
  <si>
    <t>bmt:bend</t>
  </si>
  <si>
    <t>boː:bo</t>
  </si>
  <si>
    <t>buː:bu</t>
  </si>
  <si>
    <t>bɛ:ba</t>
  </si>
  <si>
    <t>bə:be</t>
  </si>
  <si>
    <t>bɛ:be</t>
  </si>
  <si>
    <t>bɐ:ber</t>
  </si>
  <si>
    <t>bɪ:bi</t>
  </si>
  <si>
    <t>bʁa:bra</t>
  </si>
  <si>
    <t>bʁaɔ:brau</t>
  </si>
  <si>
    <t>bʁaɛ:brei</t>
  </si>
  <si>
    <t>bʁɪ:bri</t>
  </si>
  <si>
    <t>ç:ch</t>
  </si>
  <si>
    <t>ç:g</t>
  </si>
  <si>
    <t>çn:chen</t>
  </si>
  <si>
    <t>çt:cht</t>
  </si>
  <si>
    <t>çts:chts</t>
  </si>
  <si>
    <t>çtɐ:chter</t>
  </si>
  <si>
    <t>çtɪ:chti</t>
  </si>
  <si>
    <t>çɐ:cher</t>
  </si>
  <si>
    <t>da:da</t>
  </si>
  <si>
    <t>daː:da</t>
  </si>
  <si>
    <t>daɔ:dau</t>
  </si>
  <si>
    <t>deː:de</t>
  </si>
  <si>
    <t>deː:dee</t>
  </si>
  <si>
    <t>diː:die</t>
  </si>
  <si>
    <t>dn:den</t>
  </si>
  <si>
    <t>dɛ:de</t>
  </si>
  <si>
    <t>dɐ:der</t>
  </si>
  <si>
    <t>dɪ:di</t>
  </si>
  <si>
    <t>dɔ:do</t>
  </si>
  <si>
    <t>dʊ:du</t>
  </si>
  <si>
    <t>dʁaː:drah</t>
  </si>
  <si>
    <t>dʁaɛ:drei</t>
  </si>
  <si>
    <t>dɔœ:deu</t>
  </si>
  <si>
    <t>dʁɪ:dri</t>
  </si>
  <si>
    <t>dʁʏ:drü</t>
  </si>
  <si>
    <t>eː:e</t>
  </si>
  <si>
    <t>f:f</t>
  </si>
  <si>
    <t>f:ff</t>
  </si>
  <si>
    <t>fa:fa</t>
  </si>
  <si>
    <t>faː:fah</t>
  </si>
  <si>
    <t>faɛ:fei</t>
  </si>
  <si>
    <t>fiː:fie</t>
  </si>
  <si>
    <t>fiː:vie</t>
  </si>
  <si>
    <t>fleː:fle</t>
  </si>
  <si>
    <t>fliː:flie</t>
  </si>
  <si>
    <t>fluː:flu</t>
  </si>
  <si>
    <t>flɛ:flä</t>
  </si>
  <si>
    <t>flʏ:flü</t>
  </si>
  <si>
    <t>fn:fen</t>
  </si>
  <si>
    <t>fn:ffen</t>
  </si>
  <si>
    <t>foː:vo</t>
  </si>
  <si>
    <t>ft:ft</t>
  </si>
  <si>
    <t>ftʁeː:ftre</t>
  </si>
  <si>
    <t>fuː:fu</t>
  </si>
  <si>
    <t>fɛ:fe</t>
  </si>
  <si>
    <t>fɐ:fer</t>
  </si>
  <si>
    <t>fɪ:fi</t>
  </si>
  <si>
    <t>fɔ:fo</t>
  </si>
  <si>
    <t>fʊ:fu</t>
  </si>
  <si>
    <t>fʏ:fü</t>
  </si>
  <si>
    <t>fɐ:ver</t>
  </si>
  <si>
    <t>fɔ:vo</t>
  </si>
  <si>
    <t>fʁa:fra</t>
  </si>
  <si>
    <t>fʁaɔ:frau</t>
  </si>
  <si>
    <t>fʁoː:froh</t>
  </si>
  <si>
    <t>fʁyː:früh</t>
  </si>
  <si>
    <t>fʁɔœ:freu</t>
  </si>
  <si>
    <t>ha:ha</t>
  </si>
  <si>
    <t>haɔ:hau</t>
  </si>
  <si>
    <t>haɛ:hei</t>
  </si>
  <si>
    <t>hiː:hie</t>
  </si>
  <si>
    <t>hoː:ho</t>
  </si>
  <si>
    <t>høː:höh</t>
  </si>
  <si>
    <t>hɛ:hä</t>
  </si>
  <si>
    <t>hɛ:he</t>
  </si>
  <si>
    <t>hɔ:ho</t>
  </si>
  <si>
    <t>hʊ:hu</t>
  </si>
  <si>
    <t>i:i</t>
  </si>
  <si>
    <t>iː:ie</t>
  </si>
  <si>
    <t>k:ck</t>
  </si>
  <si>
    <t>k:g</t>
  </si>
  <si>
    <t>k:ock</t>
  </si>
  <si>
    <t>ka:cha</t>
  </si>
  <si>
    <t>ka:ka</t>
  </si>
  <si>
    <t>kaː:ka</t>
  </si>
  <si>
    <t>kaɔ:kau</t>
  </si>
  <si>
    <t>kaɛ:kei</t>
  </si>
  <si>
    <t>klaː:kla</t>
  </si>
  <si>
    <t>klaɛ:klei</t>
  </si>
  <si>
    <t>knɔ:kno</t>
  </si>
  <si>
    <t>ko:ko</t>
  </si>
  <si>
    <t>ks:chs</t>
  </si>
  <si>
    <t>kt:kt</t>
  </si>
  <si>
    <t>ktsi:kti</t>
  </si>
  <si>
    <t>ktsioː:ktio</t>
  </si>
  <si>
    <t>ktɐ:kter</t>
  </si>
  <si>
    <t>kuː:ku</t>
  </si>
  <si>
    <t>kuː:kuh</t>
  </si>
  <si>
    <t>kŋ:cken</t>
  </si>
  <si>
    <t>kŋ:ken</t>
  </si>
  <si>
    <t>kɔ:kko</t>
  </si>
  <si>
    <t>kœ:kö</t>
  </si>
  <si>
    <t>kɔ:ko</t>
  </si>
  <si>
    <t>kʊ:ku</t>
  </si>
  <si>
    <t>kʁiː:krie</t>
  </si>
  <si>
    <t>l:l</t>
  </si>
  <si>
    <t>l:ll</t>
  </si>
  <si>
    <t>la:la</t>
  </si>
  <si>
    <t>laː:la</t>
  </si>
  <si>
    <t>laɔ:lau</t>
  </si>
  <si>
    <t>laɛ:lei</t>
  </si>
  <si>
    <t>laː:lla</t>
  </si>
  <si>
    <t>lbɐ:lber</t>
  </si>
  <si>
    <t>ldaː:lda</t>
  </si>
  <si>
    <t>ldʊ:ldu</t>
  </si>
  <si>
    <t>le:le</t>
  </si>
  <si>
    <t>leː:le</t>
  </si>
  <si>
    <t>leː:leh</t>
  </si>
  <si>
    <t>li:li</t>
  </si>
  <si>
    <t>liː:lie</t>
  </si>
  <si>
    <t>lk:lg</t>
  </si>
  <si>
    <t>ln:len</t>
  </si>
  <si>
    <t>ln:llen</t>
  </si>
  <si>
    <t>lo:lo</t>
  </si>
  <si>
    <t>loː:lo</t>
  </si>
  <si>
    <t>løː:lö</t>
  </si>
  <si>
    <t>lp:lb</t>
  </si>
  <si>
    <t>ls:ls</t>
  </si>
  <si>
    <t>lt:ld</t>
  </si>
  <si>
    <t>lt:lt</t>
  </si>
  <si>
    <t>lti:lti</t>
  </si>
  <si>
    <t>ltn:lten</t>
  </si>
  <si>
    <t>lts:lz</t>
  </si>
  <si>
    <t>ltɐ:lter</t>
  </si>
  <si>
    <t>lɛ:lä</t>
  </si>
  <si>
    <t>lɛ:le</t>
  </si>
  <si>
    <t>lɐ:ler</t>
  </si>
  <si>
    <t>lɪ:li</t>
  </si>
  <si>
    <t>lʃ:lsch</t>
  </si>
  <si>
    <t>lʊ:lu</t>
  </si>
  <si>
    <t>lɡŋ:lgen</t>
  </si>
  <si>
    <t>m:m</t>
  </si>
  <si>
    <t>ma:ma</t>
  </si>
  <si>
    <t>maː:ma</t>
  </si>
  <si>
    <t>maɔ:mau</t>
  </si>
  <si>
    <t>maɛ:mei</t>
  </si>
  <si>
    <t>me:me</t>
  </si>
  <si>
    <t>miː:mi</t>
  </si>
  <si>
    <t>mln:mmeln</t>
  </si>
  <si>
    <t>mlɪ:mli</t>
  </si>
  <si>
    <t>mo:mo</t>
  </si>
  <si>
    <t>moː:mo</t>
  </si>
  <si>
    <t>mt:mt</t>
  </si>
  <si>
    <t>mɛ:mä</t>
  </si>
  <si>
    <t>mɛ:me</t>
  </si>
  <si>
    <t>mɪ:mi</t>
  </si>
  <si>
    <t>mɐ:mmer</t>
  </si>
  <si>
    <t>mʊ:mu</t>
  </si>
  <si>
    <t>mɛː:mä</t>
  </si>
  <si>
    <t>n:n</t>
  </si>
  <si>
    <t>n:nn</t>
  </si>
  <si>
    <t>na:na</t>
  </si>
  <si>
    <t>naː:na</t>
  </si>
  <si>
    <t>ndn:nden</t>
  </si>
  <si>
    <t>ndə:nde</t>
  </si>
  <si>
    <t>ndɐ:nder</t>
  </si>
  <si>
    <t>ndʊ:ndu</t>
  </si>
  <si>
    <t>neː:neh</t>
  </si>
  <si>
    <t>nf:nf</t>
  </si>
  <si>
    <t>nfa:nfa</t>
  </si>
  <si>
    <t>nft:nft</t>
  </si>
  <si>
    <t>nhaɛ:nhei</t>
  </si>
  <si>
    <t>niː:nie</t>
  </si>
  <si>
    <t>nlɪ:nli</t>
  </si>
  <si>
    <t>nmaː:nma</t>
  </si>
  <si>
    <t>ns:ns</t>
  </si>
  <si>
    <t>nst:nst</t>
  </si>
  <si>
    <t>nstɪ:nsti</t>
  </si>
  <si>
    <t>nt:nd</t>
  </si>
  <si>
    <t>nt:nt</t>
  </si>
  <si>
    <t>nti:nti</t>
  </si>
  <si>
    <t>ntn:nten</t>
  </si>
  <si>
    <t>nts:nz</t>
  </si>
  <si>
    <t>ntsl:nzel</t>
  </si>
  <si>
    <t>ntɐ:nter</t>
  </si>
  <si>
    <t>ntʁɔ:ntro</t>
  </si>
  <si>
    <t>ntʁʊ:ntru</t>
  </si>
  <si>
    <t>nuː:nu</t>
  </si>
  <si>
    <t>nzaː:nsa</t>
  </si>
  <si>
    <t>nzl:nsel</t>
  </si>
  <si>
    <t>nɛ:ne</t>
  </si>
  <si>
    <t>nɪ:ni</t>
  </si>
  <si>
    <t>nɐ:nner</t>
  </si>
  <si>
    <t>nɔ:no</t>
  </si>
  <si>
    <t>nʃ:nsch</t>
  </si>
  <si>
    <t>nʊ:nu</t>
  </si>
  <si>
    <t>nʁaɛ:nrei</t>
  </si>
  <si>
    <t>nɡeː:nge</t>
  </si>
  <si>
    <t>nʃn:nschen</t>
  </si>
  <si>
    <t>nɔœ:neu</t>
  </si>
  <si>
    <t>oː:o</t>
  </si>
  <si>
    <t>oː:oh</t>
  </si>
  <si>
    <t>p:b</t>
  </si>
  <si>
    <t>pa:pa</t>
  </si>
  <si>
    <t>paː:paa</t>
  </si>
  <si>
    <t>pfeː:pfe</t>
  </si>
  <si>
    <t>pfleː:pfle</t>
  </si>
  <si>
    <t>pfʊ:pfu</t>
  </si>
  <si>
    <t>plaː:pla</t>
  </si>
  <si>
    <t>pli:pli</t>
  </si>
  <si>
    <t>plœ:plö</t>
  </si>
  <si>
    <t>pnɪ:bni</t>
  </si>
  <si>
    <t>po:po</t>
  </si>
  <si>
    <t>poː:po</t>
  </si>
  <si>
    <t>psta:bsta</t>
  </si>
  <si>
    <t>pt:pt</t>
  </si>
  <si>
    <t>pza:bsa</t>
  </si>
  <si>
    <t>pɪ:pi</t>
  </si>
  <si>
    <t>pʁo:pro</t>
  </si>
  <si>
    <t>pʝɛ:bje</t>
  </si>
  <si>
    <t>pʁɛ:pre</t>
  </si>
  <si>
    <t>s:s</t>
  </si>
  <si>
    <t>s:ss</t>
  </si>
  <si>
    <t>s:ß</t>
  </si>
  <si>
    <t>sn:ssen</t>
  </si>
  <si>
    <t>sn:ßen</t>
  </si>
  <si>
    <t>st:st</t>
  </si>
  <si>
    <t>steː:ste</t>
  </si>
  <si>
    <t>stn:sten</t>
  </si>
  <si>
    <t>stoː:sto</t>
  </si>
  <si>
    <t>stɐ:ster</t>
  </si>
  <si>
    <t>stɪ:sti</t>
  </si>
  <si>
    <t>stʁiː:strie</t>
  </si>
  <si>
    <t>stʁɛ:stre</t>
  </si>
  <si>
    <t>sɐ:sser</t>
  </si>
  <si>
    <t>sɪ:ssi</t>
  </si>
  <si>
    <t>t:d</t>
  </si>
  <si>
    <t>t:dt</t>
  </si>
  <si>
    <t>t:t</t>
  </si>
  <si>
    <t>t:tt</t>
  </si>
  <si>
    <t>taː:ta</t>
  </si>
  <si>
    <t>taɛ:tei</t>
  </si>
  <si>
    <t>taː:tta</t>
  </si>
  <si>
    <t>te:te</t>
  </si>
  <si>
    <t>tiːɐ:tier</t>
  </si>
  <si>
    <t>tl:ttel</t>
  </si>
  <si>
    <t>tn:ten</t>
  </si>
  <si>
    <t>toː:to</t>
  </si>
  <si>
    <t>ts:tz</t>
  </si>
  <si>
    <t>tsaː:zah</t>
  </si>
  <si>
    <t>tsaɛ:zei</t>
  </si>
  <si>
    <t>tse:ze</t>
  </si>
  <si>
    <t>tseː:zeh</t>
  </si>
  <si>
    <t>tsi:ti</t>
  </si>
  <si>
    <t>tsiː:zie</t>
  </si>
  <si>
    <t>tslɪ:tzli</t>
  </si>
  <si>
    <t>tsn:tzen</t>
  </si>
  <si>
    <t>tsuː:zu</t>
  </si>
  <si>
    <t>tsvaɛ:zwei</t>
  </si>
  <si>
    <t>tsɛ:ze</t>
  </si>
  <si>
    <t>tsɔœ:zeu</t>
  </si>
  <si>
    <t>tuː:tu</t>
  </si>
  <si>
    <t>tʃ:tch</t>
  </si>
  <si>
    <t>tɛ:te</t>
  </si>
  <si>
    <t>tɐ:tter</t>
  </si>
  <si>
    <t>tʁaː:tra</t>
  </si>
  <si>
    <t>tʁeː:tre</t>
  </si>
  <si>
    <t>tʁɛ:trä</t>
  </si>
  <si>
    <t>uː:u</t>
  </si>
  <si>
    <t>va:va</t>
  </si>
  <si>
    <t>va:wa</t>
  </si>
  <si>
    <t>va:war</t>
  </si>
  <si>
    <t>vaː:wa</t>
  </si>
  <si>
    <t>vaː:wah</t>
  </si>
  <si>
    <t>vaɛ:wei</t>
  </si>
  <si>
    <t>veː:we</t>
  </si>
  <si>
    <t>viː:wi</t>
  </si>
  <si>
    <t>vo:vo</t>
  </si>
  <si>
    <t>voː:woh</t>
  </si>
  <si>
    <t>vɛ:wä</t>
  </si>
  <si>
    <t>vɛ:we</t>
  </si>
  <si>
    <t>vɪ:wi</t>
  </si>
  <si>
    <t>vɔ:wo</t>
  </si>
  <si>
    <t>vʊ:wu</t>
  </si>
  <si>
    <t>vʏ:wü</t>
  </si>
  <si>
    <t>vɛː:wäh</t>
  </si>
  <si>
    <t>x:ch</t>
  </si>
  <si>
    <t>xn:chen</t>
  </si>
  <si>
    <t>xt:cht</t>
  </si>
  <si>
    <t>za:sa</t>
  </si>
  <si>
    <t>zaː:sa</t>
  </si>
  <si>
    <t>zaɔ:sau</t>
  </si>
  <si>
    <t>zaɛ:sei</t>
  </si>
  <si>
    <t>zeː:see</t>
  </si>
  <si>
    <t>zi:si</t>
  </si>
  <si>
    <t>ziː:sie</t>
  </si>
  <si>
    <t>zn:sen</t>
  </si>
  <si>
    <t>zoː:soh</t>
  </si>
  <si>
    <t>zuː:su</t>
  </si>
  <si>
    <t>zɛ:sai</t>
  </si>
  <si>
    <t>zɛ:se</t>
  </si>
  <si>
    <t>zɪ:si</t>
  </si>
  <si>
    <t>zɔ:so</t>
  </si>
  <si>
    <t>zʊ:su</t>
  </si>
  <si>
    <t>zʏ:sy</t>
  </si>
  <si>
    <t>ɛ:e</t>
  </si>
  <si>
    <t>ɐ:er</t>
  </si>
  <si>
    <t>ɪ:i</t>
  </si>
  <si>
    <t>ŋ:n</t>
  </si>
  <si>
    <t>ŋ:ng</t>
  </si>
  <si>
    <t>ɔ:o</t>
  </si>
  <si>
    <t>ɐ:r</t>
  </si>
  <si>
    <t>ʁ:r</t>
  </si>
  <si>
    <t>ʃ:sch</t>
  </si>
  <si>
    <t>ʊ:u</t>
  </si>
  <si>
    <t>ʃa:cha</t>
  </si>
  <si>
    <t>ʁa:era</t>
  </si>
  <si>
    <t>ɡa:ga</t>
  </si>
  <si>
    <t>ʁa:ra</t>
  </si>
  <si>
    <t>ʁa:rra</t>
  </si>
  <si>
    <t>ɡaː:ga</t>
  </si>
  <si>
    <t>ɡaɛ:gei</t>
  </si>
  <si>
    <t>ʝaː:ja</t>
  </si>
  <si>
    <t>ʝaː:jah</t>
  </si>
  <si>
    <t>ʁaː:ra</t>
  </si>
  <si>
    <t>ʁaɛ:rei</t>
  </si>
  <si>
    <t>ʃaɛ:schei</t>
  </si>
  <si>
    <t>ʁç:rch</t>
  </si>
  <si>
    <t>ʁe:re</t>
  </si>
  <si>
    <t>ɡeː:ge</t>
  </si>
  <si>
    <t>ɡeː:geh</t>
  </si>
  <si>
    <t>ʝeː:je</t>
  </si>
  <si>
    <t>ʁeː:re</t>
  </si>
  <si>
    <t>ʁf:rf</t>
  </si>
  <si>
    <t>ʁi:ri</t>
  </si>
  <si>
    <t>ʒiː:ngie</t>
  </si>
  <si>
    <t>ŋk:nk</t>
  </si>
  <si>
    <t>ʁk:rg</t>
  </si>
  <si>
    <t>ʁk:rk</t>
  </si>
  <si>
    <t>ʁkt:rkt</t>
  </si>
  <si>
    <t>ʁktsɔœ:rkzeu</t>
  </si>
  <si>
    <t>ŋkŋ:nken</t>
  </si>
  <si>
    <t>ɡl:gel</t>
  </si>
  <si>
    <t>ɡla:gla</t>
  </si>
  <si>
    <t>ɡlaɔ:glau</t>
  </si>
  <si>
    <t>ɡlaɛ:glei</t>
  </si>
  <si>
    <t>ɡln:geln</t>
  </si>
  <si>
    <t>ɡlɔ:glo</t>
  </si>
  <si>
    <t>ʃlɛ:schle</t>
  </si>
  <si>
    <t>ʁm:rm</t>
  </si>
  <si>
    <t>ʁmaː:rma</t>
  </si>
  <si>
    <t>ʁmu:rmu</t>
  </si>
  <si>
    <t>ɡmɛ:gme</t>
  </si>
  <si>
    <t>ʃnuː:schnu</t>
  </si>
  <si>
    <t>ʃnɛ:schne</t>
  </si>
  <si>
    <t>ʃnɪ:schni</t>
  </si>
  <si>
    <t>ʁoː:ro</t>
  </si>
  <si>
    <t>ʃpa:spa</t>
  </si>
  <si>
    <t>ʃpaː:spa</t>
  </si>
  <si>
    <t>ʃpaɛ:spei</t>
  </si>
  <si>
    <t>ʃpiː:spie</t>
  </si>
  <si>
    <t>ʃpʁɛ:spre</t>
  </si>
  <si>
    <t>ʃpʁʊ:spru</t>
  </si>
  <si>
    <t>ŋs:nce</t>
  </si>
  <si>
    <t>ʁs:rs</t>
  </si>
  <si>
    <t>ŋst:ngst</t>
  </si>
  <si>
    <t>ʁt:rd</t>
  </si>
  <si>
    <t>ʁt:rt</t>
  </si>
  <si>
    <t>ʃta:sta</t>
  </si>
  <si>
    <t>ʁtaɛ:rtei</t>
  </si>
  <si>
    <t>ʃtaː:sta</t>
  </si>
  <si>
    <t>ʁti:rti</t>
  </si>
  <si>
    <t>ʁtn:rten</t>
  </si>
  <si>
    <t>ʁtn:ten</t>
  </si>
  <si>
    <t>ʁts:rz</t>
  </si>
  <si>
    <t>ʁtst:rzt</t>
  </si>
  <si>
    <t>ʁtzɛ:rtse</t>
  </si>
  <si>
    <t>ʃtɛ:ste</t>
  </si>
  <si>
    <t>ʃtɔ:sto</t>
  </si>
  <si>
    <t>ʃtʏ:stü</t>
  </si>
  <si>
    <t>ʃtʁoː:stro</t>
  </si>
  <si>
    <t>ʁuː:ru</t>
  </si>
  <si>
    <t>ʃuː:schu</t>
  </si>
  <si>
    <t>ʃuː:schuh</t>
  </si>
  <si>
    <t>ɡə:ge</t>
  </si>
  <si>
    <t>ɡɛ:ge</t>
  </si>
  <si>
    <t>ɡŋ:gen</t>
  </si>
  <si>
    <t>ɡɪ:gi</t>
  </si>
  <si>
    <t>ɡʊ:gu</t>
  </si>
  <si>
    <t>ɡʏ:gü</t>
  </si>
  <si>
    <t>ʝʊ:ju</t>
  </si>
  <si>
    <t>ʁɛ:re</t>
  </si>
  <si>
    <t>ʁɪ:ri</t>
  </si>
  <si>
    <t>ʁʊ:ru</t>
  </si>
  <si>
    <t>ʁʏ:rü</t>
  </si>
  <si>
    <t>ʃɪ:schi</t>
  </si>
  <si>
    <t>ʃʊ:schu</t>
  </si>
  <si>
    <t>ɡʁaː:gra</t>
  </si>
  <si>
    <t>ʁʃaɛ:rschei</t>
  </si>
  <si>
    <t>ʃʁaɛ:schrei</t>
  </si>
  <si>
    <t>ŋʒiː:ngie</t>
  </si>
  <si>
    <t>ʃʁiː:schrie</t>
  </si>
  <si>
    <t>ʁɡl:rgel</t>
  </si>
  <si>
    <t>ɡʁoː:gro</t>
  </si>
  <si>
    <t>ɡʁøː:grö</t>
  </si>
  <si>
    <t>ɡʁʊ:gru</t>
  </si>
  <si>
    <t>ʁɑ̃:rra</t>
  </si>
  <si>
    <t>pair.freq</t>
  </si>
  <si>
    <t>spell-sound.pair</t>
  </si>
  <si>
    <t>spell</t>
  </si>
  <si>
    <t>sound</t>
  </si>
  <si>
    <t>freq.ratio</t>
  </si>
  <si>
    <t>sound.size</t>
  </si>
  <si>
    <t>spell.size</t>
  </si>
  <si>
    <t>size</t>
  </si>
  <si>
    <t>pair.reliability</t>
  </si>
  <si>
    <t>F(spell.rel;sound.rel)</t>
  </si>
  <si>
    <t>sum.spellwise</t>
  </si>
  <si>
    <t>spell.reliability</t>
  </si>
  <si>
    <t>sum.soundwise</t>
  </si>
  <si>
    <t>sound.reliability</t>
  </si>
  <si>
    <t>log(spell.rel/sound.rel)</t>
  </si>
  <si>
    <t>bluː:blu</t>
  </si>
  <si>
    <t>boː:boo</t>
  </si>
  <si>
    <t>bʁoː:bro</t>
  </si>
  <si>
    <t>bɔː:boa</t>
  </si>
  <si>
    <t>duː:du</t>
  </si>
  <si>
    <t>dʏ:dü</t>
  </si>
  <si>
    <t>dʁʊ:dru</t>
  </si>
  <si>
    <t>eː:eh</t>
  </si>
  <si>
    <t>flaɛ:flei</t>
  </si>
  <si>
    <t>flʊ:flu</t>
  </si>
  <si>
    <t>fʁɪ:fri</t>
  </si>
  <si>
    <t>fʁɔ:fro</t>
  </si>
  <si>
    <t>haː:haa</t>
  </si>
  <si>
    <t>huː:hu</t>
  </si>
  <si>
    <t>iː:ih</t>
  </si>
  <si>
    <t>klʊ:klu</t>
  </si>
  <si>
    <t>kt:gd</t>
  </si>
  <si>
    <t>kva:qua</t>
  </si>
  <si>
    <t>kɪ:ki</t>
  </si>
  <si>
    <t>kʁa:kra</t>
  </si>
  <si>
    <t>kʁaɛ:krei</t>
  </si>
  <si>
    <t>lpst:lbst</t>
  </si>
  <si>
    <t>lɔ:lo</t>
  </si>
  <si>
    <t>m:mm</t>
  </si>
  <si>
    <t>meː:mee</t>
  </si>
  <si>
    <t>mpf:mpf</t>
  </si>
  <si>
    <t>naː:nah</t>
  </si>
  <si>
    <t>nən:nen</t>
  </si>
  <si>
    <t>p:p</t>
  </si>
  <si>
    <t>p:pp</t>
  </si>
  <si>
    <t>pf:pf</t>
  </si>
  <si>
    <t>pla:pla</t>
  </si>
  <si>
    <t>pst:bst</t>
  </si>
  <si>
    <t>pʊ:pu</t>
  </si>
  <si>
    <t>sɛ:ce</t>
  </si>
  <si>
    <t>sɐ:ßer</t>
  </si>
  <si>
    <t>ta:ta</t>
  </si>
  <si>
    <t>tiː:tie</t>
  </si>
  <si>
    <t>tst:tzt</t>
  </si>
  <si>
    <t>tsɛ:ce</t>
  </si>
  <si>
    <t>tsɔ:zo</t>
  </si>
  <si>
    <t>tsɛː:zäh</t>
  </si>
  <si>
    <t>tʃ:tsch</t>
  </si>
  <si>
    <t>uː:uh</t>
  </si>
  <si>
    <t>viː:wie</t>
  </si>
  <si>
    <t>voː:wo</t>
  </si>
  <si>
    <t>zeː:seh</t>
  </si>
  <si>
    <t>zoː:so</t>
  </si>
  <si>
    <t>ʃa:scha</t>
  </si>
  <si>
    <t>ʁaɔ:rau</t>
  </si>
  <si>
    <t>ʁbaɛ:rbei</t>
  </si>
  <si>
    <t>ʁdɐ:rder</t>
  </si>
  <si>
    <t>ŋks:nks</t>
  </si>
  <si>
    <t>ŋkt:nkt</t>
  </si>
  <si>
    <t>ɡlaː:gla</t>
  </si>
  <si>
    <t>ʃlaː:schla</t>
  </si>
  <si>
    <t>ʁn:rn</t>
  </si>
  <si>
    <t>ʃneː:schnee</t>
  </si>
  <si>
    <t>ʁoː:roh</t>
  </si>
  <si>
    <t>ʃpuː:spu</t>
  </si>
  <si>
    <t>ʃpɛː:spä</t>
  </si>
  <si>
    <t>ʃtaɛ:stei</t>
  </si>
  <si>
    <t>ʃtiː:stie</t>
  </si>
  <si>
    <t>ʃtuː:stuh</t>
  </si>
  <si>
    <t>ʃtɪ:sti</t>
  </si>
  <si>
    <t>ɡuː:gu</t>
  </si>
  <si>
    <t>ʃva:schwa</t>
  </si>
  <si>
    <t>ʃveː:schwe</t>
  </si>
  <si>
    <t>ʃɛ:che</t>
  </si>
  <si>
    <t>ʝɛ:je</t>
  </si>
  <si>
    <t>ɡʁaɔ:grau</t>
  </si>
  <si>
    <t>xtʊ:chtu</t>
  </si>
  <si>
    <t>be:be</t>
  </si>
  <si>
    <t>blaɛ:blei</t>
  </si>
  <si>
    <t>bʁuː:bru</t>
  </si>
  <si>
    <t>bʁɛ:bre</t>
  </si>
  <si>
    <t>çe:che</t>
  </si>
  <si>
    <t>çte:chte</t>
  </si>
  <si>
    <t>de:de</t>
  </si>
  <si>
    <t>di:di</t>
  </si>
  <si>
    <t>du:du</t>
  </si>
  <si>
    <t>e:e</t>
  </si>
  <si>
    <t>e:he</t>
  </si>
  <si>
    <t>faː:va</t>
  </si>
  <si>
    <t>fi:fi</t>
  </si>
  <si>
    <t>fi:vie</t>
  </si>
  <si>
    <t>fɪ:ffi</t>
  </si>
  <si>
    <t>fʁaː:fra</t>
  </si>
  <si>
    <t>fɛː:fäh</t>
  </si>
  <si>
    <t>fɔœ:feu</t>
  </si>
  <si>
    <t>haː:ha</t>
  </si>
  <si>
    <t>høː:hö</t>
  </si>
  <si>
    <t>hɪ:hi</t>
  </si>
  <si>
    <t>k:k</t>
  </si>
  <si>
    <t>ke:cke</t>
  </si>
  <si>
    <t>kla:kla</t>
  </si>
  <si>
    <t>kln:ckeln</t>
  </si>
  <si>
    <t>klɪ:ckli</t>
  </si>
  <si>
    <t>klɪ:kli</t>
  </si>
  <si>
    <t>køː:kö</t>
  </si>
  <si>
    <t>ks:x</t>
  </si>
  <si>
    <t>ksn:chsen</t>
  </si>
  <si>
    <t>ksɪ:xi</t>
  </si>
  <si>
    <t>ktʁɪ:ktri</t>
  </si>
  <si>
    <t>kvo:quo</t>
  </si>
  <si>
    <t>kɐ:cker</t>
  </si>
  <si>
    <t>kɛ:kä</t>
  </si>
  <si>
    <t>kʏ:kü</t>
  </si>
  <si>
    <t>laɛ:llei</t>
  </si>
  <si>
    <t>lbe:lbe</t>
  </si>
  <si>
    <t>le:lle</t>
  </si>
  <si>
    <t>lfe:lfe</t>
  </si>
  <si>
    <t>lfte:lfte</t>
  </si>
  <si>
    <t>li:lli</t>
  </si>
  <si>
    <t>liː:li</t>
  </si>
  <si>
    <t>liː:llie</t>
  </si>
  <si>
    <t>lke:lke</t>
  </si>
  <si>
    <t>lte:lte</t>
  </si>
  <si>
    <t>ltʊ:ltu</t>
  </si>
  <si>
    <t>lɡe:llge</t>
  </si>
  <si>
    <t>me:mme</t>
  </si>
  <si>
    <t>meː:meh</t>
  </si>
  <si>
    <t>mi:mi</t>
  </si>
  <si>
    <t>ml:mmel</t>
  </si>
  <si>
    <t>møː:mö</t>
  </si>
  <si>
    <t>mpe:mp</t>
  </si>
  <si>
    <t>mu:mu</t>
  </si>
  <si>
    <t>mʏ:mü</t>
  </si>
  <si>
    <t>naɔ:nau</t>
  </si>
  <si>
    <t>nde:nde</t>
  </si>
  <si>
    <t>ndl:ndel</t>
  </si>
  <si>
    <t>ndɪ:ndi</t>
  </si>
  <si>
    <t>ne:ne</t>
  </si>
  <si>
    <t>ne:nne</t>
  </si>
  <si>
    <t>ni:ni</t>
  </si>
  <si>
    <t>noː:no</t>
  </si>
  <si>
    <t>nstɐ:nster</t>
  </si>
  <si>
    <t>nstʁu:nstru</t>
  </si>
  <si>
    <t>nte:nnte</t>
  </si>
  <si>
    <t>nte:nte</t>
  </si>
  <si>
    <t>ntl:ntel</t>
  </si>
  <si>
    <t>ntsɪ:nzi</t>
  </si>
  <si>
    <t>nzo:nso</t>
  </si>
  <si>
    <t>nɡe:nge</t>
  </si>
  <si>
    <t>nɛː:näh</t>
  </si>
  <si>
    <t>paɔ:pau</t>
  </si>
  <si>
    <t>pe:ppe</t>
  </si>
  <si>
    <t>pfa:pfa</t>
  </si>
  <si>
    <t>pflʏ:pflü</t>
  </si>
  <si>
    <t>pi:pi</t>
  </si>
  <si>
    <t>piː:pie</t>
  </si>
  <si>
    <t>plaɛ:plei</t>
  </si>
  <si>
    <t>plt:ppelt</t>
  </si>
  <si>
    <t>pɛ:pe</t>
  </si>
  <si>
    <t>pʁa:pra</t>
  </si>
  <si>
    <t>se:sse</t>
  </si>
  <si>
    <t>se:ße</t>
  </si>
  <si>
    <t>siː:ssie</t>
  </si>
  <si>
    <t>sklaː:skla</t>
  </si>
  <si>
    <t>sku:sku</t>
  </si>
  <si>
    <t>sl:ssel</t>
  </si>
  <si>
    <t>ste:sste</t>
  </si>
  <si>
    <t>ste:ste</t>
  </si>
  <si>
    <t>taɔ:tau</t>
  </si>
  <si>
    <t>tçe:dche</t>
  </si>
  <si>
    <t>te:tte</t>
  </si>
  <si>
    <t>teː:te</t>
  </si>
  <si>
    <t>teː:the</t>
  </si>
  <si>
    <t>to:to</t>
  </si>
  <si>
    <t>tøː:tö</t>
  </si>
  <si>
    <t>tse:tze</t>
  </si>
  <si>
    <t>tsi:zi</t>
  </si>
  <si>
    <t>tsiː:zieh</t>
  </si>
  <si>
    <t>tste:tzte</t>
  </si>
  <si>
    <t>tsva:zwa</t>
  </si>
  <si>
    <t>tsvɪ:zwi</t>
  </si>
  <si>
    <t>tsʊ:tzu</t>
  </si>
  <si>
    <t>tsɪ:zi</t>
  </si>
  <si>
    <t>tsʊ:zu</t>
  </si>
  <si>
    <t>tɐ:ter</t>
  </si>
  <si>
    <t>tʊ:tu</t>
  </si>
  <si>
    <t>tʁa:tra</t>
  </si>
  <si>
    <t>tɛː:tä</t>
  </si>
  <si>
    <t>tʁɛ:tre</t>
  </si>
  <si>
    <t>tʁɔ:tro</t>
  </si>
  <si>
    <t>tʁɔœ:träu</t>
  </si>
  <si>
    <t>ve:ve</t>
  </si>
  <si>
    <t>vɛ:ve</t>
  </si>
  <si>
    <t>vœ:wö</t>
  </si>
  <si>
    <t>xe:che</t>
  </si>
  <si>
    <t>xtn:chten</t>
  </si>
  <si>
    <t>ze:se</t>
  </si>
  <si>
    <t>zeː:se</t>
  </si>
  <si>
    <t>ziː:si</t>
  </si>
  <si>
    <t>znt:send</t>
  </si>
  <si>
    <t>zɛː:sä</t>
  </si>
  <si>
    <t>ʃ:sh</t>
  </si>
  <si>
    <t>ʃaː:scha</t>
  </si>
  <si>
    <t>ʁbe:rbe</t>
  </si>
  <si>
    <t>ʁbm:rben</t>
  </si>
  <si>
    <t>ʁbʊ:rbu</t>
  </si>
  <si>
    <t>ʁdn:rden</t>
  </si>
  <si>
    <t>ɡe:ge</t>
  </si>
  <si>
    <t>ŋe:nge</t>
  </si>
  <si>
    <t>ʁfn:rfen</t>
  </si>
  <si>
    <t>ɡi:gi</t>
  </si>
  <si>
    <t>ɡiː:gie</t>
  </si>
  <si>
    <t>ʁiː:rie</t>
  </si>
  <si>
    <t>ʃiː:schi</t>
  </si>
  <si>
    <t>ʃiː:schie</t>
  </si>
  <si>
    <t>ʁke:rke</t>
  </si>
  <si>
    <t>ŋkl:nkel</t>
  </si>
  <si>
    <t>ʁkŋ:rken</t>
  </si>
  <si>
    <t>ʁkʊ:rku</t>
  </si>
  <si>
    <t>ɡlʏ:glü</t>
  </si>
  <si>
    <t>ʃlʏ:schlü</t>
  </si>
  <si>
    <t>ʁme:rme</t>
  </si>
  <si>
    <t>ʃn:schen</t>
  </si>
  <si>
    <t>ʁne:rne</t>
  </si>
  <si>
    <t>ɡneː:gne</t>
  </si>
  <si>
    <t>ʁnte:rnte</t>
  </si>
  <si>
    <t>ʁo:ro</t>
  </si>
  <si>
    <t>ʃøː:schö</t>
  </si>
  <si>
    <t>ʁpɐ:rper</t>
  </si>
  <si>
    <t>ʃpʁaː:spra</t>
  </si>
  <si>
    <t>ʃpʁɪ:spri</t>
  </si>
  <si>
    <t>ŋse:nce</t>
  </si>
  <si>
    <t>ʁte:rte</t>
  </si>
  <si>
    <t>ʃteː:steh</t>
  </si>
  <si>
    <t>ʁts:rts</t>
  </si>
  <si>
    <t>ʁtsl:rzel</t>
  </si>
  <si>
    <t>ʃtuː:stu</t>
  </si>
  <si>
    <t>ʁtɐ:rter</t>
  </si>
  <si>
    <t>ʃtɛ:stä</t>
  </si>
  <si>
    <t>ʃtʊ:stu</t>
  </si>
  <si>
    <t>ʃtʁaː:stra</t>
  </si>
  <si>
    <t>ʁuː:ruh</t>
  </si>
  <si>
    <t>ʃviː:schwie</t>
  </si>
  <si>
    <t>ʃvɛ:schwe</t>
  </si>
  <si>
    <t>ʃvɪ:schwi</t>
  </si>
  <si>
    <t>ʁzoː:rso</t>
  </si>
  <si>
    <t>ɡɐ:ger</t>
  </si>
  <si>
    <t>ŋɐ:nger</t>
  </si>
  <si>
    <t>ʁɔ:ro</t>
  </si>
  <si>
    <t>ʃɛ:schä</t>
  </si>
  <si>
    <t>ʃʏ:schü</t>
  </si>
  <si>
    <t>ʁɡiː:rgie</t>
  </si>
  <si>
    <t>s:ce</t>
  </si>
  <si>
    <t>se:ce</t>
  </si>
  <si>
    <t>ʃɑ̃ː:chan</t>
  </si>
  <si>
    <t>note</t>
  </si>
  <si>
    <t>log(p/q) &lt;0</t>
  </si>
  <si>
    <t>log(p/q)=0</t>
  </si>
  <si>
    <t>log(p/q)&gt;0</t>
  </si>
  <si>
    <t>count</t>
  </si>
  <si>
    <t>ratio</t>
  </si>
  <si>
    <t>fʁaktsioː:fraktio</t>
  </si>
  <si>
    <t>ʁʃaɛnlɪ:rscheinli</t>
  </si>
  <si>
    <t>vaːʁʃaɛ:wahrschei</t>
  </si>
  <si>
    <t>ʃʁiːbm:schrieben</t>
  </si>
  <si>
    <t>ʃʁaɛbm:schreiben</t>
  </si>
  <si>
    <t>ʃvɛstɐ:schwester</t>
  </si>
  <si>
    <t>ʃlʏsl:schlüssel</t>
  </si>
  <si>
    <t>ʃlaːɡŋ:schlagen</t>
  </si>
  <si>
    <t>vɛʁktsɔœ:werkzeu</t>
  </si>
  <si>
    <t>ndʊstʁiː:ndustrie</t>
  </si>
  <si>
    <t>ʁtzɛtsn:rtsetzen</t>
  </si>
  <si>
    <t>ɡəʃʁiː:geschrie</t>
  </si>
  <si>
    <t>ʃvɪndɪ:schwindi</t>
  </si>
  <si>
    <t>ʃviːʁɪ:schwieri</t>
  </si>
  <si>
    <t>ʃpʁɛçn:sprechen</t>
  </si>
  <si>
    <t>ʃpaɛçɐ:speicher</t>
  </si>
  <si>
    <t>ɡlaɛçn:gleichen</t>
  </si>
  <si>
    <t>ʃaɛnən:scheinen</t>
  </si>
  <si>
    <t>tʁaxtn:trachten</t>
  </si>
  <si>
    <t>tsvɪʃn:zwischen</t>
  </si>
  <si>
    <t>pflʏkŋ:pflücken</t>
  </si>
  <si>
    <t>laɛçtɐ:leichter</t>
  </si>
  <si>
    <t>ʃʏtsn:schützen</t>
  </si>
  <si>
    <t>ʃʊltɐ:schulter</t>
  </si>
  <si>
    <t>ʃɪçte:schichte</t>
  </si>
  <si>
    <t>ʃvɪme:schwimme</t>
  </si>
  <si>
    <t>ʃlɛçt:schlecht</t>
  </si>
  <si>
    <t>vʏnʃn:wünschen</t>
  </si>
  <si>
    <t>ʃafn:schaffen</t>
  </si>
  <si>
    <t>snʃa:ssenscha</t>
  </si>
  <si>
    <t>ʃiːne:schiene</t>
  </si>
  <si>
    <t>ʃtɛln:stellen</t>
  </si>
  <si>
    <t>ʃnɪt:schnitt</t>
  </si>
  <si>
    <t>ʃtʁaːse:straße</t>
  </si>
  <si>
    <t>ʃpʁaːxe:sprache</t>
  </si>
  <si>
    <t>ʁktsɔœk:rkzeug</t>
  </si>
  <si>
    <t>tsɛntʁʊ:zentru</t>
  </si>
  <si>
    <t>tsvaɛte:zweite</t>
  </si>
  <si>
    <t>tsuːʃta:zusta</t>
  </si>
  <si>
    <t>tsuːhaɔ:zuhau</t>
  </si>
  <si>
    <t>tsiːmlɪ:ziemli</t>
  </si>
  <si>
    <t>sklaːve:sklave</t>
  </si>
  <si>
    <t>pʁobleː:proble</t>
  </si>
  <si>
    <t>pstants:bstanz</t>
  </si>
  <si>
    <t>plœtslɪ:plötzli</t>
  </si>
  <si>
    <t>plitsiː:plizie</t>
  </si>
  <si>
    <t>pfleːɡe:pflege</t>
  </si>
  <si>
    <t>nstʁumɛ:nstrume</t>
  </si>
  <si>
    <t>ktsioːn:ktion</t>
  </si>
  <si>
    <t>ftʁeːtn:ftreten</t>
  </si>
  <si>
    <t>baɛʃpiː:beispie</t>
  </si>
  <si>
    <t>aɔftʁeː:auftre</t>
  </si>
  <si>
    <t>ʃvaʁts:schwarz</t>
  </si>
  <si>
    <t>ʃvants:schwanz</t>
  </si>
  <si>
    <t>ʃtɛʁbm:sterben</t>
  </si>
  <si>
    <t>ʃtaɛɡŋ:steigen</t>
  </si>
  <si>
    <t>ʃpʁɪŋe:springe</t>
  </si>
  <si>
    <t>ʃpiːln:spielen</t>
  </si>
  <si>
    <t>ʃpaɛçe:speiche</t>
  </si>
  <si>
    <t>ɡlʏklɪ:glückli</t>
  </si>
  <si>
    <t>ɡlaɔbm:glauben</t>
  </si>
  <si>
    <t>ɡaɛstɐ:geister</t>
  </si>
  <si>
    <t>tsaɛçn:zeichen</t>
  </si>
  <si>
    <t>taɔznt:tausend</t>
  </si>
  <si>
    <t>stʁɛtʃ:stretch</t>
  </si>
  <si>
    <t>nʁaɛbm:nreiben</t>
  </si>
  <si>
    <t>ntɐʃtʏ:nterstü</t>
  </si>
  <si>
    <t>ntʁɔle:ntrolle</t>
  </si>
  <si>
    <t>lɡemaɛ:llgemei</t>
  </si>
  <si>
    <t>klaɛdn:kleiden</t>
  </si>
  <si>
    <t>fɐɡlaɛ:verglei</t>
  </si>
  <si>
    <t>fɛnstɐ:fenster</t>
  </si>
  <si>
    <t>fɐbʁaɛ:verbrei</t>
  </si>
  <si>
    <t>fliːɡŋ:fliegen</t>
  </si>
  <si>
    <t>fliːsn:fließen</t>
  </si>
  <si>
    <t>blaɛbm:bleiben</t>
  </si>
  <si>
    <t>ɡəʃvɪ:geschwi</t>
  </si>
  <si>
    <t>ʃʁiːp:schrieb</t>
  </si>
  <si>
    <t>ʃʁaɛ_:schrei_</t>
  </si>
  <si>
    <t>ʃyːlɐ:schüler</t>
  </si>
  <si>
    <t>ʃneː_:schnee_</t>
  </si>
  <si>
    <t>ʃaɛne:scheine</t>
  </si>
  <si>
    <t>ʁaɛçn:reichen</t>
  </si>
  <si>
    <t>zamln:sammeln</t>
  </si>
  <si>
    <t>vɪkln:wickeln</t>
  </si>
  <si>
    <t>vaɛçn:weichen</t>
  </si>
  <si>
    <t>vaksn:wachsen</t>
  </si>
  <si>
    <t>tʁɔkŋ:trocken</t>
  </si>
  <si>
    <t>tʁɛfn:treffen</t>
  </si>
  <si>
    <t>laɛçt:lleicht</t>
  </si>
  <si>
    <t>ktʁɪʃ:ktrisch</t>
  </si>
  <si>
    <t>knɔxn:knochen</t>
  </si>
  <si>
    <t>flaɛʃ:fleisch</t>
  </si>
  <si>
    <t>filaɛ:viellei</t>
  </si>
  <si>
    <t>dʁʏkŋ:drücken</t>
  </si>
  <si>
    <t>dɔplt:doppelt</t>
  </si>
  <si>
    <t>baxtn:bachten</t>
  </si>
  <si>
    <t>ɐʃaɛ:erschei</t>
  </si>
  <si>
    <t>ʃnɛl:schnell</t>
  </si>
  <si>
    <t>nʃn_:nschen_</t>
  </si>
  <si>
    <t>mɪʃn:mischen</t>
  </si>
  <si>
    <t>ʁɑ̃ʒiː:rrangie</t>
  </si>
  <si>
    <t>ʁaŋʒiː:rrangie</t>
  </si>
  <si>
    <t>ʃiːne:schine</t>
  </si>
  <si>
    <t>haltn:halten</t>
  </si>
  <si>
    <t>tsiːʁe:ziere</t>
  </si>
  <si>
    <t>ɡŋblɪ:genbli</t>
  </si>
  <si>
    <t>ɡlaɛç:gleich</t>
  </si>
  <si>
    <t>zɪtsn:sitzen</t>
  </si>
  <si>
    <t>zɛtsn:setzen</t>
  </si>
  <si>
    <t>vaʁtn:warten</t>
  </si>
  <si>
    <t>kaɔfn:kaufen</t>
  </si>
  <si>
    <t>hʊndɐ:hunder</t>
  </si>
  <si>
    <t>fɔʁdɐ:forder</t>
  </si>
  <si>
    <t>fɪndn:finden</t>
  </si>
  <si>
    <t>ʃaft:schaft</t>
  </si>
  <si>
    <t>xtn_:chten_</t>
  </si>
  <si>
    <t>vɪsn:wissen</t>
  </si>
  <si>
    <t>mɪtl:mittel</t>
  </si>
  <si>
    <t>lasn:lassen</t>
  </si>
  <si>
    <t>ʃn_:schen_</t>
  </si>
  <si>
    <t>ɡʁøːse:größe</t>
  </si>
  <si>
    <t>ɡʏnstɪ:günsti</t>
  </si>
  <si>
    <t>ʃtʏtsʊ:stützu</t>
  </si>
  <si>
    <t>ʃtʁoːm:strom</t>
  </si>
  <si>
    <t>ʃtɛndɪ:ständi</t>
  </si>
  <si>
    <t>ʃtʊnde:stunde</t>
  </si>
  <si>
    <t>ʁtɐbuː:rterbu</t>
  </si>
  <si>
    <t>ʃtuːdi:studi</t>
  </si>
  <si>
    <t>ʁtituː:rtitu</t>
  </si>
  <si>
    <t>ʃtatsi:stati</t>
  </si>
  <si>
    <t>ʃtaltʊ:staltu</t>
  </si>
  <si>
    <t>ʃtabiː:stabie</t>
  </si>
  <si>
    <t>ʃpaːʁe:spare</t>
  </si>
  <si>
    <t>ʃpalte:spalte</t>
  </si>
  <si>
    <t>ɪnstʁu:instru</t>
  </si>
  <si>
    <t>ʁmulaː:rmula</t>
  </si>
  <si>
    <t>ɡlants:glanz</t>
  </si>
  <si>
    <t>ʁeːɡln:regeln</t>
  </si>
  <si>
    <t>ɡeːpnɪ:gebni</t>
  </si>
  <si>
    <t>zʏsteː:syste</t>
  </si>
  <si>
    <t>zʊpsta:substa</t>
  </si>
  <si>
    <t>zɛlpst:selbst</t>
  </si>
  <si>
    <t>zɔldaː:solda</t>
  </si>
  <si>
    <t>vʊʁtsl:wurzel</t>
  </si>
  <si>
    <t>vɪntsɪ:winzi</t>
  </si>
  <si>
    <t>vyːste:wüste</t>
  </si>
  <si>
    <t>tʁɔœme:träume</t>
  </si>
  <si>
    <t>tʁeːtn:treten</t>
  </si>
  <si>
    <t>tʁaːɡŋ:tragen</t>
  </si>
  <si>
    <t>tʁahiː:trahie</t>
  </si>
  <si>
    <t>tsɛːln:zählen</t>
  </si>
  <si>
    <t>tsvaɛk:zweig</t>
  </si>
  <si>
    <t>tsvaɛ_:zwei_</t>
  </si>
  <si>
    <t>tsuːʁʏ:zurü</t>
  </si>
  <si>
    <t>tsuːza:zusa</t>
  </si>
  <si>
    <t>tsimaː:zima</t>
  </si>
  <si>
    <t>tsaɛɡŋ:zeigen</t>
  </si>
  <si>
    <t>tsaːln:zahlen</t>
  </si>
  <si>
    <t>teːmaː:thema</t>
  </si>
  <si>
    <t>stʁiː_:strie_</t>
  </si>
  <si>
    <t>stoːle:stole</t>
  </si>
  <si>
    <t>stnloː:stenlo</t>
  </si>
  <si>
    <t>skutiː:skutie</t>
  </si>
  <si>
    <t>pɛʁzoː:perso</t>
  </si>
  <si>
    <t>pʁyːfʊ:prüfu</t>
  </si>
  <si>
    <t>pɪstoː:pisto</t>
  </si>
  <si>
    <t>pʁotsɛ:proze</t>
  </si>
  <si>
    <t>pʁaksɪ:praxi</t>
  </si>
  <si>
    <t>plaɛte:pleite</t>
  </si>
  <si>
    <t>paʁtaɛ:partei</t>
  </si>
  <si>
    <t>nɛʁɡiː:nergie</t>
  </si>
  <si>
    <t>nɡeːbm:ngeben</t>
  </si>
  <si>
    <t>nɡeboː:ngebo</t>
  </si>
  <si>
    <t>nstɪɡe:nstige</t>
  </si>
  <si>
    <t>niːdʁɪ:niedri</t>
  </si>
  <si>
    <t>mɛːtçe:mädche</t>
  </si>
  <si>
    <t>maɡneː:magne</t>
  </si>
  <si>
    <t>lɛtste:letzte</t>
  </si>
  <si>
    <t>lɛktʁɪ:lektri</t>
  </si>
  <si>
    <t>ltipli:ltipli</t>
  </si>
  <si>
    <t>leːbms:lebens</t>
  </si>
  <si>
    <t>laɛste:leiste</t>
  </si>
  <si>
    <t>kɔntʁɔ:kontro</t>
  </si>
  <si>
    <t>kvotsi:quoti</t>
  </si>
  <si>
    <t>hɛlfte:hälfte</t>
  </si>
  <si>
    <t>fʁɔœnt:freund</t>
  </si>
  <si>
    <t>fʁɔœde:freude</t>
  </si>
  <si>
    <t>fɔʁtzɛ:fortse</t>
  </si>
  <si>
    <t>fɪʁmaː:firma</t>
  </si>
  <si>
    <t>fʁyːlɪ:frühli</t>
  </si>
  <si>
    <t>fɐtʁeː:vertre</t>
  </si>
  <si>
    <t>fʁaːɡŋ:fragen</t>
  </si>
  <si>
    <t>fʁaːɡe:frage</t>
  </si>
  <si>
    <t>flyːɡl:flügel</t>
  </si>
  <si>
    <t>fleːdɐ:fleder</t>
  </si>
  <si>
    <t>dutsiː:duzie</t>
  </si>
  <si>
    <t>bʁuːdɐ:bruder</t>
  </si>
  <si>
    <t>bʁaɛtʊ:breitu</t>
  </si>
  <si>
    <t>aɛnɡeː:einge</t>
  </si>
  <si>
    <t>aɛnʁaɛ:einrei</t>
  </si>
  <si>
    <t>aɛnzaː:einsa</t>
  </si>
  <si>
    <t>aɛntsl:einzel</t>
  </si>
  <si>
    <t>aɛnmaː:einma</t>
  </si>
  <si>
    <t>aɛnhaɛ:einhei</t>
  </si>
  <si>
    <t>ɡʁʊpe:gruppe</t>
  </si>
  <si>
    <t>ɡŋtaɛ:gentei</t>
  </si>
  <si>
    <t>ɐʃlaː:rschla</t>
  </si>
  <si>
    <t>ʁɪçtɪ:richti</t>
  </si>
  <si>
    <t>ʃveːɐ:schwer</t>
  </si>
  <si>
    <t>ʃuːle:schule</t>
  </si>
  <si>
    <t>ʃtɪme:stimme</t>
  </si>
  <si>
    <t>ʃtɛle:stelle</t>
  </si>
  <si>
    <t>ʃpʁʊx:spruch</t>
  </si>
  <si>
    <t>ʃnuːɐ:schnur</t>
  </si>
  <si>
    <t>ɡlɔke:glocke</t>
  </si>
  <si>
    <t>ʃlaːk:schlag</t>
  </si>
  <si>
    <t>ʃlaːf:schlaf</t>
  </si>
  <si>
    <t>ʁdɐlɪ:rderli</t>
  </si>
  <si>
    <t>ɡaʁtn:garten</t>
  </si>
  <si>
    <t>ʃaːle:schale</t>
  </si>
  <si>
    <t>ʁaɛfn:reifen</t>
  </si>
  <si>
    <t>ʁaktɐ:rakter</t>
  </si>
  <si>
    <t>zɛndn:senden</t>
  </si>
  <si>
    <t>zɪlbɐ:silber</t>
  </si>
  <si>
    <t>zuːxn:suchen</t>
  </si>
  <si>
    <t>ziːbm:sieben</t>
  </si>
  <si>
    <t>zaɔbɐ:sauber</t>
  </si>
  <si>
    <t>vœʁtɐ:wörter</t>
  </si>
  <si>
    <t>vɔʁtn:worten</t>
  </si>
  <si>
    <t>vɛːln:wählen</t>
  </si>
  <si>
    <t>vɛʁfn:werfen</t>
  </si>
  <si>
    <t>vɛstn:westen</t>
  </si>
  <si>
    <t>vʊste:wusste</t>
  </si>
  <si>
    <t>vɪntɐ:winter</t>
  </si>
  <si>
    <t>vʊndɐ:wunder</t>
  </si>
  <si>
    <t>viːdɐ:wieder</t>
  </si>
  <si>
    <t>tʁɛne:trenne</t>
  </si>
  <si>
    <t>tsɪmɐ:zimmer</t>
  </si>
  <si>
    <t>tsʊkɐ:zucker</t>
  </si>
  <si>
    <t>tslɪç:tzlich</t>
  </si>
  <si>
    <t>siːʁe:ssiere</t>
  </si>
  <si>
    <t>pʁɛse:presse</t>
  </si>
  <si>
    <t>pfaŋe:pfange</t>
  </si>
  <si>
    <t>pasiː:passie</t>
  </si>
  <si>
    <t>nɔʁdn:norden</t>
  </si>
  <si>
    <t>nɪçts:nichts</t>
  </si>
  <si>
    <t>ntɐla:nterla</t>
  </si>
  <si>
    <t>nstɐ_:nster_</t>
  </si>
  <si>
    <t>mɛʁkŋ:merken</t>
  </si>
  <si>
    <t>mʊstɐ:muster</t>
  </si>
  <si>
    <t>maʃiː:maschi</t>
  </si>
  <si>
    <t>mantl:mantel</t>
  </si>
  <si>
    <t>liːʁe:lliere</t>
  </si>
  <si>
    <t>laɔfn:laufen</t>
  </si>
  <si>
    <t>laɔbm:lauben</t>
  </si>
  <si>
    <t>kœʁpɐ:körper</t>
  </si>
  <si>
    <t>kɔstn:kosten</t>
  </si>
  <si>
    <t>kœnte:könnte</t>
  </si>
  <si>
    <t>kɔliː:kollie</t>
  </si>
  <si>
    <t>kyːln:kühlen</t>
  </si>
  <si>
    <t>klɪŋe:klinge</t>
  </si>
  <si>
    <t>klase:klasse</t>
  </si>
  <si>
    <t>kastn:kasten</t>
  </si>
  <si>
    <t>hɪntɐ:hinter</t>
  </si>
  <si>
    <t>handn:handen</t>
  </si>
  <si>
    <t>handl:handel</t>
  </si>
  <si>
    <t>fʊndn:funden</t>
  </si>
  <si>
    <t>fɔlɡŋ:folgen</t>
  </si>
  <si>
    <t>fɐkaɔ:verkau</t>
  </si>
  <si>
    <t>fyːln:fühlen</t>
  </si>
  <si>
    <t>flʏsɪ:flüssi</t>
  </si>
  <si>
    <t>flɛçe:fläche</t>
  </si>
  <si>
    <t>dɔœtn:deuten</t>
  </si>
  <si>
    <t>dʁɪte:dritte</t>
  </si>
  <si>
    <t>dɛŋkŋ:denken</t>
  </si>
  <si>
    <t>dʊŋkl:dunkel</t>
  </si>
  <si>
    <t>dɐmaɔ:dermau</t>
  </si>
  <si>
    <t>bʁɪŋe:bringe</t>
  </si>
  <si>
    <t>bʁɛne:brenne</t>
  </si>
  <si>
    <t>bɐflɛ:berflä</t>
  </si>
  <si>
    <t>bʁaxt:bracht</t>
  </si>
  <si>
    <t>bmsmɪ:bensmi</t>
  </si>
  <si>
    <t>biːtn:bieten</t>
  </si>
  <si>
    <t>ɡəʃɪ:geschi</t>
  </si>
  <si>
    <t>ɡəʃɛ:geschä</t>
  </si>
  <si>
    <t>ʁʊtʃ:rutsch</t>
  </si>
  <si>
    <t>ʃɛft:schäft</t>
  </si>
  <si>
    <t>ʃuː_:schuh_</t>
  </si>
  <si>
    <t>ʃaɛn:schein</t>
  </si>
  <si>
    <t>ʃaʁf:scharf</t>
  </si>
  <si>
    <t>zɔmɐ:sommer</t>
  </si>
  <si>
    <t>zɪçɐ:sicher</t>
  </si>
  <si>
    <t>xtʊŋ:chtung</t>
  </si>
  <si>
    <t>vɛtɐ:wetter</t>
  </si>
  <si>
    <t>vɔln:wollen</t>
  </si>
  <si>
    <t>vasɐ:wasser</t>
  </si>
  <si>
    <t>tɐmɪ:ttermi</t>
  </si>
  <si>
    <t>pʃnɪ:bschni</t>
  </si>
  <si>
    <t>plt_:ppelt_</t>
  </si>
  <si>
    <t>pasn:passen</t>
  </si>
  <si>
    <t>mʊtɐ:mutter</t>
  </si>
  <si>
    <t>mʏsn:müssen</t>
  </si>
  <si>
    <t>mɛsn:messen</t>
  </si>
  <si>
    <t>mɛnʃ:mensch</t>
  </si>
  <si>
    <t>mɛnɐ:männer</t>
  </si>
  <si>
    <t>mln_:mmeln_</t>
  </si>
  <si>
    <t>maxn:machen</t>
  </si>
  <si>
    <t>ksn_:chsen_</t>
  </si>
  <si>
    <t>klɪç:cklich</t>
  </si>
  <si>
    <t>kln_:ckeln_</t>
  </si>
  <si>
    <t>hɪml:himmel</t>
  </si>
  <si>
    <t>hɔfn:hoffen</t>
  </si>
  <si>
    <t>fʁɪʃ:frisch</t>
  </si>
  <si>
    <t>fɪŋɐ:finger</t>
  </si>
  <si>
    <t>fʊtɐ:futter</t>
  </si>
  <si>
    <t>fʏln:füllen</t>
  </si>
  <si>
    <t>falʃ:falsch</t>
  </si>
  <si>
    <t>faln:fallen</t>
  </si>
  <si>
    <t>çtɐn:chtern</t>
  </si>
  <si>
    <t>bɛsɐ:besser</t>
  </si>
  <si>
    <t>ʃɪf:schiff</t>
  </si>
  <si>
    <t>nʃa:nnscha</t>
  </si>
  <si>
    <t>ŋʒiːʁe:ngiere</t>
  </si>
  <si>
    <t>moːtoː:moto</t>
  </si>
  <si>
    <t>aːʁtst:arzt</t>
  </si>
  <si>
    <t>ʒiːʁe:ngiere</t>
  </si>
  <si>
    <t>ʃɑ̃ːse:chance</t>
  </si>
  <si>
    <t>ʃɑ̃ːs:chance</t>
  </si>
  <si>
    <t>ʃaŋse:chance</t>
  </si>
  <si>
    <t>ʃaŋs:chance</t>
  </si>
  <si>
    <t>ste_:sste_</t>
  </si>
  <si>
    <t>ʃtat:statt</t>
  </si>
  <si>
    <t>fn_:ffen_</t>
  </si>
  <si>
    <t>ln_:llen_</t>
  </si>
  <si>
    <t>kɔʁt:kkord</t>
  </si>
  <si>
    <t>tʃ_:tsch_</t>
  </si>
  <si>
    <t>ʃtat:stadt</t>
  </si>
  <si>
    <t>tɐ_:tter_</t>
  </si>
  <si>
    <t>ʁtn_:rten_</t>
  </si>
  <si>
    <t>kŋ_:cken_</t>
  </si>
  <si>
    <t>tsn_:tzen_</t>
  </si>
  <si>
    <t>ndn_:nden_</t>
  </si>
  <si>
    <t>tsuːk:zug</t>
  </si>
  <si>
    <t>tsioː:tio</t>
  </si>
  <si>
    <t>ʊntɐ:unter</t>
  </si>
  <si>
    <t>zaxe:sache</t>
  </si>
  <si>
    <t>ntɐ_:nter_</t>
  </si>
  <si>
    <t>ltn_:lten_</t>
  </si>
  <si>
    <t>blɪk:blick</t>
  </si>
  <si>
    <t>mɐ_:mmer_</t>
  </si>
  <si>
    <t>ʁtst_:rzt_</t>
  </si>
  <si>
    <t>ʃtant:stand</t>
  </si>
  <si>
    <t>ʃpiːl:spiel</t>
  </si>
  <si>
    <t>ɡeːɡŋ:gegen</t>
  </si>
  <si>
    <t>zɔnde:sonde</t>
  </si>
  <si>
    <t>veːdɐ:weder</t>
  </si>
  <si>
    <t>tsaːl:zahl</t>
  </si>
  <si>
    <t>ntveː:ntwe</t>
  </si>
  <si>
    <t>ntinɛ:ntine</t>
  </si>
  <si>
    <t>kɔnti:konti</t>
  </si>
  <si>
    <t>haɔpt:haupt</t>
  </si>
  <si>
    <t>beʁyː:berüh</t>
  </si>
  <si>
    <t>beʁaɛ:berei</t>
  </si>
  <si>
    <t>zʊfɪ:suffi</t>
  </si>
  <si>
    <t>stɐ_:ster_</t>
  </si>
  <si>
    <t>stn_:sten_</t>
  </si>
  <si>
    <t>ndɐt:ndert</t>
  </si>
  <si>
    <t>ltɐ_:lter_</t>
  </si>
  <si>
    <t>kɔme:komme</t>
  </si>
  <si>
    <t>dʁʊk:druck</t>
  </si>
  <si>
    <t>aɔɡŋ:augen</t>
  </si>
  <si>
    <t>tl_:ttel_</t>
  </si>
  <si>
    <t>çɐ_:cher_</t>
  </si>
  <si>
    <t>ɡʁʊnt:grund</t>
  </si>
  <si>
    <t>ɡəʁaː:gera</t>
  </si>
  <si>
    <t>ɡʁyːn:grün</t>
  </si>
  <si>
    <t>ʝɛtst:jetzt</t>
  </si>
  <si>
    <t>ɡətaː:geta</t>
  </si>
  <si>
    <t>ɡʁoːs:groß</t>
  </si>
  <si>
    <t>ɡənuː:genu</t>
  </si>
  <si>
    <t>ɛʁnte:ernte</t>
  </si>
  <si>
    <t>ʁʊnde:runde</t>
  </si>
  <si>
    <t>ˀɛnde:ände</t>
  </si>
  <si>
    <t>ɡənaɔ:genau</t>
  </si>
  <si>
    <t>ɡəmaɛ:gemei</t>
  </si>
  <si>
    <t>ʁɡiː_:rgie_</t>
  </si>
  <si>
    <t>ɡəboː:gebo</t>
  </si>
  <si>
    <t>ɡʁaːt:grad</t>
  </si>
  <si>
    <t>ɡʁaːs:gras</t>
  </si>
  <si>
    <t>ɡʁaɔ_:grau_</t>
  </si>
  <si>
    <t>ʁzoːn:rson</t>
  </si>
  <si>
    <t>ʁyːʁe:rühre</t>
  </si>
  <si>
    <t>ʁyːmt:rühmt</t>
  </si>
  <si>
    <t>ɐtʁaː:rtra</t>
  </si>
  <si>
    <t>ʃtuːl:stuhl</t>
  </si>
  <si>
    <t>ʁtsl_:rzel_</t>
  </si>
  <si>
    <t>ʃtiːk:stieg</t>
  </si>
  <si>
    <t>ʃteːe:stehe</t>
  </si>
  <si>
    <t>ʃtaʁt:start</t>
  </si>
  <si>
    <t>ʃtaːp:stab</t>
  </si>
  <si>
    <t>ʃtaɛn:stein</t>
  </si>
  <si>
    <t>ʃtaʁk:stark</t>
  </si>
  <si>
    <t>ʁtaɛ_:rtei_</t>
  </si>
  <si>
    <t>ʃpɛːt:spät</t>
  </si>
  <si>
    <t>ʃpuːɐ:spur</t>
  </si>
  <si>
    <t>ʃpaːs:spaß</t>
  </si>
  <si>
    <t>ʁnte_:rnte_</t>
  </si>
  <si>
    <t>ɡneːt:gnet</t>
  </si>
  <si>
    <t>ɡmɛnt:gment</t>
  </si>
  <si>
    <t>ʁmaː_:rma_</t>
  </si>
  <si>
    <t>ɡlaːs:glas</t>
  </si>
  <si>
    <t>ɡiːʁe:giere</t>
  </si>
  <si>
    <t>ʁiːzɪ:riesi</t>
  </si>
  <si>
    <t>ʁeːɡl:regel</t>
  </si>
  <si>
    <t>ʁeɡiː:regie</t>
  </si>
  <si>
    <t>ʝeːdɐ:jeder</t>
  </si>
  <si>
    <t>ʁeːde:rede</t>
  </si>
  <si>
    <t>ɡeːbm:geben</t>
  </si>
  <si>
    <t>ɡeveː:gewe</t>
  </si>
  <si>
    <t>ɡetʁɛ:geträ</t>
  </si>
  <si>
    <t>ɡebʁa:gebra</t>
  </si>
  <si>
    <t>ʁbaɛt:rbeit</t>
  </si>
  <si>
    <t>ʁaɛze:reise</t>
  </si>
  <si>
    <t>ʁaːtn:raten</t>
  </si>
  <si>
    <t>ɡaɛst:geist</t>
  </si>
  <si>
    <t>ʝaːkt:jagd</t>
  </si>
  <si>
    <t>ʁaːde:rade</t>
  </si>
  <si>
    <t>ʁatuː:eratu</t>
  </si>
  <si>
    <t>ɡants:ganz</t>
  </si>
  <si>
    <t>zɛːɡe:säge</t>
  </si>
  <si>
    <t>zɛɡmɛ:segme</t>
  </si>
  <si>
    <t>zɔnst:sonst</t>
  </si>
  <si>
    <t>zɪlbe:silbe</t>
  </si>
  <si>
    <t>zyːdn:süden</t>
  </si>
  <si>
    <t>zuːxe:suche</t>
  </si>
  <si>
    <t>ziːʁe:siere</t>
  </si>
  <si>
    <t>zitsi:siti</t>
  </si>
  <si>
    <t>zeːɡl:segel</t>
  </si>
  <si>
    <t>zaːɡŋ:sagen</t>
  </si>
  <si>
    <t>zaɛte:seite</t>
  </si>
  <si>
    <t>zaɛne:seine</t>
  </si>
  <si>
    <t>zaːme:same</t>
  </si>
  <si>
    <t>zanft:sanft</t>
  </si>
  <si>
    <t>zalts:salz</t>
  </si>
  <si>
    <t>vɛːʁe:währe</t>
  </si>
  <si>
    <t>vɛʁts:wärts</t>
  </si>
  <si>
    <t>vɛʁme:wärme</t>
  </si>
  <si>
    <t>vɪʁkʊ:wirku</t>
  </si>
  <si>
    <t>vɛʁbʊ:verbu</t>
  </si>
  <si>
    <t>vɔlke:wolke</t>
  </si>
  <si>
    <t>voːnʊ:wohnu</t>
  </si>
  <si>
    <t>vokaː:voka</t>
  </si>
  <si>
    <t>viːde:wiede</t>
  </si>
  <si>
    <t>veːɡʊ:wegu</t>
  </si>
  <si>
    <t>veːzn:wesen</t>
  </si>
  <si>
    <t>veːnɪ:weni</t>
  </si>
  <si>
    <t>vaːɡŋ:wagen</t>
  </si>
  <si>
    <t>vaːʁe:ware</t>
  </si>
  <si>
    <t>tʁɛŋk:tränk</t>
  </si>
  <si>
    <t>tɛmpe:temp</t>
  </si>
  <si>
    <t>tʁaːk:trag</t>
  </si>
  <si>
    <t>tsɔʁn:zorn</t>
  </si>
  <si>
    <t>tsɔœk:zeug</t>
  </si>
  <si>
    <t>tsɛle:zelle</t>
  </si>
  <si>
    <t>tsvan:zwan</t>
  </si>
  <si>
    <t>tsuː_:zu_</t>
  </si>
  <si>
    <t>tste_:tzte_</t>
  </si>
  <si>
    <t>tsiːe:ziehe</t>
  </si>
  <si>
    <t>tseːn:zehn</t>
  </si>
  <si>
    <t>tseaː:zea</t>
  </si>
  <si>
    <t>tsaɛt:zeit</t>
  </si>
  <si>
    <t>tøːtn:töten</t>
  </si>
  <si>
    <t>tiːʁe:tiere</t>
  </si>
  <si>
    <t>tiːɐ_:tier_</t>
  </si>
  <si>
    <t>tants:tanz</t>
  </si>
  <si>
    <t>sʃtaː:ßsta</t>
  </si>
  <si>
    <t>stvaː:stwa</t>
  </si>
  <si>
    <t>steːm:stem</t>
  </si>
  <si>
    <t>pʊŋkt:punkt</t>
  </si>
  <si>
    <t>pʝɛkt:bjekt</t>
  </si>
  <si>
    <t>pʁoto:proto</t>
  </si>
  <si>
    <t>pzats:bsatz</t>
  </si>
  <si>
    <t>ptʃta:ptsta</t>
  </si>
  <si>
    <t>poːze:pose</t>
  </si>
  <si>
    <t>plaːn:plan</t>
  </si>
  <si>
    <t>plats:platz</t>
  </si>
  <si>
    <t>pitɛː:pitä</t>
  </si>
  <si>
    <t>pfʊnt:pfund</t>
  </si>
  <si>
    <t>pfeːɐ:pfer</t>
  </si>
  <si>
    <t>paɔze:pause</t>
  </si>
  <si>
    <t>paʁti:parti</t>
  </si>
  <si>
    <t>papiː:papie</t>
  </si>
  <si>
    <t>oːtse:oze</t>
  </si>
  <si>
    <t>oːpst:obst</t>
  </si>
  <si>
    <t>nʃpʁʊ:nspru</t>
  </si>
  <si>
    <t>nzona:nsona</t>
  </si>
  <si>
    <t>nzaːm:nsam</t>
  </si>
  <si>
    <t>nuːte:nute</t>
  </si>
  <si>
    <t>ntʁʊm:ntrum</t>
  </si>
  <si>
    <t>ntsɪç:nzig</t>
  </si>
  <si>
    <t>ntsuː:nzu</t>
  </si>
  <si>
    <t>ntsl_:nzel_</t>
  </si>
  <si>
    <t>ntsaː:nzah</t>
  </si>
  <si>
    <t>nteʁɛ:ntere</t>
  </si>
  <si>
    <t>noːme:nome</t>
  </si>
  <si>
    <t>nmaːl:nmal</t>
  </si>
  <si>
    <t>nhaɛt:nheit</t>
  </si>
  <si>
    <t>neːme:nehme</t>
  </si>
  <si>
    <t>ndeʁʊ:nderu</t>
  </si>
  <si>
    <t>naːze:nase</t>
  </si>
  <si>
    <t>naːme:name</t>
  </si>
  <si>
    <t>naːle:nale</t>
  </si>
  <si>
    <t>natyː:natü</t>
  </si>
  <si>
    <t>natuː:natu</t>
  </si>
  <si>
    <t>natsi:nati</t>
  </si>
  <si>
    <t>mɪtaː:mitta</t>
  </si>
  <si>
    <t>mʊlti:multi</t>
  </si>
  <si>
    <t>muziː:musi</t>
  </si>
  <si>
    <t>mtsuː:mzu</t>
  </si>
  <si>
    <t>mpeʁa:mpera</t>
  </si>
  <si>
    <t>moːnt:mond</t>
  </si>
  <si>
    <t>moːna:mona</t>
  </si>
  <si>
    <t>miːne:mine</t>
  </si>
  <si>
    <t>miːli:mili</t>
  </si>
  <si>
    <t>minuː:minu</t>
  </si>
  <si>
    <t>meːʁe:mehre</t>
  </si>
  <si>
    <t>maɛne:meine</t>
  </si>
  <si>
    <t>maːln:malen</t>
  </si>
  <si>
    <t>maɛle:meile</t>
  </si>
  <si>
    <t>maʁkt:markt</t>
  </si>
  <si>
    <t>maʁke:marke</t>
  </si>
  <si>
    <t>lɛʁne:lerne</t>
  </si>
  <si>
    <t>lɪŋks:links</t>
  </si>
  <si>
    <t>lɪste:liste</t>
  </si>
  <si>
    <t>lyːɡe:lüge</t>
  </si>
  <si>
    <t>ltzaː:ltsa</t>
  </si>
  <si>
    <t>lpst_:lbst_</t>
  </si>
  <si>
    <t>loːʁe:lore</t>
  </si>
  <si>
    <t>løːzʊ:lösu</t>
  </si>
  <si>
    <t>løːzn:lösen</t>
  </si>
  <si>
    <t>loniː:lonie</t>
  </si>
  <si>
    <t>lodiː:lodie</t>
  </si>
  <si>
    <t>liːni:lini</t>
  </si>
  <si>
    <t>liːbe:liebe</t>
  </si>
  <si>
    <t>liziː:lisie</t>
  </si>
  <si>
    <t>lfte_:lfte_</t>
  </si>
  <si>
    <t>leːɡŋ:legen</t>
  </si>
  <si>
    <t>leːʁe:lehre</t>
  </si>
  <si>
    <t>leːzn:lesen</t>
  </si>
  <si>
    <t>leːbm:leben</t>
  </si>
  <si>
    <t>lekyː:lekü</t>
  </si>
  <si>
    <t>ldaːt:ldat</t>
  </si>
  <si>
    <t>laːɡɐ:lager</t>
  </si>
  <si>
    <t>laːɡe:lage</t>
  </si>
  <si>
    <t>kʊʁts:kurz</t>
  </si>
  <si>
    <t>kʏste:küste</t>
  </si>
  <si>
    <t>kɔnzo:konso</t>
  </si>
  <si>
    <t>kʊnst:kunst</t>
  </si>
  <si>
    <t>kɛlte:kälte</t>
  </si>
  <si>
    <t>kʁiːk:krieg</t>
  </si>
  <si>
    <t>kʁaɛs:kreis</t>
  </si>
  <si>
    <t>kʁava:krawa</t>
  </si>
  <si>
    <t>kʁaft:kraft</t>
  </si>
  <si>
    <t>kvaʁt:quart</t>
  </si>
  <si>
    <t>kuːɡl:kugel</t>
  </si>
  <si>
    <t>ktsɔœ:gzeu</t>
  </si>
  <si>
    <t>ktsie:ktie</t>
  </si>
  <si>
    <t>køːnɪ:köni</t>
  </si>
  <si>
    <t>kopiː:kopie</t>
  </si>
  <si>
    <t>klʊft:kluft</t>
  </si>
  <si>
    <t>klaːʁ:klar</t>
  </si>
  <si>
    <t>klaɛt:kleid</t>
  </si>
  <si>
    <t>klaɛn:klein</t>
  </si>
  <si>
    <t>kaʁte:karte</t>
  </si>
  <si>
    <t>katse:katze</t>
  </si>
  <si>
    <t>kampf:kampf</t>
  </si>
  <si>
    <t>hɛʁts:herz</t>
  </si>
  <si>
    <t>hɔlts:holz</t>
  </si>
  <si>
    <t>hɪlfe:hilfe</t>
  </si>
  <si>
    <t>hyːɡl:hügel</t>
  </si>
  <si>
    <t>høːʁe:höre</t>
  </si>
  <si>
    <t>hiːʁe:hiere</t>
  </si>
  <si>
    <t>haɔze:hause</t>
  </si>
  <si>
    <t>haːfn:hafen</t>
  </si>
  <si>
    <t>haːbm:haben</t>
  </si>
  <si>
    <t>fʁɔnt:front</t>
  </si>
  <si>
    <t>fɔʁmu:formu</t>
  </si>
  <si>
    <t>fɐzuː:versu</t>
  </si>
  <si>
    <t>fʁyː_:früh_</t>
  </si>
  <si>
    <t>fʃtiː:fstie</t>
  </si>
  <si>
    <t>fʁoː_:froh_</t>
  </si>
  <si>
    <t>fɪlts:filz</t>
  </si>
  <si>
    <t>fɐloː:verlo</t>
  </si>
  <si>
    <t>fʁaɔ_:frau_</t>
  </si>
  <si>
    <t>fyːʁe:führe</t>
  </si>
  <si>
    <t>fyːse:füße</t>
  </si>
  <si>
    <t>ftsuː:fzu</t>
  </si>
  <si>
    <t>foːɡl:vogel</t>
  </si>
  <si>
    <t>fluːk:flug</t>
  </si>
  <si>
    <t>finaː:fina</t>
  </si>
  <si>
    <t>faːʁʊ:fahru</t>
  </si>
  <si>
    <t>faːʁt:fahrt</t>
  </si>
  <si>
    <t>faɛɡe:feige</t>
  </si>
  <si>
    <t>faːtɐ:vater</t>
  </si>
  <si>
    <t>faɛnt:feind</t>
  </si>
  <si>
    <t>faʁbe:farbe</t>
  </si>
  <si>
    <t>famiː:fami</t>
  </si>
  <si>
    <t>falte:falte</t>
  </si>
  <si>
    <t>dɪsku:disku</t>
  </si>
  <si>
    <t>dɔlaː:dolla</t>
  </si>
  <si>
    <t>dʁaɛɛ:dreie</t>
  </si>
  <si>
    <t>dʁaːt:draht</t>
  </si>
  <si>
    <t>dʁaɛ_:drei_</t>
  </si>
  <si>
    <t>diːze:diese</t>
  </si>
  <si>
    <t>diːne:diene</t>
  </si>
  <si>
    <t>deːʁe:dere</t>
  </si>
  <si>
    <t>detsi:dezi</t>
  </si>
  <si>
    <t>daːme:dame</t>
  </si>
  <si>
    <t>dampf:dampf</t>
  </si>
  <si>
    <t>bəɡaɛ:begei</t>
  </si>
  <si>
    <t>bʁoːt:brot</t>
  </si>
  <si>
    <t>bɪldʊ:bildu</t>
  </si>
  <si>
    <t>bʁaɛt:breit</t>
  </si>
  <si>
    <t>bʁaɔn:braun</t>
  </si>
  <si>
    <t>boːʁe:bore</t>
  </si>
  <si>
    <t>boːdn:boden</t>
  </si>
  <si>
    <t>bluːt:blut</t>
  </si>
  <si>
    <t>bleːm:blem</t>
  </si>
  <si>
    <t>blaɔ_:blau_</t>
  </si>
  <si>
    <t>biːʁe:biere</t>
  </si>
  <si>
    <t>bezuː:besu</t>
  </si>
  <si>
    <t>beveː:bewe</t>
  </si>
  <si>
    <t>betʁa:betra</t>
  </si>
  <si>
    <t>bekaː:beka</t>
  </si>
  <si>
    <t>bedɔœ:bedeu</t>
  </si>
  <si>
    <t>baːzɪ:basi</t>
  </si>
  <si>
    <t>baɛde:beide</t>
  </si>
  <si>
    <t>aɔtoː:auto</t>
  </si>
  <si>
    <t>aɛnfa:einfa</t>
  </si>
  <si>
    <t>aːbmt:abend</t>
  </si>
  <si>
    <t>aʁbaɛ:arbei</t>
  </si>
  <si>
    <t>aktsi:akti</t>
  </si>
  <si>
    <t>ɔʁɡl:orgel</t>
  </si>
  <si>
    <t>ʝʊŋe:junge</t>
  </si>
  <si>
    <t>ɐʃtɔ:ersto</t>
  </si>
  <si>
    <t>ʁɛse:resse</t>
  </si>
  <si>
    <t>ʁɔle:rolle</t>
  </si>
  <si>
    <t>ʁɡl_:rgel_</t>
  </si>
  <si>
    <t>ʁɛçt:recht</t>
  </si>
  <si>
    <t>ɐʁaɛ:errei</t>
  </si>
  <si>
    <t>ʃtɔp:stopp</t>
  </si>
  <si>
    <t>ʃtɪl:still</t>
  </si>
  <si>
    <t>ʃtʏk:stück</t>
  </si>
  <si>
    <t>ʃtɔf:stoff</t>
  </si>
  <si>
    <t>ʃtam:stamm</t>
  </si>
  <si>
    <t>ŋst_:ngst_</t>
  </si>
  <si>
    <t>ʁpɐ_:rper_</t>
  </si>
  <si>
    <t>ʃøːn:schön</t>
  </si>
  <si>
    <t>ɪnzl:insel</t>
  </si>
  <si>
    <t>ʊntn:unten</t>
  </si>
  <si>
    <t>ɛltɐ:elter</t>
  </si>
  <si>
    <t>ɡln_:geln_</t>
  </si>
  <si>
    <t>ɐlaɛ:erlei</t>
  </si>
  <si>
    <t>ɐlaɔ:erlau</t>
  </si>
  <si>
    <t>ʁkʊŋ:rkung</t>
  </si>
  <si>
    <t>ʁkŋ_:rken_</t>
  </si>
  <si>
    <t>ŋkŋ_:nken_</t>
  </si>
  <si>
    <t>ŋkl_:nkel_</t>
  </si>
  <si>
    <t>ɐhøː:erhöh</t>
  </si>
  <si>
    <t>ʁfn_:rfen_</t>
  </si>
  <si>
    <t>ɐfaː:erfah</t>
  </si>
  <si>
    <t>ʁdɐn:rdern</t>
  </si>
  <si>
    <t>ʁdn_:rden_</t>
  </si>
  <si>
    <t>ʁbm_:rben_</t>
  </si>
  <si>
    <t>ʁaɛe:reihe</t>
  </si>
  <si>
    <t>ɡaŋe:gange</t>
  </si>
  <si>
    <t>ʁaɛç:reich</t>
  </si>
  <si>
    <t>zɪŋe:singe</t>
  </si>
  <si>
    <t>zɛzɔ:saiso</t>
  </si>
  <si>
    <t>zɔne:sonne</t>
  </si>
  <si>
    <t>zɛks:sechs</t>
  </si>
  <si>
    <t>zɪçt:sicht</t>
  </si>
  <si>
    <t>znt_:send_</t>
  </si>
  <si>
    <t>zaɔɐ:sauer</t>
  </si>
  <si>
    <t>zaɛn:sei1n</t>
  </si>
  <si>
    <t>zame:samme</t>
  </si>
  <si>
    <t>xʃta:chsta</t>
  </si>
  <si>
    <t>vɔxe:woche</t>
  </si>
  <si>
    <t>vɪne:winne</t>
  </si>
  <si>
    <t>vɔle:wolle</t>
  </si>
  <si>
    <t>vɛle:welle</t>
  </si>
  <si>
    <t>vɪçt:wicht</t>
  </si>
  <si>
    <t>vaɛç:weich</t>
  </si>
  <si>
    <t>vate:watte</t>
  </si>
  <si>
    <t>tsʊŋ:tzung</t>
  </si>
  <si>
    <t>tçen:dchen</t>
  </si>
  <si>
    <t>stɪk:stick</t>
  </si>
  <si>
    <t>nɪçt:nicht</t>
  </si>
  <si>
    <t>nzl_:nsel_</t>
  </si>
  <si>
    <t>ntn_:nten_</t>
  </si>
  <si>
    <t>ntl_:ntel_</t>
  </si>
  <si>
    <t>nte_:nnte_</t>
  </si>
  <si>
    <t>nlɪç:nlich</t>
  </si>
  <si>
    <t>nfax:nfach</t>
  </si>
  <si>
    <t>ndɐ_:nder_</t>
  </si>
  <si>
    <t>ndl_:ndel_</t>
  </si>
  <si>
    <t>naxt:nacht</t>
  </si>
  <si>
    <t>mɛŋe:menge</t>
  </si>
  <si>
    <t>mɪte:mitte</t>
  </si>
  <si>
    <t>mɛse:messe</t>
  </si>
  <si>
    <t>mɪli:milli</t>
  </si>
  <si>
    <t>mlɪç:mlich</t>
  </si>
  <si>
    <t>maxt:macht</t>
  </si>
  <si>
    <t>mase:masse</t>
  </si>
  <si>
    <t>lɡŋ_:lgen_</t>
  </si>
  <si>
    <t>lʃtɛ:llstä</t>
  </si>
  <si>
    <t>lɪçt:licht</t>
  </si>
  <si>
    <t>ltʊŋ:ltung</t>
  </si>
  <si>
    <t>ltɐn:ltern</t>
  </si>
  <si>
    <t>ldʊŋ:ldung</t>
  </si>
  <si>
    <t>lbɐ_:lber_</t>
  </si>
  <si>
    <t>kœne:könne</t>
  </si>
  <si>
    <t>ktɐ_:kter_</t>
  </si>
  <si>
    <t>kaʁa:chara</t>
  </si>
  <si>
    <t>hɛŋe:hänge</t>
  </si>
  <si>
    <t>hate:hatte</t>
  </si>
  <si>
    <t>fɔœɐ:feuer</t>
  </si>
  <si>
    <t>fɐɡa:verga</t>
  </si>
  <si>
    <t>flʊs:fluss</t>
  </si>
  <si>
    <t>faŋe:fange</t>
  </si>
  <si>
    <t>dʊʁç:durch</t>
  </si>
  <si>
    <t>dɪçt:dicht</t>
  </si>
  <si>
    <t>daɔɐ:dauer</t>
  </si>
  <si>
    <t>çtɪç:chtig</t>
  </si>
  <si>
    <t>çts_:chts_</t>
  </si>
  <si>
    <t>çte_:chte_</t>
  </si>
  <si>
    <t>bɛle:belle</t>
  </si>
  <si>
    <t>bmt_:bend_</t>
  </si>
  <si>
    <t>blɔk:block</t>
  </si>
  <si>
    <t>blat:blatt</t>
  </si>
  <si>
    <t>aɛzn:eisen</t>
  </si>
  <si>
    <t>aɔsɐ:außer</t>
  </si>
  <si>
    <t>aŋst:angst</t>
  </si>
  <si>
    <t>axtʊ:achtu</t>
  </si>
  <si>
    <t>alɡe:allge</t>
  </si>
  <si>
    <t>altɐ:alter</t>
  </si>
  <si>
    <t>ŋɐ_:nger_</t>
  </si>
  <si>
    <t>ɛsn:essen</t>
  </si>
  <si>
    <t>ɪmɐ:immer</t>
  </si>
  <si>
    <t>sl_:ssel_</t>
  </si>
  <si>
    <t>nʃ_:nsch_</t>
  </si>
  <si>
    <t>nɐ_:nner_</t>
  </si>
  <si>
    <t>ml_:mmel_</t>
  </si>
  <si>
    <t>lʃ_:lsch_</t>
  </si>
  <si>
    <t>kɐ_:cker_</t>
  </si>
  <si>
    <t>fɪʃ:fisch</t>
  </si>
  <si>
    <t>sn_:ssen_</t>
  </si>
  <si>
    <t>sɐ_:sser_</t>
  </si>
  <si>
    <t>ndeʁe:ndere</t>
  </si>
  <si>
    <t>çn_:chen_</t>
  </si>
  <si>
    <t>ʃtɛʁn:stern</t>
  </si>
  <si>
    <t>vaːʁʊ:waru</t>
  </si>
  <si>
    <t>tsɛnt:cent</t>
  </si>
  <si>
    <t>teːʁi:teri</t>
  </si>
  <si>
    <t>pʁodʊ:produ</t>
  </si>
  <si>
    <t>pʁodu:produ</t>
  </si>
  <si>
    <t>motoː:moto</t>
  </si>
  <si>
    <t>mateː:mate</t>
  </si>
  <si>
    <t>bəʃtɛ:beste</t>
  </si>
  <si>
    <t>bɛste:beste</t>
  </si>
  <si>
    <t>aʁtst:arzt</t>
  </si>
  <si>
    <t>stɐn:stern</t>
  </si>
  <si>
    <t>xn_:chen_</t>
  </si>
  <si>
    <t>ndəʁe:ndere</t>
  </si>
  <si>
    <t>k_:ock_</t>
  </si>
  <si>
    <t>ne_:nne_</t>
  </si>
  <si>
    <t>ʁts_:rts_</t>
  </si>
  <si>
    <t>kŋ_:ken_</t>
  </si>
  <si>
    <t>eːɐ:eher</t>
  </si>
  <si>
    <t>vaːʁ:war</t>
  </si>
  <si>
    <t>tɐ_:ter_</t>
  </si>
  <si>
    <t>me_:mme_</t>
  </si>
  <si>
    <t>ks_:chs_</t>
  </si>
  <si>
    <t>te_:tte_</t>
  </si>
  <si>
    <t>men:mmen</t>
  </si>
  <si>
    <t>vaɛs:weiß</t>
  </si>
  <si>
    <t>vaɛs:weis</t>
  </si>
  <si>
    <t>toːt:tot</t>
  </si>
  <si>
    <t>toːt:tod</t>
  </si>
  <si>
    <t>taːk:ttag</t>
  </si>
  <si>
    <t>taːk:tag</t>
  </si>
  <si>
    <t>laːʁ:llar</t>
  </si>
  <si>
    <t>laːʁ:lar</t>
  </si>
  <si>
    <t>kɔʁt:kord</t>
  </si>
  <si>
    <t>fiːl:viel</t>
  </si>
  <si>
    <t>fiːl:fiel</t>
  </si>
  <si>
    <t>boːt:bot</t>
  </si>
  <si>
    <t>boːt:boot</t>
  </si>
  <si>
    <t>ɐha:erha</t>
  </si>
  <si>
    <t>tʃ_:tch_</t>
  </si>
  <si>
    <t>bɪs:biss</t>
  </si>
  <si>
    <t>le_:lle_</t>
  </si>
  <si>
    <t>ln_:len_</t>
  </si>
  <si>
    <t>fn_:fen_</t>
  </si>
  <si>
    <t>nen:nnen</t>
  </si>
  <si>
    <t>vaːʁ:wahr</t>
  </si>
  <si>
    <t>ʁts_:rz_</t>
  </si>
  <si>
    <t>ʃ_:sch_</t>
  </si>
  <si>
    <t>ste_:ste_</t>
  </si>
  <si>
    <t>se_:sse_</t>
  </si>
  <si>
    <t>bm_:ben_</t>
  </si>
  <si>
    <t>ɡŋ_:gen_</t>
  </si>
  <si>
    <t>ŋen:ngen</t>
  </si>
  <si>
    <t>foːɐ:vor</t>
  </si>
  <si>
    <t>ɡl_:gel_</t>
  </si>
  <si>
    <t>nts_:nz_</t>
  </si>
  <si>
    <t>dɐ_:der_</t>
  </si>
  <si>
    <t>zn_:sen_</t>
  </si>
  <si>
    <t>lɪç:lich</t>
  </si>
  <si>
    <t>dn_:den_</t>
  </si>
  <si>
    <t>tuːɐ:tur</t>
  </si>
  <si>
    <t>taɛl:teil</t>
  </si>
  <si>
    <t>nde_:nde_</t>
  </si>
  <si>
    <t>lts_:lz_</t>
  </si>
  <si>
    <t>lte_:lte_</t>
  </si>
  <si>
    <t>buːx:buch</t>
  </si>
  <si>
    <t>ɐfɔ:erfo</t>
  </si>
  <si>
    <t>ɡəvɪ:gewi</t>
  </si>
  <si>
    <t>ʝaːʁ:jahr</t>
  </si>
  <si>
    <t>zuːx:such</t>
  </si>
  <si>
    <t>zaːm:sam</t>
  </si>
  <si>
    <t>vɔʁt:wort</t>
  </si>
  <si>
    <t>veːɐ:wer</t>
  </si>
  <si>
    <t>tyːɐ:tür</t>
  </si>
  <si>
    <t>toːɐ:tor</t>
  </si>
  <si>
    <t>toːn:ton</t>
  </si>
  <si>
    <t>nɛnt:nent</t>
  </si>
  <si>
    <t>ntvɔ:ntwo</t>
  </si>
  <si>
    <t>nst_:nst_</t>
  </si>
  <si>
    <t>niː_:nie_</t>
  </si>
  <si>
    <t>ndɪç:ndig</t>
  </si>
  <si>
    <t>mɛnt:ment</t>
  </si>
  <si>
    <t>mpf_:mpf_</t>
  </si>
  <si>
    <t>maɛn:mein</t>
  </si>
  <si>
    <t>kaɛt:keit</t>
  </si>
  <si>
    <t>kaːm:kam</t>
  </si>
  <si>
    <t>høːe:höhe</t>
  </si>
  <si>
    <t>haɛt:heit</t>
  </si>
  <si>
    <t>fɪks:ffix</t>
  </si>
  <si>
    <t>diː_:die_</t>
  </si>
  <si>
    <t>çkaɛ:gkei</t>
  </si>
  <si>
    <t>bezɔ:beso</t>
  </si>
  <si>
    <t>baɔm:baum</t>
  </si>
  <si>
    <t>ʁʊŋ:rung</t>
  </si>
  <si>
    <t>ŋe_:nge_</t>
  </si>
  <si>
    <t>man:mann</t>
  </si>
  <si>
    <t>ke_:cke_</t>
  </si>
  <si>
    <t>fɔl:voll</t>
  </si>
  <si>
    <t>bɐ_:ber_</t>
  </si>
  <si>
    <t>ɡəʁʊ:geru</t>
  </si>
  <si>
    <t>ɡəzɪ:gesi</t>
  </si>
  <si>
    <t>ɡəzɛ:gese</t>
  </si>
  <si>
    <t>ʁɛst:rest</t>
  </si>
  <si>
    <t>ɡɛlt:geld</t>
  </si>
  <si>
    <t>ɡɛlp:gelb</t>
  </si>
  <si>
    <t>ʁɛkt:rekt</t>
  </si>
  <si>
    <t>ɡəfʊ:gefu</t>
  </si>
  <si>
    <t>ɡəfa:gefa</t>
  </si>
  <si>
    <t>ɐɡeː:erge</t>
  </si>
  <si>
    <t>ɡədɪ:gedi</t>
  </si>
  <si>
    <t>ɡəbɪ:gebi</t>
  </si>
  <si>
    <t>ɐʁaː:erra</t>
  </si>
  <si>
    <t>ʁuːɪ:ruhi</t>
  </si>
  <si>
    <t>ɡuːt:gut</t>
  </si>
  <si>
    <t>ʁuːf:ruf</t>
  </si>
  <si>
    <t>ʁte_:rte_</t>
  </si>
  <si>
    <t>ɔpʝɛ:obje</t>
  </si>
  <si>
    <t>ʁoːɐ:rohr</t>
  </si>
  <si>
    <t>ʁoːt:rot</t>
  </si>
  <si>
    <t>ɪnte:inte</t>
  </si>
  <si>
    <t>ʁnen:rnen</t>
  </si>
  <si>
    <t>ɪndʊ:indu</t>
  </si>
  <si>
    <t>ɛnde:ende</t>
  </si>
  <si>
    <t>ʁme_:rme_</t>
  </si>
  <si>
    <t>ʁkt_:rkt_</t>
  </si>
  <si>
    <t>ŋkt_:nkt_</t>
  </si>
  <si>
    <t>ŋks_:nks_</t>
  </si>
  <si>
    <t>ʁke_:rke_</t>
  </si>
  <si>
    <t>ɡioː:gio</t>
  </si>
  <si>
    <t>ʁiiː:riie</t>
  </si>
  <si>
    <t>ʁiaː:ria</t>
  </si>
  <si>
    <t>ʁeɡi:regi</t>
  </si>
  <si>
    <t>ʁeʁe:rere</t>
  </si>
  <si>
    <t>ɡeːe:gehe</t>
  </si>
  <si>
    <t>ʝeː_:je_</t>
  </si>
  <si>
    <t>ɡeza:gesa</t>
  </si>
  <si>
    <t>ʁent:rend</t>
  </si>
  <si>
    <t>ʁekɔ:reko</t>
  </si>
  <si>
    <t>ʁbʊm:rbum</t>
  </si>
  <si>
    <t>ʁbe_:rbe_</t>
  </si>
  <si>
    <t>ʁaɛt:reit</t>
  </si>
  <si>
    <t>ɡaːp:gab</t>
  </si>
  <si>
    <t>ʁaɔm:raum</t>
  </si>
  <si>
    <t>ʝaː_:ja_</t>
  </si>
  <si>
    <t>ʁant:rand</t>
  </si>
  <si>
    <t>zɪts:sitz</t>
  </si>
  <si>
    <t>zɛts:setz</t>
  </si>
  <si>
    <t>zɪnt:sind</t>
  </si>
  <si>
    <t>zɛlt:selt</t>
  </si>
  <si>
    <t>zoːn:sohn</t>
  </si>
  <si>
    <t>zoː_:so_</t>
  </si>
  <si>
    <t>ziːk:sik</t>
  </si>
  <si>
    <t>ziː_:sie_</t>
  </si>
  <si>
    <t>zeːɐ:sehr</t>
  </si>
  <si>
    <t>zeːe:sehe</t>
  </si>
  <si>
    <t>zeː_:see_</t>
  </si>
  <si>
    <t>zaɛt:seit</t>
  </si>
  <si>
    <t>zaɛl:seil</t>
  </si>
  <si>
    <t>zats:satz</t>
  </si>
  <si>
    <t>zant:sand</t>
  </si>
  <si>
    <t>zamt:samt</t>
  </si>
  <si>
    <t>xbaː:chba</t>
  </si>
  <si>
    <t>vɪʁt:wird</t>
  </si>
  <si>
    <t>vʊʁf:wurf</t>
  </si>
  <si>
    <t>vɪnt:wind</t>
  </si>
  <si>
    <t>vɛlt:welt</t>
  </si>
  <si>
    <t>voːl:wohl</t>
  </si>
  <si>
    <t>voː_:wo_</t>
  </si>
  <si>
    <t>viːɐ:wir</t>
  </si>
  <si>
    <t>viː_:wie_</t>
  </si>
  <si>
    <t>veːk:weg</t>
  </si>
  <si>
    <t>vaɛt:weit</t>
  </si>
  <si>
    <t>vaʁi:vari</t>
  </si>
  <si>
    <t>vant:wand</t>
  </si>
  <si>
    <t>valt:wald</t>
  </si>
  <si>
    <t>uːfɐ:ufer</t>
  </si>
  <si>
    <t>tɛːn:tän</t>
  </si>
  <si>
    <t>tyːp:typ</t>
  </si>
  <si>
    <t>tuːt:tut</t>
  </si>
  <si>
    <t>tuːn:tun</t>
  </si>
  <si>
    <t>tsɛs:zess</t>
  </si>
  <si>
    <t>tsɔl:zoll</t>
  </si>
  <si>
    <t>tsɪç:zig</t>
  </si>
  <si>
    <t>tst_:tzt_</t>
  </si>
  <si>
    <t>tsiɛ:tie</t>
  </si>
  <si>
    <t>tse_:tze_</t>
  </si>
  <si>
    <t>toːm:tom</t>
  </si>
  <si>
    <t>toː_:to_</t>
  </si>
  <si>
    <t>tokɔ:toko</t>
  </si>
  <si>
    <t>tiːf:tief</t>
  </si>
  <si>
    <t>taːt:tat</t>
  </si>
  <si>
    <t>taːn:tan</t>
  </si>
  <si>
    <t>taːl:tal</t>
  </si>
  <si>
    <t>tabɛ:tabe</t>
  </si>
  <si>
    <t>sdʁʊ:sdru</t>
  </si>
  <si>
    <t>pvoː:bwoh</t>
  </si>
  <si>
    <t>pvaɛ:bwei</t>
  </si>
  <si>
    <t>ptʁa:btra</t>
  </si>
  <si>
    <t>pst_:bst_</t>
  </si>
  <si>
    <t>pozi:posi</t>
  </si>
  <si>
    <t>pnɪs:bnis</t>
  </si>
  <si>
    <t>piːɐ:pier</t>
  </si>
  <si>
    <t>piː_:pie_</t>
  </si>
  <si>
    <t>paːʁ:paar</t>
  </si>
  <si>
    <t>oːbɐ:ober</t>
  </si>
  <si>
    <t>oːbm:oben</t>
  </si>
  <si>
    <t>oːba:oba</t>
  </si>
  <si>
    <t>nɔœn:neun</t>
  </si>
  <si>
    <t>nɪɡe:nige</t>
  </si>
  <si>
    <t>nɛːe:nähe</t>
  </si>
  <si>
    <t>nɔœ_:neu_</t>
  </si>
  <si>
    <t>nʁuː:nru</t>
  </si>
  <si>
    <t>nʃta:nsta</t>
  </si>
  <si>
    <t>nən_:nen_</t>
  </si>
  <si>
    <t>nvaɛ:nwei</t>
  </si>
  <si>
    <t>nuːɐ:nur</t>
  </si>
  <si>
    <t>nuːk:nug</t>
  </si>
  <si>
    <t>ntvʊ:ntwu</t>
  </si>
  <si>
    <t>ntvɪ:ntwi</t>
  </si>
  <si>
    <t>ntha:ntha</t>
  </si>
  <si>
    <t>ntaɛ:ntei</t>
  </si>
  <si>
    <t>nsbe:nsbe</t>
  </si>
  <si>
    <t>nlaː:nla</t>
  </si>
  <si>
    <t>nhøː:nhöh</t>
  </si>
  <si>
    <t>nft_:nft_</t>
  </si>
  <si>
    <t>naːm:nahm</t>
  </si>
  <si>
    <t>naɔ_:nau_</t>
  </si>
  <si>
    <t>nant:nant</t>
  </si>
  <si>
    <t>mʊnt:mund</t>
  </si>
  <si>
    <t>mpfa:mpfa</t>
  </si>
  <si>
    <t>møːk:mög</t>
  </si>
  <si>
    <t>momɛ:mome</t>
  </si>
  <si>
    <t>mole:mole</t>
  </si>
  <si>
    <t>miːɐ:mir</t>
  </si>
  <si>
    <t>meːɐ:meer</t>
  </si>
  <si>
    <t>meta:meta</t>
  </si>
  <si>
    <t>melo:melo</t>
  </si>
  <si>
    <t>maːs:maß</t>
  </si>
  <si>
    <t>maɔs:maus</t>
  </si>
  <si>
    <t>maːl:mal</t>
  </si>
  <si>
    <t>maː_:ma_</t>
  </si>
  <si>
    <t>lɛʁm:lärm</t>
  </si>
  <si>
    <t>lʊft:luft</t>
  </si>
  <si>
    <t>loːs:los</t>
  </si>
  <si>
    <t>loka:loka</t>
  </si>
  <si>
    <t>lke_:lke_</t>
  </si>
  <si>
    <t>liːt:lied</t>
  </si>
  <si>
    <t>liːf:lief</t>
  </si>
  <si>
    <t>lioː:llio</t>
  </si>
  <si>
    <t>lfe_:lfe_</t>
  </si>
  <si>
    <t>lbe_:lbe_</t>
  </si>
  <si>
    <t>laɔt:laut</t>
  </si>
  <si>
    <t>last:last</t>
  </si>
  <si>
    <t>lant:land</t>
  </si>
  <si>
    <t>kʊʁs:kurs</t>
  </si>
  <si>
    <t>kɔpf:kopf</t>
  </si>
  <si>
    <t>kɪnt:kind</t>
  </si>
  <si>
    <t>kyːl:kül</t>
  </si>
  <si>
    <t>kuː_:kuh_</t>
  </si>
  <si>
    <t>ksɪs:xis</t>
  </si>
  <si>
    <t>kolo:kolo</t>
  </si>
  <si>
    <t>kaːl:kal</t>
  </si>
  <si>
    <t>kapi:kapi</t>
  </si>
  <si>
    <t>kali:kali</t>
  </si>
  <si>
    <t>iːʁe:iere</t>
  </si>
  <si>
    <t>ideː:idee</t>
  </si>
  <si>
    <t>hʊnt:hund</t>
  </si>
  <si>
    <t>huːt:hut</t>
  </si>
  <si>
    <t>hoːx:hoch</t>
  </si>
  <si>
    <t>hoːf:hof</t>
  </si>
  <si>
    <t>hiːɐ:hier</t>
  </si>
  <si>
    <t>haːʁ:haar</t>
  </si>
  <si>
    <t>haɔt:haut</t>
  </si>
  <si>
    <t>haɛs:heiß</t>
  </si>
  <si>
    <t>haɔs:haus</t>
  </si>
  <si>
    <t>hant:hand</t>
  </si>
  <si>
    <t>hals:hals</t>
  </si>
  <si>
    <t>fɐˀɛ:verä</t>
  </si>
  <si>
    <t>fɛːɪ:fähi</t>
  </si>
  <si>
    <t>fɔʁm:form</t>
  </si>
  <si>
    <t>fʊŋk:funk</t>
  </si>
  <si>
    <t>fɪnɪ:fini</t>
  </si>
  <si>
    <t>fʏnf:fünf</t>
  </si>
  <si>
    <t>fɛlt:feld</t>
  </si>
  <si>
    <t>fɔlk:folg</t>
  </si>
  <si>
    <t>fyːɐ:für</t>
  </si>
  <si>
    <t>fuːs:fuß</t>
  </si>
  <si>
    <t>fiːɐ:vier</t>
  </si>
  <si>
    <t>faɛn:fein</t>
  </si>
  <si>
    <t>eːbə:ebe</t>
  </si>
  <si>
    <t>dɔʁf:dorf</t>
  </si>
  <si>
    <t>dʁɪç:drig</t>
  </si>
  <si>
    <t>dʊkt:dukt</t>
  </si>
  <si>
    <t>duːɐ:dur</t>
  </si>
  <si>
    <t>diʁɛ:dire</t>
  </si>
  <si>
    <t>diːs:dies</t>
  </si>
  <si>
    <t>deʁʊ:deru</t>
  </si>
  <si>
    <t>deːɐ:der</t>
  </si>
  <si>
    <t>deː_:dee_</t>
  </si>
  <si>
    <t>daː_:da_</t>
  </si>
  <si>
    <t>bɔːɐ:boar</t>
  </si>
  <si>
    <t>bəɡʏ:begü</t>
  </si>
  <si>
    <t>bɛʁk:berg</t>
  </si>
  <si>
    <t>bəzɪ:besi</t>
  </si>
  <si>
    <t>bɛnt:band</t>
  </si>
  <si>
    <t>bəne:bene</t>
  </si>
  <si>
    <t>bɪlt:bild</t>
  </si>
  <si>
    <t>byʁo:büro</t>
  </si>
  <si>
    <t>beɡɪ:begi</t>
  </si>
  <si>
    <t>beɡa:bega</t>
  </si>
  <si>
    <t>beoː:beo</t>
  </si>
  <si>
    <t>baːʁ:bar</t>
  </si>
  <si>
    <t>baɛn:bein</t>
  </si>
  <si>
    <t>baŋk:bank</t>
  </si>
  <si>
    <t>baɔe:baue</t>
  </si>
  <si>
    <t>baɛ_:bei_</t>
  </si>
  <si>
    <t>balt:bald</t>
  </si>
  <si>
    <t>aːʁt:art</t>
  </si>
  <si>
    <t>aɔɡe:auge</t>
  </si>
  <si>
    <t>aɛnɪ:eini</t>
  </si>
  <si>
    <t>aɛle:eile</t>
  </si>
  <si>
    <t>aːbɐ:aber</t>
  </si>
  <si>
    <t>atoː:ato</t>
  </si>
  <si>
    <t>apza:absa</t>
  </si>
  <si>
    <t>anɡe:ange</t>
  </si>
  <si>
    <t>andə:ande</t>
  </si>
  <si>
    <t>ʝʊŋ:jung</t>
  </si>
  <si>
    <t>ɡʊŋ:gung</t>
  </si>
  <si>
    <t>ɡɪŋ:ging</t>
  </si>
  <si>
    <t>ʁʊx:ruch</t>
  </si>
  <si>
    <t>ɡɪn:ginn</t>
  </si>
  <si>
    <t>ʁʏk:rück</t>
  </si>
  <si>
    <t>ʃɛf:chef</t>
  </si>
  <si>
    <t>ɡɐ_:ger_</t>
  </si>
  <si>
    <t>ɐva:erwa</t>
  </si>
  <si>
    <t>ɛke:ecke</t>
  </si>
  <si>
    <t>ɐfɪ:erfi</t>
  </si>
  <si>
    <t>ɐdn:rden</t>
  </si>
  <si>
    <t>ʁç_:rch_</t>
  </si>
  <si>
    <t>ɡan:gann</t>
  </si>
  <si>
    <t>zʊŋ:sung</t>
  </si>
  <si>
    <t>zɪn:sinn</t>
  </si>
  <si>
    <t>vɛn:wenn</t>
  </si>
  <si>
    <t>tʊŋ:tung</t>
  </si>
  <si>
    <t>tal:tall</t>
  </si>
  <si>
    <t>sɪç:ssig</t>
  </si>
  <si>
    <t>pe_:ppe_</t>
  </si>
  <si>
    <t>nʊŋ:nung</t>
  </si>
  <si>
    <t>nɪʃ:nish</t>
  </si>
  <si>
    <t>nɔx:noch</t>
  </si>
  <si>
    <t>mʊs:muss</t>
  </si>
  <si>
    <t>lɪŋ:ling</t>
  </si>
  <si>
    <t>lɔx:loch</t>
  </si>
  <si>
    <t>lɐ_:ler_</t>
  </si>
  <si>
    <t>kɔx:koch</t>
  </si>
  <si>
    <t>hɛl:hell</t>
  </si>
  <si>
    <t>fʊŋ:fung</t>
  </si>
  <si>
    <t>fɛt:fett</t>
  </si>
  <si>
    <t>fɐa:vera</t>
  </si>
  <si>
    <t>fɐ_:fer_</t>
  </si>
  <si>
    <t>faŋ:fang</t>
  </si>
  <si>
    <t>fal:fall</t>
  </si>
  <si>
    <t>dʏn:dünn</t>
  </si>
  <si>
    <t>dɪk:dick</t>
  </si>
  <si>
    <t>das:dass</t>
  </si>
  <si>
    <t>dan:dann</t>
  </si>
  <si>
    <t>çzɛ:chse</t>
  </si>
  <si>
    <t>bɛt:bett</t>
  </si>
  <si>
    <t>aɔx:auch</t>
  </si>
  <si>
    <t>axt:acht</t>
  </si>
  <si>
    <t>ale:alle</t>
  </si>
  <si>
    <t>akɔ:akko</t>
  </si>
  <si>
    <t>sɐ_:ßer_</t>
  </si>
  <si>
    <t>sn_:ßen_</t>
  </si>
  <si>
    <t>tn_:ten_</t>
  </si>
  <si>
    <t>xe_:che_</t>
  </si>
  <si>
    <t>çt_:cht_</t>
  </si>
  <si>
    <t>ʁtn_:ten_</t>
  </si>
  <si>
    <t>ɐʃtɛ:rste</t>
  </si>
  <si>
    <t>ɐste:rste</t>
  </si>
  <si>
    <t>ŋse_:nce_</t>
  </si>
  <si>
    <t>vaʁʊ:waru</t>
  </si>
  <si>
    <t>teʁi:teri</t>
  </si>
  <si>
    <t>sɛnt:cent</t>
  </si>
  <si>
    <t>naːx:nach</t>
  </si>
  <si>
    <t>mate:mate</t>
  </si>
  <si>
    <t>aʁɑ̃:arra</t>
  </si>
  <si>
    <t>ŋs_:nce_</t>
  </si>
  <si>
    <t>nax:nach</t>
  </si>
  <si>
    <t>aʁa:arra</t>
  </si>
  <si>
    <t>xt_:cht_</t>
  </si>
  <si>
    <t>çe_:che_</t>
  </si>
  <si>
    <t>t_:dt_</t>
  </si>
  <si>
    <t>m_:mm_</t>
  </si>
  <si>
    <t>s_:ce_</t>
  </si>
  <si>
    <t>n_:nn_</t>
  </si>
  <si>
    <t>ɐ_:er_</t>
  </si>
  <si>
    <t>e_:he_</t>
  </si>
  <si>
    <t>t_:tt_</t>
  </si>
  <si>
    <t>p_:pp_</t>
  </si>
  <si>
    <t>kt_:gd_</t>
  </si>
  <si>
    <t>ʃ_:sh_</t>
  </si>
  <si>
    <t>f_:ff_</t>
  </si>
  <si>
    <t>se_:ce_</t>
  </si>
  <si>
    <t>l_:ll_</t>
  </si>
  <si>
    <t>lt_:lt_</t>
  </si>
  <si>
    <t>ʁt_:rd_</t>
  </si>
  <si>
    <t>nt_:nt_</t>
  </si>
  <si>
    <t>nen:nen</t>
  </si>
  <si>
    <t>ɪç:ich</t>
  </si>
  <si>
    <t>k_:ck_</t>
  </si>
  <si>
    <t>s_:ss_</t>
  </si>
  <si>
    <t>le_:le_</t>
  </si>
  <si>
    <t>te_:te_</t>
  </si>
  <si>
    <t>men:men</t>
  </si>
  <si>
    <t>ʁk_:rk_</t>
  </si>
  <si>
    <t>ʁk_:rg_</t>
  </si>
  <si>
    <t>ɐha:rha</t>
  </si>
  <si>
    <t>uːɐ:ur</t>
  </si>
  <si>
    <t>uːɐ:uhr</t>
  </si>
  <si>
    <t>bɪs:bis</t>
  </si>
  <si>
    <t>nt_:nd_</t>
  </si>
  <si>
    <t>me_:me_</t>
  </si>
  <si>
    <t>ks_:x_</t>
  </si>
  <si>
    <t>ʁt_:rt_</t>
  </si>
  <si>
    <t>lt_:ld_</t>
  </si>
  <si>
    <t>eːɐ:er</t>
  </si>
  <si>
    <t>kt_:kt_</t>
  </si>
  <si>
    <t>ne_:ne_</t>
  </si>
  <si>
    <t>se_:ße_</t>
  </si>
  <si>
    <t>ŋ_:ng_</t>
  </si>
  <si>
    <t>ʁen:ren</t>
  </si>
  <si>
    <t>ɡe_:ge_</t>
  </si>
  <si>
    <t>ft_:ft_</t>
  </si>
  <si>
    <t>ɛnt:ent</t>
  </si>
  <si>
    <t>ze_:se_</t>
  </si>
  <si>
    <t>ts_:tz_</t>
  </si>
  <si>
    <t>oːn:on</t>
  </si>
  <si>
    <t>de_:de_</t>
  </si>
  <si>
    <t>ʁe_:re_</t>
  </si>
  <si>
    <t>ʁʊm:rum</t>
  </si>
  <si>
    <t>ʁm_:rm_</t>
  </si>
  <si>
    <t>ŋk_:nk_</t>
  </si>
  <si>
    <t>ʁf_:rf_</t>
  </si>
  <si>
    <t>st_:st_</t>
  </si>
  <si>
    <t>aɔf:auf</t>
  </si>
  <si>
    <t>ʁn_:rn_</t>
  </si>
  <si>
    <t>nɪç:nig</t>
  </si>
  <si>
    <t>mt_:mt_</t>
  </si>
  <si>
    <t>ls_:ls_</t>
  </si>
  <si>
    <t>aɔs:aus</t>
  </si>
  <si>
    <t>ant:ant</t>
  </si>
  <si>
    <t>ɔʁt:ort</t>
  </si>
  <si>
    <t>ʁɪç:rig</t>
  </si>
  <si>
    <t>ɐza:rsa</t>
  </si>
  <si>
    <t>ɐvɛ:rwä</t>
  </si>
  <si>
    <t>ɪst:ist</t>
  </si>
  <si>
    <t>ʁs_:rs_</t>
  </si>
  <si>
    <t>ʁoː:ro_</t>
  </si>
  <si>
    <t>ʊnt:und</t>
  </si>
  <si>
    <t>ʊns:uns</t>
  </si>
  <si>
    <t>ɪns:ins</t>
  </si>
  <si>
    <t>ɐlɪ:rli</t>
  </si>
  <si>
    <t>ʁie:rie</t>
  </si>
  <si>
    <t>ʁhʊ:rhu</t>
  </si>
  <si>
    <t>ɔft:oft</t>
  </si>
  <si>
    <t>ɡen:gen</t>
  </si>
  <si>
    <t>ɐde:rde</t>
  </si>
  <si>
    <t>zɔŋ:son</t>
  </si>
  <si>
    <t>zɪs:sis</t>
  </si>
  <si>
    <t>zʊp:sub</t>
  </si>
  <si>
    <t>zɪç:sig</t>
  </si>
  <si>
    <t>ve_:ve_</t>
  </si>
  <si>
    <t>vas:was</t>
  </si>
  <si>
    <t>tza:tsa</t>
  </si>
  <si>
    <t>pt_:pt_</t>
  </si>
  <si>
    <t>phɛ:bhä</t>
  </si>
  <si>
    <t>pf_:pf_</t>
  </si>
  <si>
    <t>pbɪ:bbi</t>
  </si>
  <si>
    <t>oːɐ:ohr</t>
  </si>
  <si>
    <t>oː_:oh_</t>
  </si>
  <si>
    <t>ns_:ns_</t>
  </si>
  <si>
    <t>nkɔ:nko</t>
  </si>
  <si>
    <t>nie:nie</t>
  </si>
  <si>
    <t>nf_:nf_</t>
  </si>
  <si>
    <t>nat:nat</t>
  </si>
  <si>
    <t>mɪt:mit</t>
  </si>
  <si>
    <t>mvɔ:mwo</t>
  </si>
  <si>
    <t>lp_:lb_</t>
  </si>
  <si>
    <t>lk_:lg_</t>
  </si>
  <si>
    <t>lie:lie</t>
  </si>
  <si>
    <t>klɪ:gli</t>
  </si>
  <si>
    <t>iːm:ihm</t>
  </si>
  <si>
    <t>hɪn:hin</t>
  </si>
  <si>
    <t>hat:hat</t>
  </si>
  <si>
    <t>fɔn:von</t>
  </si>
  <si>
    <t>enɛ:ene</t>
  </si>
  <si>
    <t>elɛ:ele</t>
  </si>
  <si>
    <t>die:die</t>
  </si>
  <si>
    <t>daŋ:dan</t>
  </si>
  <si>
    <t>bɪt:bit</t>
  </si>
  <si>
    <t>be_:be_</t>
  </si>
  <si>
    <t>aɛs:eis</t>
  </si>
  <si>
    <t>aɛn:ein</t>
  </si>
  <si>
    <t>aʁm:arm</t>
  </si>
  <si>
    <t>aːl:al</t>
  </si>
  <si>
    <t>aɛ_:ei_</t>
  </si>
  <si>
    <t>alt:alt</t>
  </si>
  <si>
    <t>als:als</t>
  </si>
  <si>
    <t>akt:akt</t>
  </si>
  <si>
    <t>ɛk:eck</t>
  </si>
  <si>
    <t>ç_:ch_</t>
  </si>
  <si>
    <t>x_:ch_</t>
  </si>
  <si>
    <t>aːn:an</t>
  </si>
  <si>
    <t>k_:k_</t>
  </si>
  <si>
    <t>t_:d_</t>
  </si>
  <si>
    <t>p_:p_</t>
  </si>
  <si>
    <t>ɐt:rt</t>
  </si>
  <si>
    <t>s_:ß_</t>
  </si>
  <si>
    <t>s_:s_</t>
  </si>
  <si>
    <t>p_:b_</t>
  </si>
  <si>
    <t>ɐt:rd</t>
  </si>
  <si>
    <t>ɪç:ig</t>
  </si>
  <si>
    <t>t_:t_</t>
  </si>
  <si>
    <t>l_:l_</t>
  </si>
  <si>
    <t>f_:f_</t>
  </si>
  <si>
    <t>e_:e_</t>
  </si>
  <si>
    <t>n_:n_</t>
  </si>
  <si>
    <t>m_:m_</t>
  </si>
  <si>
    <t>k_:g_</t>
  </si>
  <si>
    <t>en:en</t>
  </si>
  <si>
    <t>ap:ab</t>
  </si>
  <si>
    <t>ɔp:ob</t>
  </si>
  <si>
    <t>ɪn:in</t>
  </si>
  <si>
    <t>ʊm:um</t>
  </si>
  <si>
    <t>ɪm:im</t>
  </si>
  <si>
    <t>ɛm:em</t>
  </si>
  <si>
    <t>ː_:__</t>
  </si>
  <si>
    <t>am:am</t>
  </si>
  <si>
    <t>ç_:g_</t>
  </si>
  <si>
    <t>an:an</t>
  </si>
  <si>
    <t>ɐ_:r_</t>
  </si>
  <si>
    <t>ʁ_:r_</t>
  </si>
  <si>
    <t>ŋ_:n_</t>
  </si>
  <si>
    <t>log(spell.r/sound.r) &lt;0</t>
  </si>
  <si>
    <t>log(spell.r/sound.r)=0</t>
  </si>
  <si>
    <t>log(spell.r/sound.r)&gt;0</t>
  </si>
  <si>
    <t>ː:</t>
  </si>
  <si>
    <t>nə:ne</t>
  </si>
  <si>
    <t>t:nd</t>
  </si>
  <si>
    <t>ɛ:ä</t>
  </si>
  <si>
    <t>bʏ:bü</t>
  </si>
  <si>
    <t>flʏː:flü</t>
  </si>
  <si>
    <t>fʏː:fü</t>
  </si>
  <si>
    <t>fʏː:füh</t>
  </si>
  <si>
    <t>fʁʏː:früh</t>
  </si>
  <si>
    <t>hʏː:hü</t>
  </si>
  <si>
    <t>kʏː:kü</t>
  </si>
  <si>
    <t>kʏː:küh</t>
  </si>
  <si>
    <t>lʏː:lü</t>
  </si>
  <si>
    <t>pʁʏː:prü</t>
  </si>
  <si>
    <t>tʏː:tü</t>
  </si>
  <si>
    <t>tʏː:ty</t>
  </si>
  <si>
    <t>vʏː:wü</t>
  </si>
  <si>
    <t>zʏː:sü</t>
  </si>
  <si>
    <t>ʁʏː:rüh</t>
  </si>
  <si>
    <t>ʃʏː:schü</t>
  </si>
  <si>
    <t>ɡʁʏː:grü</t>
  </si>
  <si>
    <t>average</t>
  </si>
  <si>
    <t>median</t>
  </si>
  <si>
    <t>max</t>
  </si>
  <si>
    <t>min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</si>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</sst>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0.0000_ "/>
    <numFmt numFmtId="166" formatCode="0.0000_);[Red]\(0.0000\)"/>
    <numFmt numFmtId="167" formatCode="0.000"/>
  </numFmts>
  <fonts count="3">
    <font>
      <sz val="12"/>
      <color theme="1"/>
      <name val="LucidaSansUnicode"/>
      <family val="2"/>
    </font>
    <font>
      <sz val="14"/>
      <color theme="1"/>
      <name val="Lucida Sans Unicode"/>
    </font>
    <font>
      <sz val="14"/>
      <color theme="1"/>
      <name val="LucidaSansUnico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66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164" fontId="0" fillId="0" borderId="0" xfId="0" applyNumberFormat="1"/>
    <xf numFmtId="167" fontId="1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95"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'3gram.r1a.filtered'!$A$2:$A$1078</c:f>
              <c:strCache>
                <c:ptCount val="1077"/>
                <c:pt idx="0">
                  <c:v>~zu~ : [tsuː]</c:v>
                </c:pt>
                <c:pt idx="1">
                  <c:v>~ato~ : [atoː]</c:v>
                </c:pt>
                <c:pt idx="2">
                  <c:v>~art~ : [aːʁt]</c:v>
                </c:pt>
                <c:pt idx="3">
                  <c:v>~bar~ : [baːʁ]</c:v>
                </c:pt>
                <c:pt idx="4">
                  <c:v>~beo~ : [beoː]</c:v>
                </c:pt>
                <c:pt idx="5">
                  <c:v>~der~ : [deːɐ]</c:v>
                </c:pt>
                <c:pt idx="6">
                  <c:v>~dur~ : [duːɐ]</c:v>
                </c:pt>
                <c:pt idx="7">
                  <c:v>~ebe~ : [eːbə]</c:v>
                </c:pt>
                <c:pt idx="8">
                  <c:v>~fuß~ : [fuːs]</c:v>
                </c:pt>
                <c:pt idx="9">
                  <c:v>~für~ : [fyːɐ]</c:v>
                </c:pt>
                <c:pt idx="10">
                  <c:v>~hof~ : [hoːf]</c:v>
                </c:pt>
                <c:pt idx="11">
                  <c:v>~hut~ : [huːt]</c:v>
                </c:pt>
                <c:pt idx="12">
                  <c:v>~kal~ : [kaːl]</c:v>
                </c:pt>
                <c:pt idx="13">
                  <c:v>~xis~ : [ksɪs]</c:v>
                </c:pt>
                <c:pt idx="14">
                  <c:v>~kül~ : [kyːl]</c:v>
                </c:pt>
                <c:pt idx="15">
                  <c:v>~los~ : [loːs]</c:v>
                </c:pt>
                <c:pt idx="16">
                  <c:v>~mal~ : [maːl]</c:v>
                </c:pt>
                <c:pt idx="17">
                  <c:v>~maß~ : [maːs]</c:v>
                </c:pt>
                <c:pt idx="18">
                  <c:v>~mir~ : [miːɐ]</c:v>
                </c:pt>
                <c:pt idx="19">
                  <c:v>~mög~ : [møːk]</c:v>
                </c:pt>
                <c:pt idx="20">
                  <c:v>~nla~ : [nlaː]</c:v>
                </c:pt>
                <c:pt idx="21">
                  <c:v>~nzi~ : [ntsɪ]</c:v>
                </c:pt>
                <c:pt idx="22">
                  <c:v>~nug~ : [nuːk]</c:v>
                </c:pt>
                <c:pt idx="23">
                  <c:v>~nur~ : [nuːɐ]</c:v>
                </c:pt>
                <c:pt idx="24">
                  <c:v>~nsa~ : [nzaː]</c:v>
                </c:pt>
                <c:pt idx="25">
                  <c:v>~nru~ : [nʁuː]</c:v>
                </c:pt>
                <c:pt idx="26">
                  <c:v>~oba~ : [oːba]</c:v>
                </c:pt>
                <c:pt idx="27">
                  <c:v>~tal~ : [taːl]</c:v>
                </c:pt>
                <c:pt idx="28">
                  <c:v>~tan~ : [taːn]</c:v>
                </c:pt>
                <c:pt idx="29">
                  <c:v>~tat~ : [taːt]</c:v>
                </c:pt>
                <c:pt idx="30">
                  <c:v>~tom~ : [toːm]</c:v>
                </c:pt>
                <c:pt idx="31">
                  <c:v>~tie~ : [tsiɛ]</c:v>
                </c:pt>
                <c:pt idx="32">
                  <c:v>~zig~ : [tsɪç]</c:v>
                </c:pt>
                <c:pt idx="33">
                  <c:v>~tun~ : [tuːn]</c:v>
                </c:pt>
                <c:pt idx="34">
                  <c:v>~tut~ : [tuːt]</c:v>
                </c:pt>
                <c:pt idx="35">
                  <c:v>~typ~ : [tyːp]</c:v>
                </c:pt>
                <c:pt idx="36">
                  <c:v>~tän~ : [tɛːn]</c:v>
                </c:pt>
                <c:pt idx="37">
                  <c:v>~weg~ : [veːk]</c:v>
                </c:pt>
                <c:pt idx="38">
                  <c:v>~wir~ : [viːɐ]</c:v>
                </c:pt>
                <c:pt idx="39">
                  <c:v>~sik~ : [ziːk]</c:v>
                </c:pt>
                <c:pt idx="40">
                  <c:v>~gab~ : [ɡaːp]</c:v>
                </c:pt>
                <c:pt idx="41">
                  <c:v>~ria~ : [ʁiaː]</c:v>
                </c:pt>
                <c:pt idx="42">
                  <c:v>~gio~ : [ɡioː]</c:v>
                </c:pt>
                <c:pt idx="43">
                  <c:v>~rma~ : [ʁmaː]</c:v>
                </c:pt>
                <c:pt idx="44">
                  <c:v>~rot~ : [ʁoːt]</c:v>
                </c:pt>
                <c:pt idx="45">
                  <c:v>~ruf~ : [ʁuːf]</c:v>
                </c:pt>
                <c:pt idx="46">
                  <c:v>~gut~ : [ɡuːt]</c:v>
                </c:pt>
                <c:pt idx="47">
                  <c:v>~fzu~ : [ftsuː]</c:v>
                </c:pt>
                <c:pt idx="48">
                  <c:v>~mzu~ : [mtsuː]</c:v>
                </c:pt>
                <c:pt idx="49">
                  <c:v>~nzu~ : [ntsuː]</c:v>
                </c:pt>
                <c:pt idx="50">
                  <c:v>~oze~ : [oːtse]</c:v>
                </c:pt>
                <c:pt idx="51">
                  <c:v>~zea~ : [tseaː]</c:v>
                </c:pt>
                <c:pt idx="52">
                  <c:v>~kam~ : [kaːm]</c:v>
                </c:pt>
                <c:pt idx="53">
                  <c:v>~ton~ : [toːn]</c:v>
                </c:pt>
                <c:pt idx="54">
                  <c:v>~tor~ : [toːɐ]</c:v>
                </c:pt>
                <c:pt idx="55">
                  <c:v>~tür~ : [tyːɐ]</c:v>
                </c:pt>
                <c:pt idx="56">
                  <c:v>~wer~ : [veːɐ]</c:v>
                </c:pt>
                <c:pt idx="57">
                  <c:v>~sam~ : [zaːm]</c:v>
                </c:pt>
                <c:pt idx="58">
                  <c:v>~rzt~ : [ʁtst]</c:v>
                </c:pt>
                <c:pt idx="59">
                  <c:v>~tur~ : [tuːɐ]</c:v>
                </c:pt>
                <c:pt idx="60">
                  <c:v>~tio~ : [tsioː]</c:v>
                </c:pt>
                <c:pt idx="61">
                  <c:v>~zug~ : [tsuːk]</c:v>
                </c:pt>
                <c:pt idx="62">
                  <c:v>~vor~ : [foːɐ]</c:v>
                </c:pt>
                <c:pt idx="63">
                  <c:v>~bot~ : [boːt]</c:v>
                </c:pt>
                <c:pt idx="64">
                  <c:v>~lar~ : [laːʁ]</c:v>
                </c:pt>
                <c:pt idx="65">
                  <c:v>~tag~ : [taːk]</c:v>
                </c:pt>
                <c:pt idx="66">
                  <c:v>~tod~ : [toːt]</c:v>
                </c:pt>
                <c:pt idx="67">
                  <c:v>~tot~ : [toːt]</c:v>
                </c:pt>
                <c:pt idx="68">
                  <c:v>~war~ : [vaːʁ]</c:v>
                </c:pt>
                <c:pt idx="69">
                  <c:v>~chen~ : [xn]</c:v>
                </c:pt>
                <c:pt idx="70">
                  <c:v>~arra~ : [aʁa]</c:v>
                </c:pt>
                <c:pt idx="71">
                  <c:v>~nach~ : [nax]</c:v>
                </c:pt>
                <c:pt idx="72">
                  <c:v>~rden~ : [ɐdn]</c:v>
                </c:pt>
                <c:pt idx="73">
                  <c:v>~rden~ : [ʁdn]</c:v>
                </c:pt>
                <c:pt idx="74">
                  <c:v>~arra~ : [aʁɑ̃]</c:v>
                </c:pt>
                <c:pt idx="75">
                  <c:v>~mate~ : [mate]</c:v>
                </c:pt>
                <c:pt idx="76">
                  <c:v>~nach~ : [naːx]</c:v>
                </c:pt>
                <c:pt idx="77">
                  <c:v>~cent~ : [sɛnt]</c:v>
                </c:pt>
                <c:pt idx="78">
                  <c:v>~teri~ : [teʁi]</c:v>
                </c:pt>
                <c:pt idx="79">
                  <c:v>~waru~ : [vaʁʊ]</c:v>
                </c:pt>
                <c:pt idx="80">
                  <c:v>~rste~ : [ɐste]</c:v>
                </c:pt>
                <c:pt idx="81">
                  <c:v>~rste~ : [ɐʃtɛ]</c:v>
                </c:pt>
                <c:pt idx="82">
                  <c:v>~arzt~ : [aʁtst]</c:v>
                </c:pt>
                <c:pt idx="83">
                  <c:v>~mate~ : [mateː]</c:v>
                </c:pt>
                <c:pt idx="84">
                  <c:v>~moto~ : [motoː]</c:v>
                </c:pt>
                <c:pt idx="85">
                  <c:v>~teri~ : [teːʁi]</c:v>
                </c:pt>
                <c:pt idx="86">
                  <c:v>~cent~ : [tsɛnt]</c:v>
                </c:pt>
                <c:pt idx="87">
                  <c:v>~waru~ : [vaːʁʊ]</c:v>
                </c:pt>
                <c:pt idx="88">
                  <c:v>~arzt~ : [aːʁtst]</c:v>
                </c:pt>
                <c:pt idx="89">
                  <c:v>~moto~ : [moːtoː]</c:v>
                </c:pt>
                <c:pt idx="90">
                  <c:v>~chen~ : [çn]</c:v>
                </c:pt>
                <c:pt idx="91">
                  <c:v>~cker~ : [kɐ]</c:v>
                </c:pt>
                <c:pt idx="92">
                  <c:v>~lsch~ : [lʃ]</c:v>
                </c:pt>
                <c:pt idx="93">
                  <c:v>~mmel~ : [ml]</c:v>
                </c:pt>
                <c:pt idx="94">
                  <c:v>~nner~ : [nɐ]</c:v>
                </c:pt>
                <c:pt idx="95">
                  <c:v>~nsch~ : [nʃ]</c:v>
                </c:pt>
                <c:pt idx="96">
                  <c:v>~ssel~ : [sl]</c:v>
                </c:pt>
                <c:pt idx="97">
                  <c:v>~tsch~ : [tʃ]</c:v>
                </c:pt>
                <c:pt idx="98">
                  <c:v>~nger~ : [ŋɐ]</c:v>
                </c:pt>
                <c:pt idx="99">
                  <c:v>~alle~ : [ale]</c:v>
                </c:pt>
                <c:pt idx="100">
                  <c:v>~acht~ : [axt]</c:v>
                </c:pt>
                <c:pt idx="101">
                  <c:v>~auch~ : [aɔx]</c:v>
                </c:pt>
                <c:pt idx="102">
                  <c:v>~bend~ : [bmt]</c:v>
                </c:pt>
                <c:pt idx="103">
                  <c:v>~biss~ : [bɪs]</c:v>
                </c:pt>
                <c:pt idx="104">
                  <c:v>~bett~ : [bɛt]</c:v>
                </c:pt>
                <c:pt idx="105">
                  <c:v>~chte~ : [çte]</c:v>
                </c:pt>
                <c:pt idx="106">
                  <c:v>~chts~ : [çts]</c:v>
                </c:pt>
                <c:pt idx="107">
                  <c:v>~chse~ : [çzɛ]</c:v>
                </c:pt>
                <c:pt idx="108">
                  <c:v>~dann~ : [dan]</c:v>
                </c:pt>
                <c:pt idx="109">
                  <c:v>~dass~ : [das]</c:v>
                </c:pt>
                <c:pt idx="110">
                  <c:v>~dick~ : [dɪk]</c:v>
                </c:pt>
                <c:pt idx="111">
                  <c:v>~dünn~ : [dʏn]</c:v>
                </c:pt>
                <c:pt idx="112">
                  <c:v>~eher~ : [eːɐ]</c:v>
                </c:pt>
                <c:pt idx="113">
                  <c:v>~fall~ : [fal]</c:v>
                </c:pt>
                <c:pt idx="114">
                  <c:v>~fang~ : [faŋ]</c:v>
                </c:pt>
                <c:pt idx="115">
                  <c:v>~vera~ : [fɐa]</c:v>
                </c:pt>
                <c:pt idx="116">
                  <c:v>~fett~ : [fɛt]</c:v>
                </c:pt>
                <c:pt idx="117">
                  <c:v>~fung~ : [fʊŋ]</c:v>
                </c:pt>
                <c:pt idx="118">
                  <c:v>~hell~ : [hɛl]</c:v>
                </c:pt>
                <c:pt idx="119">
                  <c:v>~kter~ : [ktɐ]</c:v>
                </c:pt>
                <c:pt idx="120">
                  <c:v>~koch~ : [kɔx]</c:v>
                </c:pt>
                <c:pt idx="121">
                  <c:v>~lber~ : [lbɐ]</c:v>
                </c:pt>
                <c:pt idx="122">
                  <c:v>~loch~ : [lɔx]</c:v>
                </c:pt>
                <c:pt idx="123">
                  <c:v>~lgen~ : [lɡŋ]</c:v>
                </c:pt>
                <c:pt idx="124">
                  <c:v>~ling~ : [lɪŋ]</c:v>
                </c:pt>
                <c:pt idx="125">
                  <c:v>~muss~ : [mʊs]</c:v>
                </c:pt>
                <c:pt idx="126">
                  <c:v>~ndel~ : [ndl]</c:v>
                </c:pt>
                <c:pt idx="127">
                  <c:v>~nder~ : [ndɐ]</c:v>
                </c:pt>
                <c:pt idx="128">
                  <c:v>~nnte~ : [nte]</c:v>
                </c:pt>
                <c:pt idx="129">
                  <c:v>~ntel~ : [ntl]</c:v>
                </c:pt>
                <c:pt idx="130">
                  <c:v>~nten~ : [ntn]</c:v>
                </c:pt>
                <c:pt idx="131">
                  <c:v>~nsel~ : [nzl]</c:v>
                </c:pt>
                <c:pt idx="132">
                  <c:v>~noch~ : [nɔx]</c:v>
                </c:pt>
                <c:pt idx="133">
                  <c:v>~nish~ : [nɪʃ]</c:v>
                </c:pt>
                <c:pt idx="134">
                  <c:v>~nung~ : [nʊŋ]</c:v>
                </c:pt>
                <c:pt idx="135">
                  <c:v>~sste~ : [ste]</c:v>
                </c:pt>
                <c:pt idx="136">
                  <c:v>~ssig~ : [sɪç]</c:v>
                </c:pt>
                <c:pt idx="137">
                  <c:v>~tall~ : [tal]</c:v>
                </c:pt>
                <c:pt idx="138">
                  <c:v>~tung~ : [tʊŋ]</c:v>
                </c:pt>
                <c:pt idx="139">
                  <c:v>~wenn~ : [vɛn]</c:v>
                </c:pt>
                <c:pt idx="140">
                  <c:v>~send~ : [znt]</c:v>
                </c:pt>
                <c:pt idx="141">
                  <c:v>~sinn~ : [zɪn]</c:v>
                </c:pt>
                <c:pt idx="142">
                  <c:v>~sung~ : [zʊŋ]</c:v>
                </c:pt>
                <c:pt idx="143">
                  <c:v>~gann~ : [ɡan]</c:v>
                </c:pt>
                <c:pt idx="144">
                  <c:v>~rben~ : [ʁbm]</c:v>
                </c:pt>
                <c:pt idx="145">
                  <c:v>~rfen~ : [ʁfn]</c:v>
                </c:pt>
                <c:pt idx="146">
                  <c:v>~erfi~ : [ɐfɪ]</c:v>
                </c:pt>
                <c:pt idx="147">
                  <c:v>~erha~ : [ɐha]</c:v>
                </c:pt>
                <c:pt idx="148">
                  <c:v>~ecke~ : [ɛke]</c:v>
                </c:pt>
                <c:pt idx="149">
                  <c:v>~nkel~ : [ŋkl]</c:v>
                </c:pt>
                <c:pt idx="150">
                  <c:v>~rken~ : [ʁkŋ]</c:v>
                </c:pt>
                <c:pt idx="151">
                  <c:v>~geln~ : [ɡln]</c:v>
                </c:pt>
                <c:pt idx="152">
                  <c:v>~rper~ : [ʁpɐ]</c:v>
                </c:pt>
                <c:pt idx="153">
                  <c:v>~ngst~ : [ŋst]</c:v>
                </c:pt>
                <c:pt idx="154">
                  <c:v>~erwa~ : [ɐva]</c:v>
                </c:pt>
                <c:pt idx="155">
                  <c:v>~chef~ : [ʃɛf]</c:v>
                </c:pt>
                <c:pt idx="156">
                  <c:v>~rück~ : [ʁʏk]</c:v>
                </c:pt>
                <c:pt idx="157">
                  <c:v>~rgel~ : [ʁɡl]</c:v>
                </c:pt>
                <c:pt idx="158">
                  <c:v>~ginn~ : [ɡɪn]</c:v>
                </c:pt>
                <c:pt idx="159">
                  <c:v>~ruch~ : [ʁʊx]</c:v>
                </c:pt>
                <c:pt idx="160">
                  <c:v>~ging~ : [ɡɪŋ]</c:v>
                </c:pt>
                <c:pt idx="161">
                  <c:v>~gung~ : [ɡʊŋ]</c:v>
                </c:pt>
                <c:pt idx="162">
                  <c:v>~jung~ : [ʝʊŋ]</c:v>
                </c:pt>
                <c:pt idx="163">
                  <c:v>~ande~ : [andə]</c:v>
                </c:pt>
                <c:pt idx="164">
                  <c:v>~ange~ : [anɡe]</c:v>
                </c:pt>
                <c:pt idx="165">
                  <c:v>~absa~ : [apza]</c:v>
                </c:pt>
                <c:pt idx="166">
                  <c:v>~aber~ : [aːbɐ]</c:v>
                </c:pt>
                <c:pt idx="167">
                  <c:v>~eile~ : [aɛle]</c:v>
                </c:pt>
                <c:pt idx="168">
                  <c:v>~eini~ : [aɛnɪ]</c:v>
                </c:pt>
                <c:pt idx="169">
                  <c:v>~auge~ : [aɔɡe]</c:v>
                </c:pt>
                <c:pt idx="170">
                  <c:v>~bald~ : [balt]</c:v>
                </c:pt>
                <c:pt idx="171">
                  <c:v>~baue~ : [baɔe]</c:v>
                </c:pt>
                <c:pt idx="172">
                  <c:v>~bank~ : [baŋk]</c:v>
                </c:pt>
                <c:pt idx="173">
                  <c:v>~bein~ : [baɛn]</c:v>
                </c:pt>
                <c:pt idx="174">
                  <c:v>~bega~ : [beɡa]</c:v>
                </c:pt>
                <c:pt idx="175">
                  <c:v>~begi~ : [beɡɪ]</c:v>
                </c:pt>
                <c:pt idx="176">
                  <c:v>~blau~ : [blaɔ]</c:v>
                </c:pt>
                <c:pt idx="177">
                  <c:v>~büro~ : [byʁo]</c:v>
                </c:pt>
                <c:pt idx="178">
                  <c:v>~bild~ : [bɪlt]</c:v>
                </c:pt>
                <c:pt idx="179">
                  <c:v>~bene~ : [bəne]</c:v>
                </c:pt>
                <c:pt idx="180">
                  <c:v>~band~ : [bɛnt]</c:v>
                </c:pt>
                <c:pt idx="181">
                  <c:v>~besi~ : [bəzɪ]</c:v>
                </c:pt>
                <c:pt idx="182">
                  <c:v>~berg~ : [bɛʁk]</c:v>
                </c:pt>
                <c:pt idx="183">
                  <c:v>~begü~ : [bəɡʏ]</c:v>
                </c:pt>
                <c:pt idx="184">
                  <c:v>~boar~ : [bɔːɐ]</c:v>
                </c:pt>
                <c:pt idx="185">
                  <c:v>~deru~ : [deʁʊ]</c:v>
                </c:pt>
                <c:pt idx="186">
                  <c:v>~dies~ : [diːs]</c:v>
                </c:pt>
                <c:pt idx="187">
                  <c:v>~dire~ : [diʁɛ]</c:v>
                </c:pt>
                <c:pt idx="188">
                  <c:v>~drei~ : [dʁaɛ]</c:v>
                </c:pt>
                <c:pt idx="189">
                  <c:v>~dukt~ : [dʊkt]</c:v>
                </c:pt>
                <c:pt idx="190">
                  <c:v>~drig~ : [dʁɪç]</c:v>
                </c:pt>
                <c:pt idx="191">
                  <c:v>~dorf~ : [dɔʁf]</c:v>
                </c:pt>
                <c:pt idx="192">
                  <c:v>~fein~ : [faɛn]</c:v>
                </c:pt>
                <c:pt idx="193">
                  <c:v>~vier~ : [fiːɐ]</c:v>
                </c:pt>
                <c:pt idx="194">
                  <c:v>~frau~ : [fʁaɔ]</c:v>
                </c:pt>
                <c:pt idx="195">
                  <c:v>~folg~ : [fɔlk]</c:v>
                </c:pt>
                <c:pt idx="196">
                  <c:v>~feld~ : [fɛlt]</c:v>
                </c:pt>
                <c:pt idx="197">
                  <c:v>~fünf~ : [fʏnf]</c:v>
                </c:pt>
                <c:pt idx="198">
                  <c:v>~fini~ : [fɪnɪ]</c:v>
                </c:pt>
                <c:pt idx="199">
                  <c:v>~froh~ : [fʁoː]</c:v>
                </c:pt>
                <c:pt idx="200">
                  <c:v>~früh~ : [fʁyː]</c:v>
                </c:pt>
                <c:pt idx="201">
                  <c:v>~funk~ : [fʊŋk]</c:v>
                </c:pt>
                <c:pt idx="202">
                  <c:v>~form~ : [fɔʁm]</c:v>
                </c:pt>
                <c:pt idx="203">
                  <c:v>~fähi~ : [fɛːɪ]</c:v>
                </c:pt>
                <c:pt idx="204">
                  <c:v>~verä~ : [fɐˀɛ]</c:v>
                </c:pt>
                <c:pt idx="205">
                  <c:v>~hals~ : [hals]</c:v>
                </c:pt>
                <c:pt idx="206">
                  <c:v>~hand~ : [hant]</c:v>
                </c:pt>
                <c:pt idx="207">
                  <c:v>~haus~ : [haɔs]</c:v>
                </c:pt>
                <c:pt idx="208">
                  <c:v>~heiß~ : [haɛs]</c:v>
                </c:pt>
                <c:pt idx="209">
                  <c:v>~haut~ : [haɔt]</c:v>
                </c:pt>
                <c:pt idx="210">
                  <c:v>~haar~ : [haːʁ]</c:v>
                </c:pt>
                <c:pt idx="211">
                  <c:v>~hier~ : [hiːɐ]</c:v>
                </c:pt>
                <c:pt idx="212">
                  <c:v>~hoch~ : [hoːx]</c:v>
                </c:pt>
                <c:pt idx="213">
                  <c:v>~hund~ : [hʊnt]</c:v>
                </c:pt>
                <c:pt idx="214">
                  <c:v>~idee~ : [ideː]</c:v>
                </c:pt>
                <c:pt idx="215">
                  <c:v>~iere~ : [iːʁe]</c:v>
                </c:pt>
                <c:pt idx="216">
                  <c:v>~kali~ : [kali]</c:v>
                </c:pt>
                <c:pt idx="217">
                  <c:v>~kapi~ : [kapi]</c:v>
                </c:pt>
                <c:pt idx="218">
                  <c:v>~kolo~ : [kolo]</c:v>
                </c:pt>
                <c:pt idx="219">
                  <c:v>~kind~ : [kɪnt]</c:v>
                </c:pt>
                <c:pt idx="220">
                  <c:v>~kopf~ : [kɔpf]</c:v>
                </c:pt>
                <c:pt idx="221">
                  <c:v>~kurs~ : [kʊʁs]</c:v>
                </c:pt>
                <c:pt idx="222">
                  <c:v>~land~ : [lant]</c:v>
                </c:pt>
                <c:pt idx="223">
                  <c:v>~last~ : [last]</c:v>
                </c:pt>
                <c:pt idx="224">
                  <c:v>~laut~ : [laɔt]</c:v>
                </c:pt>
                <c:pt idx="225">
                  <c:v>~lfte~ : [lfte]</c:v>
                </c:pt>
                <c:pt idx="226">
                  <c:v>~llio~ : [lioː]</c:v>
                </c:pt>
                <c:pt idx="227">
                  <c:v>~lief~ : [liːf]</c:v>
                </c:pt>
                <c:pt idx="228">
                  <c:v>~lied~ : [liːt]</c:v>
                </c:pt>
                <c:pt idx="229">
                  <c:v>~loka~ : [loka]</c:v>
                </c:pt>
                <c:pt idx="230">
                  <c:v>~lbst~ : [lpst]</c:v>
                </c:pt>
                <c:pt idx="231">
                  <c:v>~luft~ : [lʊft]</c:v>
                </c:pt>
                <c:pt idx="232">
                  <c:v>~lärm~ : [lɛʁm]</c:v>
                </c:pt>
                <c:pt idx="233">
                  <c:v>~maus~ : [maɔs]</c:v>
                </c:pt>
                <c:pt idx="234">
                  <c:v>~melo~ : [melo]</c:v>
                </c:pt>
                <c:pt idx="235">
                  <c:v>~meta~ : [meta]</c:v>
                </c:pt>
                <c:pt idx="236">
                  <c:v>~meer~ : [meːɐ]</c:v>
                </c:pt>
                <c:pt idx="237">
                  <c:v>~mole~ : [mole]</c:v>
                </c:pt>
                <c:pt idx="238">
                  <c:v>~mome~ : [momɛ]</c:v>
                </c:pt>
                <c:pt idx="239">
                  <c:v>~mpfa~ : [mpfa]</c:v>
                </c:pt>
                <c:pt idx="240">
                  <c:v>~mund~ : [mʊnt]</c:v>
                </c:pt>
                <c:pt idx="241">
                  <c:v>~nant~ : [nant]</c:v>
                </c:pt>
                <c:pt idx="242">
                  <c:v>~nahm~ : [naːm]</c:v>
                </c:pt>
                <c:pt idx="243">
                  <c:v>~nhöh~ : [nhøː]</c:v>
                </c:pt>
                <c:pt idx="244">
                  <c:v>~nsbe~ : [nsbe]</c:v>
                </c:pt>
                <c:pt idx="245">
                  <c:v>~ntei~ : [ntaɛ]</c:v>
                </c:pt>
                <c:pt idx="246">
                  <c:v>~ntha~ : [ntha]</c:v>
                </c:pt>
                <c:pt idx="247">
                  <c:v>~nzel~ : [ntsl]</c:v>
                </c:pt>
                <c:pt idx="248">
                  <c:v>~ntwi~ : [ntvɪ]</c:v>
                </c:pt>
                <c:pt idx="249">
                  <c:v>~ntwu~ : [ntvʊ]</c:v>
                </c:pt>
                <c:pt idx="250">
                  <c:v>~nwei~ : [nvaɛ]</c:v>
                </c:pt>
                <c:pt idx="251">
                  <c:v>~nsta~ : [nʃta]</c:v>
                </c:pt>
                <c:pt idx="252">
                  <c:v>~nähe~ : [nɛːe]</c:v>
                </c:pt>
                <c:pt idx="253">
                  <c:v>~nige~ : [nɪɡe]</c:v>
                </c:pt>
                <c:pt idx="254">
                  <c:v>~neun~ : [nɔœn]</c:v>
                </c:pt>
                <c:pt idx="255">
                  <c:v>~oben~ : [oːbm]</c:v>
                </c:pt>
                <c:pt idx="256">
                  <c:v>~ober~ : [oːbɐ]</c:v>
                </c:pt>
                <c:pt idx="257">
                  <c:v>~paar~ : [paːʁ]</c:v>
                </c:pt>
                <c:pt idx="258">
                  <c:v>~pier~ : [piːɐ]</c:v>
                </c:pt>
                <c:pt idx="259">
                  <c:v>~bnis~ : [pnɪs]</c:v>
                </c:pt>
                <c:pt idx="260">
                  <c:v>~posi~ : [pozi]</c:v>
                </c:pt>
                <c:pt idx="261">
                  <c:v>~btra~ : [ptʁa]</c:v>
                </c:pt>
                <c:pt idx="262">
                  <c:v>~bwei~ : [pvaɛ]</c:v>
                </c:pt>
                <c:pt idx="263">
                  <c:v>~bwoh~ : [pvoː]</c:v>
                </c:pt>
                <c:pt idx="264">
                  <c:v>~sdru~ : [sdʁʊ]</c:v>
                </c:pt>
                <c:pt idx="265">
                  <c:v>~tabe~ : [tabɛ]</c:v>
                </c:pt>
                <c:pt idx="266">
                  <c:v>~tief~ : [tiːf]</c:v>
                </c:pt>
                <c:pt idx="267">
                  <c:v>~tier~ : [tiːɐ]</c:v>
                </c:pt>
                <c:pt idx="268">
                  <c:v>~toko~ : [tokɔ]</c:v>
                </c:pt>
                <c:pt idx="269">
                  <c:v>~tzte~ : [tste]</c:v>
                </c:pt>
                <c:pt idx="270">
                  <c:v>~zoll~ : [tsɔl]</c:v>
                </c:pt>
                <c:pt idx="271">
                  <c:v>~zess~ : [tsɛs]</c:v>
                </c:pt>
                <c:pt idx="272">
                  <c:v>~ufer~ : [uːfɐ]</c:v>
                </c:pt>
                <c:pt idx="273">
                  <c:v>~wald~ : [valt]</c:v>
                </c:pt>
                <c:pt idx="274">
                  <c:v>~wand~ : [vant]</c:v>
                </c:pt>
                <c:pt idx="275">
                  <c:v>~vari~ : [vaʁi]</c:v>
                </c:pt>
                <c:pt idx="276">
                  <c:v>~weit~ : [vaɛt]</c:v>
                </c:pt>
                <c:pt idx="277">
                  <c:v>~wohl~ : [voːl]</c:v>
                </c:pt>
                <c:pt idx="278">
                  <c:v>~welt~ : [vɛlt]</c:v>
                </c:pt>
                <c:pt idx="279">
                  <c:v>~wind~ : [vɪnt]</c:v>
                </c:pt>
                <c:pt idx="280">
                  <c:v>~wurf~ : [vʊʁf]</c:v>
                </c:pt>
                <c:pt idx="281">
                  <c:v>~wird~ : [vɪʁt]</c:v>
                </c:pt>
                <c:pt idx="282">
                  <c:v>~chba~ : [xbaː]</c:v>
                </c:pt>
                <c:pt idx="283">
                  <c:v>~samt~ : [zamt]</c:v>
                </c:pt>
                <c:pt idx="284">
                  <c:v>~sand~ : [zant]</c:v>
                </c:pt>
                <c:pt idx="285">
                  <c:v>~satz~ : [zats]</c:v>
                </c:pt>
                <c:pt idx="286">
                  <c:v>~seil~ : [zaɛl]</c:v>
                </c:pt>
                <c:pt idx="287">
                  <c:v>~seit~ : [zaɛt]</c:v>
                </c:pt>
                <c:pt idx="288">
                  <c:v>~sehe~ : [zeːe]</c:v>
                </c:pt>
                <c:pt idx="289">
                  <c:v>~sehr~ : [zeːɐ]</c:v>
                </c:pt>
                <c:pt idx="290">
                  <c:v>~sohn~ : [zoːn]</c:v>
                </c:pt>
                <c:pt idx="291">
                  <c:v>~selt~ : [zɛlt]</c:v>
                </c:pt>
                <c:pt idx="292">
                  <c:v>~sind~ : [zɪnt]</c:v>
                </c:pt>
                <c:pt idx="293">
                  <c:v>~setz~ : [zɛts]</c:v>
                </c:pt>
                <c:pt idx="294">
                  <c:v>~sitz~ : [zɪts]</c:v>
                </c:pt>
                <c:pt idx="295">
                  <c:v>~rand~ : [ʁant]</c:v>
                </c:pt>
                <c:pt idx="296">
                  <c:v>~raum~ : [ʁaɔm]</c:v>
                </c:pt>
                <c:pt idx="297">
                  <c:v>~reit~ : [ʁaɛt]</c:v>
                </c:pt>
                <c:pt idx="298">
                  <c:v>~rbum~ : [ʁbʊm]</c:v>
                </c:pt>
                <c:pt idx="299">
                  <c:v>~reko~ : [ʁekɔ]</c:v>
                </c:pt>
                <c:pt idx="300">
                  <c:v>~rend~ : [ʁent]</c:v>
                </c:pt>
                <c:pt idx="301">
                  <c:v>~gesa~ : [ɡeza]</c:v>
                </c:pt>
                <c:pt idx="302">
                  <c:v>~gehe~ : [ɡeːe]</c:v>
                </c:pt>
                <c:pt idx="303">
                  <c:v>~rere~ : [ʁeʁe]</c:v>
                </c:pt>
                <c:pt idx="304">
                  <c:v>~regi~ : [ʁeɡi]</c:v>
                </c:pt>
                <c:pt idx="305">
                  <c:v>~riie~ : [ʁiiː]</c:v>
                </c:pt>
                <c:pt idx="306">
                  <c:v>~ende~ : [ɛnde]</c:v>
                </c:pt>
                <c:pt idx="307">
                  <c:v>~indu~ : [ɪndʊ]</c:v>
                </c:pt>
                <c:pt idx="308">
                  <c:v>~rnen~ : [ʁnen]</c:v>
                </c:pt>
                <c:pt idx="309">
                  <c:v>~inte~ : [ɪnte]</c:v>
                </c:pt>
                <c:pt idx="310">
                  <c:v>~rnte~ : [ʁnte]</c:v>
                </c:pt>
                <c:pt idx="311">
                  <c:v>~rohr~ : [ʁoːɐ]</c:v>
                </c:pt>
                <c:pt idx="312">
                  <c:v>~obje~ : [ɔpʝɛ]</c:v>
                </c:pt>
                <c:pt idx="313">
                  <c:v>~rtei~ : [ʁtaɛ]</c:v>
                </c:pt>
                <c:pt idx="314">
                  <c:v>~rzel~ : [ʁtsl]</c:v>
                </c:pt>
                <c:pt idx="315">
                  <c:v>~ruhi~ : [ʁuːɪ]</c:v>
                </c:pt>
                <c:pt idx="316">
                  <c:v>~erra~ : [ɐʁaː]</c:v>
                </c:pt>
                <c:pt idx="317">
                  <c:v>~grau~ : [ɡʁaɔ]</c:v>
                </c:pt>
                <c:pt idx="318">
                  <c:v>~gebi~ : [ɡəbɪ]</c:v>
                </c:pt>
                <c:pt idx="319">
                  <c:v>~gedi~ : [ɡədɪ]</c:v>
                </c:pt>
                <c:pt idx="320">
                  <c:v>~erge~ : [ɐɡeː]</c:v>
                </c:pt>
                <c:pt idx="321">
                  <c:v>~gefa~ : [ɡəfa]</c:v>
                </c:pt>
                <c:pt idx="322">
                  <c:v>~gefu~ : [ɡəfʊ]</c:v>
                </c:pt>
                <c:pt idx="323">
                  <c:v>~rgie~ : [ʁɡiː]</c:v>
                </c:pt>
                <c:pt idx="324">
                  <c:v>~rekt~ : [ʁɛkt]</c:v>
                </c:pt>
                <c:pt idx="325">
                  <c:v>~gelb~ : [ɡɛlp]</c:v>
                </c:pt>
                <c:pt idx="326">
                  <c:v>~geld~ : [ɡɛlt]</c:v>
                </c:pt>
                <c:pt idx="327">
                  <c:v>~rest~ : [ʁɛst]</c:v>
                </c:pt>
                <c:pt idx="328">
                  <c:v>~gese~ : [ɡəzɛ]</c:v>
                </c:pt>
                <c:pt idx="329">
                  <c:v>~gesi~ : [ɡəzɪ]</c:v>
                </c:pt>
                <c:pt idx="330">
                  <c:v>~geru~ : [ɡəʁʊ]</c:v>
                </c:pt>
                <c:pt idx="331">
                  <c:v>~akti~ : [aktsi]</c:v>
                </c:pt>
                <c:pt idx="332">
                  <c:v>~auto~ : [aɔtoː]</c:v>
                </c:pt>
                <c:pt idx="333">
                  <c:v>~basi~ : [baːzɪ]</c:v>
                </c:pt>
                <c:pt idx="334">
                  <c:v>~beka~ : [bekaː]</c:v>
                </c:pt>
                <c:pt idx="335">
                  <c:v>~bewe~ : [beveː]</c:v>
                </c:pt>
                <c:pt idx="336">
                  <c:v>~besu~ : [bezuː]</c:v>
                </c:pt>
                <c:pt idx="337">
                  <c:v>~blem~ : [bleːm]</c:v>
                </c:pt>
                <c:pt idx="338">
                  <c:v>~blut~ : [bluːt]</c:v>
                </c:pt>
                <c:pt idx="339">
                  <c:v>~bore~ : [boːʁe]</c:v>
                </c:pt>
                <c:pt idx="340">
                  <c:v>~brot~ : [bʁoːt]</c:v>
                </c:pt>
                <c:pt idx="341">
                  <c:v>~dame~ : [daːme]</c:v>
                </c:pt>
                <c:pt idx="342">
                  <c:v>~dezi~ : [detsi]</c:v>
                </c:pt>
                <c:pt idx="343">
                  <c:v>~dere~ : [deːʁe]</c:v>
                </c:pt>
                <c:pt idx="344">
                  <c:v>~fami~ : [famiː]</c:v>
                </c:pt>
                <c:pt idx="345">
                  <c:v>~fina~ : [finaː]</c:v>
                </c:pt>
                <c:pt idx="346">
                  <c:v>~flug~ : [fluːk]</c:v>
                </c:pt>
                <c:pt idx="347">
                  <c:v>~füße~ : [fyːse]</c:v>
                </c:pt>
                <c:pt idx="348">
                  <c:v>~filz~ : [fɪlts]</c:v>
                </c:pt>
                <c:pt idx="349">
                  <c:v>~höre~ : [høːʁe]</c:v>
                </c:pt>
                <c:pt idx="350">
                  <c:v>~holz~ : [hɔlts]</c:v>
                </c:pt>
                <c:pt idx="351">
                  <c:v>~herz~ : [hɛʁts]</c:v>
                </c:pt>
                <c:pt idx="352">
                  <c:v>~klar~ : [klaːʁ]</c:v>
                </c:pt>
                <c:pt idx="353">
                  <c:v>~köni~ : [køːnɪ]</c:v>
                </c:pt>
                <c:pt idx="354">
                  <c:v>~ktie~ : [ktsie]</c:v>
                </c:pt>
                <c:pt idx="355">
                  <c:v>~gzeu~ : [ktsɔœ]</c:v>
                </c:pt>
                <c:pt idx="356">
                  <c:v>~kurz~ : [kʊʁts]</c:v>
                </c:pt>
                <c:pt idx="357">
                  <c:v>~lage~ : [laːɡe]</c:v>
                </c:pt>
                <c:pt idx="358">
                  <c:v>~ldat~ : [ldaːt]</c:v>
                </c:pt>
                <c:pt idx="359">
                  <c:v>~lekü~ : [lekyː]</c:v>
                </c:pt>
                <c:pt idx="360">
                  <c:v>~lini~ : [liːni]</c:v>
                </c:pt>
                <c:pt idx="361">
                  <c:v>~lösu~ : [løːzʊ]</c:v>
                </c:pt>
                <c:pt idx="362">
                  <c:v>~lore~ : [loːʁe]</c:v>
                </c:pt>
                <c:pt idx="363">
                  <c:v>~ltsa~ : [ltzaː]</c:v>
                </c:pt>
                <c:pt idx="364">
                  <c:v>~lüge~ : [lyːɡe]</c:v>
                </c:pt>
                <c:pt idx="365">
                  <c:v>~minu~ : [minuː]</c:v>
                </c:pt>
                <c:pt idx="366">
                  <c:v>~mili~ : [miːli]</c:v>
                </c:pt>
                <c:pt idx="367">
                  <c:v>~mine~ : [miːne]</c:v>
                </c:pt>
                <c:pt idx="368">
                  <c:v>~mona~ : [moːna]</c:v>
                </c:pt>
                <c:pt idx="369">
                  <c:v>~mond~ : [moːnt]</c:v>
                </c:pt>
                <c:pt idx="370">
                  <c:v>~musi~ : [muziː]</c:v>
                </c:pt>
                <c:pt idx="371">
                  <c:v>~nati~ : [natsi]</c:v>
                </c:pt>
                <c:pt idx="372">
                  <c:v>~natu~ : [natuː]</c:v>
                </c:pt>
                <c:pt idx="373">
                  <c:v>~natü~ : [natyː]</c:v>
                </c:pt>
                <c:pt idx="374">
                  <c:v>~nale~ : [naːle]</c:v>
                </c:pt>
                <c:pt idx="375">
                  <c:v>~name~ : [naːme]</c:v>
                </c:pt>
                <c:pt idx="376">
                  <c:v>~nase~ : [naːze]</c:v>
                </c:pt>
                <c:pt idx="377">
                  <c:v>~nmal~ : [nmaːl]</c:v>
                </c:pt>
                <c:pt idx="378">
                  <c:v>~nome~ : [noːme]</c:v>
                </c:pt>
                <c:pt idx="379">
                  <c:v>~nzah~ : [ntsaː]</c:v>
                </c:pt>
                <c:pt idx="380">
                  <c:v>~nzig~ : [ntsɪç]</c:v>
                </c:pt>
                <c:pt idx="381">
                  <c:v>~nute~ : [nuːte]</c:v>
                </c:pt>
                <c:pt idx="382">
                  <c:v>~nsam~ : [nzaːm]</c:v>
                </c:pt>
                <c:pt idx="383">
                  <c:v>~obst~ : [oːpst]</c:v>
                </c:pt>
                <c:pt idx="384">
                  <c:v>~pfer~ : [pfeːɐ]</c:v>
                </c:pt>
                <c:pt idx="385">
                  <c:v>~pitä~ : [pitɛː]</c:v>
                </c:pt>
                <c:pt idx="386">
                  <c:v>~plan~ : [plaːn]</c:v>
                </c:pt>
                <c:pt idx="387">
                  <c:v>~pose~ : [poːze]</c:v>
                </c:pt>
                <c:pt idx="388">
                  <c:v>~stem~ : [steːm]</c:v>
                </c:pt>
                <c:pt idx="389">
                  <c:v>~stwa~ : [stvaː]</c:v>
                </c:pt>
                <c:pt idx="390">
                  <c:v>~ßsta~ : [sʃtaː]</c:v>
                </c:pt>
                <c:pt idx="391">
                  <c:v>~tanz~ : [tants]</c:v>
                </c:pt>
                <c:pt idx="392">
                  <c:v>~zeit~ : [tsaɛt]</c:v>
                </c:pt>
                <c:pt idx="393">
                  <c:v>~zehn~ : [tseːn]</c:v>
                </c:pt>
                <c:pt idx="394">
                  <c:v>~zwan~ : [tsvan]</c:v>
                </c:pt>
                <c:pt idx="395">
                  <c:v>~zwei~ : [tsvaɛ]</c:v>
                </c:pt>
                <c:pt idx="396">
                  <c:v>~zeug~ : [tsɔœk]</c:v>
                </c:pt>
                <c:pt idx="397">
                  <c:v>~zorn~ : [tsɔʁn]</c:v>
                </c:pt>
                <c:pt idx="398">
                  <c:v>~trag~ : [tʁaːk]</c:v>
                </c:pt>
                <c:pt idx="399">
                  <c:v>~temp~ : [tɛmpe]</c:v>
                </c:pt>
                <c:pt idx="400">
                  <c:v>~ware~ : [vaːʁe]</c:v>
                </c:pt>
                <c:pt idx="401">
                  <c:v>~weni~ : [veːnɪ]</c:v>
                </c:pt>
                <c:pt idx="402">
                  <c:v>~wegu~ : [veːɡʊ]</c:v>
                </c:pt>
                <c:pt idx="403">
                  <c:v>~voka~ : [vokaː]</c:v>
                </c:pt>
                <c:pt idx="404">
                  <c:v>~salz~ : [zalts]</c:v>
                </c:pt>
                <c:pt idx="405">
                  <c:v>~same~ : [zaːme]</c:v>
                </c:pt>
                <c:pt idx="406">
                  <c:v>~siti~ : [zitsi]</c:v>
                </c:pt>
                <c:pt idx="407">
                  <c:v>~säge~ : [zɛːɡe]</c:v>
                </c:pt>
                <c:pt idx="408">
                  <c:v>~ganz~ : [ɡants]</c:v>
                </c:pt>
                <c:pt idx="409">
                  <c:v>~rade~ : [ʁaːde]</c:v>
                </c:pt>
                <c:pt idx="410">
                  <c:v>~jagd~ : [ʝaːkt]</c:v>
                </c:pt>
                <c:pt idx="411">
                  <c:v>~gewe~ : [ɡeveː]</c:v>
                </c:pt>
                <c:pt idx="412">
                  <c:v>~rede~ : [ʁeːde]</c:v>
                </c:pt>
                <c:pt idx="413">
                  <c:v>~glas~ : [ɡlaːs]</c:v>
                </c:pt>
                <c:pt idx="414">
                  <c:v>~gnet~ : [ɡneːt]</c:v>
                </c:pt>
                <c:pt idx="415">
                  <c:v>~spaß~ : [ʃpaːs]</c:v>
                </c:pt>
                <c:pt idx="416">
                  <c:v>~spur~ : [ʃpuːɐ]</c:v>
                </c:pt>
                <c:pt idx="417">
                  <c:v>~spät~ : [ʃpɛːt]</c:v>
                </c:pt>
                <c:pt idx="418">
                  <c:v>~stab~ : [ʃtaːp]</c:v>
                </c:pt>
                <c:pt idx="419">
                  <c:v>~rtra~ : [ɐtʁaː]</c:v>
                </c:pt>
                <c:pt idx="420">
                  <c:v>~rson~ : [ʁzoːn]</c:v>
                </c:pt>
                <c:pt idx="421">
                  <c:v>~gras~ : [ɡʁaːs]</c:v>
                </c:pt>
                <c:pt idx="422">
                  <c:v>~grad~ : [ɡʁaːt]</c:v>
                </c:pt>
                <c:pt idx="423">
                  <c:v>~gebo~ : [ɡəboː]</c:v>
                </c:pt>
                <c:pt idx="424">
                  <c:v>~ände~ : [ˀɛnde]</c:v>
                </c:pt>
                <c:pt idx="425">
                  <c:v>~genu~ : [ɡənuː]</c:v>
                </c:pt>
                <c:pt idx="426">
                  <c:v>~groß~ : [ɡʁoːs]</c:v>
                </c:pt>
                <c:pt idx="427">
                  <c:v>~geta~ : [ɡətaː]</c:v>
                </c:pt>
                <c:pt idx="428">
                  <c:v>~grün~ : [ɡʁyːn]</c:v>
                </c:pt>
                <c:pt idx="429">
                  <c:v>~gera~ : [ɡəʁaː]</c:v>
                </c:pt>
                <c:pt idx="430">
                  <c:v>~zima~ : [tsimaː]</c:v>
                </c:pt>
                <c:pt idx="431">
                  <c:v>~zusa~ : [tsuːza]</c:v>
                </c:pt>
                <c:pt idx="432">
                  <c:v>~zurü~ : [tsuːʁʏ]</c:v>
                </c:pt>
                <c:pt idx="433">
                  <c:v>~cher~ : [çɐ]</c:v>
                </c:pt>
                <c:pt idx="434">
                  <c:v>~sser~ : [sɐ]</c:v>
                </c:pt>
                <c:pt idx="435">
                  <c:v>~ttel~ : [tl]</c:v>
                </c:pt>
                <c:pt idx="436">
                  <c:v>~tter~ : [tɐ]</c:v>
                </c:pt>
                <c:pt idx="437">
                  <c:v>~voll~ : [fɔl]</c:v>
                </c:pt>
                <c:pt idx="438">
                  <c:v>~lter~ : [ltɐ]</c:v>
                </c:pt>
                <c:pt idx="439">
                  <c:v>~mann~ : [man]</c:v>
                </c:pt>
                <c:pt idx="440">
                  <c:v>~sten~ : [stn]</c:v>
                </c:pt>
                <c:pt idx="441">
                  <c:v>~ster~ : [stɐ]</c:v>
                </c:pt>
                <c:pt idx="442">
                  <c:v>~nken~ : [ŋkŋ]</c:v>
                </c:pt>
                <c:pt idx="443">
                  <c:v>~rung~ : [ʁʊŋ]</c:v>
                </c:pt>
                <c:pt idx="444">
                  <c:v>~baum~ : [baɔm]</c:v>
                </c:pt>
                <c:pt idx="445">
                  <c:v>~beso~ : [bezɔ]</c:v>
                </c:pt>
                <c:pt idx="446">
                  <c:v>~gkei~ : [çkaɛ]</c:v>
                </c:pt>
                <c:pt idx="447">
                  <c:v>~ffix~ : [fɪks]</c:v>
                </c:pt>
                <c:pt idx="448">
                  <c:v>~heit~ : [haɛt]</c:v>
                </c:pt>
                <c:pt idx="449">
                  <c:v>~höhe~ : [høːe]</c:v>
                </c:pt>
                <c:pt idx="450">
                  <c:v>~keit~ : [kaɛt]</c:v>
                </c:pt>
                <c:pt idx="451">
                  <c:v>~mein~ : [maɛn]</c:v>
                </c:pt>
                <c:pt idx="452">
                  <c:v>~ment~ : [mɛnt]</c:v>
                </c:pt>
                <c:pt idx="453">
                  <c:v>~ndig~ : [ndɪç]</c:v>
                </c:pt>
                <c:pt idx="454">
                  <c:v>~nhei~ : [nhaɛ]</c:v>
                </c:pt>
                <c:pt idx="455">
                  <c:v>~ntwo~ : [ntvɔ]</c:v>
                </c:pt>
                <c:pt idx="456">
                  <c:v>~nent~ : [nɛnt]</c:v>
                </c:pt>
                <c:pt idx="457">
                  <c:v>~wort~ : [vɔʁt]</c:v>
                </c:pt>
                <c:pt idx="458">
                  <c:v>~such~ : [zuːx]</c:v>
                </c:pt>
                <c:pt idx="459">
                  <c:v>~jahr~ : [ʝaːʁ]</c:v>
                </c:pt>
                <c:pt idx="460">
                  <c:v>~gewi~ : [ɡəvɪ]</c:v>
                </c:pt>
                <c:pt idx="461">
                  <c:v>~ntwe~ : [ntveː]</c:v>
                </c:pt>
                <c:pt idx="462">
                  <c:v>~zahl~ : [tsaːl]</c:v>
                </c:pt>
                <c:pt idx="463">
                  <c:v>~ffen~ : [fn]</c:v>
                </c:pt>
                <c:pt idx="464">
                  <c:v>~cken~ : [kŋ]</c:v>
                </c:pt>
                <c:pt idx="465">
                  <c:v>~mmer~ : [mɐ]</c:v>
                </c:pt>
                <c:pt idx="466">
                  <c:v>~lten~ : [ltn]</c:v>
                </c:pt>
                <c:pt idx="467">
                  <c:v>~nter~ : [ntɐ]</c:v>
                </c:pt>
                <c:pt idx="468">
                  <c:v>~erfo~ : [ɐfɔ]</c:v>
                </c:pt>
                <c:pt idx="469">
                  <c:v>~rten~ : [ʁtn]</c:v>
                </c:pt>
                <c:pt idx="470">
                  <c:v>~buch~ : [buːx]</c:v>
                </c:pt>
                <c:pt idx="471">
                  <c:v>~teil~ : [taɛl]</c:v>
                </c:pt>
                <c:pt idx="472">
                  <c:v>~lich~ : [lɪç]</c:v>
                </c:pt>
                <c:pt idx="473">
                  <c:v>~mmen~ : [men]</c:v>
                </c:pt>
                <c:pt idx="474">
                  <c:v>~nnen~ : [nen]</c:v>
                </c:pt>
                <c:pt idx="475">
                  <c:v>~llen~ : [ln]</c:v>
                </c:pt>
                <c:pt idx="476">
                  <c:v>~nden~ : [ndn]</c:v>
                </c:pt>
                <c:pt idx="477">
                  <c:v>~tzen~ : [tsn]</c:v>
                </c:pt>
                <c:pt idx="478">
                  <c:v>~ssen~ : [sn]</c:v>
                </c:pt>
                <c:pt idx="479">
                  <c:v>~ngen~ : [ŋen]</c:v>
                </c:pt>
                <c:pt idx="480">
                  <c:v>~wahr~ : [vaːʁ]</c:v>
                </c:pt>
                <c:pt idx="481">
                  <c:v>~boot~ : [boːt]</c:v>
                </c:pt>
                <c:pt idx="482">
                  <c:v>~fiel~ : [fiːl]</c:v>
                </c:pt>
                <c:pt idx="483">
                  <c:v>~viel~ : [fiːl]</c:v>
                </c:pt>
                <c:pt idx="484">
                  <c:v>~kord~ : [kɔʁt]</c:v>
                </c:pt>
                <c:pt idx="485">
                  <c:v>~llar~ : [laːʁ]</c:v>
                </c:pt>
                <c:pt idx="486">
                  <c:v>~ttag~ : [taːk]</c:v>
                </c:pt>
                <c:pt idx="487">
                  <c:v>~weis~ : [vaɛs]</c:v>
                </c:pt>
                <c:pt idx="488">
                  <c:v>~weiß~ : [vaɛs]</c:v>
                </c:pt>
                <c:pt idx="489">
                  <c:v>~ndere~ : [ndəʁe]</c:v>
                </c:pt>
                <c:pt idx="490">
                  <c:v>~stern~ : [stɐn]</c:v>
                </c:pt>
                <c:pt idx="491">
                  <c:v>~beste~ : [bɛste]</c:v>
                </c:pt>
                <c:pt idx="492">
                  <c:v>~beste~ : [bəʃtɛ]</c:v>
                </c:pt>
                <c:pt idx="493">
                  <c:v>~produ~ : [pʁodu]</c:v>
                </c:pt>
                <c:pt idx="494">
                  <c:v>~produ~ : [pʁodʊ]</c:v>
                </c:pt>
                <c:pt idx="495">
                  <c:v>~stern~ : [ʃtɛʁn]</c:v>
                </c:pt>
                <c:pt idx="496">
                  <c:v>~ndere~ : [ndeʁe]</c:v>
                </c:pt>
                <c:pt idx="497">
                  <c:v>~fisch~ : [fɪʃ]</c:v>
                </c:pt>
                <c:pt idx="498">
                  <c:v>~ckeln~ : [kln]</c:v>
                </c:pt>
                <c:pt idx="499">
                  <c:v>~chsen~ : [ksn]</c:v>
                </c:pt>
                <c:pt idx="500">
                  <c:v>~mmeln~ : [mln]</c:v>
                </c:pt>
                <c:pt idx="501">
                  <c:v>~ppelt~ : [plt]</c:v>
                </c:pt>
                <c:pt idx="502">
                  <c:v>~immer~ : [ɪmɐ]</c:v>
                </c:pt>
                <c:pt idx="503">
                  <c:v>~essen~ : [ɛsn]</c:v>
                </c:pt>
                <c:pt idx="504">
                  <c:v>~schuh~ : [ʃuː]</c:v>
                </c:pt>
                <c:pt idx="505">
                  <c:v>~alter~ : [altɐ]</c:v>
                </c:pt>
                <c:pt idx="506">
                  <c:v>~allge~ : [alɡe]</c:v>
                </c:pt>
                <c:pt idx="507">
                  <c:v>~achtu~ : [axtʊ]</c:v>
                </c:pt>
                <c:pt idx="508">
                  <c:v>~angst~ : [aŋst]</c:v>
                </c:pt>
                <c:pt idx="509">
                  <c:v>~außer~ : [aɔsɐ]</c:v>
                </c:pt>
                <c:pt idx="510">
                  <c:v>~eisen~ : [aɛzn]</c:v>
                </c:pt>
                <c:pt idx="511">
                  <c:v>~blatt~ : [blat]</c:v>
                </c:pt>
                <c:pt idx="512">
                  <c:v>~block~ : [blɔk]</c:v>
                </c:pt>
                <c:pt idx="513">
                  <c:v>~belle~ : [bɛle]</c:v>
                </c:pt>
                <c:pt idx="514">
                  <c:v>~chtig~ : [çtɪç]</c:v>
                </c:pt>
                <c:pt idx="515">
                  <c:v>~dauer~ : [daɔɐ]</c:v>
                </c:pt>
                <c:pt idx="516">
                  <c:v>~dicht~ : [dɪçt]</c:v>
                </c:pt>
                <c:pt idx="517">
                  <c:v>~durch~ : [dʊʁç]</c:v>
                </c:pt>
                <c:pt idx="518">
                  <c:v>~fange~ : [faŋe]</c:v>
                </c:pt>
                <c:pt idx="519">
                  <c:v>~fluss~ : [flʊs]</c:v>
                </c:pt>
                <c:pt idx="520">
                  <c:v>~verga~ : [fɐɡa]</c:v>
                </c:pt>
                <c:pt idx="521">
                  <c:v>~feuer~ : [fɔœɐ]</c:v>
                </c:pt>
                <c:pt idx="522">
                  <c:v>~hatte~ : [hate]</c:v>
                </c:pt>
                <c:pt idx="523">
                  <c:v>~hänge~ : [hɛŋe]</c:v>
                </c:pt>
                <c:pt idx="524">
                  <c:v>~chara~ : [kaʁa]</c:v>
                </c:pt>
                <c:pt idx="525">
                  <c:v>~könne~ : [kœne]</c:v>
                </c:pt>
                <c:pt idx="526">
                  <c:v>~ldung~ : [ldʊŋ]</c:v>
                </c:pt>
                <c:pt idx="527">
                  <c:v>~ltern~ : [ltɐn]</c:v>
                </c:pt>
                <c:pt idx="528">
                  <c:v>~ltung~ : [ltʊŋ]</c:v>
                </c:pt>
                <c:pt idx="529">
                  <c:v>~licht~ : [lɪçt]</c:v>
                </c:pt>
                <c:pt idx="530">
                  <c:v>~llstä~ : [lʃtɛ]</c:v>
                </c:pt>
                <c:pt idx="531">
                  <c:v>~masse~ : [mase]</c:v>
                </c:pt>
                <c:pt idx="532">
                  <c:v>~macht~ : [maxt]</c:v>
                </c:pt>
                <c:pt idx="533">
                  <c:v>~mlich~ : [mlɪç]</c:v>
                </c:pt>
                <c:pt idx="534">
                  <c:v>~milli~ : [mɪli]</c:v>
                </c:pt>
                <c:pt idx="535">
                  <c:v>~messe~ : [mɛse]</c:v>
                </c:pt>
                <c:pt idx="536">
                  <c:v>~mitte~ : [mɪte]</c:v>
                </c:pt>
                <c:pt idx="537">
                  <c:v>~menge~ : [mɛŋe]</c:v>
                </c:pt>
                <c:pt idx="538">
                  <c:v>~nacht~ : [naxt]</c:v>
                </c:pt>
                <c:pt idx="539">
                  <c:v>~nfach~ : [nfax]</c:v>
                </c:pt>
                <c:pt idx="540">
                  <c:v>~nlich~ : [nlɪç]</c:v>
                </c:pt>
                <c:pt idx="541">
                  <c:v>~nster~ : [nstɐ]</c:v>
                </c:pt>
                <c:pt idx="542">
                  <c:v>~nicht~ : [nɪçt]</c:v>
                </c:pt>
                <c:pt idx="543">
                  <c:v>~stick~ : [stɪk]</c:v>
                </c:pt>
                <c:pt idx="544">
                  <c:v>~dchen~ : [tçen]</c:v>
                </c:pt>
                <c:pt idx="545">
                  <c:v>~tzung~ : [tsʊŋ]</c:v>
                </c:pt>
                <c:pt idx="546">
                  <c:v>~watte~ : [vate]</c:v>
                </c:pt>
                <c:pt idx="547">
                  <c:v>~weich~ : [vaɛç]</c:v>
                </c:pt>
                <c:pt idx="548">
                  <c:v>~wicht~ : [vɪçt]</c:v>
                </c:pt>
                <c:pt idx="549">
                  <c:v>~welle~ : [vɛle]</c:v>
                </c:pt>
                <c:pt idx="550">
                  <c:v>~wolle~ : [vɔle]</c:v>
                </c:pt>
                <c:pt idx="551">
                  <c:v>~winne~ : [vɪne]</c:v>
                </c:pt>
                <c:pt idx="552">
                  <c:v>~woche~ : [vɔxe]</c:v>
                </c:pt>
                <c:pt idx="553">
                  <c:v>~chsta~ : [xʃta]</c:v>
                </c:pt>
                <c:pt idx="554">
                  <c:v>~samme~ : [zame]</c:v>
                </c:pt>
                <c:pt idx="555">
                  <c:v>~sei1n~ : [zaɛn]</c:v>
                </c:pt>
                <c:pt idx="556">
                  <c:v>~sauer~ : [zaɔɐ]</c:v>
                </c:pt>
                <c:pt idx="557">
                  <c:v>~sicht~ : [zɪçt]</c:v>
                </c:pt>
                <c:pt idx="558">
                  <c:v>~sechs~ : [zɛks]</c:v>
                </c:pt>
                <c:pt idx="559">
                  <c:v>~sonne~ : [zɔne]</c:v>
                </c:pt>
                <c:pt idx="560">
                  <c:v>~saiso~ : [zɛzɔ]</c:v>
                </c:pt>
                <c:pt idx="561">
                  <c:v>~singe~ : [zɪŋe]</c:v>
                </c:pt>
                <c:pt idx="562">
                  <c:v>~reich~ : [ʁaɛç]</c:v>
                </c:pt>
                <c:pt idx="563">
                  <c:v>~gange~ : [ɡaŋe]</c:v>
                </c:pt>
                <c:pt idx="564">
                  <c:v>~reihe~ : [ʁaɛe]</c:v>
                </c:pt>
                <c:pt idx="565">
                  <c:v>~rdern~ : [ʁdɐn]</c:v>
                </c:pt>
                <c:pt idx="566">
                  <c:v>~erfah~ : [ɐfaː]</c:v>
                </c:pt>
                <c:pt idx="567">
                  <c:v>~erhöh~ : [ɐhøː]</c:v>
                </c:pt>
                <c:pt idx="568">
                  <c:v>~rkung~ : [ʁkʊŋ]</c:v>
                </c:pt>
                <c:pt idx="569">
                  <c:v>~erlau~ : [ɐlaɔ]</c:v>
                </c:pt>
                <c:pt idx="570">
                  <c:v>~erlei~ : [ɐlaɛ]</c:v>
                </c:pt>
                <c:pt idx="571">
                  <c:v>~elter~ : [ɛltɐ]</c:v>
                </c:pt>
                <c:pt idx="572">
                  <c:v>~unten~ : [ʊntn]</c:v>
                </c:pt>
                <c:pt idx="573">
                  <c:v>~insel~ : [ɪnzl]</c:v>
                </c:pt>
                <c:pt idx="574">
                  <c:v>~schön~ : [ʃøːn]</c:v>
                </c:pt>
                <c:pt idx="575">
                  <c:v>~stamm~ : [ʃtam]</c:v>
                </c:pt>
                <c:pt idx="576">
                  <c:v>~stoff~ : [ʃtɔf]</c:v>
                </c:pt>
                <c:pt idx="577">
                  <c:v>~stück~ : [ʃtʏk]</c:v>
                </c:pt>
                <c:pt idx="578">
                  <c:v>~still~ : [ʃtɪl]</c:v>
                </c:pt>
                <c:pt idx="579">
                  <c:v>~stopp~ : [ʃtɔp]</c:v>
                </c:pt>
                <c:pt idx="580">
                  <c:v>~errei~ : [ɐʁaɛ]</c:v>
                </c:pt>
                <c:pt idx="581">
                  <c:v>~recht~ : [ʁɛçt]</c:v>
                </c:pt>
                <c:pt idx="582">
                  <c:v>~rolle~ : [ʁɔle]</c:v>
                </c:pt>
                <c:pt idx="583">
                  <c:v>~resse~ : [ʁɛse]</c:v>
                </c:pt>
                <c:pt idx="584">
                  <c:v>~ersto~ : [ɐʃtɔ]</c:v>
                </c:pt>
                <c:pt idx="585">
                  <c:v>~junge~ : [ʝʊŋe]</c:v>
                </c:pt>
                <c:pt idx="586">
                  <c:v>~orgel~ : [ɔʁɡl]</c:v>
                </c:pt>
                <c:pt idx="587">
                  <c:v>~arbei~ : [aʁbaɛ]</c:v>
                </c:pt>
                <c:pt idx="588">
                  <c:v>~abend~ : [aːbmt]</c:v>
                </c:pt>
                <c:pt idx="589">
                  <c:v>~einfa~ : [aɛnfa]</c:v>
                </c:pt>
                <c:pt idx="590">
                  <c:v>~beide~ : [baɛde]</c:v>
                </c:pt>
                <c:pt idx="591">
                  <c:v>~bedeu~ : [bedɔœ]</c:v>
                </c:pt>
                <c:pt idx="592">
                  <c:v>~betra~ : [betʁa]</c:v>
                </c:pt>
                <c:pt idx="593">
                  <c:v>~biere~ : [biːʁe]</c:v>
                </c:pt>
                <c:pt idx="594">
                  <c:v>~boden~ : [boːdn]</c:v>
                </c:pt>
                <c:pt idx="595">
                  <c:v>~braun~ : [bʁaɔn]</c:v>
                </c:pt>
                <c:pt idx="596">
                  <c:v>~breit~ : [bʁaɛt]</c:v>
                </c:pt>
                <c:pt idx="597">
                  <c:v>~bildu~ : [bɪldʊ]</c:v>
                </c:pt>
                <c:pt idx="598">
                  <c:v>~begei~ : [bəɡaɛ]</c:v>
                </c:pt>
                <c:pt idx="599">
                  <c:v>~dampf~ : [dampf]</c:v>
                </c:pt>
                <c:pt idx="600">
                  <c:v>~diene~ : [diːne]</c:v>
                </c:pt>
                <c:pt idx="601">
                  <c:v>~diese~ : [diːze]</c:v>
                </c:pt>
                <c:pt idx="602">
                  <c:v>~draht~ : [dʁaːt]</c:v>
                </c:pt>
                <c:pt idx="603">
                  <c:v>~dreie~ : [dʁaɛɛ]</c:v>
                </c:pt>
                <c:pt idx="604">
                  <c:v>~dolla~ : [dɔlaː]</c:v>
                </c:pt>
                <c:pt idx="605">
                  <c:v>~disku~ : [dɪsku]</c:v>
                </c:pt>
                <c:pt idx="606">
                  <c:v>~falte~ : [falte]</c:v>
                </c:pt>
                <c:pt idx="607">
                  <c:v>~farbe~ : [faʁbe]</c:v>
                </c:pt>
                <c:pt idx="608">
                  <c:v>~feind~ : [faɛnt]</c:v>
                </c:pt>
                <c:pt idx="609">
                  <c:v>~vater~ : [faːtɐ]</c:v>
                </c:pt>
                <c:pt idx="610">
                  <c:v>~feige~ : [faɛɡe]</c:v>
                </c:pt>
                <c:pt idx="611">
                  <c:v>~fahrt~ : [faːʁt]</c:v>
                </c:pt>
                <c:pt idx="612">
                  <c:v>~fahru~ : [faːʁʊ]</c:v>
                </c:pt>
                <c:pt idx="613">
                  <c:v>~vogel~ : [foːɡl]</c:v>
                </c:pt>
                <c:pt idx="614">
                  <c:v>~führe~ : [fyːʁe]</c:v>
                </c:pt>
                <c:pt idx="615">
                  <c:v>~verlo~ : [fɐloː]</c:v>
                </c:pt>
                <c:pt idx="616">
                  <c:v>~fstie~ : [fʃtiː]</c:v>
                </c:pt>
                <c:pt idx="617">
                  <c:v>~versu~ : [fɐzuː]</c:v>
                </c:pt>
                <c:pt idx="618">
                  <c:v>~formu~ : [fɔʁmu]</c:v>
                </c:pt>
                <c:pt idx="619">
                  <c:v>~front~ : [fʁɔnt]</c:v>
                </c:pt>
                <c:pt idx="620">
                  <c:v>~haben~ : [haːbm]</c:v>
                </c:pt>
                <c:pt idx="621">
                  <c:v>~hafen~ : [haːfn]</c:v>
                </c:pt>
                <c:pt idx="622">
                  <c:v>~hause~ : [haɔze]</c:v>
                </c:pt>
                <c:pt idx="623">
                  <c:v>~hiere~ : [hiːʁe]</c:v>
                </c:pt>
                <c:pt idx="624">
                  <c:v>~hügel~ : [hyːɡl]</c:v>
                </c:pt>
                <c:pt idx="625">
                  <c:v>~hilfe~ : [hɪlfe]</c:v>
                </c:pt>
                <c:pt idx="626">
                  <c:v>~kampf~ : [kampf]</c:v>
                </c:pt>
                <c:pt idx="627">
                  <c:v>~katze~ : [katse]</c:v>
                </c:pt>
                <c:pt idx="628">
                  <c:v>~karte~ : [kaʁte]</c:v>
                </c:pt>
                <c:pt idx="629">
                  <c:v>~klein~ : [klaɛn]</c:v>
                </c:pt>
                <c:pt idx="630">
                  <c:v>~kleid~ : [klaɛt]</c:v>
                </c:pt>
                <c:pt idx="631">
                  <c:v>~kluft~ : [klʊft]</c:v>
                </c:pt>
                <c:pt idx="632">
                  <c:v>~kopie~ : [kopiː]</c:v>
                </c:pt>
                <c:pt idx="633">
                  <c:v>~kugel~ : [kuːɡl]</c:v>
                </c:pt>
                <c:pt idx="634">
                  <c:v>~quart~ : [kvaʁt]</c:v>
                </c:pt>
                <c:pt idx="635">
                  <c:v>~kraft~ : [kʁaft]</c:v>
                </c:pt>
                <c:pt idx="636">
                  <c:v>~krawa~ : [kʁava]</c:v>
                </c:pt>
                <c:pt idx="637">
                  <c:v>~kreis~ : [kʁaɛs]</c:v>
                </c:pt>
                <c:pt idx="638">
                  <c:v>~krieg~ : [kʁiːk]</c:v>
                </c:pt>
                <c:pt idx="639">
                  <c:v>~kälte~ : [kɛlte]</c:v>
                </c:pt>
                <c:pt idx="640">
                  <c:v>~kunst~ : [kʊnst]</c:v>
                </c:pt>
                <c:pt idx="641">
                  <c:v>~konso~ : [kɔnzo]</c:v>
                </c:pt>
                <c:pt idx="642">
                  <c:v>~küste~ : [kʏste]</c:v>
                </c:pt>
                <c:pt idx="643">
                  <c:v>~lager~ : [laːɡɐ]</c:v>
                </c:pt>
                <c:pt idx="644">
                  <c:v>~leben~ : [leːbm]</c:v>
                </c:pt>
                <c:pt idx="645">
                  <c:v>~lesen~ : [leːzn]</c:v>
                </c:pt>
                <c:pt idx="646">
                  <c:v>~lehre~ : [leːʁe]</c:v>
                </c:pt>
                <c:pt idx="647">
                  <c:v>~legen~ : [leːɡŋ]</c:v>
                </c:pt>
                <c:pt idx="648">
                  <c:v>~lisie~ : [liziː]</c:v>
                </c:pt>
                <c:pt idx="649">
                  <c:v>~liebe~ : [liːbe]</c:v>
                </c:pt>
                <c:pt idx="650">
                  <c:v>~lodie~ : [lodiː]</c:v>
                </c:pt>
                <c:pt idx="651">
                  <c:v>~lonie~ : [loniː]</c:v>
                </c:pt>
                <c:pt idx="652">
                  <c:v>~lösen~ : [løːzn]</c:v>
                </c:pt>
                <c:pt idx="653">
                  <c:v>~liste~ : [lɪste]</c:v>
                </c:pt>
                <c:pt idx="654">
                  <c:v>~links~ : [lɪŋks]</c:v>
                </c:pt>
                <c:pt idx="655">
                  <c:v>~lerne~ : [lɛʁne]</c:v>
                </c:pt>
                <c:pt idx="656">
                  <c:v>~marke~ : [maʁke]</c:v>
                </c:pt>
                <c:pt idx="657">
                  <c:v>~markt~ : [maʁkt]</c:v>
                </c:pt>
                <c:pt idx="658">
                  <c:v>~meile~ : [maɛle]</c:v>
                </c:pt>
                <c:pt idx="659">
                  <c:v>~malen~ : [maːln]</c:v>
                </c:pt>
                <c:pt idx="660">
                  <c:v>~meine~ : [maɛne]</c:v>
                </c:pt>
                <c:pt idx="661">
                  <c:v>~mehre~ : [meːʁe]</c:v>
                </c:pt>
                <c:pt idx="662">
                  <c:v>~mpera~ : [mpeʁa]</c:v>
                </c:pt>
                <c:pt idx="663">
                  <c:v>~multi~ : [mʊlti]</c:v>
                </c:pt>
                <c:pt idx="664">
                  <c:v>~mitta~ : [mɪtaː]</c:v>
                </c:pt>
                <c:pt idx="665">
                  <c:v>~nderu~ : [ndeʁʊ]</c:v>
                </c:pt>
                <c:pt idx="666">
                  <c:v>~nehme~ : [neːme]</c:v>
                </c:pt>
                <c:pt idx="667">
                  <c:v>~nheit~ : [nhaɛt]</c:v>
                </c:pt>
                <c:pt idx="668">
                  <c:v>~ntere~ : [nteʁɛ]</c:v>
                </c:pt>
                <c:pt idx="669">
                  <c:v>~ntrum~ : [ntʁʊm]</c:v>
                </c:pt>
                <c:pt idx="670">
                  <c:v>~nsona~ : [nzona]</c:v>
                </c:pt>
                <c:pt idx="671">
                  <c:v>~nspru~ : [nʃpʁʊ]</c:v>
                </c:pt>
                <c:pt idx="672">
                  <c:v>~papie~ : [papiː]</c:v>
                </c:pt>
                <c:pt idx="673">
                  <c:v>~parti~ : [paʁti]</c:v>
                </c:pt>
                <c:pt idx="674">
                  <c:v>~pause~ : [paɔze]</c:v>
                </c:pt>
                <c:pt idx="675">
                  <c:v>~pfund~ : [pfʊnt]</c:v>
                </c:pt>
                <c:pt idx="676">
                  <c:v>~platz~ : [plats]</c:v>
                </c:pt>
                <c:pt idx="677">
                  <c:v>~ptsta~ : [ptʃta]</c:v>
                </c:pt>
                <c:pt idx="678">
                  <c:v>~bsatz~ : [pzats]</c:v>
                </c:pt>
                <c:pt idx="679">
                  <c:v>~proto~ : [pʁoto]</c:v>
                </c:pt>
                <c:pt idx="680">
                  <c:v>~bjekt~ : [pʝɛkt]</c:v>
                </c:pt>
                <c:pt idx="681">
                  <c:v>~punkt~ : [pʊŋkt]</c:v>
                </c:pt>
                <c:pt idx="682">
                  <c:v>~strie~ : [stʁiː]</c:v>
                </c:pt>
                <c:pt idx="683">
                  <c:v>~tiere~ : [tiːʁe]</c:v>
                </c:pt>
                <c:pt idx="684">
                  <c:v>~töten~ : [tøːtn]</c:v>
                </c:pt>
                <c:pt idx="685">
                  <c:v>~ziehe~ : [tsiːe]</c:v>
                </c:pt>
                <c:pt idx="686">
                  <c:v>~zelle~ : [tsɛle]</c:v>
                </c:pt>
                <c:pt idx="687">
                  <c:v>~tränk~ : [tʁɛŋk]</c:v>
                </c:pt>
                <c:pt idx="688">
                  <c:v>~wagen~ : [vaːɡŋ]</c:v>
                </c:pt>
                <c:pt idx="689">
                  <c:v>~wesen~ : [veːzn]</c:v>
                </c:pt>
                <c:pt idx="690">
                  <c:v>~wiede~ : [viːde]</c:v>
                </c:pt>
                <c:pt idx="691">
                  <c:v>~wohnu~ : [voːnʊ]</c:v>
                </c:pt>
                <c:pt idx="692">
                  <c:v>~wolke~ : [vɔlke]</c:v>
                </c:pt>
                <c:pt idx="693">
                  <c:v>~verbu~ : [vɛʁbʊ]</c:v>
                </c:pt>
                <c:pt idx="694">
                  <c:v>~wirku~ : [vɪʁkʊ]</c:v>
                </c:pt>
                <c:pt idx="695">
                  <c:v>~wärme~ : [vɛʁme]</c:v>
                </c:pt>
                <c:pt idx="696">
                  <c:v>~wärts~ : [vɛʁts]</c:v>
                </c:pt>
                <c:pt idx="697">
                  <c:v>~währe~ : [vɛːʁe]</c:v>
                </c:pt>
                <c:pt idx="698">
                  <c:v>~sanft~ : [zanft]</c:v>
                </c:pt>
                <c:pt idx="699">
                  <c:v>~seine~ : [zaɛne]</c:v>
                </c:pt>
                <c:pt idx="700">
                  <c:v>~seite~ : [zaɛte]</c:v>
                </c:pt>
                <c:pt idx="701">
                  <c:v>~sagen~ : [zaːɡŋ]</c:v>
                </c:pt>
                <c:pt idx="702">
                  <c:v>~segel~ : [zeːɡl]</c:v>
                </c:pt>
                <c:pt idx="703">
                  <c:v>~siere~ : [ziːʁe]</c:v>
                </c:pt>
                <c:pt idx="704">
                  <c:v>~suche~ : [zuːxe]</c:v>
                </c:pt>
                <c:pt idx="705">
                  <c:v>~süden~ : [zyːdn]</c:v>
                </c:pt>
                <c:pt idx="706">
                  <c:v>~silbe~ : [zɪlbe]</c:v>
                </c:pt>
                <c:pt idx="707">
                  <c:v>~sonst~ : [zɔnst]</c:v>
                </c:pt>
                <c:pt idx="708">
                  <c:v>~segme~ : [zɛɡmɛ]</c:v>
                </c:pt>
                <c:pt idx="709">
                  <c:v>~eratu~ : [ʁatuː]</c:v>
                </c:pt>
                <c:pt idx="710">
                  <c:v>~geist~ : [ɡaɛst]</c:v>
                </c:pt>
                <c:pt idx="711">
                  <c:v>~raten~ : [ʁaːtn]</c:v>
                </c:pt>
                <c:pt idx="712">
                  <c:v>~reise~ : [ʁaɛze]</c:v>
                </c:pt>
                <c:pt idx="713">
                  <c:v>~rbeit~ : [ʁbaɛt]</c:v>
                </c:pt>
                <c:pt idx="714">
                  <c:v>~gebra~ : [ɡebʁa]</c:v>
                </c:pt>
                <c:pt idx="715">
                  <c:v>~geträ~ : [ɡetʁɛ]</c:v>
                </c:pt>
                <c:pt idx="716">
                  <c:v>~geben~ : [ɡeːbm]</c:v>
                </c:pt>
                <c:pt idx="717">
                  <c:v>~jeder~ : [ʝeːdɐ]</c:v>
                </c:pt>
                <c:pt idx="718">
                  <c:v>~regie~ : [ʁeɡiː]</c:v>
                </c:pt>
                <c:pt idx="719">
                  <c:v>~regel~ : [ʁeːɡl]</c:v>
                </c:pt>
                <c:pt idx="720">
                  <c:v>~riesi~ : [ʁiːzɪ]</c:v>
                </c:pt>
                <c:pt idx="721">
                  <c:v>~giere~ : [ɡiːʁe]</c:v>
                </c:pt>
                <c:pt idx="722">
                  <c:v>~gment~ : [ɡmɛnt]</c:v>
                </c:pt>
                <c:pt idx="723">
                  <c:v>~stark~ : [ʃtaʁk]</c:v>
                </c:pt>
                <c:pt idx="724">
                  <c:v>~stein~ : [ʃtaɛn]</c:v>
                </c:pt>
                <c:pt idx="725">
                  <c:v>~start~ : [ʃtaʁt]</c:v>
                </c:pt>
                <c:pt idx="726">
                  <c:v>~stehe~ : [ʃteːe]</c:v>
                </c:pt>
                <c:pt idx="727">
                  <c:v>~stieg~ : [ʃtiːk]</c:v>
                </c:pt>
                <c:pt idx="728">
                  <c:v>~stuhl~ : [ʃtuːl]</c:v>
                </c:pt>
                <c:pt idx="729">
                  <c:v>~rühmt~ : [ʁyːmt]</c:v>
                </c:pt>
                <c:pt idx="730">
                  <c:v>~rühre~ : [ʁyːʁe]</c:v>
                </c:pt>
                <c:pt idx="731">
                  <c:v>~gemei~ : [ɡəmaɛ]</c:v>
                </c:pt>
                <c:pt idx="732">
                  <c:v>~genau~ : [ɡənaɔ]</c:v>
                </c:pt>
                <c:pt idx="733">
                  <c:v>~runde~ : [ʁʊnde]</c:v>
                </c:pt>
                <c:pt idx="734">
                  <c:v>~ernte~ : [ɛʁnte]</c:v>
                </c:pt>
                <c:pt idx="735">
                  <c:v>~jetzt~ : [ʝɛtst]</c:v>
                </c:pt>
                <c:pt idx="736">
                  <c:v>~grund~ : [ɡʁʊnt]</c:v>
                </c:pt>
                <c:pt idx="737">
                  <c:v>~einma~ : [aɛnmaː]</c:v>
                </c:pt>
                <c:pt idx="738">
                  <c:v>~einsa~ : [aɛnzaː]</c:v>
                </c:pt>
                <c:pt idx="739">
                  <c:v>~einge~ : [aɛnɡeː]</c:v>
                </c:pt>
                <c:pt idx="740">
                  <c:v>~duzie~ : [dutsiː]</c:v>
                </c:pt>
                <c:pt idx="741">
                  <c:v>~frage~ : [fʁaːɡe]</c:v>
                </c:pt>
                <c:pt idx="742">
                  <c:v>~firma~ : [fɪʁmaː]</c:v>
                </c:pt>
                <c:pt idx="743">
                  <c:v>~quoti~ : [kvotsi]</c:v>
                </c:pt>
                <c:pt idx="744">
                  <c:v>~magne~ : [maɡneː]</c:v>
                </c:pt>
                <c:pt idx="745">
                  <c:v>~ngebo~ : [nɡeboː]</c:v>
                </c:pt>
                <c:pt idx="746">
                  <c:v>~praxi~ : [pʁaksɪ]</c:v>
                </c:pt>
                <c:pt idx="747">
                  <c:v>~proze~ : [pʁotsɛ]</c:v>
                </c:pt>
                <c:pt idx="748">
                  <c:v>~pisto~ : [pɪstoː]</c:v>
                </c:pt>
                <c:pt idx="749">
                  <c:v>~prüfu~ : [pʁyːfʊ]</c:v>
                </c:pt>
                <c:pt idx="750">
                  <c:v>~perso~ : [pɛʁzoː]</c:v>
                </c:pt>
                <c:pt idx="751">
                  <c:v>~stole~ : [stoːle]</c:v>
                </c:pt>
                <c:pt idx="752">
                  <c:v>~thema~ : [teːmaː]</c:v>
                </c:pt>
                <c:pt idx="753">
                  <c:v>~zweig~ : [tsvaɛk]</c:v>
                </c:pt>
                <c:pt idx="754">
                  <c:v>~wüste~ : [vyːste]</c:v>
                </c:pt>
                <c:pt idx="755">
                  <c:v>~winzi~ : [vɪntsɪ]</c:v>
                </c:pt>
                <c:pt idx="756">
                  <c:v>~solda~ : [zɔldaː]</c:v>
                </c:pt>
                <c:pt idx="757">
                  <c:v>~syste~ : [zʏsteː]</c:v>
                </c:pt>
                <c:pt idx="758">
                  <c:v>~gebni~ : [ɡeːpnɪ]</c:v>
                </c:pt>
                <c:pt idx="759">
                  <c:v>~glanz~ : [ɡlants]</c:v>
                </c:pt>
                <c:pt idx="760">
                  <c:v>~rmula~ : [ʁmulaː]</c:v>
                </c:pt>
                <c:pt idx="761">
                  <c:v>~spare~ : [ʃpaːʁe]</c:v>
                </c:pt>
                <c:pt idx="762">
                  <c:v>~stati~ : [ʃtatsi]</c:v>
                </c:pt>
                <c:pt idx="763">
                  <c:v>~rtitu~ : [ʁtituː]</c:v>
                </c:pt>
                <c:pt idx="764">
                  <c:v>~studi~ : [ʃtuːdi]</c:v>
                </c:pt>
                <c:pt idx="765">
                  <c:v>~strom~ : [ʃtʁoːm]</c:v>
                </c:pt>
                <c:pt idx="766">
                  <c:v>~größe~ : [ɡʁøːse]</c:v>
                </c:pt>
                <c:pt idx="767">
                  <c:v>~ktion~ : [ktsioːn]</c:v>
                </c:pt>
                <c:pt idx="768">
                  <c:v>~zuhau~ : [tsuːhaɔ]</c:v>
                </c:pt>
                <c:pt idx="769">
                  <c:v>~zusta~ : [tsuːʃta]</c:v>
                </c:pt>
                <c:pt idx="770">
                  <c:v>~schen~ : [ʃn]</c:v>
                </c:pt>
                <c:pt idx="771">
                  <c:v>~chten~ : [xtn]</c:v>
                </c:pt>
                <c:pt idx="772">
                  <c:v>~augen~ : [aɔɡŋ]</c:v>
                </c:pt>
                <c:pt idx="773">
                  <c:v>~druck~ : [dʁʊk]</c:v>
                </c:pt>
                <c:pt idx="774">
                  <c:v>~komme~ : [kɔme]</c:v>
                </c:pt>
                <c:pt idx="775">
                  <c:v>~ndert~ : [ndɐt]</c:v>
                </c:pt>
                <c:pt idx="776">
                  <c:v>~suffi~ : [zʊfɪ]</c:v>
                </c:pt>
                <c:pt idx="777">
                  <c:v>~berei~ : [beʁaɛ]</c:v>
                </c:pt>
                <c:pt idx="778">
                  <c:v>~berüh~ : [beʁyː]</c:v>
                </c:pt>
                <c:pt idx="779">
                  <c:v>~haupt~ : [haɔpt]</c:v>
                </c:pt>
                <c:pt idx="780">
                  <c:v>~konti~ : [kɔnti]</c:v>
                </c:pt>
                <c:pt idx="781">
                  <c:v>~ntine~ : [ntinɛ]</c:v>
                </c:pt>
                <c:pt idx="782">
                  <c:v>~weder~ : [veːdɐ]</c:v>
                </c:pt>
                <c:pt idx="783">
                  <c:v>~sonde~ : [zɔnde]</c:v>
                </c:pt>
                <c:pt idx="784">
                  <c:v>~gegen~ : [ɡeːɡŋ]</c:v>
                </c:pt>
                <c:pt idx="785">
                  <c:v>~spiel~ : [ʃpiːl]</c:v>
                </c:pt>
                <c:pt idx="786">
                  <c:v>~stand~ : [ʃtant]</c:v>
                </c:pt>
                <c:pt idx="787">
                  <c:v>~ziere~ : [tsiːʁe]</c:v>
                </c:pt>
                <c:pt idx="788">
                  <c:v>~blick~ : [blɪk]</c:v>
                </c:pt>
                <c:pt idx="789">
                  <c:v>~sache~ : [zaxe]</c:v>
                </c:pt>
                <c:pt idx="790">
                  <c:v>~unter~ : [ʊntɐ]</c:v>
                </c:pt>
                <c:pt idx="791">
                  <c:v>~stadt~ : [ʃtat]</c:v>
                </c:pt>
                <c:pt idx="792">
                  <c:v>~kkord~ : [kɔʁt]</c:v>
                </c:pt>
                <c:pt idx="793">
                  <c:v>~statt~ : [ʃtat]</c:v>
                </c:pt>
                <c:pt idx="794">
                  <c:v>~chance~ : [ʃaŋs]</c:v>
                </c:pt>
                <c:pt idx="795">
                  <c:v>~chance~ : [ʃaŋse]</c:v>
                </c:pt>
                <c:pt idx="796">
                  <c:v>~chance~ : [ʃɑ̃ːs]</c:v>
                </c:pt>
                <c:pt idx="797">
                  <c:v>~chance~ : [ʃɑ̃ːse]</c:v>
                </c:pt>
                <c:pt idx="798">
                  <c:v>~ngiere~ : [ʒiːʁe]</c:v>
                </c:pt>
                <c:pt idx="799">
                  <c:v>~ngiere~ : [ŋʒiːʁe]</c:v>
                </c:pt>
                <c:pt idx="800">
                  <c:v>~nnscha~ : [nʃa]</c:v>
                </c:pt>
                <c:pt idx="801">
                  <c:v>~nschen~ : [nʃn]</c:v>
                </c:pt>
                <c:pt idx="802">
                  <c:v>~schiff~ : [ʃɪf]</c:v>
                </c:pt>
                <c:pt idx="803">
                  <c:v>~besser~ : [bɛsɐ]</c:v>
                </c:pt>
                <c:pt idx="804">
                  <c:v>~chtern~ : [çtɐn]</c:v>
                </c:pt>
                <c:pt idx="805">
                  <c:v>~fallen~ : [faln]</c:v>
                </c:pt>
                <c:pt idx="806">
                  <c:v>~falsch~ : [falʃ]</c:v>
                </c:pt>
                <c:pt idx="807">
                  <c:v>~füllen~ : [fʏln]</c:v>
                </c:pt>
                <c:pt idx="808">
                  <c:v>~futter~ : [fʊtɐ]</c:v>
                </c:pt>
                <c:pt idx="809">
                  <c:v>~finger~ : [fɪŋɐ]</c:v>
                </c:pt>
                <c:pt idx="810">
                  <c:v>~frisch~ : [fʁɪʃ]</c:v>
                </c:pt>
                <c:pt idx="811">
                  <c:v>~hoffen~ : [hɔfn]</c:v>
                </c:pt>
                <c:pt idx="812">
                  <c:v>~himmel~ : [hɪml]</c:v>
                </c:pt>
                <c:pt idx="813">
                  <c:v>~cklich~ : [klɪç]</c:v>
                </c:pt>
                <c:pt idx="814">
                  <c:v>~machen~ : [maxn]</c:v>
                </c:pt>
                <c:pt idx="815">
                  <c:v>~männer~ : [mɛnɐ]</c:v>
                </c:pt>
                <c:pt idx="816">
                  <c:v>~mensch~ : [mɛnʃ]</c:v>
                </c:pt>
                <c:pt idx="817">
                  <c:v>~messen~ : [mɛsn]</c:v>
                </c:pt>
                <c:pt idx="818">
                  <c:v>~müssen~ : [mʏsn]</c:v>
                </c:pt>
                <c:pt idx="819">
                  <c:v>~mutter~ : [mʊtɐ]</c:v>
                </c:pt>
                <c:pt idx="820">
                  <c:v>~passen~ : [pasn]</c:v>
                </c:pt>
                <c:pt idx="821">
                  <c:v>~bschni~ : [pʃnɪ]</c:v>
                </c:pt>
                <c:pt idx="822">
                  <c:v>~ttermi~ : [tɐmɪ]</c:v>
                </c:pt>
                <c:pt idx="823">
                  <c:v>~wasser~ : [vasɐ]</c:v>
                </c:pt>
                <c:pt idx="824">
                  <c:v>~wollen~ : [vɔln]</c:v>
                </c:pt>
                <c:pt idx="825">
                  <c:v>~wetter~ : [vɛtɐ]</c:v>
                </c:pt>
                <c:pt idx="826">
                  <c:v>~chtung~ : [xtʊŋ]</c:v>
                </c:pt>
                <c:pt idx="827">
                  <c:v>~sicher~ : [zɪçɐ]</c:v>
                </c:pt>
                <c:pt idx="828">
                  <c:v>~sommer~ : [zɔmɐ]</c:v>
                </c:pt>
                <c:pt idx="829">
                  <c:v>~scharf~ : [ʃaʁf]</c:v>
                </c:pt>
                <c:pt idx="830">
                  <c:v>~schein~ : [ʃaɛn]</c:v>
                </c:pt>
                <c:pt idx="831">
                  <c:v>~schnee~ : [ʃneː]</c:v>
                </c:pt>
                <c:pt idx="832">
                  <c:v>~rschei~ : [ʁʃaɛ]</c:v>
                </c:pt>
                <c:pt idx="833">
                  <c:v>~schrei~ : [ʃʁaɛ]</c:v>
                </c:pt>
                <c:pt idx="834">
                  <c:v>~schäft~ : [ʃɛft]</c:v>
                </c:pt>
                <c:pt idx="835">
                  <c:v>~rutsch~ : [ʁʊtʃ]</c:v>
                </c:pt>
                <c:pt idx="836">
                  <c:v>~geschä~ : [ɡəʃɛ]</c:v>
                </c:pt>
                <c:pt idx="837">
                  <c:v>~geschi~ : [ɡəʃɪ]</c:v>
                </c:pt>
                <c:pt idx="838">
                  <c:v>~bieten~ : [biːtn]</c:v>
                </c:pt>
                <c:pt idx="839">
                  <c:v>~bensmi~ : [bmsmɪ]</c:v>
                </c:pt>
                <c:pt idx="840">
                  <c:v>~bracht~ : [bʁaxt]</c:v>
                </c:pt>
                <c:pt idx="841">
                  <c:v>~berflä~ : [bɐflɛ]</c:v>
                </c:pt>
                <c:pt idx="842">
                  <c:v>~brenne~ : [bʁɛne]</c:v>
                </c:pt>
                <c:pt idx="843">
                  <c:v>~bringe~ : [bʁɪŋe]</c:v>
                </c:pt>
                <c:pt idx="844">
                  <c:v>~dermau~ : [dɐmaɔ]</c:v>
                </c:pt>
                <c:pt idx="845">
                  <c:v>~dunkel~ : [dʊŋkl]</c:v>
                </c:pt>
                <c:pt idx="846">
                  <c:v>~denken~ : [dɛŋkŋ]</c:v>
                </c:pt>
                <c:pt idx="847">
                  <c:v>~dritte~ : [dʁɪte]</c:v>
                </c:pt>
                <c:pt idx="848">
                  <c:v>~deuten~ : [dɔœtn]</c:v>
                </c:pt>
                <c:pt idx="849">
                  <c:v>~fläche~ : [flɛçe]</c:v>
                </c:pt>
                <c:pt idx="850">
                  <c:v>~flüssi~ : [flʏsɪ]</c:v>
                </c:pt>
                <c:pt idx="851">
                  <c:v>~fühlen~ : [fyːln]</c:v>
                </c:pt>
                <c:pt idx="852">
                  <c:v>~verkau~ : [fɐkaɔ]</c:v>
                </c:pt>
                <c:pt idx="853">
                  <c:v>~folgen~ : [fɔlɡŋ]</c:v>
                </c:pt>
                <c:pt idx="854">
                  <c:v>~funden~ : [fʊndn]</c:v>
                </c:pt>
                <c:pt idx="855">
                  <c:v>~handel~ : [handl]</c:v>
                </c:pt>
                <c:pt idx="856">
                  <c:v>~handen~ : [handn]</c:v>
                </c:pt>
                <c:pt idx="857">
                  <c:v>~hinter~ : [hɪntɐ]</c:v>
                </c:pt>
                <c:pt idx="858">
                  <c:v>~kasten~ : [kastn]</c:v>
                </c:pt>
                <c:pt idx="859">
                  <c:v>~klasse~ : [klase]</c:v>
                </c:pt>
                <c:pt idx="860">
                  <c:v>~klinge~ : [klɪŋe]</c:v>
                </c:pt>
                <c:pt idx="861">
                  <c:v>~kühlen~ : [kyːln]</c:v>
                </c:pt>
                <c:pt idx="862">
                  <c:v>~kollie~ : [kɔliː]</c:v>
                </c:pt>
                <c:pt idx="863">
                  <c:v>~könnte~ : [kœnte]</c:v>
                </c:pt>
                <c:pt idx="864">
                  <c:v>~kosten~ : [kɔstn]</c:v>
                </c:pt>
                <c:pt idx="865">
                  <c:v>~körper~ : [kœʁpɐ]</c:v>
                </c:pt>
                <c:pt idx="866">
                  <c:v>~lauben~ : [laɔbm]</c:v>
                </c:pt>
                <c:pt idx="867">
                  <c:v>~laufen~ : [laɔfn]</c:v>
                </c:pt>
                <c:pt idx="868">
                  <c:v>~lliere~ : [liːʁe]</c:v>
                </c:pt>
                <c:pt idx="869">
                  <c:v>~mantel~ : [mantl]</c:v>
                </c:pt>
                <c:pt idx="870">
                  <c:v>~maschi~ : [maʃiː]</c:v>
                </c:pt>
                <c:pt idx="871">
                  <c:v>~muster~ : [mʊstɐ]</c:v>
                </c:pt>
                <c:pt idx="872">
                  <c:v>~merken~ : [mɛʁkŋ]</c:v>
                </c:pt>
                <c:pt idx="873">
                  <c:v>~nterla~ : [ntɐla]</c:v>
                </c:pt>
                <c:pt idx="874">
                  <c:v>~nichts~ : [nɪçts]</c:v>
                </c:pt>
                <c:pt idx="875">
                  <c:v>~norden~ : [nɔʁdn]</c:v>
                </c:pt>
                <c:pt idx="876">
                  <c:v>~passie~ : [pasiː]</c:v>
                </c:pt>
                <c:pt idx="877">
                  <c:v>~pfange~ : [pfaŋe]</c:v>
                </c:pt>
                <c:pt idx="878">
                  <c:v>~presse~ : [pʁɛse]</c:v>
                </c:pt>
                <c:pt idx="879">
                  <c:v>~ssiere~ : [siːʁe]</c:v>
                </c:pt>
                <c:pt idx="880">
                  <c:v>~tzlich~ : [tslɪç]</c:v>
                </c:pt>
                <c:pt idx="881">
                  <c:v>~zucker~ : [tsʊkɐ]</c:v>
                </c:pt>
                <c:pt idx="882">
                  <c:v>~zimmer~ : [tsɪmɐ]</c:v>
                </c:pt>
                <c:pt idx="883">
                  <c:v>~trenne~ : [tʁɛne]</c:v>
                </c:pt>
                <c:pt idx="884">
                  <c:v>~wieder~ : [viːdɐ]</c:v>
                </c:pt>
                <c:pt idx="885">
                  <c:v>~wunder~ : [vʊndɐ]</c:v>
                </c:pt>
                <c:pt idx="886">
                  <c:v>~winter~ : [vɪntɐ]</c:v>
                </c:pt>
                <c:pt idx="887">
                  <c:v>~wusste~ : [vʊste]</c:v>
                </c:pt>
                <c:pt idx="888">
                  <c:v>~westen~ : [vɛstn]</c:v>
                </c:pt>
                <c:pt idx="889">
                  <c:v>~werfen~ : [vɛʁfn]</c:v>
                </c:pt>
                <c:pt idx="890">
                  <c:v>~wählen~ : [vɛːln]</c:v>
                </c:pt>
                <c:pt idx="891">
                  <c:v>~worten~ : [vɔʁtn]</c:v>
                </c:pt>
                <c:pt idx="892">
                  <c:v>~wörter~ : [vœʁtɐ]</c:v>
                </c:pt>
                <c:pt idx="893">
                  <c:v>~sauber~ : [zaɔbɐ]</c:v>
                </c:pt>
                <c:pt idx="894">
                  <c:v>~sieben~ : [ziːbm]</c:v>
                </c:pt>
                <c:pt idx="895">
                  <c:v>~suchen~ : [zuːxn]</c:v>
                </c:pt>
                <c:pt idx="896">
                  <c:v>~silber~ : [zɪlbɐ]</c:v>
                </c:pt>
                <c:pt idx="897">
                  <c:v>~senden~ : [zɛndn]</c:v>
                </c:pt>
                <c:pt idx="898">
                  <c:v>~rakter~ : [ʁaktɐ]</c:v>
                </c:pt>
                <c:pt idx="899">
                  <c:v>~reifen~ : [ʁaɛfn]</c:v>
                </c:pt>
                <c:pt idx="900">
                  <c:v>~schale~ : [ʃaːle]</c:v>
                </c:pt>
                <c:pt idx="901">
                  <c:v>~garten~ : [ɡaʁtn]</c:v>
                </c:pt>
                <c:pt idx="902">
                  <c:v>~rderli~ : [ʁdɐlɪ]</c:v>
                </c:pt>
                <c:pt idx="903">
                  <c:v>~schlaf~ : [ʃlaːf]</c:v>
                </c:pt>
                <c:pt idx="904">
                  <c:v>~schlag~ : [ʃlaːk]</c:v>
                </c:pt>
                <c:pt idx="905">
                  <c:v>~glocke~ : [ɡlɔke]</c:v>
                </c:pt>
                <c:pt idx="906">
                  <c:v>~schnur~ : [ʃnuːɐ]</c:v>
                </c:pt>
                <c:pt idx="907">
                  <c:v>~spruch~ : [ʃpʁʊx]</c:v>
                </c:pt>
                <c:pt idx="908">
                  <c:v>~stelle~ : [ʃtɛle]</c:v>
                </c:pt>
                <c:pt idx="909">
                  <c:v>~stimme~ : [ʃtɪme]</c:v>
                </c:pt>
                <c:pt idx="910">
                  <c:v>~schule~ : [ʃuːle]</c:v>
                </c:pt>
                <c:pt idx="911">
                  <c:v>~schwer~ : [ʃveːɐ]</c:v>
                </c:pt>
                <c:pt idx="912">
                  <c:v>~richti~ : [ʁɪçtɪ]</c:v>
                </c:pt>
                <c:pt idx="913">
                  <c:v>~rschla~ : [ɐʃlaː]</c:v>
                </c:pt>
                <c:pt idx="914">
                  <c:v>~gentei~ : [ɡŋtaɛ]</c:v>
                </c:pt>
                <c:pt idx="915">
                  <c:v>~gruppe~ : [ɡʁʊpe]</c:v>
                </c:pt>
                <c:pt idx="916">
                  <c:v>~einhei~ : [aɛnhaɛ]</c:v>
                </c:pt>
                <c:pt idx="917">
                  <c:v>~einzel~ : [aɛntsl]</c:v>
                </c:pt>
                <c:pt idx="918">
                  <c:v>~einrei~ : [aɛnʁaɛ]</c:v>
                </c:pt>
                <c:pt idx="919">
                  <c:v>~breitu~ : [bʁaɛtʊ]</c:v>
                </c:pt>
                <c:pt idx="920">
                  <c:v>~bruder~ : [bʁuːdɐ]</c:v>
                </c:pt>
                <c:pt idx="921">
                  <c:v>~fleder~ : [fleːdɐ]</c:v>
                </c:pt>
                <c:pt idx="922">
                  <c:v>~flügel~ : [flyːɡl]</c:v>
                </c:pt>
                <c:pt idx="923">
                  <c:v>~fragen~ : [fʁaːɡŋ]</c:v>
                </c:pt>
                <c:pt idx="924">
                  <c:v>~vertre~ : [fɐtʁeː]</c:v>
                </c:pt>
                <c:pt idx="925">
                  <c:v>~frühli~ : [fʁyːlɪ]</c:v>
                </c:pt>
                <c:pt idx="926">
                  <c:v>~fortse~ : [fɔʁtzɛ]</c:v>
                </c:pt>
                <c:pt idx="927">
                  <c:v>~freude~ : [fʁɔœde]</c:v>
                </c:pt>
                <c:pt idx="928">
                  <c:v>~freund~ : [fʁɔœnt]</c:v>
                </c:pt>
                <c:pt idx="929">
                  <c:v>~hälfte~ : [hɛlfte]</c:v>
                </c:pt>
                <c:pt idx="930">
                  <c:v>~kontro~ : [kɔntʁɔ]</c:v>
                </c:pt>
                <c:pt idx="931">
                  <c:v>~leiste~ : [laɛste]</c:v>
                </c:pt>
                <c:pt idx="932">
                  <c:v>~lebens~ : [leːbms]</c:v>
                </c:pt>
                <c:pt idx="933">
                  <c:v>~ltipli~ : [ltipli]</c:v>
                </c:pt>
                <c:pt idx="934">
                  <c:v>~lektri~ : [lɛktʁɪ]</c:v>
                </c:pt>
                <c:pt idx="935">
                  <c:v>~letzte~ : [lɛtste]</c:v>
                </c:pt>
                <c:pt idx="936">
                  <c:v>~mädche~ : [mɛːtçe]</c:v>
                </c:pt>
                <c:pt idx="937">
                  <c:v>~niedri~ : [niːdʁɪ]</c:v>
                </c:pt>
                <c:pt idx="938">
                  <c:v>~nstige~ : [nstɪɡe]</c:v>
                </c:pt>
                <c:pt idx="939">
                  <c:v>~ngeben~ : [nɡeːbm]</c:v>
                </c:pt>
                <c:pt idx="940">
                  <c:v>~nergie~ : [nɛʁɡiː]</c:v>
                </c:pt>
                <c:pt idx="941">
                  <c:v>~partei~ : [paʁtaɛ]</c:v>
                </c:pt>
                <c:pt idx="942">
                  <c:v>~pleite~ : [plaɛte]</c:v>
                </c:pt>
                <c:pt idx="943">
                  <c:v>~skutie~ : [skutiː]</c:v>
                </c:pt>
                <c:pt idx="944">
                  <c:v>~stenlo~ : [stnloː]</c:v>
                </c:pt>
                <c:pt idx="945">
                  <c:v>~zahlen~ : [tsaːln]</c:v>
                </c:pt>
                <c:pt idx="946">
                  <c:v>~zeigen~ : [tsaɛɡŋ]</c:v>
                </c:pt>
                <c:pt idx="947">
                  <c:v>~zählen~ : [tsɛːln]</c:v>
                </c:pt>
                <c:pt idx="948">
                  <c:v>~trahie~ : [tʁahiː]</c:v>
                </c:pt>
                <c:pt idx="949">
                  <c:v>~tragen~ : [tʁaːɡŋ]</c:v>
                </c:pt>
                <c:pt idx="950">
                  <c:v>~treten~ : [tʁeːtn]</c:v>
                </c:pt>
                <c:pt idx="951">
                  <c:v>~träume~ : [tʁɔœme]</c:v>
                </c:pt>
                <c:pt idx="952">
                  <c:v>~wurzel~ : [vʊʁtsl]</c:v>
                </c:pt>
                <c:pt idx="953">
                  <c:v>~selbst~ : [zɛlpst]</c:v>
                </c:pt>
                <c:pt idx="954">
                  <c:v>~substa~ : [zʊpsta]</c:v>
                </c:pt>
                <c:pt idx="955">
                  <c:v>~regeln~ : [ʁeːɡln]</c:v>
                </c:pt>
                <c:pt idx="956">
                  <c:v>~instru~ : [ɪnstʁu]</c:v>
                </c:pt>
                <c:pt idx="957">
                  <c:v>~spalte~ : [ʃpalte]</c:v>
                </c:pt>
                <c:pt idx="958">
                  <c:v>~stabie~ : [ʃtabiː]</c:v>
                </c:pt>
                <c:pt idx="959">
                  <c:v>~staltu~ : [ʃtaltʊ]</c:v>
                </c:pt>
                <c:pt idx="960">
                  <c:v>~rterbu~ : [ʁtɐbuː]</c:v>
                </c:pt>
                <c:pt idx="961">
                  <c:v>~stunde~ : [ʃtʊnde]</c:v>
                </c:pt>
                <c:pt idx="962">
                  <c:v>~ständi~ : [ʃtɛndɪ]</c:v>
                </c:pt>
                <c:pt idx="963">
                  <c:v>~stützu~ : [ʃtʏtsʊ]</c:v>
                </c:pt>
                <c:pt idx="964">
                  <c:v>~günsti~ : [ɡʏnstɪ]</c:v>
                </c:pt>
                <c:pt idx="965">
                  <c:v>~auftre~ : [aɔftʁeː]</c:v>
                </c:pt>
                <c:pt idx="966">
                  <c:v>~pflege~ : [pfleːɡe]</c:v>
                </c:pt>
                <c:pt idx="967">
                  <c:v>~plizie~ : [plitsiː]</c:v>
                </c:pt>
                <c:pt idx="968">
                  <c:v>~bstanz~ : [pstants]</c:v>
                </c:pt>
                <c:pt idx="969">
                  <c:v>~proble~ : [pʁobleː]</c:v>
                </c:pt>
                <c:pt idx="970">
                  <c:v>~sklave~ : [sklaːve]</c:v>
                </c:pt>
                <c:pt idx="971">
                  <c:v>~ziemli~ : [tsiːmlɪ]</c:v>
                </c:pt>
                <c:pt idx="972">
                  <c:v>~zweite~ : [tsvaɛte]</c:v>
                </c:pt>
                <c:pt idx="973">
                  <c:v>~zentru~ : [tsɛntʁʊ]</c:v>
                </c:pt>
                <c:pt idx="974">
                  <c:v>~rkzeug~ : [ʁktsɔœk]</c:v>
                </c:pt>
                <c:pt idx="975">
                  <c:v>~straße~ : [ʃtʁaːse]</c:v>
                </c:pt>
                <c:pt idx="976">
                  <c:v>~lassen~ : [lasn]</c:v>
                </c:pt>
                <c:pt idx="977">
                  <c:v>~mittel~ : [mɪtl]</c:v>
                </c:pt>
                <c:pt idx="978">
                  <c:v>~wissen~ : [vɪsn]</c:v>
                </c:pt>
                <c:pt idx="979">
                  <c:v>~schaft~ : [ʃaft]</c:v>
                </c:pt>
                <c:pt idx="980">
                  <c:v>~finden~ : [fɪndn]</c:v>
                </c:pt>
                <c:pt idx="981">
                  <c:v>~forder~ : [fɔʁdɐ]</c:v>
                </c:pt>
                <c:pt idx="982">
                  <c:v>~hunder~ : [hʊndɐ]</c:v>
                </c:pt>
                <c:pt idx="983">
                  <c:v>~kaufen~ : [kaɔfn]</c:v>
                </c:pt>
                <c:pt idx="984">
                  <c:v>~warten~ : [vaʁtn]</c:v>
                </c:pt>
                <c:pt idx="985">
                  <c:v>~setzen~ : [zɛtsn]</c:v>
                </c:pt>
                <c:pt idx="986">
                  <c:v>~sitzen~ : [zɪtsn]</c:v>
                </c:pt>
                <c:pt idx="987">
                  <c:v>~gleich~ : [ɡlaɛç]</c:v>
                </c:pt>
                <c:pt idx="988">
                  <c:v>~genbli~ : [ɡŋblɪ]</c:v>
                </c:pt>
                <c:pt idx="989">
                  <c:v>~halten~ : [haltn]</c:v>
                </c:pt>
                <c:pt idx="990">
                  <c:v>~schine~ : [ʃiːne]</c:v>
                </c:pt>
                <c:pt idx="991">
                  <c:v>~rrangie~ : [ʁaŋʒiː]</c:v>
                </c:pt>
                <c:pt idx="992">
                  <c:v>~rrangie~ : [ʁɑ̃ʒiː]</c:v>
                </c:pt>
                <c:pt idx="993">
                  <c:v>~mischen~ : [mɪʃn]</c:v>
                </c:pt>
                <c:pt idx="994">
                  <c:v>~schnell~ : [ʃnɛl]</c:v>
                </c:pt>
                <c:pt idx="995">
                  <c:v>~erschei~ : [ɐʃaɛ]</c:v>
                </c:pt>
                <c:pt idx="996">
                  <c:v>~bachten~ : [baxtn]</c:v>
                </c:pt>
                <c:pt idx="997">
                  <c:v>~doppelt~ : [dɔplt]</c:v>
                </c:pt>
                <c:pt idx="998">
                  <c:v>~drücken~ : [dʁʏkŋ]</c:v>
                </c:pt>
                <c:pt idx="999">
                  <c:v>~viellei~ : [filaɛ]</c:v>
                </c:pt>
                <c:pt idx="1000">
                  <c:v>~fleisch~ : [flaɛʃ]</c:v>
                </c:pt>
                <c:pt idx="1001">
                  <c:v>~knochen~ : [knɔxn]</c:v>
                </c:pt>
                <c:pt idx="1002">
                  <c:v>~ktrisch~ : [ktʁɪʃ]</c:v>
                </c:pt>
                <c:pt idx="1003">
                  <c:v>~lleicht~ : [laɛçt]</c:v>
                </c:pt>
                <c:pt idx="1004">
                  <c:v>~treffen~ : [tʁɛfn]</c:v>
                </c:pt>
                <c:pt idx="1005">
                  <c:v>~trocken~ : [tʁɔkŋ]</c:v>
                </c:pt>
                <c:pt idx="1006">
                  <c:v>~wachsen~ : [vaksn]</c:v>
                </c:pt>
                <c:pt idx="1007">
                  <c:v>~weichen~ : [vaɛçn]</c:v>
                </c:pt>
                <c:pt idx="1008">
                  <c:v>~wickeln~ : [vɪkln]</c:v>
                </c:pt>
                <c:pt idx="1009">
                  <c:v>~sammeln~ : [zamln]</c:v>
                </c:pt>
                <c:pt idx="1010">
                  <c:v>~reichen~ : [ʁaɛçn]</c:v>
                </c:pt>
                <c:pt idx="1011">
                  <c:v>~scheine~ : [ʃaɛne]</c:v>
                </c:pt>
                <c:pt idx="1012">
                  <c:v>~schüler~ : [ʃyːlɐ]</c:v>
                </c:pt>
                <c:pt idx="1013">
                  <c:v>~schrieb~ : [ʃʁiːp]</c:v>
                </c:pt>
                <c:pt idx="1014">
                  <c:v>~geschwi~ : [ɡəʃvɪ]</c:v>
                </c:pt>
                <c:pt idx="1015">
                  <c:v>~bleiben~ : [blaɛbm]</c:v>
                </c:pt>
                <c:pt idx="1016">
                  <c:v>~fließen~ : [fliːsn]</c:v>
                </c:pt>
                <c:pt idx="1017">
                  <c:v>~fliegen~ : [fliːɡŋ]</c:v>
                </c:pt>
                <c:pt idx="1018">
                  <c:v>~verbrei~ : [fɐbʁaɛ]</c:v>
                </c:pt>
                <c:pt idx="1019">
                  <c:v>~fenster~ : [fɛnstɐ]</c:v>
                </c:pt>
                <c:pt idx="1020">
                  <c:v>~verglei~ : [fɐɡlaɛ]</c:v>
                </c:pt>
                <c:pt idx="1021">
                  <c:v>~kleiden~ : [klaɛdn]</c:v>
                </c:pt>
                <c:pt idx="1022">
                  <c:v>~llgemei~ : [lɡemaɛ]</c:v>
                </c:pt>
                <c:pt idx="1023">
                  <c:v>~ntrolle~ : [ntʁɔle]</c:v>
                </c:pt>
                <c:pt idx="1024">
                  <c:v>~nterstü~ : [ntɐʃtʏ]</c:v>
                </c:pt>
                <c:pt idx="1025">
                  <c:v>~nreiben~ : [nʁaɛbm]</c:v>
                </c:pt>
                <c:pt idx="1026">
                  <c:v>~stretch~ : [stʁɛtʃ]</c:v>
                </c:pt>
                <c:pt idx="1027">
                  <c:v>~tausend~ : [taɔznt]</c:v>
                </c:pt>
                <c:pt idx="1028">
                  <c:v>~zeichen~ : [tsaɛçn]</c:v>
                </c:pt>
                <c:pt idx="1029">
                  <c:v>~geister~ : [ɡaɛstɐ]</c:v>
                </c:pt>
                <c:pt idx="1030">
                  <c:v>~glauben~ : [ɡlaɔbm]</c:v>
                </c:pt>
                <c:pt idx="1031">
                  <c:v>~glückli~ : [ɡlʏklɪ]</c:v>
                </c:pt>
                <c:pt idx="1032">
                  <c:v>~speiche~ : [ʃpaɛçe]</c:v>
                </c:pt>
                <c:pt idx="1033">
                  <c:v>~spielen~ : [ʃpiːln]</c:v>
                </c:pt>
                <c:pt idx="1034">
                  <c:v>~springe~ : [ʃpʁɪŋe]</c:v>
                </c:pt>
                <c:pt idx="1035">
                  <c:v>~steigen~ : [ʃtaɛɡŋ]</c:v>
                </c:pt>
                <c:pt idx="1036">
                  <c:v>~sterben~ : [ʃtɛʁbm]</c:v>
                </c:pt>
                <c:pt idx="1037">
                  <c:v>~schwanz~ : [ʃvants]</c:v>
                </c:pt>
                <c:pt idx="1038">
                  <c:v>~schwarz~ : [ʃvaʁts]</c:v>
                </c:pt>
                <c:pt idx="1039">
                  <c:v>~beispie~ : [baɛʃpiː]</c:v>
                </c:pt>
                <c:pt idx="1040">
                  <c:v>~ftreten~ : [ftʁeːtn]</c:v>
                </c:pt>
                <c:pt idx="1041">
                  <c:v>~nstrume~ : [nstʁumɛ]</c:v>
                </c:pt>
                <c:pt idx="1042">
                  <c:v>~plötzli~ : [plœtslɪ]</c:v>
                </c:pt>
                <c:pt idx="1043">
                  <c:v>~sprache~ : [ʃpʁaːxe]</c:v>
                </c:pt>
                <c:pt idx="1044">
                  <c:v>~werkzeu~ : [vɛʁktsɔœ]</c:v>
                </c:pt>
                <c:pt idx="1045">
                  <c:v>~fraktio~ : [fʁaktsioː]</c:v>
                </c:pt>
                <c:pt idx="1046">
                  <c:v>~schnitt~ : [ʃnɪt]</c:v>
                </c:pt>
                <c:pt idx="1047">
                  <c:v>~stellen~ : [ʃtɛln]</c:v>
                </c:pt>
                <c:pt idx="1048">
                  <c:v>~schiene~ : [ʃiːne]</c:v>
                </c:pt>
                <c:pt idx="1049">
                  <c:v>~ssenscha~ : [snʃa]</c:v>
                </c:pt>
                <c:pt idx="1050">
                  <c:v>~schaffen~ : [ʃafn]</c:v>
                </c:pt>
                <c:pt idx="1051">
                  <c:v>~wünschen~ : [vʏnʃn]</c:v>
                </c:pt>
                <c:pt idx="1052">
                  <c:v>~schlecht~ : [ʃlɛçt]</c:v>
                </c:pt>
                <c:pt idx="1053">
                  <c:v>~schwimme~ : [ʃvɪme]</c:v>
                </c:pt>
                <c:pt idx="1054">
                  <c:v>~schichte~ : [ʃɪçte]</c:v>
                </c:pt>
                <c:pt idx="1055">
                  <c:v>~schulter~ : [ʃʊltɐ]</c:v>
                </c:pt>
                <c:pt idx="1056">
                  <c:v>~schützen~ : [ʃʏtsn]</c:v>
                </c:pt>
                <c:pt idx="1057">
                  <c:v>~leichter~ : [laɛçtɐ]</c:v>
                </c:pt>
                <c:pt idx="1058">
                  <c:v>~pflücken~ : [pflʏkŋ]</c:v>
                </c:pt>
                <c:pt idx="1059">
                  <c:v>~zwischen~ : [tsvɪʃn]</c:v>
                </c:pt>
                <c:pt idx="1060">
                  <c:v>~trachten~ : [tʁaxtn]</c:v>
                </c:pt>
                <c:pt idx="1061">
                  <c:v>~scheinen~ : [ʃaɛnən]</c:v>
                </c:pt>
                <c:pt idx="1062">
                  <c:v>~gleichen~ : [ɡlaɛçn]</c:v>
                </c:pt>
                <c:pt idx="1063">
                  <c:v>~speicher~ : [ʃpaɛçɐ]</c:v>
                </c:pt>
                <c:pt idx="1064">
                  <c:v>~sprechen~ : [ʃpʁɛçn]</c:v>
                </c:pt>
                <c:pt idx="1065">
                  <c:v>~schwieri~ : [ʃviːʁɪ]</c:v>
                </c:pt>
                <c:pt idx="1066">
                  <c:v>~schwindi~ : [ʃvɪndɪ]</c:v>
                </c:pt>
                <c:pt idx="1067">
                  <c:v>~geschrie~ : [ɡəʃʁiː]</c:v>
                </c:pt>
                <c:pt idx="1068">
                  <c:v>~rtsetzen~ : [ʁtzɛtsn]</c:v>
                </c:pt>
                <c:pt idx="1069">
                  <c:v>~ndustrie~ : [ndʊstʁiː]</c:v>
                </c:pt>
                <c:pt idx="1070">
                  <c:v>~schlagen~ : [ʃlaːɡŋ]</c:v>
                </c:pt>
                <c:pt idx="1071">
                  <c:v>~schlüssel~ : [ʃlʏsl]</c:v>
                </c:pt>
                <c:pt idx="1072">
                  <c:v>~schwester~ : [ʃvɛstɐ]</c:v>
                </c:pt>
                <c:pt idx="1073">
                  <c:v>~schreiben~ : [ʃʁaɛbm]</c:v>
                </c:pt>
                <c:pt idx="1074">
                  <c:v>~schrieben~ : [ʃʁiːbm]</c:v>
                </c:pt>
                <c:pt idx="1075">
                  <c:v>~wahrschei~ : [vaːʁʃaɛ]</c:v>
                </c:pt>
                <c:pt idx="1076">
                  <c:v>~rscheinli~ : [ʁʃaɛnlɪ]</c:v>
                </c:pt>
              </c:strCache>
            </c:strRef>
          </c:cat>
          <c:val>
            <c:numRef>
              <c:f>'3gram.r1a.filtered'!$P$2:$P$1078</c:f>
              <c:numCache>
                <c:formatCode>0.0000_ </c:formatCode>
                <c:ptCount val="10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0.3010299956639812</c:v>
                </c:pt>
                <c:pt idx="64">
                  <c:v>0.3010299956639812</c:v>
                </c:pt>
                <c:pt idx="65">
                  <c:v>0.3010299956639812</c:v>
                </c:pt>
                <c:pt idx="66">
                  <c:v>0.3010299956639812</c:v>
                </c:pt>
                <c:pt idx="67">
                  <c:v>0.3010299956639812</c:v>
                </c:pt>
                <c:pt idx="68">
                  <c:v>0.47712125471966244</c:v>
                </c:pt>
                <c:pt idx="69">
                  <c:v>-0.42596873227228116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-0.20411998265592471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0.17609125905568124</c:v>
                </c:pt>
                <c:pt idx="481">
                  <c:v>0.3010299956639812</c:v>
                </c:pt>
                <c:pt idx="482">
                  <c:v>0.3010299956639812</c:v>
                </c:pt>
                <c:pt idx="483">
                  <c:v>0.3010299956639812</c:v>
                </c:pt>
                <c:pt idx="484">
                  <c:v>0.3010299956639812</c:v>
                </c:pt>
                <c:pt idx="485">
                  <c:v>0.3010299956639812</c:v>
                </c:pt>
                <c:pt idx="486">
                  <c:v>0.3010299956639812</c:v>
                </c:pt>
                <c:pt idx="487">
                  <c:v>0.3010299956639812</c:v>
                </c:pt>
                <c:pt idx="488">
                  <c:v>0.3010299956639812</c:v>
                </c:pt>
                <c:pt idx="489">
                  <c:v>-0.47712125471966244</c:v>
                </c:pt>
                <c:pt idx="490">
                  <c:v>-0.3010299956639812</c:v>
                </c:pt>
                <c:pt idx="491">
                  <c:v>-0.3010299956639812</c:v>
                </c:pt>
                <c:pt idx="492">
                  <c:v>-0.3010299956639812</c:v>
                </c:pt>
                <c:pt idx="493">
                  <c:v>-0.3010299956639812</c:v>
                </c:pt>
                <c:pt idx="494">
                  <c:v>-0.3010299956639812</c:v>
                </c:pt>
                <c:pt idx="495">
                  <c:v>-0.3010299956639812</c:v>
                </c:pt>
                <c:pt idx="496">
                  <c:v>-0.17609125905568127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0.17609125905568124</c:v>
                </c:pt>
                <c:pt idx="792">
                  <c:v>0.3010299956639812</c:v>
                </c:pt>
                <c:pt idx="793">
                  <c:v>0.47712125471966244</c:v>
                </c:pt>
                <c:pt idx="794">
                  <c:v>-0.6020599913279624</c:v>
                </c:pt>
                <c:pt idx="795">
                  <c:v>-0.6020599913279624</c:v>
                </c:pt>
                <c:pt idx="796">
                  <c:v>-0.6020599913279624</c:v>
                </c:pt>
                <c:pt idx="797">
                  <c:v>-0.6020599913279624</c:v>
                </c:pt>
                <c:pt idx="798">
                  <c:v>-0.3010299956639812</c:v>
                </c:pt>
                <c:pt idx="799">
                  <c:v>-0.3010299956639812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0.3010299956639812</c:v>
                </c:pt>
                <c:pt idx="991">
                  <c:v>-0.3010299956639812</c:v>
                </c:pt>
                <c:pt idx="992">
                  <c:v>-0.3010299956639812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0.3010299956639812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B-9544-9F50-4C09D4370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'3gram.r1a'!$A$2:$A$1311</c:f>
              <c:strCache>
                <c:ptCount val="1310"/>
                <c:pt idx="0">
                  <c:v>~~ : [ː]</c:v>
                </c:pt>
                <c:pt idx="1">
                  <c:v>~n~ : [ŋ]</c:v>
                </c:pt>
                <c:pt idx="2">
                  <c:v>~r~ : [ʁ]</c:v>
                </c:pt>
                <c:pt idx="3">
                  <c:v>~r~ : [ɐ]</c:v>
                </c:pt>
                <c:pt idx="4">
                  <c:v>~g~ : [ç]</c:v>
                </c:pt>
                <c:pt idx="5">
                  <c:v>~g~ : [k]</c:v>
                </c:pt>
                <c:pt idx="6">
                  <c:v>~m~ : [m]</c:v>
                </c:pt>
                <c:pt idx="7">
                  <c:v>~n~ : [n]</c:v>
                </c:pt>
                <c:pt idx="8">
                  <c:v>~e~ : [e]</c:v>
                </c:pt>
                <c:pt idx="9">
                  <c:v>~f~ : [f]</c:v>
                </c:pt>
                <c:pt idx="10">
                  <c:v>~l~ : [l]</c:v>
                </c:pt>
                <c:pt idx="11">
                  <c:v>~t~ : [t]</c:v>
                </c:pt>
                <c:pt idx="12">
                  <c:v>~x~ : [ks]</c:v>
                </c:pt>
                <c:pt idx="13">
                  <c:v>~b~ : [p]</c:v>
                </c:pt>
                <c:pt idx="14">
                  <c:v>~s~ : [s]</c:v>
                </c:pt>
                <c:pt idx="15">
                  <c:v>~ß~ : [s]</c:v>
                </c:pt>
                <c:pt idx="16">
                  <c:v>~p~ : [p]</c:v>
                </c:pt>
                <c:pt idx="17">
                  <c:v>~d~ : [t]</c:v>
                </c:pt>
                <c:pt idx="18">
                  <c:v>~k~ : [k]</c:v>
                </c:pt>
                <c:pt idx="19">
                  <c:v>~an~ : [aːn]</c:v>
                </c:pt>
                <c:pt idx="20">
                  <c:v>~rt~ : [ɐt]</c:v>
                </c:pt>
                <c:pt idx="21">
                  <c:v>~ch~ : [x]</c:v>
                </c:pt>
                <c:pt idx="22">
                  <c:v>~rd~ : [ɐt]</c:v>
                </c:pt>
                <c:pt idx="23">
                  <c:v>~er~ : [eːɐ]</c:v>
                </c:pt>
                <c:pt idx="24">
                  <c:v>~an~ : [an]</c:v>
                </c:pt>
                <c:pt idx="25">
                  <c:v>~ch~ : [ç]</c:v>
                </c:pt>
                <c:pt idx="26">
                  <c:v>~am~ : [am]</c:v>
                </c:pt>
                <c:pt idx="27">
                  <c:v>~ei~ : [aɛ]</c:v>
                </c:pt>
                <c:pt idx="28">
                  <c:v>~be~ : [be]</c:v>
                </c:pt>
                <c:pt idx="29">
                  <c:v>~lg~ : [lk]</c:v>
                </c:pt>
                <c:pt idx="30">
                  <c:v>~lb~ : [lp]</c:v>
                </c:pt>
                <c:pt idx="31">
                  <c:v>~nf~ : [nf]</c:v>
                </c:pt>
                <c:pt idx="32">
                  <c:v>~ns~ : [ns]</c:v>
                </c:pt>
                <c:pt idx="33">
                  <c:v>~oh~ : [oː]</c:v>
                </c:pt>
                <c:pt idx="34">
                  <c:v>~pf~ : [pf]</c:v>
                </c:pt>
                <c:pt idx="35">
                  <c:v>~pt~ : [pt]</c:v>
                </c:pt>
                <c:pt idx="36">
                  <c:v>~ve~ : [ve]</c:v>
                </c:pt>
                <c:pt idx="37">
                  <c:v>~em~ : [ɛm]</c:v>
                </c:pt>
                <c:pt idx="38">
                  <c:v>~im~ : [ɪm]</c:v>
                </c:pt>
                <c:pt idx="39">
                  <c:v>~um~ : [ʊm]</c:v>
                </c:pt>
                <c:pt idx="40">
                  <c:v>~in~ : [ɪn]</c:v>
                </c:pt>
                <c:pt idx="41">
                  <c:v>~rs~ : [ʁs]</c:v>
                </c:pt>
                <c:pt idx="42">
                  <c:v>~al~ : [aːl]</c:v>
                </c:pt>
                <c:pt idx="43">
                  <c:v>~da~ : [daː]</c:v>
                </c:pt>
                <c:pt idx="44">
                  <c:v>~ma~ : [maː]</c:v>
                </c:pt>
                <c:pt idx="45">
                  <c:v>~to~ : [toː]</c:v>
                </c:pt>
                <c:pt idx="46">
                  <c:v>~wo~ : [voː]</c:v>
                </c:pt>
                <c:pt idx="47">
                  <c:v>~so~ : [zoː]</c:v>
                </c:pt>
                <c:pt idx="48">
                  <c:v>~ja~ : [ʝaː]</c:v>
                </c:pt>
                <c:pt idx="49">
                  <c:v>~je~ : [ʝeː]</c:v>
                </c:pt>
                <c:pt idx="50">
                  <c:v>~ro~ : [ʁoː]</c:v>
                </c:pt>
                <c:pt idx="51">
                  <c:v>~zu~ : [tsuː]</c:v>
                </c:pt>
                <c:pt idx="52">
                  <c:v>~ls~ : [ls]</c:v>
                </c:pt>
                <c:pt idx="53">
                  <c:v>~mt~ : [mt]</c:v>
                </c:pt>
                <c:pt idx="54">
                  <c:v>~rn~ : [ʁn]</c:v>
                </c:pt>
                <c:pt idx="55">
                  <c:v>~ob~ : [ɔp]</c:v>
                </c:pt>
                <c:pt idx="56">
                  <c:v>~st~ : [st]</c:v>
                </c:pt>
                <c:pt idx="57">
                  <c:v>~rf~ : [ʁf]</c:v>
                </c:pt>
                <c:pt idx="58">
                  <c:v>~nk~ : [ŋk]</c:v>
                </c:pt>
                <c:pt idx="59">
                  <c:v>~rm~ : [ʁm]</c:v>
                </c:pt>
                <c:pt idx="60">
                  <c:v>~lz~ : [lts]</c:v>
                </c:pt>
                <c:pt idx="61">
                  <c:v>~ab~ : [ap]</c:v>
                </c:pt>
                <c:pt idx="62">
                  <c:v>~re~ : [ʁe]</c:v>
                </c:pt>
                <c:pt idx="63">
                  <c:v>~de~ : [de]</c:v>
                </c:pt>
                <c:pt idx="64">
                  <c:v>~tz~ : [ts]</c:v>
                </c:pt>
                <c:pt idx="65">
                  <c:v>~nz~ : [nts]</c:v>
                </c:pt>
                <c:pt idx="66">
                  <c:v>~on~ : [oːn]</c:v>
                </c:pt>
                <c:pt idx="67">
                  <c:v>~en~ : [en]</c:v>
                </c:pt>
                <c:pt idx="68">
                  <c:v>~se~ : [ze]</c:v>
                </c:pt>
                <c:pt idx="69">
                  <c:v>~ft~ : [ft]</c:v>
                </c:pt>
                <c:pt idx="70">
                  <c:v>~ge~ : [ɡe]</c:v>
                </c:pt>
                <c:pt idx="71">
                  <c:v>~ng~ : [ŋ]</c:v>
                </c:pt>
                <c:pt idx="72">
                  <c:v>~ße~ : [se]</c:v>
                </c:pt>
                <c:pt idx="73">
                  <c:v>~ne~ : [ne]</c:v>
                </c:pt>
                <c:pt idx="74">
                  <c:v>~kt~ : [kt]</c:v>
                </c:pt>
                <c:pt idx="75">
                  <c:v>~rt~ : [ʁt]</c:v>
                </c:pt>
                <c:pt idx="76">
                  <c:v>~rz~ : [ʁts]</c:v>
                </c:pt>
                <c:pt idx="77">
                  <c:v>~ld~ : [lt]</c:v>
                </c:pt>
                <c:pt idx="78">
                  <c:v>~me~ : [me]</c:v>
                </c:pt>
                <c:pt idx="79">
                  <c:v>~ig~ : [ɪç]</c:v>
                </c:pt>
                <c:pt idx="80">
                  <c:v>~nd~ : [nt]</c:v>
                </c:pt>
                <c:pt idx="81">
                  <c:v>~rg~ : [ʁk]</c:v>
                </c:pt>
                <c:pt idx="82">
                  <c:v>~rk~ : [ʁk]</c:v>
                </c:pt>
                <c:pt idx="83">
                  <c:v>~ur~ : [uːɐ]</c:v>
                </c:pt>
                <c:pt idx="84">
                  <c:v>~te~ : [te]</c:v>
                </c:pt>
                <c:pt idx="85">
                  <c:v>~rd~ : [ʁt]</c:v>
                </c:pt>
                <c:pt idx="86">
                  <c:v>~le~ : [le]</c:v>
                </c:pt>
                <c:pt idx="87">
                  <c:v>~ss~ : [s]</c:v>
                </c:pt>
                <c:pt idx="88">
                  <c:v>~ck~ : [k]</c:v>
                </c:pt>
                <c:pt idx="89">
                  <c:v>~nt~ : [nt]</c:v>
                </c:pt>
                <c:pt idx="90">
                  <c:v>~lt~ : [lt]</c:v>
                </c:pt>
                <c:pt idx="91">
                  <c:v>~ll~ : [l]</c:v>
                </c:pt>
                <c:pt idx="92">
                  <c:v>~ce~ : [se]</c:v>
                </c:pt>
                <c:pt idx="93">
                  <c:v>~ff~ : [f]</c:v>
                </c:pt>
                <c:pt idx="94">
                  <c:v>~er~ : [ɐ]</c:v>
                </c:pt>
                <c:pt idx="95">
                  <c:v>~sh~ : [ʃ]</c:v>
                </c:pt>
                <c:pt idx="96">
                  <c:v>~gd~ : [kt]</c:v>
                </c:pt>
                <c:pt idx="97">
                  <c:v>~pp~ : [p]</c:v>
                </c:pt>
                <c:pt idx="98">
                  <c:v>~tt~ : [t]</c:v>
                </c:pt>
                <c:pt idx="99">
                  <c:v>~he~ : [e]</c:v>
                </c:pt>
                <c:pt idx="100">
                  <c:v>~nn~ : [n]</c:v>
                </c:pt>
                <c:pt idx="101">
                  <c:v>~ce~ : [s]</c:v>
                </c:pt>
                <c:pt idx="102">
                  <c:v>~mm~ : [m]</c:v>
                </c:pt>
                <c:pt idx="103">
                  <c:v>~dt~ : [t]</c:v>
                </c:pt>
                <c:pt idx="104">
                  <c:v>~gen~ : [ɡen]</c:v>
                </c:pt>
                <c:pt idx="105">
                  <c:v>~der~ : [deːɐ]</c:v>
                </c:pt>
                <c:pt idx="106">
                  <c:v>~che~ : [çe]</c:v>
                </c:pt>
                <c:pt idx="107">
                  <c:v>~die~ : [die]</c:v>
                </c:pt>
                <c:pt idx="108">
                  <c:v>~nie~ : [nie]</c:v>
                </c:pt>
                <c:pt idx="109">
                  <c:v>~nen~ : [nən]</c:v>
                </c:pt>
                <c:pt idx="110">
                  <c:v>~cht~ : [xt]</c:v>
                </c:pt>
                <c:pt idx="111">
                  <c:v>~nce~ : [ŋs]</c:v>
                </c:pt>
                <c:pt idx="112">
                  <c:v>~nce~ : [ŋse]</c:v>
                </c:pt>
                <c:pt idx="113">
                  <c:v>~ten~ : [ʁtn]</c:v>
                </c:pt>
                <c:pt idx="114">
                  <c:v>~die~ : [diː]</c:v>
                </c:pt>
                <c:pt idx="115">
                  <c:v>~nie~ : [niː]</c:v>
                </c:pt>
                <c:pt idx="116">
                  <c:v>~cht~ : [çt]</c:v>
                </c:pt>
                <c:pt idx="117">
                  <c:v>~che~ : [xe]</c:v>
                </c:pt>
                <c:pt idx="118">
                  <c:v>~der~ : [dɐ]</c:v>
                </c:pt>
                <c:pt idx="119">
                  <c:v>~ten~ : [tn]</c:v>
                </c:pt>
                <c:pt idx="120">
                  <c:v>~gen~ : [ɡŋ]</c:v>
                </c:pt>
                <c:pt idx="121">
                  <c:v>~fer~ : [fɐ]</c:v>
                </c:pt>
                <c:pt idx="122">
                  <c:v>~ler~ : [lɐ]</c:v>
                </c:pt>
                <c:pt idx="123">
                  <c:v>~ppe~ : [pe]</c:v>
                </c:pt>
                <c:pt idx="124">
                  <c:v>~rch~ : [ʁç]</c:v>
                </c:pt>
                <c:pt idx="125">
                  <c:v>~eck~ : [ɛk]</c:v>
                </c:pt>
                <c:pt idx="126">
                  <c:v>~ger~ : [ɡɐ]</c:v>
                </c:pt>
                <c:pt idx="127">
                  <c:v>~akt~ : [akt]</c:v>
                </c:pt>
                <c:pt idx="128">
                  <c:v>~als~ : [als]</c:v>
                </c:pt>
                <c:pt idx="129">
                  <c:v>~alt~ : [alt]</c:v>
                </c:pt>
                <c:pt idx="130">
                  <c:v>~arm~ : [aʁm]</c:v>
                </c:pt>
                <c:pt idx="131">
                  <c:v>~ein~ : [aɛn]</c:v>
                </c:pt>
                <c:pt idx="132">
                  <c:v>~eis~ : [aɛs]</c:v>
                </c:pt>
                <c:pt idx="133">
                  <c:v>~bei~ : [baɛ]</c:v>
                </c:pt>
                <c:pt idx="134">
                  <c:v>~bit~ : [bɪt]</c:v>
                </c:pt>
                <c:pt idx="135">
                  <c:v>~dan~ : [daŋ]</c:v>
                </c:pt>
                <c:pt idx="136">
                  <c:v>~dee~ : [deː]</c:v>
                </c:pt>
                <c:pt idx="137">
                  <c:v>~ele~ : [elɛ]</c:v>
                </c:pt>
                <c:pt idx="138">
                  <c:v>~ene~ : [enɛ]</c:v>
                </c:pt>
                <c:pt idx="139">
                  <c:v>~von~ : [fɔn]</c:v>
                </c:pt>
                <c:pt idx="140">
                  <c:v>~hat~ : [hat]</c:v>
                </c:pt>
                <c:pt idx="141">
                  <c:v>~hin~ : [hɪn]</c:v>
                </c:pt>
                <c:pt idx="142">
                  <c:v>~ihm~ : [iːm]</c:v>
                </c:pt>
                <c:pt idx="143">
                  <c:v>~gli~ : [klɪ]</c:v>
                </c:pt>
                <c:pt idx="144">
                  <c:v>~kuh~ : [kuː]</c:v>
                </c:pt>
                <c:pt idx="145">
                  <c:v>~lbe~ : [lbe]</c:v>
                </c:pt>
                <c:pt idx="146">
                  <c:v>~lfe~ : [lfe]</c:v>
                </c:pt>
                <c:pt idx="147">
                  <c:v>~lie~ : [lie]</c:v>
                </c:pt>
                <c:pt idx="148">
                  <c:v>~lke~ : [lke]</c:v>
                </c:pt>
                <c:pt idx="149">
                  <c:v>~mwo~ : [mvɔ]</c:v>
                </c:pt>
                <c:pt idx="150">
                  <c:v>~mit~ : [mɪt]</c:v>
                </c:pt>
                <c:pt idx="151">
                  <c:v>~nat~ : [nat]</c:v>
                </c:pt>
                <c:pt idx="152">
                  <c:v>~nau~ : [naɔ]</c:v>
                </c:pt>
                <c:pt idx="153">
                  <c:v>~nft~ : [nft]</c:v>
                </c:pt>
                <c:pt idx="154">
                  <c:v>~nko~ : [nkɔ]</c:v>
                </c:pt>
                <c:pt idx="155">
                  <c:v>~nli~ : [nlɪ]</c:v>
                </c:pt>
                <c:pt idx="156">
                  <c:v>~neu~ : [nɔœ]</c:v>
                </c:pt>
                <c:pt idx="157">
                  <c:v>~ohr~ : [oːɐ]</c:v>
                </c:pt>
                <c:pt idx="158">
                  <c:v>~bbi~ : [pbɪ]</c:v>
                </c:pt>
                <c:pt idx="159">
                  <c:v>~bhä~ : [phɛ]</c:v>
                </c:pt>
                <c:pt idx="160">
                  <c:v>~pie~ : [piː]</c:v>
                </c:pt>
                <c:pt idx="161">
                  <c:v>~bst~ : [pst]</c:v>
                </c:pt>
                <c:pt idx="162">
                  <c:v>~tze~ : [tse]</c:v>
                </c:pt>
                <c:pt idx="163">
                  <c:v>~tzt~ : [tst]</c:v>
                </c:pt>
                <c:pt idx="164">
                  <c:v>~tsa~ : [tza]</c:v>
                </c:pt>
                <c:pt idx="165">
                  <c:v>~was~ : [vas]</c:v>
                </c:pt>
                <c:pt idx="166">
                  <c:v>~wie~ : [viː]</c:v>
                </c:pt>
                <c:pt idx="167">
                  <c:v>~see~ : [zeː]</c:v>
                </c:pt>
                <c:pt idx="168">
                  <c:v>~sie~ : [ziː]</c:v>
                </c:pt>
                <c:pt idx="169">
                  <c:v>~sig~ : [zɪç]</c:v>
                </c:pt>
                <c:pt idx="170">
                  <c:v>~sub~ : [zʊp]</c:v>
                </c:pt>
                <c:pt idx="171">
                  <c:v>~sis~ : [zɪs]</c:v>
                </c:pt>
                <c:pt idx="172">
                  <c:v>~son~ : [zɔŋ]</c:v>
                </c:pt>
                <c:pt idx="173">
                  <c:v>~rbe~ : [ʁbe]</c:v>
                </c:pt>
                <c:pt idx="174">
                  <c:v>~rde~ : [ɐde]</c:v>
                </c:pt>
                <c:pt idx="175">
                  <c:v>~oft~ : [ɔft]</c:v>
                </c:pt>
                <c:pt idx="176">
                  <c:v>~rhu~ : [ʁhʊ]</c:v>
                </c:pt>
                <c:pt idx="177">
                  <c:v>~rie~ : [ʁie]</c:v>
                </c:pt>
                <c:pt idx="178">
                  <c:v>~rke~ : [ʁke]</c:v>
                </c:pt>
                <c:pt idx="179">
                  <c:v>~nks~ : [ŋks]</c:v>
                </c:pt>
                <c:pt idx="180">
                  <c:v>~nkt~ : [ŋkt]</c:v>
                </c:pt>
                <c:pt idx="181">
                  <c:v>~rkt~ : [ʁkt]</c:v>
                </c:pt>
                <c:pt idx="182">
                  <c:v>~rli~ : [ɐlɪ]</c:v>
                </c:pt>
                <c:pt idx="183">
                  <c:v>~rme~ : [ʁme]</c:v>
                </c:pt>
                <c:pt idx="184">
                  <c:v>~ins~ : [ɪns]</c:v>
                </c:pt>
                <c:pt idx="185">
                  <c:v>~uns~ : [ʊns]</c:v>
                </c:pt>
                <c:pt idx="186">
                  <c:v>~und~ : [ʊnt]</c:v>
                </c:pt>
                <c:pt idx="187">
                  <c:v>~ist~ : [ɪst]</c:v>
                </c:pt>
                <c:pt idx="188">
                  <c:v>~rte~ : [ʁte]</c:v>
                </c:pt>
                <c:pt idx="189">
                  <c:v>~rwä~ : [ɐvɛ]</c:v>
                </c:pt>
                <c:pt idx="190">
                  <c:v>~rsa~ : [ɐza]</c:v>
                </c:pt>
                <c:pt idx="191">
                  <c:v>~rig~ : [ʁɪç]</c:v>
                </c:pt>
                <c:pt idx="192">
                  <c:v>~ort~ : [ɔʁt]</c:v>
                </c:pt>
                <c:pt idx="193">
                  <c:v>~ato~ : [atoː]</c:v>
                </c:pt>
                <c:pt idx="194">
                  <c:v>~art~ : [aːʁt]</c:v>
                </c:pt>
                <c:pt idx="195">
                  <c:v>~bar~ : [baːʁ]</c:v>
                </c:pt>
                <c:pt idx="196">
                  <c:v>~beo~ : [beoː]</c:v>
                </c:pt>
                <c:pt idx="197">
                  <c:v>~dur~ : [duːɐ]</c:v>
                </c:pt>
                <c:pt idx="198">
                  <c:v>~ebe~ : [eːbə]</c:v>
                </c:pt>
                <c:pt idx="199">
                  <c:v>~fuß~ : [fuːs]</c:v>
                </c:pt>
                <c:pt idx="200">
                  <c:v>~für~ : [fyːɐ]</c:v>
                </c:pt>
                <c:pt idx="201">
                  <c:v>~hof~ : [hoːf]</c:v>
                </c:pt>
                <c:pt idx="202">
                  <c:v>~hut~ : [huːt]</c:v>
                </c:pt>
                <c:pt idx="203">
                  <c:v>~kal~ : [kaːl]</c:v>
                </c:pt>
                <c:pt idx="204">
                  <c:v>~xis~ : [ksɪs]</c:v>
                </c:pt>
                <c:pt idx="205">
                  <c:v>~kül~ : [kyːl]</c:v>
                </c:pt>
                <c:pt idx="206">
                  <c:v>~los~ : [loːs]</c:v>
                </c:pt>
                <c:pt idx="207">
                  <c:v>~mal~ : [maːl]</c:v>
                </c:pt>
                <c:pt idx="208">
                  <c:v>~maß~ : [maːs]</c:v>
                </c:pt>
                <c:pt idx="209">
                  <c:v>~mir~ : [miːɐ]</c:v>
                </c:pt>
                <c:pt idx="210">
                  <c:v>~mög~ : [møːk]</c:v>
                </c:pt>
                <c:pt idx="211">
                  <c:v>~nla~ : [nlaː]</c:v>
                </c:pt>
                <c:pt idx="212">
                  <c:v>~nzi~ : [ntsɪ]</c:v>
                </c:pt>
                <c:pt idx="213">
                  <c:v>~nug~ : [nuːk]</c:v>
                </c:pt>
                <c:pt idx="214">
                  <c:v>~nur~ : [nuːɐ]</c:v>
                </c:pt>
                <c:pt idx="215">
                  <c:v>~nsa~ : [nzaː]</c:v>
                </c:pt>
                <c:pt idx="216">
                  <c:v>~nru~ : [nʁuː]</c:v>
                </c:pt>
                <c:pt idx="217">
                  <c:v>~oba~ : [oːba]</c:v>
                </c:pt>
                <c:pt idx="218">
                  <c:v>~tal~ : [taːl]</c:v>
                </c:pt>
                <c:pt idx="219">
                  <c:v>~tan~ : [taːn]</c:v>
                </c:pt>
                <c:pt idx="220">
                  <c:v>~tat~ : [taːt]</c:v>
                </c:pt>
                <c:pt idx="221">
                  <c:v>~tom~ : [toːm]</c:v>
                </c:pt>
                <c:pt idx="222">
                  <c:v>~tie~ : [tsiɛ]</c:v>
                </c:pt>
                <c:pt idx="223">
                  <c:v>~zig~ : [tsɪç]</c:v>
                </c:pt>
                <c:pt idx="224">
                  <c:v>~tun~ : [tuːn]</c:v>
                </c:pt>
                <c:pt idx="225">
                  <c:v>~tut~ : [tuːt]</c:v>
                </c:pt>
                <c:pt idx="226">
                  <c:v>~typ~ : [tyːp]</c:v>
                </c:pt>
                <c:pt idx="227">
                  <c:v>~tän~ : [tɛːn]</c:v>
                </c:pt>
                <c:pt idx="228">
                  <c:v>~weg~ : [veːk]</c:v>
                </c:pt>
                <c:pt idx="229">
                  <c:v>~wir~ : [viːɐ]</c:v>
                </c:pt>
                <c:pt idx="230">
                  <c:v>~sik~ : [ziːk]</c:v>
                </c:pt>
                <c:pt idx="231">
                  <c:v>~gab~ : [ɡaːp]</c:v>
                </c:pt>
                <c:pt idx="232">
                  <c:v>~ria~ : [ʁiaː]</c:v>
                </c:pt>
                <c:pt idx="233">
                  <c:v>~gio~ : [ɡioː]</c:v>
                </c:pt>
                <c:pt idx="234">
                  <c:v>~rma~ : [ʁmaː]</c:v>
                </c:pt>
                <c:pt idx="235">
                  <c:v>~rot~ : [ʁoːt]</c:v>
                </c:pt>
                <c:pt idx="236">
                  <c:v>~ruf~ : [ʁuːf]</c:v>
                </c:pt>
                <c:pt idx="237">
                  <c:v>~gut~ : [ɡuːt]</c:v>
                </c:pt>
                <c:pt idx="238">
                  <c:v>~fzu~ : [ftsuː]</c:v>
                </c:pt>
                <c:pt idx="239">
                  <c:v>~mzu~ : [mtsuː]</c:v>
                </c:pt>
                <c:pt idx="240">
                  <c:v>~nzu~ : [ntsuː]</c:v>
                </c:pt>
                <c:pt idx="241">
                  <c:v>~oze~ : [oːtse]</c:v>
                </c:pt>
                <c:pt idx="242">
                  <c:v>~zea~ : [tseaː]</c:v>
                </c:pt>
                <c:pt idx="243">
                  <c:v>~ber~ : [bɐ]</c:v>
                </c:pt>
                <c:pt idx="244">
                  <c:v>~cke~ : [ke]</c:v>
                </c:pt>
                <c:pt idx="245">
                  <c:v>~nge~ : [ŋe]</c:v>
                </c:pt>
                <c:pt idx="246">
                  <c:v>~ant~ : [ant]</c:v>
                </c:pt>
                <c:pt idx="247">
                  <c:v>~aus~ : [aɔs]</c:v>
                </c:pt>
                <c:pt idx="248">
                  <c:v>~mpf~ : [mpf]</c:v>
                </c:pt>
                <c:pt idx="249">
                  <c:v>~nst~ : [nst]</c:v>
                </c:pt>
                <c:pt idx="250">
                  <c:v>~nig~ : [nɪç]</c:v>
                </c:pt>
                <c:pt idx="251">
                  <c:v>~kam~ : [kaːm]</c:v>
                </c:pt>
                <c:pt idx="252">
                  <c:v>~ton~ : [toːn]</c:v>
                </c:pt>
                <c:pt idx="253">
                  <c:v>~tor~ : [toːɐ]</c:v>
                </c:pt>
                <c:pt idx="254">
                  <c:v>~tür~ : [tyːɐ]</c:v>
                </c:pt>
                <c:pt idx="255">
                  <c:v>~wer~ : [veːɐ]</c:v>
                </c:pt>
                <c:pt idx="256">
                  <c:v>~sam~ : [zaːm]</c:v>
                </c:pt>
                <c:pt idx="257">
                  <c:v>~rzt~ : [ʁtst]</c:v>
                </c:pt>
                <c:pt idx="258">
                  <c:v>~ßer~ : [sɐ]</c:v>
                </c:pt>
                <c:pt idx="259">
                  <c:v>~auf~ : [aɔf]</c:v>
                </c:pt>
                <c:pt idx="260">
                  <c:v>~lte~ : [lte]</c:v>
                </c:pt>
                <c:pt idx="261">
                  <c:v>~nde~ : [nde]</c:v>
                </c:pt>
                <c:pt idx="262">
                  <c:v>~rum~ : [ʁʊm]</c:v>
                </c:pt>
                <c:pt idx="263">
                  <c:v>~tur~ : [tuːɐ]</c:v>
                </c:pt>
                <c:pt idx="264">
                  <c:v>~tio~ : [tsioː]</c:v>
                </c:pt>
                <c:pt idx="265">
                  <c:v>~den~ : [dn]</c:v>
                </c:pt>
                <c:pt idx="266">
                  <c:v>~sen~ : [zn]</c:v>
                </c:pt>
                <c:pt idx="267">
                  <c:v>~zug~ : [tsuːk]</c:v>
                </c:pt>
                <c:pt idx="268">
                  <c:v>~gel~ : [ɡl]</c:v>
                </c:pt>
                <c:pt idx="269">
                  <c:v>~ent~ : [ɛnt]</c:v>
                </c:pt>
                <c:pt idx="270">
                  <c:v>~vor~ : [foːɐ]</c:v>
                </c:pt>
                <c:pt idx="271">
                  <c:v>~ßen~ : [sn]</c:v>
                </c:pt>
                <c:pt idx="272">
                  <c:v>~ben~ : [bm]</c:v>
                </c:pt>
                <c:pt idx="273">
                  <c:v>~ren~ : [ʁen]</c:v>
                </c:pt>
                <c:pt idx="274">
                  <c:v>~sse~ : [se]</c:v>
                </c:pt>
                <c:pt idx="275">
                  <c:v>~ste~ : [ste]</c:v>
                </c:pt>
                <c:pt idx="276">
                  <c:v>~sch~ : [ʃ]</c:v>
                </c:pt>
                <c:pt idx="277">
                  <c:v>~fen~ : [fn]</c:v>
                </c:pt>
                <c:pt idx="278">
                  <c:v>~len~ : [ln]</c:v>
                </c:pt>
                <c:pt idx="279">
                  <c:v>~lle~ : [le]</c:v>
                </c:pt>
                <c:pt idx="280">
                  <c:v>~tch~ : [tʃ]</c:v>
                </c:pt>
                <c:pt idx="281">
                  <c:v>~bis~ : [bɪs]</c:v>
                </c:pt>
                <c:pt idx="282">
                  <c:v>~uhr~ : [uːɐ]</c:v>
                </c:pt>
                <c:pt idx="283">
                  <c:v>~rha~ : [ɐha]</c:v>
                </c:pt>
                <c:pt idx="284">
                  <c:v>~bot~ : [boːt]</c:v>
                </c:pt>
                <c:pt idx="285">
                  <c:v>~lar~ : [laːʁ]</c:v>
                </c:pt>
                <c:pt idx="286">
                  <c:v>~tag~ : [taːk]</c:v>
                </c:pt>
                <c:pt idx="287">
                  <c:v>~tod~ : [toːt]</c:v>
                </c:pt>
                <c:pt idx="288">
                  <c:v>~tot~ : [toːt]</c:v>
                </c:pt>
                <c:pt idx="289">
                  <c:v>~nen~ : [nen]</c:v>
                </c:pt>
                <c:pt idx="290">
                  <c:v>~tte~ : [te]</c:v>
                </c:pt>
                <c:pt idx="291">
                  <c:v>~men~ : [men]</c:v>
                </c:pt>
                <c:pt idx="292">
                  <c:v>~chs~ : [ks]</c:v>
                </c:pt>
                <c:pt idx="293">
                  <c:v>~mme~ : [me]</c:v>
                </c:pt>
                <c:pt idx="294">
                  <c:v>~ter~ : [tɐ]</c:v>
                </c:pt>
                <c:pt idx="295">
                  <c:v>~ich~ : [ɪç]</c:v>
                </c:pt>
                <c:pt idx="296">
                  <c:v>~war~ : [vaːʁ]</c:v>
                </c:pt>
                <c:pt idx="297">
                  <c:v>~ken~ : [kŋ]</c:v>
                </c:pt>
                <c:pt idx="298">
                  <c:v>~rts~ : [ʁts]</c:v>
                </c:pt>
                <c:pt idx="299">
                  <c:v>~nne~ : [ne]</c:v>
                </c:pt>
                <c:pt idx="300">
                  <c:v>~ock~ : [k]</c:v>
                </c:pt>
                <c:pt idx="301">
                  <c:v>~chen~ : [xn]</c:v>
                </c:pt>
                <c:pt idx="302">
                  <c:v>~arra~ : [aʁa]</c:v>
                </c:pt>
                <c:pt idx="303">
                  <c:v>~nach~ : [nax]</c:v>
                </c:pt>
                <c:pt idx="304">
                  <c:v>~rden~ : [ɐdn]</c:v>
                </c:pt>
                <c:pt idx="305">
                  <c:v>~rden~ : [ʁdn]</c:v>
                </c:pt>
                <c:pt idx="306">
                  <c:v>~arra~ : [aʁɑ̃]</c:v>
                </c:pt>
                <c:pt idx="307">
                  <c:v>~mate~ : [mate]</c:v>
                </c:pt>
                <c:pt idx="308">
                  <c:v>~nach~ : [naːx]</c:v>
                </c:pt>
                <c:pt idx="309">
                  <c:v>~cent~ : [sɛnt]</c:v>
                </c:pt>
                <c:pt idx="310">
                  <c:v>~teri~ : [teʁi]</c:v>
                </c:pt>
                <c:pt idx="311">
                  <c:v>~waru~ : [vaʁʊ]</c:v>
                </c:pt>
                <c:pt idx="312">
                  <c:v>~rste~ : [ɐste]</c:v>
                </c:pt>
                <c:pt idx="313">
                  <c:v>~rste~ : [ɐʃtɛ]</c:v>
                </c:pt>
                <c:pt idx="314">
                  <c:v>~arzt~ : [aʁtst]</c:v>
                </c:pt>
                <c:pt idx="315">
                  <c:v>~mate~ : [mateː]</c:v>
                </c:pt>
                <c:pt idx="316">
                  <c:v>~moto~ : [motoː]</c:v>
                </c:pt>
                <c:pt idx="317">
                  <c:v>~teri~ : [teːʁi]</c:v>
                </c:pt>
                <c:pt idx="318">
                  <c:v>~cent~ : [tsɛnt]</c:v>
                </c:pt>
                <c:pt idx="319">
                  <c:v>~waru~ : [vaːʁʊ]</c:v>
                </c:pt>
                <c:pt idx="320">
                  <c:v>~arzt~ : [aːʁtst]</c:v>
                </c:pt>
                <c:pt idx="321">
                  <c:v>~moto~ : [moːtoː]</c:v>
                </c:pt>
                <c:pt idx="322">
                  <c:v>~chen~ : [çn]</c:v>
                </c:pt>
                <c:pt idx="323">
                  <c:v>~cker~ : [kɐ]</c:v>
                </c:pt>
                <c:pt idx="324">
                  <c:v>~lsch~ : [lʃ]</c:v>
                </c:pt>
                <c:pt idx="325">
                  <c:v>~mmel~ : [ml]</c:v>
                </c:pt>
                <c:pt idx="326">
                  <c:v>~nner~ : [nɐ]</c:v>
                </c:pt>
                <c:pt idx="327">
                  <c:v>~nsch~ : [nʃ]</c:v>
                </c:pt>
                <c:pt idx="328">
                  <c:v>~ssel~ : [sl]</c:v>
                </c:pt>
                <c:pt idx="329">
                  <c:v>~nger~ : [ŋɐ]</c:v>
                </c:pt>
                <c:pt idx="330">
                  <c:v>~akko~ : [akɔ]</c:v>
                </c:pt>
                <c:pt idx="331">
                  <c:v>~alle~ : [ale]</c:v>
                </c:pt>
                <c:pt idx="332">
                  <c:v>~acht~ : [axt]</c:v>
                </c:pt>
                <c:pt idx="333">
                  <c:v>~auch~ : [aɔx]</c:v>
                </c:pt>
                <c:pt idx="334">
                  <c:v>~bend~ : [bmt]</c:v>
                </c:pt>
                <c:pt idx="335">
                  <c:v>~bett~ : [bɛt]</c:v>
                </c:pt>
                <c:pt idx="336">
                  <c:v>~chte~ : [çte]</c:v>
                </c:pt>
                <c:pt idx="337">
                  <c:v>~chts~ : [çts]</c:v>
                </c:pt>
                <c:pt idx="338">
                  <c:v>~chse~ : [çzɛ]</c:v>
                </c:pt>
                <c:pt idx="339">
                  <c:v>~dann~ : [dan]</c:v>
                </c:pt>
                <c:pt idx="340">
                  <c:v>~dass~ : [das]</c:v>
                </c:pt>
                <c:pt idx="341">
                  <c:v>~dick~ : [dɪk]</c:v>
                </c:pt>
                <c:pt idx="342">
                  <c:v>~dünn~ : [dʏn]</c:v>
                </c:pt>
                <c:pt idx="343">
                  <c:v>~fall~ : [fal]</c:v>
                </c:pt>
                <c:pt idx="344">
                  <c:v>~fang~ : [faŋ]</c:v>
                </c:pt>
                <c:pt idx="345">
                  <c:v>~vera~ : [fɐa]</c:v>
                </c:pt>
                <c:pt idx="346">
                  <c:v>~fett~ : [fɛt]</c:v>
                </c:pt>
                <c:pt idx="347">
                  <c:v>~fung~ : [fʊŋ]</c:v>
                </c:pt>
                <c:pt idx="348">
                  <c:v>~hell~ : [hɛl]</c:v>
                </c:pt>
                <c:pt idx="349">
                  <c:v>~kter~ : [ktɐ]</c:v>
                </c:pt>
                <c:pt idx="350">
                  <c:v>~koch~ : [kɔx]</c:v>
                </c:pt>
                <c:pt idx="351">
                  <c:v>~lber~ : [lbɐ]</c:v>
                </c:pt>
                <c:pt idx="352">
                  <c:v>~loch~ : [lɔx]</c:v>
                </c:pt>
                <c:pt idx="353">
                  <c:v>~lgen~ : [lɡŋ]</c:v>
                </c:pt>
                <c:pt idx="354">
                  <c:v>~ling~ : [lɪŋ]</c:v>
                </c:pt>
                <c:pt idx="355">
                  <c:v>~muss~ : [mʊs]</c:v>
                </c:pt>
                <c:pt idx="356">
                  <c:v>~ndel~ : [ndl]</c:v>
                </c:pt>
                <c:pt idx="357">
                  <c:v>~nder~ : [ndɐ]</c:v>
                </c:pt>
                <c:pt idx="358">
                  <c:v>~nnte~ : [nte]</c:v>
                </c:pt>
                <c:pt idx="359">
                  <c:v>~ntel~ : [ntl]</c:v>
                </c:pt>
                <c:pt idx="360">
                  <c:v>~nten~ : [ntn]</c:v>
                </c:pt>
                <c:pt idx="361">
                  <c:v>~nsel~ : [nzl]</c:v>
                </c:pt>
                <c:pt idx="362">
                  <c:v>~noch~ : [nɔx]</c:v>
                </c:pt>
                <c:pt idx="363">
                  <c:v>~nish~ : [nɪʃ]</c:v>
                </c:pt>
                <c:pt idx="364">
                  <c:v>~nung~ : [nʊŋ]</c:v>
                </c:pt>
                <c:pt idx="365">
                  <c:v>~ssig~ : [sɪç]</c:v>
                </c:pt>
                <c:pt idx="366">
                  <c:v>~tall~ : [tal]</c:v>
                </c:pt>
                <c:pt idx="367">
                  <c:v>~tung~ : [tʊŋ]</c:v>
                </c:pt>
                <c:pt idx="368">
                  <c:v>~wenn~ : [vɛn]</c:v>
                </c:pt>
                <c:pt idx="369">
                  <c:v>~send~ : [znt]</c:v>
                </c:pt>
                <c:pt idx="370">
                  <c:v>~sinn~ : [zɪn]</c:v>
                </c:pt>
                <c:pt idx="371">
                  <c:v>~sung~ : [zʊŋ]</c:v>
                </c:pt>
                <c:pt idx="372">
                  <c:v>~gann~ : [ɡan]</c:v>
                </c:pt>
                <c:pt idx="373">
                  <c:v>~rben~ : [ʁbm]</c:v>
                </c:pt>
                <c:pt idx="374">
                  <c:v>~rfen~ : [ʁfn]</c:v>
                </c:pt>
                <c:pt idx="375">
                  <c:v>~erfi~ : [ɐfɪ]</c:v>
                </c:pt>
                <c:pt idx="376">
                  <c:v>~ecke~ : [ɛke]</c:v>
                </c:pt>
                <c:pt idx="377">
                  <c:v>~nkel~ : [ŋkl]</c:v>
                </c:pt>
                <c:pt idx="378">
                  <c:v>~rken~ : [ʁkŋ]</c:v>
                </c:pt>
                <c:pt idx="379">
                  <c:v>~geln~ : [ɡln]</c:v>
                </c:pt>
                <c:pt idx="380">
                  <c:v>~rper~ : [ʁpɐ]</c:v>
                </c:pt>
                <c:pt idx="381">
                  <c:v>~ngst~ : [ŋst]</c:v>
                </c:pt>
                <c:pt idx="382">
                  <c:v>~erwa~ : [ɐva]</c:v>
                </c:pt>
                <c:pt idx="383">
                  <c:v>~chef~ : [ʃɛf]</c:v>
                </c:pt>
                <c:pt idx="384">
                  <c:v>~rück~ : [ʁʏk]</c:v>
                </c:pt>
                <c:pt idx="385">
                  <c:v>~rgel~ : [ʁɡl]</c:v>
                </c:pt>
                <c:pt idx="386">
                  <c:v>~ginn~ : [ɡɪn]</c:v>
                </c:pt>
                <c:pt idx="387">
                  <c:v>~ruch~ : [ʁʊx]</c:v>
                </c:pt>
                <c:pt idx="388">
                  <c:v>~ging~ : [ɡɪŋ]</c:v>
                </c:pt>
                <c:pt idx="389">
                  <c:v>~gung~ : [ɡʊŋ]</c:v>
                </c:pt>
                <c:pt idx="390">
                  <c:v>~jung~ : [ʝʊŋ]</c:v>
                </c:pt>
                <c:pt idx="391">
                  <c:v>~ande~ : [andə]</c:v>
                </c:pt>
                <c:pt idx="392">
                  <c:v>~ange~ : [anɡe]</c:v>
                </c:pt>
                <c:pt idx="393">
                  <c:v>~absa~ : [apza]</c:v>
                </c:pt>
                <c:pt idx="394">
                  <c:v>~aber~ : [aːbɐ]</c:v>
                </c:pt>
                <c:pt idx="395">
                  <c:v>~eile~ : [aɛle]</c:v>
                </c:pt>
                <c:pt idx="396">
                  <c:v>~eini~ : [aɛnɪ]</c:v>
                </c:pt>
                <c:pt idx="397">
                  <c:v>~auge~ : [aɔɡe]</c:v>
                </c:pt>
                <c:pt idx="398">
                  <c:v>~bald~ : [balt]</c:v>
                </c:pt>
                <c:pt idx="399">
                  <c:v>~baue~ : [baɔe]</c:v>
                </c:pt>
                <c:pt idx="400">
                  <c:v>~bank~ : [baŋk]</c:v>
                </c:pt>
                <c:pt idx="401">
                  <c:v>~bein~ : [baɛn]</c:v>
                </c:pt>
                <c:pt idx="402">
                  <c:v>~bega~ : [beɡa]</c:v>
                </c:pt>
                <c:pt idx="403">
                  <c:v>~begi~ : [beɡɪ]</c:v>
                </c:pt>
                <c:pt idx="404">
                  <c:v>~blau~ : [blaɔ]</c:v>
                </c:pt>
                <c:pt idx="405">
                  <c:v>~büro~ : [byʁo]</c:v>
                </c:pt>
                <c:pt idx="406">
                  <c:v>~bild~ : [bɪlt]</c:v>
                </c:pt>
                <c:pt idx="407">
                  <c:v>~bene~ : [bəne]</c:v>
                </c:pt>
                <c:pt idx="408">
                  <c:v>~band~ : [bɛnt]</c:v>
                </c:pt>
                <c:pt idx="409">
                  <c:v>~besi~ : [bəzɪ]</c:v>
                </c:pt>
                <c:pt idx="410">
                  <c:v>~berg~ : [bɛʁk]</c:v>
                </c:pt>
                <c:pt idx="411">
                  <c:v>~begü~ : [bəɡʏ]</c:v>
                </c:pt>
                <c:pt idx="412">
                  <c:v>~boar~ : [bɔːɐ]</c:v>
                </c:pt>
                <c:pt idx="413">
                  <c:v>~deru~ : [deʁʊ]</c:v>
                </c:pt>
                <c:pt idx="414">
                  <c:v>~dies~ : [diːs]</c:v>
                </c:pt>
                <c:pt idx="415">
                  <c:v>~dire~ : [diʁɛ]</c:v>
                </c:pt>
                <c:pt idx="416">
                  <c:v>~drei~ : [dʁaɛ]</c:v>
                </c:pt>
                <c:pt idx="417">
                  <c:v>~dukt~ : [dʊkt]</c:v>
                </c:pt>
                <c:pt idx="418">
                  <c:v>~drig~ : [dʁɪç]</c:v>
                </c:pt>
                <c:pt idx="419">
                  <c:v>~dorf~ : [dɔʁf]</c:v>
                </c:pt>
                <c:pt idx="420">
                  <c:v>~fein~ : [faɛn]</c:v>
                </c:pt>
                <c:pt idx="421">
                  <c:v>~vier~ : [fiːɐ]</c:v>
                </c:pt>
                <c:pt idx="422">
                  <c:v>~frau~ : [fʁaɔ]</c:v>
                </c:pt>
                <c:pt idx="423">
                  <c:v>~folg~ : [fɔlk]</c:v>
                </c:pt>
                <c:pt idx="424">
                  <c:v>~feld~ : [fɛlt]</c:v>
                </c:pt>
                <c:pt idx="425">
                  <c:v>~fünf~ : [fʏnf]</c:v>
                </c:pt>
                <c:pt idx="426">
                  <c:v>~fini~ : [fɪnɪ]</c:v>
                </c:pt>
                <c:pt idx="427">
                  <c:v>~froh~ : [fʁoː]</c:v>
                </c:pt>
                <c:pt idx="428">
                  <c:v>~früh~ : [fʁyː]</c:v>
                </c:pt>
                <c:pt idx="429">
                  <c:v>~funk~ : [fʊŋk]</c:v>
                </c:pt>
                <c:pt idx="430">
                  <c:v>~form~ : [fɔʁm]</c:v>
                </c:pt>
                <c:pt idx="431">
                  <c:v>~fähi~ : [fɛːɪ]</c:v>
                </c:pt>
                <c:pt idx="432">
                  <c:v>~verä~ : [fɐˀɛ]</c:v>
                </c:pt>
                <c:pt idx="433">
                  <c:v>~hals~ : [hals]</c:v>
                </c:pt>
                <c:pt idx="434">
                  <c:v>~hand~ : [hant]</c:v>
                </c:pt>
                <c:pt idx="435">
                  <c:v>~haus~ : [haɔs]</c:v>
                </c:pt>
                <c:pt idx="436">
                  <c:v>~heiß~ : [haɛs]</c:v>
                </c:pt>
                <c:pt idx="437">
                  <c:v>~haut~ : [haɔt]</c:v>
                </c:pt>
                <c:pt idx="438">
                  <c:v>~haar~ : [haːʁ]</c:v>
                </c:pt>
                <c:pt idx="439">
                  <c:v>~hier~ : [hiːɐ]</c:v>
                </c:pt>
                <c:pt idx="440">
                  <c:v>~hoch~ : [hoːx]</c:v>
                </c:pt>
                <c:pt idx="441">
                  <c:v>~hund~ : [hʊnt]</c:v>
                </c:pt>
                <c:pt idx="442">
                  <c:v>~idee~ : [ideː]</c:v>
                </c:pt>
                <c:pt idx="443">
                  <c:v>~iere~ : [iːʁe]</c:v>
                </c:pt>
                <c:pt idx="444">
                  <c:v>~kali~ : [kali]</c:v>
                </c:pt>
                <c:pt idx="445">
                  <c:v>~kapi~ : [kapi]</c:v>
                </c:pt>
                <c:pt idx="446">
                  <c:v>~kolo~ : [kolo]</c:v>
                </c:pt>
                <c:pt idx="447">
                  <c:v>~kind~ : [kɪnt]</c:v>
                </c:pt>
                <c:pt idx="448">
                  <c:v>~kopf~ : [kɔpf]</c:v>
                </c:pt>
                <c:pt idx="449">
                  <c:v>~kurs~ : [kʊʁs]</c:v>
                </c:pt>
                <c:pt idx="450">
                  <c:v>~land~ : [lant]</c:v>
                </c:pt>
                <c:pt idx="451">
                  <c:v>~last~ : [last]</c:v>
                </c:pt>
                <c:pt idx="452">
                  <c:v>~laut~ : [laɔt]</c:v>
                </c:pt>
                <c:pt idx="453">
                  <c:v>~lfte~ : [lfte]</c:v>
                </c:pt>
                <c:pt idx="454">
                  <c:v>~llio~ : [lioː]</c:v>
                </c:pt>
                <c:pt idx="455">
                  <c:v>~lief~ : [liːf]</c:v>
                </c:pt>
                <c:pt idx="456">
                  <c:v>~lied~ : [liːt]</c:v>
                </c:pt>
                <c:pt idx="457">
                  <c:v>~loka~ : [loka]</c:v>
                </c:pt>
                <c:pt idx="458">
                  <c:v>~lbst~ : [lpst]</c:v>
                </c:pt>
                <c:pt idx="459">
                  <c:v>~luft~ : [lʊft]</c:v>
                </c:pt>
                <c:pt idx="460">
                  <c:v>~lärm~ : [lɛʁm]</c:v>
                </c:pt>
                <c:pt idx="461">
                  <c:v>~maus~ : [maɔs]</c:v>
                </c:pt>
                <c:pt idx="462">
                  <c:v>~melo~ : [melo]</c:v>
                </c:pt>
                <c:pt idx="463">
                  <c:v>~meta~ : [meta]</c:v>
                </c:pt>
                <c:pt idx="464">
                  <c:v>~meer~ : [meːɐ]</c:v>
                </c:pt>
                <c:pt idx="465">
                  <c:v>~mole~ : [mole]</c:v>
                </c:pt>
                <c:pt idx="466">
                  <c:v>~mome~ : [momɛ]</c:v>
                </c:pt>
                <c:pt idx="467">
                  <c:v>~mpfa~ : [mpfa]</c:v>
                </c:pt>
                <c:pt idx="468">
                  <c:v>~mund~ : [mʊnt]</c:v>
                </c:pt>
                <c:pt idx="469">
                  <c:v>~nant~ : [nant]</c:v>
                </c:pt>
                <c:pt idx="470">
                  <c:v>~nahm~ : [naːm]</c:v>
                </c:pt>
                <c:pt idx="471">
                  <c:v>~nhöh~ : [nhøː]</c:v>
                </c:pt>
                <c:pt idx="472">
                  <c:v>~nsbe~ : [nsbe]</c:v>
                </c:pt>
                <c:pt idx="473">
                  <c:v>~ntei~ : [ntaɛ]</c:v>
                </c:pt>
                <c:pt idx="474">
                  <c:v>~ntha~ : [ntha]</c:v>
                </c:pt>
                <c:pt idx="475">
                  <c:v>~nzel~ : [ntsl]</c:v>
                </c:pt>
                <c:pt idx="476">
                  <c:v>~ntwi~ : [ntvɪ]</c:v>
                </c:pt>
                <c:pt idx="477">
                  <c:v>~ntwu~ : [ntvʊ]</c:v>
                </c:pt>
                <c:pt idx="478">
                  <c:v>~nwei~ : [nvaɛ]</c:v>
                </c:pt>
                <c:pt idx="479">
                  <c:v>~nsta~ : [nʃta]</c:v>
                </c:pt>
                <c:pt idx="480">
                  <c:v>~nähe~ : [nɛːe]</c:v>
                </c:pt>
                <c:pt idx="481">
                  <c:v>~nige~ : [nɪɡe]</c:v>
                </c:pt>
                <c:pt idx="482">
                  <c:v>~neun~ : [nɔœn]</c:v>
                </c:pt>
                <c:pt idx="483">
                  <c:v>~oben~ : [oːbm]</c:v>
                </c:pt>
                <c:pt idx="484">
                  <c:v>~ober~ : [oːbɐ]</c:v>
                </c:pt>
                <c:pt idx="485">
                  <c:v>~paar~ : [paːʁ]</c:v>
                </c:pt>
                <c:pt idx="486">
                  <c:v>~pier~ : [piːɐ]</c:v>
                </c:pt>
                <c:pt idx="487">
                  <c:v>~bnis~ : [pnɪs]</c:v>
                </c:pt>
                <c:pt idx="488">
                  <c:v>~posi~ : [pozi]</c:v>
                </c:pt>
                <c:pt idx="489">
                  <c:v>~btra~ : [ptʁa]</c:v>
                </c:pt>
                <c:pt idx="490">
                  <c:v>~bwei~ : [pvaɛ]</c:v>
                </c:pt>
                <c:pt idx="491">
                  <c:v>~bwoh~ : [pvoː]</c:v>
                </c:pt>
                <c:pt idx="492">
                  <c:v>~sdru~ : [sdʁʊ]</c:v>
                </c:pt>
                <c:pt idx="493">
                  <c:v>~tabe~ : [tabɛ]</c:v>
                </c:pt>
                <c:pt idx="494">
                  <c:v>~tief~ : [tiːf]</c:v>
                </c:pt>
                <c:pt idx="495">
                  <c:v>~tier~ : [tiːɐ]</c:v>
                </c:pt>
                <c:pt idx="496">
                  <c:v>~toko~ : [tokɔ]</c:v>
                </c:pt>
                <c:pt idx="497">
                  <c:v>~tzte~ : [tste]</c:v>
                </c:pt>
                <c:pt idx="498">
                  <c:v>~zoll~ : [tsɔl]</c:v>
                </c:pt>
                <c:pt idx="499">
                  <c:v>~zess~ : [tsɛs]</c:v>
                </c:pt>
                <c:pt idx="500">
                  <c:v>~ufer~ : [uːfɐ]</c:v>
                </c:pt>
                <c:pt idx="501">
                  <c:v>~wald~ : [valt]</c:v>
                </c:pt>
                <c:pt idx="502">
                  <c:v>~wand~ : [vant]</c:v>
                </c:pt>
                <c:pt idx="503">
                  <c:v>~vari~ : [vaʁi]</c:v>
                </c:pt>
                <c:pt idx="504">
                  <c:v>~weit~ : [vaɛt]</c:v>
                </c:pt>
                <c:pt idx="505">
                  <c:v>~wohl~ : [voːl]</c:v>
                </c:pt>
                <c:pt idx="506">
                  <c:v>~welt~ : [vɛlt]</c:v>
                </c:pt>
                <c:pt idx="507">
                  <c:v>~wind~ : [vɪnt]</c:v>
                </c:pt>
                <c:pt idx="508">
                  <c:v>~wurf~ : [vʊʁf]</c:v>
                </c:pt>
                <c:pt idx="509">
                  <c:v>~wird~ : [vɪʁt]</c:v>
                </c:pt>
                <c:pt idx="510">
                  <c:v>~chba~ : [xbaː]</c:v>
                </c:pt>
                <c:pt idx="511">
                  <c:v>~samt~ : [zamt]</c:v>
                </c:pt>
                <c:pt idx="512">
                  <c:v>~sand~ : [zant]</c:v>
                </c:pt>
                <c:pt idx="513">
                  <c:v>~satz~ : [zats]</c:v>
                </c:pt>
                <c:pt idx="514">
                  <c:v>~seil~ : [zaɛl]</c:v>
                </c:pt>
                <c:pt idx="515">
                  <c:v>~seit~ : [zaɛt]</c:v>
                </c:pt>
                <c:pt idx="516">
                  <c:v>~sehe~ : [zeːe]</c:v>
                </c:pt>
                <c:pt idx="517">
                  <c:v>~sehr~ : [zeːɐ]</c:v>
                </c:pt>
                <c:pt idx="518">
                  <c:v>~sohn~ : [zoːn]</c:v>
                </c:pt>
                <c:pt idx="519">
                  <c:v>~selt~ : [zɛlt]</c:v>
                </c:pt>
                <c:pt idx="520">
                  <c:v>~sind~ : [zɪnt]</c:v>
                </c:pt>
                <c:pt idx="521">
                  <c:v>~setz~ : [zɛts]</c:v>
                </c:pt>
                <c:pt idx="522">
                  <c:v>~sitz~ : [zɪts]</c:v>
                </c:pt>
                <c:pt idx="523">
                  <c:v>~rand~ : [ʁant]</c:v>
                </c:pt>
                <c:pt idx="524">
                  <c:v>~raum~ : [ʁaɔm]</c:v>
                </c:pt>
                <c:pt idx="525">
                  <c:v>~reit~ : [ʁaɛt]</c:v>
                </c:pt>
                <c:pt idx="526">
                  <c:v>~rbum~ : [ʁbʊm]</c:v>
                </c:pt>
                <c:pt idx="527">
                  <c:v>~reko~ : [ʁekɔ]</c:v>
                </c:pt>
                <c:pt idx="528">
                  <c:v>~rend~ : [ʁent]</c:v>
                </c:pt>
                <c:pt idx="529">
                  <c:v>~gesa~ : [ɡeza]</c:v>
                </c:pt>
                <c:pt idx="530">
                  <c:v>~gehe~ : [ɡeːe]</c:v>
                </c:pt>
                <c:pt idx="531">
                  <c:v>~rere~ : [ʁeʁe]</c:v>
                </c:pt>
                <c:pt idx="532">
                  <c:v>~regi~ : [ʁeɡi]</c:v>
                </c:pt>
                <c:pt idx="533">
                  <c:v>~riie~ : [ʁiiː]</c:v>
                </c:pt>
                <c:pt idx="534">
                  <c:v>~ende~ : [ɛnde]</c:v>
                </c:pt>
                <c:pt idx="535">
                  <c:v>~indu~ : [ɪndʊ]</c:v>
                </c:pt>
                <c:pt idx="536">
                  <c:v>~rnen~ : [ʁnen]</c:v>
                </c:pt>
                <c:pt idx="537">
                  <c:v>~inte~ : [ɪnte]</c:v>
                </c:pt>
                <c:pt idx="538">
                  <c:v>~rnte~ : [ʁnte]</c:v>
                </c:pt>
                <c:pt idx="539">
                  <c:v>~rohr~ : [ʁoːɐ]</c:v>
                </c:pt>
                <c:pt idx="540">
                  <c:v>~obje~ : [ɔpʝɛ]</c:v>
                </c:pt>
                <c:pt idx="541">
                  <c:v>~rtei~ : [ʁtaɛ]</c:v>
                </c:pt>
                <c:pt idx="542">
                  <c:v>~rzel~ : [ʁtsl]</c:v>
                </c:pt>
                <c:pt idx="543">
                  <c:v>~ruhi~ : [ʁuːɪ]</c:v>
                </c:pt>
                <c:pt idx="544">
                  <c:v>~erra~ : [ɐʁaː]</c:v>
                </c:pt>
                <c:pt idx="545">
                  <c:v>~grau~ : [ɡʁaɔ]</c:v>
                </c:pt>
                <c:pt idx="546">
                  <c:v>~gebi~ : [ɡəbɪ]</c:v>
                </c:pt>
                <c:pt idx="547">
                  <c:v>~gedi~ : [ɡədɪ]</c:v>
                </c:pt>
                <c:pt idx="548">
                  <c:v>~erge~ : [ɐɡeː]</c:v>
                </c:pt>
                <c:pt idx="549">
                  <c:v>~gefa~ : [ɡəfa]</c:v>
                </c:pt>
                <c:pt idx="550">
                  <c:v>~gefu~ : [ɡəfʊ]</c:v>
                </c:pt>
                <c:pt idx="551">
                  <c:v>~rgie~ : [ʁɡiː]</c:v>
                </c:pt>
                <c:pt idx="552">
                  <c:v>~rekt~ : [ʁɛkt]</c:v>
                </c:pt>
                <c:pt idx="553">
                  <c:v>~gelb~ : [ɡɛlp]</c:v>
                </c:pt>
                <c:pt idx="554">
                  <c:v>~geld~ : [ɡɛlt]</c:v>
                </c:pt>
                <c:pt idx="555">
                  <c:v>~rest~ : [ʁɛst]</c:v>
                </c:pt>
                <c:pt idx="556">
                  <c:v>~gese~ : [ɡəzɛ]</c:v>
                </c:pt>
                <c:pt idx="557">
                  <c:v>~gesi~ : [ɡəzɪ]</c:v>
                </c:pt>
                <c:pt idx="558">
                  <c:v>~geru~ : [ɡəʁʊ]</c:v>
                </c:pt>
                <c:pt idx="559">
                  <c:v>~akti~ : [aktsi]</c:v>
                </c:pt>
                <c:pt idx="560">
                  <c:v>~auto~ : [aɔtoː]</c:v>
                </c:pt>
                <c:pt idx="561">
                  <c:v>~basi~ : [baːzɪ]</c:v>
                </c:pt>
                <c:pt idx="562">
                  <c:v>~beka~ : [bekaː]</c:v>
                </c:pt>
                <c:pt idx="563">
                  <c:v>~bewe~ : [beveː]</c:v>
                </c:pt>
                <c:pt idx="564">
                  <c:v>~besu~ : [bezuː]</c:v>
                </c:pt>
                <c:pt idx="565">
                  <c:v>~blem~ : [bleːm]</c:v>
                </c:pt>
                <c:pt idx="566">
                  <c:v>~blut~ : [bluːt]</c:v>
                </c:pt>
                <c:pt idx="567">
                  <c:v>~bore~ : [boːʁe]</c:v>
                </c:pt>
                <c:pt idx="568">
                  <c:v>~brot~ : [bʁoːt]</c:v>
                </c:pt>
                <c:pt idx="569">
                  <c:v>~dame~ : [daːme]</c:v>
                </c:pt>
                <c:pt idx="570">
                  <c:v>~dezi~ : [detsi]</c:v>
                </c:pt>
                <c:pt idx="571">
                  <c:v>~dere~ : [deːʁe]</c:v>
                </c:pt>
                <c:pt idx="572">
                  <c:v>~fami~ : [famiː]</c:v>
                </c:pt>
                <c:pt idx="573">
                  <c:v>~fina~ : [finaː]</c:v>
                </c:pt>
                <c:pt idx="574">
                  <c:v>~flug~ : [fluːk]</c:v>
                </c:pt>
                <c:pt idx="575">
                  <c:v>~füße~ : [fyːse]</c:v>
                </c:pt>
                <c:pt idx="576">
                  <c:v>~filz~ : [fɪlts]</c:v>
                </c:pt>
                <c:pt idx="577">
                  <c:v>~höre~ : [høːʁe]</c:v>
                </c:pt>
                <c:pt idx="578">
                  <c:v>~holz~ : [hɔlts]</c:v>
                </c:pt>
                <c:pt idx="579">
                  <c:v>~herz~ : [hɛʁts]</c:v>
                </c:pt>
                <c:pt idx="580">
                  <c:v>~klar~ : [klaːʁ]</c:v>
                </c:pt>
                <c:pt idx="581">
                  <c:v>~köni~ : [køːnɪ]</c:v>
                </c:pt>
                <c:pt idx="582">
                  <c:v>~ktie~ : [ktsie]</c:v>
                </c:pt>
                <c:pt idx="583">
                  <c:v>~gzeu~ : [ktsɔœ]</c:v>
                </c:pt>
                <c:pt idx="584">
                  <c:v>~kurz~ : [kʊʁts]</c:v>
                </c:pt>
                <c:pt idx="585">
                  <c:v>~lage~ : [laːɡe]</c:v>
                </c:pt>
                <c:pt idx="586">
                  <c:v>~ldat~ : [ldaːt]</c:v>
                </c:pt>
                <c:pt idx="587">
                  <c:v>~lekü~ : [lekyː]</c:v>
                </c:pt>
                <c:pt idx="588">
                  <c:v>~lini~ : [liːni]</c:v>
                </c:pt>
                <c:pt idx="589">
                  <c:v>~lösu~ : [løːzʊ]</c:v>
                </c:pt>
                <c:pt idx="590">
                  <c:v>~lore~ : [loːʁe]</c:v>
                </c:pt>
                <c:pt idx="591">
                  <c:v>~ltsa~ : [ltzaː]</c:v>
                </c:pt>
                <c:pt idx="592">
                  <c:v>~lüge~ : [lyːɡe]</c:v>
                </c:pt>
                <c:pt idx="593">
                  <c:v>~minu~ : [minuː]</c:v>
                </c:pt>
                <c:pt idx="594">
                  <c:v>~mili~ : [miːli]</c:v>
                </c:pt>
                <c:pt idx="595">
                  <c:v>~mine~ : [miːne]</c:v>
                </c:pt>
                <c:pt idx="596">
                  <c:v>~mona~ : [moːna]</c:v>
                </c:pt>
                <c:pt idx="597">
                  <c:v>~mond~ : [moːnt]</c:v>
                </c:pt>
                <c:pt idx="598">
                  <c:v>~musi~ : [muziː]</c:v>
                </c:pt>
                <c:pt idx="599">
                  <c:v>~nati~ : [natsi]</c:v>
                </c:pt>
                <c:pt idx="600">
                  <c:v>~natu~ : [natuː]</c:v>
                </c:pt>
                <c:pt idx="601">
                  <c:v>~natü~ : [natyː]</c:v>
                </c:pt>
                <c:pt idx="602">
                  <c:v>~nale~ : [naːle]</c:v>
                </c:pt>
                <c:pt idx="603">
                  <c:v>~name~ : [naːme]</c:v>
                </c:pt>
                <c:pt idx="604">
                  <c:v>~nase~ : [naːze]</c:v>
                </c:pt>
                <c:pt idx="605">
                  <c:v>~nmal~ : [nmaːl]</c:v>
                </c:pt>
                <c:pt idx="606">
                  <c:v>~nome~ : [noːme]</c:v>
                </c:pt>
                <c:pt idx="607">
                  <c:v>~nzah~ : [ntsaː]</c:v>
                </c:pt>
                <c:pt idx="608">
                  <c:v>~nzig~ : [ntsɪç]</c:v>
                </c:pt>
                <c:pt idx="609">
                  <c:v>~nute~ : [nuːte]</c:v>
                </c:pt>
                <c:pt idx="610">
                  <c:v>~nsam~ : [nzaːm]</c:v>
                </c:pt>
                <c:pt idx="611">
                  <c:v>~obst~ : [oːpst]</c:v>
                </c:pt>
                <c:pt idx="612">
                  <c:v>~pfer~ : [pfeːɐ]</c:v>
                </c:pt>
                <c:pt idx="613">
                  <c:v>~pitä~ : [pitɛː]</c:v>
                </c:pt>
                <c:pt idx="614">
                  <c:v>~plan~ : [plaːn]</c:v>
                </c:pt>
                <c:pt idx="615">
                  <c:v>~pose~ : [poːze]</c:v>
                </c:pt>
                <c:pt idx="616">
                  <c:v>~stem~ : [steːm]</c:v>
                </c:pt>
                <c:pt idx="617">
                  <c:v>~stwa~ : [stvaː]</c:v>
                </c:pt>
                <c:pt idx="618">
                  <c:v>~ßsta~ : [sʃtaː]</c:v>
                </c:pt>
                <c:pt idx="619">
                  <c:v>~tanz~ : [tants]</c:v>
                </c:pt>
                <c:pt idx="620">
                  <c:v>~zeit~ : [tsaɛt]</c:v>
                </c:pt>
                <c:pt idx="621">
                  <c:v>~zehn~ : [tseːn]</c:v>
                </c:pt>
                <c:pt idx="622">
                  <c:v>~zwan~ : [tsvan]</c:v>
                </c:pt>
                <c:pt idx="623">
                  <c:v>~zwei~ : [tsvaɛ]</c:v>
                </c:pt>
                <c:pt idx="624">
                  <c:v>~zeug~ : [tsɔœk]</c:v>
                </c:pt>
                <c:pt idx="625">
                  <c:v>~zorn~ : [tsɔʁn]</c:v>
                </c:pt>
                <c:pt idx="626">
                  <c:v>~trag~ : [tʁaːk]</c:v>
                </c:pt>
                <c:pt idx="627">
                  <c:v>~temp~ : [tɛmpe]</c:v>
                </c:pt>
                <c:pt idx="628">
                  <c:v>~ware~ : [vaːʁe]</c:v>
                </c:pt>
                <c:pt idx="629">
                  <c:v>~weni~ : [veːnɪ]</c:v>
                </c:pt>
                <c:pt idx="630">
                  <c:v>~wegu~ : [veːɡʊ]</c:v>
                </c:pt>
                <c:pt idx="631">
                  <c:v>~voka~ : [vokaː]</c:v>
                </c:pt>
                <c:pt idx="632">
                  <c:v>~salz~ : [zalts]</c:v>
                </c:pt>
                <c:pt idx="633">
                  <c:v>~same~ : [zaːme]</c:v>
                </c:pt>
                <c:pt idx="634">
                  <c:v>~siti~ : [zitsi]</c:v>
                </c:pt>
                <c:pt idx="635">
                  <c:v>~säge~ : [zɛːɡe]</c:v>
                </c:pt>
                <c:pt idx="636">
                  <c:v>~ganz~ : [ɡants]</c:v>
                </c:pt>
                <c:pt idx="637">
                  <c:v>~rade~ : [ʁaːde]</c:v>
                </c:pt>
                <c:pt idx="638">
                  <c:v>~jagd~ : [ʝaːkt]</c:v>
                </c:pt>
                <c:pt idx="639">
                  <c:v>~gewe~ : [ɡeveː]</c:v>
                </c:pt>
                <c:pt idx="640">
                  <c:v>~rede~ : [ʁeːde]</c:v>
                </c:pt>
                <c:pt idx="641">
                  <c:v>~glas~ : [ɡlaːs]</c:v>
                </c:pt>
                <c:pt idx="642">
                  <c:v>~gnet~ : [ɡneːt]</c:v>
                </c:pt>
                <c:pt idx="643">
                  <c:v>~spaß~ : [ʃpaːs]</c:v>
                </c:pt>
                <c:pt idx="644">
                  <c:v>~spur~ : [ʃpuːɐ]</c:v>
                </c:pt>
                <c:pt idx="645">
                  <c:v>~spät~ : [ʃpɛːt]</c:v>
                </c:pt>
                <c:pt idx="646">
                  <c:v>~stab~ : [ʃtaːp]</c:v>
                </c:pt>
                <c:pt idx="647">
                  <c:v>~rtra~ : [ɐtʁaː]</c:v>
                </c:pt>
                <c:pt idx="648">
                  <c:v>~rson~ : [ʁzoːn]</c:v>
                </c:pt>
                <c:pt idx="649">
                  <c:v>~gras~ : [ɡʁaːs]</c:v>
                </c:pt>
                <c:pt idx="650">
                  <c:v>~grad~ : [ɡʁaːt]</c:v>
                </c:pt>
                <c:pt idx="651">
                  <c:v>~gebo~ : [ɡəboː]</c:v>
                </c:pt>
                <c:pt idx="652">
                  <c:v>~ände~ : [ˀɛnde]</c:v>
                </c:pt>
                <c:pt idx="653">
                  <c:v>~genu~ : [ɡənuː]</c:v>
                </c:pt>
                <c:pt idx="654">
                  <c:v>~groß~ : [ɡʁoːs]</c:v>
                </c:pt>
                <c:pt idx="655">
                  <c:v>~geta~ : [ɡətaː]</c:v>
                </c:pt>
                <c:pt idx="656">
                  <c:v>~grün~ : [ɡʁyːn]</c:v>
                </c:pt>
                <c:pt idx="657">
                  <c:v>~gera~ : [ɡəʁaː]</c:v>
                </c:pt>
                <c:pt idx="658">
                  <c:v>~zima~ : [tsimaː]</c:v>
                </c:pt>
                <c:pt idx="659">
                  <c:v>~zusa~ : [tsuːza]</c:v>
                </c:pt>
                <c:pt idx="660">
                  <c:v>~zurü~ : [tsuːʁʏ]</c:v>
                </c:pt>
                <c:pt idx="661">
                  <c:v>~cher~ : [çɐ]</c:v>
                </c:pt>
                <c:pt idx="662">
                  <c:v>~ttel~ : [tl]</c:v>
                </c:pt>
                <c:pt idx="663">
                  <c:v>~voll~ : [fɔl]</c:v>
                </c:pt>
                <c:pt idx="664">
                  <c:v>~lter~ : [ltɐ]</c:v>
                </c:pt>
                <c:pt idx="665">
                  <c:v>~mann~ : [man]</c:v>
                </c:pt>
                <c:pt idx="666">
                  <c:v>~sten~ : [stn]</c:v>
                </c:pt>
                <c:pt idx="667">
                  <c:v>~ster~ : [stɐ]</c:v>
                </c:pt>
                <c:pt idx="668">
                  <c:v>~nken~ : [ŋkŋ]</c:v>
                </c:pt>
                <c:pt idx="669">
                  <c:v>~rung~ : [ʁʊŋ]</c:v>
                </c:pt>
                <c:pt idx="670">
                  <c:v>~baum~ : [baɔm]</c:v>
                </c:pt>
                <c:pt idx="671">
                  <c:v>~beso~ : [bezɔ]</c:v>
                </c:pt>
                <c:pt idx="672">
                  <c:v>~gkei~ : [çkaɛ]</c:v>
                </c:pt>
                <c:pt idx="673">
                  <c:v>~ffix~ : [fɪks]</c:v>
                </c:pt>
                <c:pt idx="674">
                  <c:v>~heit~ : [haɛt]</c:v>
                </c:pt>
                <c:pt idx="675">
                  <c:v>~höhe~ : [høːe]</c:v>
                </c:pt>
                <c:pt idx="676">
                  <c:v>~keit~ : [kaɛt]</c:v>
                </c:pt>
                <c:pt idx="677">
                  <c:v>~mein~ : [maɛn]</c:v>
                </c:pt>
                <c:pt idx="678">
                  <c:v>~ment~ : [mɛnt]</c:v>
                </c:pt>
                <c:pt idx="679">
                  <c:v>~ndig~ : [ndɪç]</c:v>
                </c:pt>
                <c:pt idx="680">
                  <c:v>~nhei~ : [nhaɛ]</c:v>
                </c:pt>
                <c:pt idx="681">
                  <c:v>~ntwo~ : [ntvɔ]</c:v>
                </c:pt>
                <c:pt idx="682">
                  <c:v>~nent~ : [nɛnt]</c:v>
                </c:pt>
                <c:pt idx="683">
                  <c:v>~wort~ : [vɔʁt]</c:v>
                </c:pt>
                <c:pt idx="684">
                  <c:v>~such~ : [zuːx]</c:v>
                </c:pt>
                <c:pt idx="685">
                  <c:v>~jahr~ : [ʝaːʁ]</c:v>
                </c:pt>
                <c:pt idx="686">
                  <c:v>~gewi~ : [ɡəvɪ]</c:v>
                </c:pt>
                <c:pt idx="687">
                  <c:v>~ntwe~ : [ntveː]</c:v>
                </c:pt>
                <c:pt idx="688">
                  <c:v>~zahl~ : [tsaːl]</c:v>
                </c:pt>
                <c:pt idx="689">
                  <c:v>~sser~ : [sɐ]</c:v>
                </c:pt>
                <c:pt idx="690">
                  <c:v>~mmer~ : [mɐ]</c:v>
                </c:pt>
                <c:pt idx="691">
                  <c:v>~lten~ : [ltn]</c:v>
                </c:pt>
                <c:pt idx="692">
                  <c:v>~nter~ : [ntɐ]</c:v>
                </c:pt>
                <c:pt idx="693">
                  <c:v>~erfo~ : [ɐfɔ]</c:v>
                </c:pt>
                <c:pt idx="694">
                  <c:v>~buch~ : [buːx]</c:v>
                </c:pt>
                <c:pt idx="695">
                  <c:v>~teil~ : [taɛl]</c:v>
                </c:pt>
                <c:pt idx="696">
                  <c:v>~lich~ : [lɪç]</c:v>
                </c:pt>
                <c:pt idx="697">
                  <c:v>~nden~ : [ndn]</c:v>
                </c:pt>
                <c:pt idx="698">
                  <c:v>~tzen~ : [tsn]</c:v>
                </c:pt>
                <c:pt idx="699">
                  <c:v>~ssen~ : [sn]</c:v>
                </c:pt>
                <c:pt idx="700">
                  <c:v>~ngen~ : [ŋen]</c:v>
                </c:pt>
                <c:pt idx="701">
                  <c:v>~cken~ : [kŋ]</c:v>
                </c:pt>
                <c:pt idx="702">
                  <c:v>~rten~ : [ʁtn]</c:v>
                </c:pt>
                <c:pt idx="703">
                  <c:v>~tter~ : [tɐ]</c:v>
                </c:pt>
                <c:pt idx="704">
                  <c:v>~wahr~ : [vaːʁ]</c:v>
                </c:pt>
                <c:pt idx="705">
                  <c:v>~nnen~ : [nen]</c:v>
                </c:pt>
                <c:pt idx="706">
                  <c:v>~tsch~ : [tʃ]</c:v>
                </c:pt>
                <c:pt idx="707">
                  <c:v>~biss~ : [bɪs]</c:v>
                </c:pt>
                <c:pt idx="708">
                  <c:v>~erha~ : [ɐha]</c:v>
                </c:pt>
                <c:pt idx="709">
                  <c:v>~boot~ : [boːt]</c:v>
                </c:pt>
                <c:pt idx="710">
                  <c:v>~fiel~ : [fiːl]</c:v>
                </c:pt>
                <c:pt idx="711">
                  <c:v>~viel~ : [fiːl]</c:v>
                </c:pt>
                <c:pt idx="712">
                  <c:v>~kord~ : [kɔʁt]</c:v>
                </c:pt>
                <c:pt idx="713">
                  <c:v>~llar~ : [laːʁ]</c:v>
                </c:pt>
                <c:pt idx="714">
                  <c:v>~ttag~ : [taːk]</c:v>
                </c:pt>
                <c:pt idx="715">
                  <c:v>~weis~ : [vaɛs]</c:v>
                </c:pt>
                <c:pt idx="716">
                  <c:v>~weiß~ : [vaɛs]</c:v>
                </c:pt>
                <c:pt idx="717">
                  <c:v>~mmen~ : [men]</c:v>
                </c:pt>
                <c:pt idx="718">
                  <c:v>~llen~ : [ln]</c:v>
                </c:pt>
                <c:pt idx="719">
                  <c:v>~ffen~ : [fn]</c:v>
                </c:pt>
                <c:pt idx="720">
                  <c:v>~eher~ : [eːɐ]</c:v>
                </c:pt>
                <c:pt idx="721">
                  <c:v>~sste~ : [ste]</c:v>
                </c:pt>
                <c:pt idx="722">
                  <c:v>~ndere~ : [ndəʁe]</c:v>
                </c:pt>
                <c:pt idx="723">
                  <c:v>~stern~ : [stɐn]</c:v>
                </c:pt>
                <c:pt idx="724">
                  <c:v>~beste~ : [bɛste]</c:v>
                </c:pt>
                <c:pt idx="725">
                  <c:v>~beste~ : [bəʃtɛ]</c:v>
                </c:pt>
                <c:pt idx="726">
                  <c:v>~produ~ : [pʁodu]</c:v>
                </c:pt>
                <c:pt idx="727">
                  <c:v>~produ~ : [pʁodʊ]</c:v>
                </c:pt>
                <c:pt idx="728">
                  <c:v>~stern~ : [ʃtɛʁn]</c:v>
                </c:pt>
                <c:pt idx="729">
                  <c:v>~ndere~ : [ndeʁe]</c:v>
                </c:pt>
                <c:pt idx="730">
                  <c:v>~fisch~ : [fɪʃ]</c:v>
                </c:pt>
                <c:pt idx="731">
                  <c:v>~ckeln~ : [kln]</c:v>
                </c:pt>
                <c:pt idx="732">
                  <c:v>~chsen~ : [ksn]</c:v>
                </c:pt>
                <c:pt idx="733">
                  <c:v>~mmeln~ : [mln]</c:v>
                </c:pt>
                <c:pt idx="734">
                  <c:v>~ppelt~ : [plt]</c:v>
                </c:pt>
                <c:pt idx="735">
                  <c:v>~immer~ : [ɪmɐ]</c:v>
                </c:pt>
                <c:pt idx="736">
                  <c:v>~essen~ : [ɛsn]</c:v>
                </c:pt>
                <c:pt idx="737">
                  <c:v>~schuh~ : [ʃuː]</c:v>
                </c:pt>
                <c:pt idx="738">
                  <c:v>~alter~ : [altɐ]</c:v>
                </c:pt>
                <c:pt idx="739">
                  <c:v>~allge~ : [alɡe]</c:v>
                </c:pt>
                <c:pt idx="740">
                  <c:v>~achtu~ : [axtʊ]</c:v>
                </c:pt>
                <c:pt idx="741">
                  <c:v>~angst~ : [aŋst]</c:v>
                </c:pt>
                <c:pt idx="742">
                  <c:v>~außer~ : [aɔsɐ]</c:v>
                </c:pt>
                <c:pt idx="743">
                  <c:v>~eisen~ : [aɛzn]</c:v>
                </c:pt>
                <c:pt idx="744">
                  <c:v>~blatt~ : [blat]</c:v>
                </c:pt>
                <c:pt idx="745">
                  <c:v>~block~ : [blɔk]</c:v>
                </c:pt>
                <c:pt idx="746">
                  <c:v>~belle~ : [bɛle]</c:v>
                </c:pt>
                <c:pt idx="747">
                  <c:v>~chtig~ : [çtɪç]</c:v>
                </c:pt>
                <c:pt idx="748">
                  <c:v>~dauer~ : [daɔɐ]</c:v>
                </c:pt>
                <c:pt idx="749">
                  <c:v>~dicht~ : [dɪçt]</c:v>
                </c:pt>
                <c:pt idx="750">
                  <c:v>~durch~ : [dʊʁç]</c:v>
                </c:pt>
                <c:pt idx="751">
                  <c:v>~fange~ : [faŋe]</c:v>
                </c:pt>
                <c:pt idx="752">
                  <c:v>~fluss~ : [flʊs]</c:v>
                </c:pt>
                <c:pt idx="753">
                  <c:v>~verga~ : [fɐɡa]</c:v>
                </c:pt>
                <c:pt idx="754">
                  <c:v>~feuer~ : [fɔœɐ]</c:v>
                </c:pt>
                <c:pt idx="755">
                  <c:v>~hatte~ : [hate]</c:v>
                </c:pt>
                <c:pt idx="756">
                  <c:v>~hänge~ : [hɛŋe]</c:v>
                </c:pt>
                <c:pt idx="757">
                  <c:v>~chara~ : [kaʁa]</c:v>
                </c:pt>
                <c:pt idx="758">
                  <c:v>~könne~ : [kœne]</c:v>
                </c:pt>
                <c:pt idx="759">
                  <c:v>~ldung~ : [ldʊŋ]</c:v>
                </c:pt>
                <c:pt idx="760">
                  <c:v>~ltern~ : [ltɐn]</c:v>
                </c:pt>
                <c:pt idx="761">
                  <c:v>~ltung~ : [ltʊŋ]</c:v>
                </c:pt>
                <c:pt idx="762">
                  <c:v>~licht~ : [lɪçt]</c:v>
                </c:pt>
                <c:pt idx="763">
                  <c:v>~llstä~ : [lʃtɛ]</c:v>
                </c:pt>
                <c:pt idx="764">
                  <c:v>~masse~ : [mase]</c:v>
                </c:pt>
                <c:pt idx="765">
                  <c:v>~macht~ : [maxt]</c:v>
                </c:pt>
                <c:pt idx="766">
                  <c:v>~mlich~ : [mlɪç]</c:v>
                </c:pt>
                <c:pt idx="767">
                  <c:v>~milli~ : [mɪli]</c:v>
                </c:pt>
                <c:pt idx="768">
                  <c:v>~messe~ : [mɛse]</c:v>
                </c:pt>
                <c:pt idx="769">
                  <c:v>~mitte~ : [mɪte]</c:v>
                </c:pt>
                <c:pt idx="770">
                  <c:v>~menge~ : [mɛŋe]</c:v>
                </c:pt>
                <c:pt idx="771">
                  <c:v>~nacht~ : [naxt]</c:v>
                </c:pt>
                <c:pt idx="772">
                  <c:v>~nfach~ : [nfax]</c:v>
                </c:pt>
                <c:pt idx="773">
                  <c:v>~nlich~ : [nlɪç]</c:v>
                </c:pt>
                <c:pt idx="774">
                  <c:v>~nster~ : [nstɐ]</c:v>
                </c:pt>
                <c:pt idx="775">
                  <c:v>~nicht~ : [nɪçt]</c:v>
                </c:pt>
                <c:pt idx="776">
                  <c:v>~stick~ : [stɪk]</c:v>
                </c:pt>
                <c:pt idx="777">
                  <c:v>~dchen~ : [tçen]</c:v>
                </c:pt>
                <c:pt idx="778">
                  <c:v>~tzung~ : [tsʊŋ]</c:v>
                </c:pt>
                <c:pt idx="779">
                  <c:v>~watte~ : [vate]</c:v>
                </c:pt>
                <c:pt idx="780">
                  <c:v>~weich~ : [vaɛç]</c:v>
                </c:pt>
                <c:pt idx="781">
                  <c:v>~wicht~ : [vɪçt]</c:v>
                </c:pt>
                <c:pt idx="782">
                  <c:v>~welle~ : [vɛle]</c:v>
                </c:pt>
                <c:pt idx="783">
                  <c:v>~wolle~ : [vɔle]</c:v>
                </c:pt>
                <c:pt idx="784">
                  <c:v>~winne~ : [vɪne]</c:v>
                </c:pt>
                <c:pt idx="785">
                  <c:v>~woche~ : [vɔxe]</c:v>
                </c:pt>
                <c:pt idx="786">
                  <c:v>~chsta~ : [xʃta]</c:v>
                </c:pt>
                <c:pt idx="787">
                  <c:v>~samme~ : [zame]</c:v>
                </c:pt>
                <c:pt idx="788">
                  <c:v>~sei1n~ : [zaɛn]</c:v>
                </c:pt>
                <c:pt idx="789">
                  <c:v>~sauer~ : [zaɔɐ]</c:v>
                </c:pt>
                <c:pt idx="790">
                  <c:v>~sicht~ : [zɪçt]</c:v>
                </c:pt>
                <c:pt idx="791">
                  <c:v>~sechs~ : [zɛks]</c:v>
                </c:pt>
                <c:pt idx="792">
                  <c:v>~sonne~ : [zɔne]</c:v>
                </c:pt>
                <c:pt idx="793">
                  <c:v>~saiso~ : [zɛzɔ]</c:v>
                </c:pt>
                <c:pt idx="794">
                  <c:v>~singe~ : [zɪŋe]</c:v>
                </c:pt>
                <c:pt idx="795">
                  <c:v>~reich~ : [ʁaɛç]</c:v>
                </c:pt>
                <c:pt idx="796">
                  <c:v>~gange~ : [ɡaŋe]</c:v>
                </c:pt>
                <c:pt idx="797">
                  <c:v>~reihe~ : [ʁaɛe]</c:v>
                </c:pt>
                <c:pt idx="798">
                  <c:v>~rdern~ : [ʁdɐn]</c:v>
                </c:pt>
                <c:pt idx="799">
                  <c:v>~erfah~ : [ɐfaː]</c:v>
                </c:pt>
                <c:pt idx="800">
                  <c:v>~erhöh~ : [ɐhøː]</c:v>
                </c:pt>
                <c:pt idx="801">
                  <c:v>~rkung~ : [ʁkʊŋ]</c:v>
                </c:pt>
                <c:pt idx="802">
                  <c:v>~erlau~ : [ɐlaɔ]</c:v>
                </c:pt>
                <c:pt idx="803">
                  <c:v>~erlei~ : [ɐlaɛ]</c:v>
                </c:pt>
                <c:pt idx="804">
                  <c:v>~elter~ : [ɛltɐ]</c:v>
                </c:pt>
                <c:pt idx="805">
                  <c:v>~unten~ : [ʊntn]</c:v>
                </c:pt>
                <c:pt idx="806">
                  <c:v>~insel~ : [ɪnzl]</c:v>
                </c:pt>
                <c:pt idx="807">
                  <c:v>~schön~ : [ʃøːn]</c:v>
                </c:pt>
                <c:pt idx="808">
                  <c:v>~stamm~ : [ʃtam]</c:v>
                </c:pt>
                <c:pt idx="809">
                  <c:v>~stoff~ : [ʃtɔf]</c:v>
                </c:pt>
                <c:pt idx="810">
                  <c:v>~stück~ : [ʃtʏk]</c:v>
                </c:pt>
                <c:pt idx="811">
                  <c:v>~still~ : [ʃtɪl]</c:v>
                </c:pt>
                <c:pt idx="812">
                  <c:v>~stopp~ : [ʃtɔp]</c:v>
                </c:pt>
                <c:pt idx="813">
                  <c:v>~errei~ : [ɐʁaɛ]</c:v>
                </c:pt>
                <c:pt idx="814">
                  <c:v>~recht~ : [ʁɛçt]</c:v>
                </c:pt>
                <c:pt idx="815">
                  <c:v>~rolle~ : [ʁɔle]</c:v>
                </c:pt>
                <c:pt idx="816">
                  <c:v>~resse~ : [ʁɛse]</c:v>
                </c:pt>
                <c:pt idx="817">
                  <c:v>~ersto~ : [ɐʃtɔ]</c:v>
                </c:pt>
                <c:pt idx="818">
                  <c:v>~junge~ : [ʝʊŋe]</c:v>
                </c:pt>
                <c:pt idx="819">
                  <c:v>~orgel~ : [ɔʁɡl]</c:v>
                </c:pt>
                <c:pt idx="820">
                  <c:v>~arbei~ : [aʁbaɛ]</c:v>
                </c:pt>
                <c:pt idx="821">
                  <c:v>~abend~ : [aːbmt]</c:v>
                </c:pt>
                <c:pt idx="822">
                  <c:v>~einfa~ : [aɛnfa]</c:v>
                </c:pt>
                <c:pt idx="823">
                  <c:v>~beide~ : [baɛde]</c:v>
                </c:pt>
                <c:pt idx="824">
                  <c:v>~bedeu~ : [bedɔœ]</c:v>
                </c:pt>
                <c:pt idx="825">
                  <c:v>~betra~ : [betʁa]</c:v>
                </c:pt>
                <c:pt idx="826">
                  <c:v>~biere~ : [biːʁe]</c:v>
                </c:pt>
                <c:pt idx="827">
                  <c:v>~boden~ : [boːdn]</c:v>
                </c:pt>
                <c:pt idx="828">
                  <c:v>~braun~ : [bʁaɔn]</c:v>
                </c:pt>
                <c:pt idx="829">
                  <c:v>~breit~ : [bʁaɛt]</c:v>
                </c:pt>
                <c:pt idx="830">
                  <c:v>~bildu~ : [bɪldʊ]</c:v>
                </c:pt>
                <c:pt idx="831">
                  <c:v>~begei~ : [bəɡaɛ]</c:v>
                </c:pt>
                <c:pt idx="832">
                  <c:v>~dampf~ : [dampf]</c:v>
                </c:pt>
                <c:pt idx="833">
                  <c:v>~diene~ : [diːne]</c:v>
                </c:pt>
                <c:pt idx="834">
                  <c:v>~diese~ : [diːze]</c:v>
                </c:pt>
                <c:pt idx="835">
                  <c:v>~draht~ : [dʁaːt]</c:v>
                </c:pt>
                <c:pt idx="836">
                  <c:v>~dreie~ : [dʁaɛɛ]</c:v>
                </c:pt>
                <c:pt idx="837">
                  <c:v>~dolla~ : [dɔlaː]</c:v>
                </c:pt>
                <c:pt idx="838">
                  <c:v>~disku~ : [dɪsku]</c:v>
                </c:pt>
                <c:pt idx="839">
                  <c:v>~falte~ : [falte]</c:v>
                </c:pt>
                <c:pt idx="840">
                  <c:v>~farbe~ : [faʁbe]</c:v>
                </c:pt>
                <c:pt idx="841">
                  <c:v>~feind~ : [faɛnt]</c:v>
                </c:pt>
                <c:pt idx="842">
                  <c:v>~vater~ : [faːtɐ]</c:v>
                </c:pt>
                <c:pt idx="843">
                  <c:v>~feige~ : [faɛɡe]</c:v>
                </c:pt>
                <c:pt idx="844">
                  <c:v>~fahrt~ : [faːʁt]</c:v>
                </c:pt>
                <c:pt idx="845">
                  <c:v>~fahru~ : [faːʁʊ]</c:v>
                </c:pt>
                <c:pt idx="846">
                  <c:v>~vogel~ : [foːɡl]</c:v>
                </c:pt>
                <c:pt idx="847">
                  <c:v>~führe~ : [fyːʁe]</c:v>
                </c:pt>
                <c:pt idx="848">
                  <c:v>~verlo~ : [fɐloː]</c:v>
                </c:pt>
                <c:pt idx="849">
                  <c:v>~fstie~ : [fʃtiː]</c:v>
                </c:pt>
                <c:pt idx="850">
                  <c:v>~versu~ : [fɐzuː]</c:v>
                </c:pt>
                <c:pt idx="851">
                  <c:v>~formu~ : [fɔʁmu]</c:v>
                </c:pt>
                <c:pt idx="852">
                  <c:v>~front~ : [fʁɔnt]</c:v>
                </c:pt>
                <c:pt idx="853">
                  <c:v>~haben~ : [haːbm]</c:v>
                </c:pt>
                <c:pt idx="854">
                  <c:v>~hafen~ : [haːfn]</c:v>
                </c:pt>
                <c:pt idx="855">
                  <c:v>~hause~ : [haɔze]</c:v>
                </c:pt>
                <c:pt idx="856">
                  <c:v>~hiere~ : [hiːʁe]</c:v>
                </c:pt>
                <c:pt idx="857">
                  <c:v>~hügel~ : [hyːɡl]</c:v>
                </c:pt>
                <c:pt idx="858">
                  <c:v>~hilfe~ : [hɪlfe]</c:v>
                </c:pt>
                <c:pt idx="859">
                  <c:v>~kampf~ : [kampf]</c:v>
                </c:pt>
                <c:pt idx="860">
                  <c:v>~katze~ : [katse]</c:v>
                </c:pt>
                <c:pt idx="861">
                  <c:v>~karte~ : [kaʁte]</c:v>
                </c:pt>
                <c:pt idx="862">
                  <c:v>~klein~ : [klaɛn]</c:v>
                </c:pt>
                <c:pt idx="863">
                  <c:v>~kleid~ : [klaɛt]</c:v>
                </c:pt>
                <c:pt idx="864">
                  <c:v>~kluft~ : [klʊft]</c:v>
                </c:pt>
                <c:pt idx="865">
                  <c:v>~kopie~ : [kopiː]</c:v>
                </c:pt>
                <c:pt idx="866">
                  <c:v>~kugel~ : [kuːɡl]</c:v>
                </c:pt>
                <c:pt idx="867">
                  <c:v>~quart~ : [kvaʁt]</c:v>
                </c:pt>
                <c:pt idx="868">
                  <c:v>~kraft~ : [kʁaft]</c:v>
                </c:pt>
                <c:pt idx="869">
                  <c:v>~krawa~ : [kʁava]</c:v>
                </c:pt>
                <c:pt idx="870">
                  <c:v>~kreis~ : [kʁaɛs]</c:v>
                </c:pt>
                <c:pt idx="871">
                  <c:v>~krieg~ : [kʁiːk]</c:v>
                </c:pt>
                <c:pt idx="872">
                  <c:v>~kälte~ : [kɛlte]</c:v>
                </c:pt>
                <c:pt idx="873">
                  <c:v>~kunst~ : [kʊnst]</c:v>
                </c:pt>
                <c:pt idx="874">
                  <c:v>~konso~ : [kɔnzo]</c:v>
                </c:pt>
                <c:pt idx="875">
                  <c:v>~küste~ : [kʏste]</c:v>
                </c:pt>
                <c:pt idx="876">
                  <c:v>~lager~ : [laːɡɐ]</c:v>
                </c:pt>
                <c:pt idx="877">
                  <c:v>~leben~ : [leːbm]</c:v>
                </c:pt>
                <c:pt idx="878">
                  <c:v>~lesen~ : [leːzn]</c:v>
                </c:pt>
                <c:pt idx="879">
                  <c:v>~lehre~ : [leːʁe]</c:v>
                </c:pt>
                <c:pt idx="880">
                  <c:v>~legen~ : [leːɡŋ]</c:v>
                </c:pt>
                <c:pt idx="881">
                  <c:v>~lisie~ : [liziː]</c:v>
                </c:pt>
                <c:pt idx="882">
                  <c:v>~liebe~ : [liːbe]</c:v>
                </c:pt>
                <c:pt idx="883">
                  <c:v>~lodie~ : [lodiː]</c:v>
                </c:pt>
                <c:pt idx="884">
                  <c:v>~lonie~ : [loniː]</c:v>
                </c:pt>
                <c:pt idx="885">
                  <c:v>~lösen~ : [løːzn]</c:v>
                </c:pt>
                <c:pt idx="886">
                  <c:v>~liste~ : [lɪste]</c:v>
                </c:pt>
                <c:pt idx="887">
                  <c:v>~links~ : [lɪŋks]</c:v>
                </c:pt>
                <c:pt idx="888">
                  <c:v>~lerne~ : [lɛʁne]</c:v>
                </c:pt>
                <c:pt idx="889">
                  <c:v>~marke~ : [maʁke]</c:v>
                </c:pt>
                <c:pt idx="890">
                  <c:v>~markt~ : [maʁkt]</c:v>
                </c:pt>
                <c:pt idx="891">
                  <c:v>~meile~ : [maɛle]</c:v>
                </c:pt>
                <c:pt idx="892">
                  <c:v>~malen~ : [maːln]</c:v>
                </c:pt>
                <c:pt idx="893">
                  <c:v>~meine~ : [maɛne]</c:v>
                </c:pt>
                <c:pt idx="894">
                  <c:v>~mehre~ : [meːʁe]</c:v>
                </c:pt>
                <c:pt idx="895">
                  <c:v>~mpera~ : [mpeʁa]</c:v>
                </c:pt>
                <c:pt idx="896">
                  <c:v>~multi~ : [mʊlti]</c:v>
                </c:pt>
                <c:pt idx="897">
                  <c:v>~mitta~ : [mɪtaː]</c:v>
                </c:pt>
                <c:pt idx="898">
                  <c:v>~nderu~ : [ndeʁʊ]</c:v>
                </c:pt>
                <c:pt idx="899">
                  <c:v>~nehme~ : [neːme]</c:v>
                </c:pt>
                <c:pt idx="900">
                  <c:v>~nheit~ : [nhaɛt]</c:v>
                </c:pt>
                <c:pt idx="901">
                  <c:v>~ntere~ : [nteʁɛ]</c:v>
                </c:pt>
                <c:pt idx="902">
                  <c:v>~ntrum~ : [ntʁʊm]</c:v>
                </c:pt>
                <c:pt idx="903">
                  <c:v>~nsona~ : [nzona]</c:v>
                </c:pt>
                <c:pt idx="904">
                  <c:v>~nspru~ : [nʃpʁʊ]</c:v>
                </c:pt>
                <c:pt idx="905">
                  <c:v>~papie~ : [papiː]</c:v>
                </c:pt>
                <c:pt idx="906">
                  <c:v>~parti~ : [paʁti]</c:v>
                </c:pt>
                <c:pt idx="907">
                  <c:v>~pause~ : [paɔze]</c:v>
                </c:pt>
                <c:pt idx="908">
                  <c:v>~pfund~ : [pfʊnt]</c:v>
                </c:pt>
                <c:pt idx="909">
                  <c:v>~platz~ : [plats]</c:v>
                </c:pt>
                <c:pt idx="910">
                  <c:v>~ptsta~ : [ptʃta]</c:v>
                </c:pt>
                <c:pt idx="911">
                  <c:v>~bsatz~ : [pzats]</c:v>
                </c:pt>
                <c:pt idx="912">
                  <c:v>~proto~ : [pʁoto]</c:v>
                </c:pt>
                <c:pt idx="913">
                  <c:v>~bjekt~ : [pʝɛkt]</c:v>
                </c:pt>
                <c:pt idx="914">
                  <c:v>~punkt~ : [pʊŋkt]</c:v>
                </c:pt>
                <c:pt idx="915">
                  <c:v>~strie~ : [stʁiː]</c:v>
                </c:pt>
                <c:pt idx="916">
                  <c:v>~tiere~ : [tiːʁe]</c:v>
                </c:pt>
                <c:pt idx="917">
                  <c:v>~töten~ : [tøːtn]</c:v>
                </c:pt>
                <c:pt idx="918">
                  <c:v>~ziehe~ : [tsiːe]</c:v>
                </c:pt>
                <c:pt idx="919">
                  <c:v>~zelle~ : [tsɛle]</c:v>
                </c:pt>
                <c:pt idx="920">
                  <c:v>~tränk~ : [tʁɛŋk]</c:v>
                </c:pt>
                <c:pt idx="921">
                  <c:v>~wagen~ : [vaːɡŋ]</c:v>
                </c:pt>
                <c:pt idx="922">
                  <c:v>~wesen~ : [veːzn]</c:v>
                </c:pt>
                <c:pt idx="923">
                  <c:v>~wiede~ : [viːde]</c:v>
                </c:pt>
                <c:pt idx="924">
                  <c:v>~wohnu~ : [voːnʊ]</c:v>
                </c:pt>
                <c:pt idx="925">
                  <c:v>~wolke~ : [vɔlke]</c:v>
                </c:pt>
                <c:pt idx="926">
                  <c:v>~verbu~ : [vɛʁbʊ]</c:v>
                </c:pt>
                <c:pt idx="927">
                  <c:v>~wirku~ : [vɪʁkʊ]</c:v>
                </c:pt>
                <c:pt idx="928">
                  <c:v>~wärme~ : [vɛʁme]</c:v>
                </c:pt>
                <c:pt idx="929">
                  <c:v>~wärts~ : [vɛʁts]</c:v>
                </c:pt>
                <c:pt idx="930">
                  <c:v>~währe~ : [vɛːʁe]</c:v>
                </c:pt>
                <c:pt idx="931">
                  <c:v>~sanft~ : [zanft]</c:v>
                </c:pt>
                <c:pt idx="932">
                  <c:v>~seine~ : [zaɛne]</c:v>
                </c:pt>
                <c:pt idx="933">
                  <c:v>~seite~ : [zaɛte]</c:v>
                </c:pt>
                <c:pt idx="934">
                  <c:v>~sagen~ : [zaːɡŋ]</c:v>
                </c:pt>
                <c:pt idx="935">
                  <c:v>~segel~ : [zeːɡl]</c:v>
                </c:pt>
                <c:pt idx="936">
                  <c:v>~siere~ : [ziːʁe]</c:v>
                </c:pt>
                <c:pt idx="937">
                  <c:v>~suche~ : [zuːxe]</c:v>
                </c:pt>
                <c:pt idx="938">
                  <c:v>~süden~ : [zyːdn]</c:v>
                </c:pt>
                <c:pt idx="939">
                  <c:v>~silbe~ : [zɪlbe]</c:v>
                </c:pt>
                <c:pt idx="940">
                  <c:v>~sonst~ : [zɔnst]</c:v>
                </c:pt>
                <c:pt idx="941">
                  <c:v>~segme~ : [zɛɡmɛ]</c:v>
                </c:pt>
                <c:pt idx="942">
                  <c:v>~eratu~ : [ʁatuː]</c:v>
                </c:pt>
                <c:pt idx="943">
                  <c:v>~geist~ : [ɡaɛst]</c:v>
                </c:pt>
                <c:pt idx="944">
                  <c:v>~raten~ : [ʁaːtn]</c:v>
                </c:pt>
                <c:pt idx="945">
                  <c:v>~reise~ : [ʁaɛze]</c:v>
                </c:pt>
                <c:pt idx="946">
                  <c:v>~rbeit~ : [ʁbaɛt]</c:v>
                </c:pt>
                <c:pt idx="947">
                  <c:v>~gebra~ : [ɡebʁa]</c:v>
                </c:pt>
                <c:pt idx="948">
                  <c:v>~geträ~ : [ɡetʁɛ]</c:v>
                </c:pt>
                <c:pt idx="949">
                  <c:v>~geben~ : [ɡeːbm]</c:v>
                </c:pt>
                <c:pt idx="950">
                  <c:v>~jeder~ : [ʝeːdɐ]</c:v>
                </c:pt>
                <c:pt idx="951">
                  <c:v>~regie~ : [ʁeɡiː]</c:v>
                </c:pt>
                <c:pt idx="952">
                  <c:v>~regel~ : [ʁeːɡl]</c:v>
                </c:pt>
                <c:pt idx="953">
                  <c:v>~riesi~ : [ʁiːzɪ]</c:v>
                </c:pt>
                <c:pt idx="954">
                  <c:v>~giere~ : [ɡiːʁe]</c:v>
                </c:pt>
                <c:pt idx="955">
                  <c:v>~gment~ : [ɡmɛnt]</c:v>
                </c:pt>
                <c:pt idx="956">
                  <c:v>~stark~ : [ʃtaʁk]</c:v>
                </c:pt>
                <c:pt idx="957">
                  <c:v>~stein~ : [ʃtaɛn]</c:v>
                </c:pt>
                <c:pt idx="958">
                  <c:v>~start~ : [ʃtaʁt]</c:v>
                </c:pt>
                <c:pt idx="959">
                  <c:v>~stehe~ : [ʃteːe]</c:v>
                </c:pt>
                <c:pt idx="960">
                  <c:v>~stieg~ : [ʃtiːk]</c:v>
                </c:pt>
                <c:pt idx="961">
                  <c:v>~stuhl~ : [ʃtuːl]</c:v>
                </c:pt>
                <c:pt idx="962">
                  <c:v>~rühmt~ : [ʁyːmt]</c:v>
                </c:pt>
                <c:pt idx="963">
                  <c:v>~rühre~ : [ʁyːʁe]</c:v>
                </c:pt>
                <c:pt idx="964">
                  <c:v>~gemei~ : [ɡəmaɛ]</c:v>
                </c:pt>
                <c:pt idx="965">
                  <c:v>~genau~ : [ɡənaɔ]</c:v>
                </c:pt>
                <c:pt idx="966">
                  <c:v>~runde~ : [ʁʊnde]</c:v>
                </c:pt>
                <c:pt idx="967">
                  <c:v>~ernte~ : [ɛʁnte]</c:v>
                </c:pt>
                <c:pt idx="968">
                  <c:v>~jetzt~ : [ʝɛtst]</c:v>
                </c:pt>
                <c:pt idx="969">
                  <c:v>~grund~ : [ɡʁʊnt]</c:v>
                </c:pt>
                <c:pt idx="970">
                  <c:v>~einma~ : [aɛnmaː]</c:v>
                </c:pt>
                <c:pt idx="971">
                  <c:v>~einsa~ : [aɛnzaː]</c:v>
                </c:pt>
                <c:pt idx="972">
                  <c:v>~einge~ : [aɛnɡeː]</c:v>
                </c:pt>
                <c:pt idx="973">
                  <c:v>~duzie~ : [dutsiː]</c:v>
                </c:pt>
                <c:pt idx="974">
                  <c:v>~frage~ : [fʁaːɡe]</c:v>
                </c:pt>
                <c:pt idx="975">
                  <c:v>~firma~ : [fɪʁmaː]</c:v>
                </c:pt>
                <c:pt idx="976">
                  <c:v>~quoti~ : [kvotsi]</c:v>
                </c:pt>
                <c:pt idx="977">
                  <c:v>~magne~ : [maɡneː]</c:v>
                </c:pt>
                <c:pt idx="978">
                  <c:v>~ngebo~ : [nɡeboː]</c:v>
                </c:pt>
                <c:pt idx="979">
                  <c:v>~praxi~ : [pʁaksɪ]</c:v>
                </c:pt>
                <c:pt idx="980">
                  <c:v>~proze~ : [pʁotsɛ]</c:v>
                </c:pt>
                <c:pt idx="981">
                  <c:v>~pisto~ : [pɪstoː]</c:v>
                </c:pt>
                <c:pt idx="982">
                  <c:v>~prüfu~ : [pʁyːfʊ]</c:v>
                </c:pt>
                <c:pt idx="983">
                  <c:v>~perso~ : [pɛʁzoː]</c:v>
                </c:pt>
                <c:pt idx="984">
                  <c:v>~stole~ : [stoːle]</c:v>
                </c:pt>
                <c:pt idx="985">
                  <c:v>~thema~ : [teːmaː]</c:v>
                </c:pt>
                <c:pt idx="986">
                  <c:v>~zweig~ : [tsvaɛk]</c:v>
                </c:pt>
                <c:pt idx="987">
                  <c:v>~wüste~ : [vyːste]</c:v>
                </c:pt>
                <c:pt idx="988">
                  <c:v>~winzi~ : [vɪntsɪ]</c:v>
                </c:pt>
                <c:pt idx="989">
                  <c:v>~solda~ : [zɔldaː]</c:v>
                </c:pt>
                <c:pt idx="990">
                  <c:v>~syste~ : [zʏsteː]</c:v>
                </c:pt>
                <c:pt idx="991">
                  <c:v>~gebni~ : [ɡeːpnɪ]</c:v>
                </c:pt>
                <c:pt idx="992">
                  <c:v>~glanz~ : [ɡlants]</c:v>
                </c:pt>
                <c:pt idx="993">
                  <c:v>~rmula~ : [ʁmulaː]</c:v>
                </c:pt>
                <c:pt idx="994">
                  <c:v>~spare~ : [ʃpaːʁe]</c:v>
                </c:pt>
                <c:pt idx="995">
                  <c:v>~stati~ : [ʃtatsi]</c:v>
                </c:pt>
                <c:pt idx="996">
                  <c:v>~rtitu~ : [ʁtituː]</c:v>
                </c:pt>
                <c:pt idx="997">
                  <c:v>~studi~ : [ʃtuːdi]</c:v>
                </c:pt>
                <c:pt idx="998">
                  <c:v>~strom~ : [ʃtʁoːm]</c:v>
                </c:pt>
                <c:pt idx="999">
                  <c:v>~größe~ : [ɡʁøːse]</c:v>
                </c:pt>
                <c:pt idx="1000">
                  <c:v>~ktion~ : [ktsioːn]</c:v>
                </c:pt>
                <c:pt idx="1001">
                  <c:v>~zuhau~ : [tsuːhaɔ]</c:v>
                </c:pt>
                <c:pt idx="1002">
                  <c:v>~zusta~ : [tsuːʃta]</c:v>
                </c:pt>
                <c:pt idx="1003">
                  <c:v>~schen~ : [ʃn]</c:v>
                </c:pt>
                <c:pt idx="1004">
                  <c:v>~chten~ : [xtn]</c:v>
                </c:pt>
                <c:pt idx="1005">
                  <c:v>~augen~ : [aɔɡŋ]</c:v>
                </c:pt>
                <c:pt idx="1006">
                  <c:v>~druck~ : [dʁʊk]</c:v>
                </c:pt>
                <c:pt idx="1007">
                  <c:v>~komme~ : [kɔme]</c:v>
                </c:pt>
                <c:pt idx="1008">
                  <c:v>~ndert~ : [ndɐt]</c:v>
                </c:pt>
                <c:pt idx="1009">
                  <c:v>~suffi~ : [zʊfɪ]</c:v>
                </c:pt>
                <c:pt idx="1010">
                  <c:v>~berei~ : [beʁaɛ]</c:v>
                </c:pt>
                <c:pt idx="1011">
                  <c:v>~berüh~ : [beʁyː]</c:v>
                </c:pt>
                <c:pt idx="1012">
                  <c:v>~haupt~ : [haɔpt]</c:v>
                </c:pt>
                <c:pt idx="1013">
                  <c:v>~konti~ : [kɔnti]</c:v>
                </c:pt>
                <c:pt idx="1014">
                  <c:v>~ntine~ : [ntinɛ]</c:v>
                </c:pt>
                <c:pt idx="1015">
                  <c:v>~weder~ : [veːdɐ]</c:v>
                </c:pt>
                <c:pt idx="1016">
                  <c:v>~sonde~ : [zɔnde]</c:v>
                </c:pt>
                <c:pt idx="1017">
                  <c:v>~gegen~ : [ɡeːɡŋ]</c:v>
                </c:pt>
                <c:pt idx="1018">
                  <c:v>~spiel~ : [ʃpiːl]</c:v>
                </c:pt>
                <c:pt idx="1019">
                  <c:v>~stand~ : [ʃtant]</c:v>
                </c:pt>
                <c:pt idx="1020">
                  <c:v>~ziere~ : [tsiːʁe]</c:v>
                </c:pt>
                <c:pt idx="1021">
                  <c:v>~blick~ : [blɪk]</c:v>
                </c:pt>
                <c:pt idx="1022">
                  <c:v>~sache~ : [zaxe]</c:v>
                </c:pt>
                <c:pt idx="1023">
                  <c:v>~unter~ : [ʊntɐ]</c:v>
                </c:pt>
                <c:pt idx="1024">
                  <c:v>~stadt~ : [ʃtat]</c:v>
                </c:pt>
                <c:pt idx="1025">
                  <c:v>~kkord~ : [kɔʁt]</c:v>
                </c:pt>
                <c:pt idx="1026">
                  <c:v>~statt~ : [ʃtat]</c:v>
                </c:pt>
                <c:pt idx="1027">
                  <c:v>~chance~ : [ʃaŋs]</c:v>
                </c:pt>
                <c:pt idx="1028">
                  <c:v>~chance~ : [ʃaŋse]</c:v>
                </c:pt>
                <c:pt idx="1029">
                  <c:v>~chance~ : [ʃɑ̃ːs]</c:v>
                </c:pt>
                <c:pt idx="1030">
                  <c:v>~chance~ : [ʃɑ̃ːse]</c:v>
                </c:pt>
                <c:pt idx="1031">
                  <c:v>~ngiere~ : [ʒiːʁe]</c:v>
                </c:pt>
                <c:pt idx="1032">
                  <c:v>~ngiere~ : [ŋʒiːʁe]</c:v>
                </c:pt>
                <c:pt idx="1033">
                  <c:v>~nnscha~ : [nʃa]</c:v>
                </c:pt>
                <c:pt idx="1034">
                  <c:v>~nschen~ : [nʃn]</c:v>
                </c:pt>
                <c:pt idx="1035">
                  <c:v>~schiff~ : [ʃɪf]</c:v>
                </c:pt>
                <c:pt idx="1036">
                  <c:v>~besser~ : [bɛsɐ]</c:v>
                </c:pt>
                <c:pt idx="1037">
                  <c:v>~chtern~ : [çtɐn]</c:v>
                </c:pt>
                <c:pt idx="1038">
                  <c:v>~fallen~ : [faln]</c:v>
                </c:pt>
                <c:pt idx="1039">
                  <c:v>~falsch~ : [falʃ]</c:v>
                </c:pt>
                <c:pt idx="1040">
                  <c:v>~füllen~ : [fʏln]</c:v>
                </c:pt>
                <c:pt idx="1041">
                  <c:v>~futter~ : [fʊtɐ]</c:v>
                </c:pt>
                <c:pt idx="1042">
                  <c:v>~finger~ : [fɪŋɐ]</c:v>
                </c:pt>
                <c:pt idx="1043">
                  <c:v>~frisch~ : [fʁɪʃ]</c:v>
                </c:pt>
                <c:pt idx="1044">
                  <c:v>~hoffen~ : [hɔfn]</c:v>
                </c:pt>
                <c:pt idx="1045">
                  <c:v>~himmel~ : [hɪml]</c:v>
                </c:pt>
                <c:pt idx="1046">
                  <c:v>~cklich~ : [klɪç]</c:v>
                </c:pt>
                <c:pt idx="1047">
                  <c:v>~machen~ : [maxn]</c:v>
                </c:pt>
                <c:pt idx="1048">
                  <c:v>~männer~ : [mɛnɐ]</c:v>
                </c:pt>
                <c:pt idx="1049">
                  <c:v>~mensch~ : [mɛnʃ]</c:v>
                </c:pt>
                <c:pt idx="1050">
                  <c:v>~messen~ : [mɛsn]</c:v>
                </c:pt>
                <c:pt idx="1051">
                  <c:v>~müssen~ : [mʏsn]</c:v>
                </c:pt>
                <c:pt idx="1052">
                  <c:v>~mutter~ : [mʊtɐ]</c:v>
                </c:pt>
                <c:pt idx="1053">
                  <c:v>~passen~ : [pasn]</c:v>
                </c:pt>
                <c:pt idx="1054">
                  <c:v>~bschni~ : [pʃnɪ]</c:v>
                </c:pt>
                <c:pt idx="1055">
                  <c:v>~ttermi~ : [tɐmɪ]</c:v>
                </c:pt>
                <c:pt idx="1056">
                  <c:v>~wasser~ : [vasɐ]</c:v>
                </c:pt>
                <c:pt idx="1057">
                  <c:v>~wollen~ : [vɔln]</c:v>
                </c:pt>
                <c:pt idx="1058">
                  <c:v>~wetter~ : [vɛtɐ]</c:v>
                </c:pt>
                <c:pt idx="1059">
                  <c:v>~chtung~ : [xtʊŋ]</c:v>
                </c:pt>
                <c:pt idx="1060">
                  <c:v>~sicher~ : [zɪçɐ]</c:v>
                </c:pt>
                <c:pt idx="1061">
                  <c:v>~sommer~ : [zɔmɐ]</c:v>
                </c:pt>
                <c:pt idx="1062">
                  <c:v>~scharf~ : [ʃaʁf]</c:v>
                </c:pt>
                <c:pt idx="1063">
                  <c:v>~schein~ : [ʃaɛn]</c:v>
                </c:pt>
                <c:pt idx="1064">
                  <c:v>~schnee~ : [ʃneː]</c:v>
                </c:pt>
                <c:pt idx="1065">
                  <c:v>~rschei~ : [ʁʃaɛ]</c:v>
                </c:pt>
                <c:pt idx="1066">
                  <c:v>~schrei~ : [ʃʁaɛ]</c:v>
                </c:pt>
                <c:pt idx="1067">
                  <c:v>~schäft~ : [ʃɛft]</c:v>
                </c:pt>
                <c:pt idx="1068">
                  <c:v>~rutsch~ : [ʁʊtʃ]</c:v>
                </c:pt>
                <c:pt idx="1069">
                  <c:v>~geschä~ : [ɡəʃɛ]</c:v>
                </c:pt>
                <c:pt idx="1070">
                  <c:v>~geschi~ : [ɡəʃɪ]</c:v>
                </c:pt>
                <c:pt idx="1071">
                  <c:v>~bieten~ : [biːtn]</c:v>
                </c:pt>
                <c:pt idx="1072">
                  <c:v>~bensmi~ : [bmsmɪ]</c:v>
                </c:pt>
                <c:pt idx="1073">
                  <c:v>~bracht~ : [bʁaxt]</c:v>
                </c:pt>
                <c:pt idx="1074">
                  <c:v>~berflä~ : [bɐflɛ]</c:v>
                </c:pt>
                <c:pt idx="1075">
                  <c:v>~brenne~ : [bʁɛne]</c:v>
                </c:pt>
                <c:pt idx="1076">
                  <c:v>~bringe~ : [bʁɪŋe]</c:v>
                </c:pt>
                <c:pt idx="1077">
                  <c:v>~dermau~ : [dɐmaɔ]</c:v>
                </c:pt>
                <c:pt idx="1078">
                  <c:v>~dunkel~ : [dʊŋkl]</c:v>
                </c:pt>
                <c:pt idx="1079">
                  <c:v>~denken~ : [dɛŋkŋ]</c:v>
                </c:pt>
                <c:pt idx="1080">
                  <c:v>~dritte~ : [dʁɪte]</c:v>
                </c:pt>
                <c:pt idx="1081">
                  <c:v>~deuten~ : [dɔœtn]</c:v>
                </c:pt>
                <c:pt idx="1082">
                  <c:v>~fläche~ : [flɛçe]</c:v>
                </c:pt>
                <c:pt idx="1083">
                  <c:v>~flüssi~ : [flʏsɪ]</c:v>
                </c:pt>
                <c:pt idx="1084">
                  <c:v>~fühlen~ : [fyːln]</c:v>
                </c:pt>
                <c:pt idx="1085">
                  <c:v>~verkau~ : [fɐkaɔ]</c:v>
                </c:pt>
                <c:pt idx="1086">
                  <c:v>~folgen~ : [fɔlɡŋ]</c:v>
                </c:pt>
                <c:pt idx="1087">
                  <c:v>~funden~ : [fʊndn]</c:v>
                </c:pt>
                <c:pt idx="1088">
                  <c:v>~handel~ : [handl]</c:v>
                </c:pt>
                <c:pt idx="1089">
                  <c:v>~handen~ : [handn]</c:v>
                </c:pt>
                <c:pt idx="1090">
                  <c:v>~hinter~ : [hɪntɐ]</c:v>
                </c:pt>
                <c:pt idx="1091">
                  <c:v>~kasten~ : [kastn]</c:v>
                </c:pt>
                <c:pt idx="1092">
                  <c:v>~klasse~ : [klase]</c:v>
                </c:pt>
                <c:pt idx="1093">
                  <c:v>~klinge~ : [klɪŋe]</c:v>
                </c:pt>
                <c:pt idx="1094">
                  <c:v>~kühlen~ : [kyːln]</c:v>
                </c:pt>
                <c:pt idx="1095">
                  <c:v>~kollie~ : [kɔliː]</c:v>
                </c:pt>
                <c:pt idx="1096">
                  <c:v>~könnte~ : [kœnte]</c:v>
                </c:pt>
                <c:pt idx="1097">
                  <c:v>~kosten~ : [kɔstn]</c:v>
                </c:pt>
                <c:pt idx="1098">
                  <c:v>~körper~ : [kœʁpɐ]</c:v>
                </c:pt>
                <c:pt idx="1099">
                  <c:v>~lauben~ : [laɔbm]</c:v>
                </c:pt>
                <c:pt idx="1100">
                  <c:v>~laufen~ : [laɔfn]</c:v>
                </c:pt>
                <c:pt idx="1101">
                  <c:v>~lliere~ : [liːʁe]</c:v>
                </c:pt>
                <c:pt idx="1102">
                  <c:v>~mantel~ : [mantl]</c:v>
                </c:pt>
                <c:pt idx="1103">
                  <c:v>~maschi~ : [maʃiː]</c:v>
                </c:pt>
                <c:pt idx="1104">
                  <c:v>~muster~ : [mʊstɐ]</c:v>
                </c:pt>
                <c:pt idx="1105">
                  <c:v>~merken~ : [mɛʁkŋ]</c:v>
                </c:pt>
                <c:pt idx="1106">
                  <c:v>~nterla~ : [ntɐla]</c:v>
                </c:pt>
                <c:pt idx="1107">
                  <c:v>~nichts~ : [nɪçts]</c:v>
                </c:pt>
                <c:pt idx="1108">
                  <c:v>~norden~ : [nɔʁdn]</c:v>
                </c:pt>
                <c:pt idx="1109">
                  <c:v>~passie~ : [pasiː]</c:v>
                </c:pt>
                <c:pt idx="1110">
                  <c:v>~pfange~ : [pfaŋe]</c:v>
                </c:pt>
                <c:pt idx="1111">
                  <c:v>~presse~ : [pʁɛse]</c:v>
                </c:pt>
                <c:pt idx="1112">
                  <c:v>~ssiere~ : [siːʁe]</c:v>
                </c:pt>
                <c:pt idx="1113">
                  <c:v>~tzlich~ : [tslɪç]</c:v>
                </c:pt>
                <c:pt idx="1114">
                  <c:v>~zucker~ : [tsʊkɐ]</c:v>
                </c:pt>
                <c:pt idx="1115">
                  <c:v>~zimmer~ : [tsɪmɐ]</c:v>
                </c:pt>
                <c:pt idx="1116">
                  <c:v>~trenne~ : [tʁɛne]</c:v>
                </c:pt>
                <c:pt idx="1117">
                  <c:v>~wieder~ : [viːdɐ]</c:v>
                </c:pt>
                <c:pt idx="1118">
                  <c:v>~wunder~ : [vʊndɐ]</c:v>
                </c:pt>
                <c:pt idx="1119">
                  <c:v>~winter~ : [vɪntɐ]</c:v>
                </c:pt>
                <c:pt idx="1120">
                  <c:v>~wusste~ : [vʊste]</c:v>
                </c:pt>
                <c:pt idx="1121">
                  <c:v>~westen~ : [vɛstn]</c:v>
                </c:pt>
                <c:pt idx="1122">
                  <c:v>~werfen~ : [vɛʁfn]</c:v>
                </c:pt>
                <c:pt idx="1123">
                  <c:v>~wählen~ : [vɛːln]</c:v>
                </c:pt>
                <c:pt idx="1124">
                  <c:v>~worten~ : [vɔʁtn]</c:v>
                </c:pt>
                <c:pt idx="1125">
                  <c:v>~wörter~ : [vœʁtɐ]</c:v>
                </c:pt>
                <c:pt idx="1126">
                  <c:v>~sauber~ : [zaɔbɐ]</c:v>
                </c:pt>
                <c:pt idx="1127">
                  <c:v>~sieben~ : [ziːbm]</c:v>
                </c:pt>
                <c:pt idx="1128">
                  <c:v>~suchen~ : [zuːxn]</c:v>
                </c:pt>
                <c:pt idx="1129">
                  <c:v>~silber~ : [zɪlbɐ]</c:v>
                </c:pt>
                <c:pt idx="1130">
                  <c:v>~senden~ : [zɛndn]</c:v>
                </c:pt>
                <c:pt idx="1131">
                  <c:v>~rakter~ : [ʁaktɐ]</c:v>
                </c:pt>
                <c:pt idx="1132">
                  <c:v>~reifen~ : [ʁaɛfn]</c:v>
                </c:pt>
                <c:pt idx="1133">
                  <c:v>~schale~ : [ʃaːle]</c:v>
                </c:pt>
                <c:pt idx="1134">
                  <c:v>~garten~ : [ɡaʁtn]</c:v>
                </c:pt>
                <c:pt idx="1135">
                  <c:v>~rderli~ : [ʁdɐlɪ]</c:v>
                </c:pt>
                <c:pt idx="1136">
                  <c:v>~schlaf~ : [ʃlaːf]</c:v>
                </c:pt>
                <c:pt idx="1137">
                  <c:v>~schlag~ : [ʃlaːk]</c:v>
                </c:pt>
                <c:pt idx="1138">
                  <c:v>~glocke~ : [ɡlɔke]</c:v>
                </c:pt>
                <c:pt idx="1139">
                  <c:v>~schnur~ : [ʃnuːɐ]</c:v>
                </c:pt>
                <c:pt idx="1140">
                  <c:v>~spruch~ : [ʃpʁʊx]</c:v>
                </c:pt>
                <c:pt idx="1141">
                  <c:v>~stelle~ : [ʃtɛle]</c:v>
                </c:pt>
                <c:pt idx="1142">
                  <c:v>~stimme~ : [ʃtɪme]</c:v>
                </c:pt>
                <c:pt idx="1143">
                  <c:v>~schule~ : [ʃuːle]</c:v>
                </c:pt>
                <c:pt idx="1144">
                  <c:v>~schwer~ : [ʃveːɐ]</c:v>
                </c:pt>
                <c:pt idx="1145">
                  <c:v>~richti~ : [ʁɪçtɪ]</c:v>
                </c:pt>
                <c:pt idx="1146">
                  <c:v>~rschla~ : [ɐʃlaː]</c:v>
                </c:pt>
                <c:pt idx="1147">
                  <c:v>~gentei~ : [ɡŋtaɛ]</c:v>
                </c:pt>
                <c:pt idx="1148">
                  <c:v>~gruppe~ : [ɡʁʊpe]</c:v>
                </c:pt>
                <c:pt idx="1149">
                  <c:v>~einhei~ : [aɛnhaɛ]</c:v>
                </c:pt>
                <c:pt idx="1150">
                  <c:v>~einzel~ : [aɛntsl]</c:v>
                </c:pt>
                <c:pt idx="1151">
                  <c:v>~einrei~ : [aɛnʁaɛ]</c:v>
                </c:pt>
                <c:pt idx="1152">
                  <c:v>~breitu~ : [bʁaɛtʊ]</c:v>
                </c:pt>
                <c:pt idx="1153">
                  <c:v>~bruder~ : [bʁuːdɐ]</c:v>
                </c:pt>
                <c:pt idx="1154">
                  <c:v>~fleder~ : [fleːdɐ]</c:v>
                </c:pt>
                <c:pt idx="1155">
                  <c:v>~flügel~ : [flyːɡl]</c:v>
                </c:pt>
                <c:pt idx="1156">
                  <c:v>~fragen~ : [fʁaːɡŋ]</c:v>
                </c:pt>
                <c:pt idx="1157">
                  <c:v>~vertre~ : [fɐtʁeː]</c:v>
                </c:pt>
                <c:pt idx="1158">
                  <c:v>~frühli~ : [fʁyːlɪ]</c:v>
                </c:pt>
                <c:pt idx="1159">
                  <c:v>~fortse~ : [fɔʁtzɛ]</c:v>
                </c:pt>
                <c:pt idx="1160">
                  <c:v>~freude~ : [fʁɔœde]</c:v>
                </c:pt>
                <c:pt idx="1161">
                  <c:v>~freund~ : [fʁɔœnt]</c:v>
                </c:pt>
                <c:pt idx="1162">
                  <c:v>~hälfte~ : [hɛlfte]</c:v>
                </c:pt>
                <c:pt idx="1163">
                  <c:v>~kontro~ : [kɔntʁɔ]</c:v>
                </c:pt>
                <c:pt idx="1164">
                  <c:v>~leiste~ : [laɛste]</c:v>
                </c:pt>
                <c:pt idx="1165">
                  <c:v>~lebens~ : [leːbms]</c:v>
                </c:pt>
                <c:pt idx="1166">
                  <c:v>~ltipli~ : [ltipli]</c:v>
                </c:pt>
                <c:pt idx="1167">
                  <c:v>~lektri~ : [lɛktʁɪ]</c:v>
                </c:pt>
                <c:pt idx="1168">
                  <c:v>~letzte~ : [lɛtste]</c:v>
                </c:pt>
                <c:pt idx="1169">
                  <c:v>~mädche~ : [mɛːtçe]</c:v>
                </c:pt>
                <c:pt idx="1170">
                  <c:v>~niedri~ : [niːdʁɪ]</c:v>
                </c:pt>
                <c:pt idx="1171">
                  <c:v>~nstige~ : [nstɪɡe]</c:v>
                </c:pt>
                <c:pt idx="1172">
                  <c:v>~ngeben~ : [nɡeːbm]</c:v>
                </c:pt>
                <c:pt idx="1173">
                  <c:v>~nergie~ : [nɛʁɡiː]</c:v>
                </c:pt>
                <c:pt idx="1174">
                  <c:v>~partei~ : [paʁtaɛ]</c:v>
                </c:pt>
                <c:pt idx="1175">
                  <c:v>~pleite~ : [plaɛte]</c:v>
                </c:pt>
                <c:pt idx="1176">
                  <c:v>~skutie~ : [skutiː]</c:v>
                </c:pt>
                <c:pt idx="1177">
                  <c:v>~stenlo~ : [stnloː]</c:v>
                </c:pt>
                <c:pt idx="1178">
                  <c:v>~zahlen~ : [tsaːln]</c:v>
                </c:pt>
                <c:pt idx="1179">
                  <c:v>~zeigen~ : [tsaɛɡŋ]</c:v>
                </c:pt>
                <c:pt idx="1180">
                  <c:v>~zählen~ : [tsɛːln]</c:v>
                </c:pt>
                <c:pt idx="1181">
                  <c:v>~trahie~ : [tʁahiː]</c:v>
                </c:pt>
                <c:pt idx="1182">
                  <c:v>~tragen~ : [tʁaːɡŋ]</c:v>
                </c:pt>
                <c:pt idx="1183">
                  <c:v>~treten~ : [tʁeːtn]</c:v>
                </c:pt>
                <c:pt idx="1184">
                  <c:v>~träume~ : [tʁɔœme]</c:v>
                </c:pt>
                <c:pt idx="1185">
                  <c:v>~wurzel~ : [vʊʁtsl]</c:v>
                </c:pt>
                <c:pt idx="1186">
                  <c:v>~selbst~ : [zɛlpst]</c:v>
                </c:pt>
                <c:pt idx="1187">
                  <c:v>~substa~ : [zʊpsta]</c:v>
                </c:pt>
                <c:pt idx="1188">
                  <c:v>~regeln~ : [ʁeːɡln]</c:v>
                </c:pt>
                <c:pt idx="1189">
                  <c:v>~instru~ : [ɪnstʁu]</c:v>
                </c:pt>
                <c:pt idx="1190">
                  <c:v>~spalte~ : [ʃpalte]</c:v>
                </c:pt>
                <c:pt idx="1191">
                  <c:v>~stabie~ : [ʃtabiː]</c:v>
                </c:pt>
                <c:pt idx="1192">
                  <c:v>~staltu~ : [ʃtaltʊ]</c:v>
                </c:pt>
                <c:pt idx="1193">
                  <c:v>~rterbu~ : [ʁtɐbuː]</c:v>
                </c:pt>
                <c:pt idx="1194">
                  <c:v>~stunde~ : [ʃtʊnde]</c:v>
                </c:pt>
                <c:pt idx="1195">
                  <c:v>~ständi~ : [ʃtɛndɪ]</c:v>
                </c:pt>
                <c:pt idx="1196">
                  <c:v>~stützu~ : [ʃtʏtsʊ]</c:v>
                </c:pt>
                <c:pt idx="1197">
                  <c:v>~günsti~ : [ɡʏnstɪ]</c:v>
                </c:pt>
                <c:pt idx="1198">
                  <c:v>~auftre~ : [aɔftʁeː]</c:v>
                </c:pt>
                <c:pt idx="1199">
                  <c:v>~pflege~ : [pfleːɡe]</c:v>
                </c:pt>
                <c:pt idx="1200">
                  <c:v>~plizie~ : [plitsiː]</c:v>
                </c:pt>
                <c:pt idx="1201">
                  <c:v>~bstanz~ : [pstants]</c:v>
                </c:pt>
                <c:pt idx="1202">
                  <c:v>~proble~ : [pʁobleː]</c:v>
                </c:pt>
                <c:pt idx="1203">
                  <c:v>~sklave~ : [sklaːve]</c:v>
                </c:pt>
                <c:pt idx="1204">
                  <c:v>~ziemli~ : [tsiːmlɪ]</c:v>
                </c:pt>
                <c:pt idx="1205">
                  <c:v>~zweite~ : [tsvaɛte]</c:v>
                </c:pt>
                <c:pt idx="1206">
                  <c:v>~zentru~ : [tsɛntʁʊ]</c:v>
                </c:pt>
                <c:pt idx="1207">
                  <c:v>~rkzeug~ : [ʁktsɔœk]</c:v>
                </c:pt>
                <c:pt idx="1208">
                  <c:v>~straße~ : [ʃtʁaːse]</c:v>
                </c:pt>
                <c:pt idx="1209">
                  <c:v>~lassen~ : [lasn]</c:v>
                </c:pt>
                <c:pt idx="1210">
                  <c:v>~mittel~ : [mɪtl]</c:v>
                </c:pt>
                <c:pt idx="1211">
                  <c:v>~wissen~ : [vɪsn]</c:v>
                </c:pt>
                <c:pt idx="1212">
                  <c:v>~schaft~ : [ʃaft]</c:v>
                </c:pt>
                <c:pt idx="1213">
                  <c:v>~finden~ : [fɪndn]</c:v>
                </c:pt>
                <c:pt idx="1214">
                  <c:v>~forder~ : [fɔʁdɐ]</c:v>
                </c:pt>
                <c:pt idx="1215">
                  <c:v>~hunder~ : [hʊndɐ]</c:v>
                </c:pt>
                <c:pt idx="1216">
                  <c:v>~kaufen~ : [kaɔfn]</c:v>
                </c:pt>
                <c:pt idx="1217">
                  <c:v>~warten~ : [vaʁtn]</c:v>
                </c:pt>
                <c:pt idx="1218">
                  <c:v>~setzen~ : [zɛtsn]</c:v>
                </c:pt>
                <c:pt idx="1219">
                  <c:v>~sitzen~ : [zɪtsn]</c:v>
                </c:pt>
                <c:pt idx="1220">
                  <c:v>~gleich~ : [ɡlaɛç]</c:v>
                </c:pt>
                <c:pt idx="1221">
                  <c:v>~genbli~ : [ɡŋblɪ]</c:v>
                </c:pt>
                <c:pt idx="1222">
                  <c:v>~halten~ : [haltn]</c:v>
                </c:pt>
                <c:pt idx="1223">
                  <c:v>~schine~ : [ʃiːne]</c:v>
                </c:pt>
                <c:pt idx="1224">
                  <c:v>~rrangie~ : [ʁaŋʒiː]</c:v>
                </c:pt>
                <c:pt idx="1225">
                  <c:v>~rrangie~ : [ʁɑ̃ʒiː]</c:v>
                </c:pt>
                <c:pt idx="1226">
                  <c:v>~mischen~ : [mɪʃn]</c:v>
                </c:pt>
                <c:pt idx="1227">
                  <c:v>~schnell~ : [ʃnɛl]</c:v>
                </c:pt>
                <c:pt idx="1228">
                  <c:v>~erschei~ : [ɐʃaɛ]</c:v>
                </c:pt>
                <c:pt idx="1229">
                  <c:v>~bachten~ : [baxtn]</c:v>
                </c:pt>
                <c:pt idx="1230">
                  <c:v>~doppelt~ : [dɔplt]</c:v>
                </c:pt>
                <c:pt idx="1231">
                  <c:v>~drücken~ : [dʁʏkŋ]</c:v>
                </c:pt>
                <c:pt idx="1232">
                  <c:v>~viellei~ : [filaɛ]</c:v>
                </c:pt>
                <c:pt idx="1233">
                  <c:v>~fleisch~ : [flaɛʃ]</c:v>
                </c:pt>
                <c:pt idx="1234">
                  <c:v>~knochen~ : [knɔxn]</c:v>
                </c:pt>
                <c:pt idx="1235">
                  <c:v>~ktrisch~ : [ktʁɪʃ]</c:v>
                </c:pt>
                <c:pt idx="1236">
                  <c:v>~lleicht~ : [laɛçt]</c:v>
                </c:pt>
                <c:pt idx="1237">
                  <c:v>~treffen~ : [tʁɛfn]</c:v>
                </c:pt>
                <c:pt idx="1238">
                  <c:v>~trocken~ : [tʁɔkŋ]</c:v>
                </c:pt>
                <c:pt idx="1239">
                  <c:v>~wachsen~ : [vaksn]</c:v>
                </c:pt>
                <c:pt idx="1240">
                  <c:v>~weichen~ : [vaɛçn]</c:v>
                </c:pt>
                <c:pt idx="1241">
                  <c:v>~wickeln~ : [vɪkln]</c:v>
                </c:pt>
                <c:pt idx="1242">
                  <c:v>~sammeln~ : [zamln]</c:v>
                </c:pt>
                <c:pt idx="1243">
                  <c:v>~reichen~ : [ʁaɛçn]</c:v>
                </c:pt>
                <c:pt idx="1244">
                  <c:v>~scheine~ : [ʃaɛne]</c:v>
                </c:pt>
                <c:pt idx="1245">
                  <c:v>~schüler~ : [ʃyːlɐ]</c:v>
                </c:pt>
                <c:pt idx="1246">
                  <c:v>~schrieb~ : [ʃʁiːp]</c:v>
                </c:pt>
                <c:pt idx="1247">
                  <c:v>~geschwi~ : [ɡəʃvɪ]</c:v>
                </c:pt>
                <c:pt idx="1248">
                  <c:v>~bleiben~ : [blaɛbm]</c:v>
                </c:pt>
                <c:pt idx="1249">
                  <c:v>~fließen~ : [fliːsn]</c:v>
                </c:pt>
                <c:pt idx="1250">
                  <c:v>~fliegen~ : [fliːɡŋ]</c:v>
                </c:pt>
                <c:pt idx="1251">
                  <c:v>~verbrei~ : [fɐbʁaɛ]</c:v>
                </c:pt>
                <c:pt idx="1252">
                  <c:v>~fenster~ : [fɛnstɐ]</c:v>
                </c:pt>
                <c:pt idx="1253">
                  <c:v>~verglei~ : [fɐɡlaɛ]</c:v>
                </c:pt>
                <c:pt idx="1254">
                  <c:v>~kleiden~ : [klaɛdn]</c:v>
                </c:pt>
                <c:pt idx="1255">
                  <c:v>~llgemei~ : [lɡemaɛ]</c:v>
                </c:pt>
                <c:pt idx="1256">
                  <c:v>~ntrolle~ : [ntʁɔle]</c:v>
                </c:pt>
                <c:pt idx="1257">
                  <c:v>~nterstü~ : [ntɐʃtʏ]</c:v>
                </c:pt>
                <c:pt idx="1258">
                  <c:v>~nreiben~ : [nʁaɛbm]</c:v>
                </c:pt>
                <c:pt idx="1259">
                  <c:v>~stretch~ : [stʁɛtʃ]</c:v>
                </c:pt>
                <c:pt idx="1260">
                  <c:v>~tausend~ : [taɔznt]</c:v>
                </c:pt>
                <c:pt idx="1261">
                  <c:v>~zeichen~ : [tsaɛçn]</c:v>
                </c:pt>
                <c:pt idx="1262">
                  <c:v>~geister~ : [ɡaɛstɐ]</c:v>
                </c:pt>
                <c:pt idx="1263">
                  <c:v>~glauben~ : [ɡlaɔbm]</c:v>
                </c:pt>
                <c:pt idx="1264">
                  <c:v>~glückli~ : [ɡlʏklɪ]</c:v>
                </c:pt>
                <c:pt idx="1265">
                  <c:v>~speiche~ : [ʃpaɛçe]</c:v>
                </c:pt>
                <c:pt idx="1266">
                  <c:v>~spielen~ : [ʃpiːln]</c:v>
                </c:pt>
                <c:pt idx="1267">
                  <c:v>~springe~ : [ʃpʁɪŋe]</c:v>
                </c:pt>
                <c:pt idx="1268">
                  <c:v>~steigen~ : [ʃtaɛɡŋ]</c:v>
                </c:pt>
                <c:pt idx="1269">
                  <c:v>~sterben~ : [ʃtɛʁbm]</c:v>
                </c:pt>
                <c:pt idx="1270">
                  <c:v>~schwanz~ : [ʃvants]</c:v>
                </c:pt>
                <c:pt idx="1271">
                  <c:v>~schwarz~ : [ʃvaʁts]</c:v>
                </c:pt>
                <c:pt idx="1272">
                  <c:v>~beispie~ : [baɛʃpiː]</c:v>
                </c:pt>
                <c:pt idx="1273">
                  <c:v>~ftreten~ : [ftʁeːtn]</c:v>
                </c:pt>
                <c:pt idx="1274">
                  <c:v>~nstrume~ : [nstʁumɛ]</c:v>
                </c:pt>
                <c:pt idx="1275">
                  <c:v>~plötzli~ : [plœtslɪ]</c:v>
                </c:pt>
                <c:pt idx="1276">
                  <c:v>~sprache~ : [ʃpʁaːxe]</c:v>
                </c:pt>
                <c:pt idx="1277">
                  <c:v>~werkzeu~ : [vɛʁktsɔœ]</c:v>
                </c:pt>
                <c:pt idx="1278">
                  <c:v>~fraktio~ : [fʁaktsioː]</c:v>
                </c:pt>
                <c:pt idx="1279">
                  <c:v>~schnitt~ : [ʃnɪt]</c:v>
                </c:pt>
                <c:pt idx="1280">
                  <c:v>~stellen~ : [ʃtɛln]</c:v>
                </c:pt>
                <c:pt idx="1281">
                  <c:v>~schiene~ : [ʃiːne]</c:v>
                </c:pt>
                <c:pt idx="1282">
                  <c:v>~ssenscha~ : [snʃa]</c:v>
                </c:pt>
                <c:pt idx="1283">
                  <c:v>~schaffen~ : [ʃafn]</c:v>
                </c:pt>
                <c:pt idx="1284">
                  <c:v>~wünschen~ : [vʏnʃn]</c:v>
                </c:pt>
                <c:pt idx="1285">
                  <c:v>~schlecht~ : [ʃlɛçt]</c:v>
                </c:pt>
                <c:pt idx="1286">
                  <c:v>~schwimme~ : [ʃvɪme]</c:v>
                </c:pt>
                <c:pt idx="1287">
                  <c:v>~schichte~ : [ʃɪçte]</c:v>
                </c:pt>
                <c:pt idx="1288">
                  <c:v>~schulter~ : [ʃʊltɐ]</c:v>
                </c:pt>
                <c:pt idx="1289">
                  <c:v>~schützen~ : [ʃʏtsn]</c:v>
                </c:pt>
                <c:pt idx="1290">
                  <c:v>~leichter~ : [laɛçtɐ]</c:v>
                </c:pt>
                <c:pt idx="1291">
                  <c:v>~pflücken~ : [pflʏkŋ]</c:v>
                </c:pt>
                <c:pt idx="1292">
                  <c:v>~zwischen~ : [tsvɪʃn]</c:v>
                </c:pt>
                <c:pt idx="1293">
                  <c:v>~trachten~ : [tʁaxtn]</c:v>
                </c:pt>
                <c:pt idx="1294">
                  <c:v>~scheinen~ : [ʃaɛnən]</c:v>
                </c:pt>
                <c:pt idx="1295">
                  <c:v>~gleichen~ : [ɡlaɛçn]</c:v>
                </c:pt>
                <c:pt idx="1296">
                  <c:v>~speicher~ : [ʃpaɛçɐ]</c:v>
                </c:pt>
                <c:pt idx="1297">
                  <c:v>~sprechen~ : [ʃpʁɛçn]</c:v>
                </c:pt>
                <c:pt idx="1298">
                  <c:v>~schwieri~ : [ʃviːʁɪ]</c:v>
                </c:pt>
                <c:pt idx="1299">
                  <c:v>~schwindi~ : [ʃvɪndɪ]</c:v>
                </c:pt>
                <c:pt idx="1300">
                  <c:v>~geschrie~ : [ɡəʃʁiː]</c:v>
                </c:pt>
                <c:pt idx="1301">
                  <c:v>~rtsetzen~ : [ʁtzɛtsn]</c:v>
                </c:pt>
                <c:pt idx="1302">
                  <c:v>~ndustrie~ : [ndʊstʁiː]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</c:strCache>
            </c:strRef>
          </c:cat>
          <c:val>
            <c:numRef>
              <c:f>'3gram.r1a'!$P$2:$P$1311</c:f>
              <c:numCache>
                <c:formatCode>0.0000_ </c:formatCode>
                <c:ptCount val="1310"/>
                <c:pt idx="0">
                  <c:v>0</c:v>
                </c:pt>
                <c:pt idx="1">
                  <c:v>-0.68336493100544271</c:v>
                </c:pt>
                <c:pt idx="2">
                  <c:v>-0.57723640760293027</c:v>
                </c:pt>
                <c:pt idx="3">
                  <c:v>-8.4320885700035861E-2</c:v>
                </c:pt>
                <c:pt idx="4">
                  <c:v>-5.3245511953225105E-2</c:v>
                </c:pt>
                <c:pt idx="5">
                  <c:v>1.6390416188169291E-2</c:v>
                </c:pt>
                <c:pt idx="6">
                  <c:v>2.1189299069938092E-2</c:v>
                </c:pt>
                <c:pt idx="7">
                  <c:v>3.0668819766451964E-2</c:v>
                </c:pt>
                <c:pt idx="8">
                  <c:v>5.7991946977686733E-2</c:v>
                </c:pt>
                <c:pt idx="9">
                  <c:v>0.109144469425068</c:v>
                </c:pt>
                <c:pt idx="10">
                  <c:v>0.14266750356873154</c:v>
                </c:pt>
                <c:pt idx="11">
                  <c:v>0.15358391805783009</c:v>
                </c:pt>
                <c:pt idx="12">
                  <c:v>0.17609125905568124</c:v>
                </c:pt>
                <c:pt idx="13">
                  <c:v>0.17609125905568138</c:v>
                </c:pt>
                <c:pt idx="14">
                  <c:v>0.23888208891513674</c:v>
                </c:pt>
                <c:pt idx="15">
                  <c:v>0.41497334797081797</c:v>
                </c:pt>
                <c:pt idx="16">
                  <c:v>0.77815125038364374</c:v>
                </c:pt>
                <c:pt idx="17">
                  <c:v>0.89394660755207389</c:v>
                </c:pt>
                <c:pt idx="18">
                  <c:v>1.4313637641589874</c:v>
                </c:pt>
                <c:pt idx="19">
                  <c:v>-0.90308998699194354</c:v>
                </c:pt>
                <c:pt idx="20">
                  <c:v>-0.42596873227228116</c:v>
                </c:pt>
                <c:pt idx="21">
                  <c:v>-0.28399665636520094</c:v>
                </c:pt>
                <c:pt idx="22">
                  <c:v>-0.22184874961635639</c:v>
                </c:pt>
                <c:pt idx="23">
                  <c:v>-0.17609125905568135</c:v>
                </c:pt>
                <c:pt idx="24">
                  <c:v>-5.7991946977686754E-2</c:v>
                </c:pt>
                <c:pt idx="25">
                  <c:v>-3.6212172654444715E-2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2.6328938722349149E-2</c:v>
                </c:pt>
                <c:pt idx="72">
                  <c:v>5.1152522447381291E-2</c:v>
                </c:pt>
                <c:pt idx="73">
                  <c:v>6.6946789630613221E-2</c:v>
                </c:pt>
                <c:pt idx="74">
                  <c:v>9.691001300805642E-2</c:v>
                </c:pt>
                <c:pt idx="75">
                  <c:v>9.691001300805642E-2</c:v>
                </c:pt>
                <c:pt idx="76">
                  <c:v>0.12493873660829986</c:v>
                </c:pt>
                <c:pt idx="77">
                  <c:v>0.14612803567823801</c:v>
                </c:pt>
                <c:pt idx="78">
                  <c:v>0.17609125905568124</c:v>
                </c:pt>
                <c:pt idx="79">
                  <c:v>0.17609125905568124</c:v>
                </c:pt>
                <c:pt idx="80">
                  <c:v>0.17609125905568124</c:v>
                </c:pt>
                <c:pt idx="81">
                  <c:v>0.3010299956639812</c:v>
                </c:pt>
                <c:pt idx="82">
                  <c:v>0.3010299956639812</c:v>
                </c:pt>
                <c:pt idx="83">
                  <c:v>0.3010299956639812</c:v>
                </c:pt>
                <c:pt idx="84">
                  <c:v>0.3010299956639812</c:v>
                </c:pt>
                <c:pt idx="85">
                  <c:v>0.3010299956639812</c:v>
                </c:pt>
                <c:pt idx="86">
                  <c:v>0.36797678529459432</c:v>
                </c:pt>
                <c:pt idx="87">
                  <c:v>0.41497334797081797</c:v>
                </c:pt>
                <c:pt idx="88">
                  <c:v>0.43136376415898725</c:v>
                </c:pt>
                <c:pt idx="89">
                  <c:v>0.47712125471966244</c:v>
                </c:pt>
                <c:pt idx="90">
                  <c:v>0.54406804435027567</c:v>
                </c:pt>
                <c:pt idx="91">
                  <c:v>0.55284196865778079</c:v>
                </c:pt>
                <c:pt idx="92">
                  <c:v>0.65321251377534373</c:v>
                </c:pt>
                <c:pt idx="93">
                  <c:v>0.65321251377534373</c:v>
                </c:pt>
                <c:pt idx="94">
                  <c:v>0.66900678095857558</c:v>
                </c:pt>
                <c:pt idx="95">
                  <c:v>0.69897000433601886</c:v>
                </c:pt>
                <c:pt idx="96">
                  <c:v>0.69897000433601886</c:v>
                </c:pt>
                <c:pt idx="97">
                  <c:v>0.77815125038364374</c:v>
                </c:pt>
                <c:pt idx="98">
                  <c:v>0.89394660755207389</c:v>
                </c:pt>
                <c:pt idx="99">
                  <c:v>0.90308998699194354</c:v>
                </c:pt>
                <c:pt idx="100">
                  <c:v>1.0993846321359118</c:v>
                </c:pt>
                <c:pt idx="101">
                  <c:v>1.1139433523068367</c:v>
                </c:pt>
                <c:pt idx="102">
                  <c:v>1.3222192947339193</c:v>
                </c:pt>
                <c:pt idx="103">
                  <c:v>1.3710678622717363</c:v>
                </c:pt>
                <c:pt idx="104">
                  <c:v>-1.0791812460476249</c:v>
                </c:pt>
                <c:pt idx="105">
                  <c:v>-0.77815125038364374</c:v>
                </c:pt>
                <c:pt idx="106">
                  <c:v>-0.6020599913279624</c:v>
                </c:pt>
                <c:pt idx="107">
                  <c:v>-0.47712125471966244</c:v>
                </c:pt>
                <c:pt idx="108">
                  <c:v>-0.47712125471966244</c:v>
                </c:pt>
                <c:pt idx="109">
                  <c:v>-0.47712125471966244</c:v>
                </c:pt>
                <c:pt idx="110">
                  <c:v>-0.47712125471966244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-0.24303804868629456</c:v>
                </c:pt>
                <c:pt idx="114">
                  <c:v>-0.17609125905568127</c:v>
                </c:pt>
                <c:pt idx="115">
                  <c:v>-0.17609125905568127</c:v>
                </c:pt>
                <c:pt idx="116">
                  <c:v>-0.17609125905568127</c:v>
                </c:pt>
                <c:pt idx="117">
                  <c:v>-0.12493873660829989</c:v>
                </c:pt>
                <c:pt idx="118">
                  <c:v>-7.9181246047624873E-2</c:v>
                </c:pt>
                <c:pt idx="119">
                  <c:v>-6.6946789630613221E-2</c:v>
                </c:pt>
                <c:pt idx="120">
                  <c:v>-3.7788560889399803E-2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5.1152522447381291E-2</c:v>
                </c:pt>
                <c:pt idx="275">
                  <c:v>6.6946789630613221E-2</c:v>
                </c:pt>
                <c:pt idx="276">
                  <c:v>9.691001300805642E-2</c:v>
                </c:pt>
                <c:pt idx="277">
                  <c:v>0.20411998265592479</c:v>
                </c:pt>
                <c:pt idx="278">
                  <c:v>0.23408320603336802</c:v>
                </c:pt>
                <c:pt idx="279">
                  <c:v>0.24303804868629444</c:v>
                </c:pt>
                <c:pt idx="280">
                  <c:v>0.3010299956639812</c:v>
                </c:pt>
                <c:pt idx="281">
                  <c:v>0.3010299956639812</c:v>
                </c:pt>
                <c:pt idx="282">
                  <c:v>0.3010299956639812</c:v>
                </c:pt>
                <c:pt idx="283">
                  <c:v>0.3010299956639812</c:v>
                </c:pt>
                <c:pt idx="284">
                  <c:v>0.3010299956639812</c:v>
                </c:pt>
                <c:pt idx="285">
                  <c:v>0.3010299956639812</c:v>
                </c:pt>
                <c:pt idx="286">
                  <c:v>0.3010299956639812</c:v>
                </c:pt>
                <c:pt idx="287">
                  <c:v>0.3010299956639812</c:v>
                </c:pt>
                <c:pt idx="288">
                  <c:v>0.3010299956639812</c:v>
                </c:pt>
                <c:pt idx="289">
                  <c:v>0.3010299956639812</c:v>
                </c:pt>
                <c:pt idx="290">
                  <c:v>0.3010299956639812</c:v>
                </c:pt>
                <c:pt idx="291">
                  <c:v>0.3010299956639812</c:v>
                </c:pt>
                <c:pt idx="292">
                  <c:v>0.47712125471966244</c:v>
                </c:pt>
                <c:pt idx="293">
                  <c:v>0.47712125471966244</c:v>
                </c:pt>
                <c:pt idx="294">
                  <c:v>0.47712125471966244</c:v>
                </c:pt>
                <c:pt idx="295">
                  <c:v>0.47712125471966244</c:v>
                </c:pt>
                <c:pt idx="296">
                  <c:v>0.47712125471966244</c:v>
                </c:pt>
                <c:pt idx="297">
                  <c:v>0.6020599913279624</c:v>
                </c:pt>
                <c:pt idx="298">
                  <c:v>0.6020599913279624</c:v>
                </c:pt>
                <c:pt idx="299">
                  <c:v>0.84509804001425692</c:v>
                </c:pt>
                <c:pt idx="300">
                  <c:v>1.4313637641589874</c:v>
                </c:pt>
                <c:pt idx="301">
                  <c:v>-0.4259687322722811</c:v>
                </c:pt>
                <c:pt idx="302">
                  <c:v>-0.3010299956639812</c:v>
                </c:pt>
                <c:pt idx="303">
                  <c:v>-0.3010299956639812</c:v>
                </c:pt>
                <c:pt idx="304">
                  <c:v>-0.3010299956639812</c:v>
                </c:pt>
                <c:pt idx="305">
                  <c:v>-0.3010299956639812</c:v>
                </c:pt>
                <c:pt idx="306">
                  <c:v>-0.3010299956639812</c:v>
                </c:pt>
                <c:pt idx="307">
                  <c:v>-0.3010299956639812</c:v>
                </c:pt>
                <c:pt idx="308">
                  <c:v>-0.3010299956639812</c:v>
                </c:pt>
                <c:pt idx="309">
                  <c:v>-0.3010299956639812</c:v>
                </c:pt>
                <c:pt idx="310">
                  <c:v>-0.3010299956639812</c:v>
                </c:pt>
                <c:pt idx="311">
                  <c:v>-0.3010299956639812</c:v>
                </c:pt>
                <c:pt idx="312">
                  <c:v>-0.3010299956639812</c:v>
                </c:pt>
                <c:pt idx="313">
                  <c:v>-0.3010299956639812</c:v>
                </c:pt>
                <c:pt idx="314">
                  <c:v>-0.3010299956639812</c:v>
                </c:pt>
                <c:pt idx="315">
                  <c:v>-0.3010299956639812</c:v>
                </c:pt>
                <c:pt idx="316">
                  <c:v>-0.3010299956639812</c:v>
                </c:pt>
                <c:pt idx="317">
                  <c:v>-0.3010299956639812</c:v>
                </c:pt>
                <c:pt idx="318">
                  <c:v>-0.3010299956639812</c:v>
                </c:pt>
                <c:pt idx="319">
                  <c:v>-0.3010299956639812</c:v>
                </c:pt>
                <c:pt idx="320">
                  <c:v>-0.3010299956639812</c:v>
                </c:pt>
                <c:pt idx="321">
                  <c:v>-0.3010299956639812</c:v>
                </c:pt>
                <c:pt idx="322">
                  <c:v>-0.20411998265592479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0.12493873660829986</c:v>
                </c:pt>
                <c:pt idx="702">
                  <c:v>0.12493873660829986</c:v>
                </c:pt>
                <c:pt idx="703">
                  <c:v>0.17609125905568124</c:v>
                </c:pt>
                <c:pt idx="704">
                  <c:v>0.17609125905568124</c:v>
                </c:pt>
                <c:pt idx="705">
                  <c:v>0.17609125905568124</c:v>
                </c:pt>
                <c:pt idx="706">
                  <c:v>0.3010299956639812</c:v>
                </c:pt>
                <c:pt idx="707">
                  <c:v>0.3010299956639812</c:v>
                </c:pt>
                <c:pt idx="708">
                  <c:v>0.3010299956639812</c:v>
                </c:pt>
                <c:pt idx="709">
                  <c:v>0.3010299956639812</c:v>
                </c:pt>
                <c:pt idx="710">
                  <c:v>0.3010299956639812</c:v>
                </c:pt>
                <c:pt idx="711">
                  <c:v>0.3010299956639812</c:v>
                </c:pt>
                <c:pt idx="712">
                  <c:v>0.3010299956639812</c:v>
                </c:pt>
                <c:pt idx="713">
                  <c:v>0.3010299956639812</c:v>
                </c:pt>
                <c:pt idx="714">
                  <c:v>0.3010299956639812</c:v>
                </c:pt>
                <c:pt idx="715">
                  <c:v>0.3010299956639812</c:v>
                </c:pt>
                <c:pt idx="716">
                  <c:v>0.3010299956639812</c:v>
                </c:pt>
                <c:pt idx="717">
                  <c:v>0.3010299956639812</c:v>
                </c:pt>
                <c:pt idx="718">
                  <c:v>0.38021124171160608</c:v>
                </c:pt>
                <c:pt idx="719">
                  <c:v>0.42596873227228105</c:v>
                </c:pt>
                <c:pt idx="720">
                  <c:v>0.6020599913279624</c:v>
                </c:pt>
                <c:pt idx="721">
                  <c:v>0.84509804001425692</c:v>
                </c:pt>
                <c:pt idx="722">
                  <c:v>-0.47712125471966244</c:v>
                </c:pt>
                <c:pt idx="723">
                  <c:v>-0.3010299956639812</c:v>
                </c:pt>
                <c:pt idx="724">
                  <c:v>-0.3010299956639812</c:v>
                </c:pt>
                <c:pt idx="725">
                  <c:v>-0.3010299956639812</c:v>
                </c:pt>
                <c:pt idx="726">
                  <c:v>-0.3010299956639812</c:v>
                </c:pt>
                <c:pt idx="727">
                  <c:v>-0.3010299956639812</c:v>
                </c:pt>
                <c:pt idx="728">
                  <c:v>-0.3010299956639812</c:v>
                </c:pt>
                <c:pt idx="729">
                  <c:v>-0.17609125905568127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0.17609125905568124</c:v>
                </c:pt>
                <c:pt idx="1025">
                  <c:v>0.3010299956639812</c:v>
                </c:pt>
                <c:pt idx="1026">
                  <c:v>0.47712125471966244</c:v>
                </c:pt>
                <c:pt idx="1027">
                  <c:v>-0.6020599913279624</c:v>
                </c:pt>
                <c:pt idx="1028">
                  <c:v>-0.6020599913279624</c:v>
                </c:pt>
                <c:pt idx="1029">
                  <c:v>-0.6020599913279624</c:v>
                </c:pt>
                <c:pt idx="1030">
                  <c:v>-0.6020599913279624</c:v>
                </c:pt>
                <c:pt idx="1031">
                  <c:v>-0.3010299956639812</c:v>
                </c:pt>
                <c:pt idx="1032">
                  <c:v>-0.3010299956639812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0.3010299956639812</c:v>
                </c:pt>
                <c:pt idx="1224">
                  <c:v>-0.3010299956639812</c:v>
                </c:pt>
                <c:pt idx="1225">
                  <c:v>-0.3010299956639812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0.3010299956639812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B-6042-8751-F2930760E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'2gram.r1a.filtered'!$A$2:$A$998</c:f>
              <c:strCache>
                <c:ptCount val="997"/>
                <c:pt idx="0">
                  <c:v>~ato~ : [atoː]</c:v>
                </c:pt>
                <c:pt idx="1">
                  <c:v>~art~ : [aːʁt]</c:v>
                </c:pt>
                <c:pt idx="2">
                  <c:v>~bar~ : [baːʁ]</c:v>
                </c:pt>
                <c:pt idx="3">
                  <c:v>~beo~ : [beoː]</c:v>
                </c:pt>
                <c:pt idx="4">
                  <c:v>~der~ : [deːɐ]</c:v>
                </c:pt>
                <c:pt idx="5">
                  <c:v>~dur~ : [duːɐ]</c:v>
                </c:pt>
                <c:pt idx="6">
                  <c:v>~ebe~ : [eːbə]</c:v>
                </c:pt>
                <c:pt idx="7">
                  <c:v>~fuß~ : [fuːs]</c:v>
                </c:pt>
                <c:pt idx="8">
                  <c:v>~für~ : [fyːɐ]</c:v>
                </c:pt>
                <c:pt idx="9">
                  <c:v>~hof~ : [hoːf]</c:v>
                </c:pt>
                <c:pt idx="10">
                  <c:v>~hut~ : [huːt]</c:v>
                </c:pt>
                <c:pt idx="11">
                  <c:v>~kal~ : [kaːl]</c:v>
                </c:pt>
                <c:pt idx="12">
                  <c:v>~xis~ : [ksɪs]</c:v>
                </c:pt>
                <c:pt idx="13">
                  <c:v>~kül~ : [kyːl]</c:v>
                </c:pt>
                <c:pt idx="14">
                  <c:v>~los~ : [loːs]</c:v>
                </c:pt>
                <c:pt idx="15">
                  <c:v>~mal~ : [maːl]</c:v>
                </c:pt>
                <c:pt idx="16">
                  <c:v>~maß~ : [maːs]</c:v>
                </c:pt>
                <c:pt idx="17">
                  <c:v>~mir~ : [miːɐ]</c:v>
                </c:pt>
                <c:pt idx="18">
                  <c:v>~mög~ : [møːk]</c:v>
                </c:pt>
                <c:pt idx="19">
                  <c:v>~nla~ : [nlaː]</c:v>
                </c:pt>
                <c:pt idx="20">
                  <c:v>~nzi~ : [ntsɪ]</c:v>
                </c:pt>
                <c:pt idx="21">
                  <c:v>~nug~ : [nuːk]</c:v>
                </c:pt>
                <c:pt idx="22">
                  <c:v>~nur~ : [nuːɐ]</c:v>
                </c:pt>
                <c:pt idx="23">
                  <c:v>~nsa~ : [nzaː]</c:v>
                </c:pt>
                <c:pt idx="24">
                  <c:v>~nru~ : [nʁuː]</c:v>
                </c:pt>
                <c:pt idx="25">
                  <c:v>~oba~ : [oːba]</c:v>
                </c:pt>
                <c:pt idx="26">
                  <c:v>~tal~ : [taːl]</c:v>
                </c:pt>
                <c:pt idx="27">
                  <c:v>~tan~ : [taːn]</c:v>
                </c:pt>
                <c:pt idx="28">
                  <c:v>~tat~ : [taːt]</c:v>
                </c:pt>
                <c:pt idx="29">
                  <c:v>~tom~ : [toːm]</c:v>
                </c:pt>
                <c:pt idx="30">
                  <c:v>~tie~ : [tsiɛ]</c:v>
                </c:pt>
                <c:pt idx="31">
                  <c:v>~zig~ : [tsɪç]</c:v>
                </c:pt>
                <c:pt idx="32">
                  <c:v>~tun~ : [tuːn]</c:v>
                </c:pt>
                <c:pt idx="33">
                  <c:v>~tut~ : [tuːt]</c:v>
                </c:pt>
                <c:pt idx="34">
                  <c:v>~typ~ : [tyːp]</c:v>
                </c:pt>
                <c:pt idx="35">
                  <c:v>~tän~ : [tɛːn]</c:v>
                </c:pt>
                <c:pt idx="36">
                  <c:v>~weg~ : [veːk]</c:v>
                </c:pt>
                <c:pt idx="37">
                  <c:v>~wir~ : [viːɐ]</c:v>
                </c:pt>
                <c:pt idx="38">
                  <c:v>~sik~ : [ziːk]</c:v>
                </c:pt>
                <c:pt idx="39">
                  <c:v>~gab~ : [ɡaːp]</c:v>
                </c:pt>
                <c:pt idx="40">
                  <c:v>~ria~ : [ʁiaː]</c:v>
                </c:pt>
                <c:pt idx="41">
                  <c:v>~gio~ : [ɡioː]</c:v>
                </c:pt>
                <c:pt idx="42">
                  <c:v>~rot~ : [ʁoːt]</c:v>
                </c:pt>
                <c:pt idx="43">
                  <c:v>~ruf~ : [ʁuːf]</c:v>
                </c:pt>
                <c:pt idx="44">
                  <c:v>~gut~ : [ɡuːt]</c:v>
                </c:pt>
                <c:pt idx="45">
                  <c:v>~kam~ : [kaːm]</c:v>
                </c:pt>
                <c:pt idx="46">
                  <c:v>~ton~ : [toːn]</c:v>
                </c:pt>
                <c:pt idx="47">
                  <c:v>~tor~ : [toːɐ]</c:v>
                </c:pt>
                <c:pt idx="48">
                  <c:v>~tür~ : [tyːɐ]</c:v>
                </c:pt>
                <c:pt idx="49">
                  <c:v>~wer~ : [veːɐ]</c:v>
                </c:pt>
                <c:pt idx="50">
                  <c:v>~sam~ : [zaːm]</c:v>
                </c:pt>
                <c:pt idx="51">
                  <c:v>~tur~ : [tuːɐ]</c:v>
                </c:pt>
                <c:pt idx="52">
                  <c:v>~vor~ : [foːɐ]</c:v>
                </c:pt>
                <c:pt idx="53">
                  <c:v>~fzu~ : [ftsuː]</c:v>
                </c:pt>
                <c:pt idx="54">
                  <c:v>~mzu~ : [mtsuː]</c:v>
                </c:pt>
                <c:pt idx="55">
                  <c:v>~nzu~ : [ntsuː]</c:v>
                </c:pt>
                <c:pt idx="56">
                  <c:v>~oze~ : [oːtse]</c:v>
                </c:pt>
                <c:pt idx="57">
                  <c:v>~zea~ : [tseaː]</c:v>
                </c:pt>
                <c:pt idx="58">
                  <c:v>~tio~ : [tsioː]</c:v>
                </c:pt>
                <c:pt idx="59">
                  <c:v>~zug~ : [tsuːk]</c:v>
                </c:pt>
                <c:pt idx="60">
                  <c:v>~bot~ : [boːt]</c:v>
                </c:pt>
                <c:pt idx="61">
                  <c:v>~lar~ : [laːʁ]</c:v>
                </c:pt>
                <c:pt idx="62">
                  <c:v>~tag~ : [taːk]</c:v>
                </c:pt>
                <c:pt idx="63">
                  <c:v>~tod~ : [toːt]</c:v>
                </c:pt>
                <c:pt idx="64">
                  <c:v>~tot~ : [toːt]</c:v>
                </c:pt>
                <c:pt idx="65">
                  <c:v>~war~ : [vaːʁ]</c:v>
                </c:pt>
                <c:pt idx="66">
                  <c:v>~arra~ : [aʁa]</c:v>
                </c:pt>
                <c:pt idx="67">
                  <c:v>~nach~ : [nax]</c:v>
                </c:pt>
                <c:pt idx="68">
                  <c:v>~arra~ : [aʁɑ̃]</c:v>
                </c:pt>
                <c:pt idx="69">
                  <c:v>~mate~ : [mate]</c:v>
                </c:pt>
                <c:pt idx="70">
                  <c:v>~nach~ : [naːx]</c:v>
                </c:pt>
                <c:pt idx="71">
                  <c:v>~cent~ : [sɛnt]</c:v>
                </c:pt>
                <c:pt idx="72">
                  <c:v>~teri~ : [teʁi]</c:v>
                </c:pt>
                <c:pt idx="73">
                  <c:v>~waru~ : [vaʁʊ]</c:v>
                </c:pt>
                <c:pt idx="74">
                  <c:v>~rste~ : [ɐste]</c:v>
                </c:pt>
                <c:pt idx="75">
                  <c:v>~rste~ : [ɐʃtɛ]</c:v>
                </c:pt>
                <c:pt idx="76">
                  <c:v>~arzt~ : [aʁtst]</c:v>
                </c:pt>
                <c:pt idx="77">
                  <c:v>~mate~ : [mateː]</c:v>
                </c:pt>
                <c:pt idx="78">
                  <c:v>~moto~ : [motoː]</c:v>
                </c:pt>
                <c:pt idx="79">
                  <c:v>~teri~ : [teːʁi]</c:v>
                </c:pt>
                <c:pt idx="80">
                  <c:v>~cent~ : [tsɛnt]</c:v>
                </c:pt>
                <c:pt idx="81">
                  <c:v>~waru~ : [vaːʁʊ]</c:v>
                </c:pt>
                <c:pt idx="82">
                  <c:v>~arzt~ : [aːʁtst]</c:v>
                </c:pt>
                <c:pt idx="83">
                  <c:v>~moto~ : [moːtoː]</c:v>
                </c:pt>
                <c:pt idx="84">
                  <c:v>~akko~ : [akɔ]</c:v>
                </c:pt>
                <c:pt idx="85">
                  <c:v>~alle~ : [ale]</c:v>
                </c:pt>
                <c:pt idx="86">
                  <c:v>~acht~ : [axt]</c:v>
                </c:pt>
                <c:pt idx="87">
                  <c:v>~auch~ : [aɔx]</c:v>
                </c:pt>
                <c:pt idx="88">
                  <c:v>~bett~ : [bɛt]</c:v>
                </c:pt>
                <c:pt idx="89">
                  <c:v>~chse~ : [çzɛ]</c:v>
                </c:pt>
                <c:pt idx="90">
                  <c:v>~dann~ : [dan]</c:v>
                </c:pt>
                <c:pt idx="91">
                  <c:v>~dass~ : [das]</c:v>
                </c:pt>
                <c:pt idx="92">
                  <c:v>~dick~ : [dɪk]</c:v>
                </c:pt>
                <c:pt idx="93">
                  <c:v>~dünn~ : [dʏn]</c:v>
                </c:pt>
                <c:pt idx="94">
                  <c:v>~fall~ : [fal]</c:v>
                </c:pt>
                <c:pt idx="95">
                  <c:v>~fang~ : [faŋ]</c:v>
                </c:pt>
                <c:pt idx="96">
                  <c:v>~vera~ : [fɐa]</c:v>
                </c:pt>
                <c:pt idx="97">
                  <c:v>~fett~ : [fɛt]</c:v>
                </c:pt>
                <c:pt idx="98">
                  <c:v>~fung~ : [fʊŋ]</c:v>
                </c:pt>
                <c:pt idx="99">
                  <c:v>~hell~ : [hɛl]</c:v>
                </c:pt>
                <c:pt idx="100">
                  <c:v>~koch~ : [kɔx]</c:v>
                </c:pt>
                <c:pt idx="101">
                  <c:v>~loch~ : [lɔx]</c:v>
                </c:pt>
                <c:pt idx="102">
                  <c:v>~ling~ : [lɪŋ]</c:v>
                </c:pt>
                <c:pt idx="103">
                  <c:v>~muss~ : [mʊs]</c:v>
                </c:pt>
                <c:pt idx="104">
                  <c:v>~noch~ : [nɔx]</c:v>
                </c:pt>
                <c:pt idx="105">
                  <c:v>~nish~ : [nɪʃ]</c:v>
                </c:pt>
                <c:pt idx="106">
                  <c:v>~nung~ : [nʊŋ]</c:v>
                </c:pt>
                <c:pt idx="107">
                  <c:v>~ssig~ : [sɪç]</c:v>
                </c:pt>
                <c:pt idx="108">
                  <c:v>~tall~ : [tal]</c:v>
                </c:pt>
                <c:pt idx="109">
                  <c:v>~tung~ : [tʊŋ]</c:v>
                </c:pt>
                <c:pt idx="110">
                  <c:v>~wenn~ : [vɛn]</c:v>
                </c:pt>
                <c:pt idx="111">
                  <c:v>~sinn~ : [zɪn]</c:v>
                </c:pt>
                <c:pt idx="112">
                  <c:v>~sung~ : [zʊŋ]</c:v>
                </c:pt>
                <c:pt idx="113">
                  <c:v>~gann~ : [ɡan]</c:v>
                </c:pt>
                <c:pt idx="114">
                  <c:v>~rden~ : [ɐdn]</c:v>
                </c:pt>
                <c:pt idx="115">
                  <c:v>~erfi~ : [ɐfɪ]</c:v>
                </c:pt>
                <c:pt idx="116">
                  <c:v>~ecke~ : [ɛke]</c:v>
                </c:pt>
                <c:pt idx="117">
                  <c:v>~nken~ : [ŋkŋ]</c:v>
                </c:pt>
                <c:pt idx="118">
                  <c:v>~erwa~ : [ɐva]</c:v>
                </c:pt>
                <c:pt idx="119">
                  <c:v>~chef~ : [ʃɛf]</c:v>
                </c:pt>
                <c:pt idx="120">
                  <c:v>~rück~ : [ʁʏk]</c:v>
                </c:pt>
                <c:pt idx="121">
                  <c:v>~ginn~ : [ɡɪn]</c:v>
                </c:pt>
                <c:pt idx="122">
                  <c:v>~ruch~ : [ʁʊx]</c:v>
                </c:pt>
                <c:pt idx="123">
                  <c:v>~ging~ : [ɡɪŋ]</c:v>
                </c:pt>
                <c:pt idx="124">
                  <c:v>~gung~ : [ɡʊŋ]</c:v>
                </c:pt>
                <c:pt idx="125">
                  <c:v>~jung~ : [ʝʊŋ]</c:v>
                </c:pt>
                <c:pt idx="126">
                  <c:v>~ande~ : [andə]</c:v>
                </c:pt>
                <c:pt idx="127">
                  <c:v>~ange~ : [anɡe]</c:v>
                </c:pt>
                <c:pt idx="128">
                  <c:v>~absa~ : [apza]</c:v>
                </c:pt>
                <c:pt idx="129">
                  <c:v>~aber~ : [aːbɐ]</c:v>
                </c:pt>
                <c:pt idx="130">
                  <c:v>~eile~ : [aɛle]</c:v>
                </c:pt>
                <c:pt idx="131">
                  <c:v>~eini~ : [aɛnɪ]</c:v>
                </c:pt>
                <c:pt idx="132">
                  <c:v>~auge~ : [aɔɡe]</c:v>
                </c:pt>
                <c:pt idx="133">
                  <c:v>~bald~ : [balt]</c:v>
                </c:pt>
                <c:pt idx="134">
                  <c:v>~baue~ : [baɔe]</c:v>
                </c:pt>
                <c:pt idx="135">
                  <c:v>~bank~ : [baŋk]</c:v>
                </c:pt>
                <c:pt idx="136">
                  <c:v>~bein~ : [baɛn]</c:v>
                </c:pt>
                <c:pt idx="137">
                  <c:v>~bega~ : [beɡa]</c:v>
                </c:pt>
                <c:pt idx="138">
                  <c:v>~begi~ : [beɡɪ]</c:v>
                </c:pt>
                <c:pt idx="139">
                  <c:v>~büro~ : [byʁo]</c:v>
                </c:pt>
                <c:pt idx="140">
                  <c:v>~bild~ : [bɪlt]</c:v>
                </c:pt>
                <c:pt idx="141">
                  <c:v>~bene~ : [bəne]</c:v>
                </c:pt>
                <c:pt idx="142">
                  <c:v>~band~ : [bɛnt]</c:v>
                </c:pt>
                <c:pt idx="143">
                  <c:v>~besi~ : [bəzɪ]</c:v>
                </c:pt>
                <c:pt idx="144">
                  <c:v>~berg~ : [bɛʁk]</c:v>
                </c:pt>
                <c:pt idx="145">
                  <c:v>~begü~ : [bəɡʏ]</c:v>
                </c:pt>
                <c:pt idx="146">
                  <c:v>~boar~ : [bɔːɐ]</c:v>
                </c:pt>
                <c:pt idx="147">
                  <c:v>~deru~ : [deʁʊ]</c:v>
                </c:pt>
                <c:pt idx="148">
                  <c:v>~dies~ : [diːs]</c:v>
                </c:pt>
                <c:pt idx="149">
                  <c:v>~dire~ : [diʁɛ]</c:v>
                </c:pt>
                <c:pt idx="150">
                  <c:v>~dukt~ : [dʊkt]</c:v>
                </c:pt>
                <c:pt idx="151">
                  <c:v>~drig~ : [dʁɪç]</c:v>
                </c:pt>
                <c:pt idx="152">
                  <c:v>~dorf~ : [dɔʁf]</c:v>
                </c:pt>
                <c:pt idx="153">
                  <c:v>~fein~ : [faɛn]</c:v>
                </c:pt>
                <c:pt idx="154">
                  <c:v>~vier~ : [fiːɐ]</c:v>
                </c:pt>
                <c:pt idx="155">
                  <c:v>~folg~ : [fɔlk]</c:v>
                </c:pt>
                <c:pt idx="156">
                  <c:v>~feld~ : [fɛlt]</c:v>
                </c:pt>
                <c:pt idx="157">
                  <c:v>~fünf~ : [fʏnf]</c:v>
                </c:pt>
                <c:pt idx="158">
                  <c:v>~fini~ : [fɪnɪ]</c:v>
                </c:pt>
                <c:pt idx="159">
                  <c:v>~funk~ : [fʊŋk]</c:v>
                </c:pt>
                <c:pt idx="160">
                  <c:v>~form~ : [fɔʁm]</c:v>
                </c:pt>
                <c:pt idx="161">
                  <c:v>~fähi~ : [fɛːɪ]</c:v>
                </c:pt>
                <c:pt idx="162">
                  <c:v>~verä~ : [fɐˀɛ]</c:v>
                </c:pt>
                <c:pt idx="163">
                  <c:v>~hals~ : [hals]</c:v>
                </c:pt>
                <c:pt idx="164">
                  <c:v>~hand~ : [hant]</c:v>
                </c:pt>
                <c:pt idx="165">
                  <c:v>~haus~ : [haɔs]</c:v>
                </c:pt>
                <c:pt idx="166">
                  <c:v>~heiß~ : [haɛs]</c:v>
                </c:pt>
                <c:pt idx="167">
                  <c:v>~haut~ : [haɔt]</c:v>
                </c:pt>
                <c:pt idx="168">
                  <c:v>~haar~ : [haːʁ]</c:v>
                </c:pt>
                <c:pt idx="169">
                  <c:v>~hier~ : [hiːɐ]</c:v>
                </c:pt>
                <c:pt idx="170">
                  <c:v>~hoch~ : [hoːx]</c:v>
                </c:pt>
                <c:pt idx="171">
                  <c:v>~hund~ : [hʊnt]</c:v>
                </c:pt>
                <c:pt idx="172">
                  <c:v>~idee~ : [ideː]</c:v>
                </c:pt>
                <c:pt idx="173">
                  <c:v>~iere~ : [iːʁe]</c:v>
                </c:pt>
                <c:pt idx="174">
                  <c:v>~kali~ : [kali]</c:v>
                </c:pt>
                <c:pt idx="175">
                  <c:v>~kapi~ : [kapi]</c:v>
                </c:pt>
                <c:pt idx="176">
                  <c:v>~kolo~ : [kolo]</c:v>
                </c:pt>
                <c:pt idx="177">
                  <c:v>~kind~ : [kɪnt]</c:v>
                </c:pt>
                <c:pt idx="178">
                  <c:v>~kopf~ : [kɔpf]</c:v>
                </c:pt>
                <c:pt idx="179">
                  <c:v>~kurs~ : [kʊʁs]</c:v>
                </c:pt>
                <c:pt idx="180">
                  <c:v>~land~ : [lant]</c:v>
                </c:pt>
                <c:pt idx="181">
                  <c:v>~last~ : [last]</c:v>
                </c:pt>
                <c:pt idx="182">
                  <c:v>~laut~ : [laɔt]</c:v>
                </c:pt>
                <c:pt idx="183">
                  <c:v>~llio~ : [lioː]</c:v>
                </c:pt>
                <c:pt idx="184">
                  <c:v>~lief~ : [liːf]</c:v>
                </c:pt>
                <c:pt idx="185">
                  <c:v>~lied~ : [liːt]</c:v>
                </c:pt>
                <c:pt idx="186">
                  <c:v>~loka~ : [loka]</c:v>
                </c:pt>
                <c:pt idx="187">
                  <c:v>~luft~ : [lʊft]</c:v>
                </c:pt>
                <c:pt idx="188">
                  <c:v>~lärm~ : [lɛʁm]</c:v>
                </c:pt>
                <c:pt idx="189">
                  <c:v>~maus~ : [maɔs]</c:v>
                </c:pt>
                <c:pt idx="190">
                  <c:v>~melo~ : [melo]</c:v>
                </c:pt>
                <c:pt idx="191">
                  <c:v>~meta~ : [meta]</c:v>
                </c:pt>
                <c:pt idx="192">
                  <c:v>~meer~ : [meːɐ]</c:v>
                </c:pt>
                <c:pt idx="193">
                  <c:v>~mole~ : [mole]</c:v>
                </c:pt>
                <c:pt idx="194">
                  <c:v>~mome~ : [momɛ]</c:v>
                </c:pt>
                <c:pt idx="195">
                  <c:v>~mpfa~ : [mpfa]</c:v>
                </c:pt>
                <c:pt idx="196">
                  <c:v>~mund~ : [mʊnt]</c:v>
                </c:pt>
                <c:pt idx="197">
                  <c:v>~nant~ : [nant]</c:v>
                </c:pt>
                <c:pt idx="198">
                  <c:v>~nahm~ : [naːm]</c:v>
                </c:pt>
                <c:pt idx="199">
                  <c:v>~nhöh~ : [nhøː]</c:v>
                </c:pt>
                <c:pt idx="200">
                  <c:v>~nsbe~ : [nsbe]</c:v>
                </c:pt>
                <c:pt idx="201">
                  <c:v>~ntei~ : [ntaɛ]</c:v>
                </c:pt>
                <c:pt idx="202">
                  <c:v>~ntha~ : [ntha]</c:v>
                </c:pt>
                <c:pt idx="203">
                  <c:v>~ntwi~ : [ntvɪ]</c:v>
                </c:pt>
                <c:pt idx="204">
                  <c:v>~ntwu~ : [ntvʊ]</c:v>
                </c:pt>
                <c:pt idx="205">
                  <c:v>~nwei~ : [nvaɛ]</c:v>
                </c:pt>
                <c:pt idx="206">
                  <c:v>~nsta~ : [nʃta]</c:v>
                </c:pt>
                <c:pt idx="207">
                  <c:v>~nähe~ : [nɛːe]</c:v>
                </c:pt>
                <c:pt idx="208">
                  <c:v>~nige~ : [nɪɡe]</c:v>
                </c:pt>
                <c:pt idx="209">
                  <c:v>~neun~ : [nɔœn]</c:v>
                </c:pt>
                <c:pt idx="210">
                  <c:v>~oben~ : [oːbm]</c:v>
                </c:pt>
                <c:pt idx="211">
                  <c:v>~ober~ : [oːbɐ]</c:v>
                </c:pt>
                <c:pt idx="212">
                  <c:v>~paar~ : [paːʁ]</c:v>
                </c:pt>
                <c:pt idx="213">
                  <c:v>~pier~ : [piːɐ]</c:v>
                </c:pt>
                <c:pt idx="214">
                  <c:v>~bnis~ : [pnɪs]</c:v>
                </c:pt>
                <c:pt idx="215">
                  <c:v>~posi~ : [pozi]</c:v>
                </c:pt>
                <c:pt idx="216">
                  <c:v>~btra~ : [ptʁa]</c:v>
                </c:pt>
                <c:pt idx="217">
                  <c:v>~bwei~ : [pvaɛ]</c:v>
                </c:pt>
                <c:pt idx="218">
                  <c:v>~bwoh~ : [pvoː]</c:v>
                </c:pt>
                <c:pt idx="219">
                  <c:v>~sdru~ : [sdʁʊ]</c:v>
                </c:pt>
                <c:pt idx="220">
                  <c:v>~tabe~ : [tabɛ]</c:v>
                </c:pt>
                <c:pt idx="221">
                  <c:v>~tief~ : [tiːf]</c:v>
                </c:pt>
                <c:pt idx="222">
                  <c:v>~toko~ : [tokɔ]</c:v>
                </c:pt>
                <c:pt idx="223">
                  <c:v>~zoll~ : [tsɔl]</c:v>
                </c:pt>
                <c:pt idx="224">
                  <c:v>~zess~ : [tsɛs]</c:v>
                </c:pt>
                <c:pt idx="225">
                  <c:v>~ufer~ : [uːfɐ]</c:v>
                </c:pt>
                <c:pt idx="226">
                  <c:v>~wald~ : [valt]</c:v>
                </c:pt>
                <c:pt idx="227">
                  <c:v>~wand~ : [vant]</c:v>
                </c:pt>
                <c:pt idx="228">
                  <c:v>~vari~ : [vaʁi]</c:v>
                </c:pt>
                <c:pt idx="229">
                  <c:v>~weit~ : [vaɛt]</c:v>
                </c:pt>
                <c:pt idx="230">
                  <c:v>~wohl~ : [voːl]</c:v>
                </c:pt>
                <c:pt idx="231">
                  <c:v>~welt~ : [vɛlt]</c:v>
                </c:pt>
                <c:pt idx="232">
                  <c:v>~wind~ : [vɪnt]</c:v>
                </c:pt>
                <c:pt idx="233">
                  <c:v>~wurf~ : [vʊʁf]</c:v>
                </c:pt>
                <c:pt idx="234">
                  <c:v>~wird~ : [vɪʁt]</c:v>
                </c:pt>
                <c:pt idx="235">
                  <c:v>~chba~ : [xbaː]</c:v>
                </c:pt>
                <c:pt idx="236">
                  <c:v>~samt~ : [zamt]</c:v>
                </c:pt>
                <c:pt idx="237">
                  <c:v>~sand~ : [zant]</c:v>
                </c:pt>
                <c:pt idx="238">
                  <c:v>~satz~ : [zats]</c:v>
                </c:pt>
                <c:pt idx="239">
                  <c:v>~seil~ : [zaɛl]</c:v>
                </c:pt>
                <c:pt idx="240">
                  <c:v>~seit~ : [zaɛt]</c:v>
                </c:pt>
                <c:pt idx="241">
                  <c:v>~sehe~ : [zeːe]</c:v>
                </c:pt>
                <c:pt idx="242">
                  <c:v>~sehr~ : [zeːɐ]</c:v>
                </c:pt>
                <c:pt idx="243">
                  <c:v>~sohn~ : [zoːn]</c:v>
                </c:pt>
                <c:pt idx="244">
                  <c:v>~selt~ : [zɛlt]</c:v>
                </c:pt>
                <c:pt idx="245">
                  <c:v>~sind~ : [zɪnt]</c:v>
                </c:pt>
                <c:pt idx="246">
                  <c:v>~setz~ : [zɛts]</c:v>
                </c:pt>
                <c:pt idx="247">
                  <c:v>~sitz~ : [zɪts]</c:v>
                </c:pt>
                <c:pt idx="248">
                  <c:v>~rand~ : [ʁant]</c:v>
                </c:pt>
                <c:pt idx="249">
                  <c:v>~raum~ : [ʁaɔm]</c:v>
                </c:pt>
                <c:pt idx="250">
                  <c:v>~reit~ : [ʁaɛt]</c:v>
                </c:pt>
                <c:pt idx="251">
                  <c:v>~rbum~ : [ʁbʊm]</c:v>
                </c:pt>
                <c:pt idx="252">
                  <c:v>~reko~ : [ʁekɔ]</c:v>
                </c:pt>
                <c:pt idx="253">
                  <c:v>~rend~ : [ʁent]</c:v>
                </c:pt>
                <c:pt idx="254">
                  <c:v>~gesa~ : [ɡeza]</c:v>
                </c:pt>
                <c:pt idx="255">
                  <c:v>~gehe~ : [ɡeːe]</c:v>
                </c:pt>
                <c:pt idx="256">
                  <c:v>~rere~ : [ʁeʁe]</c:v>
                </c:pt>
                <c:pt idx="257">
                  <c:v>~regi~ : [ʁeɡi]</c:v>
                </c:pt>
                <c:pt idx="258">
                  <c:v>~riie~ : [ʁiiː]</c:v>
                </c:pt>
                <c:pt idx="259">
                  <c:v>~ende~ : [ɛnde]</c:v>
                </c:pt>
                <c:pt idx="260">
                  <c:v>~indu~ : [ɪndʊ]</c:v>
                </c:pt>
                <c:pt idx="261">
                  <c:v>~rnen~ : [ʁnen]</c:v>
                </c:pt>
                <c:pt idx="262">
                  <c:v>~inte~ : [ɪnte]</c:v>
                </c:pt>
                <c:pt idx="263">
                  <c:v>~rohr~ : [ʁoːɐ]</c:v>
                </c:pt>
                <c:pt idx="264">
                  <c:v>~obje~ : [ɔpʝɛ]</c:v>
                </c:pt>
                <c:pt idx="265">
                  <c:v>~ruhi~ : [ʁuːɪ]</c:v>
                </c:pt>
                <c:pt idx="266">
                  <c:v>~erra~ : [ɐʁaː]</c:v>
                </c:pt>
                <c:pt idx="267">
                  <c:v>~gebi~ : [ɡəbɪ]</c:v>
                </c:pt>
                <c:pt idx="268">
                  <c:v>~gedi~ : [ɡədɪ]</c:v>
                </c:pt>
                <c:pt idx="269">
                  <c:v>~erge~ : [ɐɡeː]</c:v>
                </c:pt>
                <c:pt idx="270">
                  <c:v>~gefa~ : [ɡəfa]</c:v>
                </c:pt>
                <c:pt idx="271">
                  <c:v>~gefu~ : [ɡəfʊ]</c:v>
                </c:pt>
                <c:pt idx="272">
                  <c:v>~rekt~ : [ʁɛkt]</c:v>
                </c:pt>
                <c:pt idx="273">
                  <c:v>~gelb~ : [ɡɛlp]</c:v>
                </c:pt>
                <c:pt idx="274">
                  <c:v>~geld~ : [ɡɛlt]</c:v>
                </c:pt>
                <c:pt idx="275">
                  <c:v>~rest~ : [ʁɛst]</c:v>
                </c:pt>
                <c:pt idx="276">
                  <c:v>~gese~ : [ɡəzɛ]</c:v>
                </c:pt>
                <c:pt idx="277">
                  <c:v>~gesi~ : [ɡəzɪ]</c:v>
                </c:pt>
                <c:pt idx="278">
                  <c:v>~geru~ : [ɡəʁʊ]</c:v>
                </c:pt>
                <c:pt idx="279">
                  <c:v>~voll~ : [fɔl]</c:v>
                </c:pt>
                <c:pt idx="280">
                  <c:v>~mann~ : [man]</c:v>
                </c:pt>
                <c:pt idx="281">
                  <c:v>~rung~ : [ʁʊŋ]</c:v>
                </c:pt>
                <c:pt idx="282">
                  <c:v>~baum~ : [baɔm]</c:v>
                </c:pt>
                <c:pt idx="283">
                  <c:v>~beso~ : [bezɔ]</c:v>
                </c:pt>
                <c:pt idx="284">
                  <c:v>~gkei~ : [çkaɛ]</c:v>
                </c:pt>
                <c:pt idx="285">
                  <c:v>~ffix~ : [fɪks]</c:v>
                </c:pt>
                <c:pt idx="286">
                  <c:v>~heit~ : [haɛt]</c:v>
                </c:pt>
                <c:pt idx="287">
                  <c:v>~höhe~ : [høːe]</c:v>
                </c:pt>
                <c:pt idx="288">
                  <c:v>~keit~ : [kaɛt]</c:v>
                </c:pt>
                <c:pt idx="289">
                  <c:v>~mein~ : [maɛn]</c:v>
                </c:pt>
                <c:pt idx="290">
                  <c:v>~ment~ : [mɛnt]</c:v>
                </c:pt>
                <c:pt idx="291">
                  <c:v>~ndig~ : [ndɪç]</c:v>
                </c:pt>
                <c:pt idx="292">
                  <c:v>~nhei~ : [nhaɛ]</c:v>
                </c:pt>
                <c:pt idx="293">
                  <c:v>~ntwo~ : [ntvɔ]</c:v>
                </c:pt>
                <c:pt idx="294">
                  <c:v>~nent~ : [nɛnt]</c:v>
                </c:pt>
                <c:pt idx="295">
                  <c:v>~wort~ : [vɔʁt]</c:v>
                </c:pt>
                <c:pt idx="296">
                  <c:v>~such~ : [zuːx]</c:v>
                </c:pt>
                <c:pt idx="297">
                  <c:v>~jahr~ : [ʝaːʁ]</c:v>
                </c:pt>
                <c:pt idx="298">
                  <c:v>~gewi~ : [ɡəvɪ]</c:v>
                </c:pt>
                <c:pt idx="299">
                  <c:v>~erfo~ : [ɐfɔ]</c:v>
                </c:pt>
                <c:pt idx="300">
                  <c:v>~buch~ : [buːx]</c:v>
                </c:pt>
                <c:pt idx="301">
                  <c:v>~teil~ : [taɛl]</c:v>
                </c:pt>
                <c:pt idx="302">
                  <c:v>~lich~ : [lɪç]</c:v>
                </c:pt>
                <c:pt idx="303">
                  <c:v>~ngen~ : [ŋen]</c:v>
                </c:pt>
                <c:pt idx="304">
                  <c:v>~nnen~ : [nen]</c:v>
                </c:pt>
                <c:pt idx="305">
                  <c:v>~biss~ : [bɪs]</c:v>
                </c:pt>
                <c:pt idx="306">
                  <c:v>~erha~ : [ɐha]</c:v>
                </c:pt>
                <c:pt idx="307">
                  <c:v>~mmen~ : [men]</c:v>
                </c:pt>
                <c:pt idx="308">
                  <c:v>~eher~ : [eːɐ]</c:v>
                </c:pt>
                <c:pt idx="309">
                  <c:v>~akti~ : [aktsi]</c:v>
                </c:pt>
                <c:pt idx="310">
                  <c:v>~auto~ : [aɔtoː]</c:v>
                </c:pt>
                <c:pt idx="311">
                  <c:v>~basi~ : [baːzɪ]</c:v>
                </c:pt>
                <c:pt idx="312">
                  <c:v>~beka~ : [bekaː]</c:v>
                </c:pt>
                <c:pt idx="313">
                  <c:v>~bewe~ : [beveː]</c:v>
                </c:pt>
                <c:pt idx="314">
                  <c:v>~besu~ : [bezuː]</c:v>
                </c:pt>
                <c:pt idx="315">
                  <c:v>~blem~ : [bleːm]</c:v>
                </c:pt>
                <c:pt idx="316">
                  <c:v>~blut~ : [bluːt]</c:v>
                </c:pt>
                <c:pt idx="317">
                  <c:v>~bore~ : [boːʁe]</c:v>
                </c:pt>
                <c:pt idx="318">
                  <c:v>~brot~ : [bʁoːt]</c:v>
                </c:pt>
                <c:pt idx="319">
                  <c:v>~dame~ : [daːme]</c:v>
                </c:pt>
                <c:pt idx="320">
                  <c:v>~dezi~ : [detsi]</c:v>
                </c:pt>
                <c:pt idx="321">
                  <c:v>~dere~ : [deːʁe]</c:v>
                </c:pt>
                <c:pt idx="322">
                  <c:v>~fami~ : [famiː]</c:v>
                </c:pt>
                <c:pt idx="323">
                  <c:v>~fina~ : [finaː]</c:v>
                </c:pt>
                <c:pt idx="324">
                  <c:v>~flug~ : [fluːk]</c:v>
                </c:pt>
                <c:pt idx="325">
                  <c:v>~füße~ : [fyːse]</c:v>
                </c:pt>
                <c:pt idx="326">
                  <c:v>~filz~ : [fɪlts]</c:v>
                </c:pt>
                <c:pt idx="327">
                  <c:v>~höre~ : [høːʁe]</c:v>
                </c:pt>
                <c:pt idx="328">
                  <c:v>~holz~ : [hɔlts]</c:v>
                </c:pt>
                <c:pt idx="329">
                  <c:v>~herz~ : [hɛʁts]</c:v>
                </c:pt>
                <c:pt idx="330">
                  <c:v>~klar~ : [klaːʁ]</c:v>
                </c:pt>
                <c:pt idx="331">
                  <c:v>~köni~ : [køːnɪ]</c:v>
                </c:pt>
                <c:pt idx="332">
                  <c:v>~ktie~ : [ktsie]</c:v>
                </c:pt>
                <c:pt idx="333">
                  <c:v>~gzeu~ : [ktsɔœ]</c:v>
                </c:pt>
                <c:pt idx="334">
                  <c:v>~kurz~ : [kʊʁts]</c:v>
                </c:pt>
                <c:pt idx="335">
                  <c:v>~lage~ : [laːɡe]</c:v>
                </c:pt>
                <c:pt idx="336">
                  <c:v>~ldat~ : [ldaːt]</c:v>
                </c:pt>
                <c:pt idx="337">
                  <c:v>~lekü~ : [lekyː]</c:v>
                </c:pt>
                <c:pt idx="338">
                  <c:v>~lini~ : [liːni]</c:v>
                </c:pt>
                <c:pt idx="339">
                  <c:v>~lösu~ : [løːzʊ]</c:v>
                </c:pt>
                <c:pt idx="340">
                  <c:v>~lore~ : [loːʁe]</c:v>
                </c:pt>
                <c:pt idx="341">
                  <c:v>~ltsa~ : [ltzaː]</c:v>
                </c:pt>
                <c:pt idx="342">
                  <c:v>~lüge~ : [lyːɡe]</c:v>
                </c:pt>
                <c:pt idx="343">
                  <c:v>~minu~ : [minuː]</c:v>
                </c:pt>
                <c:pt idx="344">
                  <c:v>~mili~ : [miːli]</c:v>
                </c:pt>
                <c:pt idx="345">
                  <c:v>~mine~ : [miːne]</c:v>
                </c:pt>
                <c:pt idx="346">
                  <c:v>~mona~ : [moːna]</c:v>
                </c:pt>
                <c:pt idx="347">
                  <c:v>~mond~ : [moːnt]</c:v>
                </c:pt>
                <c:pt idx="348">
                  <c:v>~musi~ : [muziː]</c:v>
                </c:pt>
                <c:pt idx="349">
                  <c:v>~nati~ : [natsi]</c:v>
                </c:pt>
                <c:pt idx="350">
                  <c:v>~natu~ : [natuː]</c:v>
                </c:pt>
                <c:pt idx="351">
                  <c:v>~natü~ : [natyː]</c:v>
                </c:pt>
                <c:pt idx="352">
                  <c:v>~nale~ : [naːle]</c:v>
                </c:pt>
                <c:pt idx="353">
                  <c:v>~name~ : [naːme]</c:v>
                </c:pt>
                <c:pt idx="354">
                  <c:v>~nase~ : [naːze]</c:v>
                </c:pt>
                <c:pt idx="355">
                  <c:v>~nmal~ : [nmaːl]</c:v>
                </c:pt>
                <c:pt idx="356">
                  <c:v>~nome~ : [noːme]</c:v>
                </c:pt>
                <c:pt idx="357">
                  <c:v>~nzah~ : [ntsaː]</c:v>
                </c:pt>
                <c:pt idx="358">
                  <c:v>~nzig~ : [ntsɪç]</c:v>
                </c:pt>
                <c:pt idx="359">
                  <c:v>~nute~ : [nuːte]</c:v>
                </c:pt>
                <c:pt idx="360">
                  <c:v>~nsam~ : [nzaːm]</c:v>
                </c:pt>
                <c:pt idx="361">
                  <c:v>~obst~ : [oːpst]</c:v>
                </c:pt>
                <c:pt idx="362">
                  <c:v>~pfer~ : [pfeːɐ]</c:v>
                </c:pt>
                <c:pt idx="363">
                  <c:v>~pitä~ : [pitɛː]</c:v>
                </c:pt>
                <c:pt idx="364">
                  <c:v>~plan~ : [plaːn]</c:v>
                </c:pt>
                <c:pt idx="365">
                  <c:v>~pose~ : [poːze]</c:v>
                </c:pt>
                <c:pt idx="366">
                  <c:v>~stem~ : [steːm]</c:v>
                </c:pt>
                <c:pt idx="367">
                  <c:v>~stwa~ : [stvaː]</c:v>
                </c:pt>
                <c:pt idx="368">
                  <c:v>~ßsta~ : [sʃtaː]</c:v>
                </c:pt>
                <c:pt idx="369">
                  <c:v>~tanz~ : [tants]</c:v>
                </c:pt>
                <c:pt idx="370">
                  <c:v>~zeit~ : [tsaɛt]</c:v>
                </c:pt>
                <c:pt idx="371">
                  <c:v>~zehn~ : [tseːn]</c:v>
                </c:pt>
                <c:pt idx="372">
                  <c:v>~zwan~ : [tsvan]</c:v>
                </c:pt>
                <c:pt idx="373">
                  <c:v>~zeug~ : [tsɔœk]</c:v>
                </c:pt>
                <c:pt idx="374">
                  <c:v>~zorn~ : [tsɔʁn]</c:v>
                </c:pt>
                <c:pt idx="375">
                  <c:v>~trag~ : [tʁaːk]</c:v>
                </c:pt>
                <c:pt idx="376">
                  <c:v>~temp~ : [tɛmpe]</c:v>
                </c:pt>
                <c:pt idx="377">
                  <c:v>~ware~ : [vaːʁe]</c:v>
                </c:pt>
                <c:pt idx="378">
                  <c:v>~weni~ : [veːnɪ]</c:v>
                </c:pt>
                <c:pt idx="379">
                  <c:v>~wegu~ : [veːɡʊ]</c:v>
                </c:pt>
                <c:pt idx="380">
                  <c:v>~voka~ : [vokaː]</c:v>
                </c:pt>
                <c:pt idx="381">
                  <c:v>~salz~ : [zalts]</c:v>
                </c:pt>
                <c:pt idx="382">
                  <c:v>~same~ : [zaːme]</c:v>
                </c:pt>
                <c:pt idx="383">
                  <c:v>~siti~ : [zitsi]</c:v>
                </c:pt>
                <c:pt idx="384">
                  <c:v>~säge~ : [zɛːɡe]</c:v>
                </c:pt>
                <c:pt idx="385">
                  <c:v>~ganz~ : [ɡants]</c:v>
                </c:pt>
                <c:pt idx="386">
                  <c:v>~rade~ : [ʁaːde]</c:v>
                </c:pt>
                <c:pt idx="387">
                  <c:v>~jagd~ : [ʝaːkt]</c:v>
                </c:pt>
                <c:pt idx="388">
                  <c:v>~gewe~ : [ɡeveː]</c:v>
                </c:pt>
                <c:pt idx="389">
                  <c:v>~rede~ : [ʁeːde]</c:v>
                </c:pt>
                <c:pt idx="390">
                  <c:v>~glas~ : [ɡlaːs]</c:v>
                </c:pt>
                <c:pt idx="391">
                  <c:v>~gnet~ : [ɡneːt]</c:v>
                </c:pt>
                <c:pt idx="392">
                  <c:v>~spaß~ : [ʃpaːs]</c:v>
                </c:pt>
                <c:pt idx="393">
                  <c:v>~spur~ : [ʃpuːɐ]</c:v>
                </c:pt>
                <c:pt idx="394">
                  <c:v>~spät~ : [ʃpɛːt]</c:v>
                </c:pt>
                <c:pt idx="395">
                  <c:v>~stab~ : [ʃtaːp]</c:v>
                </c:pt>
                <c:pt idx="396">
                  <c:v>~rtra~ : [ɐtʁaː]</c:v>
                </c:pt>
                <c:pt idx="397">
                  <c:v>~rson~ : [ʁzoːn]</c:v>
                </c:pt>
                <c:pt idx="398">
                  <c:v>~gras~ : [ɡʁaːs]</c:v>
                </c:pt>
                <c:pt idx="399">
                  <c:v>~grad~ : [ɡʁaːt]</c:v>
                </c:pt>
                <c:pt idx="400">
                  <c:v>~gebo~ : [ɡəboː]</c:v>
                </c:pt>
                <c:pt idx="401">
                  <c:v>~ände~ : [ˀɛnde]</c:v>
                </c:pt>
                <c:pt idx="402">
                  <c:v>~genu~ : [ɡənuː]</c:v>
                </c:pt>
                <c:pt idx="403">
                  <c:v>~groß~ : [ɡʁoːs]</c:v>
                </c:pt>
                <c:pt idx="404">
                  <c:v>~geta~ : [ɡətaː]</c:v>
                </c:pt>
                <c:pt idx="405">
                  <c:v>~grün~ : [ɡʁyːn]</c:v>
                </c:pt>
                <c:pt idx="406">
                  <c:v>~gera~ : [ɡəʁaː]</c:v>
                </c:pt>
                <c:pt idx="407">
                  <c:v>~ntwe~ : [ntveː]</c:v>
                </c:pt>
                <c:pt idx="408">
                  <c:v>~zahl~ : [tsaːl]</c:v>
                </c:pt>
                <c:pt idx="409">
                  <c:v>~zima~ : [tsimaː]</c:v>
                </c:pt>
                <c:pt idx="410">
                  <c:v>~zusa~ : [tsuːza]</c:v>
                </c:pt>
                <c:pt idx="411">
                  <c:v>~zurü~ : [tsuːʁʏ]</c:v>
                </c:pt>
                <c:pt idx="412">
                  <c:v>~wahr~ : [vaːʁ]</c:v>
                </c:pt>
                <c:pt idx="413">
                  <c:v>~boot~ : [boːt]</c:v>
                </c:pt>
                <c:pt idx="414">
                  <c:v>~fiel~ : [fiːl]</c:v>
                </c:pt>
                <c:pt idx="415">
                  <c:v>~viel~ : [fiːl]</c:v>
                </c:pt>
                <c:pt idx="416">
                  <c:v>~kord~ : [kɔʁt]</c:v>
                </c:pt>
                <c:pt idx="417">
                  <c:v>~llar~ : [laːʁ]</c:v>
                </c:pt>
                <c:pt idx="418">
                  <c:v>~ttag~ : [taːk]</c:v>
                </c:pt>
                <c:pt idx="419">
                  <c:v>~weis~ : [vaɛs]</c:v>
                </c:pt>
                <c:pt idx="420">
                  <c:v>~weiß~ : [vaɛs]</c:v>
                </c:pt>
                <c:pt idx="421">
                  <c:v>~ndere~ : [ndəʁe]</c:v>
                </c:pt>
                <c:pt idx="422">
                  <c:v>~stern~ : [stɐn]</c:v>
                </c:pt>
                <c:pt idx="423">
                  <c:v>~beste~ : [bɛste]</c:v>
                </c:pt>
                <c:pt idx="424">
                  <c:v>~beste~ : [bəʃtɛ]</c:v>
                </c:pt>
                <c:pt idx="425">
                  <c:v>~produ~ : [pʁodu]</c:v>
                </c:pt>
                <c:pt idx="426">
                  <c:v>~produ~ : [pʁodʊ]</c:v>
                </c:pt>
                <c:pt idx="427">
                  <c:v>~stern~ : [ʃtɛʁn]</c:v>
                </c:pt>
                <c:pt idx="428">
                  <c:v>~ndere~ : [ndeʁe]</c:v>
                </c:pt>
                <c:pt idx="429">
                  <c:v>~fisch~ : [fɪʃ]</c:v>
                </c:pt>
                <c:pt idx="430">
                  <c:v>~immer~ : [ɪmɐ]</c:v>
                </c:pt>
                <c:pt idx="431">
                  <c:v>~essen~ : [ɛsn]</c:v>
                </c:pt>
                <c:pt idx="432">
                  <c:v>~alter~ : [altɐ]</c:v>
                </c:pt>
                <c:pt idx="433">
                  <c:v>~allge~ : [alɡe]</c:v>
                </c:pt>
                <c:pt idx="434">
                  <c:v>~achtu~ : [axtʊ]</c:v>
                </c:pt>
                <c:pt idx="435">
                  <c:v>~angst~ : [aŋst]</c:v>
                </c:pt>
                <c:pt idx="436">
                  <c:v>~außer~ : [aɔsɐ]</c:v>
                </c:pt>
                <c:pt idx="437">
                  <c:v>~eisen~ : [aɛzn]</c:v>
                </c:pt>
                <c:pt idx="438">
                  <c:v>~blatt~ : [blat]</c:v>
                </c:pt>
                <c:pt idx="439">
                  <c:v>~block~ : [blɔk]</c:v>
                </c:pt>
                <c:pt idx="440">
                  <c:v>~belle~ : [bɛle]</c:v>
                </c:pt>
                <c:pt idx="441">
                  <c:v>~chtig~ : [çtɪç]</c:v>
                </c:pt>
                <c:pt idx="442">
                  <c:v>~dauer~ : [daɔɐ]</c:v>
                </c:pt>
                <c:pt idx="443">
                  <c:v>~dicht~ : [dɪçt]</c:v>
                </c:pt>
                <c:pt idx="444">
                  <c:v>~durch~ : [dʊʁç]</c:v>
                </c:pt>
                <c:pt idx="445">
                  <c:v>~fange~ : [faŋe]</c:v>
                </c:pt>
                <c:pt idx="446">
                  <c:v>~fluss~ : [flʊs]</c:v>
                </c:pt>
                <c:pt idx="447">
                  <c:v>~verga~ : [fɐɡa]</c:v>
                </c:pt>
                <c:pt idx="448">
                  <c:v>~feuer~ : [fɔœɐ]</c:v>
                </c:pt>
                <c:pt idx="449">
                  <c:v>~hatte~ : [hate]</c:v>
                </c:pt>
                <c:pt idx="450">
                  <c:v>~hänge~ : [hɛŋe]</c:v>
                </c:pt>
                <c:pt idx="451">
                  <c:v>~chara~ : [kaʁa]</c:v>
                </c:pt>
                <c:pt idx="452">
                  <c:v>~könne~ : [kœne]</c:v>
                </c:pt>
                <c:pt idx="453">
                  <c:v>~ldung~ : [ldʊŋ]</c:v>
                </c:pt>
                <c:pt idx="454">
                  <c:v>~ltern~ : [ltɐn]</c:v>
                </c:pt>
                <c:pt idx="455">
                  <c:v>~ltung~ : [ltʊŋ]</c:v>
                </c:pt>
                <c:pt idx="456">
                  <c:v>~licht~ : [lɪçt]</c:v>
                </c:pt>
                <c:pt idx="457">
                  <c:v>~llstä~ : [lʃtɛ]</c:v>
                </c:pt>
                <c:pt idx="458">
                  <c:v>~masse~ : [mase]</c:v>
                </c:pt>
                <c:pt idx="459">
                  <c:v>~macht~ : [maxt]</c:v>
                </c:pt>
                <c:pt idx="460">
                  <c:v>~mlich~ : [mlɪç]</c:v>
                </c:pt>
                <c:pt idx="461">
                  <c:v>~milli~ : [mɪli]</c:v>
                </c:pt>
                <c:pt idx="462">
                  <c:v>~messe~ : [mɛse]</c:v>
                </c:pt>
                <c:pt idx="463">
                  <c:v>~mitte~ : [mɪte]</c:v>
                </c:pt>
                <c:pt idx="464">
                  <c:v>~menge~ : [mɛŋe]</c:v>
                </c:pt>
                <c:pt idx="465">
                  <c:v>~nacht~ : [naxt]</c:v>
                </c:pt>
                <c:pt idx="466">
                  <c:v>~nfach~ : [nfax]</c:v>
                </c:pt>
                <c:pt idx="467">
                  <c:v>~nlich~ : [nlɪç]</c:v>
                </c:pt>
                <c:pt idx="468">
                  <c:v>~nicht~ : [nɪçt]</c:v>
                </c:pt>
                <c:pt idx="469">
                  <c:v>~stick~ : [stɪk]</c:v>
                </c:pt>
                <c:pt idx="470">
                  <c:v>~dchen~ : [tçen]</c:v>
                </c:pt>
                <c:pt idx="471">
                  <c:v>~tzung~ : [tsʊŋ]</c:v>
                </c:pt>
                <c:pt idx="472">
                  <c:v>~watte~ : [vate]</c:v>
                </c:pt>
                <c:pt idx="473">
                  <c:v>~weich~ : [vaɛç]</c:v>
                </c:pt>
                <c:pt idx="474">
                  <c:v>~wicht~ : [vɪçt]</c:v>
                </c:pt>
                <c:pt idx="475">
                  <c:v>~welle~ : [vɛle]</c:v>
                </c:pt>
                <c:pt idx="476">
                  <c:v>~wolle~ : [vɔle]</c:v>
                </c:pt>
                <c:pt idx="477">
                  <c:v>~winne~ : [vɪne]</c:v>
                </c:pt>
                <c:pt idx="478">
                  <c:v>~woche~ : [vɔxe]</c:v>
                </c:pt>
                <c:pt idx="479">
                  <c:v>~chsta~ : [xʃta]</c:v>
                </c:pt>
                <c:pt idx="480">
                  <c:v>~samme~ : [zame]</c:v>
                </c:pt>
                <c:pt idx="481">
                  <c:v>~sei1n~ : [zaɛn]</c:v>
                </c:pt>
                <c:pt idx="482">
                  <c:v>~sauer~ : [zaɔɐ]</c:v>
                </c:pt>
                <c:pt idx="483">
                  <c:v>~sicht~ : [zɪçt]</c:v>
                </c:pt>
                <c:pt idx="484">
                  <c:v>~sechs~ : [zɛks]</c:v>
                </c:pt>
                <c:pt idx="485">
                  <c:v>~sonne~ : [zɔne]</c:v>
                </c:pt>
                <c:pt idx="486">
                  <c:v>~saiso~ : [zɛzɔ]</c:v>
                </c:pt>
                <c:pt idx="487">
                  <c:v>~singe~ : [zɪŋe]</c:v>
                </c:pt>
                <c:pt idx="488">
                  <c:v>~reich~ : [ʁaɛç]</c:v>
                </c:pt>
                <c:pt idx="489">
                  <c:v>~gange~ : [ɡaŋe]</c:v>
                </c:pt>
                <c:pt idx="490">
                  <c:v>~reihe~ : [ʁaɛe]</c:v>
                </c:pt>
                <c:pt idx="491">
                  <c:v>~rdern~ : [ʁdɐn]</c:v>
                </c:pt>
                <c:pt idx="492">
                  <c:v>~erfah~ : [ɐfaː]</c:v>
                </c:pt>
                <c:pt idx="493">
                  <c:v>~erhöh~ : [ɐhøː]</c:v>
                </c:pt>
                <c:pt idx="494">
                  <c:v>~rkung~ : [ʁkʊŋ]</c:v>
                </c:pt>
                <c:pt idx="495">
                  <c:v>~erlau~ : [ɐlaɔ]</c:v>
                </c:pt>
                <c:pt idx="496">
                  <c:v>~erlei~ : [ɐlaɛ]</c:v>
                </c:pt>
                <c:pt idx="497">
                  <c:v>~elter~ : [ɛltɐ]</c:v>
                </c:pt>
                <c:pt idx="498">
                  <c:v>~unten~ : [ʊntn]</c:v>
                </c:pt>
                <c:pt idx="499">
                  <c:v>~insel~ : [ɪnzl]</c:v>
                </c:pt>
                <c:pt idx="500">
                  <c:v>~schön~ : [ʃøːn]</c:v>
                </c:pt>
                <c:pt idx="501">
                  <c:v>~stamm~ : [ʃtam]</c:v>
                </c:pt>
                <c:pt idx="502">
                  <c:v>~stoff~ : [ʃtɔf]</c:v>
                </c:pt>
                <c:pt idx="503">
                  <c:v>~stück~ : [ʃtʏk]</c:v>
                </c:pt>
                <c:pt idx="504">
                  <c:v>~still~ : [ʃtɪl]</c:v>
                </c:pt>
                <c:pt idx="505">
                  <c:v>~stopp~ : [ʃtɔp]</c:v>
                </c:pt>
                <c:pt idx="506">
                  <c:v>~errei~ : [ɐʁaɛ]</c:v>
                </c:pt>
                <c:pt idx="507">
                  <c:v>~recht~ : [ʁɛçt]</c:v>
                </c:pt>
                <c:pt idx="508">
                  <c:v>~rolle~ : [ʁɔle]</c:v>
                </c:pt>
                <c:pt idx="509">
                  <c:v>~resse~ : [ʁɛse]</c:v>
                </c:pt>
                <c:pt idx="510">
                  <c:v>~ersto~ : [ɐʃtɔ]</c:v>
                </c:pt>
                <c:pt idx="511">
                  <c:v>~junge~ : [ʝʊŋe]</c:v>
                </c:pt>
                <c:pt idx="512">
                  <c:v>~orgel~ : [ɔʁɡl]</c:v>
                </c:pt>
                <c:pt idx="513">
                  <c:v>~arbei~ : [aʁbaɛ]</c:v>
                </c:pt>
                <c:pt idx="514">
                  <c:v>~abend~ : [aːbmt]</c:v>
                </c:pt>
                <c:pt idx="515">
                  <c:v>~einfa~ : [aɛnfa]</c:v>
                </c:pt>
                <c:pt idx="516">
                  <c:v>~beide~ : [baɛde]</c:v>
                </c:pt>
                <c:pt idx="517">
                  <c:v>~bedeu~ : [bedɔœ]</c:v>
                </c:pt>
                <c:pt idx="518">
                  <c:v>~betra~ : [betʁa]</c:v>
                </c:pt>
                <c:pt idx="519">
                  <c:v>~biere~ : [biːʁe]</c:v>
                </c:pt>
                <c:pt idx="520">
                  <c:v>~boden~ : [boːdn]</c:v>
                </c:pt>
                <c:pt idx="521">
                  <c:v>~braun~ : [bʁaɔn]</c:v>
                </c:pt>
                <c:pt idx="522">
                  <c:v>~breit~ : [bʁaɛt]</c:v>
                </c:pt>
                <c:pt idx="523">
                  <c:v>~bildu~ : [bɪldʊ]</c:v>
                </c:pt>
                <c:pt idx="524">
                  <c:v>~begei~ : [bəɡaɛ]</c:v>
                </c:pt>
                <c:pt idx="525">
                  <c:v>~dampf~ : [dampf]</c:v>
                </c:pt>
                <c:pt idx="526">
                  <c:v>~diene~ : [diːne]</c:v>
                </c:pt>
                <c:pt idx="527">
                  <c:v>~diese~ : [diːze]</c:v>
                </c:pt>
                <c:pt idx="528">
                  <c:v>~draht~ : [dʁaːt]</c:v>
                </c:pt>
                <c:pt idx="529">
                  <c:v>~dreie~ : [dʁaɛɛ]</c:v>
                </c:pt>
                <c:pt idx="530">
                  <c:v>~dolla~ : [dɔlaː]</c:v>
                </c:pt>
                <c:pt idx="531">
                  <c:v>~disku~ : [dɪsku]</c:v>
                </c:pt>
                <c:pt idx="532">
                  <c:v>~falte~ : [falte]</c:v>
                </c:pt>
                <c:pt idx="533">
                  <c:v>~farbe~ : [faʁbe]</c:v>
                </c:pt>
                <c:pt idx="534">
                  <c:v>~feind~ : [faɛnt]</c:v>
                </c:pt>
                <c:pt idx="535">
                  <c:v>~vater~ : [faːtɐ]</c:v>
                </c:pt>
                <c:pt idx="536">
                  <c:v>~feige~ : [faɛɡe]</c:v>
                </c:pt>
                <c:pt idx="537">
                  <c:v>~fahrt~ : [faːʁt]</c:v>
                </c:pt>
                <c:pt idx="538">
                  <c:v>~fahru~ : [faːʁʊ]</c:v>
                </c:pt>
                <c:pt idx="539">
                  <c:v>~vogel~ : [foːɡl]</c:v>
                </c:pt>
                <c:pt idx="540">
                  <c:v>~führe~ : [fyːʁe]</c:v>
                </c:pt>
                <c:pt idx="541">
                  <c:v>~verlo~ : [fɐloː]</c:v>
                </c:pt>
                <c:pt idx="542">
                  <c:v>~fstie~ : [fʃtiː]</c:v>
                </c:pt>
                <c:pt idx="543">
                  <c:v>~versu~ : [fɐzuː]</c:v>
                </c:pt>
                <c:pt idx="544">
                  <c:v>~formu~ : [fɔʁmu]</c:v>
                </c:pt>
                <c:pt idx="545">
                  <c:v>~front~ : [fʁɔnt]</c:v>
                </c:pt>
                <c:pt idx="546">
                  <c:v>~haben~ : [haːbm]</c:v>
                </c:pt>
                <c:pt idx="547">
                  <c:v>~hafen~ : [haːfn]</c:v>
                </c:pt>
                <c:pt idx="548">
                  <c:v>~hause~ : [haɔze]</c:v>
                </c:pt>
                <c:pt idx="549">
                  <c:v>~hiere~ : [hiːʁe]</c:v>
                </c:pt>
                <c:pt idx="550">
                  <c:v>~hügel~ : [hyːɡl]</c:v>
                </c:pt>
                <c:pt idx="551">
                  <c:v>~hilfe~ : [hɪlfe]</c:v>
                </c:pt>
                <c:pt idx="552">
                  <c:v>~kampf~ : [kampf]</c:v>
                </c:pt>
                <c:pt idx="553">
                  <c:v>~katze~ : [katse]</c:v>
                </c:pt>
                <c:pt idx="554">
                  <c:v>~karte~ : [kaʁte]</c:v>
                </c:pt>
                <c:pt idx="555">
                  <c:v>~klein~ : [klaɛn]</c:v>
                </c:pt>
                <c:pt idx="556">
                  <c:v>~kleid~ : [klaɛt]</c:v>
                </c:pt>
                <c:pt idx="557">
                  <c:v>~kluft~ : [klʊft]</c:v>
                </c:pt>
                <c:pt idx="558">
                  <c:v>~kopie~ : [kopiː]</c:v>
                </c:pt>
                <c:pt idx="559">
                  <c:v>~kugel~ : [kuːɡl]</c:v>
                </c:pt>
                <c:pt idx="560">
                  <c:v>~quart~ : [kvaʁt]</c:v>
                </c:pt>
                <c:pt idx="561">
                  <c:v>~kraft~ : [kʁaft]</c:v>
                </c:pt>
                <c:pt idx="562">
                  <c:v>~krawa~ : [kʁava]</c:v>
                </c:pt>
                <c:pt idx="563">
                  <c:v>~kreis~ : [kʁaɛs]</c:v>
                </c:pt>
                <c:pt idx="564">
                  <c:v>~krieg~ : [kʁiːk]</c:v>
                </c:pt>
                <c:pt idx="565">
                  <c:v>~kälte~ : [kɛlte]</c:v>
                </c:pt>
                <c:pt idx="566">
                  <c:v>~kunst~ : [kʊnst]</c:v>
                </c:pt>
                <c:pt idx="567">
                  <c:v>~konso~ : [kɔnzo]</c:v>
                </c:pt>
                <c:pt idx="568">
                  <c:v>~küste~ : [kʏste]</c:v>
                </c:pt>
                <c:pt idx="569">
                  <c:v>~lager~ : [laːɡɐ]</c:v>
                </c:pt>
                <c:pt idx="570">
                  <c:v>~leben~ : [leːbm]</c:v>
                </c:pt>
                <c:pt idx="571">
                  <c:v>~lesen~ : [leːzn]</c:v>
                </c:pt>
                <c:pt idx="572">
                  <c:v>~lehre~ : [leːʁe]</c:v>
                </c:pt>
                <c:pt idx="573">
                  <c:v>~legen~ : [leːɡŋ]</c:v>
                </c:pt>
                <c:pt idx="574">
                  <c:v>~lisie~ : [liziː]</c:v>
                </c:pt>
                <c:pt idx="575">
                  <c:v>~liebe~ : [liːbe]</c:v>
                </c:pt>
                <c:pt idx="576">
                  <c:v>~lodie~ : [lodiː]</c:v>
                </c:pt>
                <c:pt idx="577">
                  <c:v>~lonie~ : [loniː]</c:v>
                </c:pt>
                <c:pt idx="578">
                  <c:v>~lösen~ : [løːzn]</c:v>
                </c:pt>
                <c:pt idx="579">
                  <c:v>~liste~ : [lɪste]</c:v>
                </c:pt>
                <c:pt idx="580">
                  <c:v>~links~ : [lɪŋks]</c:v>
                </c:pt>
                <c:pt idx="581">
                  <c:v>~lerne~ : [lɛʁne]</c:v>
                </c:pt>
                <c:pt idx="582">
                  <c:v>~marke~ : [maʁke]</c:v>
                </c:pt>
                <c:pt idx="583">
                  <c:v>~markt~ : [maʁkt]</c:v>
                </c:pt>
                <c:pt idx="584">
                  <c:v>~meile~ : [maɛle]</c:v>
                </c:pt>
                <c:pt idx="585">
                  <c:v>~malen~ : [maːln]</c:v>
                </c:pt>
                <c:pt idx="586">
                  <c:v>~meine~ : [maɛne]</c:v>
                </c:pt>
                <c:pt idx="587">
                  <c:v>~mehre~ : [meːʁe]</c:v>
                </c:pt>
                <c:pt idx="588">
                  <c:v>~mpera~ : [mpeʁa]</c:v>
                </c:pt>
                <c:pt idx="589">
                  <c:v>~multi~ : [mʊlti]</c:v>
                </c:pt>
                <c:pt idx="590">
                  <c:v>~mitta~ : [mɪtaː]</c:v>
                </c:pt>
                <c:pt idx="591">
                  <c:v>~nderu~ : [ndeʁʊ]</c:v>
                </c:pt>
                <c:pt idx="592">
                  <c:v>~nehme~ : [neːme]</c:v>
                </c:pt>
                <c:pt idx="593">
                  <c:v>~nheit~ : [nhaɛt]</c:v>
                </c:pt>
                <c:pt idx="594">
                  <c:v>~ntere~ : [nteʁɛ]</c:v>
                </c:pt>
                <c:pt idx="595">
                  <c:v>~ntrum~ : [ntʁʊm]</c:v>
                </c:pt>
                <c:pt idx="596">
                  <c:v>~nsona~ : [nzona]</c:v>
                </c:pt>
                <c:pt idx="597">
                  <c:v>~nspru~ : [nʃpʁʊ]</c:v>
                </c:pt>
                <c:pt idx="598">
                  <c:v>~papie~ : [papiː]</c:v>
                </c:pt>
                <c:pt idx="599">
                  <c:v>~parti~ : [paʁti]</c:v>
                </c:pt>
                <c:pt idx="600">
                  <c:v>~pause~ : [paɔze]</c:v>
                </c:pt>
                <c:pt idx="601">
                  <c:v>~pfund~ : [pfʊnt]</c:v>
                </c:pt>
                <c:pt idx="602">
                  <c:v>~platz~ : [plats]</c:v>
                </c:pt>
                <c:pt idx="603">
                  <c:v>~ptsta~ : [ptʃta]</c:v>
                </c:pt>
                <c:pt idx="604">
                  <c:v>~bsatz~ : [pzats]</c:v>
                </c:pt>
                <c:pt idx="605">
                  <c:v>~proto~ : [pʁoto]</c:v>
                </c:pt>
                <c:pt idx="606">
                  <c:v>~bjekt~ : [pʝɛkt]</c:v>
                </c:pt>
                <c:pt idx="607">
                  <c:v>~punkt~ : [pʊŋkt]</c:v>
                </c:pt>
                <c:pt idx="608">
                  <c:v>~tiere~ : [tiːʁe]</c:v>
                </c:pt>
                <c:pt idx="609">
                  <c:v>~töten~ : [tøːtn]</c:v>
                </c:pt>
                <c:pt idx="610">
                  <c:v>~ziehe~ : [tsiːe]</c:v>
                </c:pt>
                <c:pt idx="611">
                  <c:v>~zelle~ : [tsɛle]</c:v>
                </c:pt>
                <c:pt idx="612">
                  <c:v>~tränk~ : [tʁɛŋk]</c:v>
                </c:pt>
                <c:pt idx="613">
                  <c:v>~wagen~ : [vaːɡŋ]</c:v>
                </c:pt>
                <c:pt idx="614">
                  <c:v>~wesen~ : [veːzn]</c:v>
                </c:pt>
                <c:pt idx="615">
                  <c:v>~wiede~ : [viːde]</c:v>
                </c:pt>
                <c:pt idx="616">
                  <c:v>~wohnu~ : [voːnʊ]</c:v>
                </c:pt>
                <c:pt idx="617">
                  <c:v>~wolke~ : [vɔlke]</c:v>
                </c:pt>
                <c:pt idx="618">
                  <c:v>~verbu~ : [vɛʁbʊ]</c:v>
                </c:pt>
                <c:pt idx="619">
                  <c:v>~wirku~ : [vɪʁkʊ]</c:v>
                </c:pt>
                <c:pt idx="620">
                  <c:v>~wärme~ : [vɛʁme]</c:v>
                </c:pt>
                <c:pt idx="621">
                  <c:v>~wärts~ : [vɛʁts]</c:v>
                </c:pt>
                <c:pt idx="622">
                  <c:v>~währe~ : [vɛːʁe]</c:v>
                </c:pt>
                <c:pt idx="623">
                  <c:v>~sanft~ : [zanft]</c:v>
                </c:pt>
                <c:pt idx="624">
                  <c:v>~seine~ : [zaɛne]</c:v>
                </c:pt>
                <c:pt idx="625">
                  <c:v>~seite~ : [zaɛte]</c:v>
                </c:pt>
                <c:pt idx="626">
                  <c:v>~sagen~ : [zaːɡŋ]</c:v>
                </c:pt>
                <c:pt idx="627">
                  <c:v>~segel~ : [zeːɡl]</c:v>
                </c:pt>
                <c:pt idx="628">
                  <c:v>~siere~ : [ziːʁe]</c:v>
                </c:pt>
                <c:pt idx="629">
                  <c:v>~suche~ : [zuːxe]</c:v>
                </c:pt>
                <c:pt idx="630">
                  <c:v>~süden~ : [zyːdn]</c:v>
                </c:pt>
                <c:pt idx="631">
                  <c:v>~silbe~ : [zɪlbe]</c:v>
                </c:pt>
                <c:pt idx="632">
                  <c:v>~sonst~ : [zɔnst]</c:v>
                </c:pt>
                <c:pt idx="633">
                  <c:v>~segme~ : [zɛɡmɛ]</c:v>
                </c:pt>
                <c:pt idx="634">
                  <c:v>~eratu~ : [ʁatuː]</c:v>
                </c:pt>
                <c:pt idx="635">
                  <c:v>~geist~ : [ɡaɛst]</c:v>
                </c:pt>
                <c:pt idx="636">
                  <c:v>~raten~ : [ʁaːtn]</c:v>
                </c:pt>
                <c:pt idx="637">
                  <c:v>~reise~ : [ʁaɛze]</c:v>
                </c:pt>
                <c:pt idx="638">
                  <c:v>~rbeit~ : [ʁbaɛt]</c:v>
                </c:pt>
                <c:pt idx="639">
                  <c:v>~gebra~ : [ɡebʁa]</c:v>
                </c:pt>
                <c:pt idx="640">
                  <c:v>~geträ~ : [ɡetʁɛ]</c:v>
                </c:pt>
                <c:pt idx="641">
                  <c:v>~geben~ : [ɡeːbm]</c:v>
                </c:pt>
                <c:pt idx="642">
                  <c:v>~jeder~ : [ʝeːdɐ]</c:v>
                </c:pt>
                <c:pt idx="643">
                  <c:v>~regie~ : [ʁeɡiː]</c:v>
                </c:pt>
                <c:pt idx="644">
                  <c:v>~regel~ : [ʁeːɡl]</c:v>
                </c:pt>
                <c:pt idx="645">
                  <c:v>~riesi~ : [ʁiːzɪ]</c:v>
                </c:pt>
                <c:pt idx="646">
                  <c:v>~giere~ : [ɡiːʁe]</c:v>
                </c:pt>
                <c:pt idx="647">
                  <c:v>~gment~ : [ɡmɛnt]</c:v>
                </c:pt>
                <c:pt idx="648">
                  <c:v>~stark~ : [ʃtaʁk]</c:v>
                </c:pt>
                <c:pt idx="649">
                  <c:v>~stein~ : [ʃtaɛn]</c:v>
                </c:pt>
                <c:pt idx="650">
                  <c:v>~start~ : [ʃtaʁt]</c:v>
                </c:pt>
                <c:pt idx="651">
                  <c:v>~stehe~ : [ʃteːe]</c:v>
                </c:pt>
                <c:pt idx="652">
                  <c:v>~stieg~ : [ʃtiːk]</c:v>
                </c:pt>
                <c:pt idx="653">
                  <c:v>~stuhl~ : [ʃtuːl]</c:v>
                </c:pt>
                <c:pt idx="654">
                  <c:v>~rühmt~ : [ʁyːmt]</c:v>
                </c:pt>
                <c:pt idx="655">
                  <c:v>~rühre~ : [ʁyːʁe]</c:v>
                </c:pt>
                <c:pt idx="656">
                  <c:v>~gemei~ : [ɡəmaɛ]</c:v>
                </c:pt>
                <c:pt idx="657">
                  <c:v>~genau~ : [ɡənaɔ]</c:v>
                </c:pt>
                <c:pt idx="658">
                  <c:v>~runde~ : [ʁʊnde]</c:v>
                </c:pt>
                <c:pt idx="659">
                  <c:v>~ernte~ : [ɛʁnte]</c:v>
                </c:pt>
                <c:pt idx="660">
                  <c:v>~jetzt~ : [ʝɛtst]</c:v>
                </c:pt>
                <c:pt idx="661">
                  <c:v>~grund~ : [ɡʁʊnt]</c:v>
                </c:pt>
                <c:pt idx="662">
                  <c:v>~augen~ : [aɔɡŋ]</c:v>
                </c:pt>
                <c:pt idx="663">
                  <c:v>~druck~ : [dʁʊk]</c:v>
                </c:pt>
                <c:pt idx="664">
                  <c:v>~komme~ : [kɔme]</c:v>
                </c:pt>
                <c:pt idx="665">
                  <c:v>~ndert~ : [ndɐt]</c:v>
                </c:pt>
                <c:pt idx="666">
                  <c:v>~suffi~ : [zʊfɪ]</c:v>
                </c:pt>
                <c:pt idx="667">
                  <c:v>~berei~ : [beʁaɛ]</c:v>
                </c:pt>
                <c:pt idx="668">
                  <c:v>~berüh~ : [beʁyː]</c:v>
                </c:pt>
                <c:pt idx="669">
                  <c:v>~haupt~ : [haɔpt]</c:v>
                </c:pt>
                <c:pt idx="670">
                  <c:v>~konti~ : [kɔnti]</c:v>
                </c:pt>
                <c:pt idx="671">
                  <c:v>~ntine~ : [ntinɛ]</c:v>
                </c:pt>
                <c:pt idx="672">
                  <c:v>~weder~ : [veːdɐ]</c:v>
                </c:pt>
                <c:pt idx="673">
                  <c:v>~sonde~ : [zɔnde]</c:v>
                </c:pt>
                <c:pt idx="674">
                  <c:v>~gegen~ : [ɡeːɡŋ]</c:v>
                </c:pt>
                <c:pt idx="675">
                  <c:v>~spiel~ : [ʃpiːl]</c:v>
                </c:pt>
                <c:pt idx="676">
                  <c:v>~stand~ : [ʃtant]</c:v>
                </c:pt>
                <c:pt idx="677">
                  <c:v>~blick~ : [blɪk]</c:v>
                </c:pt>
                <c:pt idx="678">
                  <c:v>~sache~ : [zaxe]</c:v>
                </c:pt>
                <c:pt idx="679">
                  <c:v>~unter~ : [ʊntɐ]</c:v>
                </c:pt>
                <c:pt idx="680">
                  <c:v>~einma~ : [aɛnmaː]</c:v>
                </c:pt>
                <c:pt idx="681">
                  <c:v>~einsa~ : [aɛnzaː]</c:v>
                </c:pt>
                <c:pt idx="682">
                  <c:v>~einge~ : [aɛnɡeː]</c:v>
                </c:pt>
                <c:pt idx="683">
                  <c:v>~duzie~ : [dutsiː]</c:v>
                </c:pt>
                <c:pt idx="684">
                  <c:v>~frage~ : [fʁaːɡe]</c:v>
                </c:pt>
                <c:pt idx="685">
                  <c:v>~firma~ : [fɪʁmaː]</c:v>
                </c:pt>
                <c:pt idx="686">
                  <c:v>~quoti~ : [kvotsi]</c:v>
                </c:pt>
                <c:pt idx="687">
                  <c:v>~magne~ : [maɡneː]</c:v>
                </c:pt>
                <c:pt idx="688">
                  <c:v>~ngebo~ : [nɡeboː]</c:v>
                </c:pt>
                <c:pt idx="689">
                  <c:v>~praxi~ : [pʁaksɪ]</c:v>
                </c:pt>
                <c:pt idx="690">
                  <c:v>~proze~ : [pʁotsɛ]</c:v>
                </c:pt>
                <c:pt idx="691">
                  <c:v>~pisto~ : [pɪstoː]</c:v>
                </c:pt>
                <c:pt idx="692">
                  <c:v>~prüfu~ : [pʁyːfʊ]</c:v>
                </c:pt>
                <c:pt idx="693">
                  <c:v>~perso~ : [pɛʁzoː]</c:v>
                </c:pt>
                <c:pt idx="694">
                  <c:v>~stole~ : [stoːle]</c:v>
                </c:pt>
                <c:pt idx="695">
                  <c:v>~thema~ : [teːmaː]</c:v>
                </c:pt>
                <c:pt idx="696">
                  <c:v>~zweig~ : [tsvaɛk]</c:v>
                </c:pt>
                <c:pt idx="697">
                  <c:v>~wüste~ : [vyːste]</c:v>
                </c:pt>
                <c:pt idx="698">
                  <c:v>~winzi~ : [vɪntsɪ]</c:v>
                </c:pt>
                <c:pt idx="699">
                  <c:v>~solda~ : [zɔldaː]</c:v>
                </c:pt>
                <c:pt idx="700">
                  <c:v>~syste~ : [zʏsteː]</c:v>
                </c:pt>
                <c:pt idx="701">
                  <c:v>~gebni~ : [ɡeːpnɪ]</c:v>
                </c:pt>
                <c:pt idx="702">
                  <c:v>~glanz~ : [ɡlants]</c:v>
                </c:pt>
                <c:pt idx="703">
                  <c:v>~rmula~ : [ʁmulaː]</c:v>
                </c:pt>
                <c:pt idx="704">
                  <c:v>~spare~ : [ʃpaːʁe]</c:v>
                </c:pt>
                <c:pt idx="705">
                  <c:v>~stati~ : [ʃtatsi]</c:v>
                </c:pt>
                <c:pt idx="706">
                  <c:v>~rtitu~ : [ʁtituː]</c:v>
                </c:pt>
                <c:pt idx="707">
                  <c:v>~studi~ : [ʃtuːdi]</c:v>
                </c:pt>
                <c:pt idx="708">
                  <c:v>~strom~ : [ʃtʁoːm]</c:v>
                </c:pt>
                <c:pt idx="709">
                  <c:v>~größe~ : [ɡʁøːse]</c:v>
                </c:pt>
                <c:pt idx="710">
                  <c:v>~ziere~ : [tsiːʁe]</c:v>
                </c:pt>
                <c:pt idx="711">
                  <c:v>~ktion~ : [ktsioːn]</c:v>
                </c:pt>
                <c:pt idx="712">
                  <c:v>~zuhau~ : [tsuːhaɔ]</c:v>
                </c:pt>
                <c:pt idx="713">
                  <c:v>~zusta~ : [tsuːʃta]</c:v>
                </c:pt>
                <c:pt idx="714">
                  <c:v>~stadt~ : [ʃtat]</c:v>
                </c:pt>
                <c:pt idx="715">
                  <c:v>~kkord~ : [kɔʁt]</c:v>
                </c:pt>
                <c:pt idx="716">
                  <c:v>~statt~ : [ʃtat]</c:v>
                </c:pt>
                <c:pt idx="717">
                  <c:v>~chance~ : [ʃaŋs]</c:v>
                </c:pt>
                <c:pt idx="718">
                  <c:v>~chance~ : [ʃaŋse]</c:v>
                </c:pt>
                <c:pt idx="719">
                  <c:v>~chance~ : [ʃɑ̃ːs]</c:v>
                </c:pt>
                <c:pt idx="720">
                  <c:v>~chance~ : [ʃɑ̃ːse]</c:v>
                </c:pt>
                <c:pt idx="721">
                  <c:v>~ngiere~ : [ʒiːʁe]</c:v>
                </c:pt>
                <c:pt idx="722">
                  <c:v>~ngiere~ : [ŋʒiːʁe]</c:v>
                </c:pt>
                <c:pt idx="723">
                  <c:v>~nnscha~ : [nʃa]</c:v>
                </c:pt>
                <c:pt idx="724">
                  <c:v>~schiff~ : [ʃɪf]</c:v>
                </c:pt>
                <c:pt idx="725">
                  <c:v>~besser~ : [bɛsɐ]</c:v>
                </c:pt>
                <c:pt idx="726">
                  <c:v>~chtern~ : [çtɐn]</c:v>
                </c:pt>
                <c:pt idx="727">
                  <c:v>~fallen~ : [faln]</c:v>
                </c:pt>
                <c:pt idx="728">
                  <c:v>~falsch~ : [falʃ]</c:v>
                </c:pt>
                <c:pt idx="729">
                  <c:v>~füllen~ : [fʏln]</c:v>
                </c:pt>
                <c:pt idx="730">
                  <c:v>~futter~ : [fʊtɐ]</c:v>
                </c:pt>
                <c:pt idx="731">
                  <c:v>~finger~ : [fɪŋɐ]</c:v>
                </c:pt>
                <c:pt idx="732">
                  <c:v>~frisch~ : [fʁɪʃ]</c:v>
                </c:pt>
                <c:pt idx="733">
                  <c:v>~hoffen~ : [hɔfn]</c:v>
                </c:pt>
                <c:pt idx="734">
                  <c:v>~himmel~ : [hɪml]</c:v>
                </c:pt>
                <c:pt idx="735">
                  <c:v>~cklich~ : [klɪç]</c:v>
                </c:pt>
                <c:pt idx="736">
                  <c:v>~machen~ : [maxn]</c:v>
                </c:pt>
                <c:pt idx="737">
                  <c:v>~männer~ : [mɛnɐ]</c:v>
                </c:pt>
                <c:pt idx="738">
                  <c:v>~mensch~ : [mɛnʃ]</c:v>
                </c:pt>
                <c:pt idx="739">
                  <c:v>~messen~ : [mɛsn]</c:v>
                </c:pt>
                <c:pt idx="740">
                  <c:v>~müssen~ : [mʏsn]</c:v>
                </c:pt>
                <c:pt idx="741">
                  <c:v>~mutter~ : [mʊtɐ]</c:v>
                </c:pt>
                <c:pt idx="742">
                  <c:v>~passen~ : [pasn]</c:v>
                </c:pt>
                <c:pt idx="743">
                  <c:v>~bschni~ : [pʃnɪ]</c:v>
                </c:pt>
                <c:pt idx="744">
                  <c:v>~ttermi~ : [tɐmɪ]</c:v>
                </c:pt>
                <c:pt idx="745">
                  <c:v>~wasser~ : [vasɐ]</c:v>
                </c:pt>
                <c:pt idx="746">
                  <c:v>~wollen~ : [vɔln]</c:v>
                </c:pt>
                <c:pt idx="747">
                  <c:v>~wetter~ : [vɛtɐ]</c:v>
                </c:pt>
                <c:pt idx="748">
                  <c:v>~chtung~ : [xtʊŋ]</c:v>
                </c:pt>
                <c:pt idx="749">
                  <c:v>~sicher~ : [zɪçɐ]</c:v>
                </c:pt>
                <c:pt idx="750">
                  <c:v>~sommer~ : [zɔmɐ]</c:v>
                </c:pt>
                <c:pt idx="751">
                  <c:v>~scharf~ : [ʃaʁf]</c:v>
                </c:pt>
                <c:pt idx="752">
                  <c:v>~schein~ : [ʃaɛn]</c:v>
                </c:pt>
                <c:pt idx="753">
                  <c:v>~rschei~ : [ʁʃaɛ]</c:v>
                </c:pt>
                <c:pt idx="754">
                  <c:v>~schäft~ : [ʃɛft]</c:v>
                </c:pt>
                <c:pt idx="755">
                  <c:v>~rutsch~ : [ʁʊtʃ]</c:v>
                </c:pt>
                <c:pt idx="756">
                  <c:v>~geschä~ : [ɡəʃɛ]</c:v>
                </c:pt>
                <c:pt idx="757">
                  <c:v>~geschi~ : [ɡəʃɪ]</c:v>
                </c:pt>
                <c:pt idx="758">
                  <c:v>~bieten~ : [biːtn]</c:v>
                </c:pt>
                <c:pt idx="759">
                  <c:v>~bensmi~ : [bmsmɪ]</c:v>
                </c:pt>
                <c:pt idx="760">
                  <c:v>~bracht~ : [bʁaxt]</c:v>
                </c:pt>
                <c:pt idx="761">
                  <c:v>~berflä~ : [bɐflɛ]</c:v>
                </c:pt>
                <c:pt idx="762">
                  <c:v>~brenne~ : [bʁɛne]</c:v>
                </c:pt>
                <c:pt idx="763">
                  <c:v>~bringe~ : [bʁɪŋe]</c:v>
                </c:pt>
                <c:pt idx="764">
                  <c:v>~dermau~ : [dɐmaɔ]</c:v>
                </c:pt>
                <c:pt idx="765">
                  <c:v>~dunkel~ : [dʊŋkl]</c:v>
                </c:pt>
                <c:pt idx="766">
                  <c:v>~denken~ : [dɛŋkŋ]</c:v>
                </c:pt>
                <c:pt idx="767">
                  <c:v>~dritte~ : [dʁɪte]</c:v>
                </c:pt>
                <c:pt idx="768">
                  <c:v>~deuten~ : [dɔœtn]</c:v>
                </c:pt>
                <c:pt idx="769">
                  <c:v>~fläche~ : [flɛçe]</c:v>
                </c:pt>
                <c:pt idx="770">
                  <c:v>~flüssi~ : [flʏsɪ]</c:v>
                </c:pt>
                <c:pt idx="771">
                  <c:v>~fühlen~ : [fyːln]</c:v>
                </c:pt>
                <c:pt idx="772">
                  <c:v>~verkau~ : [fɐkaɔ]</c:v>
                </c:pt>
                <c:pt idx="773">
                  <c:v>~folgen~ : [fɔlɡŋ]</c:v>
                </c:pt>
                <c:pt idx="774">
                  <c:v>~funden~ : [fʊndn]</c:v>
                </c:pt>
                <c:pt idx="775">
                  <c:v>~handel~ : [handl]</c:v>
                </c:pt>
                <c:pt idx="776">
                  <c:v>~handen~ : [handn]</c:v>
                </c:pt>
                <c:pt idx="777">
                  <c:v>~hinter~ : [hɪntɐ]</c:v>
                </c:pt>
                <c:pt idx="778">
                  <c:v>~kasten~ : [kastn]</c:v>
                </c:pt>
                <c:pt idx="779">
                  <c:v>~klasse~ : [klase]</c:v>
                </c:pt>
                <c:pt idx="780">
                  <c:v>~klinge~ : [klɪŋe]</c:v>
                </c:pt>
                <c:pt idx="781">
                  <c:v>~kühlen~ : [kyːln]</c:v>
                </c:pt>
                <c:pt idx="782">
                  <c:v>~kollie~ : [kɔliː]</c:v>
                </c:pt>
                <c:pt idx="783">
                  <c:v>~könnte~ : [kœnte]</c:v>
                </c:pt>
                <c:pt idx="784">
                  <c:v>~kosten~ : [kɔstn]</c:v>
                </c:pt>
                <c:pt idx="785">
                  <c:v>~körper~ : [kœʁpɐ]</c:v>
                </c:pt>
                <c:pt idx="786">
                  <c:v>~lauben~ : [laɔbm]</c:v>
                </c:pt>
                <c:pt idx="787">
                  <c:v>~laufen~ : [laɔfn]</c:v>
                </c:pt>
                <c:pt idx="788">
                  <c:v>~lliere~ : [liːʁe]</c:v>
                </c:pt>
                <c:pt idx="789">
                  <c:v>~mantel~ : [mantl]</c:v>
                </c:pt>
                <c:pt idx="790">
                  <c:v>~maschi~ : [maʃiː]</c:v>
                </c:pt>
                <c:pt idx="791">
                  <c:v>~muster~ : [mʊstɐ]</c:v>
                </c:pt>
                <c:pt idx="792">
                  <c:v>~merken~ : [mɛʁkŋ]</c:v>
                </c:pt>
                <c:pt idx="793">
                  <c:v>~nterla~ : [ntɐla]</c:v>
                </c:pt>
                <c:pt idx="794">
                  <c:v>~nichts~ : [nɪçts]</c:v>
                </c:pt>
                <c:pt idx="795">
                  <c:v>~norden~ : [nɔʁdn]</c:v>
                </c:pt>
                <c:pt idx="796">
                  <c:v>~passie~ : [pasiː]</c:v>
                </c:pt>
                <c:pt idx="797">
                  <c:v>~pfange~ : [pfaŋe]</c:v>
                </c:pt>
                <c:pt idx="798">
                  <c:v>~presse~ : [pʁɛse]</c:v>
                </c:pt>
                <c:pt idx="799">
                  <c:v>~ssiere~ : [siːʁe]</c:v>
                </c:pt>
                <c:pt idx="800">
                  <c:v>~tzlich~ : [tslɪç]</c:v>
                </c:pt>
                <c:pt idx="801">
                  <c:v>~zucker~ : [tsʊkɐ]</c:v>
                </c:pt>
                <c:pt idx="802">
                  <c:v>~zimmer~ : [tsɪmɐ]</c:v>
                </c:pt>
                <c:pt idx="803">
                  <c:v>~trenne~ : [tʁɛne]</c:v>
                </c:pt>
                <c:pt idx="804">
                  <c:v>~wieder~ : [viːdɐ]</c:v>
                </c:pt>
                <c:pt idx="805">
                  <c:v>~wunder~ : [vʊndɐ]</c:v>
                </c:pt>
                <c:pt idx="806">
                  <c:v>~winter~ : [vɪntɐ]</c:v>
                </c:pt>
                <c:pt idx="807">
                  <c:v>~wusste~ : [vʊste]</c:v>
                </c:pt>
                <c:pt idx="808">
                  <c:v>~westen~ : [vɛstn]</c:v>
                </c:pt>
                <c:pt idx="809">
                  <c:v>~werfen~ : [vɛʁfn]</c:v>
                </c:pt>
                <c:pt idx="810">
                  <c:v>~wählen~ : [vɛːln]</c:v>
                </c:pt>
                <c:pt idx="811">
                  <c:v>~worten~ : [vɔʁtn]</c:v>
                </c:pt>
                <c:pt idx="812">
                  <c:v>~wörter~ : [vœʁtɐ]</c:v>
                </c:pt>
                <c:pt idx="813">
                  <c:v>~sauber~ : [zaɔbɐ]</c:v>
                </c:pt>
                <c:pt idx="814">
                  <c:v>~sieben~ : [ziːbm]</c:v>
                </c:pt>
                <c:pt idx="815">
                  <c:v>~suchen~ : [zuːxn]</c:v>
                </c:pt>
                <c:pt idx="816">
                  <c:v>~silber~ : [zɪlbɐ]</c:v>
                </c:pt>
                <c:pt idx="817">
                  <c:v>~senden~ : [zɛndn]</c:v>
                </c:pt>
                <c:pt idx="818">
                  <c:v>~rakter~ : [ʁaktɐ]</c:v>
                </c:pt>
                <c:pt idx="819">
                  <c:v>~reifen~ : [ʁaɛfn]</c:v>
                </c:pt>
                <c:pt idx="820">
                  <c:v>~schale~ : [ʃaːle]</c:v>
                </c:pt>
                <c:pt idx="821">
                  <c:v>~garten~ : [ɡaʁtn]</c:v>
                </c:pt>
                <c:pt idx="822">
                  <c:v>~rderli~ : [ʁdɐlɪ]</c:v>
                </c:pt>
                <c:pt idx="823">
                  <c:v>~schlaf~ : [ʃlaːf]</c:v>
                </c:pt>
                <c:pt idx="824">
                  <c:v>~schlag~ : [ʃlaːk]</c:v>
                </c:pt>
                <c:pt idx="825">
                  <c:v>~glocke~ : [ɡlɔke]</c:v>
                </c:pt>
                <c:pt idx="826">
                  <c:v>~schnur~ : [ʃnuːɐ]</c:v>
                </c:pt>
                <c:pt idx="827">
                  <c:v>~spruch~ : [ʃpʁʊx]</c:v>
                </c:pt>
                <c:pt idx="828">
                  <c:v>~stelle~ : [ʃtɛle]</c:v>
                </c:pt>
                <c:pt idx="829">
                  <c:v>~stimme~ : [ʃtɪme]</c:v>
                </c:pt>
                <c:pt idx="830">
                  <c:v>~schule~ : [ʃuːle]</c:v>
                </c:pt>
                <c:pt idx="831">
                  <c:v>~schwer~ : [ʃveːɐ]</c:v>
                </c:pt>
                <c:pt idx="832">
                  <c:v>~richti~ : [ʁɪçtɪ]</c:v>
                </c:pt>
                <c:pt idx="833">
                  <c:v>~rschla~ : [ɐʃlaː]</c:v>
                </c:pt>
                <c:pt idx="834">
                  <c:v>~gentei~ : [ɡŋtaɛ]</c:v>
                </c:pt>
                <c:pt idx="835">
                  <c:v>~gruppe~ : [ɡʁʊpe]</c:v>
                </c:pt>
                <c:pt idx="836">
                  <c:v>~einhei~ : [aɛnhaɛ]</c:v>
                </c:pt>
                <c:pt idx="837">
                  <c:v>~einzel~ : [aɛntsl]</c:v>
                </c:pt>
                <c:pt idx="838">
                  <c:v>~einrei~ : [aɛnʁaɛ]</c:v>
                </c:pt>
                <c:pt idx="839">
                  <c:v>~breitu~ : [bʁaɛtʊ]</c:v>
                </c:pt>
                <c:pt idx="840">
                  <c:v>~bruder~ : [bʁuːdɐ]</c:v>
                </c:pt>
                <c:pt idx="841">
                  <c:v>~fleder~ : [fleːdɐ]</c:v>
                </c:pt>
                <c:pt idx="842">
                  <c:v>~flügel~ : [flyːɡl]</c:v>
                </c:pt>
                <c:pt idx="843">
                  <c:v>~fragen~ : [fʁaːɡŋ]</c:v>
                </c:pt>
                <c:pt idx="844">
                  <c:v>~vertre~ : [fɐtʁeː]</c:v>
                </c:pt>
                <c:pt idx="845">
                  <c:v>~frühli~ : [fʁyːlɪ]</c:v>
                </c:pt>
                <c:pt idx="846">
                  <c:v>~fortse~ : [fɔʁtzɛ]</c:v>
                </c:pt>
                <c:pt idx="847">
                  <c:v>~freude~ : [fʁɔœde]</c:v>
                </c:pt>
                <c:pt idx="848">
                  <c:v>~freund~ : [fʁɔœnt]</c:v>
                </c:pt>
                <c:pt idx="849">
                  <c:v>~hälfte~ : [hɛlfte]</c:v>
                </c:pt>
                <c:pt idx="850">
                  <c:v>~kontro~ : [kɔntʁɔ]</c:v>
                </c:pt>
                <c:pt idx="851">
                  <c:v>~leiste~ : [laɛste]</c:v>
                </c:pt>
                <c:pt idx="852">
                  <c:v>~lebens~ : [leːbms]</c:v>
                </c:pt>
                <c:pt idx="853">
                  <c:v>~ltipli~ : [ltipli]</c:v>
                </c:pt>
                <c:pt idx="854">
                  <c:v>~lektri~ : [lɛktʁɪ]</c:v>
                </c:pt>
                <c:pt idx="855">
                  <c:v>~letzte~ : [lɛtste]</c:v>
                </c:pt>
                <c:pt idx="856">
                  <c:v>~mädche~ : [mɛːtçe]</c:v>
                </c:pt>
                <c:pt idx="857">
                  <c:v>~niedri~ : [niːdʁɪ]</c:v>
                </c:pt>
                <c:pt idx="858">
                  <c:v>~nstige~ : [nstɪɡe]</c:v>
                </c:pt>
                <c:pt idx="859">
                  <c:v>~ngeben~ : [nɡeːbm]</c:v>
                </c:pt>
                <c:pt idx="860">
                  <c:v>~nergie~ : [nɛʁɡiː]</c:v>
                </c:pt>
                <c:pt idx="861">
                  <c:v>~partei~ : [paʁtaɛ]</c:v>
                </c:pt>
                <c:pt idx="862">
                  <c:v>~pleite~ : [plaɛte]</c:v>
                </c:pt>
                <c:pt idx="863">
                  <c:v>~skutie~ : [skutiː]</c:v>
                </c:pt>
                <c:pt idx="864">
                  <c:v>~stenlo~ : [stnloː]</c:v>
                </c:pt>
                <c:pt idx="865">
                  <c:v>~zahlen~ : [tsaːln]</c:v>
                </c:pt>
                <c:pt idx="866">
                  <c:v>~zeigen~ : [tsaɛɡŋ]</c:v>
                </c:pt>
                <c:pt idx="867">
                  <c:v>~zählen~ : [tsɛːln]</c:v>
                </c:pt>
                <c:pt idx="868">
                  <c:v>~trahie~ : [tʁahiː]</c:v>
                </c:pt>
                <c:pt idx="869">
                  <c:v>~tragen~ : [tʁaːɡŋ]</c:v>
                </c:pt>
                <c:pt idx="870">
                  <c:v>~treten~ : [tʁeːtn]</c:v>
                </c:pt>
                <c:pt idx="871">
                  <c:v>~träume~ : [tʁɔœme]</c:v>
                </c:pt>
                <c:pt idx="872">
                  <c:v>~wurzel~ : [vʊʁtsl]</c:v>
                </c:pt>
                <c:pt idx="873">
                  <c:v>~selbst~ : [zɛlpst]</c:v>
                </c:pt>
                <c:pt idx="874">
                  <c:v>~substa~ : [zʊpsta]</c:v>
                </c:pt>
                <c:pt idx="875">
                  <c:v>~regeln~ : [ʁeːɡln]</c:v>
                </c:pt>
                <c:pt idx="876">
                  <c:v>~instru~ : [ɪnstʁu]</c:v>
                </c:pt>
                <c:pt idx="877">
                  <c:v>~spalte~ : [ʃpalte]</c:v>
                </c:pt>
                <c:pt idx="878">
                  <c:v>~stabie~ : [ʃtabiː]</c:v>
                </c:pt>
                <c:pt idx="879">
                  <c:v>~staltu~ : [ʃtaltʊ]</c:v>
                </c:pt>
                <c:pt idx="880">
                  <c:v>~rterbu~ : [ʁtɐbuː]</c:v>
                </c:pt>
                <c:pt idx="881">
                  <c:v>~stunde~ : [ʃtʊnde]</c:v>
                </c:pt>
                <c:pt idx="882">
                  <c:v>~ständi~ : [ʃtɛndɪ]</c:v>
                </c:pt>
                <c:pt idx="883">
                  <c:v>~stützu~ : [ʃtʏtsʊ]</c:v>
                </c:pt>
                <c:pt idx="884">
                  <c:v>~günsti~ : [ɡʏnstɪ]</c:v>
                </c:pt>
                <c:pt idx="885">
                  <c:v>~lassen~ : [lasn]</c:v>
                </c:pt>
                <c:pt idx="886">
                  <c:v>~mittel~ : [mɪtl]</c:v>
                </c:pt>
                <c:pt idx="887">
                  <c:v>~wissen~ : [vɪsn]</c:v>
                </c:pt>
                <c:pt idx="888">
                  <c:v>~schaft~ : [ʃaft]</c:v>
                </c:pt>
                <c:pt idx="889">
                  <c:v>~finden~ : [fɪndn]</c:v>
                </c:pt>
                <c:pt idx="890">
                  <c:v>~forder~ : [fɔʁdɐ]</c:v>
                </c:pt>
                <c:pt idx="891">
                  <c:v>~hunder~ : [hʊndɐ]</c:v>
                </c:pt>
                <c:pt idx="892">
                  <c:v>~kaufen~ : [kaɔfn]</c:v>
                </c:pt>
                <c:pt idx="893">
                  <c:v>~warten~ : [vaʁtn]</c:v>
                </c:pt>
                <c:pt idx="894">
                  <c:v>~setzen~ : [zɛtsn]</c:v>
                </c:pt>
                <c:pt idx="895">
                  <c:v>~sitzen~ : [zɪtsn]</c:v>
                </c:pt>
                <c:pt idx="896">
                  <c:v>~gleich~ : [ɡlaɛç]</c:v>
                </c:pt>
                <c:pt idx="897">
                  <c:v>~genbli~ : [ɡŋblɪ]</c:v>
                </c:pt>
                <c:pt idx="898">
                  <c:v>~halten~ : [haltn]</c:v>
                </c:pt>
                <c:pt idx="899">
                  <c:v>~auftre~ : [aɔftʁeː]</c:v>
                </c:pt>
                <c:pt idx="900">
                  <c:v>~pflege~ : [pfleːɡe]</c:v>
                </c:pt>
                <c:pt idx="901">
                  <c:v>~plizie~ : [plitsiː]</c:v>
                </c:pt>
                <c:pt idx="902">
                  <c:v>~bstanz~ : [pstants]</c:v>
                </c:pt>
                <c:pt idx="903">
                  <c:v>~proble~ : [pʁobleː]</c:v>
                </c:pt>
                <c:pt idx="904">
                  <c:v>~sklave~ : [sklaːve]</c:v>
                </c:pt>
                <c:pt idx="905">
                  <c:v>~ziemli~ : [tsiːmlɪ]</c:v>
                </c:pt>
                <c:pt idx="906">
                  <c:v>~zweite~ : [tsvaɛte]</c:v>
                </c:pt>
                <c:pt idx="907">
                  <c:v>~zentru~ : [tsɛntʁʊ]</c:v>
                </c:pt>
                <c:pt idx="908">
                  <c:v>~rkzeug~ : [ʁktsɔœk]</c:v>
                </c:pt>
                <c:pt idx="909">
                  <c:v>~straße~ : [ʃtʁaːse]</c:v>
                </c:pt>
                <c:pt idx="910">
                  <c:v>~schine~ : [ʃiːne]</c:v>
                </c:pt>
                <c:pt idx="911">
                  <c:v>~rrangie~ : [ʁaŋʒiː]</c:v>
                </c:pt>
                <c:pt idx="912">
                  <c:v>~rrangie~ : [ʁɑ̃ʒiː]</c:v>
                </c:pt>
                <c:pt idx="913">
                  <c:v>~mischen~ : [mɪʃn]</c:v>
                </c:pt>
                <c:pt idx="914">
                  <c:v>~schnell~ : [ʃnɛl]</c:v>
                </c:pt>
                <c:pt idx="915">
                  <c:v>~erschei~ : [ɐʃaɛ]</c:v>
                </c:pt>
                <c:pt idx="916">
                  <c:v>~bachten~ : [baxtn]</c:v>
                </c:pt>
                <c:pt idx="917">
                  <c:v>~doppelt~ : [dɔplt]</c:v>
                </c:pt>
                <c:pt idx="918">
                  <c:v>~drücken~ : [dʁʏkŋ]</c:v>
                </c:pt>
                <c:pt idx="919">
                  <c:v>~viellei~ : [filaɛ]</c:v>
                </c:pt>
                <c:pt idx="920">
                  <c:v>~fleisch~ : [flaɛʃ]</c:v>
                </c:pt>
                <c:pt idx="921">
                  <c:v>~knochen~ : [knɔxn]</c:v>
                </c:pt>
                <c:pt idx="922">
                  <c:v>~ktrisch~ : [ktʁɪʃ]</c:v>
                </c:pt>
                <c:pt idx="923">
                  <c:v>~lleicht~ : [laɛçt]</c:v>
                </c:pt>
                <c:pt idx="924">
                  <c:v>~treffen~ : [tʁɛfn]</c:v>
                </c:pt>
                <c:pt idx="925">
                  <c:v>~trocken~ : [tʁɔkŋ]</c:v>
                </c:pt>
                <c:pt idx="926">
                  <c:v>~wachsen~ : [vaksn]</c:v>
                </c:pt>
                <c:pt idx="927">
                  <c:v>~weichen~ : [vaɛçn]</c:v>
                </c:pt>
                <c:pt idx="928">
                  <c:v>~wickeln~ : [vɪkln]</c:v>
                </c:pt>
                <c:pt idx="929">
                  <c:v>~sammeln~ : [zamln]</c:v>
                </c:pt>
                <c:pt idx="930">
                  <c:v>~reichen~ : [ʁaɛçn]</c:v>
                </c:pt>
                <c:pt idx="931">
                  <c:v>~scheine~ : [ʃaɛne]</c:v>
                </c:pt>
                <c:pt idx="932">
                  <c:v>~schüler~ : [ʃyːlɐ]</c:v>
                </c:pt>
                <c:pt idx="933">
                  <c:v>~schrieb~ : [ʃʁiːp]</c:v>
                </c:pt>
                <c:pt idx="934">
                  <c:v>~geschwi~ : [ɡəʃvɪ]</c:v>
                </c:pt>
                <c:pt idx="935">
                  <c:v>~bleiben~ : [blaɛbm]</c:v>
                </c:pt>
                <c:pt idx="936">
                  <c:v>~fließen~ : [fliːsn]</c:v>
                </c:pt>
                <c:pt idx="937">
                  <c:v>~fliegen~ : [fliːɡŋ]</c:v>
                </c:pt>
                <c:pt idx="938">
                  <c:v>~verbrei~ : [fɐbʁaɛ]</c:v>
                </c:pt>
                <c:pt idx="939">
                  <c:v>~fenster~ : [fɛnstɐ]</c:v>
                </c:pt>
                <c:pt idx="940">
                  <c:v>~verglei~ : [fɐɡlaɛ]</c:v>
                </c:pt>
                <c:pt idx="941">
                  <c:v>~kleiden~ : [klaɛdn]</c:v>
                </c:pt>
                <c:pt idx="942">
                  <c:v>~llgemei~ : [lɡemaɛ]</c:v>
                </c:pt>
                <c:pt idx="943">
                  <c:v>~ntrolle~ : [ntʁɔle]</c:v>
                </c:pt>
                <c:pt idx="944">
                  <c:v>~nterstü~ : [ntɐʃtʏ]</c:v>
                </c:pt>
                <c:pt idx="945">
                  <c:v>~nreiben~ : [nʁaɛbm]</c:v>
                </c:pt>
                <c:pt idx="946">
                  <c:v>~stretch~ : [stʁɛtʃ]</c:v>
                </c:pt>
                <c:pt idx="947">
                  <c:v>~tausend~ : [taɔznt]</c:v>
                </c:pt>
                <c:pt idx="948">
                  <c:v>~zeichen~ : [tsaɛçn]</c:v>
                </c:pt>
                <c:pt idx="949">
                  <c:v>~geister~ : [ɡaɛstɐ]</c:v>
                </c:pt>
                <c:pt idx="950">
                  <c:v>~glauben~ : [ɡlaɔbm]</c:v>
                </c:pt>
                <c:pt idx="951">
                  <c:v>~glückli~ : [ɡlʏklɪ]</c:v>
                </c:pt>
                <c:pt idx="952">
                  <c:v>~speiche~ : [ʃpaɛçe]</c:v>
                </c:pt>
                <c:pt idx="953">
                  <c:v>~spielen~ : [ʃpiːln]</c:v>
                </c:pt>
                <c:pt idx="954">
                  <c:v>~springe~ : [ʃpʁɪŋe]</c:v>
                </c:pt>
                <c:pt idx="955">
                  <c:v>~steigen~ : [ʃtaɛɡŋ]</c:v>
                </c:pt>
                <c:pt idx="956">
                  <c:v>~sterben~ : [ʃtɛʁbm]</c:v>
                </c:pt>
                <c:pt idx="957">
                  <c:v>~schwanz~ : [ʃvants]</c:v>
                </c:pt>
                <c:pt idx="958">
                  <c:v>~schwarz~ : [ʃvaʁts]</c:v>
                </c:pt>
                <c:pt idx="959">
                  <c:v>~beispie~ : [baɛʃpiː]</c:v>
                </c:pt>
                <c:pt idx="960">
                  <c:v>~ftreten~ : [ftʁeːtn]</c:v>
                </c:pt>
                <c:pt idx="961">
                  <c:v>~nstrume~ : [nstʁumɛ]</c:v>
                </c:pt>
                <c:pt idx="962">
                  <c:v>~plötzli~ : [plœtslɪ]</c:v>
                </c:pt>
                <c:pt idx="963">
                  <c:v>~sprache~ : [ʃpʁaːxe]</c:v>
                </c:pt>
                <c:pt idx="964">
                  <c:v>~schnitt~ : [ʃnɪt]</c:v>
                </c:pt>
                <c:pt idx="965">
                  <c:v>~stellen~ : [ʃtɛln]</c:v>
                </c:pt>
                <c:pt idx="966">
                  <c:v>~werkzeu~ : [vɛʁktsɔœ]</c:v>
                </c:pt>
                <c:pt idx="967">
                  <c:v>~fraktio~ : [fʁaktsioː]</c:v>
                </c:pt>
                <c:pt idx="968">
                  <c:v>~schiene~ : [ʃiːne]</c:v>
                </c:pt>
                <c:pt idx="969">
                  <c:v>~ssenscha~ : [snʃa]</c:v>
                </c:pt>
                <c:pt idx="970">
                  <c:v>~schaffen~ : [ʃafn]</c:v>
                </c:pt>
                <c:pt idx="971">
                  <c:v>~wünschen~ : [vʏnʃn]</c:v>
                </c:pt>
                <c:pt idx="972">
                  <c:v>~schlecht~ : [ʃlɛçt]</c:v>
                </c:pt>
                <c:pt idx="973">
                  <c:v>~schwimme~ : [ʃvɪme]</c:v>
                </c:pt>
                <c:pt idx="974">
                  <c:v>~schichte~ : [ʃɪçte]</c:v>
                </c:pt>
                <c:pt idx="975">
                  <c:v>~schulter~ : [ʃʊltɐ]</c:v>
                </c:pt>
                <c:pt idx="976">
                  <c:v>~schützen~ : [ʃʏtsn]</c:v>
                </c:pt>
                <c:pt idx="977">
                  <c:v>~leichter~ : [laɛçtɐ]</c:v>
                </c:pt>
                <c:pt idx="978">
                  <c:v>~pflücken~ : [pflʏkŋ]</c:v>
                </c:pt>
                <c:pt idx="979">
                  <c:v>~zwischen~ : [tsvɪʃn]</c:v>
                </c:pt>
                <c:pt idx="980">
                  <c:v>~trachten~ : [tʁaxtn]</c:v>
                </c:pt>
                <c:pt idx="981">
                  <c:v>~scheinen~ : [ʃaɛnən]</c:v>
                </c:pt>
                <c:pt idx="982">
                  <c:v>~gleichen~ : [ɡlaɛçn]</c:v>
                </c:pt>
                <c:pt idx="983">
                  <c:v>~speicher~ : [ʃpaɛçɐ]</c:v>
                </c:pt>
                <c:pt idx="984">
                  <c:v>~sprechen~ : [ʃpʁɛçn]</c:v>
                </c:pt>
                <c:pt idx="985">
                  <c:v>~schwieri~ : [ʃviːʁɪ]</c:v>
                </c:pt>
                <c:pt idx="986">
                  <c:v>~schwindi~ : [ʃvɪndɪ]</c:v>
                </c:pt>
                <c:pt idx="987">
                  <c:v>~geschrie~ : [ɡəʃʁiː]</c:v>
                </c:pt>
                <c:pt idx="988">
                  <c:v>~rtsetzen~ : [ʁtzɛtsn]</c:v>
                </c:pt>
                <c:pt idx="989">
                  <c:v>~ndustrie~ : [ndʊstʁiː]</c:v>
                </c:pt>
                <c:pt idx="990">
                  <c:v>~schlagen~ : [ʃlaːɡŋ]</c:v>
                </c:pt>
                <c:pt idx="991">
                  <c:v>~schlüssel~ : [ʃlʏsl]</c:v>
                </c:pt>
                <c:pt idx="992">
                  <c:v>~schwester~ : [ʃvɛstɐ]</c:v>
                </c:pt>
                <c:pt idx="993">
                  <c:v>~schreiben~ : [ʃʁaɛbm]</c:v>
                </c:pt>
                <c:pt idx="994">
                  <c:v>~schrieben~ : [ʃʁiːbm]</c:v>
                </c:pt>
                <c:pt idx="995">
                  <c:v>~wahrschei~ : [vaːʁʃaɛ]</c:v>
                </c:pt>
                <c:pt idx="996">
                  <c:v>~rscheinli~ : [ʁʃaɛnlɪ]</c:v>
                </c:pt>
              </c:strCache>
            </c:strRef>
          </c:cat>
          <c:val>
            <c:numRef>
              <c:f>'2gram.r1a.filtered'!$P$2:$P$998</c:f>
              <c:numCache>
                <c:formatCode>0.0000_ 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0.3010299956639812</c:v>
                </c:pt>
                <c:pt idx="61">
                  <c:v>0.3010299956639812</c:v>
                </c:pt>
                <c:pt idx="62">
                  <c:v>0.3010299956639812</c:v>
                </c:pt>
                <c:pt idx="63">
                  <c:v>0.3010299956639812</c:v>
                </c:pt>
                <c:pt idx="64">
                  <c:v>0.3010299956639812</c:v>
                </c:pt>
                <c:pt idx="65">
                  <c:v>0.47712125471966244</c:v>
                </c:pt>
                <c:pt idx="66">
                  <c:v>-0.3010299956639812</c:v>
                </c:pt>
                <c:pt idx="67">
                  <c:v>-0.3010299956639812</c:v>
                </c:pt>
                <c:pt idx="68">
                  <c:v>-0.3010299956639812</c:v>
                </c:pt>
                <c:pt idx="69">
                  <c:v>-0.3010299956639812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0.17609125905568124</c:v>
                </c:pt>
                <c:pt idx="413">
                  <c:v>0.3010299956639812</c:v>
                </c:pt>
                <c:pt idx="414">
                  <c:v>0.3010299956639812</c:v>
                </c:pt>
                <c:pt idx="415">
                  <c:v>0.3010299956639812</c:v>
                </c:pt>
                <c:pt idx="416">
                  <c:v>0.3010299956639812</c:v>
                </c:pt>
                <c:pt idx="417">
                  <c:v>0.3010299956639812</c:v>
                </c:pt>
                <c:pt idx="418">
                  <c:v>0.3010299956639812</c:v>
                </c:pt>
                <c:pt idx="419">
                  <c:v>0.3010299956639812</c:v>
                </c:pt>
                <c:pt idx="420">
                  <c:v>0.3010299956639812</c:v>
                </c:pt>
                <c:pt idx="421">
                  <c:v>-0.47712125471966244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-0.3010299956639812</c:v>
                </c:pt>
                <c:pt idx="425">
                  <c:v>-0.3010299956639812</c:v>
                </c:pt>
                <c:pt idx="426">
                  <c:v>-0.3010299956639812</c:v>
                </c:pt>
                <c:pt idx="427">
                  <c:v>-0.3010299956639812</c:v>
                </c:pt>
                <c:pt idx="428">
                  <c:v>-0.17609125905568127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0.17609125905568124</c:v>
                </c:pt>
                <c:pt idx="715">
                  <c:v>0.3010299956639812</c:v>
                </c:pt>
                <c:pt idx="716">
                  <c:v>0.47712125471966244</c:v>
                </c:pt>
                <c:pt idx="717">
                  <c:v>-0.6020599913279624</c:v>
                </c:pt>
                <c:pt idx="718">
                  <c:v>-0.6020599913279624</c:v>
                </c:pt>
                <c:pt idx="719">
                  <c:v>-0.6020599913279624</c:v>
                </c:pt>
                <c:pt idx="720">
                  <c:v>-0.6020599913279624</c:v>
                </c:pt>
                <c:pt idx="721">
                  <c:v>-0.3010299956639812</c:v>
                </c:pt>
                <c:pt idx="722">
                  <c:v>-0.3010299956639812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0.3010299956639812</c:v>
                </c:pt>
                <c:pt idx="911">
                  <c:v>-0.3010299956639812</c:v>
                </c:pt>
                <c:pt idx="912">
                  <c:v>-0.3010299956639812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0.3010299956639812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B74A-8E40-65ADD4127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ON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'2gram.r1a'!$A$2:$A$1312</c:f>
              <c:strCache>
                <c:ptCount val="1311"/>
                <c:pt idx="0">
                  <c:v>~n_~ : [ŋ_]</c:v>
                </c:pt>
                <c:pt idx="1">
                  <c:v>~r_~ : [ʁ_]</c:v>
                </c:pt>
                <c:pt idx="2">
                  <c:v>~r_~ : [ɐ_]</c:v>
                </c:pt>
                <c:pt idx="3">
                  <c:v>~an~ : [an]</c:v>
                </c:pt>
                <c:pt idx="4">
                  <c:v>~g_~ : [ç_]</c:v>
                </c:pt>
                <c:pt idx="5">
                  <c:v>~am~ : [am]</c:v>
                </c:pt>
                <c:pt idx="6">
                  <c:v>~__~ : [ː_]</c:v>
                </c:pt>
                <c:pt idx="7">
                  <c:v>~em~ : [ɛm]</c:v>
                </c:pt>
                <c:pt idx="8">
                  <c:v>~im~ : [ɪm]</c:v>
                </c:pt>
                <c:pt idx="9">
                  <c:v>~um~ : [ʊm]</c:v>
                </c:pt>
                <c:pt idx="10">
                  <c:v>~in~ : [ɪn]</c:v>
                </c:pt>
                <c:pt idx="11">
                  <c:v>~ob~ : [ɔp]</c:v>
                </c:pt>
                <c:pt idx="12">
                  <c:v>~ab~ : [ap]</c:v>
                </c:pt>
                <c:pt idx="13">
                  <c:v>~en~ : [en]</c:v>
                </c:pt>
                <c:pt idx="14">
                  <c:v>~g_~ : [k_]</c:v>
                </c:pt>
                <c:pt idx="15">
                  <c:v>~m_~ : [m_]</c:v>
                </c:pt>
                <c:pt idx="16">
                  <c:v>~n_~ : [n_]</c:v>
                </c:pt>
                <c:pt idx="17">
                  <c:v>~e_~ : [e_]</c:v>
                </c:pt>
                <c:pt idx="18">
                  <c:v>~f_~ : [f_]</c:v>
                </c:pt>
                <c:pt idx="19">
                  <c:v>~l_~ : [l_]</c:v>
                </c:pt>
                <c:pt idx="20">
                  <c:v>~t_~ : [t_]</c:v>
                </c:pt>
                <c:pt idx="21">
                  <c:v>~ig~ : [ɪç]</c:v>
                </c:pt>
                <c:pt idx="22">
                  <c:v>~rd~ : [ɐt]</c:v>
                </c:pt>
                <c:pt idx="23">
                  <c:v>~b_~ : [p_]</c:v>
                </c:pt>
                <c:pt idx="24">
                  <c:v>~s_~ : [s_]</c:v>
                </c:pt>
                <c:pt idx="25">
                  <c:v>~ß_~ : [s_]</c:v>
                </c:pt>
                <c:pt idx="26">
                  <c:v>~rt~ : [ɐt]</c:v>
                </c:pt>
                <c:pt idx="27">
                  <c:v>~p_~ : [p_]</c:v>
                </c:pt>
                <c:pt idx="28">
                  <c:v>~d_~ : [t_]</c:v>
                </c:pt>
                <c:pt idx="29">
                  <c:v>~k_~ : [k_]</c:v>
                </c:pt>
                <c:pt idx="30">
                  <c:v>~an~ : [aːn]</c:v>
                </c:pt>
                <c:pt idx="31">
                  <c:v>~ch_~ : [x_]</c:v>
                </c:pt>
                <c:pt idx="32">
                  <c:v>~ch_~ : [ç_]</c:v>
                </c:pt>
                <c:pt idx="33">
                  <c:v>~eck~ : [ɛk]</c:v>
                </c:pt>
                <c:pt idx="34">
                  <c:v>~akt~ : [akt]</c:v>
                </c:pt>
                <c:pt idx="35">
                  <c:v>~als~ : [als]</c:v>
                </c:pt>
                <c:pt idx="36">
                  <c:v>~alt~ : [alt]</c:v>
                </c:pt>
                <c:pt idx="37">
                  <c:v>~ei_~ : [aɛ_]</c:v>
                </c:pt>
                <c:pt idx="38">
                  <c:v>~al~ : [aːl]</c:v>
                </c:pt>
                <c:pt idx="39">
                  <c:v>~arm~ : [aʁm]</c:v>
                </c:pt>
                <c:pt idx="40">
                  <c:v>~ein~ : [aɛn]</c:v>
                </c:pt>
                <c:pt idx="41">
                  <c:v>~eis~ : [aɛs]</c:v>
                </c:pt>
                <c:pt idx="42">
                  <c:v>~be_~ : [be_]</c:v>
                </c:pt>
                <c:pt idx="43">
                  <c:v>~bit~ : [bɪt]</c:v>
                </c:pt>
                <c:pt idx="44">
                  <c:v>~dan~ : [daŋ]</c:v>
                </c:pt>
                <c:pt idx="45">
                  <c:v>~die~ : [die]</c:v>
                </c:pt>
                <c:pt idx="46">
                  <c:v>~ele~ : [elɛ]</c:v>
                </c:pt>
                <c:pt idx="47">
                  <c:v>~ene~ : [enɛ]</c:v>
                </c:pt>
                <c:pt idx="48">
                  <c:v>~von~ : [fɔn]</c:v>
                </c:pt>
                <c:pt idx="49">
                  <c:v>~hat~ : [hat]</c:v>
                </c:pt>
                <c:pt idx="50">
                  <c:v>~hin~ : [hɪn]</c:v>
                </c:pt>
                <c:pt idx="51">
                  <c:v>~ihm~ : [iːm]</c:v>
                </c:pt>
                <c:pt idx="52">
                  <c:v>~gli~ : [klɪ]</c:v>
                </c:pt>
                <c:pt idx="53">
                  <c:v>~lie~ : [lie]</c:v>
                </c:pt>
                <c:pt idx="54">
                  <c:v>~lg_~ : [lk_]</c:v>
                </c:pt>
                <c:pt idx="55">
                  <c:v>~lb_~ : [lp_]</c:v>
                </c:pt>
                <c:pt idx="56">
                  <c:v>~mwo~ : [mvɔ]</c:v>
                </c:pt>
                <c:pt idx="57">
                  <c:v>~mit~ : [mɪt]</c:v>
                </c:pt>
                <c:pt idx="58">
                  <c:v>~nat~ : [nat]</c:v>
                </c:pt>
                <c:pt idx="59">
                  <c:v>~nf_~ : [nf_]</c:v>
                </c:pt>
                <c:pt idx="60">
                  <c:v>~nie~ : [nie]</c:v>
                </c:pt>
                <c:pt idx="61">
                  <c:v>~nko~ : [nkɔ]</c:v>
                </c:pt>
                <c:pt idx="62">
                  <c:v>~nli~ : [nlɪ]</c:v>
                </c:pt>
                <c:pt idx="63">
                  <c:v>~ns_~ : [ns_]</c:v>
                </c:pt>
                <c:pt idx="64">
                  <c:v>~oh_~ : [oː_]</c:v>
                </c:pt>
                <c:pt idx="65">
                  <c:v>~ohr~ : [oːɐ]</c:v>
                </c:pt>
                <c:pt idx="66">
                  <c:v>~bbi~ : [pbɪ]</c:v>
                </c:pt>
                <c:pt idx="67">
                  <c:v>~pf_~ : [pf_]</c:v>
                </c:pt>
                <c:pt idx="68">
                  <c:v>~bhä~ : [phɛ]</c:v>
                </c:pt>
                <c:pt idx="69">
                  <c:v>~pt_~ : [pt_]</c:v>
                </c:pt>
                <c:pt idx="70">
                  <c:v>~tsa~ : [tza]</c:v>
                </c:pt>
                <c:pt idx="71">
                  <c:v>~was~ : [vas]</c:v>
                </c:pt>
                <c:pt idx="72">
                  <c:v>~ve_~ : [ve_]</c:v>
                </c:pt>
                <c:pt idx="73">
                  <c:v>~sig~ : [zɪç]</c:v>
                </c:pt>
                <c:pt idx="74">
                  <c:v>~sub~ : [zʊp]</c:v>
                </c:pt>
                <c:pt idx="75">
                  <c:v>~sis~ : [zɪs]</c:v>
                </c:pt>
                <c:pt idx="76">
                  <c:v>~son~ : [zɔŋ]</c:v>
                </c:pt>
                <c:pt idx="77">
                  <c:v>~rde~ : [ɐde]</c:v>
                </c:pt>
                <c:pt idx="78">
                  <c:v>~gen~ : [ɡen]</c:v>
                </c:pt>
                <c:pt idx="79">
                  <c:v>~oft~ : [ɔft]</c:v>
                </c:pt>
                <c:pt idx="80">
                  <c:v>~rhu~ : [ʁhʊ]</c:v>
                </c:pt>
                <c:pt idx="81">
                  <c:v>~rie~ : [ʁie]</c:v>
                </c:pt>
                <c:pt idx="82">
                  <c:v>~rli~ : [ɐlɪ]</c:v>
                </c:pt>
                <c:pt idx="83">
                  <c:v>~ins~ : [ɪns]</c:v>
                </c:pt>
                <c:pt idx="84">
                  <c:v>~uns~ : [ʊns]</c:v>
                </c:pt>
                <c:pt idx="85">
                  <c:v>~und~ : [ʊnt]</c:v>
                </c:pt>
                <c:pt idx="86">
                  <c:v>~ro_~ : [ʁoː]</c:v>
                </c:pt>
                <c:pt idx="87">
                  <c:v>~rs_~ : [ʁs_]</c:v>
                </c:pt>
                <c:pt idx="88">
                  <c:v>~ist~ : [ɪst]</c:v>
                </c:pt>
                <c:pt idx="89">
                  <c:v>~rwä~ : [ɐvɛ]</c:v>
                </c:pt>
                <c:pt idx="90">
                  <c:v>~rsa~ : [ɐza]</c:v>
                </c:pt>
                <c:pt idx="91">
                  <c:v>~rig~ : [ʁɪç]</c:v>
                </c:pt>
                <c:pt idx="92">
                  <c:v>~ort~ : [ɔʁt]</c:v>
                </c:pt>
                <c:pt idx="93">
                  <c:v>~ant~ : [ant]</c:v>
                </c:pt>
                <c:pt idx="94">
                  <c:v>~aus~ : [aɔs]</c:v>
                </c:pt>
                <c:pt idx="95">
                  <c:v>~ls_~ : [ls_]</c:v>
                </c:pt>
                <c:pt idx="96">
                  <c:v>~mt_~ : [mt_]</c:v>
                </c:pt>
                <c:pt idx="97">
                  <c:v>~nig~ : [nɪç]</c:v>
                </c:pt>
                <c:pt idx="98">
                  <c:v>~rn_~ : [ʁn_]</c:v>
                </c:pt>
                <c:pt idx="99">
                  <c:v>~auf~ : [aɔf]</c:v>
                </c:pt>
                <c:pt idx="100">
                  <c:v>~st_~ : [st_]</c:v>
                </c:pt>
                <c:pt idx="101">
                  <c:v>~rf_~ : [ʁf_]</c:v>
                </c:pt>
                <c:pt idx="102">
                  <c:v>~nk_~ : [ŋk_]</c:v>
                </c:pt>
                <c:pt idx="103">
                  <c:v>~rm_~ : [ʁm_]</c:v>
                </c:pt>
                <c:pt idx="104">
                  <c:v>~rum~ : [ʁʊm]</c:v>
                </c:pt>
                <c:pt idx="105">
                  <c:v>~re_~ : [ʁe_]</c:v>
                </c:pt>
                <c:pt idx="106">
                  <c:v>~de_~ : [de_]</c:v>
                </c:pt>
                <c:pt idx="107">
                  <c:v>~on~ : [oːn]</c:v>
                </c:pt>
                <c:pt idx="108">
                  <c:v>~tz_~ : [ts_]</c:v>
                </c:pt>
                <c:pt idx="109">
                  <c:v>~se_~ : [ze_]</c:v>
                </c:pt>
                <c:pt idx="110">
                  <c:v>~ent~ : [ɛnt]</c:v>
                </c:pt>
                <c:pt idx="111">
                  <c:v>~ft_~ : [ft_]</c:v>
                </c:pt>
                <c:pt idx="112">
                  <c:v>~ge_~ : [ɡe_]</c:v>
                </c:pt>
                <c:pt idx="113">
                  <c:v>~ren~ : [ʁen]</c:v>
                </c:pt>
                <c:pt idx="114">
                  <c:v>~ng_~ : [ŋ_]</c:v>
                </c:pt>
                <c:pt idx="115">
                  <c:v>~ße_~ : [se_]</c:v>
                </c:pt>
                <c:pt idx="116">
                  <c:v>~ne_~ : [ne_]</c:v>
                </c:pt>
                <c:pt idx="117">
                  <c:v>~kt_~ : [kt_]</c:v>
                </c:pt>
                <c:pt idx="118">
                  <c:v>~er~ : [eːɐ]</c:v>
                </c:pt>
                <c:pt idx="119">
                  <c:v>~ld_~ : [lt_]</c:v>
                </c:pt>
                <c:pt idx="120">
                  <c:v>~rt_~ : [ʁt_]</c:v>
                </c:pt>
                <c:pt idx="121">
                  <c:v>~x_~ : [ks_]</c:v>
                </c:pt>
                <c:pt idx="122">
                  <c:v>~me_~ : [me_]</c:v>
                </c:pt>
                <c:pt idx="123">
                  <c:v>~nd_~ : [nt_]</c:v>
                </c:pt>
                <c:pt idx="124">
                  <c:v>~bis~ : [bɪs]</c:v>
                </c:pt>
                <c:pt idx="125">
                  <c:v>~uhr~ : [uːɐ]</c:v>
                </c:pt>
                <c:pt idx="126">
                  <c:v>~ur~ : [uːɐ]</c:v>
                </c:pt>
                <c:pt idx="127">
                  <c:v>~rha~ : [ɐha]</c:v>
                </c:pt>
                <c:pt idx="128">
                  <c:v>~rg_~ : [ʁk_]</c:v>
                </c:pt>
                <c:pt idx="129">
                  <c:v>~rk_~ : [ʁk_]</c:v>
                </c:pt>
                <c:pt idx="130">
                  <c:v>~men~ : [men]</c:v>
                </c:pt>
                <c:pt idx="131">
                  <c:v>~te_~ : [te_]</c:v>
                </c:pt>
                <c:pt idx="132">
                  <c:v>~le_~ : [le_]</c:v>
                </c:pt>
                <c:pt idx="133">
                  <c:v>~ss_~ : [s_]</c:v>
                </c:pt>
                <c:pt idx="134">
                  <c:v>~ck_~ : [k_]</c:v>
                </c:pt>
                <c:pt idx="135">
                  <c:v>~ich~ : [ɪç]</c:v>
                </c:pt>
                <c:pt idx="136">
                  <c:v>~nen~ : [nen]</c:v>
                </c:pt>
                <c:pt idx="137">
                  <c:v>~nt_~ : [nt_]</c:v>
                </c:pt>
                <c:pt idx="138">
                  <c:v>~rd_~ : [ʁt_]</c:v>
                </c:pt>
                <c:pt idx="139">
                  <c:v>~lt_~ : [lt_]</c:v>
                </c:pt>
                <c:pt idx="140">
                  <c:v>~ll_~ : [l_]</c:v>
                </c:pt>
                <c:pt idx="141">
                  <c:v>~ce_~ : [se_]</c:v>
                </c:pt>
                <c:pt idx="142">
                  <c:v>~ff_~ : [f_]</c:v>
                </c:pt>
                <c:pt idx="143">
                  <c:v>~sh_~ : [ʃ_]</c:v>
                </c:pt>
                <c:pt idx="144">
                  <c:v>~gd_~ : [kt_]</c:v>
                </c:pt>
                <c:pt idx="145">
                  <c:v>~pp_~ : [p_]</c:v>
                </c:pt>
                <c:pt idx="146">
                  <c:v>~tt_~ : [t_]</c:v>
                </c:pt>
                <c:pt idx="147">
                  <c:v>~he_~ : [e_]</c:v>
                </c:pt>
                <c:pt idx="148">
                  <c:v>~er_~ : [ɐ_]</c:v>
                </c:pt>
                <c:pt idx="149">
                  <c:v>~nn_~ : [n_]</c:v>
                </c:pt>
                <c:pt idx="150">
                  <c:v>~ce_~ : [s_]</c:v>
                </c:pt>
                <c:pt idx="151">
                  <c:v>~mm_~ : [m_]</c:v>
                </c:pt>
                <c:pt idx="152">
                  <c:v>~dt_~ : [t_]</c:v>
                </c:pt>
                <c:pt idx="153">
                  <c:v>~che_~ : [çe_]</c:v>
                </c:pt>
                <c:pt idx="154">
                  <c:v>~cht_~ : [xt_]</c:v>
                </c:pt>
                <c:pt idx="155">
                  <c:v>~arra~ : [aʁa]</c:v>
                </c:pt>
                <c:pt idx="156">
                  <c:v>~nach~ : [nax]</c:v>
                </c:pt>
                <c:pt idx="157">
                  <c:v>~nce_~ : [ŋs_]</c:v>
                </c:pt>
                <c:pt idx="158">
                  <c:v>~arra~ : [aʁɑ̃]</c:v>
                </c:pt>
                <c:pt idx="159">
                  <c:v>~mate~ : [mate]</c:v>
                </c:pt>
                <c:pt idx="160">
                  <c:v>~nach~ : [naːx]</c:v>
                </c:pt>
                <c:pt idx="161">
                  <c:v>~cent~ : [sɛnt]</c:v>
                </c:pt>
                <c:pt idx="162">
                  <c:v>~teri~ : [teʁi]</c:v>
                </c:pt>
                <c:pt idx="163">
                  <c:v>~waru~ : [vaʁʊ]</c:v>
                </c:pt>
                <c:pt idx="164">
                  <c:v>~nce_~ : [ŋse_]</c:v>
                </c:pt>
                <c:pt idx="165">
                  <c:v>~rste~ : [ɐste]</c:v>
                </c:pt>
                <c:pt idx="166">
                  <c:v>~rste~ : [ɐʃtɛ]</c:v>
                </c:pt>
                <c:pt idx="167">
                  <c:v>~ten_~ : [ʁtn_]</c:v>
                </c:pt>
                <c:pt idx="168">
                  <c:v>~cht_~ : [çt_]</c:v>
                </c:pt>
                <c:pt idx="169">
                  <c:v>~che_~ : [xe_]</c:v>
                </c:pt>
                <c:pt idx="170">
                  <c:v>~ten_~ : [tn_]</c:v>
                </c:pt>
                <c:pt idx="171">
                  <c:v>~ßen_~ : [sn_]</c:v>
                </c:pt>
                <c:pt idx="172">
                  <c:v>~ßer_~ : [sɐ_]</c:v>
                </c:pt>
                <c:pt idx="173">
                  <c:v>~akko~ : [akɔ]</c:v>
                </c:pt>
                <c:pt idx="174">
                  <c:v>~alle~ : [ale]</c:v>
                </c:pt>
                <c:pt idx="175">
                  <c:v>~acht~ : [axt]</c:v>
                </c:pt>
                <c:pt idx="176">
                  <c:v>~auch~ : [aɔx]</c:v>
                </c:pt>
                <c:pt idx="177">
                  <c:v>~bett~ : [bɛt]</c:v>
                </c:pt>
                <c:pt idx="178">
                  <c:v>~chse~ : [çzɛ]</c:v>
                </c:pt>
                <c:pt idx="179">
                  <c:v>~dann~ : [dan]</c:v>
                </c:pt>
                <c:pt idx="180">
                  <c:v>~dass~ : [das]</c:v>
                </c:pt>
                <c:pt idx="181">
                  <c:v>~dick~ : [dɪk]</c:v>
                </c:pt>
                <c:pt idx="182">
                  <c:v>~dünn~ : [dʏn]</c:v>
                </c:pt>
                <c:pt idx="183">
                  <c:v>~fall~ : [fal]</c:v>
                </c:pt>
                <c:pt idx="184">
                  <c:v>~fang~ : [faŋ]</c:v>
                </c:pt>
                <c:pt idx="185">
                  <c:v>~fer_~ : [fɐ_]</c:v>
                </c:pt>
                <c:pt idx="186">
                  <c:v>~vera~ : [fɐa]</c:v>
                </c:pt>
                <c:pt idx="187">
                  <c:v>~fett~ : [fɛt]</c:v>
                </c:pt>
                <c:pt idx="188">
                  <c:v>~fung~ : [fʊŋ]</c:v>
                </c:pt>
                <c:pt idx="189">
                  <c:v>~hell~ : [hɛl]</c:v>
                </c:pt>
                <c:pt idx="190">
                  <c:v>~koch~ : [kɔx]</c:v>
                </c:pt>
                <c:pt idx="191">
                  <c:v>~ler_~ : [lɐ_]</c:v>
                </c:pt>
                <c:pt idx="192">
                  <c:v>~loch~ : [lɔx]</c:v>
                </c:pt>
                <c:pt idx="193">
                  <c:v>~ling~ : [lɪŋ]</c:v>
                </c:pt>
                <c:pt idx="194">
                  <c:v>~muss~ : [mʊs]</c:v>
                </c:pt>
                <c:pt idx="195">
                  <c:v>~noch~ : [nɔx]</c:v>
                </c:pt>
                <c:pt idx="196">
                  <c:v>~nish~ : [nɪʃ]</c:v>
                </c:pt>
                <c:pt idx="197">
                  <c:v>~nung~ : [nʊŋ]</c:v>
                </c:pt>
                <c:pt idx="198">
                  <c:v>~ppe_~ : [pe_]</c:v>
                </c:pt>
                <c:pt idx="199">
                  <c:v>~ssig~ : [sɪç]</c:v>
                </c:pt>
                <c:pt idx="200">
                  <c:v>~tall~ : [tal]</c:v>
                </c:pt>
                <c:pt idx="201">
                  <c:v>~tung~ : [tʊŋ]</c:v>
                </c:pt>
                <c:pt idx="202">
                  <c:v>~wenn~ : [vɛn]</c:v>
                </c:pt>
                <c:pt idx="203">
                  <c:v>~sinn~ : [zɪn]</c:v>
                </c:pt>
                <c:pt idx="204">
                  <c:v>~sung~ : [zʊŋ]</c:v>
                </c:pt>
                <c:pt idx="205">
                  <c:v>~gann~ : [ɡan]</c:v>
                </c:pt>
                <c:pt idx="206">
                  <c:v>~rch_~ : [ʁç_]</c:v>
                </c:pt>
                <c:pt idx="207">
                  <c:v>~rden~ : [ɐdn]</c:v>
                </c:pt>
                <c:pt idx="208">
                  <c:v>~erfi~ : [ɐfɪ]</c:v>
                </c:pt>
                <c:pt idx="209">
                  <c:v>~ecke~ : [ɛke]</c:v>
                </c:pt>
                <c:pt idx="210">
                  <c:v>~nken~ : [ŋkŋ]</c:v>
                </c:pt>
                <c:pt idx="211">
                  <c:v>~erwa~ : [ɐva]</c:v>
                </c:pt>
                <c:pt idx="212">
                  <c:v>~ger_~ : [ɡɐ_]</c:v>
                </c:pt>
                <c:pt idx="213">
                  <c:v>~chef~ : [ʃɛf]</c:v>
                </c:pt>
                <c:pt idx="214">
                  <c:v>~rück~ : [ʁʏk]</c:v>
                </c:pt>
                <c:pt idx="215">
                  <c:v>~ginn~ : [ɡɪn]</c:v>
                </c:pt>
                <c:pt idx="216">
                  <c:v>~ruch~ : [ʁʊx]</c:v>
                </c:pt>
                <c:pt idx="217">
                  <c:v>~ging~ : [ɡɪŋ]</c:v>
                </c:pt>
                <c:pt idx="218">
                  <c:v>~gung~ : [ɡʊŋ]</c:v>
                </c:pt>
                <c:pt idx="219">
                  <c:v>~jung~ : [ʝʊŋ]</c:v>
                </c:pt>
                <c:pt idx="220">
                  <c:v>~ande~ : [andə]</c:v>
                </c:pt>
                <c:pt idx="221">
                  <c:v>~ange~ : [anɡe]</c:v>
                </c:pt>
                <c:pt idx="222">
                  <c:v>~absa~ : [apza]</c:v>
                </c:pt>
                <c:pt idx="223">
                  <c:v>~ato~ : [atoː]</c:v>
                </c:pt>
                <c:pt idx="224">
                  <c:v>~aber~ : [aːbɐ]</c:v>
                </c:pt>
                <c:pt idx="225">
                  <c:v>~eile~ : [aɛle]</c:v>
                </c:pt>
                <c:pt idx="226">
                  <c:v>~eini~ : [aɛnɪ]</c:v>
                </c:pt>
                <c:pt idx="227">
                  <c:v>~auge~ : [aɔɡe]</c:v>
                </c:pt>
                <c:pt idx="228">
                  <c:v>~art~ : [aːʁt]</c:v>
                </c:pt>
                <c:pt idx="229">
                  <c:v>~bald~ : [balt]</c:v>
                </c:pt>
                <c:pt idx="230">
                  <c:v>~bei_~ : [baɛ_]</c:v>
                </c:pt>
                <c:pt idx="231">
                  <c:v>~baue~ : [baɔe]</c:v>
                </c:pt>
                <c:pt idx="232">
                  <c:v>~bank~ : [baŋk]</c:v>
                </c:pt>
                <c:pt idx="233">
                  <c:v>~bein~ : [baɛn]</c:v>
                </c:pt>
                <c:pt idx="234">
                  <c:v>~bar~ : [baːʁ]</c:v>
                </c:pt>
                <c:pt idx="235">
                  <c:v>~beo~ : [beoː]</c:v>
                </c:pt>
                <c:pt idx="236">
                  <c:v>~bega~ : [beɡa]</c:v>
                </c:pt>
                <c:pt idx="237">
                  <c:v>~begi~ : [beɡɪ]</c:v>
                </c:pt>
                <c:pt idx="238">
                  <c:v>~büro~ : [byʁo]</c:v>
                </c:pt>
                <c:pt idx="239">
                  <c:v>~bild~ : [bɪlt]</c:v>
                </c:pt>
                <c:pt idx="240">
                  <c:v>~bene~ : [bəne]</c:v>
                </c:pt>
                <c:pt idx="241">
                  <c:v>~band~ : [bɛnt]</c:v>
                </c:pt>
                <c:pt idx="242">
                  <c:v>~besi~ : [bəzɪ]</c:v>
                </c:pt>
                <c:pt idx="243">
                  <c:v>~berg~ : [bɛʁk]</c:v>
                </c:pt>
                <c:pt idx="244">
                  <c:v>~begü~ : [bəɡʏ]</c:v>
                </c:pt>
                <c:pt idx="245">
                  <c:v>~boar~ : [bɔːɐ]</c:v>
                </c:pt>
                <c:pt idx="246">
                  <c:v>~da_~ : [daː_]</c:v>
                </c:pt>
                <c:pt idx="247">
                  <c:v>~dee_~ : [deː_]</c:v>
                </c:pt>
                <c:pt idx="248">
                  <c:v>~der~ : [deːɐ]</c:v>
                </c:pt>
                <c:pt idx="249">
                  <c:v>~deru~ : [deʁʊ]</c:v>
                </c:pt>
                <c:pt idx="250">
                  <c:v>~dies~ : [diːs]</c:v>
                </c:pt>
                <c:pt idx="251">
                  <c:v>~dire~ : [diʁɛ]</c:v>
                </c:pt>
                <c:pt idx="252">
                  <c:v>~dur~ : [duːɐ]</c:v>
                </c:pt>
                <c:pt idx="253">
                  <c:v>~dukt~ : [dʊkt]</c:v>
                </c:pt>
                <c:pt idx="254">
                  <c:v>~drig~ : [dʁɪç]</c:v>
                </c:pt>
                <c:pt idx="255">
                  <c:v>~dorf~ : [dɔʁf]</c:v>
                </c:pt>
                <c:pt idx="256">
                  <c:v>~ebe~ : [eːbə]</c:v>
                </c:pt>
                <c:pt idx="257">
                  <c:v>~fein~ : [faɛn]</c:v>
                </c:pt>
                <c:pt idx="258">
                  <c:v>~vier~ : [fiːɐ]</c:v>
                </c:pt>
                <c:pt idx="259">
                  <c:v>~fuß~ : [fuːs]</c:v>
                </c:pt>
                <c:pt idx="260">
                  <c:v>~für~ : [fyːɐ]</c:v>
                </c:pt>
                <c:pt idx="261">
                  <c:v>~folg~ : [fɔlk]</c:v>
                </c:pt>
                <c:pt idx="262">
                  <c:v>~feld~ : [fɛlt]</c:v>
                </c:pt>
                <c:pt idx="263">
                  <c:v>~fünf~ : [fʏnf]</c:v>
                </c:pt>
                <c:pt idx="264">
                  <c:v>~fini~ : [fɪnɪ]</c:v>
                </c:pt>
                <c:pt idx="265">
                  <c:v>~funk~ : [fʊŋk]</c:v>
                </c:pt>
                <c:pt idx="266">
                  <c:v>~form~ : [fɔʁm]</c:v>
                </c:pt>
                <c:pt idx="267">
                  <c:v>~fähi~ : [fɛːɪ]</c:v>
                </c:pt>
                <c:pt idx="268">
                  <c:v>~verä~ : [fɐˀɛ]</c:v>
                </c:pt>
                <c:pt idx="269">
                  <c:v>~hals~ : [hals]</c:v>
                </c:pt>
                <c:pt idx="270">
                  <c:v>~hand~ : [hant]</c:v>
                </c:pt>
                <c:pt idx="271">
                  <c:v>~haus~ : [haɔs]</c:v>
                </c:pt>
                <c:pt idx="272">
                  <c:v>~heiß~ : [haɛs]</c:v>
                </c:pt>
                <c:pt idx="273">
                  <c:v>~haut~ : [haɔt]</c:v>
                </c:pt>
                <c:pt idx="274">
                  <c:v>~haar~ : [haːʁ]</c:v>
                </c:pt>
                <c:pt idx="275">
                  <c:v>~hier~ : [hiːɐ]</c:v>
                </c:pt>
                <c:pt idx="276">
                  <c:v>~hof~ : [hoːf]</c:v>
                </c:pt>
                <c:pt idx="277">
                  <c:v>~hoch~ : [hoːx]</c:v>
                </c:pt>
                <c:pt idx="278">
                  <c:v>~hut~ : [huːt]</c:v>
                </c:pt>
                <c:pt idx="279">
                  <c:v>~hund~ : [hʊnt]</c:v>
                </c:pt>
                <c:pt idx="280">
                  <c:v>~idee~ : [ideː]</c:v>
                </c:pt>
                <c:pt idx="281">
                  <c:v>~iere~ : [iːʁe]</c:v>
                </c:pt>
                <c:pt idx="282">
                  <c:v>~kali~ : [kali]</c:v>
                </c:pt>
                <c:pt idx="283">
                  <c:v>~kapi~ : [kapi]</c:v>
                </c:pt>
                <c:pt idx="284">
                  <c:v>~kal~ : [kaːl]</c:v>
                </c:pt>
                <c:pt idx="285">
                  <c:v>~kolo~ : [kolo]</c:v>
                </c:pt>
                <c:pt idx="286">
                  <c:v>~xis~ : [ksɪs]</c:v>
                </c:pt>
                <c:pt idx="287">
                  <c:v>~kuh_~ : [kuː_]</c:v>
                </c:pt>
                <c:pt idx="288">
                  <c:v>~kül~ : [kyːl]</c:v>
                </c:pt>
                <c:pt idx="289">
                  <c:v>~kind~ : [kɪnt]</c:v>
                </c:pt>
                <c:pt idx="290">
                  <c:v>~kopf~ : [kɔpf]</c:v>
                </c:pt>
                <c:pt idx="291">
                  <c:v>~kurs~ : [kʊʁs]</c:v>
                </c:pt>
                <c:pt idx="292">
                  <c:v>~land~ : [lant]</c:v>
                </c:pt>
                <c:pt idx="293">
                  <c:v>~last~ : [last]</c:v>
                </c:pt>
                <c:pt idx="294">
                  <c:v>~laut~ : [laɔt]</c:v>
                </c:pt>
                <c:pt idx="295">
                  <c:v>~lbe_~ : [lbe_]</c:v>
                </c:pt>
                <c:pt idx="296">
                  <c:v>~lfe_~ : [lfe_]</c:v>
                </c:pt>
                <c:pt idx="297">
                  <c:v>~llio~ : [lioː]</c:v>
                </c:pt>
                <c:pt idx="298">
                  <c:v>~lief~ : [liːf]</c:v>
                </c:pt>
                <c:pt idx="299">
                  <c:v>~lied~ : [liːt]</c:v>
                </c:pt>
                <c:pt idx="300">
                  <c:v>~lke_~ : [lke_]</c:v>
                </c:pt>
                <c:pt idx="301">
                  <c:v>~loka~ : [loka]</c:v>
                </c:pt>
                <c:pt idx="302">
                  <c:v>~los~ : [loːs]</c:v>
                </c:pt>
                <c:pt idx="303">
                  <c:v>~luft~ : [lʊft]</c:v>
                </c:pt>
                <c:pt idx="304">
                  <c:v>~lärm~ : [lɛʁm]</c:v>
                </c:pt>
                <c:pt idx="305">
                  <c:v>~ma_~ : [maː_]</c:v>
                </c:pt>
                <c:pt idx="306">
                  <c:v>~mal~ : [maːl]</c:v>
                </c:pt>
                <c:pt idx="307">
                  <c:v>~maus~ : [maɔs]</c:v>
                </c:pt>
                <c:pt idx="308">
                  <c:v>~maß~ : [maːs]</c:v>
                </c:pt>
                <c:pt idx="309">
                  <c:v>~melo~ : [melo]</c:v>
                </c:pt>
                <c:pt idx="310">
                  <c:v>~meta~ : [meta]</c:v>
                </c:pt>
                <c:pt idx="311">
                  <c:v>~meer~ : [meːɐ]</c:v>
                </c:pt>
                <c:pt idx="312">
                  <c:v>~mir~ : [miːɐ]</c:v>
                </c:pt>
                <c:pt idx="313">
                  <c:v>~mole~ : [mole]</c:v>
                </c:pt>
                <c:pt idx="314">
                  <c:v>~mome~ : [momɛ]</c:v>
                </c:pt>
                <c:pt idx="315">
                  <c:v>~mög~ : [møːk]</c:v>
                </c:pt>
                <c:pt idx="316">
                  <c:v>~mpfa~ : [mpfa]</c:v>
                </c:pt>
                <c:pt idx="317">
                  <c:v>~mund~ : [mʊnt]</c:v>
                </c:pt>
                <c:pt idx="318">
                  <c:v>~nant~ : [nant]</c:v>
                </c:pt>
                <c:pt idx="319">
                  <c:v>~nau_~ : [naɔ_]</c:v>
                </c:pt>
                <c:pt idx="320">
                  <c:v>~nahm~ : [naːm]</c:v>
                </c:pt>
                <c:pt idx="321">
                  <c:v>~nft_~ : [nft_]</c:v>
                </c:pt>
                <c:pt idx="322">
                  <c:v>~nhöh~ : [nhøː]</c:v>
                </c:pt>
                <c:pt idx="323">
                  <c:v>~nla~ : [nlaː]</c:v>
                </c:pt>
                <c:pt idx="324">
                  <c:v>~nsbe~ : [nsbe]</c:v>
                </c:pt>
                <c:pt idx="325">
                  <c:v>~ntei~ : [ntaɛ]</c:v>
                </c:pt>
                <c:pt idx="326">
                  <c:v>~ntha~ : [ntha]</c:v>
                </c:pt>
                <c:pt idx="327">
                  <c:v>~nzi~ : [ntsɪ]</c:v>
                </c:pt>
                <c:pt idx="328">
                  <c:v>~ntwi~ : [ntvɪ]</c:v>
                </c:pt>
                <c:pt idx="329">
                  <c:v>~ntwu~ : [ntvʊ]</c:v>
                </c:pt>
                <c:pt idx="330">
                  <c:v>~nug~ : [nuːk]</c:v>
                </c:pt>
                <c:pt idx="331">
                  <c:v>~nur~ : [nuːɐ]</c:v>
                </c:pt>
                <c:pt idx="332">
                  <c:v>~nwei~ : [nvaɛ]</c:v>
                </c:pt>
                <c:pt idx="333">
                  <c:v>~nsa~ : [nzaː]</c:v>
                </c:pt>
                <c:pt idx="334">
                  <c:v>~nen_~ : [nən_]</c:v>
                </c:pt>
                <c:pt idx="335">
                  <c:v>~nsta~ : [nʃta]</c:v>
                </c:pt>
                <c:pt idx="336">
                  <c:v>~nru~ : [nʁuː]</c:v>
                </c:pt>
                <c:pt idx="337">
                  <c:v>~neu_~ : [nɔœ_]</c:v>
                </c:pt>
                <c:pt idx="338">
                  <c:v>~nähe~ : [nɛːe]</c:v>
                </c:pt>
                <c:pt idx="339">
                  <c:v>~nige~ : [nɪɡe]</c:v>
                </c:pt>
                <c:pt idx="340">
                  <c:v>~neun~ : [nɔœn]</c:v>
                </c:pt>
                <c:pt idx="341">
                  <c:v>~oba~ : [oːba]</c:v>
                </c:pt>
                <c:pt idx="342">
                  <c:v>~oben~ : [oːbm]</c:v>
                </c:pt>
                <c:pt idx="343">
                  <c:v>~ober~ : [oːbɐ]</c:v>
                </c:pt>
                <c:pt idx="344">
                  <c:v>~paar~ : [paːʁ]</c:v>
                </c:pt>
                <c:pt idx="345">
                  <c:v>~pie_~ : [piː_]</c:v>
                </c:pt>
                <c:pt idx="346">
                  <c:v>~pier~ : [piːɐ]</c:v>
                </c:pt>
                <c:pt idx="347">
                  <c:v>~bnis~ : [pnɪs]</c:v>
                </c:pt>
                <c:pt idx="348">
                  <c:v>~posi~ : [pozi]</c:v>
                </c:pt>
                <c:pt idx="349">
                  <c:v>~bst_~ : [pst_]</c:v>
                </c:pt>
                <c:pt idx="350">
                  <c:v>~btra~ : [ptʁa]</c:v>
                </c:pt>
                <c:pt idx="351">
                  <c:v>~bwei~ : [pvaɛ]</c:v>
                </c:pt>
                <c:pt idx="352">
                  <c:v>~bwoh~ : [pvoː]</c:v>
                </c:pt>
                <c:pt idx="353">
                  <c:v>~sdru~ : [sdʁʊ]</c:v>
                </c:pt>
                <c:pt idx="354">
                  <c:v>~tabe~ : [tabɛ]</c:v>
                </c:pt>
                <c:pt idx="355">
                  <c:v>~tal~ : [taːl]</c:v>
                </c:pt>
                <c:pt idx="356">
                  <c:v>~tan~ : [taːn]</c:v>
                </c:pt>
                <c:pt idx="357">
                  <c:v>~tat~ : [taːt]</c:v>
                </c:pt>
                <c:pt idx="358">
                  <c:v>~tief~ : [tiːf]</c:v>
                </c:pt>
                <c:pt idx="359">
                  <c:v>~toko~ : [tokɔ]</c:v>
                </c:pt>
                <c:pt idx="360">
                  <c:v>~to_~ : [toː_]</c:v>
                </c:pt>
                <c:pt idx="361">
                  <c:v>~tom~ : [toːm]</c:v>
                </c:pt>
                <c:pt idx="362">
                  <c:v>~tze_~ : [tse_]</c:v>
                </c:pt>
                <c:pt idx="363">
                  <c:v>~tie~ : [tsiɛ]</c:v>
                </c:pt>
                <c:pt idx="364">
                  <c:v>~tzt_~ : [tst_]</c:v>
                </c:pt>
                <c:pt idx="365">
                  <c:v>~zig~ : [tsɪç]</c:v>
                </c:pt>
                <c:pt idx="366">
                  <c:v>~zoll~ : [tsɔl]</c:v>
                </c:pt>
                <c:pt idx="367">
                  <c:v>~zess~ : [tsɛs]</c:v>
                </c:pt>
                <c:pt idx="368">
                  <c:v>~tun~ : [tuːn]</c:v>
                </c:pt>
                <c:pt idx="369">
                  <c:v>~tut~ : [tuːt]</c:v>
                </c:pt>
                <c:pt idx="370">
                  <c:v>~typ~ : [tyːp]</c:v>
                </c:pt>
                <c:pt idx="371">
                  <c:v>~tän~ : [tɛːn]</c:v>
                </c:pt>
                <c:pt idx="372">
                  <c:v>~ufer~ : [uːfɐ]</c:v>
                </c:pt>
                <c:pt idx="373">
                  <c:v>~wald~ : [valt]</c:v>
                </c:pt>
                <c:pt idx="374">
                  <c:v>~wand~ : [vant]</c:v>
                </c:pt>
                <c:pt idx="375">
                  <c:v>~vari~ : [vaʁi]</c:v>
                </c:pt>
                <c:pt idx="376">
                  <c:v>~weit~ : [vaɛt]</c:v>
                </c:pt>
                <c:pt idx="377">
                  <c:v>~weg~ : [veːk]</c:v>
                </c:pt>
                <c:pt idx="378">
                  <c:v>~wie_~ : [viː_]</c:v>
                </c:pt>
                <c:pt idx="379">
                  <c:v>~wir~ : [viːɐ]</c:v>
                </c:pt>
                <c:pt idx="380">
                  <c:v>~wo_~ : [voː_]</c:v>
                </c:pt>
                <c:pt idx="381">
                  <c:v>~wohl~ : [voːl]</c:v>
                </c:pt>
                <c:pt idx="382">
                  <c:v>~welt~ : [vɛlt]</c:v>
                </c:pt>
                <c:pt idx="383">
                  <c:v>~wind~ : [vɪnt]</c:v>
                </c:pt>
                <c:pt idx="384">
                  <c:v>~wurf~ : [vʊʁf]</c:v>
                </c:pt>
                <c:pt idx="385">
                  <c:v>~wird~ : [vɪʁt]</c:v>
                </c:pt>
                <c:pt idx="386">
                  <c:v>~chba~ : [xbaː]</c:v>
                </c:pt>
                <c:pt idx="387">
                  <c:v>~samt~ : [zamt]</c:v>
                </c:pt>
                <c:pt idx="388">
                  <c:v>~sand~ : [zant]</c:v>
                </c:pt>
                <c:pt idx="389">
                  <c:v>~satz~ : [zats]</c:v>
                </c:pt>
                <c:pt idx="390">
                  <c:v>~seil~ : [zaɛl]</c:v>
                </c:pt>
                <c:pt idx="391">
                  <c:v>~seit~ : [zaɛt]</c:v>
                </c:pt>
                <c:pt idx="392">
                  <c:v>~see_~ : [zeː_]</c:v>
                </c:pt>
                <c:pt idx="393">
                  <c:v>~sehe~ : [zeːe]</c:v>
                </c:pt>
                <c:pt idx="394">
                  <c:v>~sehr~ : [zeːɐ]</c:v>
                </c:pt>
                <c:pt idx="395">
                  <c:v>~sie_~ : [ziː_]</c:v>
                </c:pt>
                <c:pt idx="396">
                  <c:v>~sik~ : [ziːk]</c:v>
                </c:pt>
                <c:pt idx="397">
                  <c:v>~so_~ : [zoː_]</c:v>
                </c:pt>
                <c:pt idx="398">
                  <c:v>~sohn~ : [zoːn]</c:v>
                </c:pt>
                <c:pt idx="399">
                  <c:v>~selt~ : [zɛlt]</c:v>
                </c:pt>
                <c:pt idx="400">
                  <c:v>~sind~ : [zɪnt]</c:v>
                </c:pt>
                <c:pt idx="401">
                  <c:v>~setz~ : [zɛts]</c:v>
                </c:pt>
                <c:pt idx="402">
                  <c:v>~sitz~ : [zɪts]</c:v>
                </c:pt>
                <c:pt idx="403">
                  <c:v>~rand~ : [ʁant]</c:v>
                </c:pt>
                <c:pt idx="404">
                  <c:v>~ja_~ : [ʝaː_]</c:v>
                </c:pt>
                <c:pt idx="405">
                  <c:v>~raum~ : [ʁaɔm]</c:v>
                </c:pt>
                <c:pt idx="406">
                  <c:v>~gab~ : [ɡaːp]</c:v>
                </c:pt>
                <c:pt idx="407">
                  <c:v>~reit~ : [ʁaɛt]</c:v>
                </c:pt>
                <c:pt idx="408">
                  <c:v>~rbe_~ : [ʁbe_]</c:v>
                </c:pt>
                <c:pt idx="409">
                  <c:v>~rbum~ : [ʁbʊm]</c:v>
                </c:pt>
                <c:pt idx="410">
                  <c:v>~reko~ : [ʁekɔ]</c:v>
                </c:pt>
                <c:pt idx="411">
                  <c:v>~rend~ : [ʁent]</c:v>
                </c:pt>
                <c:pt idx="412">
                  <c:v>~gesa~ : [ɡeza]</c:v>
                </c:pt>
                <c:pt idx="413">
                  <c:v>~je_~ : [ʝeː_]</c:v>
                </c:pt>
                <c:pt idx="414">
                  <c:v>~gehe~ : [ɡeːe]</c:v>
                </c:pt>
                <c:pt idx="415">
                  <c:v>~rere~ : [ʁeʁe]</c:v>
                </c:pt>
                <c:pt idx="416">
                  <c:v>~regi~ : [ʁeɡi]</c:v>
                </c:pt>
                <c:pt idx="417">
                  <c:v>~ria~ : [ʁiaː]</c:v>
                </c:pt>
                <c:pt idx="418">
                  <c:v>~riie~ : [ʁiiː]</c:v>
                </c:pt>
                <c:pt idx="419">
                  <c:v>~gio~ : [ɡioː]</c:v>
                </c:pt>
                <c:pt idx="420">
                  <c:v>~rke_~ : [ʁke_]</c:v>
                </c:pt>
                <c:pt idx="421">
                  <c:v>~nks_~ : [ŋks_]</c:v>
                </c:pt>
                <c:pt idx="422">
                  <c:v>~nkt_~ : [ŋkt_]</c:v>
                </c:pt>
                <c:pt idx="423">
                  <c:v>~rkt_~ : [ʁkt_]</c:v>
                </c:pt>
                <c:pt idx="424">
                  <c:v>~rme_~ : [ʁme_]</c:v>
                </c:pt>
                <c:pt idx="425">
                  <c:v>~ende~ : [ɛnde]</c:v>
                </c:pt>
                <c:pt idx="426">
                  <c:v>~indu~ : [ɪndʊ]</c:v>
                </c:pt>
                <c:pt idx="427">
                  <c:v>~rnen~ : [ʁnen]</c:v>
                </c:pt>
                <c:pt idx="428">
                  <c:v>~inte~ : [ɪnte]</c:v>
                </c:pt>
                <c:pt idx="429">
                  <c:v>~rot~ : [ʁoːt]</c:v>
                </c:pt>
                <c:pt idx="430">
                  <c:v>~rohr~ : [ʁoːɐ]</c:v>
                </c:pt>
                <c:pt idx="431">
                  <c:v>~obje~ : [ɔpʝɛ]</c:v>
                </c:pt>
                <c:pt idx="432">
                  <c:v>~rte_~ : [ʁte_]</c:v>
                </c:pt>
                <c:pt idx="433">
                  <c:v>~ruf~ : [ʁuːf]</c:v>
                </c:pt>
                <c:pt idx="434">
                  <c:v>~gut~ : [ɡuːt]</c:v>
                </c:pt>
                <c:pt idx="435">
                  <c:v>~ruhi~ : [ʁuːɪ]</c:v>
                </c:pt>
                <c:pt idx="436">
                  <c:v>~erra~ : [ɐʁaː]</c:v>
                </c:pt>
                <c:pt idx="437">
                  <c:v>~gebi~ : [ɡəbɪ]</c:v>
                </c:pt>
                <c:pt idx="438">
                  <c:v>~gedi~ : [ɡədɪ]</c:v>
                </c:pt>
                <c:pt idx="439">
                  <c:v>~erge~ : [ɐɡeː]</c:v>
                </c:pt>
                <c:pt idx="440">
                  <c:v>~gefa~ : [ɡəfa]</c:v>
                </c:pt>
                <c:pt idx="441">
                  <c:v>~gefu~ : [ɡəfʊ]</c:v>
                </c:pt>
                <c:pt idx="442">
                  <c:v>~rekt~ : [ʁɛkt]</c:v>
                </c:pt>
                <c:pt idx="443">
                  <c:v>~gelb~ : [ɡɛlp]</c:v>
                </c:pt>
                <c:pt idx="444">
                  <c:v>~geld~ : [ɡɛlt]</c:v>
                </c:pt>
                <c:pt idx="445">
                  <c:v>~rest~ : [ʁɛst]</c:v>
                </c:pt>
                <c:pt idx="446">
                  <c:v>~gese~ : [ɡəzɛ]</c:v>
                </c:pt>
                <c:pt idx="447">
                  <c:v>~gesi~ : [ɡəzɪ]</c:v>
                </c:pt>
                <c:pt idx="448">
                  <c:v>~geru~ : [ɡəʁʊ]</c:v>
                </c:pt>
                <c:pt idx="449">
                  <c:v>~ber_~ : [bɐ_]</c:v>
                </c:pt>
                <c:pt idx="450">
                  <c:v>~voll~ : [fɔl]</c:v>
                </c:pt>
                <c:pt idx="451">
                  <c:v>~cke_~ : [ke_]</c:v>
                </c:pt>
                <c:pt idx="452">
                  <c:v>~mann~ : [man]</c:v>
                </c:pt>
                <c:pt idx="453">
                  <c:v>~nge_~ : [ŋe_]</c:v>
                </c:pt>
                <c:pt idx="454">
                  <c:v>~rung~ : [ʁʊŋ]</c:v>
                </c:pt>
                <c:pt idx="455">
                  <c:v>~baum~ : [baɔm]</c:v>
                </c:pt>
                <c:pt idx="456">
                  <c:v>~beso~ : [bezɔ]</c:v>
                </c:pt>
                <c:pt idx="457">
                  <c:v>~gkei~ : [çkaɛ]</c:v>
                </c:pt>
                <c:pt idx="458">
                  <c:v>~die_~ : [diː_]</c:v>
                </c:pt>
                <c:pt idx="459">
                  <c:v>~ffix~ : [fɪks]</c:v>
                </c:pt>
                <c:pt idx="460">
                  <c:v>~heit~ : [haɛt]</c:v>
                </c:pt>
                <c:pt idx="461">
                  <c:v>~höhe~ : [høːe]</c:v>
                </c:pt>
                <c:pt idx="462">
                  <c:v>~kam~ : [kaːm]</c:v>
                </c:pt>
                <c:pt idx="463">
                  <c:v>~keit~ : [kaɛt]</c:v>
                </c:pt>
                <c:pt idx="464">
                  <c:v>~mein~ : [maɛn]</c:v>
                </c:pt>
                <c:pt idx="465">
                  <c:v>~mpf_~ : [mpf_]</c:v>
                </c:pt>
                <c:pt idx="466">
                  <c:v>~ment~ : [mɛnt]</c:v>
                </c:pt>
                <c:pt idx="467">
                  <c:v>~ndig~ : [ndɪç]</c:v>
                </c:pt>
                <c:pt idx="468">
                  <c:v>~nhei~ : [nhaɛ]</c:v>
                </c:pt>
                <c:pt idx="469">
                  <c:v>~nie_~ : [niː_]</c:v>
                </c:pt>
                <c:pt idx="470">
                  <c:v>~nst_~ : [nst_]</c:v>
                </c:pt>
                <c:pt idx="471">
                  <c:v>~ntwo~ : [ntvɔ]</c:v>
                </c:pt>
                <c:pt idx="472">
                  <c:v>~nent~ : [nɛnt]</c:v>
                </c:pt>
                <c:pt idx="473">
                  <c:v>~ton~ : [toːn]</c:v>
                </c:pt>
                <c:pt idx="474">
                  <c:v>~tor~ : [toːɐ]</c:v>
                </c:pt>
                <c:pt idx="475">
                  <c:v>~tür~ : [tyːɐ]</c:v>
                </c:pt>
                <c:pt idx="476">
                  <c:v>~wer~ : [veːɐ]</c:v>
                </c:pt>
                <c:pt idx="477">
                  <c:v>~wort~ : [vɔʁt]</c:v>
                </c:pt>
                <c:pt idx="478">
                  <c:v>~sam~ : [zaːm]</c:v>
                </c:pt>
                <c:pt idx="479">
                  <c:v>~such~ : [zuːx]</c:v>
                </c:pt>
                <c:pt idx="480">
                  <c:v>~jahr~ : [ʝaːʁ]</c:v>
                </c:pt>
                <c:pt idx="481">
                  <c:v>~gewi~ : [ɡəvɪ]</c:v>
                </c:pt>
                <c:pt idx="482">
                  <c:v>~erfo~ : [ɐfɔ]</c:v>
                </c:pt>
                <c:pt idx="483">
                  <c:v>~buch~ : [buːx]</c:v>
                </c:pt>
                <c:pt idx="484">
                  <c:v>~lte_~ : [lte_]</c:v>
                </c:pt>
                <c:pt idx="485">
                  <c:v>~lz_~ : [lts_]</c:v>
                </c:pt>
                <c:pt idx="486">
                  <c:v>~nde_~ : [nde_]</c:v>
                </c:pt>
                <c:pt idx="487">
                  <c:v>~teil~ : [taɛl]</c:v>
                </c:pt>
                <c:pt idx="488">
                  <c:v>~tur~ : [tuːɐ]</c:v>
                </c:pt>
                <c:pt idx="489">
                  <c:v>~den_~ : [dn_]</c:v>
                </c:pt>
                <c:pt idx="490">
                  <c:v>~lich~ : [lɪç]</c:v>
                </c:pt>
                <c:pt idx="491">
                  <c:v>~sen_~ : [zn_]</c:v>
                </c:pt>
                <c:pt idx="492">
                  <c:v>~der_~ : [dɐ_]</c:v>
                </c:pt>
                <c:pt idx="493">
                  <c:v>~nz_~ : [nts_]</c:v>
                </c:pt>
                <c:pt idx="494">
                  <c:v>~gel_~ : [ɡl_]</c:v>
                </c:pt>
                <c:pt idx="495">
                  <c:v>~vor~ : [foːɐ]</c:v>
                </c:pt>
                <c:pt idx="496">
                  <c:v>~ngen~ : [ŋen]</c:v>
                </c:pt>
                <c:pt idx="497">
                  <c:v>~gen_~ : [ɡŋ_]</c:v>
                </c:pt>
                <c:pt idx="498">
                  <c:v>~ben_~ : [bm_]</c:v>
                </c:pt>
                <c:pt idx="499">
                  <c:v>~sse_~ : [se_]</c:v>
                </c:pt>
                <c:pt idx="500">
                  <c:v>~ste_~ : [ste_]</c:v>
                </c:pt>
                <c:pt idx="501">
                  <c:v>~sch_~ : [ʃ_]</c:v>
                </c:pt>
                <c:pt idx="502">
                  <c:v>~rz_~ : [ʁts_]</c:v>
                </c:pt>
                <c:pt idx="503">
                  <c:v>~wahr~ : [vaːʁ]</c:v>
                </c:pt>
                <c:pt idx="504">
                  <c:v>~nnen~ : [nen]</c:v>
                </c:pt>
                <c:pt idx="505">
                  <c:v>~fen_~ : [fn_]</c:v>
                </c:pt>
                <c:pt idx="506">
                  <c:v>~len_~ : [ln_]</c:v>
                </c:pt>
                <c:pt idx="507">
                  <c:v>~lle_~ : [le_]</c:v>
                </c:pt>
                <c:pt idx="508">
                  <c:v>~biss~ : [bɪs]</c:v>
                </c:pt>
                <c:pt idx="509">
                  <c:v>~tch_~ : [tʃ_]</c:v>
                </c:pt>
                <c:pt idx="510">
                  <c:v>~erha~ : [ɐha]</c:v>
                </c:pt>
                <c:pt idx="511">
                  <c:v>~boot~ : [boːt]</c:v>
                </c:pt>
                <c:pt idx="512">
                  <c:v>~bot~ : [boːt]</c:v>
                </c:pt>
                <c:pt idx="513">
                  <c:v>~fiel~ : [fiːl]</c:v>
                </c:pt>
                <c:pt idx="514">
                  <c:v>~viel~ : [fiːl]</c:v>
                </c:pt>
                <c:pt idx="515">
                  <c:v>~kord~ : [kɔʁt]</c:v>
                </c:pt>
                <c:pt idx="516">
                  <c:v>~lar~ : [laːʁ]</c:v>
                </c:pt>
                <c:pt idx="517">
                  <c:v>~llar~ : [laːʁ]</c:v>
                </c:pt>
                <c:pt idx="518">
                  <c:v>~tag~ : [taːk]</c:v>
                </c:pt>
                <c:pt idx="519">
                  <c:v>~ttag~ : [taːk]</c:v>
                </c:pt>
                <c:pt idx="520">
                  <c:v>~tod~ : [toːt]</c:v>
                </c:pt>
                <c:pt idx="521">
                  <c:v>~tot~ : [toːt]</c:v>
                </c:pt>
                <c:pt idx="522">
                  <c:v>~weis~ : [vaɛs]</c:v>
                </c:pt>
                <c:pt idx="523">
                  <c:v>~weiß~ : [vaɛs]</c:v>
                </c:pt>
                <c:pt idx="524">
                  <c:v>~mmen~ : [men]</c:v>
                </c:pt>
                <c:pt idx="525">
                  <c:v>~tte_~ : [te_]</c:v>
                </c:pt>
                <c:pt idx="526">
                  <c:v>~chs_~ : [ks_]</c:v>
                </c:pt>
                <c:pt idx="527">
                  <c:v>~mme_~ : [me_]</c:v>
                </c:pt>
                <c:pt idx="528">
                  <c:v>~ter_~ : [tɐ_]</c:v>
                </c:pt>
                <c:pt idx="529">
                  <c:v>~war~ : [vaːʁ]</c:v>
                </c:pt>
                <c:pt idx="530">
                  <c:v>~eher~ : [eːɐ]</c:v>
                </c:pt>
                <c:pt idx="531">
                  <c:v>~ken_~ : [kŋ_]</c:v>
                </c:pt>
                <c:pt idx="532">
                  <c:v>~rts_~ : [ʁts_]</c:v>
                </c:pt>
                <c:pt idx="533">
                  <c:v>~nne_~ : [ne_]</c:v>
                </c:pt>
                <c:pt idx="534">
                  <c:v>~ock_~ : [k_]</c:v>
                </c:pt>
                <c:pt idx="535">
                  <c:v>~ndere~ : [ndəʁe]</c:v>
                </c:pt>
                <c:pt idx="536">
                  <c:v>~chen_~ : [xn_]</c:v>
                </c:pt>
                <c:pt idx="537">
                  <c:v>~stern~ : [stɐn]</c:v>
                </c:pt>
                <c:pt idx="538">
                  <c:v>~arzt~ : [aʁtst]</c:v>
                </c:pt>
                <c:pt idx="539">
                  <c:v>~beste~ : [bɛste]</c:v>
                </c:pt>
                <c:pt idx="540">
                  <c:v>~beste~ : [bəʃtɛ]</c:v>
                </c:pt>
                <c:pt idx="541">
                  <c:v>~mate~ : [mateː]</c:v>
                </c:pt>
                <c:pt idx="542">
                  <c:v>~moto~ : [motoː]</c:v>
                </c:pt>
                <c:pt idx="543">
                  <c:v>~produ~ : [pʁodu]</c:v>
                </c:pt>
                <c:pt idx="544">
                  <c:v>~produ~ : [pʁodʊ]</c:v>
                </c:pt>
                <c:pt idx="545">
                  <c:v>~teri~ : [teːʁi]</c:v>
                </c:pt>
                <c:pt idx="546">
                  <c:v>~cent~ : [tsɛnt]</c:v>
                </c:pt>
                <c:pt idx="547">
                  <c:v>~waru~ : [vaːʁʊ]</c:v>
                </c:pt>
                <c:pt idx="548">
                  <c:v>~stern~ : [ʃtɛʁn]</c:v>
                </c:pt>
                <c:pt idx="549">
                  <c:v>~chen_~ : [çn_]</c:v>
                </c:pt>
                <c:pt idx="550">
                  <c:v>~ndere~ : [ndeʁe]</c:v>
                </c:pt>
                <c:pt idx="551">
                  <c:v>~sser_~ : [sɐ_]</c:v>
                </c:pt>
                <c:pt idx="552">
                  <c:v>~ssen_~ : [sn_]</c:v>
                </c:pt>
                <c:pt idx="553">
                  <c:v>~fisch~ : [fɪʃ]</c:v>
                </c:pt>
                <c:pt idx="554">
                  <c:v>~cker_~ : [kɐ_]</c:v>
                </c:pt>
                <c:pt idx="555">
                  <c:v>~lsch_~ : [lʃ_]</c:v>
                </c:pt>
                <c:pt idx="556">
                  <c:v>~mmel_~ : [ml_]</c:v>
                </c:pt>
                <c:pt idx="557">
                  <c:v>~nner_~ : [nɐ_]</c:v>
                </c:pt>
                <c:pt idx="558">
                  <c:v>~nsch_~ : [nʃ_]</c:v>
                </c:pt>
                <c:pt idx="559">
                  <c:v>~ssel_~ : [sl_]</c:v>
                </c:pt>
                <c:pt idx="560">
                  <c:v>~immer~ : [ɪmɐ]</c:v>
                </c:pt>
                <c:pt idx="561">
                  <c:v>~essen~ : [ɛsn]</c:v>
                </c:pt>
                <c:pt idx="562">
                  <c:v>~nger_~ : [ŋɐ_]</c:v>
                </c:pt>
                <c:pt idx="563">
                  <c:v>~alter~ : [altɐ]</c:v>
                </c:pt>
                <c:pt idx="564">
                  <c:v>~allge~ : [alɡe]</c:v>
                </c:pt>
                <c:pt idx="565">
                  <c:v>~achtu~ : [axtʊ]</c:v>
                </c:pt>
                <c:pt idx="566">
                  <c:v>~angst~ : [aŋst]</c:v>
                </c:pt>
                <c:pt idx="567">
                  <c:v>~außer~ : [aɔsɐ]</c:v>
                </c:pt>
                <c:pt idx="568">
                  <c:v>~eisen~ : [aɛzn]</c:v>
                </c:pt>
                <c:pt idx="569">
                  <c:v>~blatt~ : [blat]</c:v>
                </c:pt>
                <c:pt idx="570">
                  <c:v>~block~ : [blɔk]</c:v>
                </c:pt>
                <c:pt idx="571">
                  <c:v>~bend_~ : [bmt_]</c:v>
                </c:pt>
                <c:pt idx="572">
                  <c:v>~belle~ : [bɛle]</c:v>
                </c:pt>
                <c:pt idx="573">
                  <c:v>~chte_~ : [çte_]</c:v>
                </c:pt>
                <c:pt idx="574">
                  <c:v>~chts_~ : [çts_]</c:v>
                </c:pt>
                <c:pt idx="575">
                  <c:v>~chtig~ : [çtɪç]</c:v>
                </c:pt>
                <c:pt idx="576">
                  <c:v>~dauer~ : [daɔɐ]</c:v>
                </c:pt>
                <c:pt idx="577">
                  <c:v>~dicht~ : [dɪçt]</c:v>
                </c:pt>
                <c:pt idx="578">
                  <c:v>~durch~ : [dʊʁç]</c:v>
                </c:pt>
                <c:pt idx="579">
                  <c:v>~fange~ : [faŋe]</c:v>
                </c:pt>
                <c:pt idx="580">
                  <c:v>~fluss~ : [flʊs]</c:v>
                </c:pt>
                <c:pt idx="581">
                  <c:v>~verga~ : [fɐɡa]</c:v>
                </c:pt>
                <c:pt idx="582">
                  <c:v>~feuer~ : [fɔœɐ]</c:v>
                </c:pt>
                <c:pt idx="583">
                  <c:v>~hatte~ : [hate]</c:v>
                </c:pt>
                <c:pt idx="584">
                  <c:v>~hänge~ : [hɛŋe]</c:v>
                </c:pt>
                <c:pt idx="585">
                  <c:v>~chara~ : [kaʁa]</c:v>
                </c:pt>
                <c:pt idx="586">
                  <c:v>~kter_~ : [ktɐ_]</c:v>
                </c:pt>
                <c:pt idx="587">
                  <c:v>~könne~ : [kœne]</c:v>
                </c:pt>
                <c:pt idx="588">
                  <c:v>~lber_~ : [lbɐ_]</c:v>
                </c:pt>
                <c:pt idx="589">
                  <c:v>~ldung~ : [ldʊŋ]</c:v>
                </c:pt>
                <c:pt idx="590">
                  <c:v>~ltern~ : [ltɐn]</c:v>
                </c:pt>
                <c:pt idx="591">
                  <c:v>~ltung~ : [ltʊŋ]</c:v>
                </c:pt>
                <c:pt idx="592">
                  <c:v>~licht~ : [lɪçt]</c:v>
                </c:pt>
                <c:pt idx="593">
                  <c:v>~llstä~ : [lʃtɛ]</c:v>
                </c:pt>
                <c:pt idx="594">
                  <c:v>~lgen_~ : [lɡŋ_]</c:v>
                </c:pt>
                <c:pt idx="595">
                  <c:v>~masse~ : [mase]</c:v>
                </c:pt>
                <c:pt idx="596">
                  <c:v>~macht~ : [maxt]</c:v>
                </c:pt>
                <c:pt idx="597">
                  <c:v>~mlich~ : [mlɪç]</c:v>
                </c:pt>
                <c:pt idx="598">
                  <c:v>~milli~ : [mɪli]</c:v>
                </c:pt>
                <c:pt idx="599">
                  <c:v>~messe~ : [mɛse]</c:v>
                </c:pt>
                <c:pt idx="600">
                  <c:v>~mitte~ : [mɪte]</c:v>
                </c:pt>
                <c:pt idx="601">
                  <c:v>~menge~ : [mɛŋe]</c:v>
                </c:pt>
                <c:pt idx="602">
                  <c:v>~nacht~ : [naxt]</c:v>
                </c:pt>
                <c:pt idx="603">
                  <c:v>~ndel_~ : [ndl_]</c:v>
                </c:pt>
                <c:pt idx="604">
                  <c:v>~nder_~ : [ndɐ_]</c:v>
                </c:pt>
                <c:pt idx="605">
                  <c:v>~nfach~ : [nfax]</c:v>
                </c:pt>
                <c:pt idx="606">
                  <c:v>~nlich~ : [nlɪç]</c:v>
                </c:pt>
                <c:pt idx="607">
                  <c:v>~nnte_~ : [nte_]</c:v>
                </c:pt>
                <c:pt idx="608">
                  <c:v>~ntel_~ : [ntl_]</c:v>
                </c:pt>
                <c:pt idx="609">
                  <c:v>~nten_~ : [ntn_]</c:v>
                </c:pt>
                <c:pt idx="610">
                  <c:v>~nsel_~ : [nzl_]</c:v>
                </c:pt>
                <c:pt idx="611">
                  <c:v>~nicht~ : [nɪçt]</c:v>
                </c:pt>
                <c:pt idx="612">
                  <c:v>~stick~ : [stɪk]</c:v>
                </c:pt>
                <c:pt idx="613">
                  <c:v>~dchen~ : [tçen]</c:v>
                </c:pt>
                <c:pt idx="614">
                  <c:v>~tzung~ : [tsʊŋ]</c:v>
                </c:pt>
                <c:pt idx="615">
                  <c:v>~watte~ : [vate]</c:v>
                </c:pt>
                <c:pt idx="616">
                  <c:v>~weich~ : [vaɛç]</c:v>
                </c:pt>
                <c:pt idx="617">
                  <c:v>~wicht~ : [vɪçt]</c:v>
                </c:pt>
                <c:pt idx="618">
                  <c:v>~welle~ : [vɛle]</c:v>
                </c:pt>
                <c:pt idx="619">
                  <c:v>~wolle~ : [vɔle]</c:v>
                </c:pt>
                <c:pt idx="620">
                  <c:v>~winne~ : [vɪne]</c:v>
                </c:pt>
                <c:pt idx="621">
                  <c:v>~woche~ : [vɔxe]</c:v>
                </c:pt>
                <c:pt idx="622">
                  <c:v>~chsta~ : [xʃta]</c:v>
                </c:pt>
                <c:pt idx="623">
                  <c:v>~samme~ : [zame]</c:v>
                </c:pt>
                <c:pt idx="624">
                  <c:v>~sei1n~ : [zaɛn]</c:v>
                </c:pt>
                <c:pt idx="625">
                  <c:v>~sauer~ : [zaɔɐ]</c:v>
                </c:pt>
                <c:pt idx="626">
                  <c:v>~send_~ : [znt_]</c:v>
                </c:pt>
                <c:pt idx="627">
                  <c:v>~sicht~ : [zɪçt]</c:v>
                </c:pt>
                <c:pt idx="628">
                  <c:v>~sechs~ : [zɛks]</c:v>
                </c:pt>
                <c:pt idx="629">
                  <c:v>~sonne~ : [zɔne]</c:v>
                </c:pt>
                <c:pt idx="630">
                  <c:v>~saiso~ : [zɛzɔ]</c:v>
                </c:pt>
                <c:pt idx="631">
                  <c:v>~singe~ : [zɪŋe]</c:v>
                </c:pt>
                <c:pt idx="632">
                  <c:v>~reich~ : [ʁaɛç]</c:v>
                </c:pt>
                <c:pt idx="633">
                  <c:v>~gange~ : [ɡaŋe]</c:v>
                </c:pt>
                <c:pt idx="634">
                  <c:v>~reihe~ : [ʁaɛe]</c:v>
                </c:pt>
                <c:pt idx="635">
                  <c:v>~rben_~ : [ʁbm_]</c:v>
                </c:pt>
                <c:pt idx="636">
                  <c:v>~rden_~ : [ʁdn_]</c:v>
                </c:pt>
                <c:pt idx="637">
                  <c:v>~rdern~ : [ʁdɐn]</c:v>
                </c:pt>
                <c:pt idx="638">
                  <c:v>~erfah~ : [ɐfaː]</c:v>
                </c:pt>
                <c:pt idx="639">
                  <c:v>~rfen_~ : [ʁfn_]</c:v>
                </c:pt>
                <c:pt idx="640">
                  <c:v>~erhöh~ : [ɐhøː]</c:v>
                </c:pt>
                <c:pt idx="641">
                  <c:v>~nkel_~ : [ŋkl_]</c:v>
                </c:pt>
                <c:pt idx="642">
                  <c:v>~nken_~ : [ŋkŋ_]</c:v>
                </c:pt>
                <c:pt idx="643">
                  <c:v>~rken_~ : [ʁkŋ_]</c:v>
                </c:pt>
                <c:pt idx="644">
                  <c:v>~rkung~ : [ʁkʊŋ]</c:v>
                </c:pt>
                <c:pt idx="645">
                  <c:v>~erlau~ : [ɐlaɔ]</c:v>
                </c:pt>
                <c:pt idx="646">
                  <c:v>~erlei~ : [ɐlaɛ]</c:v>
                </c:pt>
                <c:pt idx="647">
                  <c:v>~geln_~ : [ɡln_]</c:v>
                </c:pt>
                <c:pt idx="648">
                  <c:v>~elter~ : [ɛltɐ]</c:v>
                </c:pt>
                <c:pt idx="649">
                  <c:v>~unten~ : [ʊntn]</c:v>
                </c:pt>
                <c:pt idx="650">
                  <c:v>~insel~ : [ɪnzl]</c:v>
                </c:pt>
                <c:pt idx="651">
                  <c:v>~schön~ : [ʃøːn]</c:v>
                </c:pt>
                <c:pt idx="652">
                  <c:v>~rper_~ : [ʁpɐ_]</c:v>
                </c:pt>
                <c:pt idx="653">
                  <c:v>~ngst_~ : [ŋst_]</c:v>
                </c:pt>
                <c:pt idx="654">
                  <c:v>~stamm~ : [ʃtam]</c:v>
                </c:pt>
                <c:pt idx="655">
                  <c:v>~stoff~ : [ʃtɔf]</c:v>
                </c:pt>
                <c:pt idx="656">
                  <c:v>~stück~ : [ʃtʏk]</c:v>
                </c:pt>
                <c:pt idx="657">
                  <c:v>~still~ : [ʃtɪl]</c:v>
                </c:pt>
                <c:pt idx="658">
                  <c:v>~stopp~ : [ʃtɔp]</c:v>
                </c:pt>
                <c:pt idx="659">
                  <c:v>~errei~ : [ɐʁaɛ]</c:v>
                </c:pt>
                <c:pt idx="660">
                  <c:v>~recht~ : [ʁɛçt]</c:v>
                </c:pt>
                <c:pt idx="661">
                  <c:v>~rgel_~ : [ʁɡl_]</c:v>
                </c:pt>
                <c:pt idx="662">
                  <c:v>~rolle~ : [ʁɔle]</c:v>
                </c:pt>
                <c:pt idx="663">
                  <c:v>~resse~ : [ʁɛse]</c:v>
                </c:pt>
                <c:pt idx="664">
                  <c:v>~ersto~ : [ɐʃtɔ]</c:v>
                </c:pt>
                <c:pt idx="665">
                  <c:v>~junge~ : [ʝʊŋe]</c:v>
                </c:pt>
                <c:pt idx="666">
                  <c:v>~orgel~ : [ɔʁɡl]</c:v>
                </c:pt>
                <c:pt idx="667">
                  <c:v>~akti~ : [aktsi]</c:v>
                </c:pt>
                <c:pt idx="668">
                  <c:v>~arbei~ : [aʁbaɛ]</c:v>
                </c:pt>
                <c:pt idx="669">
                  <c:v>~abend~ : [aːbmt]</c:v>
                </c:pt>
                <c:pt idx="670">
                  <c:v>~einfa~ : [aɛnfa]</c:v>
                </c:pt>
                <c:pt idx="671">
                  <c:v>~auto~ : [aɔtoː]</c:v>
                </c:pt>
                <c:pt idx="672">
                  <c:v>~beide~ : [baɛde]</c:v>
                </c:pt>
                <c:pt idx="673">
                  <c:v>~basi~ : [baːzɪ]</c:v>
                </c:pt>
                <c:pt idx="674">
                  <c:v>~bedeu~ : [bedɔœ]</c:v>
                </c:pt>
                <c:pt idx="675">
                  <c:v>~beka~ : [bekaː]</c:v>
                </c:pt>
                <c:pt idx="676">
                  <c:v>~betra~ : [betʁa]</c:v>
                </c:pt>
                <c:pt idx="677">
                  <c:v>~bewe~ : [beveː]</c:v>
                </c:pt>
                <c:pt idx="678">
                  <c:v>~besu~ : [bezuː]</c:v>
                </c:pt>
                <c:pt idx="679">
                  <c:v>~biere~ : [biːʁe]</c:v>
                </c:pt>
                <c:pt idx="680">
                  <c:v>~blau_~ : [blaɔ_]</c:v>
                </c:pt>
                <c:pt idx="681">
                  <c:v>~blem~ : [bleːm]</c:v>
                </c:pt>
                <c:pt idx="682">
                  <c:v>~blut~ : [bluːt]</c:v>
                </c:pt>
                <c:pt idx="683">
                  <c:v>~boden~ : [boːdn]</c:v>
                </c:pt>
                <c:pt idx="684">
                  <c:v>~bore~ : [boːʁe]</c:v>
                </c:pt>
                <c:pt idx="685">
                  <c:v>~braun~ : [bʁaɔn]</c:v>
                </c:pt>
                <c:pt idx="686">
                  <c:v>~breit~ : [bʁaɛt]</c:v>
                </c:pt>
                <c:pt idx="687">
                  <c:v>~bildu~ : [bɪldʊ]</c:v>
                </c:pt>
                <c:pt idx="688">
                  <c:v>~brot~ : [bʁoːt]</c:v>
                </c:pt>
                <c:pt idx="689">
                  <c:v>~begei~ : [bəɡaɛ]</c:v>
                </c:pt>
                <c:pt idx="690">
                  <c:v>~dampf~ : [dampf]</c:v>
                </c:pt>
                <c:pt idx="691">
                  <c:v>~dame~ : [daːme]</c:v>
                </c:pt>
                <c:pt idx="692">
                  <c:v>~dezi~ : [detsi]</c:v>
                </c:pt>
                <c:pt idx="693">
                  <c:v>~dere~ : [deːʁe]</c:v>
                </c:pt>
                <c:pt idx="694">
                  <c:v>~diene~ : [diːne]</c:v>
                </c:pt>
                <c:pt idx="695">
                  <c:v>~diese~ : [diːze]</c:v>
                </c:pt>
                <c:pt idx="696">
                  <c:v>~drei_~ : [dʁaɛ_]</c:v>
                </c:pt>
                <c:pt idx="697">
                  <c:v>~draht~ : [dʁaːt]</c:v>
                </c:pt>
                <c:pt idx="698">
                  <c:v>~dreie~ : [dʁaɛɛ]</c:v>
                </c:pt>
                <c:pt idx="699">
                  <c:v>~dolla~ : [dɔlaː]</c:v>
                </c:pt>
                <c:pt idx="700">
                  <c:v>~disku~ : [dɪsku]</c:v>
                </c:pt>
                <c:pt idx="701">
                  <c:v>~falte~ : [falte]</c:v>
                </c:pt>
                <c:pt idx="702">
                  <c:v>~fami~ : [famiː]</c:v>
                </c:pt>
                <c:pt idx="703">
                  <c:v>~farbe~ : [faʁbe]</c:v>
                </c:pt>
                <c:pt idx="704">
                  <c:v>~feind~ : [faɛnt]</c:v>
                </c:pt>
                <c:pt idx="705">
                  <c:v>~vater~ : [faːtɐ]</c:v>
                </c:pt>
                <c:pt idx="706">
                  <c:v>~feige~ : [faɛɡe]</c:v>
                </c:pt>
                <c:pt idx="707">
                  <c:v>~fahrt~ : [faːʁt]</c:v>
                </c:pt>
                <c:pt idx="708">
                  <c:v>~fahru~ : [faːʁʊ]</c:v>
                </c:pt>
                <c:pt idx="709">
                  <c:v>~fina~ : [finaː]</c:v>
                </c:pt>
                <c:pt idx="710">
                  <c:v>~flug~ : [fluːk]</c:v>
                </c:pt>
                <c:pt idx="711">
                  <c:v>~vogel~ : [foːɡl]</c:v>
                </c:pt>
                <c:pt idx="712">
                  <c:v>~fzu~ : [ftsuː]</c:v>
                </c:pt>
                <c:pt idx="713">
                  <c:v>~füße~ : [fyːse]</c:v>
                </c:pt>
                <c:pt idx="714">
                  <c:v>~führe~ : [fyːʁe]</c:v>
                </c:pt>
                <c:pt idx="715">
                  <c:v>~frau_~ : [fʁaɔ_]</c:v>
                </c:pt>
                <c:pt idx="716">
                  <c:v>~verlo~ : [fɐloː]</c:v>
                </c:pt>
                <c:pt idx="717">
                  <c:v>~filz~ : [fɪlts]</c:v>
                </c:pt>
                <c:pt idx="718">
                  <c:v>~froh_~ : [fʁoː_]</c:v>
                </c:pt>
                <c:pt idx="719">
                  <c:v>~fstie~ : [fʃtiː]</c:v>
                </c:pt>
                <c:pt idx="720">
                  <c:v>~früh_~ : [fʁyː_]</c:v>
                </c:pt>
                <c:pt idx="721">
                  <c:v>~versu~ : [fɐzuː]</c:v>
                </c:pt>
                <c:pt idx="722">
                  <c:v>~formu~ : [fɔʁmu]</c:v>
                </c:pt>
                <c:pt idx="723">
                  <c:v>~front~ : [fʁɔnt]</c:v>
                </c:pt>
                <c:pt idx="724">
                  <c:v>~haben~ : [haːbm]</c:v>
                </c:pt>
                <c:pt idx="725">
                  <c:v>~hafen~ : [haːfn]</c:v>
                </c:pt>
                <c:pt idx="726">
                  <c:v>~hause~ : [haɔze]</c:v>
                </c:pt>
                <c:pt idx="727">
                  <c:v>~hiere~ : [hiːʁe]</c:v>
                </c:pt>
                <c:pt idx="728">
                  <c:v>~höre~ : [høːʁe]</c:v>
                </c:pt>
                <c:pt idx="729">
                  <c:v>~hügel~ : [hyːɡl]</c:v>
                </c:pt>
                <c:pt idx="730">
                  <c:v>~hilfe~ : [hɪlfe]</c:v>
                </c:pt>
                <c:pt idx="731">
                  <c:v>~holz~ : [hɔlts]</c:v>
                </c:pt>
                <c:pt idx="732">
                  <c:v>~herz~ : [hɛʁts]</c:v>
                </c:pt>
                <c:pt idx="733">
                  <c:v>~kampf~ : [kampf]</c:v>
                </c:pt>
                <c:pt idx="734">
                  <c:v>~katze~ : [katse]</c:v>
                </c:pt>
                <c:pt idx="735">
                  <c:v>~karte~ : [kaʁte]</c:v>
                </c:pt>
                <c:pt idx="736">
                  <c:v>~klein~ : [klaɛn]</c:v>
                </c:pt>
                <c:pt idx="737">
                  <c:v>~kleid~ : [klaɛt]</c:v>
                </c:pt>
                <c:pt idx="738">
                  <c:v>~klar~ : [klaːʁ]</c:v>
                </c:pt>
                <c:pt idx="739">
                  <c:v>~kluft~ : [klʊft]</c:v>
                </c:pt>
                <c:pt idx="740">
                  <c:v>~kopie~ : [kopiː]</c:v>
                </c:pt>
                <c:pt idx="741">
                  <c:v>~köni~ : [køːnɪ]</c:v>
                </c:pt>
                <c:pt idx="742">
                  <c:v>~ktie~ : [ktsie]</c:v>
                </c:pt>
                <c:pt idx="743">
                  <c:v>~gzeu~ : [ktsɔœ]</c:v>
                </c:pt>
                <c:pt idx="744">
                  <c:v>~kugel~ : [kuːɡl]</c:v>
                </c:pt>
                <c:pt idx="745">
                  <c:v>~quart~ : [kvaʁt]</c:v>
                </c:pt>
                <c:pt idx="746">
                  <c:v>~kraft~ : [kʁaft]</c:v>
                </c:pt>
                <c:pt idx="747">
                  <c:v>~krawa~ : [kʁava]</c:v>
                </c:pt>
                <c:pt idx="748">
                  <c:v>~kreis~ : [kʁaɛs]</c:v>
                </c:pt>
                <c:pt idx="749">
                  <c:v>~krieg~ : [kʁiːk]</c:v>
                </c:pt>
                <c:pt idx="750">
                  <c:v>~kälte~ : [kɛlte]</c:v>
                </c:pt>
                <c:pt idx="751">
                  <c:v>~kunst~ : [kʊnst]</c:v>
                </c:pt>
                <c:pt idx="752">
                  <c:v>~konso~ : [kɔnzo]</c:v>
                </c:pt>
                <c:pt idx="753">
                  <c:v>~küste~ : [kʏste]</c:v>
                </c:pt>
                <c:pt idx="754">
                  <c:v>~kurz~ : [kʊʁts]</c:v>
                </c:pt>
                <c:pt idx="755">
                  <c:v>~lage~ : [laːɡe]</c:v>
                </c:pt>
                <c:pt idx="756">
                  <c:v>~lager~ : [laːɡɐ]</c:v>
                </c:pt>
                <c:pt idx="757">
                  <c:v>~ldat~ : [ldaːt]</c:v>
                </c:pt>
                <c:pt idx="758">
                  <c:v>~lekü~ : [lekyː]</c:v>
                </c:pt>
                <c:pt idx="759">
                  <c:v>~leben~ : [leːbm]</c:v>
                </c:pt>
                <c:pt idx="760">
                  <c:v>~lesen~ : [leːzn]</c:v>
                </c:pt>
                <c:pt idx="761">
                  <c:v>~lehre~ : [leːʁe]</c:v>
                </c:pt>
                <c:pt idx="762">
                  <c:v>~legen~ : [leːɡŋ]</c:v>
                </c:pt>
                <c:pt idx="763">
                  <c:v>~lfte_~ : [lfte_]</c:v>
                </c:pt>
                <c:pt idx="764">
                  <c:v>~lisie~ : [liziː]</c:v>
                </c:pt>
                <c:pt idx="765">
                  <c:v>~liebe~ : [liːbe]</c:v>
                </c:pt>
                <c:pt idx="766">
                  <c:v>~lini~ : [liːni]</c:v>
                </c:pt>
                <c:pt idx="767">
                  <c:v>~lodie~ : [lodiː]</c:v>
                </c:pt>
                <c:pt idx="768">
                  <c:v>~lonie~ : [loniː]</c:v>
                </c:pt>
                <c:pt idx="769">
                  <c:v>~lösen~ : [løːzn]</c:v>
                </c:pt>
                <c:pt idx="770">
                  <c:v>~lösu~ : [løːzʊ]</c:v>
                </c:pt>
                <c:pt idx="771">
                  <c:v>~lore~ : [loːʁe]</c:v>
                </c:pt>
                <c:pt idx="772">
                  <c:v>~lbst_~ : [lpst_]</c:v>
                </c:pt>
                <c:pt idx="773">
                  <c:v>~ltsa~ : [ltzaː]</c:v>
                </c:pt>
                <c:pt idx="774">
                  <c:v>~lüge~ : [lyːɡe]</c:v>
                </c:pt>
                <c:pt idx="775">
                  <c:v>~liste~ : [lɪste]</c:v>
                </c:pt>
                <c:pt idx="776">
                  <c:v>~links~ : [lɪŋks]</c:v>
                </c:pt>
                <c:pt idx="777">
                  <c:v>~lerne~ : [lɛʁne]</c:v>
                </c:pt>
                <c:pt idx="778">
                  <c:v>~marke~ : [maʁke]</c:v>
                </c:pt>
                <c:pt idx="779">
                  <c:v>~markt~ : [maʁkt]</c:v>
                </c:pt>
                <c:pt idx="780">
                  <c:v>~meile~ : [maɛle]</c:v>
                </c:pt>
                <c:pt idx="781">
                  <c:v>~malen~ : [maːln]</c:v>
                </c:pt>
                <c:pt idx="782">
                  <c:v>~meine~ : [maɛne]</c:v>
                </c:pt>
                <c:pt idx="783">
                  <c:v>~mehre~ : [meːʁe]</c:v>
                </c:pt>
                <c:pt idx="784">
                  <c:v>~minu~ : [minuː]</c:v>
                </c:pt>
                <c:pt idx="785">
                  <c:v>~mili~ : [miːli]</c:v>
                </c:pt>
                <c:pt idx="786">
                  <c:v>~mine~ : [miːne]</c:v>
                </c:pt>
                <c:pt idx="787">
                  <c:v>~mona~ : [moːna]</c:v>
                </c:pt>
                <c:pt idx="788">
                  <c:v>~mond~ : [moːnt]</c:v>
                </c:pt>
                <c:pt idx="789">
                  <c:v>~mpera~ : [mpeʁa]</c:v>
                </c:pt>
                <c:pt idx="790">
                  <c:v>~mzu~ : [mtsuː]</c:v>
                </c:pt>
                <c:pt idx="791">
                  <c:v>~musi~ : [muziː]</c:v>
                </c:pt>
                <c:pt idx="792">
                  <c:v>~multi~ : [mʊlti]</c:v>
                </c:pt>
                <c:pt idx="793">
                  <c:v>~mitta~ : [mɪtaː]</c:v>
                </c:pt>
                <c:pt idx="794">
                  <c:v>~nati~ : [natsi]</c:v>
                </c:pt>
                <c:pt idx="795">
                  <c:v>~natu~ : [natuː]</c:v>
                </c:pt>
                <c:pt idx="796">
                  <c:v>~natü~ : [natyː]</c:v>
                </c:pt>
                <c:pt idx="797">
                  <c:v>~nale~ : [naːle]</c:v>
                </c:pt>
                <c:pt idx="798">
                  <c:v>~name~ : [naːme]</c:v>
                </c:pt>
                <c:pt idx="799">
                  <c:v>~nase~ : [naːze]</c:v>
                </c:pt>
                <c:pt idx="800">
                  <c:v>~nderu~ : [ndeʁʊ]</c:v>
                </c:pt>
                <c:pt idx="801">
                  <c:v>~nehme~ : [neːme]</c:v>
                </c:pt>
                <c:pt idx="802">
                  <c:v>~nheit~ : [nhaɛt]</c:v>
                </c:pt>
                <c:pt idx="803">
                  <c:v>~nmal~ : [nmaːl]</c:v>
                </c:pt>
                <c:pt idx="804">
                  <c:v>~nome~ : [noːme]</c:v>
                </c:pt>
                <c:pt idx="805">
                  <c:v>~ntere~ : [nteʁɛ]</c:v>
                </c:pt>
                <c:pt idx="806">
                  <c:v>~nzah~ : [ntsaː]</c:v>
                </c:pt>
                <c:pt idx="807">
                  <c:v>~nzel_~ : [ntsl_]</c:v>
                </c:pt>
                <c:pt idx="808">
                  <c:v>~nzu~ : [ntsuː]</c:v>
                </c:pt>
                <c:pt idx="809">
                  <c:v>~nzig~ : [ntsɪç]</c:v>
                </c:pt>
                <c:pt idx="810">
                  <c:v>~ntrum~ : [ntʁʊm]</c:v>
                </c:pt>
                <c:pt idx="811">
                  <c:v>~nute~ : [nuːte]</c:v>
                </c:pt>
                <c:pt idx="812">
                  <c:v>~nsam~ : [nzaːm]</c:v>
                </c:pt>
                <c:pt idx="813">
                  <c:v>~nsona~ : [nzona]</c:v>
                </c:pt>
                <c:pt idx="814">
                  <c:v>~nspru~ : [nʃpʁʊ]</c:v>
                </c:pt>
                <c:pt idx="815">
                  <c:v>~obst~ : [oːpst]</c:v>
                </c:pt>
                <c:pt idx="816">
                  <c:v>~oze~ : [oːtse]</c:v>
                </c:pt>
                <c:pt idx="817">
                  <c:v>~papie~ : [papiː]</c:v>
                </c:pt>
                <c:pt idx="818">
                  <c:v>~parti~ : [paʁti]</c:v>
                </c:pt>
                <c:pt idx="819">
                  <c:v>~pause~ : [paɔze]</c:v>
                </c:pt>
                <c:pt idx="820">
                  <c:v>~pfer~ : [pfeːɐ]</c:v>
                </c:pt>
                <c:pt idx="821">
                  <c:v>~pfund~ : [pfʊnt]</c:v>
                </c:pt>
                <c:pt idx="822">
                  <c:v>~pitä~ : [pitɛː]</c:v>
                </c:pt>
                <c:pt idx="823">
                  <c:v>~platz~ : [plats]</c:v>
                </c:pt>
                <c:pt idx="824">
                  <c:v>~plan~ : [plaːn]</c:v>
                </c:pt>
                <c:pt idx="825">
                  <c:v>~pose~ : [poːze]</c:v>
                </c:pt>
                <c:pt idx="826">
                  <c:v>~ptsta~ : [ptʃta]</c:v>
                </c:pt>
                <c:pt idx="827">
                  <c:v>~bsatz~ : [pzats]</c:v>
                </c:pt>
                <c:pt idx="828">
                  <c:v>~proto~ : [pʁoto]</c:v>
                </c:pt>
                <c:pt idx="829">
                  <c:v>~bjekt~ : [pʝɛkt]</c:v>
                </c:pt>
                <c:pt idx="830">
                  <c:v>~punkt~ : [pʊŋkt]</c:v>
                </c:pt>
                <c:pt idx="831">
                  <c:v>~stem~ : [steːm]</c:v>
                </c:pt>
                <c:pt idx="832">
                  <c:v>~stwa~ : [stvaː]</c:v>
                </c:pt>
                <c:pt idx="833">
                  <c:v>~ßsta~ : [sʃtaː]</c:v>
                </c:pt>
                <c:pt idx="834">
                  <c:v>~tanz~ : [tants]</c:v>
                </c:pt>
                <c:pt idx="835">
                  <c:v>~tier_~ : [tiːɐ_]</c:v>
                </c:pt>
                <c:pt idx="836">
                  <c:v>~tiere~ : [tiːʁe]</c:v>
                </c:pt>
                <c:pt idx="837">
                  <c:v>~töten~ : [tøːtn]</c:v>
                </c:pt>
                <c:pt idx="838">
                  <c:v>~zeit~ : [tsaɛt]</c:v>
                </c:pt>
                <c:pt idx="839">
                  <c:v>~zea~ : [tseaː]</c:v>
                </c:pt>
                <c:pt idx="840">
                  <c:v>~zehn~ : [tseːn]</c:v>
                </c:pt>
                <c:pt idx="841">
                  <c:v>~ziehe~ : [tsiːe]</c:v>
                </c:pt>
                <c:pt idx="842">
                  <c:v>~tzte_~ : [tste_]</c:v>
                </c:pt>
                <c:pt idx="843">
                  <c:v>~zu_~ : [tsuː_]</c:v>
                </c:pt>
                <c:pt idx="844">
                  <c:v>~zwan~ : [tsvan]</c:v>
                </c:pt>
                <c:pt idx="845">
                  <c:v>~zelle~ : [tsɛle]</c:v>
                </c:pt>
                <c:pt idx="846">
                  <c:v>~zeug~ : [tsɔœk]</c:v>
                </c:pt>
                <c:pt idx="847">
                  <c:v>~zorn~ : [tsɔʁn]</c:v>
                </c:pt>
                <c:pt idx="848">
                  <c:v>~trag~ : [tʁaːk]</c:v>
                </c:pt>
                <c:pt idx="849">
                  <c:v>~temp~ : [tɛmpe]</c:v>
                </c:pt>
                <c:pt idx="850">
                  <c:v>~tränk~ : [tʁɛŋk]</c:v>
                </c:pt>
                <c:pt idx="851">
                  <c:v>~ware~ : [vaːʁe]</c:v>
                </c:pt>
                <c:pt idx="852">
                  <c:v>~wagen~ : [vaːɡŋ]</c:v>
                </c:pt>
                <c:pt idx="853">
                  <c:v>~weni~ : [veːnɪ]</c:v>
                </c:pt>
                <c:pt idx="854">
                  <c:v>~wesen~ : [veːzn]</c:v>
                </c:pt>
                <c:pt idx="855">
                  <c:v>~wegu~ : [veːɡʊ]</c:v>
                </c:pt>
                <c:pt idx="856">
                  <c:v>~wiede~ : [viːde]</c:v>
                </c:pt>
                <c:pt idx="857">
                  <c:v>~voka~ : [vokaː]</c:v>
                </c:pt>
                <c:pt idx="858">
                  <c:v>~wohnu~ : [voːnʊ]</c:v>
                </c:pt>
                <c:pt idx="859">
                  <c:v>~wolke~ : [vɔlke]</c:v>
                </c:pt>
                <c:pt idx="860">
                  <c:v>~verbu~ : [vɛʁbʊ]</c:v>
                </c:pt>
                <c:pt idx="861">
                  <c:v>~wirku~ : [vɪʁkʊ]</c:v>
                </c:pt>
                <c:pt idx="862">
                  <c:v>~wärme~ : [vɛʁme]</c:v>
                </c:pt>
                <c:pt idx="863">
                  <c:v>~wärts~ : [vɛʁts]</c:v>
                </c:pt>
                <c:pt idx="864">
                  <c:v>~währe~ : [vɛːʁe]</c:v>
                </c:pt>
                <c:pt idx="865">
                  <c:v>~salz~ : [zalts]</c:v>
                </c:pt>
                <c:pt idx="866">
                  <c:v>~sanft~ : [zanft]</c:v>
                </c:pt>
                <c:pt idx="867">
                  <c:v>~same~ : [zaːme]</c:v>
                </c:pt>
                <c:pt idx="868">
                  <c:v>~seine~ : [zaɛne]</c:v>
                </c:pt>
                <c:pt idx="869">
                  <c:v>~seite~ : [zaɛte]</c:v>
                </c:pt>
                <c:pt idx="870">
                  <c:v>~sagen~ : [zaːɡŋ]</c:v>
                </c:pt>
                <c:pt idx="871">
                  <c:v>~segel~ : [zeːɡl]</c:v>
                </c:pt>
                <c:pt idx="872">
                  <c:v>~siti~ : [zitsi]</c:v>
                </c:pt>
                <c:pt idx="873">
                  <c:v>~siere~ : [ziːʁe]</c:v>
                </c:pt>
                <c:pt idx="874">
                  <c:v>~suche~ : [zuːxe]</c:v>
                </c:pt>
                <c:pt idx="875">
                  <c:v>~süden~ : [zyːdn]</c:v>
                </c:pt>
                <c:pt idx="876">
                  <c:v>~silbe~ : [zɪlbe]</c:v>
                </c:pt>
                <c:pt idx="877">
                  <c:v>~sonst~ : [zɔnst]</c:v>
                </c:pt>
                <c:pt idx="878">
                  <c:v>~segme~ : [zɛɡmɛ]</c:v>
                </c:pt>
                <c:pt idx="879">
                  <c:v>~säge~ : [zɛːɡe]</c:v>
                </c:pt>
                <c:pt idx="880">
                  <c:v>~ganz~ : [ɡants]</c:v>
                </c:pt>
                <c:pt idx="881">
                  <c:v>~eratu~ : [ʁatuː]</c:v>
                </c:pt>
                <c:pt idx="882">
                  <c:v>~rade~ : [ʁaːde]</c:v>
                </c:pt>
                <c:pt idx="883">
                  <c:v>~jagd~ : [ʝaːkt]</c:v>
                </c:pt>
                <c:pt idx="884">
                  <c:v>~geist~ : [ɡaɛst]</c:v>
                </c:pt>
                <c:pt idx="885">
                  <c:v>~raten~ : [ʁaːtn]</c:v>
                </c:pt>
                <c:pt idx="886">
                  <c:v>~reise~ : [ʁaɛze]</c:v>
                </c:pt>
                <c:pt idx="887">
                  <c:v>~rbeit~ : [ʁbaɛt]</c:v>
                </c:pt>
                <c:pt idx="888">
                  <c:v>~gebra~ : [ɡebʁa]</c:v>
                </c:pt>
                <c:pt idx="889">
                  <c:v>~geträ~ : [ɡetʁɛ]</c:v>
                </c:pt>
                <c:pt idx="890">
                  <c:v>~gewe~ : [ɡeveː]</c:v>
                </c:pt>
                <c:pt idx="891">
                  <c:v>~geben~ : [ɡeːbm]</c:v>
                </c:pt>
                <c:pt idx="892">
                  <c:v>~rede~ : [ʁeːde]</c:v>
                </c:pt>
                <c:pt idx="893">
                  <c:v>~jeder~ : [ʝeːdɐ]</c:v>
                </c:pt>
                <c:pt idx="894">
                  <c:v>~regie~ : [ʁeɡiː]</c:v>
                </c:pt>
                <c:pt idx="895">
                  <c:v>~regel~ : [ʁeːɡl]</c:v>
                </c:pt>
                <c:pt idx="896">
                  <c:v>~riesi~ : [ʁiːzɪ]</c:v>
                </c:pt>
                <c:pt idx="897">
                  <c:v>~giere~ : [ɡiːʁe]</c:v>
                </c:pt>
                <c:pt idx="898">
                  <c:v>~glas~ : [ɡlaːs]</c:v>
                </c:pt>
                <c:pt idx="899">
                  <c:v>~rma_~ : [ʁmaː_]</c:v>
                </c:pt>
                <c:pt idx="900">
                  <c:v>~gment~ : [ɡmɛnt]</c:v>
                </c:pt>
                <c:pt idx="901">
                  <c:v>~gnet~ : [ɡneːt]</c:v>
                </c:pt>
                <c:pt idx="902">
                  <c:v>~rnte_~ : [ʁnte_]</c:v>
                </c:pt>
                <c:pt idx="903">
                  <c:v>~spaß~ : [ʃpaːs]</c:v>
                </c:pt>
                <c:pt idx="904">
                  <c:v>~spur~ : [ʃpuːɐ]</c:v>
                </c:pt>
                <c:pt idx="905">
                  <c:v>~spät~ : [ʃpɛːt]</c:v>
                </c:pt>
                <c:pt idx="906">
                  <c:v>~rtei_~ : [ʁtaɛ_]</c:v>
                </c:pt>
                <c:pt idx="907">
                  <c:v>~stark~ : [ʃtaʁk]</c:v>
                </c:pt>
                <c:pt idx="908">
                  <c:v>~stein~ : [ʃtaɛn]</c:v>
                </c:pt>
                <c:pt idx="909">
                  <c:v>~stab~ : [ʃtaːp]</c:v>
                </c:pt>
                <c:pt idx="910">
                  <c:v>~start~ : [ʃtaʁt]</c:v>
                </c:pt>
                <c:pt idx="911">
                  <c:v>~stehe~ : [ʃteːe]</c:v>
                </c:pt>
                <c:pt idx="912">
                  <c:v>~stieg~ : [ʃtiːk]</c:v>
                </c:pt>
                <c:pt idx="913">
                  <c:v>~rzel_~ : [ʁtsl_]</c:v>
                </c:pt>
                <c:pt idx="914">
                  <c:v>~stuhl~ : [ʃtuːl]</c:v>
                </c:pt>
                <c:pt idx="915">
                  <c:v>~rtra~ : [ɐtʁaː]</c:v>
                </c:pt>
                <c:pt idx="916">
                  <c:v>~rühmt~ : [ʁyːmt]</c:v>
                </c:pt>
                <c:pt idx="917">
                  <c:v>~rühre~ : [ʁyːʁe]</c:v>
                </c:pt>
                <c:pt idx="918">
                  <c:v>~rson~ : [ʁzoːn]</c:v>
                </c:pt>
                <c:pt idx="919">
                  <c:v>~grau_~ : [ɡʁaɔ_]</c:v>
                </c:pt>
                <c:pt idx="920">
                  <c:v>~gras~ : [ɡʁaːs]</c:v>
                </c:pt>
                <c:pt idx="921">
                  <c:v>~grad~ : [ɡʁaːt]</c:v>
                </c:pt>
                <c:pt idx="922">
                  <c:v>~gebo~ : [ɡəboː]</c:v>
                </c:pt>
                <c:pt idx="923">
                  <c:v>~rgie_~ : [ʁɡiː_]</c:v>
                </c:pt>
                <c:pt idx="924">
                  <c:v>~gemei~ : [ɡəmaɛ]</c:v>
                </c:pt>
                <c:pt idx="925">
                  <c:v>~genau~ : [ɡənaɔ]</c:v>
                </c:pt>
                <c:pt idx="926">
                  <c:v>~ände~ : [ˀɛnde]</c:v>
                </c:pt>
                <c:pt idx="927">
                  <c:v>~runde~ : [ʁʊnde]</c:v>
                </c:pt>
                <c:pt idx="928">
                  <c:v>~ernte~ : [ɛʁnte]</c:v>
                </c:pt>
                <c:pt idx="929">
                  <c:v>~genu~ : [ɡənuː]</c:v>
                </c:pt>
                <c:pt idx="930">
                  <c:v>~groß~ : [ɡʁoːs]</c:v>
                </c:pt>
                <c:pt idx="931">
                  <c:v>~geta~ : [ɡətaː]</c:v>
                </c:pt>
                <c:pt idx="932">
                  <c:v>~jetzt~ : [ʝɛtst]</c:v>
                </c:pt>
                <c:pt idx="933">
                  <c:v>~grün~ : [ɡʁyːn]</c:v>
                </c:pt>
                <c:pt idx="934">
                  <c:v>~gera~ : [ɡəʁaː]</c:v>
                </c:pt>
                <c:pt idx="935">
                  <c:v>~grund~ : [ɡʁʊnt]</c:v>
                </c:pt>
                <c:pt idx="936">
                  <c:v>~cher_~ : [çɐ_]</c:v>
                </c:pt>
                <c:pt idx="937">
                  <c:v>~ttel_~ : [tl_]</c:v>
                </c:pt>
                <c:pt idx="938">
                  <c:v>~augen~ : [aɔɡŋ]</c:v>
                </c:pt>
                <c:pt idx="939">
                  <c:v>~druck~ : [dʁʊk]</c:v>
                </c:pt>
                <c:pt idx="940">
                  <c:v>~komme~ : [kɔme]</c:v>
                </c:pt>
                <c:pt idx="941">
                  <c:v>~lter_~ : [ltɐ_]</c:v>
                </c:pt>
                <c:pt idx="942">
                  <c:v>~ndert~ : [ndɐt]</c:v>
                </c:pt>
                <c:pt idx="943">
                  <c:v>~sten_~ : [stn_]</c:v>
                </c:pt>
                <c:pt idx="944">
                  <c:v>~ster_~ : [stɐ_]</c:v>
                </c:pt>
                <c:pt idx="945">
                  <c:v>~suffi~ : [zʊfɪ]</c:v>
                </c:pt>
                <c:pt idx="946">
                  <c:v>~berei~ : [beʁaɛ]</c:v>
                </c:pt>
                <c:pt idx="947">
                  <c:v>~berüh~ : [beʁyː]</c:v>
                </c:pt>
                <c:pt idx="948">
                  <c:v>~haupt~ : [haɔpt]</c:v>
                </c:pt>
                <c:pt idx="949">
                  <c:v>~konti~ : [kɔnti]</c:v>
                </c:pt>
                <c:pt idx="950">
                  <c:v>~ntine~ : [ntinɛ]</c:v>
                </c:pt>
                <c:pt idx="951">
                  <c:v>~ntwe~ : [ntveː]</c:v>
                </c:pt>
                <c:pt idx="952">
                  <c:v>~zahl~ : [tsaːl]</c:v>
                </c:pt>
                <c:pt idx="953">
                  <c:v>~weder~ : [veːdɐ]</c:v>
                </c:pt>
                <c:pt idx="954">
                  <c:v>~sonde~ : [zɔnde]</c:v>
                </c:pt>
                <c:pt idx="955">
                  <c:v>~gegen~ : [ɡeːɡŋ]</c:v>
                </c:pt>
                <c:pt idx="956">
                  <c:v>~spiel~ : [ʃpiːl]</c:v>
                </c:pt>
                <c:pt idx="957">
                  <c:v>~stand~ : [ʃtant]</c:v>
                </c:pt>
                <c:pt idx="958">
                  <c:v>~rzt_~ : [ʁtst_]</c:v>
                </c:pt>
                <c:pt idx="959">
                  <c:v>~mmer_~ : [mɐ_]</c:v>
                </c:pt>
                <c:pt idx="960">
                  <c:v>~blick~ : [blɪk]</c:v>
                </c:pt>
                <c:pt idx="961">
                  <c:v>~lten_~ : [ltn_]</c:v>
                </c:pt>
                <c:pt idx="962">
                  <c:v>~nter_~ : [ntɐ_]</c:v>
                </c:pt>
                <c:pt idx="963">
                  <c:v>~sache~ : [zaxe]</c:v>
                </c:pt>
                <c:pt idx="964">
                  <c:v>~unter~ : [ʊntɐ]</c:v>
                </c:pt>
                <c:pt idx="965">
                  <c:v>~tio~ : [tsioː]</c:v>
                </c:pt>
                <c:pt idx="966">
                  <c:v>~zug~ : [tsuːk]</c:v>
                </c:pt>
                <c:pt idx="967">
                  <c:v>~nden_~ : [ndn_]</c:v>
                </c:pt>
                <c:pt idx="968">
                  <c:v>~tzen_~ : [tsn_]</c:v>
                </c:pt>
                <c:pt idx="969">
                  <c:v>~cken_~ : [kŋ_]</c:v>
                </c:pt>
                <c:pt idx="970">
                  <c:v>~rten_~ : [ʁtn_]</c:v>
                </c:pt>
                <c:pt idx="971">
                  <c:v>~tter_~ : [tɐ_]</c:v>
                </c:pt>
                <c:pt idx="972">
                  <c:v>~stadt~ : [ʃtat]</c:v>
                </c:pt>
                <c:pt idx="973">
                  <c:v>~tsch_~ : [tʃ_]</c:v>
                </c:pt>
                <c:pt idx="974">
                  <c:v>~kkord~ : [kɔʁt]</c:v>
                </c:pt>
                <c:pt idx="975">
                  <c:v>~llen_~ : [ln_]</c:v>
                </c:pt>
                <c:pt idx="976">
                  <c:v>~ffen_~ : [fn_]</c:v>
                </c:pt>
                <c:pt idx="977">
                  <c:v>~statt~ : [ʃtat]</c:v>
                </c:pt>
                <c:pt idx="978">
                  <c:v>~sste_~ : [ste_]</c:v>
                </c:pt>
                <c:pt idx="979">
                  <c:v>~chance~ : [ʃaŋs]</c:v>
                </c:pt>
                <c:pt idx="980">
                  <c:v>~chance~ : [ʃaŋse]</c:v>
                </c:pt>
                <c:pt idx="981">
                  <c:v>~chance~ : [ʃɑ̃ːs]</c:v>
                </c:pt>
                <c:pt idx="982">
                  <c:v>~chance~ : [ʃɑ̃ːse]</c:v>
                </c:pt>
                <c:pt idx="983">
                  <c:v>~ngiere~ : [ʒiːʁe]</c:v>
                </c:pt>
                <c:pt idx="984">
                  <c:v>~arzt~ : [aːʁtst]</c:v>
                </c:pt>
                <c:pt idx="985">
                  <c:v>~moto~ : [moːtoː]</c:v>
                </c:pt>
                <c:pt idx="986">
                  <c:v>~ngiere~ : [ŋʒiːʁe]</c:v>
                </c:pt>
                <c:pt idx="987">
                  <c:v>~nnscha~ : [nʃa]</c:v>
                </c:pt>
                <c:pt idx="988">
                  <c:v>~schiff~ : [ʃɪf]</c:v>
                </c:pt>
                <c:pt idx="989">
                  <c:v>~besser~ : [bɛsɐ]</c:v>
                </c:pt>
                <c:pt idx="990">
                  <c:v>~chtern~ : [çtɐn]</c:v>
                </c:pt>
                <c:pt idx="991">
                  <c:v>~fallen~ : [faln]</c:v>
                </c:pt>
                <c:pt idx="992">
                  <c:v>~falsch~ : [falʃ]</c:v>
                </c:pt>
                <c:pt idx="993">
                  <c:v>~füllen~ : [fʏln]</c:v>
                </c:pt>
                <c:pt idx="994">
                  <c:v>~futter~ : [fʊtɐ]</c:v>
                </c:pt>
                <c:pt idx="995">
                  <c:v>~finger~ : [fɪŋɐ]</c:v>
                </c:pt>
                <c:pt idx="996">
                  <c:v>~frisch~ : [fʁɪʃ]</c:v>
                </c:pt>
                <c:pt idx="997">
                  <c:v>~hoffen~ : [hɔfn]</c:v>
                </c:pt>
                <c:pt idx="998">
                  <c:v>~himmel~ : [hɪml]</c:v>
                </c:pt>
                <c:pt idx="999">
                  <c:v>~ckeln_~ : [kln_]</c:v>
                </c:pt>
                <c:pt idx="1000">
                  <c:v>~cklich~ : [klɪç]</c:v>
                </c:pt>
                <c:pt idx="1001">
                  <c:v>~chsen_~ : [ksn_]</c:v>
                </c:pt>
                <c:pt idx="1002">
                  <c:v>~machen~ : [maxn]</c:v>
                </c:pt>
                <c:pt idx="1003">
                  <c:v>~mmeln_~ : [mln_]</c:v>
                </c:pt>
                <c:pt idx="1004">
                  <c:v>~männer~ : [mɛnɐ]</c:v>
                </c:pt>
                <c:pt idx="1005">
                  <c:v>~mensch~ : [mɛnʃ]</c:v>
                </c:pt>
                <c:pt idx="1006">
                  <c:v>~messen~ : [mɛsn]</c:v>
                </c:pt>
                <c:pt idx="1007">
                  <c:v>~müssen~ : [mʏsn]</c:v>
                </c:pt>
                <c:pt idx="1008">
                  <c:v>~mutter~ : [mʊtɐ]</c:v>
                </c:pt>
                <c:pt idx="1009">
                  <c:v>~passen~ : [pasn]</c:v>
                </c:pt>
                <c:pt idx="1010">
                  <c:v>~ppelt_~ : [plt_]</c:v>
                </c:pt>
                <c:pt idx="1011">
                  <c:v>~bschni~ : [pʃnɪ]</c:v>
                </c:pt>
                <c:pt idx="1012">
                  <c:v>~ttermi~ : [tɐmɪ]</c:v>
                </c:pt>
                <c:pt idx="1013">
                  <c:v>~wasser~ : [vasɐ]</c:v>
                </c:pt>
                <c:pt idx="1014">
                  <c:v>~wollen~ : [vɔln]</c:v>
                </c:pt>
                <c:pt idx="1015">
                  <c:v>~wetter~ : [vɛtɐ]</c:v>
                </c:pt>
                <c:pt idx="1016">
                  <c:v>~chtung~ : [xtʊŋ]</c:v>
                </c:pt>
                <c:pt idx="1017">
                  <c:v>~sicher~ : [zɪçɐ]</c:v>
                </c:pt>
                <c:pt idx="1018">
                  <c:v>~sommer~ : [zɔmɐ]</c:v>
                </c:pt>
                <c:pt idx="1019">
                  <c:v>~scharf~ : [ʃaʁf]</c:v>
                </c:pt>
                <c:pt idx="1020">
                  <c:v>~schein~ : [ʃaɛn]</c:v>
                </c:pt>
                <c:pt idx="1021">
                  <c:v>~schuh_~ : [ʃuː_]</c:v>
                </c:pt>
                <c:pt idx="1022">
                  <c:v>~rschei~ : [ʁʃaɛ]</c:v>
                </c:pt>
                <c:pt idx="1023">
                  <c:v>~schäft~ : [ʃɛft]</c:v>
                </c:pt>
                <c:pt idx="1024">
                  <c:v>~rutsch~ : [ʁʊtʃ]</c:v>
                </c:pt>
                <c:pt idx="1025">
                  <c:v>~geschä~ : [ɡəʃɛ]</c:v>
                </c:pt>
                <c:pt idx="1026">
                  <c:v>~geschi~ : [ɡəʃɪ]</c:v>
                </c:pt>
                <c:pt idx="1027">
                  <c:v>~bieten~ : [biːtn]</c:v>
                </c:pt>
                <c:pt idx="1028">
                  <c:v>~bensmi~ : [bmsmɪ]</c:v>
                </c:pt>
                <c:pt idx="1029">
                  <c:v>~bracht~ : [bʁaxt]</c:v>
                </c:pt>
                <c:pt idx="1030">
                  <c:v>~berflä~ : [bɐflɛ]</c:v>
                </c:pt>
                <c:pt idx="1031">
                  <c:v>~brenne~ : [bʁɛne]</c:v>
                </c:pt>
                <c:pt idx="1032">
                  <c:v>~bringe~ : [bʁɪŋe]</c:v>
                </c:pt>
                <c:pt idx="1033">
                  <c:v>~dermau~ : [dɐmaɔ]</c:v>
                </c:pt>
                <c:pt idx="1034">
                  <c:v>~dunkel~ : [dʊŋkl]</c:v>
                </c:pt>
                <c:pt idx="1035">
                  <c:v>~denken~ : [dɛŋkŋ]</c:v>
                </c:pt>
                <c:pt idx="1036">
                  <c:v>~dritte~ : [dʁɪte]</c:v>
                </c:pt>
                <c:pt idx="1037">
                  <c:v>~deuten~ : [dɔœtn]</c:v>
                </c:pt>
                <c:pt idx="1038">
                  <c:v>~fläche~ : [flɛçe]</c:v>
                </c:pt>
                <c:pt idx="1039">
                  <c:v>~flüssi~ : [flʏsɪ]</c:v>
                </c:pt>
                <c:pt idx="1040">
                  <c:v>~fühlen~ : [fyːln]</c:v>
                </c:pt>
                <c:pt idx="1041">
                  <c:v>~verkau~ : [fɐkaɔ]</c:v>
                </c:pt>
                <c:pt idx="1042">
                  <c:v>~folgen~ : [fɔlɡŋ]</c:v>
                </c:pt>
                <c:pt idx="1043">
                  <c:v>~funden~ : [fʊndn]</c:v>
                </c:pt>
                <c:pt idx="1044">
                  <c:v>~handel~ : [handl]</c:v>
                </c:pt>
                <c:pt idx="1045">
                  <c:v>~handen~ : [handn]</c:v>
                </c:pt>
                <c:pt idx="1046">
                  <c:v>~hinter~ : [hɪntɐ]</c:v>
                </c:pt>
                <c:pt idx="1047">
                  <c:v>~kasten~ : [kastn]</c:v>
                </c:pt>
                <c:pt idx="1048">
                  <c:v>~klasse~ : [klase]</c:v>
                </c:pt>
                <c:pt idx="1049">
                  <c:v>~klinge~ : [klɪŋe]</c:v>
                </c:pt>
                <c:pt idx="1050">
                  <c:v>~kühlen~ : [kyːln]</c:v>
                </c:pt>
                <c:pt idx="1051">
                  <c:v>~kollie~ : [kɔliː]</c:v>
                </c:pt>
                <c:pt idx="1052">
                  <c:v>~könnte~ : [kœnte]</c:v>
                </c:pt>
                <c:pt idx="1053">
                  <c:v>~kosten~ : [kɔstn]</c:v>
                </c:pt>
                <c:pt idx="1054">
                  <c:v>~körper~ : [kœʁpɐ]</c:v>
                </c:pt>
                <c:pt idx="1055">
                  <c:v>~lauben~ : [laɔbm]</c:v>
                </c:pt>
                <c:pt idx="1056">
                  <c:v>~laufen~ : [laɔfn]</c:v>
                </c:pt>
                <c:pt idx="1057">
                  <c:v>~lliere~ : [liːʁe]</c:v>
                </c:pt>
                <c:pt idx="1058">
                  <c:v>~mantel~ : [mantl]</c:v>
                </c:pt>
                <c:pt idx="1059">
                  <c:v>~maschi~ : [maʃiː]</c:v>
                </c:pt>
                <c:pt idx="1060">
                  <c:v>~muster~ : [mʊstɐ]</c:v>
                </c:pt>
                <c:pt idx="1061">
                  <c:v>~merken~ : [mɛʁkŋ]</c:v>
                </c:pt>
                <c:pt idx="1062">
                  <c:v>~nster_~ : [nstɐ_]</c:v>
                </c:pt>
                <c:pt idx="1063">
                  <c:v>~nterla~ : [ntɐla]</c:v>
                </c:pt>
                <c:pt idx="1064">
                  <c:v>~nichts~ : [nɪçts]</c:v>
                </c:pt>
                <c:pt idx="1065">
                  <c:v>~norden~ : [nɔʁdn]</c:v>
                </c:pt>
                <c:pt idx="1066">
                  <c:v>~passie~ : [pasiː]</c:v>
                </c:pt>
                <c:pt idx="1067">
                  <c:v>~pfange~ : [pfaŋe]</c:v>
                </c:pt>
                <c:pt idx="1068">
                  <c:v>~presse~ : [pʁɛse]</c:v>
                </c:pt>
                <c:pt idx="1069">
                  <c:v>~ssiere~ : [siːʁe]</c:v>
                </c:pt>
                <c:pt idx="1070">
                  <c:v>~tzlich~ : [tslɪç]</c:v>
                </c:pt>
                <c:pt idx="1071">
                  <c:v>~zucker~ : [tsʊkɐ]</c:v>
                </c:pt>
                <c:pt idx="1072">
                  <c:v>~zimmer~ : [tsɪmɐ]</c:v>
                </c:pt>
                <c:pt idx="1073">
                  <c:v>~trenne~ : [tʁɛne]</c:v>
                </c:pt>
                <c:pt idx="1074">
                  <c:v>~wieder~ : [viːdɐ]</c:v>
                </c:pt>
                <c:pt idx="1075">
                  <c:v>~wunder~ : [vʊndɐ]</c:v>
                </c:pt>
                <c:pt idx="1076">
                  <c:v>~winter~ : [vɪntɐ]</c:v>
                </c:pt>
                <c:pt idx="1077">
                  <c:v>~wusste~ : [vʊste]</c:v>
                </c:pt>
                <c:pt idx="1078">
                  <c:v>~westen~ : [vɛstn]</c:v>
                </c:pt>
                <c:pt idx="1079">
                  <c:v>~werfen~ : [vɛʁfn]</c:v>
                </c:pt>
                <c:pt idx="1080">
                  <c:v>~wählen~ : [vɛːln]</c:v>
                </c:pt>
                <c:pt idx="1081">
                  <c:v>~worten~ : [vɔʁtn]</c:v>
                </c:pt>
                <c:pt idx="1082">
                  <c:v>~wörter~ : [vœʁtɐ]</c:v>
                </c:pt>
                <c:pt idx="1083">
                  <c:v>~sauber~ : [zaɔbɐ]</c:v>
                </c:pt>
                <c:pt idx="1084">
                  <c:v>~sieben~ : [ziːbm]</c:v>
                </c:pt>
                <c:pt idx="1085">
                  <c:v>~suchen~ : [zuːxn]</c:v>
                </c:pt>
                <c:pt idx="1086">
                  <c:v>~silber~ : [zɪlbɐ]</c:v>
                </c:pt>
                <c:pt idx="1087">
                  <c:v>~senden~ : [zɛndn]</c:v>
                </c:pt>
                <c:pt idx="1088">
                  <c:v>~rakter~ : [ʁaktɐ]</c:v>
                </c:pt>
                <c:pt idx="1089">
                  <c:v>~reifen~ : [ʁaɛfn]</c:v>
                </c:pt>
                <c:pt idx="1090">
                  <c:v>~schale~ : [ʃaːle]</c:v>
                </c:pt>
                <c:pt idx="1091">
                  <c:v>~garten~ : [ɡaʁtn]</c:v>
                </c:pt>
                <c:pt idx="1092">
                  <c:v>~rderli~ : [ʁdɐlɪ]</c:v>
                </c:pt>
                <c:pt idx="1093">
                  <c:v>~schlaf~ : [ʃlaːf]</c:v>
                </c:pt>
                <c:pt idx="1094">
                  <c:v>~schlag~ : [ʃlaːk]</c:v>
                </c:pt>
                <c:pt idx="1095">
                  <c:v>~glocke~ : [ɡlɔke]</c:v>
                </c:pt>
                <c:pt idx="1096">
                  <c:v>~schnur~ : [ʃnuːɐ]</c:v>
                </c:pt>
                <c:pt idx="1097">
                  <c:v>~spruch~ : [ʃpʁʊx]</c:v>
                </c:pt>
                <c:pt idx="1098">
                  <c:v>~stelle~ : [ʃtɛle]</c:v>
                </c:pt>
                <c:pt idx="1099">
                  <c:v>~stimme~ : [ʃtɪme]</c:v>
                </c:pt>
                <c:pt idx="1100">
                  <c:v>~schule~ : [ʃuːle]</c:v>
                </c:pt>
                <c:pt idx="1101">
                  <c:v>~schwer~ : [ʃveːɐ]</c:v>
                </c:pt>
                <c:pt idx="1102">
                  <c:v>~richti~ : [ʁɪçtɪ]</c:v>
                </c:pt>
                <c:pt idx="1103">
                  <c:v>~rschla~ : [ɐʃlaː]</c:v>
                </c:pt>
                <c:pt idx="1104">
                  <c:v>~gentei~ : [ɡŋtaɛ]</c:v>
                </c:pt>
                <c:pt idx="1105">
                  <c:v>~gruppe~ : [ɡʁʊpe]</c:v>
                </c:pt>
                <c:pt idx="1106">
                  <c:v>~einhei~ : [aɛnhaɛ]</c:v>
                </c:pt>
                <c:pt idx="1107">
                  <c:v>~einma~ : [aɛnmaː]</c:v>
                </c:pt>
                <c:pt idx="1108">
                  <c:v>~einzel~ : [aɛntsl]</c:v>
                </c:pt>
                <c:pt idx="1109">
                  <c:v>~einsa~ : [aɛnzaː]</c:v>
                </c:pt>
                <c:pt idx="1110">
                  <c:v>~einrei~ : [aɛnʁaɛ]</c:v>
                </c:pt>
                <c:pt idx="1111">
                  <c:v>~einge~ : [aɛnɡeː]</c:v>
                </c:pt>
                <c:pt idx="1112">
                  <c:v>~breitu~ : [bʁaɛtʊ]</c:v>
                </c:pt>
                <c:pt idx="1113">
                  <c:v>~bruder~ : [bʁuːdɐ]</c:v>
                </c:pt>
                <c:pt idx="1114">
                  <c:v>~duzie~ : [dutsiː]</c:v>
                </c:pt>
                <c:pt idx="1115">
                  <c:v>~fleder~ : [fleːdɐ]</c:v>
                </c:pt>
                <c:pt idx="1116">
                  <c:v>~flügel~ : [flyːɡl]</c:v>
                </c:pt>
                <c:pt idx="1117">
                  <c:v>~frage~ : [fʁaːɡe]</c:v>
                </c:pt>
                <c:pt idx="1118">
                  <c:v>~fragen~ : [fʁaːɡŋ]</c:v>
                </c:pt>
                <c:pt idx="1119">
                  <c:v>~vertre~ : [fɐtʁeː]</c:v>
                </c:pt>
                <c:pt idx="1120">
                  <c:v>~frühli~ : [fʁyːlɪ]</c:v>
                </c:pt>
                <c:pt idx="1121">
                  <c:v>~firma~ : [fɪʁmaː]</c:v>
                </c:pt>
                <c:pt idx="1122">
                  <c:v>~fortse~ : [fɔʁtzɛ]</c:v>
                </c:pt>
                <c:pt idx="1123">
                  <c:v>~freude~ : [fʁɔœde]</c:v>
                </c:pt>
                <c:pt idx="1124">
                  <c:v>~freund~ : [fʁɔœnt]</c:v>
                </c:pt>
                <c:pt idx="1125">
                  <c:v>~hälfte~ : [hɛlfte]</c:v>
                </c:pt>
                <c:pt idx="1126">
                  <c:v>~quoti~ : [kvotsi]</c:v>
                </c:pt>
                <c:pt idx="1127">
                  <c:v>~kontro~ : [kɔntʁɔ]</c:v>
                </c:pt>
                <c:pt idx="1128">
                  <c:v>~leiste~ : [laɛste]</c:v>
                </c:pt>
                <c:pt idx="1129">
                  <c:v>~lebens~ : [leːbms]</c:v>
                </c:pt>
                <c:pt idx="1130">
                  <c:v>~ltipli~ : [ltipli]</c:v>
                </c:pt>
                <c:pt idx="1131">
                  <c:v>~lektri~ : [lɛktʁɪ]</c:v>
                </c:pt>
                <c:pt idx="1132">
                  <c:v>~letzte~ : [lɛtste]</c:v>
                </c:pt>
                <c:pt idx="1133">
                  <c:v>~magne~ : [maɡneː]</c:v>
                </c:pt>
                <c:pt idx="1134">
                  <c:v>~mädche~ : [mɛːtçe]</c:v>
                </c:pt>
                <c:pt idx="1135">
                  <c:v>~niedri~ : [niːdʁɪ]</c:v>
                </c:pt>
                <c:pt idx="1136">
                  <c:v>~nstige~ : [nstɪɡe]</c:v>
                </c:pt>
                <c:pt idx="1137">
                  <c:v>~ngebo~ : [nɡeboː]</c:v>
                </c:pt>
                <c:pt idx="1138">
                  <c:v>~ngeben~ : [nɡeːbm]</c:v>
                </c:pt>
                <c:pt idx="1139">
                  <c:v>~nergie~ : [nɛʁɡiː]</c:v>
                </c:pt>
                <c:pt idx="1140">
                  <c:v>~partei~ : [paʁtaɛ]</c:v>
                </c:pt>
                <c:pt idx="1141">
                  <c:v>~pleite~ : [plaɛte]</c:v>
                </c:pt>
                <c:pt idx="1142">
                  <c:v>~praxi~ : [pʁaksɪ]</c:v>
                </c:pt>
                <c:pt idx="1143">
                  <c:v>~proze~ : [pʁotsɛ]</c:v>
                </c:pt>
                <c:pt idx="1144">
                  <c:v>~pisto~ : [pɪstoː]</c:v>
                </c:pt>
                <c:pt idx="1145">
                  <c:v>~prüfu~ : [pʁyːfʊ]</c:v>
                </c:pt>
                <c:pt idx="1146">
                  <c:v>~perso~ : [pɛʁzoː]</c:v>
                </c:pt>
                <c:pt idx="1147">
                  <c:v>~skutie~ : [skutiː]</c:v>
                </c:pt>
                <c:pt idx="1148">
                  <c:v>~stenlo~ : [stnloː]</c:v>
                </c:pt>
                <c:pt idx="1149">
                  <c:v>~stole~ : [stoːle]</c:v>
                </c:pt>
                <c:pt idx="1150">
                  <c:v>~strie_~ : [stʁiː_]</c:v>
                </c:pt>
                <c:pt idx="1151">
                  <c:v>~thema~ : [teːmaː]</c:v>
                </c:pt>
                <c:pt idx="1152">
                  <c:v>~zahlen~ : [tsaːln]</c:v>
                </c:pt>
                <c:pt idx="1153">
                  <c:v>~zeigen~ : [tsaɛɡŋ]</c:v>
                </c:pt>
                <c:pt idx="1154">
                  <c:v>~zima~ : [tsimaː]</c:v>
                </c:pt>
                <c:pt idx="1155">
                  <c:v>~zusa~ : [tsuːza]</c:v>
                </c:pt>
                <c:pt idx="1156">
                  <c:v>~zurü~ : [tsuːʁʏ]</c:v>
                </c:pt>
                <c:pt idx="1157">
                  <c:v>~zwei_~ : [tsvaɛ_]</c:v>
                </c:pt>
                <c:pt idx="1158">
                  <c:v>~zweig~ : [tsvaɛk]</c:v>
                </c:pt>
                <c:pt idx="1159">
                  <c:v>~zählen~ : [tsɛːln]</c:v>
                </c:pt>
                <c:pt idx="1160">
                  <c:v>~trahie~ : [tʁahiː]</c:v>
                </c:pt>
                <c:pt idx="1161">
                  <c:v>~tragen~ : [tʁaːɡŋ]</c:v>
                </c:pt>
                <c:pt idx="1162">
                  <c:v>~treten~ : [tʁeːtn]</c:v>
                </c:pt>
                <c:pt idx="1163">
                  <c:v>~träume~ : [tʁɔœme]</c:v>
                </c:pt>
                <c:pt idx="1164">
                  <c:v>~wüste~ : [vyːste]</c:v>
                </c:pt>
                <c:pt idx="1165">
                  <c:v>~winzi~ : [vɪntsɪ]</c:v>
                </c:pt>
                <c:pt idx="1166">
                  <c:v>~wurzel~ : [vʊʁtsl]</c:v>
                </c:pt>
                <c:pt idx="1167">
                  <c:v>~solda~ : [zɔldaː]</c:v>
                </c:pt>
                <c:pt idx="1168">
                  <c:v>~selbst~ : [zɛlpst]</c:v>
                </c:pt>
                <c:pt idx="1169">
                  <c:v>~substa~ : [zʊpsta]</c:v>
                </c:pt>
                <c:pt idx="1170">
                  <c:v>~syste~ : [zʏsteː]</c:v>
                </c:pt>
                <c:pt idx="1171">
                  <c:v>~gebni~ : [ɡeːpnɪ]</c:v>
                </c:pt>
                <c:pt idx="1172">
                  <c:v>~regeln~ : [ʁeːɡln]</c:v>
                </c:pt>
                <c:pt idx="1173">
                  <c:v>~glanz~ : [ɡlants]</c:v>
                </c:pt>
                <c:pt idx="1174">
                  <c:v>~rmula~ : [ʁmulaː]</c:v>
                </c:pt>
                <c:pt idx="1175">
                  <c:v>~instru~ : [ɪnstʁu]</c:v>
                </c:pt>
                <c:pt idx="1176">
                  <c:v>~spalte~ : [ʃpalte]</c:v>
                </c:pt>
                <c:pt idx="1177">
                  <c:v>~spare~ : [ʃpaːʁe]</c:v>
                </c:pt>
                <c:pt idx="1178">
                  <c:v>~stabie~ : [ʃtabiː]</c:v>
                </c:pt>
                <c:pt idx="1179">
                  <c:v>~staltu~ : [ʃtaltʊ]</c:v>
                </c:pt>
                <c:pt idx="1180">
                  <c:v>~stati~ : [ʃtatsi]</c:v>
                </c:pt>
                <c:pt idx="1181">
                  <c:v>~rtitu~ : [ʁtituː]</c:v>
                </c:pt>
                <c:pt idx="1182">
                  <c:v>~studi~ : [ʃtuːdi]</c:v>
                </c:pt>
                <c:pt idx="1183">
                  <c:v>~rterbu~ : [ʁtɐbuː]</c:v>
                </c:pt>
                <c:pt idx="1184">
                  <c:v>~stunde~ : [ʃtʊnde]</c:v>
                </c:pt>
                <c:pt idx="1185">
                  <c:v>~ständi~ : [ʃtɛndɪ]</c:v>
                </c:pt>
                <c:pt idx="1186">
                  <c:v>~strom~ : [ʃtʁoːm]</c:v>
                </c:pt>
                <c:pt idx="1187">
                  <c:v>~stützu~ : [ʃtʏtsʊ]</c:v>
                </c:pt>
                <c:pt idx="1188">
                  <c:v>~günsti~ : [ɡʏnstɪ]</c:v>
                </c:pt>
                <c:pt idx="1189">
                  <c:v>~größe~ : [ɡʁøːse]</c:v>
                </c:pt>
                <c:pt idx="1190">
                  <c:v>~schen_~ : [ʃn_]</c:v>
                </c:pt>
                <c:pt idx="1191">
                  <c:v>~lassen~ : [lasn]</c:v>
                </c:pt>
                <c:pt idx="1192">
                  <c:v>~mittel~ : [mɪtl]</c:v>
                </c:pt>
                <c:pt idx="1193">
                  <c:v>~wissen~ : [vɪsn]</c:v>
                </c:pt>
                <c:pt idx="1194">
                  <c:v>~chten_~ : [xtn_]</c:v>
                </c:pt>
                <c:pt idx="1195">
                  <c:v>~schaft~ : [ʃaft]</c:v>
                </c:pt>
                <c:pt idx="1196">
                  <c:v>~finden~ : [fɪndn]</c:v>
                </c:pt>
                <c:pt idx="1197">
                  <c:v>~forder~ : [fɔʁdɐ]</c:v>
                </c:pt>
                <c:pt idx="1198">
                  <c:v>~hunder~ : [hʊndɐ]</c:v>
                </c:pt>
                <c:pt idx="1199">
                  <c:v>~kaufen~ : [kaɔfn]</c:v>
                </c:pt>
                <c:pt idx="1200">
                  <c:v>~warten~ : [vaʁtn]</c:v>
                </c:pt>
                <c:pt idx="1201">
                  <c:v>~setzen~ : [zɛtsn]</c:v>
                </c:pt>
                <c:pt idx="1202">
                  <c:v>~sitzen~ : [zɪtsn]</c:v>
                </c:pt>
                <c:pt idx="1203">
                  <c:v>~gleich~ : [ɡlaɛç]</c:v>
                </c:pt>
                <c:pt idx="1204">
                  <c:v>~genbli~ : [ɡŋblɪ]</c:v>
                </c:pt>
                <c:pt idx="1205">
                  <c:v>~ziere~ : [tsiːʁe]</c:v>
                </c:pt>
                <c:pt idx="1206">
                  <c:v>~halten~ : [haltn]</c:v>
                </c:pt>
                <c:pt idx="1207">
                  <c:v>~schine~ : [ʃiːne]</c:v>
                </c:pt>
                <c:pt idx="1208">
                  <c:v>~rrangie~ : [ʁaŋʒiː]</c:v>
                </c:pt>
                <c:pt idx="1209">
                  <c:v>~rrangie~ : [ʁɑ̃ʒiː]</c:v>
                </c:pt>
                <c:pt idx="1210">
                  <c:v>~mischen~ : [mɪʃn]</c:v>
                </c:pt>
                <c:pt idx="1211">
                  <c:v>~nschen_~ : [nʃn_]</c:v>
                </c:pt>
                <c:pt idx="1212">
                  <c:v>~schnell~ : [ʃnɛl]</c:v>
                </c:pt>
                <c:pt idx="1213">
                  <c:v>~erschei~ : [ɐʃaɛ]</c:v>
                </c:pt>
                <c:pt idx="1214">
                  <c:v>~bachten~ : [baxtn]</c:v>
                </c:pt>
                <c:pt idx="1215">
                  <c:v>~doppelt~ : [dɔplt]</c:v>
                </c:pt>
                <c:pt idx="1216">
                  <c:v>~drücken~ : [dʁʏkŋ]</c:v>
                </c:pt>
                <c:pt idx="1217">
                  <c:v>~viellei~ : [filaɛ]</c:v>
                </c:pt>
                <c:pt idx="1218">
                  <c:v>~fleisch~ : [flaɛʃ]</c:v>
                </c:pt>
                <c:pt idx="1219">
                  <c:v>~knochen~ : [knɔxn]</c:v>
                </c:pt>
                <c:pt idx="1220">
                  <c:v>~ktrisch~ : [ktʁɪʃ]</c:v>
                </c:pt>
                <c:pt idx="1221">
                  <c:v>~lleicht~ : [laɛçt]</c:v>
                </c:pt>
                <c:pt idx="1222">
                  <c:v>~treffen~ : [tʁɛfn]</c:v>
                </c:pt>
                <c:pt idx="1223">
                  <c:v>~trocken~ : [tʁɔkŋ]</c:v>
                </c:pt>
                <c:pt idx="1224">
                  <c:v>~wachsen~ : [vaksn]</c:v>
                </c:pt>
                <c:pt idx="1225">
                  <c:v>~weichen~ : [vaɛçn]</c:v>
                </c:pt>
                <c:pt idx="1226">
                  <c:v>~wickeln~ : [vɪkln]</c:v>
                </c:pt>
                <c:pt idx="1227">
                  <c:v>~sammeln~ : [zamln]</c:v>
                </c:pt>
                <c:pt idx="1228">
                  <c:v>~reichen~ : [ʁaɛçn]</c:v>
                </c:pt>
                <c:pt idx="1229">
                  <c:v>~scheine~ : [ʃaɛne]</c:v>
                </c:pt>
                <c:pt idx="1230">
                  <c:v>~schnee_~ : [ʃneː_]</c:v>
                </c:pt>
                <c:pt idx="1231">
                  <c:v>~schüler~ : [ʃyːlɐ]</c:v>
                </c:pt>
                <c:pt idx="1232">
                  <c:v>~schrei_~ : [ʃʁaɛ_]</c:v>
                </c:pt>
                <c:pt idx="1233">
                  <c:v>~schrieb~ : [ʃʁiːp]</c:v>
                </c:pt>
                <c:pt idx="1234">
                  <c:v>~geschwi~ : [ɡəʃvɪ]</c:v>
                </c:pt>
                <c:pt idx="1235">
                  <c:v>~bleiben~ : [blaɛbm]</c:v>
                </c:pt>
                <c:pt idx="1236">
                  <c:v>~fließen~ : [fliːsn]</c:v>
                </c:pt>
                <c:pt idx="1237">
                  <c:v>~fliegen~ : [fliːɡŋ]</c:v>
                </c:pt>
                <c:pt idx="1238">
                  <c:v>~verbrei~ : [fɐbʁaɛ]</c:v>
                </c:pt>
                <c:pt idx="1239">
                  <c:v>~fenster~ : [fɛnstɐ]</c:v>
                </c:pt>
                <c:pt idx="1240">
                  <c:v>~verglei~ : [fɐɡlaɛ]</c:v>
                </c:pt>
                <c:pt idx="1241">
                  <c:v>~kleiden~ : [klaɛdn]</c:v>
                </c:pt>
                <c:pt idx="1242">
                  <c:v>~llgemei~ : [lɡemaɛ]</c:v>
                </c:pt>
                <c:pt idx="1243">
                  <c:v>~ntrolle~ : [ntʁɔle]</c:v>
                </c:pt>
                <c:pt idx="1244">
                  <c:v>~nterstü~ : [ntɐʃtʏ]</c:v>
                </c:pt>
                <c:pt idx="1245">
                  <c:v>~nreiben~ : [nʁaɛbm]</c:v>
                </c:pt>
                <c:pt idx="1246">
                  <c:v>~stretch~ : [stʁɛtʃ]</c:v>
                </c:pt>
                <c:pt idx="1247">
                  <c:v>~tausend~ : [taɔznt]</c:v>
                </c:pt>
                <c:pt idx="1248">
                  <c:v>~zeichen~ : [tsaɛçn]</c:v>
                </c:pt>
                <c:pt idx="1249">
                  <c:v>~geister~ : [ɡaɛstɐ]</c:v>
                </c:pt>
                <c:pt idx="1250">
                  <c:v>~glauben~ : [ɡlaɔbm]</c:v>
                </c:pt>
                <c:pt idx="1251">
                  <c:v>~glückli~ : [ɡlʏklɪ]</c:v>
                </c:pt>
                <c:pt idx="1252">
                  <c:v>~speiche~ : [ʃpaɛçe]</c:v>
                </c:pt>
                <c:pt idx="1253">
                  <c:v>~spielen~ : [ʃpiːln]</c:v>
                </c:pt>
                <c:pt idx="1254">
                  <c:v>~springe~ : [ʃpʁɪŋe]</c:v>
                </c:pt>
                <c:pt idx="1255">
                  <c:v>~steigen~ : [ʃtaɛɡŋ]</c:v>
                </c:pt>
                <c:pt idx="1256">
                  <c:v>~sterben~ : [ʃtɛʁbm]</c:v>
                </c:pt>
                <c:pt idx="1257">
                  <c:v>~schwanz~ : [ʃvants]</c:v>
                </c:pt>
                <c:pt idx="1258">
                  <c:v>~schwarz~ : [ʃvaʁts]</c:v>
                </c:pt>
                <c:pt idx="1259">
                  <c:v>~auftre~ : [aɔftʁeː]</c:v>
                </c:pt>
                <c:pt idx="1260">
                  <c:v>~beispie~ : [baɛʃpiː]</c:v>
                </c:pt>
                <c:pt idx="1261">
                  <c:v>~ftreten~ : [ftʁeːtn]</c:v>
                </c:pt>
                <c:pt idx="1262">
                  <c:v>~ktion~ : [ktsioːn]</c:v>
                </c:pt>
                <c:pt idx="1263">
                  <c:v>~nstrume~ : [nstʁumɛ]</c:v>
                </c:pt>
                <c:pt idx="1264">
                  <c:v>~pflege~ : [pfleːɡe]</c:v>
                </c:pt>
                <c:pt idx="1265">
                  <c:v>~plizie~ : [plitsiː]</c:v>
                </c:pt>
                <c:pt idx="1266">
                  <c:v>~plötzli~ : [plœtslɪ]</c:v>
                </c:pt>
                <c:pt idx="1267">
                  <c:v>~bstanz~ : [pstants]</c:v>
                </c:pt>
                <c:pt idx="1268">
                  <c:v>~proble~ : [pʁobleː]</c:v>
                </c:pt>
                <c:pt idx="1269">
                  <c:v>~sklave~ : [sklaːve]</c:v>
                </c:pt>
                <c:pt idx="1270">
                  <c:v>~ziemli~ : [tsiːmlɪ]</c:v>
                </c:pt>
                <c:pt idx="1271">
                  <c:v>~zuhau~ : [tsuːhaɔ]</c:v>
                </c:pt>
                <c:pt idx="1272">
                  <c:v>~zusta~ : [tsuːʃta]</c:v>
                </c:pt>
                <c:pt idx="1273">
                  <c:v>~zweite~ : [tsvaɛte]</c:v>
                </c:pt>
                <c:pt idx="1274">
                  <c:v>~zentru~ : [tsɛntʁʊ]</c:v>
                </c:pt>
                <c:pt idx="1275">
                  <c:v>~rkzeug~ : [ʁktsɔœk]</c:v>
                </c:pt>
                <c:pt idx="1276">
                  <c:v>~sprache~ : [ʃpʁaːxe]</c:v>
                </c:pt>
                <c:pt idx="1277">
                  <c:v>~straße~ : [ʃtʁaːse]</c:v>
                </c:pt>
                <c:pt idx="1278">
                  <c:v>~schnitt~ : [ʃnɪt]</c:v>
                </c:pt>
                <c:pt idx="1279">
                  <c:v>~stellen~ : [ʃtɛln]</c:v>
                </c:pt>
                <c:pt idx="1280">
                  <c:v>~schiene~ : [ʃiːne]</c:v>
                </c:pt>
                <c:pt idx="1281">
                  <c:v>~ssenscha~ : [snʃa]</c:v>
                </c:pt>
                <c:pt idx="1282">
                  <c:v>~schaffen~ : [ʃafn]</c:v>
                </c:pt>
                <c:pt idx="1283">
                  <c:v>~wünschen~ : [vʏnʃn]</c:v>
                </c:pt>
                <c:pt idx="1284">
                  <c:v>~schlecht~ : [ʃlɛçt]</c:v>
                </c:pt>
                <c:pt idx="1285">
                  <c:v>~schwimme~ : [ʃvɪme]</c:v>
                </c:pt>
                <c:pt idx="1286">
                  <c:v>~schichte~ : [ʃɪçte]</c:v>
                </c:pt>
                <c:pt idx="1287">
                  <c:v>~schulter~ : [ʃʊltɐ]</c:v>
                </c:pt>
                <c:pt idx="1288">
                  <c:v>~schützen~ : [ʃʏtsn]</c:v>
                </c:pt>
                <c:pt idx="1289">
                  <c:v>~leichter~ : [laɛçtɐ]</c:v>
                </c:pt>
                <c:pt idx="1290">
                  <c:v>~pflücken~ : [pflʏkŋ]</c:v>
                </c:pt>
                <c:pt idx="1291">
                  <c:v>~zwischen~ : [tsvɪʃn]</c:v>
                </c:pt>
                <c:pt idx="1292">
                  <c:v>~trachten~ : [tʁaxtn]</c:v>
                </c:pt>
                <c:pt idx="1293">
                  <c:v>~scheinen~ : [ʃaɛnən]</c:v>
                </c:pt>
                <c:pt idx="1294">
                  <c:v>~gleichen~ : [ɡlaɛçn]</c:v>
                </c:pt>
                <c:pt idx="1295">
                  <c:v>~speicher~ : [ʃpaɛçɐ]</c:v>
                </c:pt>
                <c:pt idx="1296">
                  <c:v>~sprechen~ : [ʃpʁɛçn]</c:v>
                </c:pt>
                <c:pt idx="1297">
                  <c:v>~schwieri~ : [ʃviːʁɪ]</c:v>
                </c:pt>
                <c:pt idx="1298">
                  <c:v>~schwindi~ : [ʃvɪndɪ]</c:v>
                </c:pt>
                <c:pt idx="1299">
                  <c:v>~geschrie~ : [ɡəʃʁiː]</c:v>
                </c:pt>
                <c:pt idx="1300">
                  <c:v>~rtsetzen~ : [ʁtzɛtsn]</c:v>
                </c:pt>
                <c:pt idx="1301">
                  <c:v>~ndustrie~ : [ndʊstʁiː]</c:v>
                </c:pt>
                <c:pt idx="1302">
                  <c:v>~werkzeu~ : [vɛʁktsɔœ]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  <c:pt idx="1310">
                  <c:v>~fraktio~ : [fʁaktsioː]</c:v>
                </c:pt>
              </c:strCache>
            </c:strRef>
          </c:cat>
          <c:val>
            <c:numRef>
              <c:f>'2gram.r1a'!$P$2:$P$1312</c:f>
              <c:numCache>
                <c:formatCode>0.0000_ </c:formatCode>
                <c:ptCount val="1311"/>
                <c:pt idx="0">
                  <c:v>-0.68336493100544271</c:v>
                </c:pt>
                <c:pt idx="1">
                  <c:v>-0.57723640760293027</c:v>
                </c:pt>
                <c:pt idx="2">
                  <c:v>-8.4320885700035861E-2</c:v>
                </c:pt>
                <c:pt idx="3">
                  <c:v>-5.7991946977686754E-2</c:v>
                </c:pt>
                <c:pt idx="4">
                  <c:v>-5.3245511953225105E-2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1.6390416188169291E-2</c:v>
                </c:pt>
                <c:pt idx="15">
                  <c:v>2.1189299069938092E-2</c:v>
                </c:pt>
                <c:pt idx="16">
                  <c:v>3.0668819766451964E-2</c:v>
                </c:pt>
                <c:pt idx="17">
                  <c:v>5.7991946977686733E-2</c:v>
                </c:pt>
                <c:pt idx="18">
                  <c:v>0.109144469425068</c:v>
                </c:pt>
                <c:pt idx="19">
                  <c:v>0.14266750356873154</c:v>
                </c:pt>
                <c:pt idx="20">
                  <c:v>0.15358391805783009</c:v>
                </c:pt>
                <c:pt idx="21">
                  <c:v>0.17609125905568124</c:v>
                </c:pt>
                <c:pt idx="22">
                  <c:v>0.17609125905568124</c:v>
                </c:pt>
                <c:pt idx="23">
                  <c:v>0.17609125905568138</c:v>
                </c:pt>
                <c:pt idx="24">
                  <c:v>0.23888208891513674</c:v>
                </c:pt>
                <c:pt idx="25">
                  <c:v>0.41497334797081797</c:v>
                </c:pt>
                <c:pt idx="26">
                  <c:v>0.47712125471966244</c:v>
                </c:pt>
                <c:pt idx="27">
                  <c:v>0.77815125038364374</c:v>
                </c:pt>
                <c:pt idx="28">
                  <c:v>0.89394660755207389</c:v>
                </c:pt>
                <c:pt idx="29">
                  <c:v>1.4313637641589874</c:v>
                </c:pt>
                <c:pt idx="30">
                  <c:v>-0.90308998699194354</c:v>
                </c:pt>
                <c:pt idx="31">
                  <c:v>-0.28399665636520094</c:v>
                </c:pt>
                <c:pt idx="32">
                  <c:v>-3.6212172654444715E-2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2.6328938722349149E-2</c:v>
                </c:pt>
                <c:pt idx="115">
                  <c:v>5.1152522447381291E-2</c:v>
                </c:pt>
                <c:pt idx="116">
                  <c:v>6.6946789630613221E-2</c:v>
                </c:pt>
                <c:pt idx="117">
                  <c:v>9.691001300805642E-2</c:v>
                </c:pt>
                <c:pt idx="118">
                  <c:v>0.12493873660829986</c:v>
                </c:pt>
                <c:pt idx="119">
                  <c:v>0.14612803567823801</c:v>
                </c:pt>
                <c:pt idx="120">
                  <c:v>0.15490195998574319</c:v>
                </c:pt>
                <c:pt idx="121">
                  <c:v>0.17609125905568124</c:v>
                </c:pt>
                <c:pt idx="122">
                  <c:v>0.17609125905568124</c:v>
                </c:pt>
                <c:pt idx="123">
                  <c:v>0.17609125905568124</c:v>
                </c:pt>
                <c:pt idx="124">
                  <c:v>0.3010299956639812</c:v>
                </c:pt>
                <c:pt idx="125">
                  <c:v>0.3010299956639812</c:v>
                </c:pt>
                <c:pt idx="126">
                  <c:v>0.3010299956639812</c:v>
                </c:pt>
                <c:pt idx="127">
                  <c:v>0.3010299956639812</c:v>
                </c:pt>
                <c:pt idx="128">
                  <c:v>0.3010299956639812</c:v>
                </c:pt>
                <c:pt idx="129">
                  <c:v>0.3010299956639812</c:v>
                </c:pt>
                <c:pt idx="130">
                  <c:v>0.3010299956639812</c:v>
                </c:pt>
                <c:pt idx="131">
                  <c:v>0.3010299956639812</c:v>
                </c:pt>
                <c:pt idx="132">
                  <c:v>0.36797678529459432</c:v>
                </c:pt>
                <c:pt idx="133">
                  <c:v>0.41497334797081797</c:v>
                </c:pt>
                <c:pt idx="134">
                  <c:v>0.43136376415898725</c:v>
                </c:pt>
                <c:pt idx="135">
                  <c:v>0.47712125471966244</c:v>
                </c:pt>
                <c:pt idx="136">
                  <c:v>0.47712125471966244</c:v>
                </c:pt>
                <c:pt idx="137">
                  <c:v>0.47712125471966244</c:v>
                </c:pt>
                <c:pt idx="138">
                  <c:v>0.52287874528033751</c:v>
                </c:pt>
                <c:pt idx="139">
                  <c:v>0.54406804435027567</c:v>
                </c:pt>
                <c:pt idx="140">
                  <c:v>0.55284196865778079</c:v>
                </c:pt>
                <c:pt idx="141">
                  <c:v>0.65321251377534373</c:v>
                </c:pt>
                <c:pt idx="142">
                  <c:v>0.65321251377534373</c:v>
                </c:pt>
                <c:pt idx="143">
                  <c:v>0.69897000433601886</c:v>
                </c:pt>
                <c:pt idx="144">
                  <c:v>0.69897000433601886</c:v>
                </c:pt>
                <c:pt idx="145">
                  <c:v>0.77815125038364374</c:v>
                </c:pt>
                <c:pt idx="146">
                  <c:v>0.89394660755207389</c:v>
                </c:pt>
                <c:pt idx="147">
                  <c:v>0.90308998699194354</c:v>
                </c:pt>
                <c:pt idx="148">
                  <c:v>0.97003677662255683</c:v>
                </c:pt>
                <c:pt idx="149">
                  <c:v>1.0993846321359118</c:v>
                </c:pt>
                <c:pt idx="150">
                  <c:v>1.1139433523068367</c:v>
                </c:pt>
                <c:pt idx="151">
                  <c:v>1.3222192947339193</c:v>
                </c:pt>
                <c:pt idx="152">
                  <c:v>1.3710678622717363</c:v>
                </c:pt>
                <c:pt idx="153">
                  <c:v>-0.6020599913279624</c:v>
                </c:pt>
                <c:pt idx="154">
                  <c:v>-0.47712125471966244</c:v>
                </c:pt>
                <c:pt idx="155">
                  <c:v>-0.3010299956639812</c:v>
                </c:pt>
                <c:pt idx="156">
                  <c:v>-0.3010299956639812</c:v>
                </c:pt>
                <c:pt idx="157">
                  <c:v>-0.3010299956639812</c:v>
                </c:pt>
                <c:pt idx="158">
                  <c:v>-0.3010299956639812</c:v>
                </c:pt>
                <c:pt idx="159">
                  <c:v>-0.3010299956639812</c:v>
                </c:pt>
                <c:pt idx="160">
                  <c:v>-0.3010299956639812</c:v>
                </c:pt>
                <c:pt idx="161">
                  <c:v>-0.3010299956639812</c:v>
                </c:pt>
                <c:pt idx="162">
                  <c:v>-0.3010299956639812</c:v>
                </c:pt>
                <c:pt idx="163">
                  <c:v>-0.3010299956639812</c:v>
                </c:pt>
                <c:pt idx="164">
                  <c:v>-0.3010299956639812</c:v>
                </c:pt>
                <c:pt idx="165">
                  <c:v>-0.3010299956639812</c:v>
                </c:pt>
                <c:pt idx="166">
                  <c:v>-0.3010299956639812</c:v>
                </c:pt>
                <c:pt idx="167">
                  <c:v>-0.24303804868629456</c:v>
                </c:pt>
                <c:pt idx="168">
                  <c:v>-0.17609125905568127</c:v>
                </c:pt>
                <c:pt idx="169">
                  <c:v>-0.12493873660829989</c:v>
                </c:pt>
                <c:pt idx="170">
                  <c:v>-6.6946789630613221E-2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5.1152522447381291E-2</c:v>
                </c:pt>
                <c:pt idx="500">
                  <c:v>6.6946789630613221E-2</c:v>
                </c:pt>
                <c:pt idx="501">
                  <c:v>9.691001300805642E-2</c:v>
                </c:pt>
                <c:pt idx="502">
                  <c:v>0.12493873660829986</c:v>
                </c:pt>
                <c:pt idx="503">
                  <c:v>0.17609125905568124</c:v>
                </c:pt>
                <c:pt idx="504">
                  <c:v>0.17609125905568124</c:v>
                </c:pt>
                <c:pt idx="505">
                  <c:v>0.20411998265592479</c:v>
                </c:pt>
                <c:pt idx="506">
                  <c:v>0.23408320603336802</c:v>
                </c:pt>
                <c:pt idx="507">
                  <c:v>0.24303804868629444</c:v>
                </c:pt>
                <c:pt idx="508">
                  <c:v>0.3010299956639812</c:v>
                </c:pt>
                <c:pt idx="509">
                  <c:v>0.3010299956639812</c:v>
                </c:pt>
                <c:pt idx="510">
                  <c:v>0.3010299956639812</c:v>
                </c:pt>
                <c:pt idx="511">
                  <c:v>0.3010299956639812</c:v>
                </c:pt>
                <c:pt idx="512">
                  <c:v>0.3010299956639812</c:v>
                </c:pt>
                <c:pt idx="513">
                  <c:v>0.3010299956639812</c:v>
                </c:pt>
                <c:pt idx="514">
                  <c:v>0.3010299956639812</c:v>
                </c:pt>
                <c:pt idx="515">
                  <c:v>0.3010299956639812</c:v>
                </c:pt>
                <c:pt idx="516">
                  <c:v>0.3010299956639812</c:v>
                </c:pt>
                <c:pt idx="517">
                  <c:v>0.3010299956639812</c:v>
                </c:pt>
                <c:pt idx="518">
                  <c:v>0.3010299956639812</c:v>
                </c:pt>
                <c:pt idx="519">
                  <c:v>0.3010299956639812</c:v>
                </c:pt>
                <c:pt idx="520">
                  <c:v>0.3010299956639812</c:v>
                </c:pt>
                <c:pt idx="521">
                  <c:v>0.3010299956639812</c:v>
                </c:pt>
                <c:pt idx="522">
                  <c:v>0.3010299956639812</c:v>
                </c:pt>
                <c:pt idx="523">
                  <c:v>0.3010299956639812</c:v>
                </c:pt>
                <c:pt idx="524">
                  <c:v>0.3010299956639812</c:v>
                </c:pt>
                <c:pt idx="525">
                  <c:v>0.3010299956639812</c:v>
                </c:pt>
                <c:pt idx="526">
                  <c:v>0.47712125471966244</c:v>
                </c:pt>
                <c:pt idx="527">
                  <c:v>0.47712125471966244</c:v>
                </c:pt>
                <c:pt idx="528">
                  <c:v>0.47712125471966244</c:v>
                </c:pt>
                <c:pt idx="529">
                  <c:v>0.47712125471966244</c:v>
                </c:pt>
                <c:pt idx="530">
                  <c:v>0.6020599913279624</c:v>
                </c:pt>
                <c:pt idx="531">
                  <c:v>0.6020599913279624</c:v>
                </c:pt>
                <c:pt idx="532">
                  <c:v>0.6020599913279624</c:v>
                </c:pt>
                <c:pt idx="533">
                  <c:v>0.84509804001425692</c:v>
                </c:pt>
                <c:pt idx="534">
                  <c:v>1.4313637641589874</c:v>
                </c:pt>
                <c:pt idx="535">
                  <c:v>-0.47712125471966244</c:v>
                </c:pt>
                <c:pt idx="536">
                  <c:v>-0.4259687322722811</c:v>
                </c:pt>
                <c:pt idx="537">
                  <c:v>-0.3010299956639812</c:v>
                </c:pt>
                <c:pt idx="538">
                  <c:v>-0.3010299956639812</c:v>
                </c:pt>
                <c:pt idx="539">
                  <c:v>-0.3010299956639812</c:v>
                </c:pt>
                <c:pt idx="540">
                  <c:v>-0.3010299956639812</c:v>
                </c:pt>
                <c:pt idx="541">
                  <c:v>-0.3010299956639812</c:v>
                </c:pt>
                <c:pt idx="542">
                  <c:v>-0.3010299956639812</c:v>
                </c:pt>
                <c:pt idx="543">
                  <c:v>-0.3010299956639812</c:v>
                </c:pt>
                <c:pt idx="544">
                  <c:v>-0.3010299956639812</c:v>
                </c:pt>
                <c:pt idx="545">
                  <c:v>-0.3010299956639812</c:v>
                </c:pt>
                <c:pt idx="546">
                  <c:v>-0.3010299956639812</c:v>
                </c:pt>
                <c:pt idx="547">
                  <c:v>-0.3010299956639812</c:v>
                </c:pt>
                <c:pt idx="548">
                  <c:v>-0.3010299956639812</c:v>
                </c:pt>
                <c:pt idx="549">
                  <c:v>-0.20411998265592479</c:v>
                </c:pt>
                <c:pt idx="550">
                  <c:v>-0.17609125905568127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0.12493873660829986</c:v>
                </c:pt>
                <c:pt idx="970">
                  <c:v>0.12493873660829986</c:v>
                </c:pt>
                <c:pt idx="971">
                  <c:v>0.17609125905568124</c:v>
                </c:pt>
                <c:pt idx="972">
                  <c:v>0.17609125905568124</c:v>
                </c:pt>
                <c:pt idx="973">
                  <c:v>0.3010299956639812</c:v>
                </c:pt>
                <c:pt idx="974">
                  <c:v>0.3010299956639812</c:v>
                </c:pt>
                <c:pt idx="975">
                  <c:v>0.38021124171160608</c:v>
                </c:pt>
                <c:pt idx="976">
                  <c:v>0.42596873227228105</c:v>
                </c:pt>
                <c:pt idx="977">
                  <c:v>0.47712125471966244</c:v>
                </c:pt>
                <c:pt idx="978">
                  <c:v>0.84509804001425692</c:v>
                </c:pt>
                <c:pt idx="979">
                  <c:v>-0.6020599913279624</c:v>
                </c:pt>
                <c:pt idx="980">
                  <c:v>-0.6020599913279624</c:v>
                </c:pt>
                <c:pt idx="981">
                  <c:v>-0.6020599913279624</c:v>
                </c:pt>
                <c:pt idx="982">
                  <c:v>-0.6020599913279624</c:v>
                </c:pt>
                <c:pt idx="983">
                  <c:v>-0.3010299956639812</c:v>
                </c:pt>
                <c:pt idx="984">
                  <c:v>-0.3010299956639812</c:v>
                </c:pt>
                <c:pt idx="985">
                  <c:v>-0.3010299956639812</c:v>
                </c:pt>
                <c:pt idx="986">
                  <c:v>-0.3010299956639812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0.3010299956639812</c:v>
                </c:pt>
                <c:pt idx="1208">
                  <c:v>-0.3010299956639812</c:v>
                </c:pt>
                <c:pt idx="1209">
                  <c:v>-0.3010299956639812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0.3010299956639812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B-B44F-A0DE-CA5D558C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ON 1-grams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'1gram.r1b'!$P$1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'1gram.r1b'!$A$2:$A$693</c:f>
              <c:strCache>
                <c:ptCount val="692"/>
                <c:pt idx="0">
                  <c:v>~i~ : [i]</c:v>
                </c:pt>
                <c:pt idx="1">
                  <c:v>~e~ : [eː]</c:v>
                </c:pt>
                <c:pt idx="2">
                  <c:v>~a~ : [aː]</c:v>
                </c:pt>
                <c:pt idx="3">
                  <c:v>~n~ : [ŋ]</c:v>
                </c:pt>
                <c:pt idx="4">
                  <c:v>~r~ : [ʁ]</c:v>
                </c:pt>
                <c:pt idx="5">
                  <c:v>~u~ : [uː]</c:v>
                </c:pt>
                <c:pt idx="6">
                  <c:v>~o~ : [ɔ]</c:v>
                </c:pt>
                <c:pt idx="7">
                  <c:v>~e~ : [ɛ]</c:v>
                </c:pt>
                <c:pt idx="8">
                  <c:v>~e~ : [e]</c:v>
                </c:pt>
                <c:pt idx="9">
                  <c:v>~o~ : [oː]</c:v>
                </c:pt>
                <c:pt idx="10">
                  <c:v>~u~ : [ʊ]</c:v>
                </c:pt>
                <c:pt idx="11">
                  <c:v>~a~ : [a]</c:v>
                </c:pt>
                <c:pt idx="12">
                  <c:v>~g~ : [ç]</c:v>
                </c:pt>
                <c:pt idx="13">
                  <c:v>~i~ : [ɪ]</c:v>
                </c:pt>
                <c:pt idx="14">
                  <c:v>~g~ : [k]</c:v>
                </c:pt>
                <c:pt idx="15">
                  <c:v>~m~ : [m]</c:v>
                </c:pt>
                <c:pt idx="16">
                  <c:v>~n~ : [n]</c:v>
                </c:pt>
                <c:pt idx="17">
                  <c:v>~r~ : [ɐ]</c:v>
                </c:pt>
                <c:pt idx="18">
                  <c:v>~b~ : [p]</c:v>
                </c:pt>
                <c:pt idx="19">
                  <c:v>~f~ : [f]</c:v>
                </c:pt>
                <c:pt idx="20">
                  <c:v>~t~ : [t]</c:v>
                </c:pt>
                <c:pt idx="21">
                  <c:v>~l~ : [l]</c:v>
                </c:pt>
                <c:pt idx="22">
                  <c:v>~x~ : [ks]</c:v>
                </c:pt>
                <c:pt idx="23">
                  <c:v>~s~ : [s]</c:v>
                </c:pt>
                <c:pt idx="24">
                  <c:v>~ß~ : [s]</c:v>
                </c:pt>
                <c:pt idx="25">
                  <c:v>~d~ : [t]</c:v>
                </c:pt>
                <c:pt idx="26">
                  <c:v>~p~ : [p]</c:v>
                </c:pt>
                <c:pt idx="27">
                  <c:v>~ä~ : [ɛ]</c:v>
                </c:pt>
                <c:pt idx="28">
                  <c:v>~k~ : [k]</c:v>
                </c:pt>
                <c:pt idx="29">
                  <c:v>~ge~ : [ɡɛ]</c:v>
                </c:pt>
                <c:pt idx="30">
                  <c:v>~si~ : [zi]</c:v>
                </c:pt>
                <c:pt idx="31">
                  <c:v>~re~ : [ʁeː]</c:v>
                </c:pt>
                <c:pt idx="32">
                  <c:v>~ne~ : [nə]</c:v>
                </c:pt>
                <c:pt idx="33">
                  <c:v>~mi~ : [mi]</c:v>
                </c:pt>
                <c:pt idx="34">
                  <c:v>~vo~ : [vo]</c:v>
                </c:pt>
                <c:pt idx="35">
                  <c:v>~de~ : [dɛ]</c:v>
                </c:pt>
                <c:pt idx="36">
                  <c:v>~re~ : [ʁɛ]</c:v>
                </c:pt>
                <c:pt idx="37">
                  <c:v>~to~ : [to]</c:v>
                </c:pt>
                <c:pt idx="38">
                  <c:v>~ge~ : [ɡeː]</c:v>
                </c:pt>
                <c:pt idx="39">
                  <c:v>~ni~ : [ni]</c:v>
                </c:pt>
                <c:pt idx="40">
                  <c:v>~te~ : [tɛ]</c:v>
                </c:pt>
                <c:pt idx="41">
                  <c:v>~ko~ : [ko]</c:v>
                </c:pt>
                <c:pt idx="42">
                  <c:v>~lo~ : [lɔ]</c:v>
                </c:pt>
                <c:pt idx="43">
                  <c:v>~mu~ : [mu]</c:v>
                </c:pt>
                <c:pt idx="44">
                  <c:v>~tu~ : [tʊ]</c:v>
                </c:pt>
                <c:pt idx="45">
                  <c:v>~be~ : [bə]</c:v>
                </c:pt>
                <c:pt idx="46">
                  <c:v>~zu~ : [tsʊ]</c:v>
                </c:pt>
                <c:pt idx="47">
                  <c:v>~du~ : [du]</c:v>
                </c:pt>
                <c:pt idx="48">
                  <c:v>~du~ : [duː]</c:v>
                </c:pt>
                <c:pt idx="49">
                  <c:v>~fu~ : [fuː]</c:v>
                </c:pt>
                <c:pt idx="50">
                  <c:v>~ga~ : [ɡaː]</c:v>
                </c:pt>
                <c:pt idx="51">
                  <c:v>~ru~ : [ʁuː]</c:v>
                </c:pt>
                <c:pt idx="52">
                  <c:v>~fi~ : [fi]</c:v>
                </c:pt>
                <c:pt idx="53">
                  <c:v>~so~ : [zoː]</c:v>
                </c:pt>
                <c:pt idx="54">
                  <c:v>~hu~ : [huː]</c:v>
                </c:pt>
                <c:pt idx="55">
                  <c:v>~kö~ : [køː]</c:v>
                </c:pt>
                <c:pt idx="56">
                  <c:v>~ma~ : [maː]</c:v>
                </c:pt>
                <c:pt idx="57">
                  <c:v>~ne~ : [nɛ]</c:v>
                </c:pt>
                <c:pt idx="58">
                  <c:v>~nu~ : [nʊ]</c:v>
                </c:pt>
                <c:pt idx="59">
                  <c:v>~ce~ : [sɛ]</c:v>
                </c:pt>
                <c:pt idx="60">
                  <c:v>~se~ : [zeː]</c:v>
                </c:pt>
                <c:pt idx="61">
                  <c:v>~be~ : [bɛ]</c:v>
                </c:pt>
                <c:pt idx="62">
                  <c:v>~mi~ : [miː]</c:v>
                </c:pt>
                <c:pt idx="63">
                  <c:v>~ha~ : [haː]</c:v>
                </c:pt>
                <c:pt idx="64">
                  <c:v>~li~ : [li]</c:v>
                </c:pt>
                <c:pt idx="65">
                  <c:v>~si~ : [ziː]</c:v>
                </c:pt>
                <c:pt idx="66">
                  <c:v>~te~ : [teː]</c:v>
                </c:pt>
                <c:pt idx="67">
                  <c:v>~le~ : [lɛ]</c:v>
                </c:pt>
                <c:pt idx="68">
                  <c:v>~sa~ : [zaː]</c:v>
                </c:pt>
                <c:pt idx="69">
                  <c:v>~de~ : [deː]</c:v>
                </c:pt>
                <c:pt idx="70">
                  <c:v>~ba~ : [baː]</c:v>
                </c:pt>
                <c:pt idx="71">
                  <c:v>~da~ : [daː]</c:v>
                </c:pt>
                <c:pt idx="72">
                  <c:v>~ka~ : [kaː]</c:v>
                </c:pt>
                <c:pt idx="73">
                  <c:v>~lo~ : [loː]</c:v>
                </c:pt>
                <c:pt idx="74">
                  <c:v>~no~ : [noː]</c:v>
                </c:pt>
                <c:pt idx="75">
                  <c:v>~gi~ : [ɡi]</c:v>
                </c:pt>
                <c:pt idx="76">
                  <c:v>~ro~ : [ʁo]</c:v>
                </c:pt>
                <c:pt idx="77">
                  <c:v>~je~ : [ʝɛ]</c:v>
                </c:pt>
                <c:pt idx="78">
                  <c:v>~ro~ : [ʁɔ]</c:v>
                </c:pt>
                <c:pt idx="79">
                  <c:v>~ge~ : [ɡe]</c:v>
                </c:pt>
                <c:pt idx="80">
                  <c:v>~le~ : [leː]</c:v>
                </c:pt>
                <c:pt idx="81">
                  <c:v>~wi~ : [viː]</c:v>
                </c:pt>
                <c:pt idx="82">
                  <c:v>~wo~ : [voː]</c:v>
                </c:pt>
                <c:pt idx="83">
                  <c:v>~di~ : [di]</c:v>
                </c:pt>
                <c:pt idx="84">
                  <c:v>~se~ : [ze]</c:v>
                </c:pt>
                <c:pt idx="85">
                  <c:v>~ri~ : [ʁɪ]</c:v>
                </c:pt>
                <c:pt idx="86">
                  <c:v>~ta~ : [ta]</c:v>
                </c:pt>
                <c:pt idx="87">
                  <c:v>~su~ : [zuː]</c:v>
                </c:pt>
                <c:pt idx="88">
                  <c:v>~li~ : [liː]</c:v>
                </c:pt>
                <c:pt idx="89">
                  <c:v>~na~ : [naː]</c:v>
                </c:pt>
                <c:pt idx="90">
                  <c:v>~ku~ : [kuː]</c:v>
                </c:pt>
                <c:pt idx="91">
                  <c:v>~ze~ : [tse]</c:v>
                </c:pt>
                <c:pt idx="92">
                  <c:v>~ba~ : [ba]</c:v>
                </c:pt>
                <c:pt idx="93">
                  <c:v>~fü~ : [fʏ]</c:v>
                </c:pt>
                <c:pt idx="94">
                  <c:v>~ho~ : [hoː]</c:v>
                </c:pt>
                <c:pt idx="95">
                  <c:v>~ho~ : [hɔ]</c:v>
                </c:pt>
                <c:pt idx="96">
                  <c:v>~kü~ : [kʏ]</c:v>
                </c:pt>
                <c:pt idx="97">
                  <c:v>~lo~ : [lo]</c:v>
                </c:pt>
                <c:pt idx="98">
                  <c:v>~mo~ : [mo]</c:v>
                </c:pt>
                <c:pt idx="99">
                  <c:v>~mo~ : [moː]</c:v>
                </c:pt>
                <c:pt idx="100">
                  <c:v>~mä~ : [mɛː]</c:v>
                </c:pt>
                <c:pt idx="101">
                  <c:v>~pi~ : [pi]</c:v>
                </c:pt>
                <c:pt idx="102">
                  <c:v>~po~ : [po]</c:v>
                </c:pt>
                <c:pt idx="103">
                  <c:v>~po~ : [poː]</c:v>
                </c:pt>
                <c:pt idx="104">
                  <c:v>~pi~ : [pɪ]</c:v>
                </c:pt>
                <c:pt idx="105">
                  <c:v>~ve~ : [ve]</c:v>
                </c:pt>
                <c:pt idx="106">
                  <c:v>~wü~ : [vʏ]</c:v>
                </c:pt>
                <c:pt idx="107">
                  <c:v>~wü~ : [vʏː]</c:v>
                </c:pt>
                <c:pt idx="108">
                  <c:v>~ra~ : [ʁaː]</c:v>
                </c:pt>
                <c:pt idx="109">
                  <c:v>~gu~ : [ɡuː]</c:v>
                </c:pt>
                <c:pt idx="110">
                  <c:v>~ge~ : [ɡə]</c:v>
                </c:pt>
                <c:pt idx="111">
                  <c:v>~gu~ : [ɡʊ]</c:v>
                </c:pt>
                <c:pt idx="112">
                  <c:v>~me~ : [mɛ]</c:v>
                </c:pt>
                <c:pt idx="113">
                  <c:v>~we~ : [veː]</c:v>
                </c:pt>
                <c:pt idx="114">
                  <c:v>~ch~ : [x]</c:v>
                </c:pt>
                <c:pt idx="115">
                  <c:v>~su~ : [zʊ]</c:v>
                </c:pt>
                <c:pt idx="116">
                  <c:v>~la~ : [laː]</c:v>
                </c:pt>
                <c:pt idx="117">
                  <c:v>~la~ : [la]</c:v>
                </c:pt>
                <c:pt idx="118">
                  <c:v>~be~ : [be]</c:v>
                </c:pt>
                <c:pt idx="119">
                  <c:v>~wa~ : [vaː]</c:v>
                </c:pt>
                <c:pt idx="120">
                  <c:v>~se~ : [zɛ]</c:v>
                </c:pt>
                <c:pt idx="121">
                  <c:v>~di~ : [dɪ]</c:v>
                </c:pt>
                <c:pt idx="122">
                  <c:v>~du~ : [dʊ]</c:v>
                </c:pt>
                <c:pt idx="123">
                  <c:v>~ri~ : [ʁi]</c:v>
                </c:pt>
                <c:pt idx="124">
                  <c:v>~vo~ : [foː]</c:v>
                </c:pt>
                <c:pt idx="125">
                  <c:v>~mi~ : [mɪ]</c:v>
                </c:pt>
                <c:pt idx="126">
                  <c:v>~na~ : [na]</c:v>
                </c:pt>
                <c:pt idx="127">
                  <c:v>~ro~ : [ʁoː]</c:v>
                </c:pt>
                <c:pt idx="128">
                  <c:v>~da~ : [da]</c:v>
                </c:pt>
                <c:pt idx="129">
                  <c:v>~no~ : [nɔ]</c:v>
                </c:pt>
                <c:pt idx="130">
                  <c:v>~zi~ : [tsɪ]</c:v>
                </c:pt>
                <c:pt idx="131">
                  <c:v>~je~ : [ʝeː]</c:v>
                </c:pt>
                <c:pt idx="132">
                  <c:v>~gi~ : [ɡɪ]</c:v>
                </c:pt>
                <c:pt idx="133">
                  <c:v>~we~ : [vɛ]</c:v>
                </c:pt>
                <c:pt idx="134">
                  <c:v>~de~ : [de]</c:v>
                </c:pt>
                <c:pt idx="135">
                  <c:v>~ta~ : [taː]</c:v>
                </c:pt>
                <c:pt idx="136">
                  <c:v>~sa~ : [za]</c:v>
                </c:pt>
                <c:pt idx="137">
                  <c:v>~li~ : [lɪ]</c:v>
                </c:pt>
                <c:pt idx="138">
                  <c:v>~hu~ : [hʊ]</c:v>
                </c:pt>
                <c:pt idx="139">
                  <c:v>~kö~ : [kœ]</c:v>
                </c:pt>
                <c:pt idx="140">
                  <c:v>~ku~ : [kʊ]</c:v>
                </c:pt>
                <c:pt idx="141">
                  <c:v>~ma~ : [ma]</c:v>
                </c:pt>
                <c:pt idx="142">
                  <c:v>~nu~ : [nuː]</c:v>
                </c:pt>
                <c:pt idx="143">
                  <c:v>~ka~ : [ka]</c:v>
                </c:pt>
                <c:pt idx="144">
                  <c:v>~fu~ : [fʊ]</c:v>
                </c:pt>
                <c:pt idx="145">
                  <c:v>~ga~ : [ɡa]</c:v>
                </c:pt>
                <c:pt idx="146">
                  <c:v>~re~ : [ʁe]</c:v>
                </c:pt>
                <c:pt idx="147">
                  <c:v>~ha~ : [ha]</c:v>
                </c:pt>
                <c:pt idx="148">
                  <c:v>~wa~ : [va]</c:v>
                </c:pt>
                <c:pt idx="149">
                  <c:v>~mu~ : [mʊ]</c:v>
                </c:pt>
                <c:pt idx="150">
                  <c:v>~tu~ : [tuː]</c:v>
                </c:pt>
                <c:pt idx="151">
                  <c:v>~ni~ : [nɪ]</c:v>
                </c:pt>
                <c:pt idx="152">
                  <c:v>~si~ : [zɪ]</c:v>
                </c:pt>
                <c:pt idx="153">
                  <c:v>~me~ : [me]</c:v>
                </c:pt>
                <c:pt idx="154">
                  <c:v>~wo~ : [vɔ]</c:v>
                </c:pt>
                <c:pt idx="155">
                  <c:v>~so~ : [zɔ]</c:v>
                </c:pt>
                <c:pt idx="156">
                  <c:v>~to~ : [toː]</c:v>
                </c:pt>
                <c:pt idx="157">
                  <c:v>~ru~ : [ʁʊ]</c:v>
                </c:pt>
                <c:pt idx="158">
                  <c:v>~zu~ : [tsuː]</c:v>
                </c:pt>
                <c:pt idx="159">
                  <c:v>~vo~ : [fɔ]</c:v>
                </c:pt>
                <c:pt idx="160">
                  <c:v>~wi~ : [vɪ]</c:v>
                </c:pt>
                <c:pt idx="161">
                  <c:v>~ko~ : [kɔ]</c:v>
                </c:pt>
                <c:pt idx="162">
                  <c:v>~ch~ : [ç]</c:v>
                </c:pt>
                <c:pt idx="163">
                  <c:v>~ce~ : [tsɛ]</c:v>
                </c:pt>
                <c:pt idx="164">
                  <c:v>~fü~ : [fʏː]</c:v>
                </c:pt>
                <c:pt idx="165">
                  <c:v>~kü~ : [kʏː]</c:v>
                </c:pt>
                <c:pt idx="166">
                  <c:v>~ra~ : [ʁa]</c:v>
                </c:pt>
                <c:pt idx="167">
                  <c:v>~ze~ : [tsɛ]</c:v>
                </c:pt>
                <c:pt idx="168">
                  <c:v>~au~ : [aɔ]</c:v>
                </c:pt>
                <c:pt idx="169">
                  <c:v>~ei~ : [aɛ]</c:v>
                </c:pt>
                <c:pt idx="170">
                  <c:v>~bl~ : [blɔ]</c:v>
                </c:pt>
                <c:pt idx="171">
                  <c:v>~bu~ : [buː]</c:v>
                </c:pt>
                <c:pt idx="172">
                  <c:v>~bi~ : [bɪ]</c:v>
                </c:pt>
                <c:pt idx="173">
                  <c:v>~bü~ : [bʏ]</c:v>
                </c:pt>
                <c:pt idx="174">
                  <c:v>~do~ : [dɔ]</c:v>
                </c:pt>
                <c:pt idx="175">
                  <c:v>~dü~ : [dʏ]</c:v>
                </c:pt>
                <c:pt idx="176">
                  <c:v>~fa~ : [fa]</c:v>
                </c:pt>
                <c:pt idx="177">
                  <c:v>~ft~ : [ft]</c:v>
                </c:pt>
                <c:pt idx="178">
                  <c:v>~fe~ : [fɛ]</c:v>
                </c:pt>
                <c:pt idx="179">
                  <c:v>~hi~ : [hɪ]</c:v>
                </c:pt>
                <c:pt idx="180">
                  <c:v>~hü~ : [hʏː]</c:v>
                </c:pt>
                <c:pt idx="181">
                  <c:v>~xi~ : [ksɪ]</c:v>
                </c:pt>
                <c:pt idx="182">
                  <c:v>~kä~ : [kɛ]</c:v>
                </c:pt>
                <c:pt idx="183">
                  <c:v>~ki~ : [kɪ]</c:v>
                </c:pt>
                <c:pt idx="184">
                  <c:v>~lg~ : [lk]</c:v>
                </c:pt>
                <c:pt idx="185">
                  <c:v>~lö~ : [løː]</c:v>
                </c:pt>
                <c:pt idx="186">
                  <c:v>~lb~ : [lp]</c:v>
                </c:pt>
                <c:pt idx="187">
                  <c:v>~ls~ : [ls]</c:v>
                </c:pt>
                <c:pt idx="188">
                  <c:v>~lz~ : [lts]</c:v>
                </c:pt>
                <c:pt idx="189">
                  <c:v>~lu~ : [lʊ]</c:v>
                </c:pt>
                <c:pt idx="190">
                  <c:v>~lü~ : [lʏː]</c:v>
                </c:pt>
                <c:pt idx="191">
                  <c:v>~mö~ : [møː]</c:v>
                </c:pt>
                <c:pt idx="192">
                  <c:v>~mp~ : [mpe]</c:v>
                </c:pt>
                <c:pt idx="193">
                  <c:v>~mt~ : [mt]</c:v>
                </c:pt>
                <c:pt idx="194">
                  <c:v>~mü~ : [mʏ]</c:v>
                </c:pt>
                <c:pt idx="195">
                  <c:v>~nf~ : [nf]</c:v>
                </c:pt>
                <c:pt idx="196">
                  <c:v>~ns~ : [ns]</c:v>
                </c:pt>
                <c:pt idx="197">
                  <c:v>~nz~ : [nts]</c:v>
                </c:pt>
                <c:pt idx="198">
                  <c:v>~pa~ : [pa]</c:v>
                </c:pt>
                <c:pt idx="199">
                  <c:v>~pf~ : [pf]</c:v>
                </c:pt>
                <c:pt idx="200">
                  <c:v>~pt~ : [pt]</c:v>
                </c:pt>
                <c:pt idx="201">
                  <c:v>~pe~ : [pɛ]</c:v>
                </c:pt>
                <c:pt idx="202">
                  <c:v>~pu~ : [pʊ]</c:v>
                </c:pt>
                <c:pt idx="203">
                  <c:v>~st~ : [st]</c:v>
                </c:pt>
                <c:pt idx="204">
                  <c:v>~tö~ : [tøː]</c:v>
                </c:pt>
                <c:pt idx="205">
                  <c:v>~tz~ : [ts]</c:v>
                </c:pt>
                <c:pt idx="206">
                  <c:v>~zo~ : [tsɔ]</c:v>
                </c:pt>
                <c:pt idx="207">
                  <c:v>~tä~ : [tɛː]</c:v>
                </c:pt>
                <c:pt idx="208">
                  <c:v>~wö~ : [vœ]</c:v>
                </c:pt>
                <c:pt idx="209">
                  <c:v>~wu~ : [vʊ]</c:v>
                </c:pt>
                <c:pt idx="210">
                  <c:v>~sy~ : [zʏ]</c:v>
                </c:pt>
                <c:pt idx="211">
                  <c:v>~sä~ : [zɛː]</c:v>
                </c:pt>
                <c:pt idx="212">
                  <c:v>~sü~ : [zʏː]</c:v>
                </c:pt>
                <c:pt idx="213">
                  <c:v>~rf~ : [ʁf]</c:v>
                </c:pt>
                <c:pt idx="214">
                  <c:v>~nk~ : [ŋk]</c:v>
                </c:pt>
                <c:pt idx="215">
                  <c:v>~rm~ : [ʁm]</c:v>
                </c:pt>
                <c:pt idx="216">
                  <c:v>~rn~ : [ʁn]</c:v>
                </c:pt>
                <c:pt idx="217">
                  <c:v>~rs~ : [ʁs]</c:v>
                </c:pt>
                <c:pt idx="218">
                  <c:v>~gü~ : [ɡʏ]</c:v>
                </c:pt>
                <c:pt idx="219">
                  <c:v>~ju~ : [ʝʊ]</c:v>
                </c:pt>
                <c:pt idx="220">
                  <c:v>~rü~ : [ʁʏ]</c:v>
                </c:pt>
                <c:pt idx="221">
                  <c:v>~ng~ : [ŋ]</c:v>
                </c:pt>
                <c:pt idx="222">
                  <c:v>~le~ : [le]</c:v>
                </c:pt>
                <c:pt idx="223">
                  <c:v>~ne~ : [ne]</c:v>
                </c:pt>
                <c:pt idx="224">
                  <c:v>~ße~ : [se]</c:v>
                </c:pt>
                <c:pt idx="225">
                  <c:v>~fi~ : [fɪ]</c:v>
                </c:pt>
                <c:pt idx="226">
                  <c:v>~ba~ : [bɛ]</c:v>
                </c:pt>
                <c:pt idx="227">
                  <c:v>~kt~ : [kt]</c:v>
                </c:pt>
                <c:pt idx="228">
                  <c:v>~ti~ : [tsi]</c:v>
                </c:pt>
                <c:pt idx="229">
                  <c:v>~te~ : [te]</c:v>
                </c:pt>
                <c:pt idx="230">
                  <c:v>~he~ : [hɛ]</c:v>
                </c:pt>
                <c:pt idx="231">
                  <c:v>~bo~ : [boː]</c:v>
                </c:pt>
                <c:pt idx="232">
                  <c:v>~rz~ : [ʁts]</c:v>
                </c:pt>
                <c:pt idx="233">
                  <c:v>~fo~ : [fɔ]</c:v>
                </c:pt>
                <c:pt idx="234">
                  <c:v>~rt~ : [ʁt]</c:v>
                </c:pt>
                <c:pt idx="235">
                  <c:v>~va~ : [faː]</c:v>
                </c:pt>
                <c:pt idx="236">
                  <c:v>~tü~ : [tʏː]</c:v>
                </c:pt>
                <c:pt idx="237">
                  <c:v>~ld~ : [lt]</c:v>
                </c:pt>
                <c:pt idx="238">
                  <c:v>~zi~ : [tsi]</c:v>
                </c:pt>
                <c:pt idx="239">
                  <c:v>~nd~ : [nt]</c:v>
                </c:pt>
                <c:pt idx="240">
                  <c:v>~hä~ : [hɛ]</c:v>
                </c:pt>
                <c:pt idx="241">
                  <c:v>~ie~ : [iː]</c:v>
                </c:pt>
                <c:pt idx="242">
                  <c:v>~ih~ : [iː]</c:v>
                </c:pt>
                <c:pt idx="243">
                  <c:v>~ja~ : [ʝaː]</c:v>
                </c:pt>
                <c:pt idx="244">
                  <c:v>~rg~ : [ʁk]</c:v>
                </c:pt>
                <c:pt idx="245">
                  <c:v>~rk~ : [ʁk]</c:v>
                </c:pt>
                <c:pt idx="246">
                  <c:v>~nt~ : [nt]</c:v>
                </c:pt>
                <c:pt idx="247">
                  <c:v>~ce~ : [se]</c:v>
                </c:pt>
                <c:pt idx="248">
                  <c:v>~nd~ : [t]</c:v>
                </c:pt>
                <c:pt idx="249">
                  <c:v>~ss~ : [s]</c:v>
                </c:pt>
                <c:pt idx="250">
                  <c:v>~lt~ : [lt]</c:v>
                </c:pt>
                <c:pt idx="251">
                  <c:v>~ck~ : [k]</c:v>
                </c:pt>
                <c:pt idx="252">
                  <c:v>~hö~ : [høː]</c:v>
                </c:pt>
                <c:pt idx="253">
                  <c:v>~ty~ : [tʏː]</c:v>
                </c:pt>
                <c:pt idx="254">
                  <c:v>~uh~ : [uː]</c:v>
                </c:pt>
                <c:pt idx="255">
                  <c:v>~er~ : [ɐ]</c:v>
                </c:pt>
                <c:pt idx="256">
                  <c:v>~ll~ : [l]</c:v>
                </c:pt>
                <c:pt idx="257">
                  <c:v>~rd~ : [ʁt]</c:v>
                </c:pt>
                <c:pt idx="258">
                  <c:v>~mä~ : [mɛ]</c:v>
                </c:pt>
                <c:pt idx="259">
                  <c:v>~lä~ : [lɛ]</c:v>
                </c:pt>
                <c:pt idx="260">
                  <c:v>~va~ : [va]</c:v>
                </c:pt>
                <c:pt idx="261">
                  <c:v>~ve~ : [vɛ]</c:v>
                </c:pt>
                <c:pt idx="262">
                  <c:v>~eh~ : [eː]</c:v>
                </c:pt>
                <c:pt idx="263">
                  <c:v>~gd~ : [kt]</c:v>
                </c:pt>
                <c:pt idx="264">
                  <c:v>~wä~ : [vɛ]</c:v>
                </c:pt>
                <c:pt idx="265">
                  <c:v>~sh~ : [ʃ]</c:v>
                </c:pt>
                <c:pt idx="266">
                  <c:v>~he~ : [e]</c:v>
                </c:pt>
                <c:pt idx="267">
                  <c:v>~ff~ : [f]</c:v>
                </c:pt>
                <c:pt idx="268">
                  <c:v>~oh~ : [oː]</c:v>
                </c:pt>
                <c:pt idx="269">
                  <c:v>~ce~ : [s]</c:v>
                </c:pt>
                <c:pt idx="270">
                  <c:v>~tt~ : [t]</c:v>
                </c:pt>
                <c:pt idx="271">
                  <c:v>~pp~ : [p]</c:v>
                </c:pt>
                <c:pt idx="272">
                  <c:v>~nn~ : [n]</c:v>
                </c:pt>
                <c:pt idx="273">
                  <c:v>~mm~ : [m]</c:v>
                </c:pt>
                <c:pt idx="274">
                  <c:v>~dt~ : [t]</c:v>
                </c:pt>
                <c:pt idx="275">
                  <c:v>~nge~ : [nɡe]</c:v>
                </c:pt>
                <c:pt idx="276">
                  <c:v>~nge~ : [nɡeː]</c:v>
                </c:pt>
                <c:pt idx="277">
                  <c:v>~ste~ : [steː]</c:v>
                </c:pt>
                <c:pt idx="278">
                  <c:v>~sta~ : [ʃtaː]</c:v>
                </c:pt>
                <c:pt idx="279">
                  <c:v>~nde~ : [ndə]</c:v>
                </c:pt>
                <c:pt idx="280">
                  <c:v>~che~ : [ʃɛ]</c:v>
                </c:pt>
                <c:pt idx="281">
                  <c:v>~che~ : [çe]</c:v>
                </c:pt>
                <c:pt idx="282">
                  <c:v>~fra~ : [fʁa]</c:v>
                </c:pt>
                <c:pt idx="283">
                  <c:v>~sto~ : [stoː]</c:v>
                </c:pt>
                <c:pt idx="284">
                  <c:v>~sti~ : [stɪ]</c:v>
                </c:pt>
                <c:pt idx="285">
                  <c:v>~tre~ : [tʁeː]</c:v>
                </c:pt>
                <c:pt idx="286">
                  <c:v>~cht~ : [xt]</c:v>
                </c:pt>
                <c:pt idx="287">
                  <c:v>~spa~ : [ʃpa]</c:v>
                </c:pt>
                <c:pt idx="288">
                  <c:v>~ste~ : [ʃtɛ]</c:v>
                </c:pt>
                <c:pt idx="289">
                  <c:v>~flu~ : [fluː]</c:v>
                </c:pt>
                <c:pt idx="290">
                  <c:v>~flu~ : [flʊ]</c:v>
                </c:pt>
                <c:pt idx="291">
                  <c:v>~flü~ : [flʏ]</c:v>
                </c:pt>
                <c:pt idx="292">
                  <c:v>~flü~ : [flʏː]</c:v>
                </c:pt>
                <c:pt idx="293">
                  <c:v>~kla~ : [kla]</c:v>
                </c:pt>
                <c:pt idx="294">
                  <c:v>~kla~ : [klaː]</c:v>
                </c:pt>
                <c:pt idx="295">
                  <c:v>~pla~ : [pla]</c:v>
                </c:pt>
                <c:pt idx="296">
                  <c:v>~pla~ : [plaː]</c:v>
                </c:pt>
                <c:pt idx="297">
                  <c:v>~tra~ : [tʁa]</c:v>
                </c:pt>
                <c:pt idx="298">
                  <c:v>~tra~ : [tʁaː]</c:v>
                </c:pt>
                <c:pt idx="299">
                  <c:v>~gla~ : [ɡla]</c:v>
                </c:pt>
                <c:pt idx="300">
                  <c:v>~gla~ : [ɡlaː]</c:v>
                </c:pt>
                <c:pt idx="301">
                  <c:v>~nce~ : [ŋs]</c:v>
                </c:pt>
                <c:pt idx="302">
                  <c:v>~nce~ : [ŋse]</c:v>
                </c:pt>
                <c:pt idx="303">
                  <c:v>~stu~ : [ʃtʊ]</c:v>
                </c:pt>
                <c:pt idx="304">
                  <c:v>~rra~ : [ʁɑ̃]</c:v>
                </c:pt>
                <c:pt idx="305">
                  <c:v>~ten~ : [ʁtn]</c:v>
                </c:pt>
                <c:pt idx="306">
                  <c:v>~ste~ : [ste]</c:v>
                </c:pt>
                <c:pt idx="307">
                  <c:v>~vie~ : [fi]</c:v>
                </c:pt>
                <c:pt idx="308">
                  <c:v>~cht~ : [çt]</c:v>
                </c:pt>
                <c:pt idx="309">
                  <c:v>~fra~ : [fʁaː]</c:v>
                </c:pt>
                <c:pt idx="310">
                  <c:v>~che~ : [xe]</c:v>
                </c:pt>
                <c:pt idx="311">
                  <c:v>~spa~ : [ʃpaː]</c:v>
                </c:pt>
                <c:pt idx="312">
                  <c:v>~sti~ : [ʃtɪ]</c:v>
                </c:pt>
                <c:pt idx="313">
                  <c:v>~sto~ : [ʃtɔ]</c:v>
                </c:pt>
                <c:pt idx="314">
                  <c:v>~nge~ : [ŋe]</c:v>
                </c:pt>
                <c:pt idx="315">
                  <c:v>~nde~ : [nde]</c:v>
                </c:pt>
                <c:pt idx="316">
                  <c:v>~ten~ : [tn]</c:v>
                </c:pt>
                <c:pt idx="317">
                  <c:v>~sta~ : [ʃta]</c:v>
                </c:pt>
                <c:pt idx="318">
                  <c:v>~ßen~ : [sn]</c:v>
                </c:pt>
                <c:pt idx="319">
                  <c:v>~ßer~ : [sɐ]</c:v>
                </c:pt>
                <c:pt idx="320">
                  <c:v>~stu~ : [ʃtuː]</c:v>
                </c:pt>
                <c:pt idx="321">
                  <c:v>~vie~ : [fiː]</c:v>
                </c:pt>
                <c:pt idx="322">
                  <c:v>~tre~ : [tʁɛ]</c:v>
                </c:pt>
                <c:pt idx="323">
                  <c:v>~bau~ : [baɔ]</c:v>
                </c:pt>
                <c:pt idx="324">
                  <c:v>~bei~ : [baɛ]</c:v>
                </c:pt>
                <c:pt idx="325">
                  <c:v>~bie~ : [biː]</c:v>
                </c:pt>
                <c:pt idx="326">
                  <c:v>~bla~ : [bla]</c:v>
                </c:pt>
                <c:pt idx="327">
                  <c:v>~ble~ : [bleː]</c:v>
                </c:pt>
                <c:pt idx="328">
                  <c:v>~blu~ : [bluː]</c:v>
                </c:pt>
                <c:pt idx="329">
                  <c:v>~bli~ : [blɪ]</c:v>
                </c:pt>
                <c:pt idx="330">
                  <c:v>~ben~ : [bm]</c:v>
                </c:pt>
                <c:pt idx="331">
                  <c:v>~ber~ : [bɐ]</c:v>
                </c:pt>
                <c:pt idx="332">
                  <c:v>~bra~ : [bʁa]</c:v>
                </c:pt>
                <c:pt idx="333">
                  <c:v>~bro~ : [bʁoː]</c:v>
                </c:pt>
                <c:pt idx="334">
                  <c:v>~bru~ : [bʁuː]</c:v>
                </c:pt>
                <c:pt idx="335">
                  <c:v>~boa~ : [bɔː]</c:v>
                </c:pt>
                <c:pt idx="336">
                  <c:v>~bre~ : [bʁɛ]</c:v>
                </c:pt>
                <c:pt idx="337">
                  <c:v>~bri~ : [bʁɪ]</c:v>
                </c:pt>
                <c:pt idx="338">
                  <c:v>~dau~ : [daɔ]</c:v>
                </c:pt>
                <c:pt idx="339">
                  <c:v>~die~ : [diː]</c:v>
                </c:pt>
                <c:pt idx="340">
                  <c:v>~den~ : [dn]</c:v>
                </c:pt>
                <c:pt idx="341">
                  <c:v>~der~ : [dɐ]</c:v>
                </c:pt>
                <c:pt idx="342">
                  <c:v>~deu~ : [dɔœ]</c:v>
                </c:pt>
                <c:pt idx="343">
                  <c:v>~dri~ : [dʁɪ]</c:v>
                </c:pt>
                <c:pt idx="344">
                  <c:v>~dru~ : [dʁʊ]</c:v>
                </c:pt>
                <c:pt idx="345">
                  <c:v>~drü~ : [dʁʏ]</c:v>
                </c:pt>
                <c:pt idx="346">
                  <c:v>~fei~ : [faɛ]</c:v>
                </c:pt>
                <c:pt idx="347">
                  <c:v>~fle~ : [fleː]</c:v>
                </c:pt>
                <c:pt idx="348">
                  <c:v>~flä~ : [flɛ]</c:v>
                </c:pt>
                <c:pt idx="349">
                  <c:v>~fäh~ : [fɛː]</c:v>
                </c:pt>
                <c:pt idx="350">
                  <c:v>~feu~ : [fɔœ]</c:v>
                </c:pt>
                <c:pt idx="351">
                  <c:v>~fri~ : [fʁɪ]</c:v>
                </c:pt>
                <c:pt idx="352">
                  <c:v>~fro~ : [fʁɔ]</c:v>
                </c:pt>
                <c:pt idx="353">
                  <c:v>~hau~ : [haɔ]</c:v>
                </c:pt>
                <c:pt idx="354">
                  <c:v>~hei~ : [haɛ]</c:v>
                </c:pt>
                <c:pt idx="355">
                  <c:v>~hie~ : [hiː]</c:v>
                </c:pt>
                <c:pt idx="356">
                  <c:v>~kau~ : [kaɔ]</c:v>
                </c:pt>
                <c:pt idx="357">
                  <c:v>~kei~ : [kaɛ]</c:v>
                </c:pt>
                <c:pt idx="358">
                  <c:v>~cke~ : [ke]</c:v>
                </c:pt>
                <c:pt idx="359">
                  <c:v>~klu~ : [klʊ]</c:v>
                </c:pt>
                <c:pt idx="360">
                  <c:v>~kno~ : [knɔ]</c:v>
                </c:pt>
                <c:pt idx="361">
                  <c:v>~kti~ : [ktsi]</c:v>
                </c:pt>
                <c:pt idx="362">
                  <c:v>~qua~ : [kva]</c:v>
                </c:pt>
                <c:pt idx="363">
                  <c:v>~quo~ : [kvo]</c:v>
                </c:pt>
                <c:pt idx="364">
                  <c:v>~kra~ : [kʁa]</c:v>
                </c:pt>
                <c:pt idx="365">
                  <c:v>~lau~ : [laɔ]</c:v>
                </c:pt>
                <c:pt idx="366">
                  <c:v>~lbe~ : [lbe]</c:v>
                </c:pt>
                <c:pt idx="367">
                  <c:v>~lda~ : [ldaː]</c:v>
                </c:pt>
                <c:pt idx="368">
                  <c:v>~ldu~ : [ldʊ]</c:v>
                </c:pt>
                <c:pt idx="369">
                  <c:v>~lfe~ : [lfe]</c:v>
                </c:pt>
                <c:pt idx="370">
                  <c:v>~lke~ : [lke]</c:v>
                </c:pt>
                <c:pt idx="371">
                  <c:v>~lte~ : [lte]</c:v>
                </c:pt>
                <c:pt idx="372">
                  <c:v>~lti~ : [lti]</c:v>
                </c:pt>
                <c:pt idx="373">
                  <c:v>~ltu~ : [ltʊ]</c:v>
                </c:pt>
                <c:pt idx="374">
                  <c:v>~ler~ : [lɐ]</c:v>
                </c:pt>
                <c:pt idx="375">
                  <c:v>~mau~ : [maɔ]</c:v>
                </c:pt>
                <c:pt idx="376">
                  <c:v>~mei~ : [maɛ]</c:v>
                </c:pt>
                <c:pt idx="377">
                  <c:v>~mli~ : [mlɪ]</c:v>
                </c:pt>
                <c:pt idx="378">
                  <c:v>~mpf~ : [mpf]</c:v>
                </c:pt>
                <c:pt idx="379">
                  <c:v>~nau~ : [naɔ]</c:v>
                </c:pt>
                <c:pt idx="380">
                  <c:v>~ndi~ : [ndɪ]</c:v>
                </c:pt>
                <c:pt idx="381">
                  <c:v>~ndu~ : [ndʊ]</c:v>
                </c:pt>
                <c:pt idx="382">
                  <c:v>~neh~ : [neː]</c:v>
                </c:pt>
                <c:pt idx="383">
                  <c:v>~nfa~ : [nfa]</c:v>
                </c:pt>
                <c:pt idx="384">
                  <c:v>~nft~ : [nft]</c:v>
                </c:pt>
                <c:pt idx="385">
                  <c:v>~nie~ : [niː]</c:v>
                </c:pt>
                <c:pt idx="386">
                  <c:v>~nli~ : [nlɪ]</c:v>
                </c:pt>
                <c:pt idx="387">
                  <c:v>~nma~ : [nmaː]</c:v>
                </c:pt>
                <c:pt idx="388">
                  <c:v>~nst~ : [nst]</c:v>
                </c:pt>
                <c:pt idx="389">
                  <c:v>~nti~ : [nti]</c:v>
                </c:pt>
                <c:pt idx="390">
                  <c:v>~nzi~ : [ntsɪ]</c:v>
                </c:pt>
                <c:pt idx="391">
                  <c:v>~nsa~ : [nzaː]</c:v>
                </c:pt>
                <c:pt idx="392">
                  <c:v>~nso~ : [nzo]</c:v>
                </c:pt>
                <c:pt idx="393">
                  <c:v>~näh~ : [nɛː]</c:v>
                </c:pt>
                <c:pt idx="394">
                  <c:v>~neu~ : [nɔœ]</c:v>
                </c:pt>
                <c:pt idx="395">
                  <c:v>~paa~ : [paː]</c:v>
                </c:pt>
                <c:pt idx="396">
                  <c:v>~pau~ : [paɔ]</c:v>
                </c:pt>
                <c:pt idx="397">
                  <c:v>~ppe~ : [pe]</c:v>
                </c:pt>
                <c:pt idx="398">
                  <c:v>~pfa~ : [pfa]</c:v>
                </c:pt>
                <c:pt idx="399">
                  <c:v>~pfe~ : [pfeː]</c:v>
                </c:pt>
                <c:pt idx="400">
                  <c:v>~pfu~ : [pfʊ]</c:v>
                </c:pt>
                <c:pt idx="401">
                  <c:v>~pie~ : [piː]</c:v>
                </c:pt>
                <c:pt idx="402">
                  <c:v>~pli~ : [pli]</c:v>
                </c:pt>
                <c:pt idx="403">
                  <c:v>~plö~ : [plœ]</c:v>
                </c:pt>
                <c:pt idx="404">
                  <c:v>~bni~ : [pnɪ]</c:v>
                </c:pt>
                <c:pt idx="405">
                  <c:v>~bst~ : [pst]</c:v>
                </c:pt>
                <c:pt idx="406">
                  <c:v>~bsa~ : [pza]</c:v>
                </c:pt>
                <c:pt idx="407">
                  <c:v>~pra~ : [pʁa]</c:v>
                </c:pt>
                <c:pt idx="408">
                  <c:v>~pro~ : [pʁo]</c:v>
                </c:pt>
                <c:pt idx="409">
                  <c:v>~bje~ : [pʝɛ]</c:v>
                </c:pt>
                <c:pt idx="410">
                  <c:v>~pre~ : [pʁɛ]</c:v>
                </c:pt>
                <c:pt idx="411">
                  <c:v>~prü~ : [pʁʏː]</c:v>
                </c:pt>
                <c:pt idx="412">
                  <c:v>~sku~ : [sku]</c:v>
                </c:pt>
                <c:pt idx="413">
                  <c:v>~ssi~ : [sɪ]</c:v>
                </c:pt>
                <c:pt idx="414">
                  <c:v>~tau~ : [taɔ]</c:v>
                </c:pt>
                <c:pt idx="415">
                  <c:v>~tei~ : [taɛ]</c:v>
                </c:pt>
                <c:pt idx="416">
                  <c:v>~tie~ : [tiː]</c:v>
                </c:pt>
                <c:pt idx="417">
                  <c:v>~zah~ : [tsaː]</c:v>
                </c:pt>
                <c:pt idx="418">
                  <c:v>~zei~ : [tsaɛ]</c:v>
                </c:pt>
                <c:pt idx="419">
                  <c:v>~zeh~ : [tseː]</c:v>
                </c:pt>
                <c:pt idx="420">
                  <c:v>~tzt~ : [tst]</c:v>
                </c:pt>
                <c:pt idx="421">
                  <c:v>~zwa~ : [tsva]</c:v>
                </c:pt>
                <c:pt idx="422">
                  <c:v>~zwi~ : [tsvɪ]</c:v>
                </c:pt>
                <c:pt idx="423">
                  <c:v>~zäh~ : [tsɛː]</c:v>
                </c:pt>
                <c:pt idx="424">
                  <c:v>~zeu~ : [tsɔœ]</c:v>
                </c:pt>
                <c:pt idx="425">
                  <c:v>~tro~ : [tʁɔ]</c:v>
                </c:pt>
                <c:pt idx="426">
                  <c:v>~wei~ : [vaɛ]</c:v>
                </c:pt>
                <c:pt idx="427">
                  <c:v>~wäh~ : [vɛː]</c:v>
                </c:pt>
                <c:pt idx="428">
                  <c:v>~sau~ : [zaɔ]</c:v>
                </c:pt>
                <c:pt idx="429">
                  <c:v>~sei~ : [zaɛ]</c:v>
                </c:pt>
                <c:pt idx="430">
                  <c:v>~sen~ : [zn]</c:v>
                </c:pt>
                <c:pt idx="431">
                  <c:v>~gei~ : [ɡaɛ]</c:v>
                </c:pt>
                <c:pt idx="432">
                  <c:v>~rau~ : [ʁaɔ]</c:v>
                </c:pt>
                <c:pt idx="433">
                  <c:v>~rei~ : [ʁaɛ]</c:v>
                </c:pt>
                <c:pt idx="434">
                  <c:v>~rbe~ : [ʁbe]</c:v>
                </c:pt>
                <c:pt idx="435">
                  <c:v>~rbu~ : [ʁbʊ]</c:v>
                </c:pt>
                <c:pt idx="436">
                  <c:v>~rch~ : [ʁç]</c:v>
                </c:pt>
                <c:pt idx="437">
                  <c:v>~gie~ : [ɡiː]</c:v>
                </c:pt>
                <c:pt idx="438">
                  <c:v>~rie~ : [ʁiː]</c:v>
                </c:pt>
                <c:pt idx="439">
                  <c:v>~rke~ : [ʁke]</c:v>
                </c:pt>
                <c:pt idx="440">
                  <c:v>~nks~ : [ŋks]</c:v>
                </c:pt>
                <c:pt idx="441">
                  <c:v>~nkt~ : [ŋkt]</c:v>
                </c:pt>
                <c:pt idx="442">
                  <c:v>~rkt~ : [ʁkt]</c:v>
                </c:pt>
                <c:pt idx="443">
                  <c:v>~rku~ : [ʁkʊ]</c:v>
                </c:pt>
                <c:pt idx="444">
                  <c:v>~gel~ : [ɡl]</c:v>
                </c:pt>
                <c:pt idx="445">
                  <c:v>~glo~ : [ɡlɔ]</c:v>
                </c:pt>
                <c:pt idx="446">
                  <c:v>~glü~ : [ɡlʏ]</c:v>
                </c:pt>
                <c:pt idx="447">
                  <c:v>~rma~ : [ʁmaː]</c:v>
                </c:pt>
                <c:pt idx="448">
                  <c:v>~rme~ : [ʁme]</c:v>
                </c:pt>
                <c:pt idx="449">
                  <c:v>~rmu~ : [ʁmu]</c:v>
                </c:pt>
                <c:pt idx="450">
                  <c:v>~gme~ : [ɡmɛ]</c:v>
                </c:pt>
                <c:pt idx="451">
                  <c:v>~rne~ : [ʁne]</c:v>
                </c:pt>
                <c:pt idx="452">
                  <c:v>~gne~ : [ɡneː]</c:v>
                </c:pt>
                <c:pt idx="453">
                  <c:v>~spu~ : [ʃpuː]</c:v>
                </c:pt>
                <c:pt idx="454">
                  <c:v>~spä~ : [ʃpɛː]</c:v>
                </c:pt>
                <c:pt idx="455">
                  <c:v>~rte~ : [ʁte]</c:v>
                </c:pt>
                <c:pt idx="456">
                  <c:v>~rti~ : [ʁti]</c:v>
                </c:pt>
                <c:pt idx="457">
                  <c:v>~rzt~ : [ʁtst]</c:v>
                </c:pt>
                <c:pt idx="458">
                  <c:v>~stü~ : [ʃtʏ]</c:v>
                </c:pt>
                <c:pt idx="459">
                  <c:v>~rso~ : [ʁzoː]</c:v>
                </c:pt>
                <c:pt idx="460">
                  <c:v>~gen~ : [ɡŋ]</c:v>
                </c:pt>
                <c:pt idx="461">
                  <c:v>~ger~ : [ɡɐ]</c:v>
                </c:pt>
                <c:pt idx="462">
                  <c:v>~gra~ : [ɡʁaː]</c:v>
                </c:pt>
                <c:pt idx="463">
                  <c:v>~gro~ : [ɡʁoː]</c:v>
                </c:pt>
                <c:pt idx="464">
                  <c:v>~grö~ : [ɡʁøː]</c:v>
                </c:pt>
                <c:pt idx="465">
                  <c:v>~gru~ : [ɡʁʊ]</c:v>
                </c:pt>
                <c:pt idx="466">
                  <c:v>~rüh~ : [ʁʏː]</c:v>
                </c:pt>
                <c:pt idx="467">
                  <c:v>~grü~ : [ɡʁʏː]</c:v>
                </c:pt>
                <c:pt idx="468">
                  <c:v>~ver~ : [fɐ]</c:v>
                </c:pt>
                <c:pt idx="469">
                  <c:v>~sse~ : [se]</c:v>
                </c:pt>
                <c:pt idx="470">
                  <c:v>~sch~ : [ʃ]</c:v>
                </c:pt>
                <c:pt idx="471">
                  <c:v>~zie~ : [tsiː]</c:v>
                </c:pt>
                <c:pt idx="472">
                  <c:v>~wie~ : [viː]</c:v>
                </c:pt>
                <c:pt idx="473">
                  <c:v>~sie~ : [ziː]</c:v>
                </c:pt>
                <c:pt idx="474">
                  <c:v>~fah~ : [faː]</c:v>
                </c:pt>
                <c:pt idx="475">
                  <c:v>~höh~ : [høː]</c:v>
                </c:pt>
                <c:pt idx="476">
                  <c:v>~lei~ : [laɛ]</c:v>
                </c:pt>
                <c:pt idx="477">
                  <c:v>~woh~ : [voː]</c:v>
                </c:pt>
                <c:pt idx="478">
                  <c:v>~fen~ : [fn]</c:v>
                </c:pt>
                <c:pt idx="479">
                  <c:v>~lie~ : [liː]</c:v>
                </c:pt>
                <c:pt idx="480">
                  <c:v>~len~ : [ln]</c:v>
                </c:pt>
                <c:pt idx="481">
                  <c:v>~lle~ : [le]</c:v>
                </c:pt>
                <c:pt idx="482">
                  <c:v>~rra~ : [ʁa]</c:v>
                </c:pt>
                <c:pt idx="483">
                  <c:v>~cha~ : [ʃa]</c:v>
                </c:pt>
                <c:pt idx="484">
                  <c:v>~füh~ : [fʏː]</c:v>
                </c:pt>
                <c:pt idx="485">
                  <c:v>~kli~ : [klɪ]</c:v>
                </c:pt>
                <c:pt idx="486">
                  <c:v>~kuh~ : [kuː]</c:v>
                </c:pt>
                <c:pt idx="487">
                  <c:v>~küh~ : [kʏː]</c:v>
                </c:pt>
                <c:pt idx="488">
                  <c:v>~mee~ : [meː]</c:v>
                </c:pt>
                <c:pt idx="489">
                  <c:v>~meh~ : [meː]</c:v>
                </c:pt>
                <c:pt idx="490">
                  <c:v>~nte~ : [nte]</c:v>
                </c:pt>
                <c:pt idx="491">
                  <c:v>~the~ : [teː]</c:v>
                </c:pt>
                <c:pt idx="492">
                  <c:v>~tze~ : [tse]</c:v>
                </c:pt>
                <c:pt idx="493">
                  <c:v>~tzu~ : [tsʊ]</c:v>
                </c:pt>
                <c:pt idx="494">
                  <c:v>~tch~ : [tʃ]</c:v>
                </c:pt>
                <c:pt idx="495">
                  <c:v>~seh~ : [zeː]</c:v>
                </c:pt>
                <c:pt idx="496">
                  <c:v>~soh~ : [zoː]</c:v>
                </c:pt>
                <c:pt idx="497">
                  <c:v>~jah~ : [ʝaː]</c:v>
                </c:pt>
                <c:pt idx="498">
                  <c:v>~roh~ : [ʁoː]</c:v>
                </c:pt>
                <c:pt idx="499">
                  <c:v>~ruh~ : [ʁuː]</c:v>
                </c:pt>
                <c:pt idx="500">
                  <c:v>~tte~ : [te]</c:v>
                </c:pt>
                <c:pt idx="501">
                  <c:v>~cha~ : [ka]</c:v>
                </c:pt>
                <c:pt idx="502">
                  <c:v>~wah~ : [vaː]</c:v>
                </c:pt>
                <c:pt idx="503">
                  <c:v>~mme~ : [me]</c:v>
                </c:pt>
                <c:pt idx="504">
                  <c:v>~nne~ : [ne]</c:v>
                </c:pt>
                <c:pt idx="505">
                  <c:v>~dee~ : [deː]</c:v>
                </c:pt>
                <c:pt idx="506">
                  <c:v>~fie~ : [fiː]</c:v>
                </c:pt>
                <c:pt idx="507">
                  <c:v>~haa~ : [haː]</c:v>
                </c:pt>
                <c:pt idx="508">
                  <c:v>~chs~ : [ks]</c:v>
                </c:pt>
                <c:pt idx="509">
                  <c:v>~lli~ : [li]</c:v>
                </c:pt>
                <c:pt idx="510">
                  <c:v>~trä~ : [tʁɛ]</c:v>
                </c:pt>
                <c:pt idx="511">
                  <c:v>~boo~ : [boː]</c:v>
                </c:pt>
                <c:pt idx="512">
                  <c:v>~lla~ : [laː]</c:v>
                </c:pt>
                <c:pt idx="513">
                  <c:v>~ter~ : [tɐ]</c:v>
                </c:pt>
                <c:pt idx="514">
                  <c:v>~see~ : [zeː]</c:v>
                </c:pt>
                <c:pt idx="515">
                  <c:v>~era~ : [ʁa]</c:v>
                </c:pt>
                <c:pt idx="516">
                  <c:v>~rts~ : [ʁts]</c:v>
                </c:pt>
                <c:pt idx="517">
                  <c:v>~ffi~ : [fɪ]</c:v>
                </c:pt>
                <c:pt idx="518">
                  <c:v>~leh~ : [leː]</c:v>
                </c:pt>
                <c:pt idx="519">
                  <c:v>~nah~ : [naː]</c:v>
                </c:pt>
                <c:pt idx="520">
                  <c:v>~tta~ : [taː]</c:v>
                </c:pt>
                <c:pt idx="521">
                  <c:v>~geh~ : [ɡeː]</c:v>
                </c:pt>
                <c:pt idx="522">
                  <c:v>~stä~ : [ʃtɛ]</c:v>
                </c:pt>
                <c:pt idx="523">
                  <c:v>~sai~ : [zɛ]</c:v>
                </c:pt>
                <c:pt idx="524">
                  <c:v>~fer~ : [fɐ]</c:v>
                </c:pt>
                <c:pt idx="525">
                  <c:v>~war~ : [va]</c:v>
                </c:pt>
                <c:pt idx="526">
                  <c:v>~kko~ : [kɔ]</c:v>
                </c:pt>
                <c:pt idx="527">
                  <c:v>~ock~ : [k]</c:v>
                </c:pt>
                <c:pt idx="528">
                  <c:v>~scha~ : [ʃaː]</c:v>
                </c:pt>
                <c:pt idx="529">
                  <c:v>~chen~ : [xn]</c:v>
                </c:pt>
                <c:pt idx="530">
                  <c:v>~ngie~ : [ʒiː]</c:v>
                </c:pt>
                <c:pt idx="531">
                  <c:v>~schu~ : [ʃʊ]</c:v>
                </c:pt>
                <c:pt idx="532">
                  <c:v>~schü~ : [ʃʏ]</c:v>
                </c:pt>
                <c:pt idx="533">
                  <c:v>~ngie~ : [ŋʒiː]</c:v>
                </c:pt>
                <c:pt idx="534">
                  <c:v>~schü~ : [ʃʏː]</c:v>
                </c:pt>
                <c:pt idx="535">
                  <c:v>~chen~ : [çn]</c:v>
                </c:pt>
                <c:pt idx="536">
                  <c:v>~schi~ : [ʃiː]</c:v>
                </c:pt>
                <c:pt idx="537">
                  <c:v>~schi~ : [ʃɪ]</c:v>
                </c:pt>
                <c:pt idx="538">
                  <c:v>~schu~ : [ʃuː]</c:v>
                </c:pt>
                <c:pt idx="539">
                  <c:v>~sser~ : [sɐ]</c:v>
                </c:pt>
                <c:pt idx="540">
                  <c:v>~ssen~ : [sn]</c:v>
                </c:pt>
                <c:pt idx="541">
                  <c:v>~blau~ : [blaɔ]</c:v>
                </c:pt>
                <c:pt idx="542">
                  <c:v>~blei~ : [blaɛ]</c:v>
                </c:pt>
                <c:pt idx="543">
                  <c:v>~bens~ : [bms]</c:v>
                </c:pt>
                <c:pt idx="544">
                  <c:v>~bend~ : [bmt]</c:v>
                </c:pt>
                <c:pt idx="545">
                  <c:v>~brau~ : [bʁaɔ]</c:v>
                </c:pt>
                <c:pt idx="546">
                  <c:v>~brei~ : [bʁaɛ]</c:v>
                </c:pt>
                <c:pt idx="547">
                  <c:v>~chte~ : [çte]</c:v>
                </c:pt>
                <c:pt idx="548">
                  <c:v>~chts~ : [çts]</c:v>
                </c:pt>
                <c:pt idx="549">
                  <c:v>~chti~ : [çtɪ]</c:v>
                </c:pt>
                <c:pt idx="550">
                  <c:v>~cher~ : [çɐ]</c:v>
                </c:pt>
                <c:pt idx="551">
                  <c:v>~drah~ : [dʁaː]</c:v>
                </c:pt>
                <c:pt idx="552">
                  <c:v>~drei~ : [dʁaɛ]</c:v>
                </c:pt>
                <c:pt idx="553">
                  <c:v>~flei~ : [flaɛ]</c:v>
                </c:pt>
                <c:pt idx="554">
                  <c:v>~flie~ : [fliː]</c:v>
                </c:pt>
                <c:pt idx="555">
                  <c:v>~ftre~ : [ftʁeː]</c:v>
                </c:pt>
                <c:pt idx="556">
                  <c:v>~frau~ : [fʁaɔ]</c:v>
                </c:pt>
                <c:pt idx="557">
                  <c:v>~froh~ : [fʁoː]</c:v>
                </c:pt>
                <c:pt idx="558">
                  <c:v>~freu~ : [fʁɔœ]</c:v>
                </c:pt>
                <c:pt idx="559">
                  <c:v>~früh~ : [fʁʏː]</c:v>
                </c:pt>
                <c:pt idx="560">
                  <c:v>~klei~ : [klaɛ]</c:v>
                </c:pt>
                <c:pt idx="561">
                  <c:v>~ktio~ : [ktsioː]</c:v>
                </c:pt>
                <c:pt idx="562">
                  <c:v>~kter~ : [ktɐ]</c:v>
                </c:pt>
                <c:pt idx="563">
                  <c:v>~ktri~ : [ktʁɪ]</c:v>
                </c:pt>
                <c:pt idx="564">
                  <c:v>~cken~ : [kŋ]</c:v>
                </c:pt>
                <c:pt idx="565">
                  <c:v>~cker~ : [kɐ]</c:v>
                </c:pt>
                <c:pt idx="566">
                  <c:v>~krei~ : [kʁaɛ]</c:v>
                </c:pt>
                <c:pt idx="567">
                  <c:v>~krie~ : [kʁiː]</c:v>
                </c:pt>
                <c:pt idx="568">
                  <c:v>~lber~ : [lbɐ]</c:v>
                </c:pt>
                <c:pt idx="569">
                  <c:v>~lfte~ : [lfte]</c:v>
                </c:pt>
                <c:pt idx="570">
                  <c:v>~lbst~ : [lpst]</c:v>
                </c:pt>
                <c:pt idx="571">
                  <c:v>~lten~ : [ltn]</c:v>
                </c:pt>
                <c:pt idx="572">
                  <c:v>~lter~ : [ltɐ]</c:v>
                </c:pt>
                <c:pt idx="573">
                  <c:v>~lsch~ : [lʃ]</c:v>
                </c:pt>
                <c:pt idx="574">
                  <c:v>~llge~ : [lɡe]</c:v>
                </c:pt>
                <c:pt idx="575">
                  <c:v>~lgen~ : [lɡŋ]</c:v>
                </c:pt>
                <c:pt idx="576">
                  <c:v>~mmel~ : [ml]</c:v>
                </c:pt>
                <c:pt idx="577">
                  <c:v>~mmer~ : [mɐ]</c:v>
                </c:pt>
                <c:pt idx="578">
                  <c:v>~ndel~ : [ndl]</c:v>
                </c:pt>
                <c:pt idx="579">
                  <c:v>~nden~ : [ndn]</c:v>
                </c:pt>
                <c:pt idx="580">
                  <c:v>~nder~ : [ndɐ]</c:v>
                </c:pt>
                <c:pt idx="581">
                  <c:v>~nhei~ : [nhaɛ]</c:v>
                </c:pt>
                <c:pt idx="582">
                  <c:v>~nsti~ : [nstɪ]</c:v>
                </c:pt>
                <c:pt idx="583">
                  <c:v>~ntel~ : [ntl]</c:v>
                </c:pt>
                <c:pt idx="584">
                  <c:v>~nten~ : [ntn]</c:v>
                </c:pt>
                <c:pt idx="585">
                  <c:v>~nzel~ : [ntsl]</c:v>
                </c:pt>
                <c:pt idx="586">
                  <c:v>~nter~ : [ntɐ]</c:v>
                </c:pt>
                <c:pt idx="587">
                  <c:v>~ntro~ : [ntʁɔ]</c:v>
                </c:pt>
                <c:pt idx="588">
                  <c:v>~ntru~ : [ntʁʊ]</c:v>
                </c:pt>
                <c:pt idx="589">
                  <c:v>~nsel~ : [nzl]</c:v>
                </c:pt>
                <c:pt idx="590">
                  <c:v>~nner~ : [nɐ]</c:v>
                </c:pt>
                <c:pt idx="591">
                  <c:v>~nsch~ : [nʃ]</c:v>
                </c:pt>
                <c:pt idx="592">
                  <c:v>~nrei~ : [nʁaɛ]</c:v>
                </c:pt>
                <c:pt idx="593">
                  <c:v>~pfle~ : [pfleː]</c:v>
                </c:pt>
                <c:pt idx="594">
                  <c:v>~pflü~ : [pflʏ]</c:v>
                </c:pt>
                <c:pt idx="595">
                  <c:v>~plei~ : [plaɛ]</c:v>
                </c:pt>
                <c:pt idx="596">
                  <c:v>~bsta~ : [psta]</c:v>
                </c:pt>
                <c:pt idx="597">
                  <c:v>~ssie~ : [siː]</c:v>
                </c:pt>
                <c:pt idx="598">
                  <c:v>~skla~ : [sklaː]</c:v>
                </c:pt>
                <c:pt idx="599">
                  <c:v>~ssel~ : [sl]</c:v>
                </c:pt>
                <c:pt idx="600">
                  <c:v>~sten~ : [stn]</c:v>
                </c:pt>
                <c:pt idx="601">
                  <c:v>~ster~ : [stɐ]</c:v>
                </c:pt>
                <c:pt idx="602">
                  <c:v>~stre~ : [stʁɛ]</c:v>
                </c:pt>
                <c:pt idx="603">
                  <c:v>~dche~ : [tçe]</c:v>
                </c:pt>
                <c:pt idx="604">
                  <c:v>~tier~ : [tiːɐ]</c:v>
                </c:pt>
                <c:pt idx="605">
                  <c:v>~ttel~ : [tl]</c:v>
                </c:pt>
                <c:pt idx="606">
                  <c:v>~tzli~ : [tslɪ]</c:v>
                </c:pt>
                <c:pt idx="607">
                  <c:v>~tzen~ : [tsn]</c:v>
                </c:pt>
                <c:pt idx="608">
                  <c:v>~tzte~ : [tste]</c:v>
                </c:pt>
                <c:pt idx="609">
                  <c:v>~zwei~ : [tsvaɛ]</c:v>
                </c:pt>
                <c:pt idx="610">
                  <c:v>~träu~ : [tʁɔœ]</c:v>
                </c:pt>
                <c:pt idx="611">
                  <c:v>~chtu~ : [xtʊ]</c:v>
                </c:pt>
                <c:pt idx="612">
                  <c:v>~send~ : [znt]</c:v>
                </c:pt>
                <c:pt idx="613">
                  <c:v>~rbei~ : [ʁbaɛ]</c:v>
                </c:pt>
                <c:pt idx="614">
                  <c:v>~rben~ : [ʁbm]</c:v>
                </c:pt>
                <c:pt idx="615">
                  <c:v>~rden~ : [ʁdn]</c:v>
                </c:pt>
                <c:pt idx="616">
                  <c:v>~rder~ : [ʁdɐ]</c:v>
                </c:pt>
                <c:pt idx="617">
                  <c:v>~rfen~ : [ʁfn]</c:v>
                </c:pt>
                <c:pt idx="618">
                  <c:v>~nkel~ : [ŋkl]</c:v>
                </c:pt>
                <c:pt idx="619">
                  <c:v>~nken~ : [ŋkŋ]</c:v>
                </c:pt>
                <c:pt idx="620">
                  <c:v>~rken~ : [ʁkŋ]</c:v>
                </c:pt>
                <c:pt idx="621">
                  <c:v>~glau~ : [ɡlaɔ]</c:v>
                </c:pt>
                <c:pt idx="622">
                  <c:v>~glei~ : [ɡlaɛ]</c:v>
                </c:pt>
                <c:pt idx="623">
                  <c:v>~geln~ : [ɡln]</c:v>
                </c:pt>
                <c:pt idx="624">
                  <c:v>~rnte~ : [ʁnte]</c:v>
                </c:pt>
                <c:pt idx="625">
                  <c:v>~schö~ : [ʃøː]</c:v>
                </c:pt>
                <c:pt idx="626">
                  <c:v>~spei~ : [ʃpaɛ]</c:v>
                </c:pt>
                <c:pt idx="627">
                  <c:v>~spie~ : [ʃpiː]</c:v>
                </c:pt>
                <c:pt idx="628">
                  <c:v>~rper~ : [ʁpɐ]</c:v>
                </c:pt>
                <c:pt idx="629">
                  <c:v>~spra~ : [ʃpʁaː]</c:v>
                </c:pt>
                <c:pt idx="630">
                  <c:v>~spre~ : [ʃpʁɛ]</c:v>
                </c:pt>
                <c:pt idx="631">
                  <c:v>~spri~ : [ʃpʁɪ]</c:v>
                </c:pt>
                <c:pt idx="632">
                  <c:v>~spru~ : [ʃpʁʊ]</c:v>
                </c:pt>
                <c:pt idx="633">
                  <c:v>~ngst~ : [ŋst]</c:v>
                </c:pt>
                <c:pt idx="634">
                  <c:v>~rtei~ : [ʁtaɛ]</c:v>
                </c:pt>
                <c:pt idx="635">
                  <c:v>~stei~ : [ʃtaɛ]</c:v>
                </c:pt>
                <c:pt idx="636">
                  <c:v>~steh~ : [ʃteː]</c:v>
                </c:pt>
                <c:pt idx="637">
                  <c:v>~stie~ : [ʃtiː]</c:v>
                </c:pt>
                <c:pt idx="638">
                  <c:v>~rzel~ : [ʁtsl]</c:v>
                </c:pt>
                <c:pt idx="639">
                  <c:v>~rtse~ : [ʁtzɛ]</c:v>
                </c:pt>
                <c:pt idx="640">
                  <c:v>~rter~ : [ʁtɐ]</c:v>
                </c:pt>
                <c:pt idx="641">
                  <c:v>~stra~ : [ʃtʁaː]</c:v>
                </c:pt>
                <c:pt idx="642">
                  <c:v>~stro~ : [ʃtʁoː]</c:v>
                </c:pt>
                <c:pt idx="643">
                  <c:v>~nger~ : [ŋɐ]</c:v>
                </c:pt>
                <c:pt idx="644">
                  <c:v>~grau~ : [ɡʁaɔ]</c:v>
                </c:pt>
                <c:pt idx="645">
                  <c:v>~rgie~ : [ʁɡiː]</c:v>
                </c:pt>
                <c:pt idx="646">
                  <c:v>~rgel~ : [ʁɡl]</c:v>
                </c:pt>
                <c:pt idx="647">
                  <c:v>~chan~ : [ʃɑ̃ː]</c:v>
                </c:pt>
                <c:pt idx="648">
                  <c:v>~scha~ : [ʃa]</c:v>
                </c:pt>
                <c:pt idx="649">
                  <c:v>~tter~ : [tɐ]</c:v>
                </c:pt>
                <c:pt idx="650">
                  <c:v>~rten~ : [ʁtn]</c:v>
                </c:pt>
                <c:pt idx="651">
                  <c:v>~ckli~ : [klɪ]</c:v>
                </c:pt>
                <c:pt idx="652">
                  <c:v>~nnte~ : [nte]</c:v>
                </c:pt>
                <c:pt idx="653">
                  <c:v>~tsch~ : [tʃ]</c:v>
                </c:pt>
                <c:pt idx="654">
                  <c:v>~stuh~ : [ʃtuː]</c:v>
                </c:pt>
                <c:pt idx="655">
                  <c:v>~schä~ : [ʃɛ]</c:v>
                </c:pt>
                <c:pt idx="656">
                  <c:v>~llen~ : [ln]</c:v>
                </c:pt>
                <c:pt idx="657">
                  <c:v>~ffen~ : [fn]</c:v>
                </c:pt>
                <c:pt idx="658">
                  <c:v>~llei~ : [laɛ]</c:v>
                </c:pt>
                <c:pt idx="659">
                  <c:v>~zieh~ : [tsiː]</c:v>
                </c:pt>
                <c:pt idx="660">
                  <c:v>~llie~ : [liː]</c:v>
                </c:pt>
                <c:pt idx="661">
                  <c:v>~sste~ : [ste]</c:v>
                </c:pt>
                <c:pt idx="662">
                  <c:v>~schwe~ : [ʃveː]</c:v>
                </c:pt>
                <c:pt idx="663">
                  <c:v>~schwe~ : [ʃvɛ]</c:v>
                </c:pt>
                <c:pt idx="664">
                  <c:v>~chter~ : [çtɐ]</c:v>
                </c:pt>
                <c:pt idx="665">
                  <c:v>~ckeln~ : [kln]</c:v>
                </c:pt>
                <c:pt idx="666">
                  <c:v>~chsen~ : [ksn]</c:v>
                </c:pt>
                <c:pt idx="667">
                  <c:v>~mmeln~ : [mln]</c:v>
                </c:pt>
                <c:pt idx="668">
                  <c:v>~nster~ : [nstɐ]</c:v>
                </c:pt>
                <c:pt idx="669">
                  <c:v>~nstru~ : [nstʁu]</c:v>
                </c:pt>
                <c:pt idx="670">
                  <c:v>~ppelt~ : [plt]</c:v>
                </c:pt>
                <c:pt idx="671">
                  <c:v>~strie~ : [stʁiː]</c:v>
                </c:pt>
                <c:pt idx="672">
                  <c:v>~chten~ : [xtn]</c:v>
                </c:pt>
                <c:pt idx="673">
                  <c:v>~schei~ : [ʃaɛ]</c:v>
                </c:pt>
                <c:pt idx="674">
                  <c:v>~rkzeu~ : [ʁktsɔœ]</c:v>
                </c:pt>
                <c:pt idx="675">
                  <c:v>~schla~ : [ʃlaː]</c:v>
                </c:pt>
                <c:pt idx="676">
                  <c:v>~schle~ : [ʃlɛ]</c:v>
                </c:pt>
                <c:pt idx="677">
                  <c:v>~schlü~ : [ʃlʏ]</c:v>
                </c:pt>
                <c:pt idx="678">
                  <c:v>~schen~ : [ʃn]</c:v>
                </c:pt>
                <c:pt idx="679">
                  <c:v>~schnu~ : [ʃnuː]</c:v>
                </c:pt>
                <c:pt idx="680">
                  <c:v>~schne~ : [ʃnɛ]</c:v>
                </c:pt>
                <c:pt idx="681">
                  <c:v>~schni~ : [ʃnɪ]</c:v>
                </c:pt>
                <c:pt idx="682">
                  <c:v>~schwa~ : [ʃva]</c:v>
                </c:pt>
                <c:pt idx="683">
                  <c:v>~schwi~ : [ʃvɪ]</c:v>
                </c:pt>
                <c:pt idx="684">
                  <c:v>~schie~ : [ʃiː]</c:v>
                </c:pt>
                <c:pt idx="685">
                  <c:v>~schuh~ : [ʃuː]</c:v>
                </c:pt>
                <c:pt idx="686">
                  <c:v>~nschen~ : [nʃn]</c:v>
                </c:pt>
                <c:pt idx="687">
                  <c:v>~schnee~ : [ʃneː]</c:v>
                </c:pt>
                <c:pt idx="688">
                  <c:v>~schwie~ : [ʃviː]</c:v>
                </c:pt>
                <c:pt idx="689">
                  <c:v>~rschei~ : [ʁʃaɛ]</c:v>
                </c:pt>
                <c:pt idx="690">
                  <c:v>~schrei~ : [ʃʁaɛ]</c:v>
                </c:pt>
                <c:pt idx="691">
                  <c:v>~schrie~ : [ʃʁiː]</c:v>
                </c:pt>
              </c:strCache>
            </c:strRef>
          </c:cat>
          <c:val>
            <c:numRef>
              <c:f>'1gram.r1b'!$P$2:$P$693</c:f>
              <c:numCache>
                <c:formatCode>0.0000_ </c:formatCode>
                <c:ptCount val="692"/>
                <c:pt idx="0">
                  <c:v>-1.1139433523068367</c:v>
                </c:pt>
                <c:pt idx="1">
                  <c:v>-0.80617997398388719</c:v>
                </c:pt>
                <c:pt idx="2">
                  <c:v>-0.76768581670547864</c:v>
                </c:pt>
                <c:pt idx="3">
                  <c:v>-0.76077715431422088</c:v>
                </c:pt>
                <c:pt idx="4">
                  <c:v>-0.6488033948702886</c:v>
                </c:pt>
                <c:pt idx="5">
                  <c:v>-0.47712125471966244</c:v>
                </c:pt>
                <c:pt idx="6">
                  <c:v>-0.42596873227228116</c:v>
                </c:pt>
                <c:pt idx="7">
                  <c:v>-0.35902194264166792</c:v>
                </c:pt>
                <c:pt idx="8">
                  <c:v>-0.3010299956639812</c:v>
                </c:pt>
                <c:pt idx="9">
                  <c:v>-0.12493873660829995</c:v>
                </c:pt>
                <c:pt idx="10">
                  <c:v>-0.10914446942506803</c:v>
                </c:pt>
                <c:pt idx="11">
                  <c:v>-8.1304939677480398E-2</c:v>
                </c:pt>
                <c:pt idx="12">
                  <c:v>-6.2147906748844461E-2</c:v>
                </c:pt>
                <c:pt idx="13">
                  <c:v>-3.4762106259211917E-2</c:v>
                </c:pt>
                <c:pt idx="14">
                  <c:v>-1.4723256820706347E-2</c:v>
                </c:pt>
                <c:pt idx="15">
                  <c:v>1.8483405694013133E-2</c:v>
                </c:pt>
                <c:pt idx="16">
                  <c:v>2.9963223377443202E-2</c:v>
                </c:pt>
                <c:pt idx="17">
                  <c:v>5.7991946977686733E-2</c:v>
                </c:pt>
                <c:pt idx="18">
                  <c:v>7.9181246047624818E-2</c:v>
                </c:pt>
                <c:pt idx="19">
                  <c:v>8.7150175718900116E-2</c:v>
                </c:pt>
                <c:pt idx="20">
                  <c:v>0.15871716298625854</c:v>
                </c:pt>
                <c:pt idx="21">
                  <c:v>0.15970084286751188</c:v>
                </c:pt>
                <c:pt idx="22">
                  <c:v>0.17609125905568124</c:v>
                </c:pt>
                <c:pt idx="23">
                  <c:v>0.24303804868629444</c:v>
                </c:pt>
                <c:pt idx="24">
                  <c:v>0.40576534618399418</c:v>
                </c:pt>
                <c:pt idx="25">
                  <c:v>0.91204482964486999</c:v>
                </c:pt>
                <c:pt idx="26">
                  <c:v>1.0791812460476249</c:v>
                </c:pt>
                <c:pt idx="27">
                  <c:v>1.146128035678238</c:v>
                </c:pt>
                <c:pt idx="28">
                  <c:v>1.4623979978989561</c:v>
                </c:pt>
                <c:pt idx="29">
                  <c:v>-1.2787536009528291</c:v>
                </c:pt>
                <c:pt idx="30">
                  <c:v>-1.146128035678238</c:v>
                </c:pt>
                <c:pt idx="31">
                  <c:v>-1.0910804693473326</c:v>
                </c:pt>
                <c:pt idx="32">
                  <c:v>-1.0791812460476249</c:v>
                </c:pt>
                <c:pt idx="33">
                  <c:v>-1.0413926851582249</c:v>
                </c:pt>
                <c:pt idx="34">
                  <c:v>-1.0413926851582249</c:v>
                </c:pt>
                <c:pt idx="35">
                  <c:v>-1</c:v>
                </c:pt>
                <c:pt idx="36">
                  <c:v>-0.96614173273903259</c:v>
                </c:pt>
                <c:pt idx="37">
                  <c:v>-0.95424250943932487</c:v>
                </c:pt>
                <c:pt idx="38">
                  <c:v>-0.88081359228079137</c:v>
                </c:pt>
                <c:pt idx="39">
                  <c:v>-0.84509804001425681</c:v>
                </c:pt>
                <c:pt idx="40">
                  <c:v>-0.84509804001425681</c:v>
                </c:pt>
                <c:pt idx="41">
                  <c:v>-0.81291335664285558</c:v>
                </c:pt>
                <c:pt idx="42">
                  <c:v>-0.77815125038364363</c:v>
                </c:pt>
                <c:pt idx="43">
                  <c:v>-0.77815125038364363</c:v>
                </c:pt>
                <c:pt idx="44">
                  <c:v>-0.77815125038364363</c:v>
                </c:pt>
                <c:pt idx="45">
                  <c:v>-0.71600334363479912</c:v>
                </c:pt>
                <c:pt idx="46">
                  <c:v>-0.69897000433601875</c:v>
                </c:pt>
                <c:pt idx="47">
                  <c:v>-0.69897000433601875</c:v>
                </c:pt>
                <c:pt idx="48">
                  <c:v>-0.69897000433601875</c:v>
                </c:pt>
                <c:pt idx="49">
                  <c:v>-0.69897000433601875</c:v>
                </c:pt>
                <c:pt idx="50">
                  <c:v>-0.69897000433601875</c:v>
                </c:pt>
                <c:pt idx="51">
                  <c:v>-0.65321251377534373</c:v>
                </c:pt>
                <c:pt idx="52">
                  <c:v>-0.6020599913279624</c:v>
                </c:pt>
                <c:pt idx="53">
                  <c:v>-0.6020599913279624</c:v>
                </c:pt>
                <c:pt idx="54">
                  <c:v>-0.6020599913279624</c:v>
                </c:pt>
                <c:pt idx="55">
                  <c:v>-0.6020599913279624</c:v>
                </c:pt>
                <c:pt idx="56">
                  <c:v>-0.6020599913279624</c:v>
                </c:pt>
                <c:pt idx="57">
                  <c:v>-0.6020599913279624</c:v>
                </c:pt>
                <c:pt idx="58">
                  <c:v>-0.6020599913279624</c:v>
                </c:pt>
                <c:pt idx="59">
                  <c:v>-0.6020599913279624</c:v>
                </c:pt>
                <c:pt idx="60">
                  <c:v>-0.57403126772771884</c:v>
                </c:pt>
                <c:pt idx="61">
                  <c:v>-0.56987530795656105</c:v>
                </c:pt>
                <c:pt idx="62">
                  <c:v>-0.56427143043856265</c:v>
                </c:pt>
                <c:pt idx="63">
                  <c:v>-0.56427143043856254</c:v>
                </c:pt>
                <c:pt idx="64">
                  <c:v>-0.56427143043856254</c:v>
                </c:pt>
                <c:pt idx="65">
                  <c:v>-0.54406804435027567</c:v>
                </c:pt>
                <c:pt idx="66">
                  <c:v>-0.54406804435027567</c:v>
                </c:pt>
                <c:pt idx="67">
                  <c:v>-0.54406804435027567</c:v>
                </c:pt>
                <c:pt idx="68">
                  <c:v>-0.54406804435027567</c:v>
                </c:pt>
                <c:pt idx="69">
                  <c:v>-0.52287874528033751</c:v>
                </c:pt>
                <c:pt idx="70">
                  <c:v>-0.47712125471966244</c:v>
                </c:pt>
                <c:pt idx="71">
                  <c:v>-0.47712125471966244</c:v>
                </c:pt>
                <c:pt idx="72">
                  <c:v>-0.47712125471966244</c:v>
                </c:pt>
                <c:pt idx="73">
                  <c:v>-0.47712125471966244</c:v>
                </c:pt>
                <c:pt idx="74">
                  <c:v>-0.47712125471966244</c:v>
                </c:pt>
                <c:pt idx="75">
                  <c:v>-0.47712125471966244</c:v>
                </c:pt>
                <c:pt idx="76">
                  <c:v>-0.47712125471966244</c:v>
                </c:pt>
                <c:pt idx="77">
                  <c:v>-0.47712125471966244</c:v>
                </c:pt>
                <c:pt idx="78">
                  <c:v>-0.47712125471966244</c:v>
                </c:pt>
                <c:pt idx="79">
                  <c:v>-0.46584024430997339</c:v>
                </c:pt>
                <c:pt idx="80">
                  <c:v>-0.44715803134221926</c:v>
                </c:pt>
                <c:pt idx="81">
                  <c:v>-0.43933269383026263</c:v>
                </c:pt>
                <c:pt idx="82">
                  <c:v>-0.42596873227228116</c:v>
                </c:pt>
                <c:pt idx="83">
                  <c:v>-0.3979400086720376</c:v>
                </c:pt>
                <c:pt idx="84">
                  <c:v>-0.3979400086720376</c:v>
                </c:pt>
                <c:pt idx="85">
                  <c:v>-0.3979400086720376</c:v>
                </c:pt>
                <c:pt idx="86">
                  <c:v>-0.36797678529459443</c:v>
                </c:pt>
                <c:pt idx="87">
                  <c:v>-0.35218251811136253</c:v>
                </c:pt>
                <c:pt idx="88">
                  <c:v>-0.34242268082220623</c:v>
                </c:pt>
                <c:pt idx="89">
                  <c:v>-0.34242268082220623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-0.3010299956639812</c:v>
                </c:pt>
                <c:pt idx="99">
                  <c:v>-0.3010299956639812</c:v>
                </c:pt>
                <c:pt idx="100">
                  <c:v>-0.3010299956639812</c:v>
                </c:pt>
                <c:pt idx="101">
                  <c:v>-0.3010299956639812</c:v>
                </c:pt>
                <c:pt idx="102">
                  <c:v>-0.3010299956639812</c:v>
                </c:pt>
                <c:pt idx="103">
                  <c:v>-0.3010299956639812</c:v>
                </c:pt>
                <c:pt idx="104">
                  <c:v>-0.3010299956639812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-0.3010299956639812</c:v>
                </c:pt>
                <c:pt idx="108">
                  <c:v>-0.3010299956639812</c:v>
                </c:pt>
                <c:pt idx="109">
                  <c:v>-0.3010299956639812</c:v>
                </c:pt>
                <c:pt idx="110">
                  <c:v>-0.3010299956639812</c:v>
                </c:pt>
                <c:pt idx="111">
                  <c:v>-0.3010299956639812</c:v>
                </c:pt>
                <c:pt idx="112">
                  <c:v>-0.27300127206373764</c:v>
                </c:pt>
                <c:pt idx="113">
                  <c:v>-0.27300127206373764</c:v>
                </c:pt>
                <c:pt idx="114">
                  <c:v>-0.27106677228653797</c:v>
                </c:pt>
                <c:pt idx="115">
                  <c:v>-0.25527250510330607</c:v>
                </c:pt>
                <c:pt idx="116">
                  <c:v>-0.24303804868629447</c:v>
                </c:pt>
                <c:pt idx="117">
                  <c:v>-0.24303804868629447</c:v>
                </c:pt>
                <c:pt idx="118">
                  <c:v>-0.23888208891513676</c:v>
                </c:pt>
                <c:pt idx="119">
                  <c:v>-0.23408320603336796</c:v>
                </c:pt>
                <c:pt idx="120">
                  <c:v>-0.22184874961635639</c:v>
                </c:pt>
                <c:pt idx="121">
                  <c:v>-0.22184874961635639</c:v>
                </c:pt>
                <c:pt idx="122">
                  <c:v>-0.22184874961635639</c:v>
                </c:pt>
                <c:pt idx="123">
                  <c:v>-0.22184874961635639</c:v>
                </c:pt>
                <c:pt idx="124">
                  <c:v>-0.19629464514396822</c:v>
                </c:pt>
                <c:pt idx="125">
                  <c:v>-0.19629464514396822</c:v>
                </c:pt>
                <c:pt idx="126">
                  <c:v>-0.19629464514396822</c:v>
                </c:pt>
                <c:pt idx="127">
                  <c:v>-0.17609125905568127</c:v>
                </c:pt>
                <c:pt idx="128">
                  <c:v>-0.17609125905568127</c:v>
                </c:pt>
                <c:pt idx="129">
                  <c:v>-0.17609125905568127</c:v>
                </c:pt>
                <c:pt idx="130">
                  <c:v>-0.17609125905568127</c:v>
                </c:pt>
                <c:pt idx="131">
                  <c:v>-0.17609125905568127</c:v>
                </c:pt>
                <c:pt idx="132">
                  <c:v>-0.17609125905568127</c:v>
                </c:pt>
                <c:pt idx="133">
                  <c:v>-0.17609125905568118</c:v>
                </c:pt>
                <c:pt idx="134">
                  <c:v>-0.15490195998574319</c:v>
                </c:pt>
                <c:pt idx="135">
                  <c:v>-0.14612803567823809</c:v>
                </c:pt>
                <c:pt idx="136">
                  <c:v>-0.14612803567823801</c:v>
                </c:pt>
                <c:pt idx="137">
                  <c:v>-0.13830269816628143</c:v>
                </c:pt>
                <c:pt idx="138">
                  <c:v>-0.12493873660829995</c:v>
                </c:pt>
                <c:pt idx="139">
                  <c:v>-0.12493873660829995</c:v>
                </c:pt>
                <c:pt idx="140">
                  <c:v>-0.12493873660829995</c:v>
                </c:pt>
                <c:pt idx="141">
                  <c:v>-0.12493873660829995</c:v>
                </c:pt>
                <c:pt idx="142">
                  <c:v>-0.12493873660829995</c:v>
                </c:pt>
                <c:pt idx="143">
                  <c:v>-0.10914446942506803</c:v>
                </c:pt>
                <c:pt idx="144">
                  <c:v>-9.6910013008056392E-2</c:v>
                </c:pt>
                <c:pt idx="145">
                  <c:v>-9.6910013008056392E-2</c:v>
                </c:pt>
                <c:pt idx="146">
                  <c:v>-9.1080469347332535E-2</c:v>
                </c:pt>
                <c:pt idx="147">
                  <c:v>-8.7150175718900144E-2</c:v>
                </c:pt>
                <c:pt idx="148">
                  <c:v>-7.9181246047624873E-2</c:v>
                </c:pt>
                <c:pt idx="149">
                  <c:v>-7.9181246047624804E-2</c:v>
                </c:pt>
                <c:pt idx="150">
                  <c:v>-7.9181246047624804E-2</c:v>
                </c:pt>
                <c:pt idx="151">
                  <c:v>-6.6946789630613221E-2</c:v>
                </c:pt>
                <c:pt idx="152">
                  <c:v>-6.6946789630613221E-2</c:v>
                </c:pt>
                <c:pt idx="153">
                  <c:v>-6.2147906748844517E-2</c:v>
                </c:pt>
                <c:pt idx="154">
                  <c:v>-5.7991946977686754E-2</c:v>
                </c:pt>
                <c:pt idx="155">
                  <c:v>-5.7991946977686754E-2</c:v>
                </c:pt>
                <c:pt idx="156">
                  <c:v>-5.1152522447381311E-2</c:v>
                </c:pt>
                <c:pt idx="157">
                  <c:v>-5.1152522447381311E-2</c:v>
                </c:pt>
                <c:pt idx="158">
                  <c:v>-4.5757490560675115E-2</c:v>
                </c:pt>
                <c:pt idx="159">
                  <c:v>-4.1392685158225057E-2</c:v>
                </c:pt>
                <c:pt idx="160">
                  <c:v>-4.1392685158225057E-2</c:v>
                </c:pt>
                <c:pt idx="161">
                  <c:v>-3.4762106259211917E-2</c:v>
                </c:pt>
                <c:pt idx="162">
                  <c:v>-3.2184683371401242E-2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2.6328938722349149E-2</c:v>
                </c:pt>
                <c:pt idx="222">
                  <c:v>2.9963223377443202E-2</c:v>
                </c:pt>
                <c:pt idx="223">
                  <c:v>3.476210625921191E-2</c:v>
                </c:pt>
                <c:pt idx="224">
                  <c:v>5.1152522447381291E-2</c:v>
                </c:pt>
                <c:pt idx="225">
                  <c:v>5.1152522447381291E-2</c:v>
                </c:pt>
                <c:pt idx="226">
                  <c:v>6.6946789630613221E-2</c:v>
                </c:pt>
                <c:pt idx="227">
                  <c:v>9.691001300805642E-2</c:v>
                </c:pt>
                <c:pt idx="228">
                  <c:v>9.691001300805642E-2</c:v>
                </c:pt>
                <c:pt idx="229">
                  <c:v>0.109144469425068</c:v>
                </c:pt>
                <c:pt idx="230">
                  <c:v>0.12493873660829993</c:v>
                </c:pt>
                <c:pt idx="231">
                  <c:v>0.12493873660829993</c:v>
                </c:pt>
                <c:pt idx="232">
                  <c:v>0.12493873660829993</c:v>
                </c:pt>
                <c:pt idx="233">
                  <c:v>0.15490195998574319</c:v>
                </c:pt>
                <c:pt idx="234">
                  <c:v>0.15490195998574319</c:v>
                </c:pt>
                <c:pt idx="235">
                  <c:v>0.17609125905568124</c:v>
                </c:pt>
                <c:pt idx="236">
                  <c:v>0.17609125905568124</c:v>
                </c:pt>
                <c:pt idx="237">
                  <c:v>0.20411998265592479</c:v>
                </c:pt>
                <c:pt idx="238">
                  <c:v>0.22184874961635634</c:v>
                </c:pt>
                <c:pt idx="239">
                  <c:v>0.24598242933307565</c:v>
                </c:pt>
                <c:pt idx="240">
                  <c:v>0.3010299956639812</c:v>
                </c:pt>
                <c:pt idx="241">
                  <c:v>0.3010299956639812</c:v>
                </c:pt>
                <c:pt idx="242">
                  <c:v>0.3010299956639812</c:v>
                </c:pt>
                <c:pt idx="243">
                  <c:v>0.3010299956639812</c:v>
                </c:pt>
                <c:pt idx="244">
                  <c:v>0.3010299956639812</c:v>
                </c:pt>
                <c:pt idx="245">
                  <c:v>0.3010299956639812</c:v>
                </c:pt>
                <c:pt idx="246">
                  <c:v>0.33775280268872104</c:v>
                </c:pt>
                <c:pt idx="247">
                  <c:v>0.35218251811136247</c:v>
                </c:pt>
                <c:pt idx="248">
                  <c:v>0.36797678529459443</c:v>
                </c:pt>
                <c:pt idx="249">
                  <c:v>0.40576534618399418</c:v>
                </c:pt>
                <c:pt idx="250">
                  <c:v>0.4259687322722811</c:v>
                </c:pt>
                <c:pt idx="251">
                  <c:v>0.46239799789895608</c:v>
                </c:pt>
                <c:pt idx="252">
                  <c:v>0.47712125471966244</c:v>
                </c:pt>
                <c:pt idx="253">
                  <c:v>0.47712125471966244</c:v>
                </c:pt>
                <c:pt idx="254">
                  <c:v>0.47712125471966244</c:v>
                </c:pt>
                <c:pt idx="255">
                  <c:v>0.49291552190289428</c:v>
                </c:pt>
                <c:pt idx="256">
                  <c:v>0.51188336097887432</c:v>
                </c:pt>
                <c:pt idx="257">
                  <c:v>0.52287874528033762</c:v>
                </c:pt>
                <c:pt idx="258">
                  <c:v>0.6020599913279624</c:v>
                </c:pt>
                <c:pt idx="259">
                  <c:v>0.6020599913279624</c:v>
                </c:pt>
                <c:pt idx="260">
                  <c:v>0.69897000433601886</c:v>
                </c:pt>
                <c:pt idx="261">
                  <c:v>0.69897000433601886</c:v>
                </c:pt>
                <c:pt idx="262">
                  <c:v>0.69897000433601886</c:v>
                </c:pt>
                <c:pt idx="263">
                  <c:v>0.69897000433601886</c:v>
                </c:pt>
                <c:pt idx="264">
                  <c:v>0.69897000433601886</c:v>
                </c:pt>
                <c:pt idx="265">
                  <c:v>0.69897000433601886</c:v>
                </c:pt>
                <c:pt idx="266">
                  <c:v>0.7269987279362623</c:v>
                </c:pt>
                <c:pt idx="267">
                  <c:v>0.74036268949424389</c:v>
                </c:pt>
                <c:pt idx="268">
                  <c:v>0.77815125038364363</c:v>
                </c:pt>
                <c:pt idx="269">
                  <c:v>0.84509804001425681</c:v>
                </c:pt>
                <c:pt idx="270">
                  <c:v>0.91204482964486999</c:v>
                </c:pt>
                <c:pt idx="271">
                  <c:v>1.0791812460476249</c:v>
                </c:pt>
                <c:pt idx="272">
                  <c:v>1.1180993120779945</c:v>
                </c:pt>
                <c:pt idx="273">
                  <c:v>1.3802112417116059</c:v>
                </c:pt>
                <c:pt idx="274">
                  <c:v>1.3891660843645326</c:v>
                </c:pt>
                <c:pt idx="275">
                  <c:v>-1.0791812460476249</c:v>
                </c:pt>
                <c:pt idx="276">
                  <c:v>-1.0791812460476249</c:v>
                </c:pt>
                <c:pt idx="277">
                  <c:v>-1.0791812460476249</c:v>
                </c:pt>
                <c:pt idx="278">
                  <c:v>-1.0791812460476249</c:v>
                </c:pt>
                <c:pt idx="279">
                  <c:v>-0.84509804001425681</c:v>
                </c:pt>
                <c:pt idx="280">
                  <c:v>-0.65321251377534373</c:v>
                </c:pt>
                <c:pt idx="281">
                  <c:v>-0.65321251377534373</c:v>
                </c:pt>
                <c:pt idx="282">
                  <c:v>-0.47712125471966244</c:v>
                </c:pt>
                <c:pt idx="283">
                  <c:v>-0.47712125471966244</c:v>
                </c:pt>
                <c:pt idx="284">
                  <c:v>-0.47712125471966244</c:v>
                </c:pt>
                <c:pt idx="285">
                  <c:v>-0.47712125471966244</c:v>
                </c:pt>
                <c:pt idx="286">
                  <c:v>-0.47712125471966244</c:v>
                </c:pt>
                <c:pt idx="287">
                  <c:v>-0.47712125471966244</c:v>
                </c:pt>
                <c:pt idx="288">
                  <c:v>-0.3010299956639812</c:v>
                </c:pt>
                <c:pt idx="289">
                  <c:v>-0.3010299956639812</c:v>
                </c:pt>
                <c:pt idx="290">
                  <c:v>-0.3010299956639812</c:v>
                </c:pt>
                <c:pt idx="291">
                  <c:v>-0.3010299956639812</c:v>
                </c:pt>
                <c:pt idx="292">
                  <c:v>-0.3010299956639812</c:v>
                </c:pt>
                <c:pt idx="293">
                  <c:v>-0.3010299956639812</c:v>
                </c:pt>
                <c:pt idx="294">
                  <c:v>-0.3010299956639812</c:v>
                </c:pt>
                <c:pt idx="295">
                  <c:v>-0.3010299956639812</c:v>
                </c:pt>
                <c:pt idx="296">
                  <c:v>-0.3010299956639812</c:v>
                </c:pt>
                <c:pt idx="297">
                  <c:v>-0.3010299956639812</c:v>
                </c:pt>
                <c:pt idx="298">
                  <c:v>-0.3010299956639812</c:v>
                </c:pt>
                <c:pt idx="299">
                  <c:v>-0.3010299956639812</c:v>
                </c:pt>
                <c:pt idx="300">
                  <c:v>-0.3010299956639812</c:v>
                </c:pt>
                <c:pt idx="301">
                  <c:v>-0.3010299956639812</c:v>
                </c:pt>
                <c:pt idx="302">
                  <c:v>-0.3010299956639812</c:v>
                </c:pt>
                <c:pt idx="303">
                  <c:v>-0.3010299956639812</c:v>
                </c:pt>
                <c:pt idx="304">
                  <c:v>-0.3010299956639812</c:v>
                </c:pt>
                <c:pt idx="305">
                  <c:v>-0.24303804868629447</c:v>
                </c:pt>
                <c:pt idx="306">
                  <c:v>-0.23408320603336796</c:v>
                </c:pt>
                <c:pt idx="307">
                  <c:v>-0.17609125905568127</c:v>
                </c:pt>
                <c:pt idx="308">
                  <c:v>-0.17609125905568127</c:v>
                </c:pt>
                <c:pt idx="309">
                  <c:v>-0.17609125905568127</c:v>
                </c:pt>
                <c:pt idx="310">
                  <c:v>-0.17609125905568127</c:v>
                </c:pt>
                <c:pt idx="311">
                  <c:v>-0.17609125905568127</c:v>
                </c:pt>
                <c:pt idx="312">
                  <c:v>-0.17609125905568127</c:v>
                </c:pt>
                <c:pt idx="313">
                  <c:v>-0.17609125905568127</c:v>
                </c:pt>
                <c:pt idx="314">
                  <c:v>-7.9181246047624804E-2</c:v>
                </c:pt>
                <c:pt idx="315">
                  <c:v>-6.6946789630613221E-2</c:v>
                </c:pt>
                <c:pt idx="316">
                  <c:v>-6.6946789630613221E-2</c:v>
                </c:pt>
                <c:pt idx="317">
                  <c:v>-3.7788560889399803E-2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4.5757490560675143E-2</c:v>
                </c:pt>
                <c:pt idx="469">
                  <c:v>5.1152522447381291E-2</c:v>
                </c:pt>
                <c:pt idx="470">
                  <c:v>9.691001300805642E-2</c:v>
                </c:pt>
                <c:pt idx="471">
                  <c:v>0.12493873660829993</c:v>
                </c:pt>
                <c:pt idx="472">
                  <c:v>0.12493873660829993</c:v>
                </c:pt>
                <c:pt idx="473">
                  <c:v>0.12493873660829993</c:v>
                </c:pt>
                <c:pt idx="474">
                  <c:v>0.17609125905568124</c:v>
                </c:pt>
                <c:pt idx="475">
                  <c:v>0.17609125905568124</c:v>
                </c:pt>
                <c:pt idx="476">
                  <c:v>0.17609125905568124</c:v>
                </c:pt>
                <c:pt idx="477">
                  <c:v>0.17609125905568124</c:v>
                </c:pt>
                <c:pt idx="478">
                  <c:v>0.20411998265592479</c:v>
                </c:pt>
                <c:pt idx="479">
                  <c:v>0.22184874961635639</c:v>
                </c:pt>
                <c:pt idx="480">
                  <c:v>0.23408320603336796</c:v>
                </c:pt>
                <c:pt idx="481">
                  <c:v>0.27300127206373764</c:v>
                </c:pt>
                <c:pt idx="482">
                  <c:v>0.3010299956639812</c:v>
                </c:pt>
                <c:pt idx="483">
                  <c:v>0.3010299956639812</c:v>
                </c:pt>
                <c:pt idx="484">
                  <c:v>0.3010299956639812</c:v>
                </c:pt>
                <c:pt idx="485">
                  <c:v>0.3010299956639812</c:v>
                </c:pt>
                <c:pt idx="486">
                  <c:v>0.3010299956639812</c:v>
                </c:pt>
                <c:pt idx="487">
                  <c:v>0.3010299956639812</c:v>
                </c:pt>
                <c:pt idx="488">
                  <c:v>0.3010299956639812</c:v>
                </c:pt>
                <c:pt idx="489">
                  <c:v>0.3010299956639812</c:v>
                </c:pt>
                <c:pt idx="490">
                  <c:v>0.3010299956639812</c:v>
                </c:pt>
                <c:pt idx="491">
                  <c:v>0.3010299956639812</c:v>
                </c:pt>
                <c:pt idx="492">
                  <c:v>0.3010299956639812</c:v>
                </c:pt>
                <c:pt idx="493">
                  <c:v>0.3010299956639812</c:v>
                </c:pt>
                <c:pt idx="494">
                  <c:v>0.3010299956639812</c:v>
                </c:pt>
                <c:pt idx="495">
                  <c:v>0.3010299956639812</c:v>
                </c:pt>
                <c:pt idx="496">
                  <c:v>0.3010299956639812</c:v>
                </c:pt>
                <c:pt idx="497">
                  <c:v>0.3010299956639812</c:v>
                </c:pt>
                <c:pt idx="498">
                  <c:v>0.3010299956639812</c:v>
                </c:pt>
                <c:pt idx="499">
                  <c:v>0.3010299956639812</c:v>
                </c:pt>
                <c:pt idx="500">
                  <c:v>0.35218251811136247</c:v>
                </c:pt>
                <c:pt idx="501">
                  <c:v>0.36797678529459443</c:v>
                </c:pt>
                <c:pt idx="502">
                  <c:v>0.36797678529459443</c:v>
                </c:pt>
                <c:pt idx="503">
                  <c:v>0.41497334797081792</c:v>
                </c:pt>
                <c:pt idx="504">
                  <c:v>0.41497334797081792</c:v>
                </c:pt>
                <c:pt idx="505">
                  <c:v>0.47712125471966244</c:v>
                </c:pt>
                <c:pt idx="506">
                  <c:v>0.47712125471966244</c:v>
                </c:pt>
                <c:pt idx="507">
                  <c:v>0.47712125471966244</c:v>
                </c:pt>
                <c:pt idx="508">
                  <c:v>0.47712125471966244</c:v>
                </c:pt>
                <c:pt idx="509">
                  <c:v>0.47712125471966244</c:v>
                </c:pt>
                <c:pt idx="510">
                  <c:v>0.47712125471966244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0.6020599913279624</c:v>
                </c:pt>
                <c:pt idx="514">
                  <c:v>0.6020599913279624</c:v>
                </c:pt>
                <c:pt idx="515">
                  <c:v>0.6020599913279624</c:v>
                </c:pt>
                <c:pt idx="516">
                  <c:v>0.6020599913279624</c:v>
                </c:pt>
                <c:pt idx="517">
                  <c:v>0.65321251377534373</c:v>
                </c:pt>
                <c:pt idx="518">
                  <c:v>0.69897000433601886</c:v>
                </c:pt>
                <c:pt idx="519">
                  <c:v>0.69897000433601886</c:v>
                </c:pt>
                <c:pt idx="520">
                  <c:v>0.69897000433601886</c:v>
                </c:pt>
                <c:pt idx="521">
                  <c:v>0.69897000433601886</c:v>
                </c:pt>
                <c:pt idx="522">
                  <c:v>0.77815125038364363</c:v>
                </c:pt>
                <c:pt idx="523">
                  <c:v>0.95424250943932487</c:v>
                </c:pt>
                <c:pt idx="524">
                  <c:v>1</c:v>
                </c:pt>
                <c:pt idx="525">
                  <c:v>1</c:v>
                </c:pt>
                <c:pt idx="526">
                  <c:v>1.0791812460476249</c:v>
                </c:pt>
                <c:pt idx="527">
                  <c:v>1.4623979978989561</c:v>
                </c:pt>
                <c:pt idx="528">
                  <c:v>-0.69897000433601875</c:v>
                </c:pt>
                <c:pt idx="529">
                  <c:v>-0.42596873227228116</c:v>
                </c:pt>
                <c:pt idx="530">
                  <c:v>-0.3010299956639812</c:v>
                </c:pt>
                <c:pt idx="531">
                  <c:v>-0.3010299956639812</c:v>
                </c:pt>
                <c:pt idx="532">
                  <c:v>-0.3010299956639812</c:v>
                </c:pt>
                <c:pt idx="533">
                  <c:v>-0.3010299956639812</c:v>
                </c:pt>
                <c:pt idx="534">
                  <c:v>-0.3010299956639812</c:v>
                </c:pt>
                <c:pt idx="535">
                  <c:v>-0.20411998265592479</c:v>
                </c:pt>
                <c:pt idx="536">
                  <c:v>-0.17609125905568127</c:v>
                </c:pt>
                <c:pt idx="537">
                  <c:v>-0.17609125905568127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7.9181246047624887E-2</c:v>
                </c:pt>
                <c:pt idx="649">
                  <c:v>0.12493873660829993</c:v>
                </c:pt>
                <c:pt idx="650">
                  <c:v>0.12493873660829993</c:v>
                </c:pt>
                <c:pt idx="651">
                  <c:v>0.3010299956639812</c:v>
                </c:pt>
                <c:pt idx="652">
                  <c:v>0.3010299956639812</c:v>
                </c:pt>
                <c:pt idx="653">
                  <c:v>0.3010299956639812</c:v>
                </c:pt>
                <c:pt idx="654">
                  <c:v>0.3010299956639812</c:v>
                </c:pt>
                <c:pt idx="655">
                  <c:v>0.3010299956639812</c:v>
                </c:pt>
                <c:pt idx="656">
                  <c:v>0.38021124171160603</c:v>
                </c:pt>
                <c:pt idx="657">
                  <c:v>0.4259687322722811</c:v>
                </c:pt>
                <c:pt idx="658">
                  <c:v>0.47712125471966244</c:v>
                </c:pt>
                <c:pt idx="659">
                  <c:v>0.6020599913279624</c:v>
                </c:pt>
                <c:pt idx="660">
                  <c:v>0.69897000433601886</c:v>
                </c:pt>
                <c:pt idx="661">
                  <c:v>0.84509804001425681</c:v>
                </c:pt>
                <c:pt idx="662">
                  <c:v>-0.3010299956639812</c:v>
                </c:pt>
                <c:pt idx="663">
                  <c:v>-0.3010299956639812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0.3010299956639812</c:v>
                </c:pt>
                <c:pt idx="685">
                  <c:v>0.3010299956639812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3-144C-B65B-BED12E8B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1079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5DC62-C049-774F-A1B5-1611DBB99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1312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5FF47-641E-5C4D-BFB8-233230970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999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44D3F-29A6-D449-972F-F45DDAA71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552450</xdr:colOff>
      <xdr:row>1314</xdr:row>
      <xdr:rowOff>31751</xdr:rowOff>
    </xdr:from>
    <xdr:ext cx="5400000" cy="136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1812F-D51C-F54F-A4BD-ED742C25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679450</xdr:colOff>
      <xdr:row>696</xdr:row>
      <xdr:rowOff>209555</xdr:rowOff>
    </xdr:from>
    <xdr:to>
      <xdr:col>12</xdr:col>
      <xdr:colOff>262350</xdr:colOff>
      <xdr:row>741</xdr:row>
      <xdr:rowOff>25055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5A604-87FF-2147-965C-F457D9BD5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203BF-CFB5-B741-B817-7C7A46D610F8}" name="Table132456" displayName="Table132456" ref="A1:Q1078" totalsRowShown="0" headerRowDxfId="94" dataDxfId="93">
  <autoFilter ref="A1:Q1078" xr:uid="{3D24FFEC-169E-B14D-8A0A-05E42ABD0A68}"/>
  <sortState xmlns:xlrd2="http://schemas.microsoft.com/office/spreadsheetml/2017/richdata2" ref="A2:Q1078">
    <sortCondition ref="G1:G1078"/>
  </sortState>
  <tableColumns count="17">
    <tableColumn id="1" xr3:uid="{7BAF4C18-867A-6F43-BEC9-8A96948D160D}" name="spell-sound.pair" dataDxfId="92">
      <calculatedColumnFormula>_xlfn.LET(_xlpm.sep," : ",CONCATENATE(E2,_xlpm.sep,F2))</calculatedColumnFormula>
    </tableColumn>
    <tableColumn id="4" xr3:uid="{649BC400-296E-CE49-9E08-DF6941813798}" name="pair.freq" dataDxfId="91"/>
    <tableColumn id="2" xr3:uid="{640EDDDF-73E9-F743-8A13-BB9C317CE971}" name="pair" dataDxfId="90"/>
    <tableColumn id="7" xr3:uid="{EEFE166B-DE1E-4C40-BD25-EB7217459A92}" name="freq.ratio" dataDxfId="89">
      <calculatedColumnFormula>B2/freq.sum.r1a</calculatedColumnFormula>
    </tableColumn>
    <tableColumn id="6" xr3:uid="{844265A9-B487-2842-A079-419D3D921D79}" name="spell" dataDxfId="88">
      <calculatedColumnFormula>_xlfn.LET(_xlpm.sep,":",_xlpm.w,$C2,_xlfn.CONCAT("~",RIGHT(_xlpm.w,LEN(_xlpm.w)-FIND(_xlpm.sep,_xlpm.w)),"~"))</calculatedColumnFormula>
    </tableColumn>
    <tableColumn id="5" xr3:uid="{586E102B-1B1A-A14B-BD34-251129038028}" name="sound" dataDxfId="87">
      <calculatedColumnFormula>_xlfn.LET(_xlpm.sep,":",_xlpm.w,$C2,_xlfn.CONCAT("[",LEFT(_xlpm.w,FIND(_xlpm.sep,_xlpm.w)-1),"]"))</calculatedColumnFormula>
    </tableColumn>
    <tableColumn id="9" xr3:uid="{21A910C0-9EE5-5F4F-9402-B62786A398A9}" name="spell.size" dataDxfId="86">
      <calculatedColumnFormula>_xlfn.LET(_xlpm.w,E2,LEN(_xlpm.w)-2)</calculatedColumnFormula>
    </tableColumn>
    <tableColumn id="10" xr3:uid="{455C5EEC-CB62-5842-A515-9098B4B5B743}" name="sound.size" dataDxfId="85">
      <calculatedColumnFormula>_xlfn.LET(_xlpm.w,F2,LEN(_xlpm.w)-2)</calculatedColumnFormula>
    </tableColumn>
    <tableColumn id="8" xr3:uid="{F0E76DC9-4421-5C45-BD0E-623A6E2CCBA8}" name="size" dataDxfId="84">
      <calculatedColumnFormula>_xlfn.LET(_xlpm.a,H2,_xlpm.b,G2,MAX(_xlpm.a,_xlpm.b))</calculatedColumnFormula>
    </tableColumn>
    <tableColumn id="3" xr3:uid="{E2AF6150-285B-834B-BB40-245F5E548981}" name="sum.spellwise" dataDxfId="83">
      <calculatedColumnFormula array="1">SUM(_xlfn._xlws.FILTER($D$2:$D$1311,_xlfn.MAP($E$2:$E$1311,_xlfn.LAMBDA(_xlpm.x,_xlpm.x=$E2))))</calculatedColumnFormula>
    </tableColumn>
    <tableColumn id="13" xr3:uid="{038704FD-99A6-1B44-A831-970754F00B69}" name="spell.reliability" dataDxfId="82">
      <calculatedColumnFormula>$D2/J2</calculatedColumnFormula>
    </tableColumn>
    <tableColumn id="14" xr3:uid="{01DAB78D-568C-754D-A9BB-9D554AAAE2E4}" name="sum.soundwise" dataDxfId="81">
      <calculatedColumnFormula array="1">SUM(_xlfn._xlws.FILTER($D$2:$D$1311,_xlfn.MAP($F$2:$F$1311,_xlfn.LAMBDA(_xlpm.x,_xlpm.x=$F2))))</calculatedColumnFormula>
    </tableColumn>
    <tableColumn id="15" xr3:uid="{DC961EF3-A622-9D4A-8691-0E2675F3AFF1}" name="sound.reliability" dataDxfId="80">
      <calculatedColumnFormula>$D2/L2</calculatedColumnFormula>
    </tableColumn>
    <tableColumn id="12" xr3:uid="{96FE8C51-6A2F-5741-B265-F396790715BB}" name="pair.reliability" dataDxfId="79">
      <calculatedColumnFormula>_xlfn.LET(_xlpm.freq,B2,_xlpm.size,H2+1,_xlpm.F,O2,LOG(1+_xlpm.freq)*LOG(1+_xlpm.size)*_xlpm.F)</calculatedColumnFormula>
    </tableColumn>
    <tableColumn id="11" xr3:uid="{094B32D7-70F5-C64D-8A8C-7036101B9A5B}" name="F(spell.rel;sound.rel)" dataDxfId="78">
      <calculatedColumnFormula>_xlfn.LET(_xlpm.a,M2,_xlpm.b,K2,2*_xlpm.a*_xlpm.b/(_xlpm.a+_xlpm.b))</calculatedColumnFormula>
    </tableColumn>
    <tableColumn id="16" xr3:uid="{4F4494CA-6879-254C-A193-174391A77EBA}" name="log(spell.rel/sound.rel)" dataDxfId="77">
      <calculatedColumnFormula>_xlfn.LET(_xlpm.p,K2,_xlpm.q,M2,LOG(_xlpm.p/_xlpm.q))</calculatedColumnFormula>
    </tableColumn>
    <tableColumn id="17" xr3:uid="{563004D1-FB29-A042-B342-BFE9C50EEA2A}" name="note" dataDxfId="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224142-745F-FD4F-B3C4-73C3B7F5EA2F}" name="Table13245" displayName="Table13245" ref="A1:Q1311" totalsRowShown="0" headerRowDxfId="75" dataDxfId="74">
  <autoFilter ref="A1:Q1311" xr:uid="{3D24FFEC-169E-B14D-8A0A-05E42ABD0A68}"/>
  <sortState xmlns:xlrd2="http://schemas.microsoft.com/office/spreadsheetml/2017/richdata2" ref="A2:Q1311">
    <sortCondition ref="G1:G1311"/>
  </sortState>
  <tableColumns count="17">
    <tableColumn id="1" xr3:uid="{5DD9EB60-7435-0548-9192-57C0D37A15C0}" name="spell-sound.pair" dataDxfId="73">
      <calculatedColumnFormula>_xlfn.LET(_xlpm.sep," : ",CONCATENATE(E2,_xlpm.sep,F2))</calculatedColumnFormula>
    </tableColumn>
    <tableColumn id="4" xr3:uid="{D2F6A0C7-2D7A-2244-BE11-C6C18A268061}" name="pair.freq" dataDxfId="72"/>
    <tableColumn id="2" xr3:uid="{ED3FE045-7BF8-7B48-94D8-FA45EEDAD7E6}" name="pair" dataDxfId="71"/>
    <tableColumn id="7" xr3:uid="{592FD5F8-32E2-3648-9CEA-5C03932F1118}" name="freq.ratio" dataDxfId="70">
      <calculatedColumnFormula>B2/freq.sum.r1a</calculatedColumnFormula>
    </tableColumn>
    <tableColumn id="6" xr3:uid="{B317E6EF-4A9F-D549-871F-9E390183F11A}" name="spell" dataDxfId="69">
      <calculatedColumnFormula>_xlfn.LET(_xlpm.sep,":",_xlpm.w,$C2,_xlfn.CONCAT("~",RIGHT(_xlpm.w,LEN(_xlpm.w)-FIND(_xlpm.sep,_xlpm.w)),"~"))</calculatedColumnFormula>
    </tableColumn>
    <tableColumn id="5" xr3:uid="{E6CD4C40-82A7-1B4D-8A1F-A0F9A322E5B5}" name="sound" dataDxfId="68">
      <calculatedColumnFormula>_xlfn.LET(_xlpm.sep,":",_xlpm.w,$C2,_xlfn.CONCAT("[",LEFT(_xlpm.w,FIND(_xlpm.sep,_xlpm.w)-1),"]"))</calculatedColumnFormula>
    </tableColumn>
    <tableColumn id="9" xr3:uid="{9180E13F-69AD-5844-8FFE-0EBB6552C009}" name="spell.size" dataDxfId="67">
      <calculatedColumnFormula>_xlfn.LET(_xlpm.w,E2,LEN(_xlpm.w)-2)</calculatedColumnFormula>
    </tableColumn>
    <tableColumn id="10" xr3:uid="{84246A4A-2D85-7D40-8333-95411E021352}" name="sound.size" dataDxfId="66">
      <calculatedColumnFormula>_xlfn.LET(_xlpm.w,F2,LEN(_xlpm.w)-2)</calculatedColumnFormula>
    </tableColumn>
    <tableColumn id="8" xr3:uid="{41AF8CBB-33BE-E049-9B0A-B2F11F4A3705}" name="size" dataDxfId="65">
      <calculatedColumnFormula>_xlfn.LET(_xlpm.a,H2,_xlpm.b,G2,MAX(_xlpm.a,_xlpm.b))</calculatedColumnFormula>
    </tableColumn>
    <tableColumn id="3" xr3:uid="{2804C242-EBD1-0046-A499-EE8657F986F4}" name="sum.spellwise" dataDxfId="64">
      <calculatedColumnFormula array="1">SUM(_xlfn._xlws.FILTER($D$2:$D$1311,_xlfn.MAP($E$2:$E$1311,_xlfn.LAMBDA(_xlpm.x,_xlpm.x=$E2))))</calculatedColumnFormula>
    </tableColumn>
    <tableColumn id="13" xr3:uid="{C4C75043-F282-6A40-9D8E-D7CC9AE69428}" name="spell.reliability" dataDxfId="63">
      <calculatedColumnFormula>$D2/J2</calculatedColumnFormula>
    </tableColumn>
    <tableColumn id="14" xr3:uid="{814BBFE9-DFFE-6345-A1BD-F257F23D3B62}" name="sum.soundwise" dataDxfId="62">
      <calculatedColumnFormula array="1">SUM(_xlfn._xlws.FILTER($D$2:$D$1311,_xlfn.MAP($F$2:$F$1311,_xlfn.LAMBDA(_xlpm.x,_xlpm.x=$F2))))</calculatedColumnFormula>
    </tableColumn>
    <tableColumn id="15" xr3:uid="{0C278FF7-409B-EB42-AEB1-4685891E3815}" name="sound.reliability" dataDxfId="61">
      <calculatedColumnFormula>$D2/L2</calculatedColumnFormula>
    </tableColumn>
    <tableColumn id="12" xr3:uid="{1ECC7C48-B8A7-4340-A57D-A3F325017238}" name="pair.reliability" dataDxfId="60">
      <calculatedColumnFormula>_xlfn.LET(_xlpm.freq,B2,_xlpm.size,H2+1,_xlpm.F,O2,LOG(1+_xlpm.freq)*LOG(1+_xlpm.size)*_xlpm.F)</calculatedColumnFormula>
    </tableColumn>
    <tableColumn id="11" xr3:uid="{DD6EE4BD-0BFB-6542-8F08-D2295E79424B}" name="F(spell.rel;sound.rel)" dataDxfId="59">
      <calculatedColumnFormula>_xlfn.LET(_xlpm.a,M2,_xlpm.b,K2,2*_xlpm.a*_xlpm.b/(_xlpm.a+_xlpm.b))</calculatedColumnFormula>
    </tableColumn>
    <tableColumn id="16" xr3:uid="{B17A9867-71CD-444C-9012-E697D956B768}" name="log(spell.rel/sound.rel)" dataDxfId="58">
      <calculatedColumnFormula>_xlfn.LET(_xlpm.p,K2,_xlpm.q,M2,LOG(_xlpm.p/_xlpm.q))</calculatedColumnFormula>
    </tableColumn>
    <tableColumn id="17" xr3:uid="{4C867003-8688-D145-A2CB-3B7BBE063544}" name="note" dataDxfId="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581A98-F7B0-194B-A0E6-3F5DC331CFD3}" name="Table1324" displayName="Table1324" ref="A1:Q998" totalsRowShown="0" headerRowDxfId="56" dataDxfId="55">
  <autoFilter ref="A1:Q998" xr:uid="{3D24FFEC-169E-B14D-8A0A-05E42ABD0A68}"/>
  <sortState xmlns:xlrd2="http://schemas.microsoft.com/office/spreadsheetml/2017/richdata2" ref="A2:Q998">
    <sortCondition ref="G1:G998"/>
  </sortState>
  <tableColumns count="17">
    <tableColumn id="1" xr3:uid="{70351113-0D94-074E-9E8E-4F8939584CB5}" name="spell-sound.pair" dataDxfId="54">
      <calculatedColumnFormula>_xlfn.LET(_xlpm.sep," : ",CONCATENATE(E2,_xlpm.sep,F2))</calculatedColumnFormula>
    </tableColumn>
    <tableColumn id="4" xr3:uid="{E1FE773C-C43C-7848-B131-3CCB7C690C56}" name="pair.freq" dataDxfId="53"/>
    <tableColumn id="2" xr3:uid="{4509AE6B-5567-A043-A34A-E059FB3D6717}" name="pair" dataDxfId="52"/>
    <tableColumn id="7" xr3:uid="{45F2B8F4-3CC1-5F4B-B8CC-1A848D1669FC}" name="freq.ratio" dataDxfId="51">
      <calculatedColumnFormula>B2/freq.sum.r1a</calculatedColumnFormula>
    </tableColumn>
    <tableColumn id="6" xr3:uid="{5397D0AC-A5E7-C147-94CF-96938B114BAD}" name="spell" dataDxfId="50">
      <calculatedColumnFormula>_xlfn.LET(_xlpm.sep,":",_xlpm.w,$C2,_xlfn.CONCAT("~",RIGHT(_xlpm.w,LEN(_xlpm.w)-FIND(_xlpm.sep,_xlpm.w)),"~"))</calculatedColumnFormula>
    </tableColumn>
    <tableColumn id="5" xr3:uid="{B79F26CB-5D5C-C34B-8BC6-C3EA0359F75E}" name="sound" dataDxfId="49">
      <calculatedColumnFormula>_xlfn.LET(_xlpm.sep,":",_xlpm.w,$C2,_xlfn.CONCAT("[",LEFT(_xlpm.w,FIND(_xlpm.sep,_xlpm.w)-1),"]"))</calculatedColumnFormula>
    </tableColumn>
    <tableColumn id="9" xr3:uid="{66BA285E-D8E9-3246-BC67-373BF55848B9}" name="spell.size" dataDxfId="48">
      <calculatedColumnFormula>_xlfn.LET(_xlpm.w,E2,LEN(_xlpm.w)-2)</calculatedColumnFormula>
    </tableColumn>
    <tableColumn id="10" xr3:uid="{79F54CCA-C2C1-B844-82D8-C744FDDFADF1}" name="sound.size" dataDxfId="47">
      <calculatedColumnFormula>_xlfn.LET(_xlpm.w,F2,LEN(_xlpm.w)-2)</calculatedColumnFormula>
    </tableColumn>
    <tableColumn id="8" xr3:uid="{020A8AC4-A8FF-DB41-934D-185392B4CB89}" name="size" dataDxfId="46">
      <calculatedColumnFormula>_xlfn.LET(_xlpm.a,H2,_xlpm.b,G2,MAX(_xlpm.a,_xlpm.b))</calculatedColumnFormula>
    </tableColumn>
    <tableColumn id="3" xr3:uid="{8B6A2636-8BB5-9F45-9077-CFC1551B7677}" name="sum.spellwise" dataDxfId="45">
      <calculatedColumnFormula array="1">SUM(_xlfn._xlws.FILTER($D$2:$D$998,_xlfn.MAP($E$2:$E$998,_xlfn.LAMBDA(_xlpm.x,_xlpm.x=$E2))))</calculatedColumnFormula>
    </tableColumn>
    <tableColumn id="13" xr3:uid="{6D34D982-A668-6B4F-AC71-7CA27CDA861D}" name="spell.reliability" dataDxfId="44">
      <calculatedColumnFormula>$D2/J2</calculatedColumnFormula>
    </tableColumn>
    <tableColumn id="14" xr3:uid="{C29C2AD4-27C4-014C-A595-4DA7D6CDAF93}" name="sum.soundwise" dataDxfId="43">
      <calculatedColumnFormula array="1">SUM(_xlfn._xlws.FILTER($D$2:$D$998,_xlfn.MAP($F$2:$F$998,_xlfn.LAMBDA(_xlpm.x,_xlpm.x=$F2))))</calculatedColumnFormula>
    </tableColumn>
    <tableColumn id="15" xr3:uid="{5C48E18E-C0E6-2345-81C8-4B1BEBB21F1A}" name="sound.reliability" dataDxfId="42">
      <calculatedColumnFormula>$D2/L2</calculatedColumnFormula>
    </tableColumn>
    <tableColumn id="12" xr3:uid="{1FB42438-85BA-2C4D-8657-7B6CEB90CD3F}" name="pair.reliability" dataDxfId="41">
      <calculatedColumnFormula>_xlfn.LET(_xlpm.freq,B2,_xlpm.size,H2+1,_xlpm.F,O2,LOG(1+_xlpm.freq)*LOG(1+_xlpm.size)*_xlpm.F)</calculatedColumnFormula>
    </tableColumn>
    <tableColumn id="11" xr3:uid="{0508C800-7E8B-2244-BD80-C0F4F355361C}" name="F(spell.rel;sound.rel)" dataDxfId="40">
      <calculatedColumnFormula>_xlfn.LET(_xlpm.a,M2,_xlpm.b,K2,2*_xlpm.a*_xlpm.b/(_xlpm.a+_xlpm.b))</calculatedColumnFormula>
    </tableColumn>
    <tableColumn id="16" xr3:uid="{DE373CCC-8D6F-2548-AB99-254B015F143C}" name="log(spell.rel/sound.rel)" dataDxfId="39">
      <calculatedColumnFormula>_xlfn.LET(_xlpm.p,K2,_xlpm.q,M2,LOG(_xlpm.p/_xlpm.q))</calculatedColumnFormula>
    </tableColumn>
    <tableColumn id="17" xr3:uid="{DFBA5B0B-1D10-A144-AAA9-FB9515FC3FA8}" name="note" dataDxfId="3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DD6591-D265-854E-8AC2-49A2F60BBC13}" name="Table132" displayName="Table132" ref="A1:Q1312" totalsRowShown="0" headerRowDxfId="37" dataDxfId="36">
  <autoFilter ref="A1:Q1312" xr:uid="{3D24FFEC-169E-B14D-8A0A-05E42ABD0A68}"/>
  <sortState xmlns:xlrd2="http://schemas.microsoft.com/office/spreadsheetml/2017/richdata2" ref="A2:Q1312">
    <sortCondition ref="I1:I1312"/>
  </sortState>
  <tableColumns count="17">
    <tableColumn id="1" xr3:uid="{010D3D78-239A-5E43-B6A7-E7D10856AF91}" name="spell-sound.pair" dataDxfId="35">
      <calculatedColumnFormula>_xlfn.LET(_xlpm.sep," : ",CONCATENATE(E2,_xlpm.sep,F2))</calculatedColumnFormula>
    </tableColumn>
    <tableColumn id="4" xr3:uid="{AE10BA1D-0688-6C46-9591-54F8AC025F2D}" name="pair.freq" dataDxfId="34"/>
    <tableColumn id="2" xr3:uid="{1824844E-B32F-A24C-9070-2C4A16E14429}" name="pair" dataDxfId="33"/>
    <tableColumn id="7" xr3:uid="{FB7470F3-86A1-4146-BDB2-815B4187F98E}" name="freq.ratio" dataDxfId="32">
      <calculatedColumnFormula>B2/freq.sum.r1a</calculatedColumnFormula>
    </tableColumn>
    <tableColumn id="6" xr3:uid="{5845C2E5-CCE0-6447-B102-7732CC89CB87}" name="spell" dataDxfId="31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30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29">
      <calculatedColumnFormula>_xlfn.LET(_xlpm.w,E2,LEN(_xlpm.w)-2)</calculatedColumnFormula>
    </tableColumn>
    <tableColumn id="10" xr3:uid="{92408E4F-1E98-A040-AE21-E8DEEA5B0832}" name="sound.size" dataDxfId="28">
      <calculatedColumnFormula>_xlfn.LET(_xlpm.w,F2,LEN(_xlpm.w)-2)</calculatedColumnFormula>
    </tableColumn>
    <tableColumn id="8" xr3:uid="{93DCB74A-41C3-E344-A945-AF03F8AAC9DE}" name="size" dataDxfId="27">
      <calculatedColumnFormula>_xlfn.LET(_xlpm.a,H2,_xlpm.b,G2,MAX(_xlpm.a,_xlpm.b))</calculatedColumnFormula>
    </tableColumn>
    <tableColumn id="3" xr3:uid="{28078E68-60CB-9F49-889B-89199EFAB6A6}" name="sum.spellwise" dataDxfId="26">
      <calculatedColumnFormula array="1">SUM(_xlfn._xlws.FILTER($D$2:$D$1312,_xlfn.MAP($E$2:$E$1312,_xlfn.LAMBDA(_xlpm.x,_xlpm.x=$E2))))</calculatedColumnFormula>
    </tableColumn>
    <tableColumn id="13" xr3:uid="{4DDBC3E3-C496-B245-B68E-5F49D651ADC6}" name="spell.reliability" dataDxfId="25">
      <calculatedColumnFormula>$D2/J2</calculatedColumnFormula>
    </tableColumn>
    <tableColumn id="14" xr3:uid="{DA5CB48B-098D-FC4F-AE4A-C13450FB1D6A}" name="sum.soundwise" dataDxfId="24">
      <calculatedColumnFormula array="1">SUM(_xlfn._xlws.FILTER($D$2:$D$1312,_xlfn.MAP($F$2:$F$1312,_xlfn.LAMBDA(_xlpm.x,_xlpm.x=$F2))))</calculatedColumnFormula>
    </tableColumn>
    <tableColumn id="15" xr3:uid="{13BF6F66-E299-1748-AC0C-DD1CD5B272E0}" name="sound.reliability" dataDxfId="23">
      <calculatedColumnFormula>$D2/L2</calculatedColumnFormula>
    </tableColumn>
    <tableColumn id="12" xr3:uid="{B84B1AB3-E155-0F4D-831C-1C8DE95BE042}" name="pair.reliability" dataDxfId="22">
      <calculatedColumnFormula>_xlfn.LET(_xlpm.freq,B2,_xlpm.size,H2+1,_xlpm.F,O2,LOG(1+_xlpm.freq)*LOG(1+_xlpm.size)*_xlpm.F)</calculatedColumnFormula>
    </tableColumn>
    <tableColumn id="11" xr3:uid="{E1C8957E-45D6-F849-9422-1A3201F2B0AD}" name="F(spell.rel;sound.rel)" dataDxfId="21">
      <calculatedColumnFormula>_xlfn.LET(_xlpm.a,M2,_xlpm.b,K2,2*_xlpm.a*_xlpm.b/(_xlpm.a+_xlpm.b))</calculatedColumnFormula>
    </tableColumn>
    <tableColumn id="16" xr3:uid="{5D3FDE74-46CC-3D41-890F-8384303C78F7}" name="log(spell.rel/sound.rel)" dataDxfId="20">
      <calculatedColumnFormula>_xlfn.LET(_xlpm.p,K2,_xlpm.q,M2,LOG(_xlpm.p/_xlpm.q))</calculatedColumnFormula>
    </tableColumn>
    <tableColumn id="17" xr3:uid="{FEC9139A-3840-F64D-8D13-6F03E376AC4D}" name="note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B1AFC2-CE3F-8846-94A4-066353966781}" name="Table13" displayName="Table13" ref="A1:Q693" totalsRowShown="0" headerRowDxfId="18" dataDxfId="17">
  <autoFilter ref="A1:Q693" xr:uid="{3D24FFEC-169E-B14D-8A0A-05E42ABD0A68}"/>
  <sortState xmlns:xlrd2="http://schemas.microsoft.com/office/spreadsheetml/2017/richdata2" ref="A2:Q693">
    <sortCondition ref="G1:G693"/>
  </sortState>
  <tableColumns count="17">
    <tableColumn id="1" xr3:uid="{010D3D78-239A-5E43-B6A7-E7D10856AF91}" name="spell-sound.pair" dataDxfId="16">
      <calculatedColumnFormula>_xlfn.LET(_xlpm.sep," : ",CONCATENATE(E2,_xlpm.sep,F2))</calculatedColumnFormula>
    </tableColumn>
    <tableColumn id="4" xr3:uid="{AE10BA1D-0688-6C46-9591-54F8AC025F2D}" name="pair.freq" dataDxfId="15"/>
    <tableColumn id="2" xr3:uid="{1824844E-B32F-A24C-9070-2C4A16E14429}" name="pair" dataDxfId="14"/>
    <tableColumn id="7" xr3:uid="{FB7470F3-86A1-4146-BDB2-815B4187F98E}" name="freq.ratio" dataDxfId="13">
      <calculatedColumnFormula>B2/freq.sum.r1a</calculatedColumnFormula>
    </tableColumn>
    <tableColumn id="6" xr3:uid="{5845C2E5-CCE0-6447-B102-7732CC89CB87}" name="spell" dataDxfId="12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11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10">
      <calculatedColumnFormula>_xlfn.LET(_xlpm.w,E2,LEN(_xlpm.w)-2)</calculatedColumnFormula>
    </tableColumn>
    <tableColumn id="10" xr3:uid="{92408E4F-1E98-A040-AE21-E8DEEA5B0832}" name="sound.size" dataDxfId="9">
      <calculatedColumnFormula>_xlfn.LET(_xlpm.w,F2,LEN(_xlpm.w)-2)</calculatedColumnFormula>
    </tableColumn>
    <tableColumn id="8" xr3:uid="{93DCB74A-41C3-E344-A945-AF03F8AAC9DE}" name="size" dataDxfId="8">
      <calculatedColumnFormula>_xlfn.LET(_xlpm.a,H2,_xlpm.b,G2,MAX(_xlpm.a,_xlpm.b))</calculatedColumnFormula>
    </tableColumn>
    <tableColumn id="3" xr3:uid="{28078E68-60CB-9F49-889B-89199EFAB6A6}" name="sum.spellwise" dataDxfId="7">
      <calculatedColumnFormula array="1">SUM(_xlfn._xlws.FILTER($D$2:$D$693,_xlfn.MAP($E$2:$E$693,_xlfn.LAMBDA(_xlpm.x,_xlpm.x=$E2))))</calculatedColumnFormula>
    </tableColumn>
    <tableColumn id="13" xr3:uid="{4DDBC3E3-C496-B245-B68E-5F49D651ADC6}" name="spell.reliability" dataDxfId="6">
      <calculatedColumnFormula>$D2/J2</calculatedColumnFormula>
    </tableColumn>
    <tableColumn id="14" xr3:uid="{DA5CB48B-098D-FC4F-AE4A-C13450FB1D6A}" name="sum.soundwise" dataDxfId="5">
      <calculatedColumnFormula array="1">SUM(_xlfn._xlws.FILTER($D$2:$D$693,_xlfn.MAP($F$2:$F$693,_xlfn.LAMBDA(_xlpm.x,_xlpm.x=$F2))))</calculatedColumnFormula>
    </tableColumn>
    <tableColumn id="15" xr3:uid="{13BF6F66-E299-1748-AC0C-DD1CD5B272E0}" name="sound.reliability" dataDxfId="4">
      <calculatedColumnFormula>$D2/L2</calculatedColumnFormula>
    </tableColumn>
    <tableColumn id="12" xr3:uid="{B84B1AB3-E155-0F4D-831C-1C8DE95BE042}" name="pair.reliability" dataDxfId="3">
      <calculatedColumnFormula>_xlfn.LET(_xlpm.freq,B2,_xlpm.size,H2+1,_xlpm.F,O2,LOG(1+_xlpm.freq)*LOG(1+_xlpm.size)*_xlpm.F)</calculatedColumnFormula>
    </tableColumn>
    <tableColumn id="11" xr3:uid="{E1C8957E-45D6-F849-9422-1A3201F2B0AD}" name="F(spell.rel;sound.rel)" dataDxfId="2">
      <calculatedColumnFormula>_xlfn.LET(_xlpm.a,M2,_xlpm.b,K2,2*_xlpm.a*_xlpm.b/(_xlpm.a+_xlpm.b))</calculatedColumnFormula>
    </tableColumn>
    <tableColumn id="16" xr3:uid="{5D3FDE74-46CC-3D41-890F-8384303C78F7}" name="log(spell.rel/sound.rel)" dataDxfId="1">
      <calculatedColumnFormula>_xlfn.LET(_xlpm.p,K2,_xlpm.q,M2,LOG(_xlpm.p/_xlpm.q))</calculatedColumnFormula>
    </tableColumn>
    <tableColumn id="17" xr3:uid="{FEC9139A-3840-F64D-8D13-6F03E376AC4D}" name="no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98FD-C622-284B-A693-3D3D1C56E143}">
  <dimension ref="A1:R1087"/>
  <sheetViews>
    <sheetView workbookViewId="0">
      <pane xSplit="7380" ySplit="3640" topLeftCell="F1042" activePane="bottomRight"/>
      <selection activeCell="A2" sqref="A2:XFD146"/>
      <selection pane="topRight" activeCell="N1" sqref="N1:O1048576"/>
      <selection pane="bottomLeft" activeCell="A145" sqref="A2:XFD145"/>
      <selection pane="bottomRight" activeCell="R1048" sqref="R1048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~zu~ : [tsuː]</v>
      </c>
      <c r="B2" s="2">
        <v>1</v>
      </c>
      <c r="C2" s="1" t="s">
        <v>276</v>
      </c>
      <c r="D2" s="3">
        <f t="shared" ref="D2:D65" si="1">B2/freq.sum.r1a</f>
        <v>8.1300813008130081E-4</v>
      </c>
      <c r="E2" s="3" t="str">
        <f t="shared" ref="E2:E65" si="2">_xlfn.LET(_xlpm.sep,":",_xlpm.w,$C2,_xlfn.CONCAT("~",RIGHT(_xlpm.w,LEN(_xlpm.w)-FIND(_xlpm.sep,_xlpm.w)),"~"))</f>
        <v>~zu~</v>
      </c>
      <c r="F2" s="3" t="str">
        <f t="shared" ref="F2:F65" si="3">_xlfn.LET(_xlpm.sep,":",_xlpm.w,$C2,_xlfn.CONCAT("[",LEFT(_xlpm.w,FIND(_xlpm.sep,_xlpm.w)-1),"]"))</f>
        <v>[tsuː]</v>
      </c>
      <c r="G2" s="5">
        <f t="shared" ref="G2:G65" si="4">_xlfn.LET(_xlpm.w,E2,LEN(_xlpm.w)-2)</f>
        <v>2</v>
      </c>
      <c r="H2" s="5">
        <f t="shared" ref="H2:H65" si="5">_xlfn.LET(_xlpm.w,F2,LEN(_xlpm.w)-2)</f>
        <v>4</v>
      </c>
      <c r="I2" s="5">
        <f t="shared" ref="I2:I65" si="6">_xlfn.LET(_xlpm.a,H2,_xlpm.b,G2,MAX(_xlpm.a,_xlpm.b))</f>
        <v>4</v>
      </c>
      <c r="J2" s="3" cm="1">
        <f t="array" ref="J2">SUM(_xlfn._xlws.FILTER($D$2:$D$1078,_xlfn.MAP($E$2:$E$1078,_xlfn.LAMBDA(_xlpm.x,_xlpm.x=$E2))))</f>
        <v>8.1300813008130081E-4</v>
      </c>
      <c r="K2" s="3">
        <f t="shared" ref="K2:K65" si="7">$D2/J2</f>
        <v>1</v>
      </c>
      <c r="L2" s="3" cm="1">
        <f t="array" ref="L2">SUM(_xlfn._xlws.FILTER($D$2:$D$1078,_xlfn.MAP($F$2:$F$1078,_xlfn.LAMBDA(_xlpm.x,_xlpm.x=$F2))))</f>
        <v>8.1300813008130081E-4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0.2342468675289098</v>
      </c>
      <c r="O2" s="3">
        <f t="shared" ref="O2:O65" si="10">_xlfn.LET(_xlpm.a,M2,_xlpm.b,K2,2*_xlpm.a*_xlpm.b/(_xlpm.a+_xlpm.b))</f>
        <v>1</v>
      </c>
      <c r="P2" s="3">
        <f t="shared" ref="P2:P65" si="11">_xlfn.LET(_xlpm.p,K2,_xlpm.q,M2,LOG(_xlpm.p/_xlpm.q))</f>
        <v>0</v>
      </c>
      <c r="Q2" s="3"/>
    </row>
    <row r="3" spans="1:17">
      <c r="A3" s="1" t="str">
        <f t="shared" si="0"/>
        <v>~ato~ : [atoː]</v>
      </c>
      <c r="B3" s="2">
        <v>1</v>
      </c>
      <c r="C3" s="1" t="s">
        <v>1780</v>
      </c>
      <c r="D3" s="3">
        <f t="shared" si="1"/>
        <v>8.1300813008130081E-4</v>
      </c>
      <c r="E3" s="3" t="str">
        <f t="shared" si="2"/>
        <v>~ato~</v>
      </c>
      <c r="F3" s="3" t="str">
        <f t="shared" si="3"/>
        <v>[atoː]</v>
      </c>
      <c r="G3" s="5">
        <f t="shared" si="4"/>
        <v>3</v>
      </c>
      <c r="H3" s="5">
        <f t="shared" si="5"/>
        <v>4</v>
      </c>
      <c r="I3" s="5">
        <f t="shared" si="6"/>
        <v>4</v>
      </c>
      <c r="J3" s="3" cm="1">
        <f t="array" ref="J3">SUM(_xlfn._xlws.FILTER($D$2:$D$1078,_xlfn.MAP($E$2:$E$1078,_xlfn.LAMBDA(_xlpm.x,_xlpm.x=$E3))))</f>
        <v>8.1300813008130081E-4</v>
      </c>
      <c r="K3" s="3">
        <f t="shared" si="7"/>
        <v>1</v>
      </c>
      <c r="L3" s="3" cm="1">
        <f t="array" ref="L3">SUM(_xlfn._xlws.FILTER($D$2:$D$1078,_xlfn.MAP($F$2:$F$1078,_xlfn.LAMBDA(_xlpm.x,_xlpm.x=$F3))))</f>
        <v>8.1300813008130081E-4</v>
      </c>
      <c r="M3" s="3">
        <f t="shared" si="8"/>
        <v>1</v>
      </c>
      <c r="N3" s="3">
        <f t="shared" si="9"/>
        <v>0.2342468675289098</v>
      </c>
      <c r="O3" s="3">
        <f t="shared" si="10"/>
        <v>1</v>
      </c>
      <c r="P3" s="3">
        <f t="shared" si="11"/>
        <v>0</v>
      </c>
      <c r="Q3" s="3"/>
    </row>
    <row r="4" spans="1:17">
      <c r="A4" s="1" t="str">
        <f t="shared" si="0"/>
        <v>~art~ : [aːʁt]</v>
      </c>
      <c r="B4" s="2">
        <v>1</v>
      </c>
      <c r="C4" s="1" t="s">
        <v>1775</v>
      </c>
      <c r="D4" s="3">
        <f t="shared" si="1"/>
        <v>8.1300813008130081E-4</v>
      </c>
      <c r="E4" s="1" t="str">
        <f t="shared" si="2"/>
        <v>~art~</v>
      </c>
      <c r="F4" s="1" t="str">
        <f t="shared" si="3"/>
        <v>[aːʁt]</v>
      </c>
      <c r="G4" s="5">
        <f t="shared" si="4"/>
        <v>3</v>
      </c>
      <c r="H4" s="5">
        <f t="shared" si="5"/>
        <v>4</v>
      </c>
      <c r="I4" s="5">
        <f t="shared" si="6"/>
        <v>4</v>
      </c>
      <c r="J4" s="3" cm="1">
        <f t="array" ref="J4">SUM(_xlfn._xlws.FILTER($D$2:$D$1078,_xlfn.MAP($E$2:$E$1078,_xlfn.LAMBDA(_xlpm.x,_xlpm.x=$E4))))</f>
        <v>8.1300813008130081E-4</v>
      </c>
      <c r="K4" s="3">
        <f t="shared" si="7"/>
        <v>1</v>
      </c>
      <c r="L4" s="3" cm="1">
        <f t="array" ref="L4">SUM(_xlfn._xlws.FILTER($D$2:$D$1078,_xlfn.MAP($F$2:$F$1078,_xlfn.LAMBDA(_xlpm.x,_xlpm.x=$F4))))</f>
        <v>8.1300813008130081E-4</v>
      </c>
      <c r="M4" s="3">
        <f t="shared" si="8"/>
        <v>1</v>
      </c>
      <c r="N4" s="3">
        <f t="shared" si="9"/>
        <v>0.2342468675289098</v>
      </c>
      <c r="O4" s="3">
        <f t="shared" si="10"/>
        <v>1</v>
      </c>
      <c r="P4" s="3">
        <f t="shared" si="11"/>
        <v>0</v>
      </c>
      <c r="Q4" s="3"/>
    </row>
    <row r="5" spans="1:17">
      <c r="A5" s="1" t="str">
        <f t="shared" si="0"/>
        <v>~bar~ : [baːʁ]</v>
      </c>
      <c r="B5" s="2">
        <v>1</v>
      </c>
      <c r="C5" s="1" t="s">
        <v>1769</v>
      </c>
      <c r="D5" s="3">
        <f t="shared" si="1"/>
        <v>8.1300813008130081E-4</v>
      </c>
      <c r="E5" s="3" t="str">
        <f t="shared" si="2"/>
        <v>~bar~</v>
      </c>
      <c r="F5" s="3" t="str">
        <f t="shared" si="3"/>
        <v>[baːʁ]</v>
      </c>
      <c r="G5" s="5">
        <f t="shared" si="4"/>
        <v>3</v>
      </c>
      <c r="H5" s="5">
        <f t="shared" si="5"/>
        <v>4</v>
      </c>
      <c r="I5" s="5">
        <f t="shared" si="6"/>
        <v>4</v>
      </c>
      <c r="J5" s="3" cm="1">
        <f t="array" ref="J5">SUM(_xlfn._xlws.FILTER($D$2:$D$1078,_xlfn.MAP($E$2:$E$1078,_xlfn.LAMBDA(_xlpm.x,_xlpm.x=$E5))))</f>
        <v>8.1300813008130081E-4</v>
      </c>
      <c r="K5" s="3">
        <f t="shared" si="7"/>
        <v>1</v>
      </c>
      <c r="L5" s="3" cm="1">
        <f t="array" ref="L5">SUM(_xlfn._xlws.FILTER($D$2:$D$1078,_xlfn.MAP($F$2:$F$1078,_xlfn.LAMBDA(_xlpm.x,_xlpm.x=$F5))))</f>
        <v>8.1300813008130081E-4</v>
      </c>
      <c r="M5" s="3">
        <f t="shared" si="8"/>
        <v>1</v>
      </c>
      <c r="N5" s="3">
        <f t="shared" si="9"/>
        <v>0.2342468675289098</v>
      </c>
      <c r="O5" s="3">
        <f t="shared" si="10"/>
        <v>1</v>
      </c>
      <c r="P5" s="3">
        <f t="shared" si="11"/>
        <v>0</v>
      </c>
      <c r="Q5" s="3"/>
    </row>
    <row r="6" spans="1:17">
      <c r="A6" s="1" t="str">
        <f t="shared" si="0"/>
        <v>~beo~ : [beoː]</v>
      </c>
      <c r="B6" s="2">
        <v>1</v>
      </c>
      <c r="C6" s="1" t="s">
        <v>1768</v>
      </c>
      <c r="D6" s="3">
        <f t="shared" si="1"/>
        <v>8.1300813008130081E-4</v>
      </c>
      <c r="E6" s="3" t="str">
        <f t="shared" si="2"/>
        <v>~beo~</v>
      </c>
      <c r="F6" s="3" t="str">
        <f t="shared" si="3"/>
        <v>[beoː]</v>
      </c>
      <c r="G6" s="5">
        <f t="shared" si="4"/>
        <v>3</v>
      </c>
      <c r="H6" s="5">
        <f t="shared" si="5"/>
        <v>4</v>
      </c>
      <c r="I6" s="5">
        <f t="shared" si="6"/>
        <v>4</v>
      </c>
      <c r="J6" s="3" cm="1">
        <f t="array" ref="J6">SUM(_xlfn._xlws.FILTER($D$2:$D$1078,_xlfn.MAP($E$2:$E$1078,_xlfn.LAMBDA(_xlpm.x,_xlpm.x=$E6))))</f>
        <v>8.1300813008130081E-4</v>
      </c>
      <c r="K6" s="3">
        <f t="shared" si="7"/>
        <v>1</v>
      </c>
      <c r="L6" s="3" cm="1">
        <f t="array" ref="L6">SUM(_xlfn._xlws.FILTER($D$2:$D$1078,_xlfn.MAP($F$2:$F$1078,_xlfn.LAMBDA(_xlpm.x,_xlpm.x=$F6))))</f>
        <v>8.1300813008130081E-4</v>
      </c>
      <c r="M6" s="3">
        <f t="shared" si="8"/>
        <v>1</v>
      </c>
      <c r="N6" s="3">
        <f t="shared" si="9"/>
        <v>0.2342468675289098</v>
      </c>
      <c r="O6" s="3">
        <f t="shared" si="10"/>
        <v>1</v>
      </c>
      <c r="P6" s="3">
        <f t="shared" si="11"/>
        <v>0</v>
      </c>
      <c r="Q6" s="3"/>
    </row>
    <row r="7" spans="1:17">
      <c r="A7" s="1" t="str">
        <f t="shared" si="0"/>
        <v>~der~ : [deːɐ]</v>
      </c>
      <c r="B7" s="2">
        <v>1</v>
      </c>
      <c r="C7" s="1" t="s">
        <v>1755</v>
      </c>
      <c r="D7" s="3">
        <f t="shared" si="1"/>
        <v>8.1300813008130081E-4</v>
      </c>
      <c r="E7" s="3" t="str">
        <f t="shared" si="2"/>
        <v>~der~</v>
      </c>
      <c r="F7" s="3" t="str">
        <f t="shared" si="3"/>
        <v>[deːɐ]</v>
      </c>
      <c r="G7" s="5">
        <f t="shared" si="4"/>
        <v>3</v>
      </c>
      <c r="H7" s="5">
        <f t="shared" si="5"/>
        <v>4</v>
      </c>
      <c r="I7" s="5">
        <f t="shared" si="6"/>
        <v>4</v>
      </c>
      <c r="J7" s="3" cm="1">
        <f t="array" ref="J7">SUM(_xlfn._xlws.FILTER($D$2:$D$1078,_xlfn.MAP($E$2:$E$1078,_xlfn.LAMBDA(_xlpm.x,_xlpm.x=$E7))))</f>
        <v>8.1300813008130081E-4</v>
      </c>
      <c r="K7" s="3">
        <f t="shared" si="7"/>
        <v>1</v>
      </c>
      <c r="L7" s="3" cm="1">
        <f t="array" ref="L7">SUM(_xlfn._xlws.FILTER($D$2:$D$1078,_xlfn.MAP($F$2:$F$1078,_xlfn.LAMBDA(_xlpm.x,_xlpm.x=$F7))))</f>
        <v>8.1300813008130081E-4</v>
      </c>
      <c r="M7" s="3">
        <f t="shared" si="8"/>
        <v>1</v>
      </c>
      <c r="N7" s="3">
        <f t="shared" si="9"/>
        <v>0.2342468675289098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~dur~ : [duːɐ]</v>
      </c>
      <c r="B8" s="2">
        <v>1</v>
      </c>
      <c r="C8" s="1" t="s">
        <v>1751</v>
      </c>
      <c r="D8" s="3">
        <f t="shared" si="1"/>
        <v>8.1300813008130081E-4</v>
      </c>
      <c r="E8" s="1" t="str">
        <f t="shared" si="2"/>
        <v>~dur~</v>
      </c>
      <c r="F8" s="1" t="str">
        <f t="shared" si="3"/>
        <v>[duːɐ]</v>
      </c>
      <c r="G8" s="5">
        <f t="shared" si="4"/>
        <v>3</v>
      </c>
      <c r="H8" s="5">
        <f t="shared" si="5"/>
        <v>4</v>
      </c>
      <c r="I8" s="5">
        <f t="shared" si="6"/>
        <v>4</v>
      </c>
      <c r="J8" s="3" cm="1">
        <f t="array" ref="J8">SUM(_xlfn._xlws.FILTER($D$2:$D$1078,_xlfn.MAP($E$2:$E$1078,_xlfn.LAMBDA(_xlpm.x,_xlpm.x=$E8))))</f>
        <v>8.1300813008130081E-4</v>
      </c>
      <c r="K8" s="3">
        <f t="shared" si="7"/>
        <v>1</v>
      </c>
      <c r="L8" s="3" cm="1">
        <f t="array" ref="L8">SUM(_xlfn._xlws.FILTER($D$2:$D$1078,_xlfn.MAP($F$2:$F$1078,_xlfn.LAMBDA(_xlpm.x,_xlpm.x=$F8))))</f>
        <v>8.1300813008130081E-4</v>
      </c>
      <c r="M8" s="3">
        <f t="shared" si="8"/>
        <v>1</v>
      </c>
      <c r="N8" s="3">
        <f t="shared" si="9"/>
        <v>0.2342468675289098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~ebe~ : [eːbə]</v>
      </c>
      <c r="B9" s="2">
        <v>1</v>
      </c>
      <c r="C9" s="1" t="s">
        <v>1747</v>
      </c>
      <c r="D9" s="3">
        <f t="shared" si="1"/>
        <v>8.1300813008130081E-4</v>
      </c>
      <c r="E9" s="1" t="str">
        <f t="shared" si="2"/>
        <v>~ebe~</v>
      </c>
      <c r="F9" s="1" t="str">
        <f t="shared" si="3"/>
        <v>[eːbə]</v>
      </c>
      <c r="G9" s="5">
        <f t="shared" si="4"/>
        <v>3</v>
      </c>
      <c r="H9" s="5">
        <f t="shared" si="5"/>
        <v>4</v>
      </c>
      <c r="I9" s="5">
        <f t="shared" si="6"/>
        <v>4</v>
      </c>
      <c r="J9" s="3" cm="1">
        <f t="array" ref="J9">SUM(_xlfn._xlws.FILTER($D$2:$D$1078,_xlfn.MAP($E$2:$E$1078,_xlfn.LAMBDA(_xlpm.x,_xlpm.x=$E9))))</f>
        <v>8.1300813008130081E-4</v>
      </c>
      <c r="K9" s="3">
        <f t="shared" si="7"/>
        <v>1</v>
      </c>
      <c r="L9" s="3" cm="1">
        <f t="array" ref="L9">SUM(_xlfn._xlws.FILTER($D$2:$D$1078,_xlfn.MAP($F$2:$F$1078,_xlfn.LAMBDA(_xlpm.x,_xlpm.x=$F9))))</f>
        <v>8.1300813008130081E-4</v>
      </c>
      <c r="M9" s="3">
        <f t="shared" si="8"/>
        <v>1</v>
      </c>
      <c r="N9" s="3">
        <f t="shared" si="9"/>
        <v>0.2342468675289098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~fuß~ : [fuːs]</v>
      </c>
      <c r="B10" s="2">
        <v>1</v>
      </c>
      <c r="C10" s="1" t="s">
        <v>1744</v>
      </c>
      <c r="D10" s="3">
        <f t="shared" si="1"/>
        <v>8.1300813008130081E-4</v>
      </c>
      <c r="E10" s="3" t="str">
        <f t="shared" si="2"/>
        <v>~fuß~</v>
      </c>
      <c r="F10" s="3" t="str">
        <f t="shared" si="3"/>
        <v>[fuːs]</v>
      </c>
      <c r="G10" s="5">
        <f t="shared" si="4"/>
        <v>3</v>
      </c>
      <c r="H10" s="5">
        <f t="shared" si="5"/>
        <v>4</v>
      </c>
      <c r="I10" s="5">
        <f t="shared" si="6"/>
        <v>4</v>
      </c>
      <c r="J10" s="3" cm="1">
        <f t="array" ref="J10">SUM(_xlfn._xlws.FILTER($D$2:$D$1078,_xlfn.MAP($E$2:$E$1078,_xlfn.LAMBDA(_xlpm.x,_xlpm.x=$E10))))</f>
        <v>8.1300813008130081E-4</v>
      </c>
      <c r="K10" s="3">
        <f t="shared" si="7"/>
        <v>1</v>
      </c>
      <c r="L10" s="3" cm="1">
        <f t="array" ref="L10">SUM(_xlfn._xlws.FILTER($D$2:$D$1078,_xlfn.MAP($F$2:$F$1078,_xlfn.LAMBDA(_xlpm.x,_xlpm.x=$F10))))</f>
        <v>8.1300813008130081E-4</v>
      </c>
      <c r="M10" s="3">
        <f t="shared" si="8"/>
        <v>1</v>
      </c>
      <c r="N10" s="3">
        <f t="shared" si="9"/>
        <v>0.2342468675289098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~für~ : [fyːɐ]</v>
      </c>
      <c r="B11" s="2">
        <v>1</v>
      </c>
      <c r="C11" s="1" t="s">
        <v>1743</v>
      </c>
      <c r="D11" s="3">
        <f t="shared" si="1"/>
        <v>8.1300813008130081E-4</v>
      </c>
      <c r="E11" s="3" t="str">
        <f t="shared" si="2"/>
        <v>~für~</v>
      </c>
      <c r="F11" s="3" t="str">
        <f t="shared" si="3"/>
        <v>[fyːɐ]</v>
      </c>
      <c r="G11" s="5">
        <f t="shared" si="4"/>
        <v>3</v>
      </c>
      <c r="H11" s="5">
        <f t="shared" si="5"/>
        <v>4</v>
      </c>
      <c r="I11" s="5">
        <f t="shared" si="6"/>
        <v>4</v>
      </c>
      <c r="J11" s="3" cm="1">
        <f t="array" ref="J11">SUM(_xlfn._xlws.FILTER($D$2:$D$1078,_xlfn.MAP($E$2:$E$1078,_xlfn.LAMBDA(_xlpm.x,_xlpm.x=$E11))))</f>
        <v>8.1300813008130081E-4</v>
      </c>
      <c r="K11" s="3">
        <f t="shared" si="7"/>
        <v>1</v>
      </c>
      <c r="L11" s="3" cm="1">
        <f t="array" ref="L11">SUM(_xlfn._xlws.FILTER($D$2:$D$1078,_xlfn.MAP($F$2:$F$1078,_xlfn.LAMBDA(_xlpm.x,_xlpm.x=$F11))))</f>
        <v>8.1300813008130081E-4</v>
      </c>
      <c r="M11" s="3">
        <f t="shared" si="8"/>
        <v>1</v>
      </c>
      <c r="N11" s="3">
        <f t="shared" si="9"/>
        <v>0.2342468675289098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~hof~ : [hoːf]</v>
      </c>
      <c r="B12" s="2">
        <v>1</v>
      </c>
      <c r="C12" s="1" t="s">
        <v>1727</v>
      </c>
      <c r="D12" s="3">
        <f t="shared" si="1"/>
        <v>8.1300813008130081E-4</v>
      </c>
      <c r="E12" s="3" t="str">
        <f t="shared" si="2"/>
        <v>~hof~</v>
      </c>
      <c r="F12" s="3" t="str">
        <f t="shared" si="3"/>
        <v>[hoːf]</v>
      </c>
      <c r="G12" s="5">
        <f t="shared" si="4"/>
        <v>3</v>
      </c>
      <c r="H12" s="5">
        <f t="shared" si="5"/>
        <v>4</v>
      </c>
      <c r="I12" s="5">
        <f t="shared" si="6"/>
        <v>4</v>
      </c>
      <c r="J12" s="3" cm="1">
        <f t="array" ref="J12">SUM(_xlfn._xlws.FILTER($D$2:$D$1078,_xlfn.MAP($E$2:$E$1078,_xlfn.LAMBDA(_xlpm.x,_xlpm.x=$E12))))</f>
        <v>8.1300813008130081E-4</v>
      </c>
      <c r="K12" s="3">
        <f t="shared" si="7"/>
        <v>1</v>
      </c>
      <c r="L12" s="3" cm="1">
        <f t="array" ref="L12">SUM(_xlfn._xlws.FILTER($D$2:$D$1078,_xlfn.MAP($F$2:$F$1078,_xlfn.LAMBDA(_xlpm.x,_xlpm.x=$F12))))</f>
        <v>8.1300813008130081E-4</v>
      </c>
      <c r="M12" s="3">
        <f t="shared" si="8"/>
        <v>1</v>
      </c>
      <c r="N12" s="3">
        <f t="shared" si="9"/>
        <v>0.2342468675289098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~hut~ : [huːt]</v>
      </c>
      <c r="B13" s="2">
        <v>1</v>
      </c>
      <c r="C13" s="1" t="s">
        <v>1725</v>
      </c>
      <c r="D13" s="3">
        <f t="shared" si="1"/>
        <v>8.1300813008130081E-4</v>
      </c>
      <c r="E13" s="3" t="str">
        <f t="shared" si="2"/>
        <v>~hut~</v>
      </c>
      <c r="F13" s="3" t="str">
        <f t="shared" si="3"/>
        <v>[huːt]</v>
      </c>
      <c r="G13" s="5">
        <f t="shared" si="4"/>
        <v>3</v>
      </c>
      <c r="H13" s="5">
        <f t="shared" si="5"/>
        <v>4</v>
      </c>
      <c r="I13" s="5">
        <f t="shared" si="6"/>
        <v>4</v>
      </c>
      <c r="J13" s="3" cm="1">
        <f t="array" ref="J13">SUM(_xlfn._xlws.FILTER($D$2:$D$1078,_xlfn.MAP($E$2:$E$1078,_xlfn.LAMBDA(_xlpm.x,_xlpm.x=$E13))))</f>
        <v>8.1300813008130081E-4</v>
      </c>
      <c r="K13" s="3">
        <f t="shared" si="7"/>
        <v>1</v>
      </c>
      <c r="L13" s="3" cm="1">
        <f t="array" ref="L13">SUM(_xlfn._xlws.FILTER($D$2:$D$1078,_xlfn.MAP($F$2:$F$1078,_xlfn.LAMBDA(_xlpm.x,_xlpm.x=$F13))))</f>
        <v>8.1300813008130081E-4</v>
      </c>
      <c r="M13" s="3">
        <f t="shared" si="8"/>
        <v>1</v>
      </c>
      <c r="N13" s="3">
        <f t="shared" si="9"/>
        <v>0.2342468675289098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~kal~ : [kaːl]</v>
      </c>
      <c r="B14" s="2">
        <v>1</v>
      </c>
      <c r="C14" s="1" t="s">
        <v>1719</v>
      </c>
      <c r="D14" s="3">
        <f t="shared" si="1"/>
        <v>8.1300813008130081E-4</v>
      </c>
      <c r="E14" s="1" t="str">
        <f t="shared" si="2"/>
        <v>~kal~</v>
      </c>
      <c r="F14" s="1" t="str">
        <f t="shared" si="3"/>
        <v>[kaːl]</v>
      </c>
      <c r="G14" s="5">
        <f t="shared" si="4"/>
        <v>3</v>
      </c>
      <c r="H14" s="5">
        <f t="shared" si="5"/>
        <v>4</v>
      </c>
      <c r="I14" s="5">
        <f t="shared" si="6"/>
        <v>4</v>
      </c>
      <c r="J14" s="3" cm="1">
        <f t="array" ref="J14">SUM(_xlfn._xlws.FILTER($D$2:$D$1078,_xlfn.MAP($E$2:$E$1078,_xlfn.LAMBDA(_xlpm.x,_xlpm.x=$E14))))</f>
        <v>8.1300813008130081E-4</v>
      </c>
      <c r="K14" s="3">
        <f t="shared" si="7"/>
        <v>1</v>
      </c>
      <c r="L14" s="3" cm="1">
        <f t="array" ref="L14">SUM(_xlfn._xlws.FILTER($D$2:$D$1078,_xlfn.MAP($F$2:$F$1078,_xlfn.LAMBDA(_xlpm.x,_xlpm.x=$F14))))</f>
        <v>8.1300813008130081E-4</v>
      </c>
      <c r="M14" s="3">
        <f t="shared" si="8"/>
        <v>1</v>
      </c>
      <c r="N14" s="3">
        <f t="shared" si="9"/>
        <v>0.2342468675289098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~xis~ : [ksɪs]</v>
      </c>
      <c r="B15" s="2">
        <v>1</v>
      </c>
      <c r="C15" s="1" t="s">
        <v>1717</v>
      </c>
      <c r="D15" s="3">
        <f t="shared" si="1"/>
        <v>8.1300813008130081E-4</v>
      </c>
      <c r="E15" s="1" t="str">
        <f t="shared" si="2"/>
        <v>~xis~</v>
      </c>
      <c r="F15" s="1" t="str">
        <f t="shared" si="3"/>
        <v>[ksɪs]</v>
      </c>
      <c r="G15" s="5">
        <f t="shared" si="4"/>
        <v>3</v>
      </c>
      <c r="H15" s="5">
        <f t="shared" si="5"/>
        <v>4</v>
      </c>
      <c r="I15" s="5">
        <f t="shared" si="6"/>
        <v>4</v>
      </c>
      <c r="J15" s="3" cm="1">
        <f t="array" ref="J15">SUM(_xlfn._xlws.FILTER($D$2:$D$1078,_xlfn.MAP($E$2:$E$1078,_xlfn.LAMBDA(_xlpm.x,_xlpm.x=$E15))))</f>
        <v>8.1300813008130081E-4</v>
      </c>
      <c r="K15" s="3">
        <f t="shared" si="7"/>
        <v>1</v>
      </c>
      <c r="L15" s="3" cm="1">
        <f t="array" ref="L15">SUM(_xlfn._xlws.FILTER($D$2:$D$1078,_xlfn.MAP($F$2:$F$1078,_xlfn.LAMBDA(_xlpm.x,_xlpm.x=$F15))))</f>
        <v>8.1300813008130081E-4</v>
      </c>
      <c r="M15" s="3">
        <f t="shared" si="8"/>
        <v>1</v>
      </c>
      <c r="N15" s="3">
        <f t="shared" si="9"/>
        <v>0.2342468675289098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~kül~ : [kyːl]</v>
      </c>
      <c r="B16" s="2">
        <v>1</v>
      </c>
      <c r="C16" s="1" t="s">
        <v>1715</v>
      </c>
      <c r="D16" s="3">
        <f t="shared" si="1"/>
        <v>8.1300813008130081E-4</v>
      </c>
      <c r="E16" s="3" t="str">
        <f t="shared" si="2"/>
        <v>~kül~</v>
      </c>
      <c r="F16" s="3" t="str">
        <f t="shared" si="3"/>
        <v>[kyːl]</v>
      </c>
      <c r="G16" s="5">
        <f t="shared" si="4"/>
        <v>3</v>
      </c>
      <c r="H16" s="5">
        <f t="shared" si="5"/>
        <v>4</v>
      </c>
      <c r="I16" s="5">
        <f t="shared" si="6"/>
        <v>4</v>
      </c>
      <c r="J16" s="3" cm="1">
        <f t="array" ref="J16">SUM(_xlfn._xlws.FILTER($D$2:$D$1078,_xlfn.MAP($E$2:$E$1078,_xlfn.LAMBDA(_xlpm.x,_xlpm.x=$E16))))</f>
        <v>8.1300813008130081E-4</v>
      </c>
      <c r="K16" s="3">
        <f t="shared" si="7"/>
        <v>1</v>
      </c>
      <c r="L16" s="3" cm="1">
        <f t="array" ref="L16">SUM(_xlfn._xlws.FILTER($D$2:$D$1078,_xlfn.MAP($F$2:$F$1078,_xlfn.LAMBDA(_xlpm.x,_xlpm.x=$F16))))</f>
        <v>8.1300813008130081E-4</v>
      </c>
      <c r="M16" s="3">
        <f t="shared" si="8"/>
        <v>1</v>
      </c>
      <c r="N16" s="3">
        <f t="shared" si="9"/>
        <v>0.2342468675289098</v>
      </c>
      <c r="O16" s="3">
        <f t="shared" si="10"/>
        <v>1</v>
      </c>
      <c r="P16" s="3">
        <f t="shared" si="11"/>
        <v>0</v>
      </c>
      <c r="Q16" s="3"/>
    </row>
    <row r="17" spans="1:17">
      <c r="A17" s="1" t="str">
        <f t="shared" si="0"/>
        <v>~los~ : [loːs]</v>
      </c>
      <c r="B17" s="2">
        <v>1</v>
      </c>
      <c r="C17" s="1" t="s">
        <v>1701</v>
      </c>
      <c r="D17" s="3">
        <f t="shared" si="1"/>
        <v>8.1300813008130081E-4</v>
      </c>
      <c r="E17" s="1" t="str">
        <f t="shared" si="2"/>
        <v>~los~</v>
      </c>
      <c r="F17" s="1" t="str">
        <f t="shared" si="3"/>
        <v>[loːs]</v>
      </c>
      <c r="G17" s="5">
        <f t="shared" si="4"/>
        <v>3</v>
      </c>
      <c r="H17" s="5">
        <f t="shared" si="5"/>
        <v>4</v>
      </c>
      <c r="I17" s="5">
        <f t="shared" si="6"/>
        <v>4</v>
      </c>
      <c r="J17" s="3" cm="1">
        <f t="array" ref="J17">SUM(_xlfn._xlws.FILTER($D$2:$D$1078,_xlfn.MAP($E$2:$E$1078,_xlfn.LAMBDA(_xlpm.x,_xlpm.x=$E17))))</f>
        <v>8.1300813008130081E-4</v>
      </c>
      <c r="K17" s="3">
        <f t="shared" si="7"/>
        <v>1</v>
      </c>
      <c r="L17" s="3" cm="1">
        <f t="array" ref="L17">SUM(_xlfn._xlws.FILTER($D$2:$D$1078,_xlfn.MAP($F$2:$F$1078,_xlfn.LAMBDA(_xlpm.x,_xlpm.x=$F17))))</f>
        <v>8.1300813008130081E-4</v>
      </c>
      <c r="M17" s="3">
        <f t="shared" si="8"/>
        <v>1</v>
      </c>
      <c r="N17" s="3">
        <f t="shared" si="9"/>
        <v>0.2342468675289098</v>
      </c>
      <c r="O17" s="3">
        <f t="shared" si="10"/>
        <v>1</v>
      </c>
      <c r="P17" s="3">
        <f t="shared" si="11"/>
        <v>0</v>
      </c>
      <c r="Q17" s="3"/>
    </row>
    <row r="18" spans="1:17">
      <c r="A18" s="1" t="str">
        <f t="shared" si="0"/>
        <v>~mal~ : [maːl]</v>
      </c>
      <c r="B18" s="2">
        <v>1</v>
      </c>
      <c r="C18" s="1" t="s">
        <v>1697</v>
      </c>
      <c r="D18" s="3">
        <f t="shared" si="1"/>
        <v>8.1300813008130081E-4</v>
      </c>
      <c r="E18" s="1" t="str">
        <f t="shared" si="2"/>
        <v>~mal~</v>
      </c>
      <c r="F18" s="1" t="str">
        <f t="shared" si="3"/>
        <v>[maːl]</v>
      </c>
      <c r="G18" s="5">
        <f t="shared" si="4"/>
        <v>3</v>
      </c>
      <c r="H18" s="5">
        <f t="shared" si="5"/>
        <v>4</v>
      </c>
      <c r="I18" s="5">
        <f t="shared" si="6"/>
        <v>4</v>
      </c>
      <c r="J18" s="3" cm="1">
        <f t="array" ref="J18">SUM(_xlfn._xlws.FILTER($D$2:$D$1078,_xlfn.MAP($E$2:$E$1078,_xlfn.LAMBDA(_xlpm.x,_xlpm.x=$E18))))</f>
        <v>8.1300813008130081E-4</v>
      </c>
      <c r="K18" s="3">
        <f t="shared" si="7"/>
        <v>1</v>
      </c>
      <c r="L18" s="3" cm="1">
        <f t="array" ref="L18">SUM(_xlfn._xlws.FILTER($D$2:$D$1078,_xlfn.MAP($F$2:$F$1078,_xlfn.LAMBDA(_xlpm.x,_xlpm.x=$F18))))</f>
        <v>8.1300813008130081E-4</v>
      </c>
      <c r="M18" s="3">
        <f t="shared" si="8"/>
        <v>1</v>
      </c>
      <c r="N18" s="3">
        <f t="shared" si="9"/>
        <v>0.2342468675289098</v>
      </c>
      <c r="O18" s="3">
        <f t="shared" si="10"/>
        <v>1</v>
      </c>
      <c r="P18" s="3">
        <f t="shared" si="11"/>
        <v>0</v>
      </c>
      <c r="Q18" s="3"/>
    </row>
    <row r="19" spans="1:17">
      <c r="A19" s="1" t="str">
        <f t="shared" si="0"/>
        <v>~maß~ : [maːs]</v>
      </c>
      <c r="B19" s="2">
        <v>1</v>
      </c>
      <c r="C19" s="1" t="s">
        <v>1695</v>
      </c>
      <c r="D19" s="3">
        <f t="shared" si="1"/>
        <v>8.1300813008130081E-4</v>
      </c>
      <c r="E19" s="1" t="str">
        <f t="shared" si="2"/>
        <v>~maß~</v>
      </c>
      <c r="F19" s="1" t="str">
        <f t="shared" si="3"/>
        <v>[maːs]</v>
      </c>
      <c r="G19" s="5">
        <f t="shared" si="4"/>
        <v>3</v>
      </c>
      <c r="H19" s="5">
        <f t="shared" si="5"/>
        <v>4</v>
      </c>
      <c r="I19" s="5">
        <f t="shared" si="6"/>
        <v>4</v>
      </c>
      <c r="J19" s="3" cm="1">
        <f t="array" ref="J19">SUM(_xlfn._xlws.FILTER($D$2:$D$1078,_xlfn.MAP($E$2:$E$1078,_xlfn.LAMBDA(_xlpm.x,_xlpm.x=$E19))))</f>
        <v>8.1300813008130081E-4</v>
      </c>
      <c r="K19" s="3">
        <f t="shared" si="7"/>
        <v>1</v>
      </c>
      <c r="L19" s="3" cm="1">
        <f t="array" ref="L19">SUM(_xlfn._xlws.FILTER($D$2:$D$1078,_xlfn.MAP($F$2:$F$1078,_xlfn.LAMBDA(_xlpm.x,_xlpm.x=$F19))))</f>
        <v>8.1300813008130081E-4</v>
      </c>
      <c r="M19" s="3">
        <f t="shared" si="8"/>
        <v>1</v>
      </c>
      <c r="N19" s="3">
        <f t="shared" si="9"/>
        <v>0.2342468675289098</v>
      </c>
      <c r="O19" s="3">
        <f t="shared" si="10"/>
        <v>1</v>
      </c>
      <c r="P19" s="3">
        <f t="shared" si="11"/>
        <v>0</v>
      </c>
      <c r="Q19" s="3"/>
    </row>
    <row r="20" spans="1:17">
      <c r="A20" s="1" t="str">
        <f t="shared" si="0"/>
        <v>~mir~ : [miːɐ]</v>
      </c>
      <c r="B20" s="2">
        <v>1</v>
      </c>
      <c r="C20" s="1" t="s">
        <v>1691</v>
      </c>
      <c r="D20" s="3">
        <f t="shared" si="1"/>
        <v>8.1300813008130081E-4</v>
      </c>
      <c r="E20" s="1" t="str">
        <f t="shared" si="2"/>
        <v>~mir~</v>
      </c>
      <c r="F20" s="1" t="str">
        <f t="shared" si="3"/>
        <v>[miːɐ]</v>
      </c>
      <c r="G20" s="5">
        <f t="shared" si="4"/>
        <v>3</v>
      </c>
      <c r="H20" s="5">
        <f t="shared" si="5"/>
        <v>4</v>
      </c>
      <c r="I20" s="5">
        <f t="shared" si="6"/>
        <v>4</v>
      </c>
      <c r="J20" s="3" cm="1">
        <f t="array" ref="J20">SUM(_xlfn._xlws.FILTER($D$2:$D$1078,_xlfn.MAP($E$2:$E$1078,_xlfn.LAMBDA(_xlpm.x,_xlpm.x=$E20))))</f>
        <v>8.1300813008130081E-4</v>
      </c>
      <c r="K20" s="3">
        <f t="shared" si="7"/>
        <v>1</v>
      </c>
      <c r="L20" s="3" cm="1">
        <f t="array" ref="L20">SUM(_xlfn._xlws.FILTER($D$2:$D$1078,_xlfn.MAP($F$2:$F$1078,_xlfn.LAMBDA(_xlpm.x,_xlpm.x=$F20))))</f>
        <v>8.1300813008130081E-4</v>
      </c>
      <c r="M20" s="3">
        <f t="shared" si="8"/>
        <v>1</v>
      </c>
      <c r="N20" s="3">
        <f t="shared" si="9"/>
        <v>0.2342468675289098</v>
      </c>
      <c r="O20" s="3">
        <f t="shared" si="10"/>
        <v>1</v>
      </c>
      <c r="P20" s="3">
        <f t="shared" si="11"/>
        <v>0</v>
      </c>
      <c r="Q20" s="3"/>
    </row>
    <row r="21" spans="1:17">
      <c r="A21" s="1" t="str">
        <f t="shared" si="0"/>
        <v>~mög~ : [møːk]</v>
      </c>
      <c r="B21" s="2">
        <v>1</v>
      </c>
      <c r="C21" s="1" t="s">
        <v>1688</v>
      </c>
      <c r="D21" s="3">
        <f t="shared" si="1"/>
        <v>8.1300813008130081E-4</v>
      </c>
      <c r="E21" s="1" t="str">
        <f t="shared" si="2"/>
        <v>~mög~</v>
      </c>
      <c r="F21" s="1" t="str">
        <f t="shared" si="3"/>
        <v>[møːk]</v>
      </c>
      <c r="G21" s="5">
        <f t="shared" si="4"/>
        <v>3</v>
      </c>
      <c r="H21" s="5">
        <f t="shared" si="5"/>
        <v>4</v>
      </c>
      <c r="I21" s="5">
        <f t="shared" si="6"/>
        <v>4</v>
      </c>
      <c r="J21" s="3" cm="1">
        <f t="array" ref="J21">SUM(_xlfn._xlws.FILTER($D$2:$D$1078,_xlfn.MAP($E$2:$E$1078,_xlfn.LAMBDA(_xlpm.x,_xlpm.x=$E21))))</f>
        <v>8.1300813008130081E-4</v>
      </c>
      <c r="K21" s="3">
        <f t="shared" si="7"/>
        <v>1</v>
      </c>
      <c r="L21" s="3" cm="1">
        <f t="array" ref="L21">SUM(_xlfn._xlws.FILTER($D$2:$D$1078,_xlfn.MAP($F$2:$F$1078,_xlfn.LAMBDA(_xlpm.x,_xlpm.x=$F21))))</f>
        <v>8.1300813008130081E-4</v>
      </c>
      <c r="M21" s="3">
        <f t="shared" si="8"/>
        <v>1</v>
      </c>
      <c r="N21" s="3">
        <f t="shared" si="9"/>
        <v>0.2342468675289098</v>
      </c>
      <c r="O21" s="3">
        <f t="shared" si="10"/>
        <v>1</v>
      </c>
      <c r="P21" s="3">
        <f t="shared" si="11"/>
        <v>0</v>
      </c>
      <c r="Q21" s="3"/>
    </row>
    <row r="22" spans="1:17">
      <c r="A22" s="1" t="str">
        <f t="shared" si="0"/>
        <v>~nla~ : [nlaː]</v>
      </c>
      <c r="B22" s="2">
        <v>1</v>
      </c>
      <c r="C22" s="1" t="s">
        <v>1680</v>
      </c>
      <c r="D22" s="3">
        <f t="shared" si="1"/>
        <v>8.1300813008130081E-4</v>
      </c>
      <c r="E22" s="3" t="str">
        <f t="shared" si="2"/>
        <v>~nla~</v>
      </c>
      <c r="F22" s="3" t="str">
        <f t="shared" si="3"/>
        <v>[nlaː]</v>
      </c>
      <c r="G22" s="5">
        <f t="shared" si="4"/>
        <v>3</v>
      </c>
      <c r="H22" s="5">
        <f t="shared" si="5"/>
        <v>4</v>
      </c>
      <c r="I22" s="5">
        <f t="shared" si="6"/>
        <v>4</v>
      </c>
      <c r="J22" s="3" cm="1">
        <f t="array" ref="J22">SUM(_xlfn._xlws.FILTER($D$2:$D$1078,_xlfn.MAP($E$2:$E$1078,_xlfn.LAMBDA(_xlpm.x,_xlpm.x=$E22))))</f>
        <v>8.1300813008130081E-4</v>
      </c>
      <c r="K22" s="3">
        <f t="shared" si="7"/>
        <v>1</v>
      </c>
      <c r="L22" s="3" cm="1">
        <f t="array" ref="L22">SUM(_xlfn._xlws.FILTER($D$2:$D$1078,_xlfn.MAP($F$2:$F$1078,_xlfn.LAMBDA(_xlpm.x,_xlpm.x=$F22))))</f>
        <v>8.1300813008130081E-4</v>
      </c>
      <c r="M22" s="3">
        <f t="shared" si="8"/>
        <v>1</v>
      </c>
      <c r="N22" s="3">
        <f t="shared" si="9"/>
        <v>0.2342468675289098</v>
      </c>
      <c r="O22" s="3">
        <f t="shared" si="10"/>
        <v>1</v>
      </c>
      <c r="P22" s="3">
        <f t="shared" si="11"/>
        <v>0</v>
      </c>
      <c r="Q22" s="3"/>
    </row>
    <row r="23" spans="1:17">
      <c r="A23" s="1" t="str">
        <f t="shared" si="0"/>
        <v>~nzi~ : [ntsɪ]</v>
      </c>
      <c r="B23" s="2">
        <v>1</v>
      </c>
      <c r="C23" s="1" t="s">
        <v>582</v>
      </c>
      <c r="D23" s="3">
        <f t="shared" si="1"/>
        <v>8.1300813008130081E-4</v>
      </c>
      <c r="E23" s="3" t="str">
        <f t="shared" si="2"/>
        <v>~nzi~</v>
      </c>
      <c r="F23" s="3" t="str">
        <f t="shared" si="3"/>
        <v>[ntsɪ]</v>
      </c>
      <c r="G23" s="5">
        <f t="shared" si="4"/>
        <v>3</v>
      </c>
      <c r="H23" s="5">
        <f t="shared" si="5"/>
        <v>4</v>
      </c>
      <c r="I23" s="5">
        <f t="shared" si="6"/>
        <v>4</v>
      </c>
      <c r="J23" s="3" cm="1">
        <f t="array" ref="J23">SUM(_xlfn._xlws.FILTER($D$2:$D$1078,_xlfn.MAP($E$2:$E$1078,_xlfn.LAMBDA(_xlpm.x,_xlpm.x=$E23))))</f>
        <v>8.1300813008130081E-4</v>
      </c>
      <c r="K23" s="3">
        <f t="shared" si="7"/>
        <v>1</v>
      </c>
      <c r="L23" s="3" cm="1">
        <f t="array" ref="L23">SUM(_xlfn._xlws.FILTER($D$2:$D$1078,_xlfn.MAP($F$2:$F$1078,_xlfn.LAMBDA(_xlpm.x,_xlpm.x=$F23))))</f>
        <v>8.1300813008130081E-4</v>
      </c>
      <c r="M23" s="3">
        <f t="shared" si="8"/>
        <v>1</v>
      </c>
      <c r="N23" s="3">
        <f t="shared" si="9"/>
        <v>0.2342468675289098</v>
      </c>
      <c r="O23" s="3">
        <f t="shared" si="10"/>
        <v>1</v>
      </c>
      <c r="P23" s="3">
        <f t="shared" si="11"/>
        <v>0</v>
      </c>
      <c r="Q23" s="3"/>
    </row>
    <row r="24" spans="1:17">
      <c r="A24" s="1" t="str">
        <f t="shared" si="0"/>
        <v>~nug~ : [nuːk]</v>
      </c>
      <c r="B24" s="2">
        <v>1</v>
      </c>
      <c r="C24" s="1" t="s">
        <v>1674</v>
      </c>
      <c r="D24" s="3">
        <f t="shared" si="1"/>
        <v>8.1300813008130081E-4</v>
      </c>
      <c r="E24" s="3" t="str">
        <f t="shared" si="2"/>
        <v>~nug~</v>
      </c>
      <c r="F24" s="3" t="str">
        <f t="shared" si="3"/>
        <v>[nuːk]</v>
      </c>
      <c r="G24" s="5">
        <f t="shared" si="4"/>
        <v>3</v>
      </c>
      <c r="H24" s="5">
        <f t="shared" si="5"/>
        <v>4</v>
      </c>
      <c r="I24" s="5">
        <f t="shared" si="6"/>
        <v>4</v>
      </c>
      <c r="J24" s="3" cm="1">
        <f t="array" ref="J24">SUM(_xlfn._xlws.FILTER($D$2:$D$1078,_xlfn.MAP($E$2:$E$1078,_xlfn.LAMBDA(_xlpm.x,_xlpm.x=$E24))))</f>
        <v>8.1300813008130081E-4</v>
      </c>
      <c r="K24" s="3">
        <f t="shared" si="7"/>
        <v>1</v>
      </c>
      <c r="L24" s="3" cm="1">
        <f t="array" ref="L24">SUM(_xlfn._xlws.FILTER($D$2:$D$1078,_xlfn.MAP($F$2:$F$1078,_xlfn.LAMBDA(_xlpm.x,_xlpm.x=$F24))))</f>
        <v>8.1300813008130081E-4</v>
      </c>
      <c r="M24" s="3">
        <f t="shared" si="8"/>
        <v>1</v>
      </c>
      <c r="N24" s="3">
        <f t="shared" si="9"/>
        <v>0.2342468675289098</v>
      </c>
      <c r="O24" s="3">
        <f t="shared" si="10"/>
        <v>1</v>
      </c>
      <c r="P24" s="3">
        <f t="shared" si="11"/>
        <v>0</v>
      </c>
      <c r="Q24" s="3"/>
    </row>
    <row r="25" spans="1:17">
      <c r="A25" s="1" t="str">
        <f t="shared" si="0"/>
        <v>~nur~ : [nuːɐ]</v>
      </c>
      <c r="B25" s="2">
        <v>1</v>
      </c>
      <c r="C25" s="1" t="s">
        <v>1673</v>
      </c>
      <c r="D25" s="3">
        <f t="shared" si="1"/>
        <v>8.1300813008130081E-4</v>
      </c>
      <c r="E25" s="3" t="str">
        <f t="shared" si="2"/>
        <v>~nur~</v>
      </c>
      <c r="F25" s="3" t="str">
        <f t="shared" si="3"/>
        <v>[nuːɐ]</v>
      </c>
      <c r="G25" s="5">
        <f t="shared" si="4"/>
        <v>3</v>
      </c>
      <c r="H25" s="5">
        <f t="shared" si="5"/>
        <v>4</v>
      </c>
      <c r="I25" s="5">
        <f t="shared" si="6"/>
        <v>4</v>
      </c>
      <c r="J25" s="3" cm="1">
        <f t="array" ref="J25">SUM(_xlfn._xlws.FILTER($D$2:$D$1078,_xlfn.MAP($E$2:$E$1078,_xlfn.LAMBDA(_xlpm.x,_xlpm.x=$E25))))</f>
        <v>8.1300813008130081E-4</v>
      </c>
      <c r="K25" s="3">
        <f t="shared" si="7"/>
        <v>1</v>
      </c>
      <c r="L25" s="3" cm="1">
        <f t="array" ref="L25">SUM(_xlfn._xlws.FILTER($D$2:$D$1078,_xlfn.MAP($F$2:$F$1078,_xlfn.LAMBDA(_xlpm.x,_xlpm.x=$F25))))</f>
        <v>8.1300813008130081E-4</v>
      </c>
      <c r="M25" s="3">
        <f t="shared" si="8"/>
        <v>1</v>
      </c>
      <c r="N25" s="3">
        <f t="shared" si="9"/>
        <v>0.2342468675289098</v>
      </c>
      <c r="O25" s="3">
        <f t="shared" si="10"/>
        <v>1</v>
      </c>
      <c r="P25" s="3">
        <f t="shared" si="11"/>
        <v>0</v>
      </c>
      <c r="Q25" s="3"/>
    </row>
    <row r="26" spans="1:17">
      <c r="A26" s="1" t="str">
        <f t="shared" si="0"/>
        <v>~nsa~ : [nzaː]</v>
      </c>
      <c r="B26" s="2">
        <v>1</v>
      </c>
      <c r="C26" s="1" t="s">
        <v>207</v>
      </c>
      <c r="D26" s="3">
        <f t="shared" si="1"/>
        <v>8.1300813008130081E-4</v>
      </c>
      <c r="E26" s="3" t="str">
        <f t="shared" si="2"/>
        <v>~nsa~</v>
      </c>
      <c r="F26" s="3" t="str">
        <f t="shared" si="3"/>
        <v>[nzaː]</v>
      </c>
      <c r="G26" s="5">
        <f t="shared" si="4"/>
        <v>3</v>
      </c>
      <c r="H26" s="5">
        <f t="shared" si="5"/>
        <v>4</v>
      </c>
      <c r="I26" s="5">
        <f t="shared" si="6"/>
        <v>4</v>
      </c>
      <c r="J26" s="3" cm="1">
        <f t="array" ref="J26">SUM(_xlfn._xlws.FILTER($D$2:$D$1078,_xlfn.MAP($E$2:$E$1078,_xlfn.LAMBDA(_xlpm.x,_xlpm.x=$E26))))</f>
        <v>8.1300813008130081E-4</v>
      </c>
      <c r="K26" s="3">
        <f t="shared" si="7"/>
        <v>1</v>
      </c>
      <c r="L26" s="3" cm="1">
        <f t="array" ref="L26">SUM(_xlfn._xlws.FILTER($D$2:$D$1078,_xlfn.MAP($F$2:$F$1078,_xlfn.LAMBDA(_xlpm.x,_xlpm.x=$F26))))</f>
        <v>8.1300813008130081E-4</v>
      </c>
      <c r="M26" s="3">
        <f t="shared" si="8"/>
        <v>1</v>
      </c>
      <c r="N26" s="3">
        <f t="shared" si="9"/>
        <v>0.2342468675289098</v>
      </c>
      <c r="O26" s="3">
        <f t="shared" si="10"/>
        <v>1</v>
      </c>
      <c r="P26" s="3">
        <f t="shared" si="11"/>
        <v>0</v>
      </c>
      <c r="Q26" s="3"/>
    </row>
    <row r="27" spans="1:17">
      <c r="A27" s="1" t="str">
        <f t="shared" si="0"/>
        <v>~nru~ : [nʁuː]</v>
      </c>
      <c r="B27" s="2">
        <v>1</v>
      </c>
      <c r="C27" s="1" t="s">
        <v>1669</v>
      </c>
      <c r="D27" s="3">
        <f t="shared" si="1"/>
        <v>8.1300813008130081E-4</v>
      </c>
      <c r="E27" s="3" t="str">
        <f t="shared" si="2"/>
        <v>~nru~</v>
      </c>
      <c r="F27" s="3" t="str">
        <f t="shared" si="3"/>
        <v>[nʁuː]</v>
      </c>
      <c r="G27" s="5">
        <f t="shared" si="4"/>
        <v>3</v>
      </c>
      <c r="H27" s="5">
        <f t="shared" si="5"/>
        <v>4</v>
      </c>
      <c r="I27" s="5">
        <f t="shared" si="6"/>
        <v>4</v>
      </c>
      <c r="J27" s="3" cm="1">
        <f t="array" ref="J27">SUM(_xlfn._xlws.FILTER($D$2:$D$1078,_xlfn.MAP($E$2:$E$1078,_xlfn.LAMBDA(_xlpm.x,_xlpm.x=$E27))))</f>
        <v>8.1300813008130081E-4</v>
      </c>
      <c r="K27" s="3">
        <f t="shared" si="7"/>
        <v>1</v>
      </c>
      <c r="L27" s="3" cm="1">
        <f t="array" ref="L27">SUM(_xlfn._xlws.FILTER($D$2:$D$1078,_xlfn.MAP($F$2:$F$1078,_xlfn.LAMBDA(_xlpm.x,_xlpm.x=$F27))))</f>
        <v>8.1300813008130081E-4</v>
      </c>
      <c r="M27" s="3">
        <f t="shared" si="8"/>
        <v>1</v>
      </c>
      <c r="N27" s="3">
        <f t="shared" si="9"/>
        <v>0.2342468675289098</v>
      </c>
      <c r="O27" s="3">
        <f t="shared" si="10"/>
        <v>1</v>
      </c>
      <c r="P27" s="3">
        <f t="shared" si="11"/>
        <v>0</v>
      </c>
      <c r="Q27" s="3"/>
    </row>
    <row r="28" spans="1:17">
      <c r="A28" s="1" t="str">
        <f t="shared" si="0"/>
        <v>~oba~ : [oːba]</v>
      </c>
      <c r="B28" s="2">
        <v>1</v>
      </c>
      <c r="C28" s="1" t="s">
        <v>1664</v>
      </c>
      <c r="D28" s="3">
        <f t="shared" si="1"/>
        <v>8.1300813008130081E-4</v>
      </c>
      <c r="E28" s="3" t="str">
        <f t="shared" si="2"/>
        <v>~oba~</v>
      </c>
      <c r="F28" s="3" t="str">
        <f t="shared" si="3"/>
        <v>[oːba]</v>
      </c>
      <c r="G28" s="5">
        <f t="shared" si="4"/>
        <v>3</v>
      </c>
      <c r="H28" s="5">
        <f t="shared" si="5"/>
        <v>4</v>
      </c>
      <c r="I28" s="5">
        <f t="shared" si="6"/>
        <v>4</v>
      </c>
      <c r="J28" s="3" cm="1">
        <f t="array" ref="J28">SUM(_xlfn._xlws.FILTER($D$2:$D$1078,_xlfn.MAP($E$2:$E$1078,_xlfn.LAMBDA(_xlpm.x,_xlpm.x=$E28))))</f>
        <v>8.1300813008130081E-4</v>
      </c>
      <c r="K28" s="3">
        <f t="shared" si="7"/>
        <v>1</v>
      </c>
      <c r="L28" s="3" cm="1">
        <f t="array" ref="L28">SUM(_xlfn._xlws.FILTER($D$2:$D$1078,_xlfn.MAP($F$2:$F$1078,_xlfn.LAMBDA(_xlpm.x,_xlpm.x=$F28))))</f>
        <v>8.1300813008130081E-4</v>
      </c>
      <c r="M28" s="3">
        <f t="shared" si="8"/>
        <v>1</v>
      </c>
      <c r="N28" s="3">
        <f t="shared" si="9"/>
        <v>0.2342468675289098</v>
      </c>
      <c r="O28" s="3">
        <f t="shared" si="10"/>
        <v>1</v>
      </c>
      <c r="P28" s="3">
        <f t="shared" si="11"/>
        <v>0</v>
      </c>
      <c r="Q28" s="3"/>
    </row>
    <row r="29" spans="1:17">
      <c r="A29" s="1" t="str">
        <f t="shared" si="0"/>
        <v>~tal~ : [taːl]</v>
      </c>
      <c r="B29" s="2">
        <v>1</v>
      </c>
      <c r="C29" s="1" t="s">
        <v>1650</v>
      </c>
      <c r="D29" s="3">
        <f t="shared" si="1"/>
        <v>8.1300813008130081E-4</v>
      </c>
      <c r="E29" s="1" t="str">
        <f t="shared" si="2"/>
        <v>~tal~</v>
      </c>
      <c r="F29" s="1" t="str">
        <f t="shared" si="3"/>
        <v>[taːl]</v>
      </c>
      <c r="G29" s="5">
        <f t="shared" si="4"/>
        <v>3</v>
      </c>
      <c r="H29" s="5">
        <f t="shared" si="5"/>
        <v>4</v>
      </c>
      <c r="I29" s="5">
        <f t="shared" si="6"/>
        <v>4</v>
      </c>
      <c r="J29" s="3" cm="1">
        <f t="array" ref="J29">SUM(_xlfn._xlws.FILTER($D$2:$D$1078,_xlfn.MAP($E$2:$E$1078,_xlfn.LAMBDA(_xlpm.x,_xlpm.x=$E29))))</f>
        <v>8.1300813008130081E-4</v>
      </c>
      <c r="K29" s="3">
        <f t="shared" si="7"/>
        <v>1</v>
      </c>
      <c r="L29" s="3" cm="1">
        <f t="array" ref="L29">SUM(_xlfn._xlws.FILTER($D$2:$D$1078,_xlfn.MAP($F$2:$F$1078,_xlfn.LAMBDA(_xlpm.x,_xlpm.x=$F29))))</f>
        <v>8.1300813008130081E-4</v>
      </c>
      <c r="M29" s="3">
        <f t="shared" si="8"/>
        <v>1</v>
      </c>
      <c r="N29" s="3">
        <f t="shared" si="9"/>
        <v>0.2342468675289098</v>
      </c>
      <c r="O29" s="3">
        <f t="shared" si="10"/>
        <v>1</v>
      </c>
      <c r="P29" s="3">
        <f t="shared" si="11"/>
        <v>0</v>
      </c>
      <c r="Q29" s="3"/>
    </row>
    <row r="30" spans="1:17">
      <c r="A30" s="1" t="str">
        <f t="shared" si="0"/>
        <v>~tan~ : [taːn]</v>
      </c>
      <c r="B30" s="2">
        <v>1</v>
      </c>
      <c r="C30" s="1" t="s">
        <v>1649</v>
      </c>
      <c r="D30" s="3">
        <f t="shared" si="1"/>
        <v>8.1300813008130081E-4</v>
      </c>
      <c r="E30" s="3" t="str">
        <f t="shared" si="2"/>
        <v>~tan~</v>
      </c>
      <c r="F30" s="3" t="str">
        <f t="shared" si="3"/>
        <v>[taːn]</v>
      </c>
      <c r="G30" s="5">
        <f t="shared" si="4"/>
        <v>3</v>
      </c>
      <c r="H30" s="5">
        <f t="shared" si="5"/>
        <v>4</v>
      </c>
      <c r="I30" s="5">
        <f t="shared" si="6"/>
        <v>4</v>
      </c>
      <c r="J30" s="3" cm="1">
        <f t="array" ref="J30">SUM(_xlfn._xlws.FILTER($D$2:$D$1078,_xlfn.MAP($E$2:$E$1078,_xlfn.LAMBDA(_xlpm.x,_xlpm.x=$E30))))</f>
        <v>8.1300813008130081E-4</v>
      </c>
      <c r="K30" s="3">
        <f t="shared" si="7"/>
        <v>1</v>
      </c>
      <c r="L30" s="3" cm="1">
        <f t="array" ref="L30">SUM(_xlfn._xlws.FILTER($D$2:$D$1078,_xlfn.MAP($F$2:$F$1078,_xlfn.LAMBDA(_xlpm.x,_xlpm.x=$F30))))</f>
        <v>8.1300813008130081E-4</v>
      </c>
      <c r="M30" s="3">
        <f t="shared" si="8"/>
        <v>1</v>
      </c>
      <c r="N30" s="3">
        <f t="shared" si="9"/>
        <v>0.2342468675289098</v>
      </c>
      <c r="O30" s="3">
        <f t="shared" si="10"/>
        <v>1</v>
      </c>
      <c r="P30" s="3">
        <f t="shared" si="11"/>
        <v>0</v>
      </c>
      <c r="Q30" s="3"/>
    </row>
    <row r="31" spans="1:17">
      <c r="A31" s="1" t="str">
        <f t="shared" si="0"/>
        <v>~tat~ : [taːt]</v>
      </c>
      <c r="B31" s="2">
        <v>1</v>
      </c>
      <c r="C31" s="1" t="s">
        <v>1648</v>
      </c>
      <c r="D31" s="3">
        <f t="shared" si="1"/>
        <v>8.1300813008130081E-4</v>
      </c>
      <c r="E31" s="3" t="str">
        <f t="shared" si="2"/>
        <v>~tat~</v>
      </c>
      <c r="F31" s="3" t="str">
        <f t="shared" si="3"/>
        <v>[taːt]</v>
      </c>
      <c r="G31" s="5">
        <f t="shared" si="4"/>
        <v>3</v>
      </c>
      <c r="H31" s="5">
        <f t="shared" si="5"/>
        <v>4</v>
      </c>
      <c r="I31" s="5">
        <f t="shared" si="6"/>
        <v>4</v>
      </c>
      <c r="J31" s="3" cm="1">
        <f t="array" ref="J31">SUM(_xlfn._xlws.FILTER($D$2:$D$1078,_xlfn.MAP($E$2:$E$1078,_xlfn.LAMBDA(_xlpm.x,_xlpm.x=$E31))))</f>
        <v>8.1300813008130081E-4</v>
      </c>
      <c r="K31" s="3">
        <f t="shared" si="7"/>
        <v>1</v>
      </c>
      <c r="L31" s="3" cm="1">
        <f t="array" ref="L31">SUM(_xlfn._xlws.FILTER($D$2:$D$1078,_xlfn.MAP($F$2:$F$1078,_xlfn.LAMBDA(_xlpm.x,_xlpm.x=$F31))))</f>
        <v>8.1300813008130081E-4</v>
      </c>
      <c r="M31" s="3">
        <f t="shared" si="8"/>
        <v>1</v>
      </c>
      <c r="N31" s="3">
        <f t="shared" si="9"/>
        <v>0.2342468675289098</v>
      </c>
      <c r="O31" s="3">
        <f t="shared" si="10"/>
        <v>1</v>
      </c>
      <c r="P31" s="3">
        <f t="shared" si="11"/>
        <v>0</v>
      </c>
      <c r="Q31" s="3"/>
    </row>
    <row r="32" spans="1:17">
      <c r="A32" s="1" t="str">
        <f t="shared" si="0"/>
        <v>~tom~ : [toːm]</v>
      </c>
      <c r="B32" s="2">
        <v>1</v>
      </c>
      <c r="C32" s="1" t="s">
        <v>1644</v>
      </c>
      <c r="D32" s="3">
        <f t="shared" si="1"/>
        <v>8.1300813008130081E-4</v>
      </c>
      <c r="E32" s="3" t="str">
        <f t="shared" si="2"/>
        <v>~tom~</v>
      </c>
      <c r="F32" s="3" t="str">
        <f t="shared" si="3"/>
        <v>[toːm]</v>
      </c>
      <c r="G32" s="5">
        <f t="shared" si="4"/>
        <v>3</v>
      </c>
      <c r="H32" s="5">
        <f t="shared" si="5"/>
        <v>4</v>
      </c>
      <c r="I32" s="5">
        <f t="shared" si="6"/>
        <v>4</v>
      </c>
      <c r="J32" s="3" cm="1">
        <f t="array" ref="J32">SUM(_xlfn._xlws.FILTER($D$2:$D$1078,_xlfn.MAP($E$2:$E$1078,_xlfn.LAMBDA(_xlpm.x,_xlpm.x=$E32))))</f>
        <v>8.1300813008130081E-4</v>
      </c>
      <c r="K32" s="3">
        <f t="shared" si="7"/>
        <v>1</v>
      </c>
      <c r="L32" s="3" cm="1">
        <f t="array" ref="L32">SUM(_xlfn._xlws.FILTER($D$2:$D$1078,_xlfn.MAP($F$2:$F$1078,_xlfn.LAMBDA(_xlpm.x,_xlpm.x=$F32))))</f>
        <v>8.1300813008130081E-4</v>
      </c>
      <c r="M32" s="3">
        <f t="shared" si="8"/>
        <v>1</v>
      </c>
      <c r="N32" s="3">
        <f t="shared" si="9"/>
        <v>0.2342468675289098</v>
      </c>
      <c r="O32" s="3">
        <f t="shared" si="10"/>
        <v>1</v>
      </c>
      <c r="P32" s="3">
        <f t="shared" si="11"/>
        <v>0</v>
      </c>
      <c r="Q32" s="3"/>
    </row>
    <row r="33" spans="1:17">
      <c r="A33" s="1" t="str">
        <f t="shared" si="0"/>
        <v>~tie~ : [tsiɛ]</v>
      </c>
      <c r="B33" s="2">
        <v>1</v>
      </c>
      <c r="C33" s="1" t="s">
        <v>1642</v>
      </c>
      <c r="D33" s="3">
        <f t="shared" si="1"/>
        <v>8.1300813008130081E-4</v>
      </c>
      <c r="E33" s="3" t="str">
        <f t="shared" si="2"/>
        <v>~tie~</v>
      </c>
      <c r="F33" s="3" t="str">
        <f t="shared" si="3"/>
        <v>[tsiɛ]</v>
      </c>
      <c r="G33" s="5">
        <f t="shared" si="4"/>
        <v>3</v>
      </c>
      <c r="H33" s="5">
        <f t="shared" si="5"/>
        <v>4</v>
      </c>
      <c r="I33" s="5">
        <f t="shared" si="6"/>
        <v>4</v>
      </c>
      <c r="J33" s="3" cm="1">
        <f t="array" ref="J33">SUM(_xlfn._xlws.FILTER($D$2:$D$1078,_xlfn.MAP($E$2:$E$1078,_xlfn.LAMBDA(_xlpm.x,_xlpm.x=$E33))))</f>
        <v>8.1300813008130081E-4</v>
      </c>
      <c r="K33" s="3">
        <f t="shared" si="7"/>
        <v>1</v>
      </c>
      <c r="L33" s="3" cm="1">
        <f t="array" ref="L33">SUM(_xlfn._xlws.FILTER($D$2:$D$1078,_xlfn.MAP($F$2:$F$1078,_xlfn.LAMBDA(_xlpm.x,_xlpm.x=$F33))))</f>
        <v>8.1300813008130081E-4</v>
      </c>
      <c r="M33" s="3">
        <f t="shared" si="8"/>
        <v>1</v>
      </c>
      <c r="N33" s="3">
        <f t="shared" si="9"/>
        <v>0.2342468675289098</v>
      </c>
      <c r="O33" s="3">
        <f t="shared" si="10"/>
        <v>1</v>
      </c>
      <c r="P33" s="3">
        <f t="shared" si="11"/>
        <v>0</v>
      </c>
      <c r="Q33" s="3"/>
    </row>
    <row r="34" spans="1:17">
      <c r="A34" s="1" t="str">
        <f t="shared" si="0"/>
        <v>~zig~ : [tsɪç]</v>
      </c>
      <c r="B34" s="2">
        <v>1</v>
      </c>
      <c r="C34" s="1" t="s">
        <v>1640</v>
      </c>
      <c r="D34" s="3">
        <f t="shared" si="1"/>
        <v>8.1300813008130081E-4</v>
      </c>
      <c r="E34" s="3" t="str">
        <f t="shared" si="2"/>
        <v>~zig~</v>
      </c>
      <c r="F34" s="3" t="str">
        <f t="shared" si="3"/>
        <v>[tsɪç]</v>
      </c>
      <c r="G34" s="5">
        <f t="shared" si="4"/>
        <v>3</v>
      </c>
      <c r="H34" s="5">
        <f t="shared" si="5"/>
        <v>4</v>
      </c>
      <c r="I34" s="5">
        <f t="shared" si="6"/>
        <v>4</v>
      </c>
      <c r="J34" s="3" cm="1">
        <f t="array" ref="J34">SUM(_xlfn._xlws.FILTER($D$2:$D$1078,_xlfn.MAP($E$2:$E$1078,_xlfn.LAMBDA(_xlpm.x,_xlpm.x=$E34))))</f>
        <v>8.1300813008130081E-4</v>
      </c>
      <c r="K34" s="3">
        <f t="shared" si="7"/>
        <v>1</v>
      </c>
      <c r="L34" s="3" cm="1">
        <f t="array" ref="L34">SUM(_xlfn._xlws.FILTER($D$2:$D$1078,_xlfn.MAP($F$2:$F$1078,_xlfn.LAMBDA(_xlpm.x,_xlpm.x=$F34))))</f>
        <v>8.1300813008130081E-4</v>
      </c>
      <c r="M34" s="3">
        <f t="shared" si="8"/>
        <v>1</v>
      </c>
      <c r="N34" s="3">
        <f t="shared" si="9"/>
        <v>0.2342468675289098</v>
      </c>
      <c r="O34" s="3">
        <f t="shared" si="10"/>
        <v>1</v>
      </c>
      <c r="P34" s="3">
        <f t="shared" si="11"/>
        <v>0</v>
      </c>
      <c r="Q34" s="3"/>
    </row>
    <row r="35" spans="1:17">
      <c r="A35" s="1" t="str">
        <f t="shared" si="0"/>
        <v>~tun~ : [tuːn]</v>
      </c>
      <c r="B35" s="2">
        <v>1</v>
      </c>
      <c r="C35" s="1" t="s">
        <v>1637</v>
      </c>
      <c r="D35" s="3">
        <f t="shared" si="1"/>
        <v>8.1300813008130081E-4</v>
      </c>
      <c r="E35" s="1" t="str">
        <f t="shared" si="2"/>
        <v>~tun~</v>
      </c>
      <c r="F35" s="1" t="str">
        <f t="shared" si="3"/>
        <v>[tuːn]</v>
      </c>
      <c r="G35" s="5">
        <f t="shared" si="4"/>
        <v>3</v>
      </c>
      <c r="H35" s="5">
        <f t="shared" si="5"/>
        <v>4</v>
      </c>
      <c r="I35" s="5">
        <f t="shared" si="6"/>
        <v>4</v>
      </c>
      <c r="J35" s="3" cm="1">
        <f t="array" ref="J35">SUM(_xlfn._xlws.FILTER($D$2:$D$1078,_xlfn.MAP($E$2:$E$1078,_xlfn.LAMBDA(_xlpm.x,_xlpm.x=$E35))))</f>
        <v>8.1300813008130081E-4</v>
      </c>
      <c r="K35" s="3">
        <f t="shared" si="7"/>
        <v>1</v>
      </c>
      <c r="L35" s="3" cm="1">
        <f t="array" ref="L35">SUM(_xlfn._xlws.FILTER($D$2:$D$1078,_xlfn.MAP($F$2:$F$1078,_xlfn.LAMBDA(_xlpm.x,_xlpm.x=$F35))))</f>
        <v>8.1300813008130081E-4</v>
      </c>
      <c r="M35" s="3">
        <f t="shared" si="8"/>
        <v>1</v>
      </c>
      <c r="N35" s="3">
        <f t="shared" si="9"/>
        <v>0.2342468675289098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~tut~ : [tuːt]</v>
      </c>
      <c r="B36" s="2">
        <v>1</v>
      </c>
      <c r="C36" s="1" t="s">
        <v>1636</v>
      </c>
      <c r="D36" s="3">
        <f t="shared" si="1"/>
        <v>8.1300813008130081E-4</v>
      </c>
      <c r="E36" s="1" t="str">
        <f t="shared" si="2"/>
        <v>~tut~</v>
      </c>
      <c r="F36" s="1" t="str">
        <f t="shared" si="3"/>
        <v>[tuːt]</v>
      </c>
      <c r="G36" s="5">
        <f t="shared" si="4"/>
        <v>3</v>
      </c>
      <c r="H36" s="5">
        <f t="shared" si="5"/>
        <v>4</v>
      </c>
      <c r="I36" s="5">
        <f t="shared" si="6"/>
        <v>4</v>
      </c>
      <c r="J36" s="3" cm="1">
        <f t="array" ref="J36">SUM(_xlfn._xlws.FILTER($D$2:$D$1078,_xlfn.MAP($E$2:$E$1078,_xlfn.LAMBDA(_xlpm.x,_xlpm.x=$E36))))</f>
        <v>8.1300813008130081E-4</v>
      </c>
      <c r="K36" s="3">
        <f t="shared" si="7"/>
        <v>1</v>
      </c>
      <c r="L36" s="3" cm="1">
        <f t="array" ref="L36">SUM(_xlfn._xlws.FILTER($D$2:$D$1078,_xlfn.MAP($F$2:$F$1078,_xlfn.LAMBDA(_xlpm.x,_xlpm.x=$F36))))</f>
        <v>8.1300813008130081E-4</v>
      </c>
      <c r="M36" s="3">
        <f t="shared" si="8"/>
        <v>1</v>
      </c>
      <c r="N36" s="3">
        <f t="shared" si="9"/>
        <v>0.2342468675289098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~typ~ : [tyːp]</v>
      </c>
      <c r="B37" s="2">
        <v>1</v>
      </c>
      <c r="C37" s="1" t="s">
        <v>1635</v>
      </c>
      <c r="D37" s="3">
        <f t="shared" si="1"/>
        <v>8.1300813008130081E-4</v>
      </c>
      <c r="E37" s="3" t="str">
        <f t="shared" si="2"/>
        <v>~typ~</v>
      </c>
      <c r="F37" s="3" t="str">
        <f t="shared" si="3"/>
        <v>[tyːp]</v>
      </c>
      <c r="G37" s="5">
        <f t="shared" si="4"/>
        <v>3</v>
      </c>
      <c r="H37" s="5">
        <f t="shared" si="5"/>
        <v>4</v>
      </c>
      <c r="I37" s="5">
        <f t="shared" si="6"/>
        <v>4</v>
      </c>
      <c r="J37" s="3" cm="1">
        <f t="array" ref="J37">SUM(_xlfn._xlws.FILTER($D$2:$D$1078,_xlfn.MAP($E$2:$E$1078,_xlfn.LAMBDA(_xlpm.x,_xlpm.x=$E37))))</f>
        <v>8.1300813008130081E-4</v>
      </c>
      <c r="K37" s="3">
        <f t="shared" si="7"/>
        <v>1</v>
      </c>
      <c r="L37" s="3" cm="1">
        <f t="array" ref="L37">SUM(_xlfn._xlws.FILTER($D$2:$D$1078,_xlfn.MAP($F$2:$F$1078,_xlfn.LAMBDA(_xlpm.x,_xlpm.x=$F37))))</f>
        <v>8.1300813008130081E-4</v>
      </c>
      <c r="M37" s="3">
        <f t="shared" si="8"/>
        <v>1</v>
      </c>
      <c r="N37" s="3">
        <f t="shared" si="9"/>
        <v>0.2342468675289098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~tän~ : [tɛːn]</v>
      </c>
      <c r="B38" s="2">
        <v>1</v>
      </c>
      <c r="C38" s="1" t="s">
        <v>1634</v>
      </c>
      <c r="D38" s="3">
        <f t="shared" si="1"/>
        <v>8.1300813008130081E-4</v>
      </c>
      <c r="E38" s="3" t="str">
        <f t="shared" si="2"/>
        <v>~tän~</v>
      </c>
      <c r="F38" s="3" t="str">
        <f t="shared" si="3"/>
        <v>[tɛːn]</v>
      </c>
      <c r="G38" s="5">
        <f t="shared" si="4"/>
        <v>3</v>
      </c>
      <c r="H38" s="5">
        <f t="shared" si="5"/>
        <v>4</v>
      </c>
      <c r="I38" s="5">
        <f t="shared" si="6"/>
        <v>4</v>
      </c>
      <c r="J38" s="3" cm="1">
        <f t="array" ref="J38">SUM(_xlfn._xlws.FILTER($D$2:$D$1078,_xlfn.MAP($E$2:$E$1078,_xlfn.LAMBDA(_xlpm.x,_xlpm.x=$E38))))</f>
        <v>8.1300813008130081E-4</v>
      </c>
      <c r="K38" s="3">
        <f t="shared" si="7"/>
        <v>1</v>
      </c>
      <c r="L38" s="3" cm="1">
        <f t="array" ref="L38">SUM(_xlfn._xlws.FILTER($D$2:$D$1078,_xlfn.MAP($F$2:$F$1078,_xlfn.LAMBDA(_xlpm.x,_xlpm.x=$F38))))</f>
        <v>8.1300813008130081E-4</v>
      </c>
      <c r="M38" s="3">
        <f t="shared" si="8"/>
        <v>1</v>
      </c>
      <c r="N38" s="3">
        <f t="shared" si="9"/>
        <v>0.2342468675289098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~weg~ : [veːk]</v>
      </c>
      <c r="B39" s="2">
        <v>1</v>
      </c>
      <c r="C39" s="1" t="s">
        <v>1628</v>
      </c>
      <c r="D39" s="3">
        <f t="shared" si="1"/>
        <v>8.1300813008130081E-4</v>
      </c>
      <c r="E39" s="3" t="str">
        <f t="shared" si="2"/>
        <v>~weg~</v>
      </c>
      <c r="F39" s="3" t="str">
        <f t="shared" si="3"/>
        <v>[veːk]</v>
      </c>
      <c r="G39" s="5">
        <f t="shared" si="4"/>
        <v>3</v>
      </c>
      <c r="H39" s="5">
        <f t="shared" si="5"/>
        <v>4</v>
      </c>
      <c r="I39" s="5">
        <f t="shared" si="6"/>
        <v>4</v>
      </c>
      <c r="J39" s="3" cm="1">
        <f t="array" ref="J39">SUM(_xlfn._xlws.FILTER($D$2:$D$1078,_xlfn.MAP($E$2:$E$1078,_xlfn.LAMBDA(_xlpm.x,_xlpm.x=$E39))))</f>
        <v>8.1300813008130081E-4</v>
      </c>
      <c r="K39" s="3">
        <f t="shared" si="7"/>
        <v>1</v>
      </c>
      <c r="L39" s="3" cm="1">
        <f t="array" ref="L39">SUM(_xlfn._xlws.FILTER($D$2:$D$1078,_xlfn.MAP($F$2:$F$1078,_xlfn.LAMBDA(_xlpm.x,_xlpm.x=$F39))))</f>
        <v>8.1300813008130081E-4</v>
      </c>
      <c r="M39" s="3">
        <f t="shared" si="8"/>
        <v>1</v>
      </c>
      <c r="N39" s="3">
        <f t="shared" si="9"/>
        <v>0.2342468675289098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~wir~ : [viːɐ]</v>
      </c>
      <c r="B40" s="2">
        <v>1</v>
      </c>
      <c r="C40" s="1" t="s">
        <v>1626</v>
      </c>
      <c r="D40" s="3">
        <f t="shared" si="1"/>
        <v>8.1300813008130081E-4</v>
      </c>
      <c r="E40" s="1" t="str">
        <f t="shared" si="2"/>
        <v>~wir~</v>
      </c>
      <c r="F40" s="1" t="str">
        <f t="shared" si="3"/>
        <v>[viːɐ]</v>
      </c>
      <c r="G40" s="5">
        <f t="shared" si="4"/>
        <v>3</v>
      </c>
      <c r="H40" s="5">
        <f t="shared" si="5"/>
        <v>4</v>
      </c>
      <c r="I40" s="5">
        <f t="shared" si="6"/>
        <v>4</v>
      </c>
      <c r="J40" s="3" cm="1">
        <f t="array" ref="J40">SUM(_xlfn._xlws.FILTER($D$2:$D$1078,_xlfn.MAP($E$2:$E$1078,_xlfn.LAMBDA(_xlpm.x,_xlpm.x=$E40))))</f>
        <v>8.1300813008130081E-4</v>
      </c>
      <c r="K40" s="3">
        <f t="shared" si="7"/>
        <v>1</v>
      </c>
      <c r="L40" s="3" cm="1">
        <f t="array" ref="L40">SUM(_xlfn._xlws.FILTER($D$2:$D$1078,_xlfn.MAP($F$2:$F$1078,_xlfn.LAMBDA(_xlpm.x,_xlpm.x=$F40))))</f>
        <v>8.1300813008130081E-4</v>
      </c>
      <c r="M40" s="3">
        <f t="shared" si="8"/>
        <v>1</v>
      </c>
      <c r="N40" s="3">
        <f t="shared" si="9"/>
        <v>0.2342468675289098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~sik~ : [ziːk]</v>
      </c>
      <c r="B41" s="2">
        <v>1</v>
      </c>
      <c r="C41" s="1" t="s">
        <v>1609</v>
      </c>
      <c r="D41" s="3">
        <f t="shared" si="1"/>
        <v>8.1300813008130081E-4</v>
      </c>
      <c r="E41" s="3" t="str">
        <f t="shared" si="2"/>
        <v>~sik~</v>
      </c>
      <c r="F41" s="3" t="str">
        <f t="shared" si="3"/>
        <v>[ziːk]</v>
      </c>
      <c r="G41" s="5">
        <f t="shared" si="4"/>
        <v>3</v>
      </c>
      <c r="H41" s="5">
        <f t="shared" si="5"/>
        <v>4</v>
      </c>
      <c r="I41" s="5">
        <f t="shared" si="6"/>
        <v>4</v>
      </c>
      <c r="J41" s="3" cm="1">
        <f t="array" ref="J41">SUM(_xlfn._xlws.FILTER($D$2:$D$1078,_xlfn.MAP($E$2:$E$1078,_xlfn.LAMBDA(_xlpm.x,_xlpm.x=$E41))))</f>
        <v>8.1300813008130081E-4</v>
      </c>
      <c r="K41" s="3">
        <f t="shared" si="7"/>
        <v>1</v>
      </c>
      <c r="L41" s="3" cm="1">
        <f t="array" ref="L41">SUM(_xlfn._xlws.FILTER($D$2:$D$1078,_xlfn.MAP($F$2:$F$1078,_xlfn.LAMBDA(_xlpm.x,_xlpm.x=$F41))))</f>
        <v>8.1300813008130081E-4</v>
      </c>
      <c r="M41" s="3">
        <f t="shared" si="8"/>
        <v>1</v>
      </c>
      <c r="N41" s="3">
        <f t="shared" si="9"/>
        <v>0.2342468675289098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~gab~ : [ɡaːp]</v>
      </c>
      <c r="B42" s="2">
        <v>1</v>
      </c>
      <c r="C42" s="1" t="s">
        <v>1599</v>
      </c>
      <c r="D42" s="3">
        <f t="shared" si="1"/>
        <v>8.1300813008130081E-4</v>
      </c>
      <c r="E42" s="3" t="str">
        <f t="shared" si="2"/>
        <v>~gab~</v>
      </c>
      <c r="F42" s="3" t="str">
        <f t="shared" si="3"/>
        <v>[ɡaːp]</v>
      </c>
      <c r="G42" s="5">
        <f t="shared" si="4"/>
        <v>3</v>
      </c>
      <c r="H42" s="5">
        <f t="shared" si="5"/>
        <v>4</v>
      </c>
      <c r="I42" s="5">
        <f t="shared" si="6"/>
        <v>4</v>
      </c>
      <c r="J42" s="3" cm="1">
        <f t="array" ref="J42">SUM(_xlfn._xlws.FILTER($D$2:$D$1078,_xlfn.MAP($E$2:$E$1078,_xlfn.LAMBDA(_xlpm.x,_xlpm.x=$E42))))</f>
        <v>8.1300813008130081E-4</v>
      </c>
      <c r="K42" s="3">
        <f t="shared" si="7"/>
        <v>1</v>
      </c>
      <c r="L42" s="3" cm="1">
        <f t="array" ref="L42">SUM(_xlfn._xlws.FILTER($D$2:$D$1078,_xlfn.MAP($F$2:$F$1078,_xlfn.LAMBDA(_xlpm.x,_xlpm.x=$F42))))</f>
        <v>8.1300813008130081E-4</v>
      </c>
      <c r="M42" s="3">
        <f t="shared" si="8"/>
        <v>1</v>
      </c>
      <c r="N42" s="3">
        <f t="shared" si="9"/>
        <v>0.2342468675289098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~ria~ : [ʁiaː]</v>
      </c>
      <c r="B43" s="2">
        <v>1</v>
      </c>
      <c r="C43" s="1" t="s">
        <v>1588</v>
      </c>
      <c r="D43" s="3">
        <f t="shared" si="1"/>
        <v>8.1300813008130081E-4</v>
      </c>
      <c r="E43" s="3" t="str">
        <f t="shared" si="2"/>
        <v>~ria~</v>
      </c>
      <c r="F43" s="3" t="str">
        <f t="shared" si="3"/>
        <v>[ʁiaː]</v>
      </c>
      <c r="G43" s="5">
        <f t="shared" si="4"/>
        <v>3</v>
      </c>
      <c r="H43" s="5">
        <f t="shared" si="5"/>
        <v>4</v>
      </c>
      <c r="I43" s="5">
        <f t="shared" si="6"/>
        <v>4</v>
      </c>
      <c r="J43" s="3" cm="1">
        <f t="array" ref="J43">SUM(_xlfn._xlws.FILTER($D$2:$D$1078,_xlfn.MAP($E$2:$E$1078,_xlfn.LAMBDA(_xlpm.x,_xlpm.x=$E43))))</f>
        <v>8.1300813008130081E-4</v>
      </c>
      <c r="K43" s="3">
        <f t="shared" si="7"/>
        <v>1</v>
      </c>
      <c r="L43" s="3" cm="1">
        <f t="array" ref="L43">SUM(_xlfn._xlws.FILTER($D$2:$D$1078,_xlfn.MAP($F$2:$F$1078,_xlfn.LAMBDA(_xlpm.x,_xlpm.x=$F43))))</f>
        <v>8.1300813008130081E-4</v>
      </c>
      <c r="M43" s="3">
        <f t="shared" si="8"/>
        <v>1</v>
      </c>
      <c r="N43" s="3">
        <f t="shared" si="9"/>
        <v>0.2342468675289098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~gio~ : [ɡioː]</v>
      </c>
      <c r="B44" s="2">
        <v>1</v>
      </c>
      <c r="C44" s="1" t="s">
        <v>1586</v>
      </c>
      <c r="D44" s="3">
        <f t="shared" si="1"/>
        <v>8.1300813008130081E-4</v>
      </c>
      <c r="E44" s="3" t="str">
        <f t="shared" si="2"/>
        <v>~gio~</v>
      </c>
      <c r="F44" s="3" t="str">
        <f t="shared" si="3"/>
        <v>[ɡioː]</v>
      </c>
      <c r="G44" s="5">
        <f t="shared" si="4"/>
        <v>3</v>
      </c>
      <c r="H44" s="5">
        <f t="shared" si="5"/>
        <v>4</v>
      </c>
      <c r="I44" s="5">
        <f t="shared" si="6"/>
        <v>4</v>
      </c>
      <c r="J44" s="3" cm="1">
        <f t="array" ref="J44">SUM(_xlfn._xlws.FILTER($D$2:$D$1078,_xlfn.MAP($E$2:$E$1078,_xlfn.LAMBDA(_xlpm.x,_xlpm.x=$E44))))</f>
        <v>8.1300813008130081E-4</v>
      </c>
      <c r="K44" s="3">
        <f t="shared" si="7"/>
        <v>1</v>
      </c>
      <c r="L44" s="3" cm="1">
        <f t="array" ref="L44">SUM(_xlfn._xlws.FILTER($D$2:$D$1078,_xlfn.MAP($F$2:$F$1078,_xlfn.LAMBDA(_xlpm.x,_xlpm.x=$F44))))</f>
        <v>8.1300813008130081E-4</v>
      </c>
      <c r="M44" s="3">
        <f t="shared" si="8"/>
        <v>1</v>
      </c>
      <c r="N44" s="3">
        <f t="shared" si="9"/>
        <v>0.2342468675289098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~rma~ : [ʁmaː]</v>
      </c>
      <c r="B45" s="2">
        <v>1</v>
      </c>
      <c r="C45" s="1" t="s">
        <v>369</v>
      </c>
      <c r="D45" s="3">
        <f t="shared" si="1"/>
        <v>8.1300813008130081E-4</v>
      </c>
      <c r="E45" s="3" t="str">
        <f t="shared" si="2"/>
        <v>~rma~</v>
      </c>
      <c r="F45" s="3" t="str">
        <f t="shared" si="3"/>
        <v>[ʁmaː]</v>
      </c>
      <c r="G45" s="5">
        <f t="shared" si="4"/>
        <v>3</v>
      </c>
      <c r="H45" s="5">
        <f t="shared" si="5"/>
        <v>4</v>
      </c>
      <c r="I45" s="5">
        <f t="shared" si="6"/>
        <v>4</v>
      </c>
      <c r="J45" s="3" cm="1">
        <f t="array" ref="J45">SUM(_xlfn._xlws.FILTER($D$2:$D$1078,_xlfn.MAP($E$2:$E$1078,_xlfn.LAMBDA(_xlpm.x,_xlpm.x=$E45))))</f>
        <v>8.1300813008130081E-4</v>
      </c>
      <c r="K45" s="3">
        <f t="shared" si="7"/>
        <v>1</v>
      </c>
      <c r="L45" s="3" cm="1">
        <f t="array" ref="L45">SUM(_xlfn._xlws.FILTER($D$2:$D$1078,_xlfn.MAP($F$2:$F$1078,_xlfn.LAMBDA(_xlpm.x,_xlpm.x=$F45))))</f>
        <v>8.1300813008130081E-4</v>
      </c>
      <c r="M45" s="3">
        <f t="shared" si="8"/>
        <v>1</v>
      </c>
      <c r="N45" s="3">
        <f t="shared" si="9"/>
        <v>0.2342468675289098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~rot~ : [ʁoːt]</v>
      </c>
      <c r="B46" s="2">
        <v>1</v>
      </c>
      <c r="C46" s="1" t="s">
        <v>1576</v>
      </c>
      <c r="D46" s="3">
        <f t="shared" si="1"/>
        <v>8.1300813008130081E-4</v>
      </c>
      <c r="E46" s="3" t="str">
        <f t="shared" si="2"/>
        <v>~rot~</v>
      </c>
      <c r="F46" s="3" t="str">
        <f t="shared" si="3"/>
        <v>[ʁoːt]</v>
      </c>
      <c r="G46" s="5">
        <f t="shared" si="4"/>
        <v>3</v>
      </c>
      <c r="H46" s="5">
        <f t="shared" si="5"/>
        <v>4</v>
      </c>
      <c r="I46" s="5">
        <f t="shared" si="6"/>
        <v>4</v>
      </c>
      <c r="J46" s="3" cm="1">
        <f t="array" ref="J46">SUM(_xlfn._xlws.FILTER($D$2:$D$1078,_xlfn.MAP($E$2:$E$1078,_xlfn.LAMBDA(_xlpm.x,_xlpm.x=$E46))))</f>
        <v>8.1300813008130081E-4</v>
      </c>
      <c r="K46" s="3">
        <f t="shared" si="7"/>
        <v>1</v>
      </c>
      <c r="L46" s="3" cm="1">
        <f t="array" ref="L46">SUM(_xlfn._xlws.FILTER($D$2:$D$1078,_xlfn.MAP($F$2:$F$1078,_xlfn.LAMBDA(_xlpm.x,_xlpm.x=$F46))))</f>
        <v>8.1300813008130081E-4</v>
      </c>
      <c r="M46" s="3">
        <f t="shared" si="8"/>
        <v>1</v>
      </c>
      <c r="N46" s="3">
        <f t="shared" si="9"/>
        <v>0.2342468675289098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~ruf~ : [ʁuːf]</v>
      </c>
      <c r="B47" s="2">
        <v>1</v>
      </c>
      <c r="C47" s="1" t="s">
        <v>1572</v>
      </c>
      <c r="D47" s="3">
        <f t="shared" si="1"/>
        <v>8.1300813008130081E-4</v>
      </c>
      <c r="E47" s="3" t="str">
        <f t="shared" si="2"/>
        <v>~ruf~</v>
      </c>
      <c r="F47" s="3" t="str">
        <f t="shared" si="3"/>
        <v>[ʁuːf]</v>
      </c>
      <c r="G47" s="5">
        <f t="shared" si="4"/>
        <v>3</v>
      </c>
      <c r="H47" s="5">
        <f t="shared" si="5"/>
        <v>4</v>
      </c>
      <c r="I47" s="5">
        <f t="shared" si="6"/>
        <v>4</v>
      </c>
      <c r="J47" s="3" cm="1">
        <f t="array" ref="J47">SUM(_xlfn._xlws.FILTER($D$2:$D$1078,_xlfn.MAP($E$2:$E$1078,_xlfn.LAMBDA(_xlpm.x,_xlpm.x=$E47))))</f>
        <v>8.1300813008130081E-4</v>
      </c>
      <c r="K47" s="3">
        <f t="shared" si="7"/>
        <v>1</v>
      </c>
      <c r="L47" s="3" cm="1">
        <f t="array" ref="L47">SUM(_xlfn._xlws.FILTER($D$2:$D$1078,_xlfn.MAP($F$2:$F$1078,_xlfn.LAMBDA(_xlpm.x,_xlpm.x=$F47))))</f>
        <v>8.1300813008130081E-4</v>
      </c>
      <c r="M47" s="3">
        <f t="shared" si="8"/>
        <v>1</v>
      </c>
      <c r="N47" s="3">
        <f t="shared" si="9"/>
        <v>0.2342468675289098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~gut~ : [ɡuːt]</v>
      </c>
      <c r="B48" s="2">
        <v>1</v>
      </c>
      <c r="C48" s="1" t="s">
        <v>1571</v>
      </c>
      <c r="D48" s="3">
        <f t="shared" si="1"/>
        <v>8.1300813008130081E-4</v>
      </c>
      <c r="E48" s="3" t="str">
        <f t="shared" si="2"/>
        <v>~gut~</v>
      </c>
      <c r="F48" s="3" t="str">
        <f t="shared" si="3"/>
        <v>[ɡuːt]</v>
      </c>
      <c r="G48" s="5">
        <f t="shared" si="4"/>
        <v>3</v>
      </c>
      <c r="H48" s="5">
        <f t="shared" si="5"/>
        <v>4</v>
      </c>
      <c r="I48" s="5">
        <f t="shared" si="6"/>
        <v>4</v>
      </c>
      <c r="J48" s="3" cm="1">
        <f t="array" ref="J48">SUM(_xlfn._xlws.FILTER($D$2:$D$1078,_xlfn.MAP($E$2:$E$1078,_xlfn.LAMBDA(_xlpm.x,_xlpm.x=$E48))))</f>
        <v>8.1300813008130081E-4</v>
      </c>
      <c r="K48" s="3">
        <f t="shared" si="7"/>
        <v>1</v>
      </c>
      <c r="L48" s="3" cm="1">
        <f t="array" ref="L48">SUM(_xlfn._xlws.FILTER($D$2:$D$1078,_xlfn.MAP($F$2:$F$1078,_xlfn.LAMBDA(_xlpm.x,_xlpm.x=$F48))))</f>
        <v>8.1300813008130081E-4</v>
      </c>
      <c r="M48" s="3">
        <f t="shared" si="8"/>
        <v>1</v>
      </c>
      <c r="N48" s="3">
        <f t="shared" si="9"/>
        <v>0.2342468675289098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~fzu~ : [ftsuː]</v>
      </c>
      <c r="B49" s="2">
        <v>1</v>
      </c>
      <c r="C49" s="1" t="s">
        <v>1294</v>
      </c>
      <c r="D49" s="3">
        <f t="shared" si="1"/>
        <v>8.1300813008130081E-4</v>
      </c>
      <c r="E49" s="3" t="str">
        <f t="shared" si="2"/>
        <v>~fzu~</v>
      </c>
      <c r="F49" s="3" t="str">
        <f t="shared" si="3"/>
        <v>[ftsuː]</v>
      </c>
      <c r="G49" s="5">
        <f t="shared" si="4"/>
        <v>3</v>
      </c>
      <c r="H49" s="5">
        <f t="shared" si="5"/>
        <v>5</v>
      </c>
      <c r="I49" s="5">
        <f t="shared" si="6"/>
        <v>5</v>
      </c>
      <c r="J49" s="3" cm="1">
        <f t="array" ref="J49">SUM(_xlfn._xlws.FILTER($D$2:$D$1078,_xlfn.MAP($E$2:$E$1078,_xlfn.LAMBDA(_xlpm.x,_xlpm.x=$E49))))</f>
        <v>8.1300813008130081E-4</v>
      </c>
      <c r="K49" s="3">
        <f t="shared" si="7"/>
        <v>1</v>
      </c>
      <c r="L49" s="3" cm="1">
        <f t="array" ref="L49">SUM(_xlfn._xlws.FILTER($D$2:$D$1078,_xlfn.MAP($F$2:$F$1078,_xlfn.LAMBDA(_xlpm.x,_xlpm.x=$F49))))</f>
        <v>8.1300813008130081E-4</v>
      </c>
      <c r="M49" s="3">
        <f t="shared" si="8"/>
        <v>1</v>
      </c>
      <c r="N49" s="3">
        <f t="shared" si="9"/>
        <v>0.25439985932113074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~mzu~ : [mtsuː]</v>
      </c>
      <c r="B50" s="2">
        <v>1</v>
      </c>
      <c r="C50" s="1" t="s">
        <v>1216</v>
      </c>
      <c r="D50" s="3">
        <f t="shared" si="1"/>
        <v>8.1300813008130081E-4</v>
      </c>
      <c r="E50" s="1" t="str">
        <f t="shared" si="2"/>
        <v>~mzu~</v>
      </c>
      <c r="F50" s="1" t="str">
        <f t="shared" si="3"/>
        <v>[mtsuː]</v>
      </c>
      <c r="G50" s="5">
        <f t="shared" si="4"/>
        <v>3</v>
      </c>
      <c r="H50" s="5">
        <f t="shared" si="5"/>
        <v>5</v>
      </c>
      <c r="I50" s="5">
        <f t="shared" si="6"/>
        <v>5</v>
      </c>
      <c r="J50" s="3" cm="1">
        <f t="array" ref="J50">SUM(_xlfn._xlws.FILTER($D$2:$D$1078,_xlfn.MAP($E$2:$E$1078,_xlfn.LAMBDA(_xlpm.x,_xlpm.x=$E50))))</f>
        <v>8.1300813008130081E-4</v>
      </c>
      <c r="K50" s="3">
        <f t="shared" si="7"/>
        <v>1</v>
      </c>
      <c r="L50" s="3" cm="1">
        <f t="array" ref="L50">SUM(_xlfn._xlws.FILTER($D$2:$D$1078,_xlfn.MAP($F$2:$F$1078,_xlfn.LAMBDA(_xlpm.x,_xlpm.x=$F50))))</f>
        <v>8.1300813008130081E-4</v>
      </c>
      <c r="M50" s="3">
        <f t="shared" si="8"/>
        <v>1</v>
      </c>
      <c r="N50" s="3">
        <f t="shared" si="9"/>
        <v>0.25439985932113074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~nzu~ : [ntsuː]</v>
      </c>
      <c r="B51" s="2">
        <v>1</v>
      </c>
      <c r="C51" s="1" t="s">
        <v>1198</v>
      </c>
      <c r="D51" s="3">
        <f t="shared" si="1"/>
        <v>8.1300813008130081E-4</v>
      </c>
      <c r="E51" s="3" t="str">
        <f t="shared" si="2"/>
        <v>~nzu~</v>
      </c>
      <c r="F51" s="3" t="str">
        <f t="shared" si="3"/>
        <v>[ntsuː]</v>
      </c>
      <c r="G51" s="5">
        <f t="shared" si="4"/>
        <v>3</v>
      </c>
      <c r="H51" s="5">
        <f t="shared" si="5"/>
        <v>5</v>
      </c>
      <c r="I51" s="5">
        <f t="shared" si="6"/>
        <v>5</v>
      </c>
      <c r="J51" s="3" cm="1">
        <f t="array" ref="J51">SUM(_xlfn._xlws.FILTER($D$2:$D$1078,_xlfn.MAP($E$2:$E$1078,_xlfn.LAMBDA(_xlpm.x,_xlpm.x=$E51))))</f>
        <v>8.1300813008130081E-4</v>
      </c>
      <c r="K51" s="3">
        <f t="shared" si="7"/>
        <v>1</v>
      </c>
      <c r="L51" s="3" cm="1">
        <f t="array" ref="L51">SUM(_xlfn._xlws.FILTER($D$2:$D$1078,_xlfn.MAP($F$2:$F$1078,_xlfn.LAMBDA(_xlpm.x,_xlpm.x=$F51))))</f>
        <v>8.1300813008130081E-4</v>
      </c>
      <c r="M51" s="3">
        <f t="shared" si="8"/>
        <v>1</v>
      </c>
      <c r="N51" s="3">
        <f t="shared" si="9"/>
        <v>0.25439985932113074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~oze~ : [oːtse]</v>
      </c>
      <c r="B52" s="2">
        <v>1</v>
      </c>
      <c r="C52" s="1" t="s">
        <v>1190</v>
      </c>
      <c r="D52" s="3">
        <f t="shared" si="1"/>
        <v>8.1300813008130081E-4</v>
      </c>
      <c r="E52" s="3" t="str">
        <f t="shared" si="2"/>
        <v>~oze~</v>
      </c>
      <c r="F52" s="3" t="str">
        <f t="shared" si="3"/>
        <v>[oːtse]</v>
      </c>
      <c r="G52" s="5">
        <f t="shared" si="4"/>
        <v>3</v>
      </c>
      <c r="H52" s="5">
        <f t="shared" si="5"/>
        <v>5</v>
      </c>
      <c r="I52" s="5">
        <f t="shared" si="6"/>
        <v>5</v>
      </c>
      <c r="J52" s="3" cm="1">
        <f t="array" ref="J52">SUM(_xlfn._xlws.FILTER($D$2:$D$1078,_xlfn.MAP($E$2:$E$1078,_xlfn.LAMBDA(_xlpm.x,_xlpm.x=$E52))))</f>
        <v>8.1300813008130081E-4</v>
      </c>
      <c r="K52" s="3">
        <f t="shared" si="7"/>
        <v>1</v>
      </c>
      <c r="L52" s="3" cm="1">
        <f t="array" ref="L52">SUM(_xlfn._xlws.FILTER($D$2:$D$1078,_xlfn.MAP($F$2:$F$1078,_xlfn.LAMBDA(_xlpm.x,_xlpm.x=$F52))))</f>
        <v>8.1300813008130081E-4</v>
      </c>
      <c r="M52" s="3">
        <f t="shared" si="8"/>
        <v>1</v>
      </c>
      <c r="N52" s="3">
        <f t="shared" si="9"/>
        <v>0.25439985932113074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~zea~ : [tseaː]</v>
      </c>
      <c r="B53" s="2">
        <v>1</v>
      </c>
      <c r="C53" s="1" t="s">
        <v>1167</v>
      </c>
      <c r="D53" s="3">
        <f t="shared" si="1"/>
        <v>8.1300813008130081E-4</v>
      </c>
      <c r="E53" s="3" t="str">
        <f t="shared" si="2"/>
        <v>~zea~</v>
      </c>
      <c r="F53" s="3" t="str">
        <f t="shared" si="3"/>
        <v>[tseaː]</v>
      </c>
      <c r="G53" s="5">
        <f t="shared" si="4"/>
        <v>3</v>
      </c>
      <c r="H53" s="5">
        <f t="shared" si="5"/>
        <v>5</v>
      </c>
      <c r="I53" s="5">
        <f t="shared" si="6"/>
        <v>5</v>
      </c>
      <c r="J53" s="3" cm="1">
        <f t="array" ref="J53">SUM(_xlfn._xlws.FILTER($D$2:$D$1078,_xlfn.MAP($E$2:$E$1078,_xlfn.LAMBDA(_xlpm.x,_xlpm.x=$E53))))</f>
        <v>8.1300813008130081E-4</v>
      </c>
      <c r="K53" s="3">
        <f t="shared" si="7"/>
        <v>1</v>
      </c>
      <c r="L53" s="3" cm="1">
        <f t="array" ref="L53">SUM(_xlfn._xlws.FILTER($D$2:$D$1078,_xlfn.MAP($F$2:$F$1078,_xlfn.LAMBDA(_xlpm.x,_xlpm.x=$F53))))</f>
        <v>8.1300813008130081E-4</v>
      </c>
      <c r="M53" s="3">
        <f t="shared" si="8"/>
        <v>1</v>
      </c>
      <c r="N53" s="3">
        <f t="shared" si="9"/>
        <v>0.25439985932113074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~kam~ : [kaːm]</v>
      </c>
      <c r="B54" s="2">
        <v>2</v>
      </c>
      <c r="C54" s="1" t="s">
        <v>1543</v>
      </c>
      <c r="D54" s="3">
        <f t="shared" si="1"/>
        <v>1.6260162601626016E-3</v>
      </c>
      <c r="E54" s="3" t="str">
        <f t="shared" si="2"/>
        <v>~kam~</v>
      </c>
      <c r="F54" s="3" t="str">
        <f t="shared" si="3"/>
        <v>[kaːm]</v>
      </c>
      <c r="G54" s="5">
        <f t="shared" si="4"/>
        <v>3</v>
      </c>
      <c r="H54" s="5">
        <f t="shared" si="5"/>
        <v>4</v>
      </c>
      <c r="I54" s="5">
        <f t="shared" si="6"/>
        <v>4</v>
      </c>
      <c r="J54" s="3" cm="1">
        <f t="array" ref="J54">SUM(_xlfn._xlws.FILTER($D$2:$D$1078,_xlfn.MAP($E$2:$E$1078,_xlfn.LAMBDA(_xlpm.x,_xlpm.x=$E54))))</f>
        <v>1.6260162601626016E-3</v>
      </c>
      <c r="K54" s="3">
        <f t="shared" si="7"/>
        <v>1</v>
      </c>
      <c r="L54" s="3" cm="1">
        <f t="array" ref="L54">SUM(_xlfn._xlws.FILTER($D$2:$D$1078,_xlfn.MAP($F$2:$F$1078,_xlfn.LAMBDA(_xlpm.x,_xlpm.x=$F54))))</f>
        <v>1.6260162601626016E-3</v>
      </c>
      <c r="M54" s="3">
        <f t="shared" si="8"/>
        <v>1</v>
      </c>
      <c r="N54" s="3">
        <f t="shared" si="9"/>
        <v>0.37127250094471825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~ton~ : [toːn]</v>
      </c>
      <c r="B55" s="2">
        <v>2</v>
      </c>
      <c r="C55" s="1" t="s">
        <v>1533</v>
      </c>
      <c r="D55" s="3">
        <f t="shared" si="1"/>
        <v>1.6260162601626016E-3</v>
      </c>
      <c r="E55" s="3" t="str">
        <f t="shared" si="2"/>
        <v>~ton~</v>
      </c>
      <c r="F55" s="3" t="str">
        <f t="shared" si="3"/>
        <v>[toːn]</v>
      </c>
      <c r="G55" s="5">
        <f t="shared" si="4"/>
        <v>3</v>
      </c>
      <c r="H55" s="5">
        <f t="shared" si="5"/>
        <v>4</v>
      </c>
      <c r="I55" s="5">
        <f t="shared" si="6"/>
        <v>4</v>
      </c>
      <c r="J55" s="3" cm="1">
        <f t="array" ref="J55">SUM(_xlfn._xlws.FILTER($D$2:$D$1078,_xlfn.MAP($E$2:$E$1078,_xlfn.LAMBDA(_xlpm.x,_xlpm.x=$E55))))</f>
        <v>1.6260162601626016E-3</v>
      </c>
      <c r="K55" s="3">
        <f t="shared" si="7"/>
        <v>1</v>
      </c>
      <c r="L55" s="3" cm="1">
        <f t="array" ref="L55">SUM(_xlfn._xlws.FILTER($D$2:$D$1078,_xlfn.MAP($F$2:$F$1078,_xlfn.LAMBDA(_xlpm.x,_xlpm.x=$F55))))</f>
        <v>1.6260162601626016E-3</v>
      </c>
      <c r="M55" s="3">
        <f t="shared" si="8"/>
        <v>1</v>
      </c>
      <c r="N55" s="3">
        <f t="shared" si="9"/>
        <v>0.37127250094471825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~tor~ : [toːɐ]</v>
      </c>
      <c r="B56" s="2">
        <v>2</v>
      </c>
      <c r="C56" s="1" t="s">
        <v>1532</v>
      </c>
      <c r="D56" s="3">
        <f t="shared" si="1"/>
        <v>1.6260162601626016E-3</v>
      </c>
      <c r="E56" s="3" t="str">
        <f t="shared" si="2"/>
        <v>~tor~</v>
      </c>
      <c r="F56" s="3" t="str">
        <f t="shared" si="3"/>
        <v>[toːɐ]</v>
      </c>
      <c r="G56" s="5">
        <f t="shared" si="4"/>
        <v>3</v>
      </c>
      <c r="H56" s="5">
        <f t="shared" si="5"/>
        <v>4</v>
      </c>
      <c r="I56" s="5">
        <f t="shared" si="6"/>
        <v>4</v>
      </c>
      <c r="J56" s="3" cm="1">
        <f t="array" ref="J56">SUM(_xlfn._xlws.FILTER($D$2:$D$1078,_xlfn.MAP($E$2:$E$1078,_xlfn.LAMBDA(_xlpm.x,_xlpm.x=$E56))))</f>
        <v>1.6260162601626016E-3</v>
      </c>
      <c r="K56" s="3">
        <f t="shared" si="7"/>
        <v>1</v>
      </c>
      <c r="L56" s="3" cm="1">
        <f t="array" ref="L56">SUM(_xlfn._xlws.FILTER($D$2:$D$1078,_xlfn.MAP($F$2:$F$1078,_xlfn.LAMBDA(_xlpm.x,_xlpm.x=$F56))))</f>
        <v>1.6260162601626016E-3</v>
      </c>
      <c r="M56" s="3">
        <f t="shared" si="8"/>
        <v>1</v>
      </c>
      <c r="N56" s="3">
        <f t="shared" si="9"/>
        <v>0.37127250094471825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~tür~ : [tyːɐ]</v>
      </c>
      <c r="B57" s="2">
        <v>2</v>
      </c>
      <c r="C57" s="1" t="s">
        <v>1531</v>
      </c>
      <c r="D57" s="3">
        <f t="shared" si="1"/>
        <v>1.6260162601626016E-3</v>
      </c>
      <c r="E57" s="3" t="str">
        <f t="shared" si="2"/>
        <v>~tür~</v>
      </c>
      <c r="F57" s="3" t="str">
        <f t="shared" si="3"/>
        <v>[tyːɐ]</v>
      </c>
      <c r="G57" s="5">
        <f t="shared" si="4"/>
        <v>3</v>
      </c>
      <c r="H57" s="5">
        <f t="shared" si="5"/>
        <v>4</v>
      </c>
      <c r="I57" s="5">
        <f t="shared" si="6"/>
        <v>4</v>
      </c>
      <c r="J57" s="3" cm="1">
        <f t="array" ref="J57">SUM(_xlfn._xlws.FILTER($D$2:$D$1078,_xlfn.MAP($E$2:$E$1078,_xlfn.LAMBDA(_xlpm.x,_xlpm.x=$E57))))</f>
        <v>1.6260162601626016E-3</v>
      </c>
      <c r="K57" s="3">
        <f t="shared" si="7"/>
        <v>1</v>
      </c>
      <c r="L57" s="3" cm="1">
        <f t="array" ref="L57">SUM(_xlfn._xlws.FILTER($D$2:$D$1078,_xlfn.MAP($F$2:$F$1078,_xlfn.LAMBDA(_xlpm.x,_xlpm.x=$F57))))</f>
        <v>1.6260162601626016E-3</v>
      </c>
      <c r="M57" s="3">
        <f t="shared" si="8"/>
        <v>1</v>
      </c>
      <c r="N57" s="3">
        <f t="shared" si="9"/>
        <v>0.37127250094471825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~wer~ : [veːɐ]</v>
      </c>
      <c r="B58" s="2">
        <v>2</v>
      </c>
      <c r="C58" s="1" t="s">
        <v>1530</v>
      </c>
      <c r="D58" s="3">
        <f t="shared" si="1"/>
        <v>1.6260162601626016E-3</v>
      </c>
      <c r="E58" s="3" t="str">
        <f t="shared" si="2"/>
        <v>~wer~</v>
      </c>
      <c r="F58" s="3" t="str">
        <f t="shared" si="3"/>
        <v>[veːɐ]</v>
      </c>
      <c r="G58" s="5">
        <f t="shared" si="4"/>
        <v>3</v>
      </c>
      <c r="H58" s="5">
        <f t="shared" si="5"/>
        <v>4</v>
      </c>
      <c r="I58" s="5">
        <f t="shared" si="6"/>
        <v>4</v>
      </c>
      <c r="J58" s="3" cm="1">
        <f t="array" ref="J58">SUM(_xlfn._xlws.FILTER($D$2:$D$1078,_xlfn.MAP($E$2:$E$1078,_xlfn.LAMBDA(_xlpm.x,_xlpm.x=$E58))))</f>
        <v>1.6260162601626016E-3</v>
      </c>
      <c r="K58" s="3">
        <f t="shared" si="7"/>
        <v>1</v>
      </c>
      <c r="L58" s="3" cm="1">
        <f t="array" ref="L58">SUM(_xlfn._xlws.FILTER($D$2:$D$1078,_xlfn.MAP($F$2:$F$1078,_xlfn.LAMBDA(_xlpm.x,_xlpm.x=$F58))))</f>
        <v>1.6260162601626016E-3</v>
      </c>
      <c r="M58" s="3">
        <f t="shared" si="8"/>
        <v>1</v>
      </c>
      <c r="N58" s="3">
        <f t="shared" si="9"/>
        <v>0.37127250094471825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~sam~ : [zaːm]</v>
      </c>
      <c r="B59" s="2">
        <v>2</v>
      </c>
      <c r="C59" s="1" t="s">
        <v>1528</v>
      </c>
      <c r="D59" s="3">
        <f t="shared" si="1"/>
        <v>1.6260162601626016E-3</v>
      </c>
      <c r="E59" s="3" t="str">
        <f t="shared" si="2"/>
        <v>~sam~</v>
      </c>
      <c r="F59" s="3" t="str">
        <f t="shared" si="3"/>
        <v>[zaːm]</v>
      </c>
      <c r="G59" s="5">
        <f t="shared" si="4"/>
        <v>3</v>
      </c>
      <c r="H59" s="5">
        <f t="shared" si="5"/>
        <v>4</v>
      </c>
      <c r="I59" s="5">
        <f t="shared" si="6"/>
        <v>4</v>
      </c>
      <c r="J59" s="3" cm="1">
        <f t="array" ref="J59">SUM(_xlfn._xlws.FILTER($D$2:$D$1078,_xlfn.MAP($E$2:$E$1078,_xlfn.LAMBDA(_xlpm.x,_xlpm.x=$E59))))</f>
        <v>1.6260162601626016E-3</v>
      </c>
      <c r="K59" s="3">
        <f t="shared" si="7"/>
        <v>1</v>
      </c>
      <c r="L59" s="3" cm="1">
        <f t="array" ref="L59">SUM(_xlfn._xlws.FILTER($D$2:$D$1078,_xlfn.MAP($F$2:$F$1078,_xlfn.LAMBDA(_xlpm.x,_xlpm.x=$F59))))</f>
        <v>1.6260162601626016E-3</v>
      </c>
      <c r="M59" s="3">
        <f t="shared" si="8"/>
        <v>1</v>
      </c>
      <c r="N59" s="3">
        <f t="shared" si="9"/>
        <v>0.37127250094471825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~rzt~ : [ʁtst]</v>
      </c>
      <c r="B60" s="2">
        <v>2</v>
      </c>
      <c r="C60" s="1" t="s">
        <v>394</v>
      </c>
      <c r="D60" s="3">
        <f t="shared" si="1"/>
        <v>1.6260162601626016E-3</v>
      </c>
      <c r="E60" s="3" t="str">
        <f t="shared" si="2"/>
        <v>~rzt~</v>
      </c>
      <c r="F60" s="3" t="str">
        <f t="shared" si="3"/>
        <v>[ʁtst]</v>
      </c>
      <c r="G60" s="5">
        <f t="shared" si="4"/>
        <v>3</v>
      </c>
      <c r="H60" s="5">
        <f t="shared" si="5"/>
        <v>4</v>
      </c>
      <c r="I60" s="5">
        <f t="shared" si="6"/>
        <v>4</v>
      </c>
      <c r="J60" s="3" cm="1">
        <f t="array" ref="J60">SUM(_xlfn._xlws.FILTER($D$2:$D$1078,_xlfn.MAP($E$2:$E$1078,_xlfn.LAMBDA(_xlpm.x,_xlpm.x=$E60))))</f>
        <v>1.6260162601626016E-3</v>
      </c>
      <c r="K60" s="3">
        <f t="shared" si="7"/>
        <v>1</v>
      </c>
      <c r="L60" s="3" cm="1">
        <f t="array" ref="L60">SUM(_xlfn._xlws.FILTER($D$2:$D$1078,_xlfn.MAP($F$2:$F$1078,_xlfn.LAMBDA(_xlpm.x,_xlpm.x=$F60))))</f>
        <v>1.6260162601626016E-3</v>
      </c>
      <c r="M60" s="3">
        <f t="shared" si="8"/>
        <v>1</v>
      </c>
      <c r="N60" s="3">
        <f t="shared" si="9"/>
        <v>0.37127250094471825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~tur~ : [tuːɐ]</v>
      </c>
      <c r="B61" s="2">
        <v>3</v>
      </c>
      <c r="C61" s="1" t="s">
        <v>1518</v>
      </c>
      <c r="D61" s="3">
        <f t="shared" si="1"/>
        <v>2.4390243902439024E-3</v>
      </c>
      <c r="E61" s="1" t="str">
        <f t="shared" si="2"/>
        <v>~tur~</v>
      </c>
      <c r="F61" s="1" t="str">
        <f t="shared" si="3"/>
        <v>[tuːɐ]</v>
      </c>
      <c r="G61" s="5">
        <f t="shared" si="4"/>
        <v>3</v>
      </c>
      <c r="H61" s="5">
        <f t="shared" si="5"/>
        <v>4</v>
      </c>
      <c r="I61" s="5">
        <f t="shared" si="6"/>
        <v>4</v>
      </c>
      <c r="J61" s="3" cm="1">
        <f t="array" ref="J61">SUM(_xlfn._xlws.FILTER($D$2:$D$1078,_xlfn.MAP($E$2:$E$1078,_xlfn.LAMBDA(_xlpm.x,_xlpm.x=$E61))))</f>
        <v>2.4390243902439024E-3</v>
      </c>
      <c r="K61" s="3">
        <f t="shared" si="7"/>
        <v>1</v>
      </c>
      <c r="L61" s="3" cm="1">
        <f t="array" ref="L61">SUM(_xlfn._xlws.FILTER($D$2:$D$1078,_xlfn.MAP($F$2:$F$1078,_xlfn.LAMBDA(_xlpm.x,_xlpm.x=$F61))))</f>
        <v>2.4390243902439024E-3</v>
      </c>
      <c r="M61" s="3">
        <f t="shared" si="8"/>
        <v>1</v>
      </c>
      <c r="N61" s="3">
        <f t="shared" si="9"/>
        <v>0.4684937350578196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~tio~ : [tsioː]</v>
      </c>
      <c r="B62" s="2">
        <v>3</v>
      </c>
      <c r="C62" s="1" t="s">
        <v>1041</v>
      </c>
      <c r="D62" s="3">
        <f t="shared" si="1"/>
        <v>2.4390243902439024E-3</v>
      </c>
      <c r="E62" s="3" t="str">
        <f t="shared" si="2"/>
        <v>~tio~</v>
      </c>
      <c r="F62" s="3" t="str">
        <f t="shared" si="3"/>
        <v>[tsioː]</v>
      </c>
      <c r="G62" s="5">
        <f t="shared" si="4"/>
        <v>3</v>
      </c>
      <c r="H62" s="5">
        <f t="shared" si="5"/>
        <v>5</v>
      </c>
      <c r="I62" s="5">
        <f t="shared" si="6"/>
        <v>5</v>
      </c>
      <c r="J62" s="3" cm="1">
        <f t="array" ref="J62">SUM(_xlfn._xlws.FILTER($D$2:$D$1078,_xlfn.MAP($E$2:$E$1078,_xlfn.LAMBDA(_xlpm.x,_xlpm.x=$E62))))</f>
        <v>2.4390243902439024E-3</v>
      </c>
      <c r="K62" s="3">
        <f t="shared" si="7"/>
        <v>1</v>
      </c>
      <c r="L62" s="3" cm="1">
        <f t="array" ref="L62">SUM(_xlfn._xlws.FILTER($D$2:$D$1078,_xlfn.MAP($F$2:$F$1078,_xlfn.LAMBDA(_xlpm.x,_xlpm.x=$F62))))</f>
        <v>2.4390243902439024E-3</v>
      </c>
      <c r="M62" s="3">
        <f t="shared" si="8"/>
        <v>1</v>
      </c>
      <c r="N62" s="3">
        <f t="shared" si="9"/>
        <v>0.50879971864226148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~zug~ : [tsuːk]</v>
      </c>
      <c r="B63" s="2">
        <v>4</v>
      </c>
      <c r="C63" s="1" t="s">
        <v>1040</v>
      </c>
      <c r="D63" s="3">
        <f t="shared" si="1"/>
        <v>3.2520325203252032E-3</v>
      </c>
      <c r="E63" s="1" t="str">
        <f t="shared" si="2"/>
        <v>~zug~</v>
      </c>
      <c r="F63" s="1" t="str">
        <f t="shared" si="3"/>
        <v>[tsuːk]</v>
      </c>
      <c r="G63" s="5">
        <f t="shared" si="4"/>
        <v>3</v>
      </c>
      <c r="H63" s="5">
        <f t="shared" si="5"/>
        <v>5</v>
      </c>
      <c r="I63" s="5">
        <f t="shared" si="6"/>
        <v>5</v>
      </c>
      <c r="J63" s="3" cm="1">
        <f t="array" ref="J63">SUM(_xlfn._xlws.FILTER($D$2:$D$1078,_xlfn.MAP($E$2:$E$1078,_xlfn.LAMBDA(_xlpm.x,_xlpm.x=$E63))))</f>
        <v>3.2520325203252032E-3</v>
      </c>
      <c r="K63" s="3">
        <f t="shared" si="7"/>
        <v>1</v>
      </c>
      <c r="L63" s="3" cm="1">
        <f t="array" ref="L63">SUM(_xlfn._xlws.FILTER($D$2:$D$1078,_xlfn.MAP($F$2:$F$1078,_xlfn.LAMBDA(_xlpm.x,_xlpm.x=$F63))))</f>
        <v>3.2520325203252032E-3</v>
      </c>
      <c r="M63" s="3">
        <f t="shared" si="8"/>
        <v>1</v>
      </c>
      <c r="N63" s="3">
        <f t="shared" si="9"/>
        <v>0.59069818069312607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~vor~ : [foːɐ]</v>
      </c>
      <c r="B64" s="2">
        <v>6</v>
      </c>
      <c r="C64" s="1" t="s">
        <v>1511</v>
      </c>
      <c r="D64" s="3">
        <f t="shared" si="1"/>
        <v>4.8780487804878049E-3</v>
      </c>
      <c r="E64" s="3" t="str">
        <f t="shared" si="2"/>
        <v>~vor~</v>
      </c>
      <c r="F64" s="3" t="str">
        <f t="shared" si="3"/>
        <v>[foːɐ]</v>
      </c>
      <c r="G64" s="5">
        <f t="shared" si="4"/>
        <v>3</v>
      </c>
      <c r="H64" s="5">
        <f t="shared" si="5"/>
        <v>4</v>
      </c>
      <c r="I64" s="5">
        <f t="shared" si="6"/>
        <v>4</v>
      </c>
      <c r="J64" s="3" cm="1">
        <f t="array" ref="J64">SUM(_xlfn._xlws.FILTER($D$2:$D$1078,_xlfn.MAP($E$2:$E$1078,_xlfn.LAMBDA(_xlpm.x,_xlpm.x=$E64))))</f>
        <v>4.8780487804878049E-3</v>
      </c>
      <c r="K64" s="3">
        <f t="shared" si="7"/>
        <v>1</v>
      </c>
      <c r="L64" s="3" cm="1">
        <f t="array" ref="L64">SUM(_xlfn._xlws.FILTER($D$2:$D$1078,_xlfn.MAP($F$2:$F$1078,_xlfn.LAMBDA(_xlpm.x,_xlpm.x=$F64))))</f>
        <v>4.8780487804878049E-3</v>
      </c>
      <c r="M64" s="3">
        <f t="shared" si="8"/>
        <v>1</v>
      </c>
      <c r="N64" s="3">
        <f t="shared" si="9"/>
        <v>0.65761409653386049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~bot~ : [boːt]</v>
      </c>
      <c r="B65" s="2">
        <v>1</v>
      </c>
      <c r="C65" s="1" t="s">
        <v>1494</v>
      </c>
      <c r="D65" s="3">
        <f t="shared" si="1"/>
        <v>8.1300813008130081E-4</v>
      </c>
      <c r="E65" s="3" t="str">
        <f t="shared" si="2"/>
        <v>~bot~</v>
      </c>
      <c r="F65" s="3" t="str">
        <f t="shared" si="3"/>
        <v>[boːt]</v>
      </c>
      <c r="G65" s="5">
        <f t="shared" si="4"/>
        <v>3</v>
      </c>
      <c r="H65" s="5">
        <f t="shared" si="5"/>
        <v>4</v>
      </c>
      <c r="I65" s="5">
        <f t="shared" si="6"/>
        <v>4</v>
      </c>
      <c r="J65" s="3" cm="1">
        <f t="array" ref="J65">SUM(_xlfn._xlws.FILTER($D$2:$D$1078,_xlfn.MAP($E$2:$E$1078,_xlfn.LAMBDA(_xlpm.x,_xlpm.x=$E65))))</f>
        <v>8.1300813008130081E-4</v>
      </c>
      <c r="K65" s="3">
        <f t="shared" si="7"/>
        <v>1</v>
      </c>
      <c r="L65" s="3" cm="1">
        <f t="array" ref="L65">SUM(_xlfn._xlws.FILTER($D$2:$D$1078,_xlfn.MAP($F$2:$F$1078,_xlfn.LAMBDA(_xlpm.x,_xlpm.x=$F65))))</f>
        <v>1.6260162601626016E-3</v>
      </c>
      <c r="M65" s="3">
        <f t="shared" si="8"/>
        <v>0.5</v>
      </c>
      <c r="N65" s="3">
        <f t="shared" si="9"/>
        <v>0.15616457835260653</v>
      </c>
      <c r="O65" s="3">
        <f t="shared" si="10"/>
        <v>0.66666666666666663</v>
      </c>
      <c r="P65" s="3">
        <f t="shared" si="11"/>
        <v>0.3010299956639812</v>
      </c>
      <c r="Q65" s="3"/>
    </row>
    <row r="66" spans="1:17">
      <c r="A66" s="1" t="str">
        <f t="shared" ref="A66:A129" si="12">_xlfn.LET(_xlpm.sep," : ",CONCATENATE(E66,_xlpm.sep,F66))</f>
        <v>~lar~ : [laːʁ]</v>
      </c>
      <c r="B66" s="2">
        <v>1</v>
      </c>
      <c r="C66" s="1" t="s">
        <v>1490</v>
      </c>
      <c r="D66" s="3">
        <f t="shared" ref="D66:D129" si="13">B66/freq.sum.r1a</f>
        <v>8.1300813008130081E-4</v>
      </c>
      <c r="E66" s="3" t="str">
        <f t="shared" ref="E66:E129" si="14">_xlfn.LET(_xlpm.sep,":",_xlpm.w,$C66,_xlfn.CONCAT("~",RIGHT(_xlpm.w,LEN(_xlpm.w)-FIND(_xlpm.sep,_xlpm.w)),"~"))</f>
        <v>~lar~</v>
      </c>
      <c r="F66" s="3" t="str">
        <f t="shared" ref="F66:F129" si="15">_xlfn.LET(_xlpm.sep,":",_xlpm.w,$C66,_xlfn.CONCAT("[",LEFT(_xlpm.w,FIND(_xlpm.sep,_xlpm.w)-1),"]"))</f>
        <v>[laːʁ]</v>
      </c>
      <c r="G66" s="5">
        <f t="shared" ref="G66:G129" si="16">_xlfn.LET(_xlpm.w,E66,LEN(_xlpm.w)-2)</f>
        <v>3</v>
      </c>
      <c r="H66" s="5">
        <f t="shared" ref="H66:H129" si="17">_xlfn.LET(_xlpm.w,F66,LEN(_xlpm.w)-2)</f>
        <v>4</v>
      </c>
      <c r="I66" s="5">
        <f t="shared" ref="I66:I129" si="18">_xlfn.LET(_xlpm.a,H66,_xlpm.b,G66,MAX(_xlpm.a,_xlpm.b))</f>
        <v>4</v>
      </c>
      <c r="J66" s="3" cm="1">
        <f t="array" ref="J66">SUM(_xlfn._xlws.FILTER($D$2:$D$1078,_xlfn.MAP($E$2:$E$1078,_xlfn.LAMBDA(_xlpm.x,_xlpm.x=$E66))))</f>
        <v>8.1300813008130081E-4</v>
      </c>
      <c r="K66" s="3">
        <f t="shared" ref="K66:K129" si="19">$D66/J66</f>
        <v>1</v>
      </c>
      <c r="L66" s="3" cm="1">
        <f t="array" ref="L66">SUM(_xlfn._xlws.FILTER($D$2:$D$1078,_xlfn.MAP($F$2:$F$1078,_xlfn.LAMBDA(_xlpm.x,_xlpm.x=$F66))))</f>
        <v>1.6260162601626016E-3</v>
      </c>
      <c r="M66" s="3">
        <f t="shared" ref="M66:M129" si="20">$D66/L66</f>
        <v>0.5</v>
      </c>
      <c r="N66" s="3">
        <f t="shared" ref="N66:N129" si="21">_xlfn.LET(_xlpm.freq,B66,_xlpm.size,H66+1,_xlpm.F,O66,LOG(1+_xlpm.freq)*LOG(1+_xlpm.size)*_xlpm.F)</f>
        <v>0.15616457835260653</v>
      </c>
      <c r="O66" s="3">
        <f t="shared" ref="O66:O129" si="22">_xlfn.LET(_xlpm.a,M66,_xlpm.b,K66,2*_xlpm.a*_xlpm.b/(_xlpm.a+_xlpm.b))</f>
        <v>0.66666666666666663</v>
      </c>
      <c r="P66" s="3">
        <f t="shared" ref="P66:P129" si="23">_xlfn.LET(_xlpm.p,K66,_xlpm.q,M66,LOG(_xlpm.p/_xlpm.q))</f>
        <v>0.3010299956639812</v>
      </c>
      <c r="Q66" s="3"/>
    </row>
    <row r="67" spans="1:17">
      <c r="A67" s="1" t="str">
        <f t="shared" si="12"/>
        <v>~tag~ : [taːk]</v>
      </c>
      <c r="B67" s="2">
        <v>1</v>
      </c>
      <c r="C67" s="1" t="s">
        <v>1488</v>
      </c>
      <c r="D67" s="3">
        <f t="shared" si="13"/>
        <v>8.1300813008130081E-4</v>
      </c>
      <c r="E67" s="1" t="str">
        <f t="shared" si="14"/>
        <v>~tag~</v>
      </c>
      <c r="F67" s="1" t="str">
        <f t="shared" si="15"/>
        <v>[taːk]</v>
      </c>
      <c r="G67" s="5">
        <f t="shared" si="16"/>
        <v>3</v>
      </c>
      <c r="H67" s="5">
        <f t="shared" si="17"/>
        <v>4</v>
      </c>
      <c r="I67" s="5">
        <f t="shared" si="18"/>
        <v>4</v>
      </c>
      <c r="J67" s="3" cm="1">
        <f t="array" ref="J67">SUM(_xlfn._xlws.FILTER($D$2:$D$1078,_xlfn.MAP($E$2:$E$1078,_xlfn.LAMBDA(_xlpm.x,_xlpm.x=$E67))))</f>
        <v>8.1300813008130081E-4</v>
      </c>
      <c r="K67" s="3">
        <f t="shared" si="19"/>
        <v>1</v>
      </c>
      <c r="L67" s="3" cm="1">
        <f t="array" ref="L67">SUM(_xlfn._xlws.FILTER($D$2:$D$1078,_xlfn.MAP($F$2:$F$1078,_xlfn.LAMBDA(_xlpm.x,_xlpm.x=$F67))))</f>
        <v>1.6260162601626016E-3</v>
      </c>
      <c r="M67" s="3">
        <f t="shared" si="20"/>
        <v>0.5</v>
      </c>
      <c r="N67" s="3">
        <f t="shared" si="21"/>
        <v>0.15616457835260653</v>
      </c>
      <c r="O67" s="3">
        <f t="shared" si="22"/>
        <v>0.66666666666666663</v>
      </c>
      <c r="P67" s="3">
        <f t="shared" si="23"/>
        <v>0.3010299956639812</v>
      </c>
      <c r="Q67" s="3"/>
    </row>
    <row r="68" spans="1:17">
      <c r="A68" s="1" t="str">
        <f t="shared" si="12"/>
        <v>~tod~ : [toːt]</v>
      </c>
      <c r="B68" s="2">
        <v>1</v>
      </c>
      <c r="C68" s="1" t="s">
        <v>1486</v>
      </c>
      <c r="D68" s="3">
        <f t="shared" si="13"/>
        <v>8.1300813008130081E-4</v>
      </c>
      <c r="E68" s="3" t="str">
        <f t="shared" si="14"/>
        <v>~tod~</v>
      </c>
      <c r="F68" s="3" t="str">
        <f t="shared" si="15"/>
        <v>[toːt]</v>
      </c>
      <c r="G68" s="5">
        <f t="shared" si="16"/>
        <v>3</v>
      </c>
      <c r="H68" s="5">
        <f t="shared" si="17"/>
        <v>4</v>
      </c>
      <c r="I68" s="5">
        <f t="shared" si="18"/>
        <v>4</v>
      </c>
      <c r="J68" s="3" cm="1">
        <f t="array" ref="J68">SUM(_xlfn._xlws.FILTER($D$2:$D$1078,_xlfn.MAP($E$2:$E$1078,_xlfn.LAMBDA(_xlpm.x,_xlpm.x=$E68))))</f>
        <v>8.1300813008130081E-4</v>
      </c>
      <c r="K68" s="3">
        <f t="shared" si="19"/>
        <v>1</v>
      </c>
      <c r="L68" s="3" cm="1">
        <f t="array" ref="L68">SUM(_xlfn._xlws.FILTER($D$2:$D$1078,_xlfn.MAP($F$2:$F$1078,_xlfn.LAMBDA(_xlpm.x,_xlpm.x=$F68))))</f>
        <v>1.6260162601626016E-3</v>
      </c>
      <c r="M68" s="3">
        <f t="shared" si="20"/>
        <v>0.5</v>
      </c>
      <c r="N68" s="3">
        <f t="shared" si="21"/>
        <v>0.15616457835260653</v>
      </c>
      <c r="O68" s="3">
        <f t="shared" si="22"/>
        <v>0.66666666666666663</v>
      </c>
      <c r="P68" s="3">
        <f t="shared" si="23"/>
        <v>0.3010299956639812</v>
      </c>
      <c r="Q68" s="3"/>
    </row>
    <row r="69" spans="1:17">
      <c r="A69" s="1" t="str">
        <f t="shared" si="12"/>
        <v>~tot~ : [toːt]</v>
      </c>
      <c r="B69" s="2">
        <v>1</v>
      </c>
      <c r="C69" s="1" t="s">
        <v>1485</v>
      </c>
      <c r="D69" s="3">
        <f t="shared" si="13"/>
        <v>8.1300813008130081E-4</v>
      </c>
      <c r="E69" s="3" t="str">
        <f t="shared" si="14"/>
        <v>~tot~</v>
      </c>
      <c r="F69" s="3" t="str">
        <f t="shared" si="15"/>
        <v>[toːt]</v>
      </c>
      <c r="G69" s="5">
        <f t="shared" si="16"/>
        <v>3</v>
      </c>
      <c r="H69" s="5">
        <f t="shared" si="17"/>
        <v>4</v>
      </c>
      <c r="I69" s="5">
        <f t="shared" si="18"/>
        <v>4</v>
      </c>
      <c r="J69" s="3" cm="1">
        <f t="array" ref="J69">SUM(_xlfn._xlws.FILTER($D$2:$D$1078,_xlfn.MAP($E$2:$E$1078,_xlfn.LAMBDA(_xlpm.x,_xlpm.x=$E69))))</f>
        <v>8.1300813008130081E-4</v>
      </c>
      <c r="K69" s="3">
        <f t="shared" si="19"/>
        <v>1</v>
      </c>
      <c r="L69" s="3" cm="1">
        <f t="array" ref="L69">SUM(_xlfn._xlws.FILTER($D$2:$D$1078,_xlfn.MAP($F$2:$F$1078,_xlfn.LAMBDA(_xlpm.x,_xlpm.x=$F69))))</f>
        <v>1.6260162601626016E-3</v>
      </c>
      <c r="M69" s="3">
        <f t="shared" si="20"/>
        <v>0.5</v>
      </c>
      <c r="N69" s="3">
        <f t="shared" si="21"/>
        <v>0.15616457835260653</v>
      </c>
      <c r="O69" s="3">
        <f t="shared" si="22"/>
        <v>0.66666666666666663</v>
      </c>
      <c r="P69" s="3">
        <f t="shared" si="23"/>
        <v>0.3010299956639812</v>
      </c>
      <c r="Q69" s="3"/>
    </row>
    <row r="70" spans="1:17">
      <c r="A70" s="1" t="str">
        <f t="shared" si="12"/>
        <v>~war~ : [vaːʁ]</v>
      </c>
      <c r="B70" s="2">
        <v>1</v>
      </c>
      <c r="C70" s="1" t="s">
        <v>1477</v>
      </c>
      <c r="D70" s="3">
        <f t="shared" si="13"/>
        <v>8.1300813008130081E-4</v>
      </c>
      <c r="E70" s="3" t="str">
        <f t="shared" si="14"/>
        <v>~war~</v>
      </c>
      <c r="F70" s="3" t="str">
        <f t="shared" si="15"/>
        <v>[vaːʁ]</v>
      </c>
      <c r="G70" s="5">
        <f t="shared" si="16"/>
        <v>3</v>
      </c>
      <c r="H70" s="5">
        <f t="shared" si="17"/>
        <v>4</v>
      </c>
      <c r="I70" s="5">
        <f t="shared" si="18"/>
        <v>4</v>
      </c>
      <c r="J70" s="3" cm="1">
        <f t="array" ref="J70">SUM(_xlfn._xlws.FILTER($D$2:$D$1078,_xlfn.MAP($E$2:$E$1078,_xlfn.LAMBDA(_xlpm.x,_xlpm.x=$E70))))</f>
        <v>8.1300813008130081E-4</v>
      </c>
      <c r="K70" s="3">
        <f t="shared" si="19"/>
        <v>1</v>
      </c>
      <c r="L70" s="3" cm="1">
        <f t="array" ref="L70">SUM(_xlfn._xlws.FILTER($D$2:$D$1078,_xlfn.MAP($F$2:$F$1078,_xlfn.LAMBDA(_xlpm.x,_xlpm.x=$F70))))</f>
        <v>2.4390243902439024E-3</v>
      </c>
      <c r="M70" s="3">
        <f t="shared" si="20"/>
        <v>0.33333333333333331</v>
      </c>
      <c r="N70" s="3">
        <f t="shared" si="21"/>
        <v>0.1171234337644549</v>
      </c>
      <c r="O70" s="3">
        <f t="shared" si="22"/>
        <v>0.5</v>
      </c>
      <c r="P70" s="3">
        <f t="shared" si="23"/>
        <v>0.47712125471966244</v>
      </c>
      <c r="Q70" s="3"/>
    </row>
    <row r="71" spans="1:17">
      <c r="A71" s="1" t="str">
        <f t="shared" si="12"/>
        <v>~chen~ : [xn]</v>
      </c>
      <c r="B71" s="2">
        <v>3</v>
      </c>
      <c r="C71" s="1" t="s">
        <v>306</v>
      </c>
      <c r="D71" s="3">
        <f t="shared" si="13"/>
        <v>2.4390243902439024E-3</v>
      </c>
      <c r="E71" s="1" t="str">
        <f t="shared" si="14"/>
        <v>~chen~</v>
      </c>
      <c r="F71" s="1" t="str">
        <f t="shared" si="15"/>
        <v>[xn]</v>
      </c>
      <c r="G71" s="5">
        <f t="shared" si="16"/>
        <v>4</v>
      </c>
      <c r="H71" s="5">
        <f t="shared" si="17"/>
        <v>2</v>
      </c>
      <c r="I71" s="5">
        <f t="shared" si="18"/>
        <v>4</v>
      </c>
      <c r="J71" s="3" cm="1">
        <f t="array" ref="J71">SUM(_xlfn._xlws.FILTER($D$2:$D$1078,_xlfn.MAP($E$2:$E$1078,_xlfn.LAMBDA(_xlpm.x,_xlpm.x=$E71))))</f>
        <v>6.5040650406504065E-3</v>
      </c>
      <c r="K71" s="3">
        <f t="shared" si="19"/>
        <v>0.375</v>
      </c>
      <c r="L71" s="3" cm="1">
        <f t="array" ref="L71">SUM(_xlfn._xlws.FILTER($D$2:$D$1078,_xlfn.MAP($F$2:$F$1078,_xlfn.LAMBDA(_xlpm.x,_xlpm.x=$F71))))</f>
        <v>2.4390243902439024E-3</v>
      </c>
      <c r="M71" s="3">
        <f t="shared" si="20"/>
        <v>1</v>
      </c>
      <c r="N71" s="3">
        <f t="shared" si="21"/>
        <v>0.19771430899517789</v>
      </c>
      <c r="O71" s="3">
        <f t="shared" si="22"/>
        <v>0.54545454545454541</v>
      </c>
      <c r="P71" s="3">
        <f t="shared" si="23"/>
        <v>-0.42596873227228116</v>
      </c>
      <c r="Q71" s="3"/>
    </row>
    <row r="72" spans="1:17">
      <c r="A72" s="1" t="str">
        <f t="shared" si="12"/>
        <v>~arra~ : [aʁa]</v>
      </c>
      <c r="B72" s="2">
        <v>1</v>
      </c>
      <c r="C72" s="1" t="s">
        <v>1847</v>
      </c>
      <c r="D72" s="3">
        <f t="shared" si="13"/>
        <v>8.1300813008130081E-4</v>
      </c>
      <c r="E72" s="1" t="str">
        <f t="shared" si="14"/>
        <v>~arra~</v>
      </c>
      <c r="F72" s="1" t="str">
        <f t="shared" si="15"/>
        <v>[aʁa]</v>
      </c>
      <c r="G72" s="5">
        <f t="shared" si="16"/>
        <v>4</v>
      </c>
      <c r="H72" s="5">
        <f t="shared" si="17"/>
        <v>3</v>
      </c>
      <c r="I72" s="5">
        <f t="shared" si="18"/>
        <v>4</v>
      </c>
      <c r="J72" s="3" cm="1">
        <f t="array" ref="J72">SUM(_xlfn._xlws.FILTER($D$2:$D$1078,_xlfn.MAP($E$2:$E$1078,_xlfn.LAMBDA(_xlpm.x,_xlpm.x=$E72))))</f>
        <v>1.6260162601626016E-3</v>
      </c>
      <c r="K72" s="3">
        <f t="shared" si="19"/>
        <v>0.5</v>
      </c>
      <c r="L72" s="3" cm="1">
        <f t="array" ref="L72">SUM(_xlfn._xlws.FILTER($D$2:$D$1078,_xlfn.MAP($F$2:$F$1078,_xlfn.LAMBDA(_xlpm.x,_xlpm.x=$F72))))</f>
        <v>8.1300813008130081E-4</v>
      </c>
      <c r="M72" s="3">
        <f t="shared" si="20"/>
        <v>1</v>
      </c>
      <c r="N72" s="3">
        <f t="shared" si="21"/>
        <v>0.14027395824968311</v>
      </c>
      <c r="O72" s="3">
        <f t="shared" si="22"/>
        <v>0.66666666666666663</v>
      </c>
      <c r="P72" s="3">
        <f t="shared" si="23"/>
        <v>-0.3010299956639812</v>
      </c>
      <c r="Q72" s="3"/>
    </row>
    <row r="73" spans="1:17">
      <c r="A73" s="1" t="str">
        <f t="shared" si="12"/>
        <v>~nach~ : [nax]</v>
      </c>
      <c r="B73" s="2">
        <v>1</v>
      </c>
      <c r="C73" s="1" t="s">
        <v>1846</v>
      </c>
      <c r="D73" s="3">
        <f t="shared" si="13"/>
        <v>8.1300813008130081E-4</v>
      </c>
      <c r="E73" s="3" t="str">
        <f t="shared" si="14"/>
        <v>~nach~</v>
      </c>
      <c r="F73" s="3" t="str">
        <f t="shared" si="15"/>
        <v>[nax]</v>
      </c>
      <c r="G73" s="5">
        <f t="shared" si="16"/>
        <v>4</v>
      </c>
      <c r="H73" s="5">
        <f t="shared" si="17"/>
        <v>3</v>
      </c>
      <c r="I73" s="5">
        <f t="shared" si="18"/>
        <v>4</v>
      </c>
      <c r="J73" s="3" cm="1">
        <f t="array" ref="J73">SUM(_xlfn._xlws.FILTER($D$2:$D$1078,_xlfn.MAP($E$2:$E$1078,_xlfn.LAMBDA(_xlpm.x,_xlpm.x=$E73))))</f>
        <v>1.6260162601626016E-3</v>
      </c>
      <c r="K73" s="3">
        <f t="shared" si="19"/>
        <v>0.5</v>
      </c>
      <c r="L73" s="3" cm="1">
        <f t="array" ref="L73">SUM(_xlfn._xlws.FILTER($D$2:$D$1078,_xlfn.MAP($F$2:$F$1078,_xlfn.LAMBDA(_xlpm.x,_xlpm.x=$F73))))</f>
        <v>8.1300813008130081E-4</v>
      </c>
      <c r="M73" s="3">
        <f t="shared" si="20"/>
        <v>1</v>
      </c>
      <c r="N73" s="3">
        <f t="shared" si="21"/>
        <v>0.14027395824968311</v>
      </c>
      <c r="O73" s="3">
        <f t="shared" si="22"/>
        <v>0.66666666666666663</v>
      </c>
      <c r="P73" s="3">
        <f t="shared" si="23"/>
        <v>-0.3010299956639812</v>
      </c>
      <c r="Q73" s="3"/>
    </row>
    <row r="74" spans="1:17">
      <c r="A74" s="1" t="str">
        <f t="shared" si="12"/>
        <v>~rden~ : [ɐdn]</v>
      </c>
      <c r="B74" s="2">
        <v>1</v>
      </c>
      <c r="C74" s="1" t="s">
        <v>1795</v>
      </c>
      <c r="D74" s="3">
        <f t="shared" si="13"/>
        <v>8.1300813008130081E-4</v>
      </c>
      <c r="E74" s="3" t="str">
        <f t="shared" si="14"/>
        <v>~rden~</v>
      </c>
      <c r="F74" s="3" t="str">
        <f t="shared" si="15"/>
        <v>[ɐdn]</v>
      </c>
      <c r="G74" s="5">
        <f t="shared" si="16"/>
        <v>4</v>
      </c>
      <c r="H74" s="5">
        <f t="shared" si="17"/>
        <v>3</v>
      </c>
      <c r="I74" s="5">
        <f t="shared" si="18"/>
        <v>4</v>
      </c>
      <c r="J74" s="3" cm="1">
        <f t="array" ref="J74">SUM(_xlfn._xlws.FILTER($D$2:$D$1078,_xlfn.MAP($E$2:$E$1078,_xlfn.LAMBDA(_xlpm.x,_xlpm.x=$E74))))</f>
        <v>1.6260162601626016E-3</v>
      </c>
      <c r="K74" s="3">
        <f t="shared" si="19"/>
        <v>0.5</v>
      </c>
      <c r="L74" s="3" cm="1">
        <f t="array" ref="L74">SUM(_xlfn._xlws.FILTER($D$2:$D$1078,_xlfn.MAP($F$2:$F$1078,_xlfn.LAMBDA(_xlpm.x,_xlpm.x=$F74))))</f>
        <v>8.1300813008130081E-4</v>
      </c>
      <c r="M74" s="3">
        <f t="shared" si="20"/>
        <v>1</v>
      </c>
      <c r="N74" s="3">
        <f t="shared" si="21"/>
        <v>0.14027395824968311</v>
      </c>
      <c r="O74" s="3">
        <f t="shared" si="22"/>
        <v>0.66666666666666663</v>
      </c>
      <c r="P74" s="3">
        <f t="shared" si="23"/>
        <v>-0.3010299956639812</v>
      </c>
      <c r="Q74" s="3"/>
    </row>
    <row r="75" spans="1:17">
      <c r="A75" s="1" t="str">
        <f t="shared" si="12"/>
        <v>~rden~ : [ʁdn]</v>
      </c>
      <c r="B75" s="2">
        <v>1</v>
      </c>
      <c r="C75" s="1" t="s">
        <v>642</v>
      </c>
      <c r="D75" s="3">
        <f t="shared" si="13"/>
        <v>8.1300813008130081E-4</v>
      </c>
      <c r="E75" s="3" t="str">
        <f t="shared" si="14"/>
        <v>~rden~</v>
      </c>
      <c r="F75" s="3" t="str">
        <f t="shared" si="15"/>
        <v>[ʁdn]</v>
      </c>
      <c r="G75" s="5">
        <f t="shared" si="16"/>
        <v>4</v>
      </c>
      <c r="H75" s="5">
        <f t="shared" si="17"/>
        <v>3</v>
      </c>
      <c r="I75" s="5">
        <f t="shared" si="18"/>
        <v>4</v>
      </c>
      <c r="J75" s="3" cm="1">
        <f t="array" ref="J75">SUM(_xlfn._xlws.FILTER($D$2:$D$1078,_xlfn.MAP($E$2:$E$1078,_xlfn.LAMBDA(_xlpm.x,_xlpm.x=$E75))))</f>
        <v>1.6260162601626016E-3</v>
      </c>
      <c r="K75" s="3">
        <f t="shared" si="19"/>
        <v>0.5</v>
      </c>
      <c r="L75" s="3" cm="1">
        <f t="array" ref="L75">SUM(_xlfn._xlws.FILTER($D$2:$D$1078,_xlfn.MAP($F$2:$F$1078,_xlfn.LAMBDA(_xlpm.x,_xlpm.x=$F75))))</f>
        <v>8.1300813008130081E-4</v>
      </c>
      <c r="M75" s="3">
        <f t="shared" si="20"/>
        <v>1</v>
      </c>
      <c r="N75" s="3">
        <f t="shared" si="21"/>
        <v>0.14027395824968311</v>
      </c>
      <c r="O75" s="3">
        <f t="shared" si="22"/>
        <v>0.66666666666666663</v>
      </c>
      <c r="P75" s="3">
        <f t="shared" si="23"/>
        <v>-0.3010299956639812</v>
      </c>
      <c r="Q75" s="3"/>
    </row>
    <row r="76" spans="1:17">
      <c r="A76" s="1" t="str">
        <f t="shared" si="12"/>
        <v>~arra~ : [aʁɑ̃]</v>
      </c>
      <c r="B76" s="2">
        <v>1</v>
      </c>
      <c r="C76" s="1" t="s">
        <v>1844</v>
      </c>
      <c r="D76" s="3">
        <f t="shared" si="13"/>
        <v>8.1300813008130081E-4</v>
      </c>
      <c r="E76" s="3" t="str">
        <f t="shared" si="14"/>
        <v>~arra~</v>
      </c>
      <c r="F76" s="3" t="str">
        <f t="shared" si="15"/>
        <v>[aʁɑ̃]</v>
      </c>
      <c r="G76" s="5">
        <f t="shared" si="16"/>
        <v>4</v>
      </c>
      <c r="H76" s="5">
        <f t="shared" si="17"/>
        <v>4</v>
      </c>
      <c r="I76" s="5">
        <f t="shared" si="18"/>
        <v>4</v>
      </c>
      <c r="J76" s="3" cm="1">
        <f t="array" ref="J76">SUM(_xlfn._xlws.FILTER($D$2:$D$1078,_xlfn.MAP($E$2:$E$1078,_xlfn.LAMBDA(_xlpm.x,_xlpm.x=$E76))))</f>
        <v>1.6260162601626016E-3</v>
      </c>
      <c r="K76" s="3">
        <f t="shared" si="19"/>
        <v>0.5</v>
      </c>
      <c r="L76" s="3" cm="1">
        <f t="array" ref="L76">SUM(_xlfn._xlws.FILTER($D$2:$D$1078,_xlfn.MAP($F$2:$F$1078,_xlfn.LAMBDA(_xlpm.x,_xlpm.x=$F76))))</f>
        <v>8.1300813008130081E-4</v>
      </c>
      <c r="M76" s="3">
        <f t="shared" si="20"/>
        <v>1</v>
      </c>
      <c r="N76" s="3">
        <f t="shared" si="21"/>
        <v>0.15616457835260653</v>
      </c>
      <c r="O76" s="3">
        <f t="shared" si="22"/>
        <v>0.66666666666666663</v>
      </c>
      <c r="P76" s="3">
        <f t="shared" si="23"/>
        <v>-0.3010299956639812</v>
      </c>
      <c r="Q76" s="3"/>
    </row>
    <row r="77" spans="1:17">
      <c r="A77" s="1" t="str">
        <f t="shared" si="12"/>
        <v>~mate~ : [mate]</v>
      </c>
      <c r="B77" s="2">
        <v>1</v>
      </c>
      <c r="C77" s="1" t="s">
        <v>1843</v>
      </c>
      <c r="D77" s="3">
        <f t="shared" si="13"/>
        <v>8.1300813008130081E-4</v>
      </c>
      <c r="E77" s="3" t="str">
        <f t="shared" si="14"/>
        <v>~mate~</v>
      </c>
      <c r="F77" s="3" t="str">
        <f t="shared" si="15"/>
        <v>[mate]</v>
      </c>
      <c r="G77" s="5">
        <f t="shared" si="16"/>
        <v>4</v>
      </c>
      <c r="H77" s="5">
        <f t="shared" si="17"/>
        <v>4</v>
      </c>
      <c r="I77" s="5">
        <f t="shared" si="18"/>
        <v>4</v>
      </c>
      <c r="J77" s="3" cm="1">
        <f t="array" ref="J77">SUM(_xlfn._xlws.FILTER($D$2:$D$1078,_xlfn.MAP($E$2:$E$1078,_xlfn.LAMBDA(_xlpm.x,_xlpm.x=$E77))))</f>
        <v>1.6260162601626016E-3</v>
      </c>
      <c r="K77" s="3">
        <f t="shared" si="19"/>
        <v>0.5</v>
      </c>
      <c r="L77" s="3" cm="1">
        <f t="array" ref="L77">SUM(_xlfn._xlws.FILTER($D$2:$D$1078,_xlfn.MAP($F$2:$F$1078,_xlfn.LAMBDA(_xlpm.x,_xlpm.x=$F77))))</f>
        <v>8.1300813008130081E-4</v>
      </c>
      <c r="M77" s="3">
        <f t="shared" si="20"/>
        <v>1</v>
      </c>
      <c r="N77" s="3">
        <f t="shared" si="21"/>
        <v>0.15616457835260653</v>
      </c>
      <c r="O77" s="3">
        <f t="shared" si="22"/>
        <v>0.66666666666666663</v>
      </c>
      <c r="P77" s="3">
        <f t="shared" si="23"/>
        <v>-0.3010299956639812</v>
      </c>
      <c r="Q77" s="3"/>
    </row>
    <row r="78" spans="1:17">
      <c r="A78" s="1" t="str">
        <f t="shared" si="12"/>
        <v>~nach~ : [naːx]</v>
      </c>
      <c r="B78" s="2">
        <v>1</v>
      </c>
      <c r="C78" s="1" t="s">
        <v>1842</v>
      </c>
      <c r="D78" s="3">
        <f t="shared" si="13"/>
        <v>8.1300813008130081E-4</v>
      </c>
      <c r="E78" s="1" t="str">
        <f t="shared" si="14"/>
        <v>~nach~</v>
      </c>
      <c r="F78" s="1" t="str">
        <f t="shared" si="15"/>
        <v>[naːx]</v>
      </c>
      <c r="G78" s="5">
        <f t="shared" si="16"/>
        <v>4</v>
      </c>
      <c r="H78" s="5">
        <f t="shared" si="17"/>
        <v>4</v>
      </c>
      <c r="I78" s="5">
        <f t="shared" si="18"/>
        <v>4</v>
      </c>
      <c r="J78" s="3" cm="1">
        <f t="array" ref="J78">SUM(_xlfn._xlws.FILTER($D$2:$D$1078,_xlfn.MAP($E$2:$E$1078,_xlfn.LAMBDA(_xlpm.x,_xlpm.x=$E78))))</f>
        <v>1.6260162601626016E-3</v>
      </c>
      <c r="K78" s="3">
        <f t="shared" si="19"/>
        <v>0.5</v>
      </c>
      <c r="L78" s="3" cm="1">
        <f t="array" ref="L78">SUM(_xlfn._xlws.FILTER($D$2:$D$1078,_xlfn.MAP($F$2:$F$1078,_xlfn.LAMBDA(_xlpm.x,_xlpm.x=$F78))))</f>
        <v>8.1300813008130081E-4</v>
      </c>
      <c r="M78" s="3">
        <f t="shared" si="20"/>
        <v>1</v>
      </c>
      <c r="N78" s="3">
        <f t="shared" si="21"/>
        <v>0.15616457835260653</v>
      </c>
      <c r="O78" s="3">
        <f t="shared" si="22"/>
        <v>0.66666666666666663</v>
      </c>
      <c r="P78" s="3">
        <f t="shared" si="23"/>
        <v>-0.3010299956639812</v>
      </c>
      <c r="Q78" s="3"/>
    </row>
    <row r="79" spans="1:17">
      <c r="A79" s="1" t="str">
        <f t="shared" si="12"/>
        <v>~cent~ : [sɛnt]</v>
      </c>
      <c r="B79" s="2">
        <v>1</v>
      </c>
      <c r="C79" s="1" t="s">
        <v>1841</v>
      </c>
      <c r="D79" s="3">
        <f t="shared" si="13"/>
        <v>8.1300813008130081E-4</v>
      </c>
      <c r="E79" s="1" t="str">
        <f t="shared" si="14"/>
        <v>~cent~</v>
      </c>
      <c r="F79" s="1" t="str">
        <f t="shared" si="15"/>
        <v>[sɛnt]</v>
      </c>
      <c r="G79" s="5">
        <f t="shared" si="16"/>
        <v>4</v>
      </c>
      <c r="H79" s="5">
        <f t="shared" si="17"/>
        <v>4</v>
      </c>
      <c r="I79" s="5">
        <f t="shared" si="18"/>
        <v>4</v>
      </c>
      <c r="J79" s="3" cm="1">
        <f t="array" ref="J79">SUM(_xlfn._xlws.FILTER($D$2:$D$1078,_xlfn.MAP($E$2:$E$1078,_xlfn.LAMBDA(_xlpm.x,_xlpm.x=$E79))))</f>
        <v>1.6260162601626016E-3</v>
      </c>
      <c r="K79" s="3">
        <f t="shared" si="19"/>
        <v>0.5</v>
      </c>
      <c r="L79" s="3" cm="1">
        <f t="array" ref="L79">SUM(_xlfn._xlws.FILTER($D$2:$D$1078,_xlfn.MAP($F$2:$F$1078,_xlfn.LAMBDA(_xlpm.x,_xlpm.x=$F79))))</f>
        <v>8.1300813008130081E-4</v>
      </c>
      <c r="M79" s="3">
        <f t="shared" si="20"/>
        <v>1</v>
      </c>
      <c r="N79" s="3">
        <f t="shared" si="21"/>
        <v>0.15616457835260653</v>
      </c>
      <c r="O79" s="3">
        <f t="shared" si="22"/>
        <v>0.66666666666666663</v>
      </c>
      <c r="P79" s="3">
        <f t="shared" si="23"/>
        <v>-0.3010299956639812</v>
      </c>
      <c r="Q79" s="3"/>
    </row>
    <row r="80" spans="1:17">
      <c r="A80" s="1" t="str">
        <f t="shared" si="12"/>
        <v>~teri~ : [teʁi]</v>
      </c>
      <c r="B80" s="2">
        <v>1</v>
      </c>
      <c r="C80" s="1" t="s">
        <v>1840</v>
      </c>
      <c r="D80" s="3">
        <f t="shared" si="13"/>
        <v>8.1300813008130081E-4</v>
      </c>
      <c r="E80" s="3" t="str">
        <f t="shared" si="14"/>
        <v>~teri~</v>
      </c>
      <c r="F80" s="3" t="str">
        <f t="shared" si="15"/>
        <v>[teʁi]</v>
      </c>
      <c r="G80" s="5">
        <f t="shared" si="16"/>
        <v>4</v>
      </c>
      <c r="H80" s="5">
        <f t="shared" si="17"/>
        <v>4</v>
      </c>
      <c r="I80" s="5">
        <f t="shared" si="18"/>
        <v>4</v>
      </c>
      <c r="J80" s="3" cm="1">
        <f t="array" ref="J80">SUM(_xlfn._xlws.FILTER($D$2:$D$1078,_xlfn.MAP($E$2:$E$1078,_xlfn.LAMBDA(_xlpm.x,_xlpm.x=$E80))))</f>
        <v>1.6260162601626016E-3</v>
      </c>
      <c r="K80" s="3">
        <f t="shared" si="19"/>
        <v>0.5</v>
      </c>
      <c r="L80" s="3" cm="1">
        <f t="array" ref="L80">SUM(_xlfn._xlws.FILTER($D$2:$D$1078,_xlfn.MAP($F$2:$F$1078,_xlfn.LAMBDA(_xlpm.x,_xlpm.x=$F80))))</f>
        <v>8.1300813008130081E-4</v>
      </c>
      <c r="M80" s="3">
        <f t="shared" si="20"/>
        <v>1</v>
      </c>
      <c r="N80" s="3">
        <f t="shared" si="21"/>
        <v>0.15616457835260653</v>
      </c>
      <c r="O80" s="3">
        <f t="shared" si="22"/>
        <v>0.66666666666666663</v>
      </c>
      <c r="P80" s="3">
        <f t="shared" si="23"/>
        <v>-0.3010299956639812</v>
      </c>
      <c r="Q80" s="3"/>
    </row>
    <row r="81" spans="1:17">
      <c r="A81" s="1" t="str">
        <f t="shared" si="12"/>
        <v>~waru~ : [vaʁʊ]</v>
      </c>
      <c r="B81" s="2">
        <v>1</v>
      </c>
      <c r="C81" s="1" t="s">
        <v>1839</v>
      </c>
      <c r="D81" s="3">
        <f t="shared" si="13"/>
        <v>8.1300813008130081E-4</v>
      </c>
      <c r="E81" s="3" t="str">
        <f t="shared" si="14"/>
        <v>~waru~</v>
      </c>
      <c r="F81" s="3" t="str">
        <f t="shared" si="15"/>
        <v>[vaʁʊ]</v>
      </c>
      <c r="G81" s="5">
        <f t="shared" si="16"/>
        <v>4</v>
      </c>
      <c r="H81" s="5">
        <f t="shared" si="17"/>
        <v>4</v>
      </c>
      <c r="I81" s="5">
        <f t="shared" si="18"/>
        <v>4</v>
      </c>
      <c r="J81" s="3" cm="1">
        <f t="array" ref="J81">SUM(_xlfn._xlws.FILTER($D$2:$D$1078,_xlfn.MAP($E$2:$E$1078,_xlfn.LAMBDA(_xlpm.x,_xlpm.x=$E81))))</f>
        <v>1.6260162601626016E-3</v>
      </c>
      <c r="K81" s="3">
        <f t="shared" si="19"/>
        <v>0.5</v>
      </c>
      <c r="L81" s="3" cm="1">
        <f t="array" ref="L81">SUM(_xlfn._xlws.FILTER($D$2:$D$1078,_xlfn.MAP($F$2:$F$1078,_xlfn.LAMBDA(_xlpm.x,_xlpm.x=$F81))))</f>
        <v>8.1300813008130081E-4</v>
      </c>
      <c r="M81" s="3">
        <f t="shared" si="20"/>
        <v>1</v>
      </c>
      <c r="N81" s="3">
        <f t="shared" si="21"/>
        <v>0.15616457835260653</v>
      </c>
      <c r="O81" s="3">
        <f t="shared" si="22"/>
        <v>0.66666666666666663</v>
      </c>
      <c r="P81" s="3">
        <f t="shared" si="23"/>
        <v>-0.3010299956639812</v>
      </c>
      <c r="Q81" s="3"/>
    </row>
    <row r="82" spans="1:17">
      <c r="A82" s="1" t="str">
        <f t="shared" si="12"/>
        <v>~rste~ : [ɐste]</v>
      </c>
      <c r="B82" s="2">
        <v>1</v>
      </c>
      <c r="C82" s="1" t="s">
        <v>1837</v>
      </c>
      <c r="D82" s="3">
        <f t="shared" si="13"/>
        <v>8.1300813008130081E-4</v>
      </c>
      <c r="E82" s="3" t="str">
        <f t="shared" si="14"/>
        <v>~rste~</v>
      </c>
      <c r="F82" s="3" t="str">
        <f t="shared" si="15"/>
        <v>[ɐste]</v>
      </c>
      <c r="G82" s="5">
        <f t="shared" si="16"/>
        <v>4</v>
      </c>
      <c r="H82" s="5">
        <f t="shared" si="17"/>
        <v>4</v>
      </c>
      <c r="I82" s="5">
        <f t="shared" si="18"/>
        <v>4</v>
      </c>
      <c r="J82" s="3" cm="1">
        <f t="array" ref="J82">SUM(_xlfn._xlws.FILTER($D$2:$D$1078,_xlfn.MAP($E$2:$E$1078,_xlfn.LAMBDA(_xlpm.x,_xlpm.x=$E82))))</f>
        <v>1.6260162601626016E-3</v>
      </c>
      <c r="K82" s="3">
        <f t="shared" si="19"/>
        <v>0.5</v>
      </c>
      <c r="L82" s="3" cm="1">
        <f t="array" ref="L82">SUM(_xlfn._xlws.FILTER($D$2:$D$1078,_xlfn.MAP($F$2:$F$1078,_xlfn.LAMBDA(_xlpm.x,_xlpm.x=$F82))))</f>
        <v>8.1300813008130081E-4</v>
      </c>
      <c r="M82" s="3">
        <f t="shared" si="20"/>
        <v>1</v>
      </c>
      <c r="N82" s="3">
        <f t="shared" si="21"/>
        <v>0.15616457835260653</v>
      </c>
      <c r="O82" s="3">
        <f t="shared" si="22"/>
        <v>0.66666666666666663</v>
      </c>
      <c r="P82" s="3">
        <f t="shared" si="23"/>
        <v>-0.3010299956639812</v>
      </c>
      <c r="Q82" s="3"/>
    </row>
    <row r="83" spans="1:17">
      <c r="A83" s="1" t="str">
        <f t="shared" si="12"/>
        <v>~rste~ : [ɐʃtɛ]</v>
      </c>
      <c r="B83" s="2">
        <v>1</v>
      </c>
      <c r="C83" s="1" t="s">
        <v>1836</v>
      </c>
      <c r="D83" s="3">
        <f t="shared" si="13"/>
        <v>8.1300813008130081E-4</v>
      </c>
      <c r="E83" s="3" t="str">
        <f t="shared" si="14"/>
        <v>~rste~</v>
      </c>
      <c r="F83" s="3" t="str">
        <f t="shared" si="15"/>
        <v>[ɐʃtɛ]</v>
      </c>
      <c r="G83" s="5">
        <f t="shared" si="16"/>
        <v>4</v>
      </c>
      <c r="H83" s="5">
        <f t="shared" si="17"/>
        <v>4</v>
      </c>
      <c r="I83" s="5">
        <f t="shared" si="18"/>
        <v>4</v>
      </c>
      <c r="J83" s="3" cm="1">
        <f t="array" ref="J83">SUM(_xlfn._xlws.FILTER($D$2:$D$1078,_xlfn.MAP($E$2:$E$1078,_xlfn.LAMBDA(_xlpm.x,_xlpm.x=$E83))))</f>
        <v>1.6260162601626016E-3</v>
      </c>
      <c r="K83" s="3">
        <f t="shared" si="19"/>
        <v>0.5</v>
      </c>
      <c r="L83" s="3" cm="1">
        <f t="array" ref="L83">SUM(_xlfn._xlws.FILTER($D$2:$D$1078,_xlfn.MAP($F$2:$F$1078,_xlfn.LAMBDA(_xlpm.x,_xlpm.x=$F83))))</f>
        <v>8.1300813008130081E-4</v>
      </c>
      <c r="M83" s="3">
        <f t="shared" si="20"/>
        <v>1</v>
      </c>
      <c r="N83" s="3">
        <f t="shared" si="21"/>
        <v>0.15616457835260653</v>
      </c>
      <c r="O83" s="3">
        <f t="shared" si="22"/>
        <v>0.66666666666666663</v>
      </c>
      <c r="P83" s="3">
        <f t="shared" si="23"/>
        <v>-0.3010299956639812</v>
      </c>
      <c r="Q83" s="3"/>
    </row>
    <row r="84" spans="1:17">
      <c r="A84" s="1" t="str">
        <f t="shared" si="12"/>
        <v>~arzt~ : [aʁtst]</v>
      </c>
      <c r="B84" s="2">
        <v>1</v>
      </c>
      <c r="C84" s="1" t="s">
        <v>1468</v>
      </c>
      <c r="D84" s="3">
        <f t="shared" si="13"/>
        <v>8.1300813008130081E-4</v>
      </c>
      <c r="E84" s="3" t="str">
        <f t="shared" si="14"/>
        <v>~arzt~</v>
      </c>
      <c r="F84" s="3" t="str">
        <f t="shared" si="15"/>
        <v>[aʁtst]</v>
      </c>
      <c r="G84" s="5">
        <f t="shared" si="16"/>
        <v>4</v>
      </c>
      <c r="H84" s="5">
        <f t="shared" si="17"/>
        <v>5</v>
      </c>
      <c r="I84" s="5">
        <f t="shared" si="18"/>
        <v>5</v>
      </c>
      <c r="J84" s="3" cm="1">
        <f t="array" ref="J84">SUM(_xlfn._xlws.FILTER($D$2:$D$1078,_xlfn.MAP($E$2:$E$1078,_xlfn.LAMBDA(_xlpm.x,_xlpm.x=$E84))))</f>
        <v>1.6260162601626016E-3</v>
      </c>
      <c r="K84" s="3">
        <f t="shared" si="19"/>
        <v>0.5</v>
      </c>
      <c r="L84" s="3" cm="1">
        <f t="array" ref="L84">SUM(_xlfn._xlws.FILTER($D$2:$D$1078,_xlfn.MAP($F$2:$F$1078,_xlfn.LAMBDA(_xlpm.x,_xlpm.x=$F84))))</f>
        <v>8.1300813008130081E-4</v>
      </c>
      <c r="M84" s="3">
        <f t="shared" si="20"/>
        <v>1</v>
      </c>
      <c r="N84" s="3">
        <f t="shared" si="21"/>
        <v>0.16959990621408716</v>
      </c>
      <c r="O84" s="3">
        <f t="shared" si="22"/>
        <v>0.66666666666666663</v>
      </c>
      <c r="P84" s="3">
        <f t="shared" si="23"/>
        <v>-0.3010299956639812</v>
      </c>
      <c r="Q84" s="3"/>
    </row>
    <row r="85" spans="1:17">
      <c r="A85" s="1" t="str">
        <f t="shared" si="12"/>
        <v>~mate~ : [mateː]</v>
      </c>
      <c r="B85" s="2">
        <v>1</v>
      </c>
      <c r="C85" s="1" t="s">
        <v>1465</v>
      </c>
      <c r="D85" s="3">
        <f t="shared" si="13"/>
        <v>8.1300813008130081E-4</v>
      </c>
      <c r="E85" s="1" t="str">
        <f t="shared" si="14"/>
        <v>~mate~</v>
      </c>
      <c r="F85" s="1" t="str">
        <f t="shared" si="15"/>
        <v>[mateː]</v>
      </c>
      <c r="G85" s="5">
        <f t="shared" si="16"/>
        <v>4</v>
      </c>
      <c r="H85" s="5">
        <f t="shared" si="17"/>
        <v>5</v>
      </c>
      <c r="I85" s="5">
        <f t="shared" si="18"/>
        <v>5</v>
      </c>
      <c r="J85" s="3" cm="1">
        <f t="array" ref="J85">SUM(_xlfn._xlws.FILTER($D$2:$D$1078,_xlfn.MAP($E$2:$E$1078,_xlfn.LAMBDA(_xlpm.x,_xlpm.x=$E85))))</f>
        <v>1.6260162601626016E-3</v>
      </c>
      <c r="K85" s="3">
        <f t="shared" si="19"/>
        <v>0.5</v>
      </c>
      <c r="L85" s="3" cm="1">
        <f t="array" ref="L85">SUM(_xlfn._xlws.FILTER($D$2:$D$1078,_xlfn.MAP($F$2:$F$1078,_xlfn.LAMBDA(_xlpm.x,_xlpm.x=$F85))))</f>
        <v>8.1300813008130081E-4</v>
      </c>
      <c r="M85" s="3">
        <f t="shared" si="20"/>
        <v>1</v>
      </c>
      <c r="N85" s="3">
        <f t="shared" si="21"/>
        <v>0.16959990621408716</v>
      </c>
      <c r="O85" s="3">
        <f t="shared" si="22"/>
        <v>0.66666666666666663</v>
      </c>
      <c r="P85" s="3">
        <f t="shared" si="23"/>
        <v>-0.3010299956639812</v>
      </c>
      <c r="Q85" s="3"/>
    </row>
    <row r="86" spans="1:17">
      <c r="A86" s="1" t="str">
        <f t="shared" si="12"/>
        <v>~moto~ : [motoː]</v>
      </c>
      <c r="B86" s="2">
        <v>1</v>
      </c>
      <c r="C86" s="1" t="s">
        <v>1464</v>
      </c>
      <c r="D86" s="3">
        <f t="shared" si="13"/>
        <v>8.1300813008130081E-4</v>
      </c>
      <c r="E86" s="1" t="str">
        <f t="shared" si="14"/>
        <v>~moto~</v>
      </c>
      <c r="F86" s="1" t="str">
        <f t="shared" si="15"/>
        <v>[motoː]</v>
      </c>
      <c r="G86" s="5">
        <f t="shared" si="16"/>
        <v>4</v>
      </c>
      <c r="H86" s="5">
        <f t="shared" si="17"/>
        <v>5</v>
      </c>
      <c r="I86" s="5">
        <f t="shared" si="18"/>
        <v>5</v>
      </c>
      <c r="J86" s="3" cm="1">
        <f t="array" ref="J86">SUM(_xlfn._xlws.FILTER($D$2:$D$1078,_xlfn.MAP($E$2:$E$1078,_xlfn.LAMBDA(_xlpm.x,_xlpm.x=$E86))))</f>
        <v>1.6260162601626016E-3</v>
      </c>
      <c r="K86" s="3">
        <f t="shared" si="19"/>
        <v>0.5</v>
      </c>
      <c r="L86" s="3" cm="1">
        <f t="array" ref="L86">SUM(_xlfn._xlws.FILTER($D$2:$D$1078,_xlfn.MAP($F$2:$F$1078,_xlfn.LAMBDA(_xlpm.x,_xlpm.x=$F86))))</f>
        <v>8.1300813008130081E-4</v>
      </c>
      <c r="M86" s="3">
        <f t="shared" si="20"/>
        <v>1</v>
      </c>
      <c r="N86" s="3">
        <f t="shared" si="21"/>
        <v>0.16959990621408716</v>
      </c>
      <c r="O86" s="3">
        <f t="shared" si="22"/>
        <v>0.66666666666666663</v>
      </c>
      <c r="P86" s="3">
        <f t="shared" si="23"/>
        <v>-0.3010299956639812</v>
      </c>
      <c r="Q86" s="3"/>
    </row>
    <row r="87" spans="1:17">
      <c r="A87" s="1" t="str">
        <f t="shared" si="12"/>
        <v>~teri~ : [teːʁi]</v>
      </c>
      <c r="B87" s="2">
        <v>1</v>
      </c>
      <c r="C87" s="1" t="s">
        <v>1461</v>
      </c>
      <c r="D87" s="3">
        <f t="shared" si="13"/>
        <v>8.1300813008130081E-4</v>
      </c>
      <c r="E87" s="3" t="str">
        <f t="shared" si="14"/>
        <v>~teri~</v>
      </c>
      <c r="F87" s="3" t="str">
        <f t="shared" si="15"/>
        <v>[teːʁi]</v>
      </c>
      <c r="G87" s="5">
        <f t="shared" si="16"/>
        <v>4</v>
      </c>
      <c r="H87" s="5">
        <f t="shared" si="17"/>
        <v>5</v>
      </c>
      <c r="I87" s="5">
        <f t="shared" si="18"/>
        <v>5</v>
      </c>
      <c r="J87" s="3" cm="1">
        <f t="array" ref="J87">SUM(_xlfn._xlws.FILTER($D$2:$D$1078,_xlfn.MAP($E$2:$E$1078,_xlfn.LAMBDA(_xlpm.x,_xlpm.x=$E87))))</f>
        <v>1.6260162601626016E-3</v>
      </c>
      <c r="K87" s="3">
        <f t="shared" si="19"/>
        <v>0.5</v>
      </c>
      <c r="L87" s="3" cm="1">
        <f t="array" ref="L87">SUM(_xlfn._xlws.FILTER($D$2:$D$1078,_xlfn.MAP($F$2:$F$1078,_xlfn.LAMBDA(_xlpm.x,_xlpm.x=$F87))))</f>
        <v>8.1300813008130081E-4</v>
      </c>
      <c r="M87" s="3">
        <f t="shared" si="20"/>
        <v>1</v>
      </c>
      <c r="N87" s="3">
        <f t="shared" si="21"/>
        <v>0.16959990621408716</v>
      </c>
      <c r="O87" s="3">
        <f t="shared" si="22"/>
        <v>0.66666666666666663</v>
      </c>
      <c r="P87" s="3">
        <f t="shared" si="23"/>
        <v>-0.3010299956639812</v>
      </c>
      <c r="Q87" s="3"/>
    </row>
    <row r="88" spans="1:17">
      <c r="A88" s="1" t="str">
        <f t="shared" si="12"/>
        <v>~cent~ : [tsɛnt]</v>
      </c>
      <c r="B88" s="2">
        <v>1</v>
      </c>
      <c r="C88" s="1" t="s">
        <v>1460</v>
      </c>
      <c r="D88" s="3">
        <f t="shared" si="13"/>
        <v>8.1300813008130081E-4</v>
      </c>
      <c r="E88" s="1" t="str">
        <f t="shared" si="14"/>
        <v>~cent~</v>
      </c>
      <c r="F88" s="1" t="str">
        <f t="shared" si="15"/>
        <v>[tsɛnt]</v>
      </c>
      <c r="G88" s="5">
        <f t="shared" si="16"/>
        <v>4</v>
      </c>
      <c r="H88" s="5">
        <f t="shared" si="17"/>
        <v>5</v>
      </c>
      <c r="I88" s="5">
        <f t="shared" si="18"/>
        <v>5</v>
      </c>
      <c r="J88" s="3" cm="1">
        <f t="array" ref="J88">SUM(_xlfn._xlws.FILTER($D$2:$D$1078,_xlfn.MAP($E$2:$E$1078,_xlfn.LAMBDA(_xlpm.x,_xlpm.x=$E88))))</f>
        <v>1.6260162601626016E-3</v>
      </c>
      <c r="K88" s="3">
        <f t="shared" si="19"/>
        <v>0.5</v>
      </c>
      <c r="L88" s="3" cm="1">
        <f t="array" ref="L88">SUM(_xlfn._xlws.FILTER($D$2:$D$1078,_xlfn.MAP($F$2:$F$1078,_xlfn.LAMBDA(_xlpm.x,_xlpm.x=$F88))))</f>
        <v>8.1300813008130081E-4</v>
      </c>
      <c r="M88" s="3">
        <f t="shared" si="20"/>
        <v>1</v>
      </c>
      <c r="N88" s="3">
        <f t="shared" si="21"/>
        <v>0.16959990621408716</v>
      </c>
      <c r="O88" s="3">
        <f t="shared" si="22"/>
        <v>0.66666666666666663</v>
      </c>
      <c r="P88" s="3">
        <f t="shared" si="23"/>
        <v>-0.3010299956639812</v>
      </c>
      <c r="Q88" s="3"/>
    </row>
    <row r="89" spans="1:17">
      <c r="A89" s="1" t="str">
        <f t="shared" si="12"/>
        <v>~waru~ : [vaːʁʊ]</v>
      </c>
      <c r="B89" s="2">
        <v>1</v>
      </c>
      <c r="C89" s="1" t="s">
        <v>1459</v>
      </c>
      <c r="D89" s="3">
        <f t="shared" si="13"/>
        <v>8.1300813008130081E-4</v>
      </c>
      <c r="E89" s="3" t="str">
        <f t="shared" si="14"/>
        <v>~waru~</v>
      </c>
      <c r="F89" s="3" t="str">
        <f t="shared" si="15"/>
        <v>[vaːʁʊ]</v>
      </c>
      <c r="G89" s="5">
        <f t="shared" si="16"/>
        <v>4</v>
      </c>
      <c r="H89" s="5">
        <f t="shared" si="17"/>
        <v>5</v>
      </c>
      <c r="I89" s="5">
        <f t="shared" si="18"/>
        <v>5</v>
      </c>
      <c r="J89" s="3" cm="1">
        <f t="array" ref="J89">SUM(_xlfn._xlws.FILTER($D$2:$D$1078,_xlfn.MAP($E$2:$E$1078,_xlfn.LAMBDA(_xlpm.x,_xlpm.x=$E89))))</f>
        <v>1.6260162601626016E-3</v>
      </c>
      <c r="K89" s="3">
        <f t="shared" si="19"/>
        <v>0.5</v>
      </c>
      <c r="L89" s="3" cm="1">
        <f t="array" ref="L89">SUM(_xlfn._xlws.FILTER($D$2:$D$1078,_xlfn.MAP($F$2:$F$1078,_xlfn.LAMBDA(_xlpm.x,_xlpm.x=$F89))))</f>
        <v>8.1300813008130081E-4</v>
      </c>
      <c r="M89" s="3">
        <f t="shared" si="20"/>
        <v>1</v>
      </c>
      <c r="N89" s="3">
        <f t="shared" si="21"/>
        <v>0.16959990621408716</v>
      </c>
      <c r="O89" s="3">
        <f t="shared" si="22"/>
        <v>0.66666666666666663</v>
      </c>
      <c r="P89" s="3">
        <f t="shared" si="23"/>
        <v>-0.3010299956639812</v>
      </c>
      <c r="Q89" s="3"/>
    </row>
    <row r="90" spans="1:17">
      <c r="A90" s="1" t="str">
        <f t="shared" si="12"/>
        <v>~arzt~ : [aːʁtst]</v>
      </c>
      <c r="B90" s="2">
        <v>1</v>
      </c>
      <c r="C90" s="1" t="s">
        <v>1022</v>
      </c>
      <c r="D90" s="3">
        <f t="shared" si="13"/>
        <v>8.1300813008130081E-4</v>
      </c>
      <c r="E90" s="1" t="str">
        <f t="shared" si="14"/>
        <v>~arzt~</v>
      </c>
      <c r="F90" s="1" t="str">
        <f t="shared" si="15"/>
        <v>[aːʁtst]</v>
      </c>
      <c r="G90" s="5">
        <f t="shared" si="16"/>
        <v>4</v>
      </c>
      <c r="H90" s="5">
        <f t="shared" si="17"/>
        <v>6</v>
      </c>
      <c r="I90" s="5">
        <f t="shared" si="18"/>
        <v>6</v>
      </c>
      <c r="J90" s="3" cm="1">
        <f t="array" ref="J90">SUM(_xlfn._xlws.FILTER($D$2:$D$1078,_xlfn.MAP($E$2:$E$1078,_xlfn.LAMBDA(_xlpm.x,_xlpm.x=$E90))))</f>
        <v>1.6260162601626016E-3</v>
      </c>
      <c r="K90" s="3">
        <f t="shared" si="19"/>
        <v>0.5</v>
      </c>
      <c r="L90" s="3" cm="1">
        <f t="array" ref="L90">SUM(_xlfn._xlws.FILTER($D$2:$D$1078,_xlfn.MAP($F$2:$F$1078,_xlfn.LAMBDA(_xlpm.x,_xlpm.x=$F90))))</f>
        <v>8.1300813008130081E-4</v>
      </c>
      <c r="M90" s="3">
        <f t="shared" si="20"/>
        <v>1</v>
      </c>
      <c r="N90" s="3">
        <f t="shared" si="21"/>
        <v>0.18123811657891303</v>
      </c>
      <c r="O90" s="3">
        <f t="shared" si="22"/>
        <v>0.66666666666666663</v>
      </c>
      <c r="P90" s="3">
        <f t="shared" si="23"/>
        <v>-0.3010299956639812</v>
      </c>
      <c r="Q90" s="3"/>
    </row>
    <row r="91" spans="1:17">
      <c r="A91" s="1" t="str">
        <f t="shared" si="12"/>
        <v>~moto~ : [moːtoː]</v>
      </c>
      <c r="B91" s="2">
        <v>1</v>
      </c>
      <c r="C91" s="1" t="s">
        <v>1021</v>
      </c>
      <c r="D91" s="3">
        <f t="shared" si="13"/>
        <v>8.1300813008130081E-4</v>
      </c>
      <c r="E91" s="1" t="str">
        <f t="shared" si="14"/>
        <v>~moto~</v>
      </c>
      <c r="F91" s="1" t="str">
        <f t="shared" si="15"/>
        <v>[moːtoː]</v>
      </c>
      <c r="G91" s="5">
        <f t="shared" si="16"/>
        <v>4</v>
      </c>
      <c r="H91" s="5">
        <f t="shared" si="17"/>
        <v>6</v>
      </c>
      <c r="I91" s="5">
        <f t="shared" si="18"/>
        <v>6</v>
      </c>
      <c r="J91" s="3" cm="1">
        <f t="array" ref="J91">SUM(_xlfn._xlws.FILTER($D$2:$D$1078,_xlfn.MAP($E$2:$E$1078,_xlfn.LAMBDA(_xlpm.x,_xlpm.x=$E91))))</f>
        <v>1.6260162601626016E-3</v>
      </c>
      <c r="K91" s="3">
        <f t="shared" si="19"/>
        <v>0.5</v>
      </c>
      <c r="L91" s="3" cm="1">
        <f t="array" ref="L91">SUM(_xlfn._xlws.FILTER($D$2:$D$1078,_xlfn.MAP($F$2:$F$1078,_xlfn.LAMBDA(_xlpm.x,_xlpm.x=$F91))))</f>
        <v>8.1300813008130081E-4</v>
      </c>
      <c r="M91" s="3">
        <f t="shared" si="20"/>
        <v>1</v>
      </c>
      <c r="N91" s="3">
        <f t="shared" si="21"/>
        <v>0.18123811657891303</v>
      </c>
      <c r="O91" s="3">
        <f t="shared" si="22"/>
        <v>0.66666666666666663</v>
      </c>
      <c r="P91" s="3">
        <f t="shared" si="23"/>
        <v>-0.3010299956639812</v>
      </c>
      <c r="Q91" s="3"/>
    </row>
    <row r="92" spans="1:17">
      <c r="A92" s="1" t="str">
        <f t="shared" si="12"/>
        <v>~chen~ : [çn]</v>
      </c>
      <c r="B92" s="2">
        <v>5</v>
      </c>
      <c r="C92" s="1" t="s">
        <v>31</v>
      </c>
      <c r="D92" s="3">
        <f t="shared" si="13"/>
        <v>4.0650406504065045E-3</v>
      </c>
      <c r="E92" s="3" t="str">
        <f t="shared" si="14"/>
        <v>~chen~</v>
      </c>
      <c r="F92" s="3" t="str">
        <f t="shared" si="15"/>
        <v>[çn]</v>
      </c>
      <c r="G92" s="5">
        <f t="shared" si="16"/>
        <v>4</v>
      </c>
      <c r="H92" s="5">
        <f t="shared" si="17"/>
        <v>2</v>
      </c>
      <c r="I92" s="5">
        <f t="shared" si="18"/>
        <v>4</v>
      </c>
      <c r="J92" s="3" cm="1">
        <f t="array" ref="J92">SUM(_xlfn._xlws.FILTER($D$2:$D$1078,_xlfn.MAP($E$2:$E$1078,_xlfn.LAMBDA(_xlpm.x,_xlpm.x=$E92))))</f>
        <v>6.5040650406504065E-3</v>
      </c>
      <c r="K92" s="3">
        <f t="shared" si="19"/>
        <v>0.62500000000000011</v>
      </c>
      <c r="L92" s="3" cm="1">
        <f t="array" ref="L92">SUM(_xlfn._xlws.FILTER($D$2:$D$1078,_xlfn.MAP($F$2:$F$1078,_xlfn.LAMBDA(_xlpm.x,_xlpm.x=$F92))))</f>
        <v>4.0650406504065045E-3</v>
      </c>
      <c r="M92" s="3">
        <f t="shared" si="20"/>
        <v>1</v>
      </c>
      <c r="N92" s="3">
        <f t="shared" si="21"/>
        <v>0.36037979619832283</v>
      </c>
      <c r="O92" s="3">
        <f t="shared" si="22"/>
        <v>0.76923076923076938</v>
      </c>
      <c r="P92" s="3">
        <f t="shared" si="23"/>
        <v>-0.20411998265592471</v>
      </c>
      <c r="Q92" s="3"/>
    </row>
    <row r="93" spans="1:17">
      <c r="A93" s="1" t="str">
        <f t="shared" si="12"/>
        <v>~cker~ : [kɐ]</v>
      </c>
      <c r="B93" s="2">
        <v>1</v>
      </c>
      <c r="C93" s="1" t="s">
        <v>546</v>
      </c>
      <c r="D93" s="3">
        <f t="shared" si="13"/>
        <v>8.1300813008130081E-4</v>
      </c>
      <c r="E93" s="3" t="str">
        <f t="shared" si="14"/>
        <v>~cker~</v>
      </c>
      <c r="F93" s="3" t="str">
        <f t="shared" si="15"/>
        <v>[kɐ]</v>
      </c>
      <c r="G93" s="5">
        <f t="shared" si="16"/>
        <v>4</v>
      </c>
      <c r="H93" s="5">
        <f t="shared" si="17"/>
        <v>2</v>
      </c>
      <c r="I93" s="5">
        <f t="shared" si="18"/>
        <v>4</v>
      </c>
      <c r="J93" s="3" cm="1">
        <f t="array" ref="J93">SUM(_xlfn._xlws.FILTER($D$2:$D$1078,_xlfn.MAP($E$2:$E$1078,_xlfn.LAMBDA(_xlpm.x,_xlpm.x=$E93))))</f>
        <v>8.1300813008130081E-4</v>
      </c>
      <c r="K93" s="3">
        <f t="shared" si="19"/>
        <v>1</v>
      </c>
      <c r="L93" s="3" cm="1">
        <f t="array" ref="L93">SUM(_xlfn._xlws.FILTER($D$2:$D$1078,_xlfn.MAP($F$2:$F$1078,_xlfn.LAMBDA(_xlpm.x,_xlpm.x=$F93))))</f>
        <v>8.1300813008130081E-4</v>
      </c>
      <c r="M93" s="3">
        <f t="shared" si="20"/>
        <v>1</v>
      </c>
      <c r="N93" s="3">
        <f t="shared" si="21"/>
        <v>0.18123811657891309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~lsch~ : [lʃ]</v>
      </c>
      <c r="B94" s="2">
        <v>1</v>
      </c>
      <c r="C94" s="1" t="s">
        <v>157</v>
      </c>
      <c r="D94" s="3">
        <f t="shared" si="13"/>
        <v>8.1300813008130081E-4</v>
      </c>
      <c r="E94" s="3" t="str">
        <f t="shared" si="14"/>
        <v>~lsch~</v>
      </c>
      <c r="F94" s="3" t="str">
        <f t="shared" si="15"/>
        <v>[lʃ]</v>
      </c>
      <c r="G94" s="5">
        <f t="shared" si="16"/>
        <v>4</v>
      </c>
      <c r="H94" s="5">
        <f t="shared" si="17"/>
        <v>2</v>
      </c>
      <c r="I94" s="5">
        <f t="shared" si="18"/>
        <v>4</v>
      </c>
      <c r="J94" s="3" cm="1">
        <f t="array" ref="J94">SUM(_xlfn._xlws.FILTER($D$2:$D$1078,_xlfn.MAP($E$2:$E$1078,_xlfn.LAMBDA(_xlpm.x,_xlpm.x=$E94))))</f>
        <v>8.1300813008130081E-4</v>
      </c>
      <c r="K94" s="3">
        <f t="shared" si="19"/>
        <v>1</v>
      </c>
      <c r="L94" s="3" cm="1">
        <f t="array" ref="L94">SUM(_xlfn._xlws.FILTER($D$2:$D$1078,_xlfn.MAP($F$2:$F$1078,_xlfn.LAMBDA(_xlpm.x,_xlpm.x=$F94))))</f>
        <v>8.1300813008130081E-4</v>
      </c>
      <c r="M94" s="3">
        <f t="shared" si="20"/>
        <v>1</v>
      </c>
      <c r="N94" s="3">
        <f t="shared" si="21"/>
        <v>0.18123811657891309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~mmel~ : [ml]</v>
      </c>
      <c r="B95" s="2">
        <v>1</v>
      </c>
      <c r="C95" s="1" t="s">
        <v>564</v>
      </c>
      <c r="D95" s="3">
        <f t="shared" si="13"/>
        <v>8.1300813008130081E-4</v>
      </c>
      <c r="E95" s="1" t="str">
        <f t="shared" si="14"/>
        <v>~mmel~</v>
      </c>
      <c r="F95" s="1" t="str">
        <f t="shared" si="15"/>
        <v>[ml]</v>
      </c>
      <c r="G95" s="5">
        <f t="shared" si="16"/>
        <v>4</v>
      </c>
      <c r="H95" s="5">
        <f t="shared" si="17"/>
        <v>2</v>
      </c>
      <c r="I95" s="5">
        <f t="shared" si="18"/>
        <v>4</v>
      </c>
      <c r="J95" s="3" cm="1">
        <f t="array" ref="J95">SUM(_xlfn._xlws.FILTER($D$2:$D$1078,_xlfn.MAP($E$2:$E$1078,_xlfn.LAMBDA(_xlpm.x,_xlpm.x=$E95))))</f>
        <v>8.1300813008130081E-4</v>
      </c>
      <c r="K95" s="3">
        <f t="shared" si="19"/>
        <v>1</v>
      </c>
      <c r="L95" s="3" cm="1">
        <f t="array" ref="L95">SUM(_xlfn._xlws.FILTER($D$2:$D$1078,_xlfn.MAP($F$2:$F$1078,_xlfn.LAMBDA(_xlpm.x,_xlpm.x=$F95))))</f>
        <v>8.1300813008130081E-4</v>
      </c>
      <c r="M95" s="3">
        <f t="shared" si="20"/>
        <v>1</v>
      </c>
      <c r="N95" s="3">
        <f t="shared" si="21"/>
        <v>0.18123811657891309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~nner~ : [nɐ]</v>
      </c>
      <c r="B96" s="2">
        <v>1</v>
      </c>
      <c r="C96" s="1" t="s">
        <v>211</v>
      </c>
      <c r="D96" s="3">
        <f t="shared" si="13"/>
        <v>8.1300813008130081E-4</v>
      </c>
      <c r="E96" s="3" t="str">
        <f t="shared" si="14"/>
        <v>~nner~</v>
      </c>
      <c r="F96" s="3" t="str">
        <f t="shared" si="15"/>
        <v>[nɐ]</v>
      </c>
      <c r="G96" s="5">
        <f t="shared" si="16"/>
        <v>4</v>
      </c>
      <c r="H96" s="5">
        <f t="shared" si="17"/>
        <v>2</v>
      </c>
      <c r="I96" s="5">
        <f t="shared" si="18"/>
        <v>4</v>
      </c>
      <c r="J96" s="3" cm="1">
        <f t="array" ref="J96">SUM(_xlfn._xlws.FILTER($D$2:$D$1078,_xlfn.MAP($E$2:$E$1078,_xlfn.LAMBDA(_xlpm.x,_xlpm.x=$E96))))</f>
        <v>8.1300813008130081E-4</v>
      </c>
      <c r="K96" s="3">
        <f t="shared" si="19"/>
        <v>1</v>
      </c>
      <c r="L96" s="3" cm="1">
        <f t="array" ref="L96">SUM(_xlfn._xlws.FILTER($D$2:$D$1078,_xlfn.MAP($F$2:$F$1078,_xlfn.LAMBDA(_xlpm.x,_xlpm.x=$F96))))</f>
        <v>8.1300813008130081E-4</v>
      </c>
      <c r="M96" s="3">
        <f t="shared" si="20"/>
        <v>1</v>
      </c>
      <c r="N96" s="3">
        <f t="shared" si="21"/>
        <v>0.18123811657891309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~nsch~ : [nʃ]</v>
      </c>
      <c r="B97" s="2">
        <v>1</v>
      </c>
      <c r="C97" s="1" t="s">
        <v>213</v>
      </c>
      <c r="D97" s="3">
        <f t="shared" si="13"/>
        <v>8.1300813008130081E-4</v>
      </c>
      <c r="E97" s="3" t="str">
        <f t="shared" si="14"/>
        <v>~nsch~</v>
      </c>
      <c r="F97" s="3" t="str">
        <f t="shared" si="15"/>
        <v>[nʃ]</v>
      </c>
      <c r="G97" s="5">
        <f t="shared" si="16"/>
        <v>4</v>
      </c>
      <c r="H97" s="5">
        <f t="shared" si="17"/>
        <v>2</v>
      </c>
      <c r="I97" s="5">
        <f t="shared" si="18"/>
        <v>4</v>
      </c>
      <c r="J97" s="3" cm="1">
        <f t="array" ref="J97">SUM(_xlfn._xlws.FILTER($D$2:$D$1078,_xlfn.MAP($E$2:$E$1078,_xlfn.LAMBDA(_xlpm.x,_xlpm.x=$E97))))</f>
        <v>8.1300813008130081E-4</v>
      </c>
      <c r="K97" s="3">
        <f t="shared" si="19"/>
        <v>1</v>
      </c>
      <c r="L97" s="3" cm="1">
        <f t="array" ref="L97">SUM(_xlfn._xlws.FILTER($D$2:$D$1078,_xlfn.MAP($F$2:$F$1078,_xlfn.LAMBDA(_xlpm.x,_xlpm.x=$F97))))</f>
        <v>8.1300813008130081E-4</v>
      </c>
      <c r="M97" s="3">
        <f t="shared" si="20"/>
        <v>1</v>
      </c>
      <c r="N97" s="3">
        <f t="shared" si="21"/>
        <v>0.18123811657891309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~ssel~ : [sl]</v>
      </c>
      <c r="B98" s="2">
        <v>1</v>
      </c>
      <c r="C98" s="1" t="s">
        <v>601</v>
      </c>
      <c r="D98" s="3">
        <f t="shared" si="13"/>
        <v>8.1300813008130081E-4</v>
      </c>
      <c r="E98" s="1" t="str">
        <f t="shared" si="14"/>
        <v>~ssel~</v>
      </c>
      <c r="F98" s="1" t="str">
        <f t="shared" si="15"/>
        <v>[sl]</v>
      </c>
      <c r="G98" s="5">
        <f t="shared" si="16"/>
        <v>4</v>
      </c>
      <c r="H98" s="5">
        <f t="shared" si="17"/>
        <v>2</v>
      </c>
      <c r="I98" s="5">
        <f t="shared" si="18"/>
        <v>4</v>
      </c>
      <c r="J98" s="3" cm="1">
        <f t="array" ref="J98">SUM(_xlfn._xlws.FILTER($D$2:$D$1078,_xlfn.MAP($E$2:$E$1078,_xlfn.LAMBDA(_xlpm.x,_xlpm.x=$E98))))</f>
        <v>8.1300813008130081E-4</v>
      </c>
      <c r="K98" s="3">
        <f t="shared" si="19"/>
        <v>1</v>
      </c>
      <c r="L98" s="3" cm="1">
        <f t="array" ref="L98">SUM(_xlfn._xlws.FILTER($D$2:$D$1078,_xlfn.MAP($F$2:$F$1078,_xlfn.LAMBDA(_xlpm.x,_xlpm.x=$F98))))</f>
        <v>8.1300813008130081E-4</v>
      </c>
      <c r="M98" s="3">
        <f t="shared" si="20"/>
        <v>1</v>
      </c>
      <c r="N98" s="3">
        <f t="shared" si="21"/>
        <v>0.18123811657891309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~tsch~ : [tʃ]</v>
      </c>
      <c r="B99" s="2">
        <v>1</v>
      </c>
      <c r="C99" s="1" t="s">
        <v>483</v>
      </c>
      <c r="D99" s="3">
        <f t="shared" si="13"/>
        <v>8.1300813008130081E-4</v>
      </c>
      <c r="E99" s="3" t="str">
        <f t="shared" si="14"/>
        <v>~tsch~</v>
      </c>
      <c r="F99" s="3" t="str">
        <f t="shared" si="15"/>
        <v>[tʃ]</v>
      </c>
      <c r="G99" s="5">
        <f t="shared" si="16"/>
        <v>4</v>
      </c>
      <c r="H99" s="5">
        <f t="shared" si="17"/>
        <v>2</v>
      </c>
      <c r="I99" s="5">
        <f t="shared" si="18"/>
        <v>4</v>
      </c>
      <c r="J99" s="3" cm="1">
        <f t="array" ref="J99">SUM(_xlfn._xlws.FILTER($D$2:$D$1078,_xlfn.MAP($E$2:$E$1078,_xlfn.LAMBDA(_xlpm.x,_xlpm.x=$E99))))</f>
        <v>8.1300813008130081E-4</v>
      </c>
      <c r="K99" s="3">
        <f t="shared" si="19"/>
        <v>1</v>
      </c>
      <c r="L99" s="3" cm="1">
        <f t="array" ref="L99">SUM(_xlfn._xlws.FILTER($D$2:$D$1078,_xlfn.MAP($F$2:$F$1078,_xlfn.LAMBDA(_xlpm.x,_xlpm.x=$F99))))</f>
        <v>8.1300813008130081E-4</v>
      </c>
      <c r="M99" s="3">
        <f t="shared" si="20"/>
        <v>1</v>
      </c>
      <c r="N99" s="3">
        <f t="shared" si="21"/>
        <v>0.18123811657891309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~nger~ : [ŋɐ]</v>
      </c>
      <c r="B100" s="2">
        <v>1</v>
      </c>
      <c r="C100" s="1" t="s">
        <v>683</v>
      </c>
      <c r="D100" s="3">
        <f t="shared" si="13"/>
        <v>8.1300813008130081E-4</v>
      </c>
      <c r="E100" s="3" t="str">
        <f t="shared" si="14"/>
        <v>~nger~</v>
      </c>
      <c r="F100" s="3" t="str">
        <f t="shared" si="15"/>
        <v>[ŋɐ]</v>
      </c>
      <c r="G100" s="5">
        <f t="shared" si="16"/>
        <v>4</v>
      </c>
      <c r="H100" s="5">
        <f t="shared" si="17"/>
        <v>2</v>
      </c>
      <c r="I100" s="5">
        <f t="shared" si="18"/>
        <v>4</v>
      </c>
      <c r="J100" s="3" cm="1">
        <f t="array" ref="J100">SUM(_xlfn._xlws.FILTER($D$2:$D$1078,_xlfn.MAP($E$2:$E$1078,_xlfn.LAMBDA(_xlpm.x,_xlpm.x=$E100))))</f>
        <v>8.1300813008130081E-4</v>
      </c>
      <c r="K100" s="3">
        <f t="shared" si="19"/>
        <v>1</v>
      </c>
      <c r="L100" s="3" cm="1">
        <f t="array" ref="L100">SUM(_xlfn._xlws.FILTER($D$2:$D$1078,_xlfn.MAP($F$2:$F$1078,_xlfn.LAMBDA(_xlpm.x,_xlpm.x=$F100))))</f>
        <v>8.1300813008130081E-4</v>
      </c>
      <c r="M100" s="3">
        <f t="shared" si="20"/>
        <v>1</v>
      </c>
      <c r="N100" s="3">
        <f t="shared" si="21"/>
        <v>0.18123811657891309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~alle~ : [ale]</v>
      </c>
      <c r="B101" s="2">
        <v>1</v>
      </c>
      <c r="C101" s="1" t="s">
        <v>1828</v>
      </c>
      <c r="D101" s="3">
        <f t="shared" si="13"/>
        <v>8.1300813008130081E-4</v>
      </c>
      <c r="E101" s="3" t="str">
        <f t="shared" si="14"/>
        <v>~alle~</v>
      </c>
      <c r="F101" s="3" t="str">
        <f t="shared" si="15"/>
        <v>[ale]</v>
      </c>
      <c r="G101" s="5">
        <f t="shared" si="16"/>
        <v>4</v>
      </c>
      <c r="H101" s="5">
        <f t="shared" si="17"/>
        <v>3</v>
      </c>
      <c r="I101" s="5">
        <f t="shared" si="18"/>
        <v>4</v>
      </c>
      <c r="J101" s="3" cm="1">
        <f t="array" ref="J101">SUM(_xlfn._xlws.FILTER($D$2:$D$1078,_xlfn.MAP($E$2:$E$1078,_xlfn.LAMBDA(_xlpm.x,_xlpm.x=$E101))))</f>
        <v>8.1300813008130081E-4</v>
      </c>
      <c r="K101" s="3">
        <f t="shared" si="19"/>
        <v>1</v>
      </c>
      <c r="L101" s="3" cm="1">
        <f t="array" ref="L101">SUM(_xlfn._xlws.FILTER($D$2:$D$1078,_xlfn.MAP($F$2:$F$1078,_xlfn.LAMBDA(_xlpm.x,_xlpm.x=$F101))))</f>
        <v>8.1300813008130081E-4</v>
      </c>
      <c r="M101" s="3">
        <f t="shared" si="20"/>
        <v>1</v>
      </c>
      <c r="N101" s="3">
        <f t="shared" si="21"/>
        <v>0.21041093737452468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~acht~ : [axt]</v>
      </c>
      <c r="B102" s="2">
        <v>1</v>
      </c>
      <c r="C102" s="1" t="s">
        <v>1827</v>
      </c>
      <c r="D102" s="3">
        <f t="shared" si="13"/>
        <v>8.1300813008130081E-4</v>
      </c>
      <c r="E102" s="1" t="str">
        <f t="shared" si="14"/>
        <v>~acht~</v>
      </c>
      <c r="F102" s="1" t="str">
        <f t="shared" si="15"/>
        <v>[axt]</v>
      </c>
      <c r="G102" s="5">
        <f t="shared" si="16"/>
        <v>4</v>
      </c>
      <c r="H102" s="5">
        <f t="shared" si="17"/>
        <v>3</v>
      </c>
      <c r="I102" s="5">
        <f t="shared" si="18"/>
        <v>4</v>
      </c>
      <c r="J102" s="3" cm="1">
        <f t="array" ref="J102">SUM(_xlfn._xlws.FILTER($D$2:$D$1078,_xlfn.MAP($E$2:$E$1078,_xlfn.LAMBDA(_xlpm.x,_xlpm.x=$E102))))</f>
        <v>8.1300813008130081E-4</v>
      </c>
      <c r="K102" s="3">
        <f t="shared" si="19"/>
        <v>1</v>
      </c>
      <c r="L102" s="3" cm="1">
        <f t="array" ref="L102">SUM(_xlfn._xlws.FILTER($D$2:$D$1078,_xlfn.MAP($F$2:$F$1078,_xlfn.LAMBDA(_xlpm.x,_xlpm.x=$F102))))</f>
        <v>8.1300813008130081E-4</v>
      </c>
      <c r="M102" s="3">
        <f t="shared" si="20"/>
        <v>1</v>
      </c>
      <c r="N102" s="3">
        <f t="shared" si="21"/>
        <v>0.21041093737452468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~auch~ : [aɔx]</v>
      </c>
      <c r="B103" s="2">
        <v>1</v>
      </c>
      <c r="C103" s="1" t="s">
        <v>1826</v>
      </c>
      <c r="D103" s="3">
        <f t="shared" si="13"/>
        <v>8.1300813008130081E-4</v>
      </c>
      <c r="E103" s="1" t="str">
        <f t="shared" si="14"/>
        <v>~auch~</v>
      </c>
      <c r="F103" s="1" t="str">
        <f t="shared" si="15"/>
        <v>[aɔx]</v>
      </c>
      <c r="G103" s="5">
        <f t="shared" si="16"/>
        <v>4</v>
      </c>
      <c r="H103" s="5">
        <f t="shared" si="17"/>
        <v>3</v>
      </c>
      <c r="I103" s="5">
        <f t="shared" si="18"/>
        <v>4</v>
      </c>
      <c r="J103" s="3" cm="1">
        <f t="array" ref="J103">SUM(_xlfn._xlws.FILTER($D$2:$D$1078,_xlfn.MAP($E$2:$E$1078,_xlfn.LAMBDA(_xlpm.x,_xlpm.x=$E103))))</f>
        <v>8.1300813008130081E-4</v>
      </c>
      <c r="K103" s="3">
        <f t="shared" si="19"/>
        <v>1</v>
      </c>
      <c r="L103" s="3" cm="1">
        <f t="array" ref="L103">SUM(_xlfn._xlws.FILTER($D$2:$D$1078,_xlfn.MAP($F$2:$F$1078,_xlfn.LAMBDA(_xlpm.x,_xlpm.x=$F103))))</f>
        <v>8.1300813008130081E-4</v>
      </c>
      <c r="M103" s="3">
        <f t="shared" si="20"/>
        <v>1</v>
      </c>
      <c r="N103" s="3">
        <f t="shared" si="21"/>
        <v>0.21041093737452468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~bend~ : [bmt]</v>
      </c>
      <c r="B104" s="2">
        <v>1</v>
      </c>
      <c r="C104" s="1" t="s">
        <v>17</v>
      </c>
      <c r="D104" s="3">
        <f t="shared" si="13"/>
        <v>8.1300813008130081E-4</v>
      </c>
      <c r="E104" s="1" t="str">
        <f t="shared" si="14"/>
        <v>~bend~</v>
      </c>
      <c r="F104" s="1" t="str">
        <f t="shared" si="15"/>
        <v>[bmt]</v>
      </c>
      <c r="G104" s="5">
        <f t="shared" si="16"/>
        <v>4</v>
      </c>
      <c r="H104" s="5">
        <f t="shared" si="17"/>
        <v>3</v>
      </c>
      <c r="I104" s="5">
        <f t="shared" si="18"/>
        <v>4</v>
      </c>
      <c r="J104" s="3" cm="1">
        <f t="array" ref="J104">SUM(_xlfn._xlws.FILTER($D$2:$D$1078,_xlfn.MAP($E$2:$E$1078,_xlfn.LAMBDA(_xlpm.x,_xlpm.x=$E104))))</f>
        <v>8.1300813008130081E-4</v>
      </c>
      <c r="K104" s="3">
        <f t="shared" si="19"/>
        <v>1</v>
      </c>
      <c r="L104" s="3" cm="1">
        <f t="array" ref="L104">SUM(_xlfn._xlws.FILTER($D$2:$D$1078,_xlfn.MAP($F$2:$F$1078,_xlfn.LAMBDA(_xlpm.x,_xlpm.x=$F104))))</f>
        <v>8.1300813008130081E-4</v>
      </c>
      <c r="M104" s="3">
        <f t="shared" si="20"/>
        <v>1</v>
      </c>
      <c r="N104" s="3">
        <f t="shared" si="21"/>
        <v>0.21041093737452468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~biss~ : [bɪs]</v>
      </c>
      <c r="B105" s="2">
        <v>1</v>
      </c>
      <c r="C105" s="1" t="s">
        <v>1498</v>
      </c>
      <c r="D105" s="3">
        <f t="shared" si="13"/>
        <v>8.1300813008130081E-4</v>
      </c>
      <c r="E105" s="3" t="str">
        <f t="shared" si="14"/>
        <v>~biss~</v>
      </c>
      <c r="F105" s="3" t="str">
        <f t="shared" si="15"/>
        <v>[bɪs]</v>
      </c>
      <c r="G105" s="5">
        <f t="shared" si="16"/>
        <v>4</v>
      </c>
      <c r="H105" s="5">
        <f t="shared" si="17"/>
        <v>3</v>
      </c>
      <c r="I105" s="5">
        <f t="shared" si="18"/>
        <v>4</v>
      </c>
      <c r="J105" s="3" cm="1">
        <f t="array" ref="J105">SUM(_xlfn._xlws.FILTER($D$2:$D$1078,_xlfn.MAP($E$2:$E$1078,_xlfn.LAMBDA(_xlpm.x,_xlpm.x=$E105))))</f>
        <v>8.1300813008130081E-4</v>
      </c>
      <c r="K105" s="3">
        <f t="shared" si="19"/>
        <v>1</v>
      </c>
      <c r="L105" s="3" cm="1">
        <f t="array" ref="L105">SUM(_xlfn._xlws.FILTER($D$2:$D$1078,_xlfn.MAP($F$2:$F$1078,_xlfn.LAMBDA(_xlpm.x,_xlpm.x=$F105))))</f>
        <v>8.1300813008130081E-4</v>
      </c>
      <c r="M105" s="3">
        <f t="shared" si="20"/>
        <v>1</v>
      </c>
      <c r="N105" s="3">
        <f t="shared" si="21"/>
        <v>0.21041093737452468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~bett~ : [bɛt]</v>
      </c>
      <c r="B106" s="2">
        <v>1</v>
      </c>
      <c r="C106" s="1" t="s">
        <v>1825</v>
      </c>
      <c r="D106" s="3">
        <f t="shared" si="13"/>
        <v>8.1300813008130081E-4</v>
      </c>
      <c r="E106" s="1" t="str">
        <f t="shared" si="14"/>
        <v>~bett~</v>
      </c>
      <c r="F106" s="1" t="str">
        <f t="shared" si="15"/>
        <v>[bɛt]</v>
      </c>
      <c r="G106" s="5">
        <f t="shared" si="16"/>
        <v>4</v>
      </c>
      <c r="H106" s="5">
        <f t="shared" si="17"/>
        <v>3</v>
      </c>
      <c r="I106" s="5">
        <f t="shared" si="18"/>
        <v>4</v>
      </c>
      <c r="J106" s="3" cm="1">
        <f t="array" ref="J106">SUM(_xlfn._xlws.FILTER($D$2:$D$1078,_xlfn.MAP($E$2:$E$1078,_xlfn.LAMBDA(_xlpm.x,_xlpm.x=$E106))))</f>
        <v>8.1300813008130081E-4</v>
      </c>
      <c r="K106" s="3">
        <f t="shared" si="19"/>
        <v>1</v>
      </c>
      <c r="L106" s="3" cm="1">
        <f t="array" ref="L106">SUM(_xlfn._xlws.FILTER($D$2:$D$1078,_xlfn.MAP($F$2:$F$1078,_xlfn.LAMBDA(_xlpm.x,_xlpm.x=$F106))))</f>
        <v>8.1300813008130081E-4</v>
      </c>
      <c r="M106" s="3">
        <f t="shared" si="20"/>
        <v>1</v>
      </c>
      <c r="N106" s="3">
        <f t="shared" si="21"/>
        <v>0.21041093737452468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~chte~ : [çte]</v>
      </c>
      <c r="B107" s="2">
        <v>1</v>
      </c>
      <c r="C107" s="1" t="s">
        <v>518</v>
      </c>
      <c r="D107" s="3">
        <f t="shared" si="13"/>
        <v>8.1300813008130081E-4</v>
      </c>
      <c r="E107" s="1" t="str">
        <f t="shared" si="14"/>
        <v>~chte~</v>
      </c>
      <c r="F107" s="1" t="str">
        <f t="shared" si="15"/>
        <v>[çte]</v>
      </c>
      <c r="G107" s="5">
        <f t="shared" si="16"/>
        <v>4</v>
      </c>
      <c r="H107" s="5">
        <f t="shared" si="17"/>
        <v>3</v>
      </c>
      <c r="I107" s="5">
        <f t="shared" si="18"/>
        <v>4</v>
      </c>
      <c r="J107" s="3" cm="1">
        <f t="array" ref="J107">SUM(_xlfn._xlws.FILTER($D$2:$D$1078,_xlfn.MAP($E$2:$E$1078,_xlfn.LAMBDA(_xlpm.x,_xlpm.x=$E107))))</f>
        <v>8.1300813008130081E-4</v>
      </c>
      <c r="K107" s="3">
        <f t="shared" si="19"/>
        <v>1</v>
      </c>
      <c r="L107" s="3" cm="1">
        <f t="array" ref="L107">SUM(_xlfn._xlws.FILTER($D$2:$D$1078,_xlfn.MAP($F$2:$F$1078,_xlfn.LAMBDA(_xlpm.x,_xlpm.x=$F107))))</f>
        <v>8.1300813008130081E-4</v>
      </c>
      <c r="M107" s="3">
        <f t="shared" si="20"/>
        <v>1</v>
      </c>
      <c r="N107" s="3">
        <f t="shared" si="21"/>
        <v>0.21041093737452468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~chts~ : [çts]</v>
      </c>
      <c r="B108" s="2">
        <v>1</v>
      </c>
      <c r="C108" s="1" t="s">
        <v>33</v>
      </c>
      <c r="D108" s="3">
        <f t="shared" si="13"/>
        <v>8.1300813008130081E-4</v>
      </c>
      <c r="E108" s="3" t="str">
        <f t="shared" si="14"/>
        <v>~chts~</v>
      </c>
      <c r="F108" s="3" t="str">
        <f t="shared" si="15"/>
        <v>[çts]</v>
      </c>
      <c r="G108" s="5">
        <f t="shared" si="16"/>
        <v>4</v>
      </c>
      <c r="H108" s="5">
        <f t="shared" si="17"/>
        <v>3</v>
      </c>
      <c r="I108" s="5">
        <f t="shared" si="18"/>
        <v>4</v>
      </c>
      <c r="J108" s="3" cm="1">
        <f t="array" ref="J108">SUM(_xlfn._xlws.FILTER($D$2:$D$1078,_xlfn.MAP($E$2:$E$1078,_xlfn.LAMBDA(_xlpm.x,_xlpm.x=$E108))))</f>
        <v>8.1300813008130081E-4</v>
      </c>
      <c r="K108" s="3">
        <f t="shared" si="19"/>
        <v>1</v>
      </c>
      <c r="L108" s="3" cm="1">
        <f t="array" ref="L108">SUM(_xlfn._xlws.FILTER($D$2:$D$1078,_xlfn.MAP($F$2:$F$1078,_xlfn.LAMBDA(_xlpm.x,_xlpm.x=$F108))))</f>
        <v>8.1300813008130081E-4</v>
      </c>
      <c r="M108" s="3">
        <f t="shared" si="20"/>
        <v>1</v>
      </c>
      <c r="N108" s="3">
        <f t="shared" si="21"/>
        <v>0.21041093737452468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~chse~ : [çzɛ]</v>
      </c>
      <c r="B109" s="2">
        <v>1</v>
      </c>
      <c r="C109" s="1" t="s">
        <v>1824</v>
      </c>
      <c r="D109" s="3">
        <f t="shared" si="13"/>
        <v>8.1300813008130081E-4</v>
      </c>
      <c r="E109" s="1" t="str">
        <f t="shared" si="14"/>
        <v>~chse~</v>
      </c>
      <c r="F109" s="1" t="str">
        <f t="shared" si="15"/>
        <v>[çzɛ]</v>
      </c>
      <c r="G109" s="5">
        <f t="shared" si="16"/>
        <v>4</v>
      </c>
      <c r="H109" s="5">
        <f t="shared" si="17"/>
        <v>3</v>
      </c>
      <c r="I109" s="5">
        <f t="shared" si="18"/>
        <v>4</v>
      </c>
      <c r="J109" s="3" cm="1">
        <f t="array" ref="J109">SUM(_xlfn._xlws.FILTER($D$2:$D$1078,_xlfn.MAP($E$2:$E$1078,_xlfn.LAMBDA(_xlpm.x,_xlpm.x=$E109))))</f>
        <v>8.1300813008130081E-4</v>
      </c>
      <c r="K109" s="3">
        <f t="shared" si="19"/>
        <v>1</v>
      </c>
      <c r="L109" s="3" cm="1">
        <f t="array" ref="L109">SUM(_xlfn._xlws.FILTER($D$2:$D$1078,_xlfn.MAP($F$2:$F$1078,_xlfn.LAMBDA(_xlpm.x,_xlpm.x=$F109))))</f>
        <v>8.1300813008130081E-4</v>
      </c>
      <c r="M109" s="3">
        <f t="shared" si="20"/>
        <v>1</v>
      </c>
      <c r="N109" s="3">
        <f t="shared" si="21"/>
        <v>0.21041093737452468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~dann~ : [dan]</v>
      </c>
      <c r="B110" s="2">
        <v>1</v>
      </c>
      <c r="C110" s="1" t="s">
        <v>1823</v>
      </c>
      <c r="D110" s="3">
        <f t="shared" si="13"/>
        <v>8.1300813008130081E-4</v>
      </c>
      <c r="E110" s="3" t="str">
        <f t="shared" si="14"/>
        <v>~dann~</v>
      </c>
      <c r="F110" s="3" t="str">
        <f t="shared" si="15"/>
        <v>[dan]</v>
      </c>
      <c r="G110" s="5">
        <f t="shared" si="16"/>
        <v>4</v>
      </c>
      <c r="H110" s="5">
        <f t="shared" si="17"/>
        <v>3</v>
      </c>
      <c r="I110" s="5">
        <f t="shared" si="18"/>
        <v>4</v>
      </c>
      <c r="J110" s="3" cm="1">
        <f t="array" ref="J110">SUM(_xlfn._xlws.FILTER($D$2:$D$1078,_xlfn.MAP($E$2:$E$1078,_xlfn.LAMBDA(_xlpm.x,_xlpm.x=$E110))))</f>
        <v>8.1300813008130081E-4</v>
      </c>
      <c r="K110" s="3">
        <f t="shared" si="19"/>
        <v>1</v>
      </c>
      <c r="L110" s="3" cm="1">
        <f t="array" ref="L110">SUM(_xlfn._xlws.FILTER($D$2:$D$1078,_xlfn.MAP($F$2:$F$1078,_xlfn.LAMBDA(_xlpm.x,_xlpm.x=$F110))))</f>
        <v>8.1300813008130081E-4</v>
      </c>
      <c r="M110" s="3">
        <f t="shared" si="20"/>
        <v>1</v>
      </c>
      <c r="N110" s="3">
        <f t="shared" si="21"/>
        <v>0.21041093737452468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~dass~ : [das]</v>
      </c>
      <c r="B111" s="2">
        <v>1</v>
      </c>
      <c r="C111" s="1" t="s">
        <v>1822</v>
      </c>
      <c r="D111" s="3">
        <f t="shared" si="13"/>
        <v>8.1300813008130081E-4</v>
      </c>
      <c r="E111" s="1" t="str">
        <f t="shared" si="14"/>
        <v>~dass~</v>
      </c>
      <c r="F111" s="1" t="str">
        <f t="shared" si="15"/>
        <v>[das]</v>
      </c>
      <c r="G111" s="5">
        <f t="shared" si="16"/>
        <v>4</v>
      </c>
      <c r="H111" s="5">
        <f t="shared" si="17"/>
        <v>3</v>
      </c>
      <c r="I111" s="5">
        <f t="shared" si="18"/>
        <v>4</v>
      </c>
      <c r="J111" s="3" cm="1">
        <f t="array" ref="J111">SUM(_xlfn._xlws.FILTER($D$2:$D$1078,_xlfn.MAP($E$2:$E$1078,_xlfn.LAMBDA(_xlpm.x,_xlpm.x=$E111))))</f>
        <v>8.1300813008130081E-4</v>
      </c>
      <c r="K111" s="3">
        <f t="shared" si="19"/>
        <v>1</v>
      </c>
      <c r="L111" s="3" cm="1">
        <f t="array" ref="L111">SUM(_xlfn._xlws.FILTER($D$2:$D$1078,_xlfn.MAP($F$2:$F$1078,_xlfn.LAMBDA(_xlpm.x,_xlpm.x=$F111))))</f>
        <v>8.1300813008130081E-4</v>
      </c>
      <c r="M111" s="3">
        <f t="shared" si="20"/>
        <v>1</v>
      </c>
      <c r="N111" s="3">
        <f t="shared" si="21"/>
        <v>0.21041093737452468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~dick~ : [dɪk]</v>
      </c>
      <c r="B112" s="2">
        <v>1</v>
      </c>
      <c r="C112" s="1" t="s">
        <v>1821</v>
      </c>
      <c r="D112" s="3">
        <f t="shared" si="13"/>
        <v>8.1300813008130081E-4</v>
      </c>
      <c r="E112" s="3" t="str">
        <f t="shared" si="14"/>
        <v>~dick~</v>
      </c>
      <c r="F112" s="3" t="str">
        <f t="shared" si="15"/>
        <v>[dɪk]</v>
      </c>
      <c r="G112" s="5">
        <f t="shared" si="16"/>
        <v>4</v>
      </c>
      <c r="H112" s="5">
        <f t="shared" si="17"/>
        <v>3</v>
      </c>
      <c r="I112" s="5">
        <f t="shared" si="18"/>
        <v>4</v>
      </c>
      <c r="J112" s="3" cm="1">
        <f t="array" ref="J112">SUM(_xlfn._xlws.FILTER($D$2:$D$1078,_xlfn.MAP($E$2:$E$1078,_xlfn.LAMBDA(_xlpm.x,_xlpm.x=$E112))))</f>
        <v>8.1300813008130081E-4</v>
      </c>
      <c r="K112" s="3">
        <f t="shared" si="19"/>
        <v>1</v>
      </c>
      <c r="L112" s="3" cm="1">
        <f t="array" ref="L112">SUM(_xlfn._xlws.FILTER($D$2:$D$1078,_xlfn.MAP($F$2:$F$1078,_xlfn.LAMBDA(_xlpm.x,_xlpm.x=$F112))))</f>
        <v>8.1300813008130081E-4</v>
      </c>
      <c r="M112" s="3">
        <f t="shared" si="20"/>
        <v>1</v>
      </c>
      <c r="N112" s="3">
        <f t="shared" si="21"/>
        <v>0.21041093737452468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~dünn~ : [dʏn]</v>
      </c>
      <c r="B113" s="2">
        <v>1</v>
      </c>
      <c r="C113" s="1" t="s">
        <v>1820</v>
      </c>
      <c r="D113" s="3">
        <f t="shared" si="13"/>
        <v>8.1300813008130081E-4</v>
      </c>
      <c r="E113" s="1" t="str">
        <f t="shared" si="14"/>
        <v>~dünn~</v>
      </c>
      <c r="F113" s="1" t="str">
        <f t="shared" si="15"/>
        <v>[dʏn]</v>
      </c>
      <c r="G113" s="5">
        <f t="shared" si="16"/>
        <v>4</v>
      </c>
      <c r="H113" s="5">
        <f t="shared" si="17"/>
        <v>3</v>
      </c>
      <c r="I113" s="5">
        <f t="shared" si="18"/>
        <v>4</v>
      </c>
      <c r="J113" s="3" cm="1">
        <f t="array" ref="J113">SUM(_xlfn._xlws.FILTER($D$2:$D$1078,_xlfn.MAP($E$2:$E$1078,_xlfn.LAMBDA(_xlpm.x,_xlpm.x=$E113))))</f>
        <v>8.1300813008130081E-4</v>
      </c>
      <c r="K113" s="3">
        <f t="shared" si="19"/>
        <v>1</v>
      </c>
      <c r="L113" s="3" cm="1">
        <f t="array" ref="L113">SUM(_xlfn._xlws.FILTER($D$2:$D$1078,_xlfn.MAP($F$2:$F$1078,_xlfn.LAMBDA(_xlpm.x,_xlpm.x=$F113))))</f>
        <v>8.1300813008130081E-4</v>
      </c>
      <c r="M113" s="3">
        <f t="shared" si="20"/>
        <v>1</v>
      </c>
      <c r="N113" s="3">
        <f t="shared" si="21"/>
        <v>0.21041093737452468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~eher~ : [eːɐ]</v>
      </c>
      <c r="B114" s="2">
        <v>1</v>
      </c>
      <c r="C114" s="1" t="s">
        <v>1476</v>
      </c>
      <c r="D114" s="3">
        <f t="shared" si="13"/>
        <v>8.1300813008130081E-4</v>
      </c>
      <c r="E114" s="3" t="str">
        <f t="shared" si="14"/>
        <v>~eher~</v>
      </c>
      <c r="F114" s="3" t="str">
        <f t="shared" si="15"/>
        <v>[eːɐ]</v>
      </c>
      <c r="G114" s="5">
        <f t="shared" si="16"/>
        <v>4</v>
      </c>
      <c r="H114" s="5">
        <f t="shared" si="17"/>
        <v>3</v>
      </c>
      <c r="I114" s="5">
        <f t="shared" si="18"/>
        <v>4</v>
      </c>
      <c r="J114" s="3" cm="1">
        <f t="array" ref="J114">SUM(_xlfn._xlws.FILTER($D$2:$D$1078,_xlfn.MAP($E$2:$E$1078,_xlfn.LAMBDA(_xlpm.x,_xlpm.x=$E114))))</f>
        <v>8.1300813008130081E-4</v>
      </c>
      <c r="K114" s="3">
        <f t="shared" si="19"/>
        <v>1</v>
      </c>
      <c r="L114" s="3" cm="1">
        <f t="array" ref="L114">SUM(_xlfn._xlws.FILTER($D$2:$D$1078,_xlfn.MAP($F$2:$F$1078,_xlfn.LAMBDA(_xlpm.x,_xlpm.x=$F114))))</f>
        <v>8.1300813008130081E-4</v>
      </c>
      <c r="M114" s="3">
        <f t="shared" si="20"/>
        <v>1</v>
      </c>
      <c r="N114" s="3">
        <f t="shared" si="21"/>
        <v>0.21041093737452468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~fall~ : [fal]</v>
      </c>
      <c r="B115" s="2">
        <v>1</v>
      </c>
      <c r="C115" s="1" t="s">
        <v>1819</v>
      </c>
      <c r="D115" s="3">
        <f t="shared" si="13"/>
        <v>8.1300813008130081E-4</v>
      </c>
      <c r="E115" s="1" t="str">
        <f t="shared" si="14"/>
        <v>~fall~</v>
      </c>
      <c r="F115" s="1" t="str">
        <f t="shared" si="15"/>
        <v>[fal]</v>
      </c>
      <c r="G115" s="5">
        <f t="shared" si="16"/>
        <v>4</v>
      </c>
      <c r="H115" s="5">
        <f t="shared" si="17"/>
        <v>3</v>
      </c>
      <c r="I115" s="5">
        <f t="shared" si="18"/>
        <v>4</v>
      </c>
      <c r="J115" s="3" cm="1">
        <f t="array" ref="J115">SUM(_xlfn._xlws.FILTER($D$2:$D$1078,_xlfn.MAP($E$2:$E$1078,_xlfn.LAMBDA(_xlpm.x,_xlpm.x=$E115))))</f>
        <v>8.1300813008130081E-4</v>
      </c>
      <c r="K115" s="3">
        <f t="shared" si="19"/>
        <v>1</v>
      </c>
      <c r="L115" s="3" cm="1">
        <f t="array" ref="L115">SUM(_xlfn._xlws.FILTER($D$2:$D$1078,_xlfn.MAP($F$2:$F$1078,_xlfn.LAMBDA(_xlpm.x,_xlpm.x=$F115))))</f>
        <v>8.1300813008130081E-4</v>
      </c>
      <c r="M115" s="3">
        <f t="shared" si="20"/>
        <v>1</v>
      </c>
      <c r="N115" s="3">
        <f t="shared" si="21"/>
        <v>0.21041093737452468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~fang~ : [faŋ]</v>
      </c>
      <c r="B116" s="2">
        <v>1</v>
      </c>
      <c r="C116" s="1" t="s">
        <v>1818</v>
      </c>
      <c r="D116" s="3">
        <f t="shared" si="13"/>
        <v>8.1300813008130081E-4</v>
      </c>
      <c r="E116" s="3" t="str">
        <f t="shared" si="14"/>
        <v>~fang~</v>
      </c>
      <c r="F116" s="3" t="str">
        <f t="shared" si="15"/>
        <v>[faŋ]</v>
      </c>
      <c r="G116" s="5">
        <f t="shared" si="16"/>
        <v>4</v>
      </c>
      <c r="H116" s="5">
        <f t="shared" si="17"/>
        <v>3</v>
      </c>
      <c r="I116" s="5">
        <f t="shared" si="18"/>
        <v>4</v>
      </c>
      <c r="J116" s="3" cm="1">
        <f t="array" ref="J116">SUM(_xlfn._xlws.FILTER($D$2:$D$1078,_xlfn.MAP($E$2:$E$1078,_xlfn.LAMBDA(_xlpm.x,_xlpm.x=$E116))))</f>
        <v>8.1300813008130081E-4</v>
      </c>
      <c r="K116" s="3">
        <f t="shared" si="19"/>
        <v>1</v>
      </c>
      <c r="L116" s="3" cm="1">
        <f t="array" ref="L116">SUM(_xlfn._xlws.FILTER($D$2:$D$1078,_xlfn.MAP($F$2:$F$1078,_xlfn.LAMBDA(_xlpm.x,_xlpm.x=$F116))))</f>
        <v>8.1300813008130081E-4</v>
      </c>
      <c r="M116" s="3">
        <f t="shared" si="20"/>
        <v>1</v>
      </c>
      <c r="N116" s="3">
        <f t="shared" si="21"/>
        <v>0.21041093737452468</v>
      </c>
      <c r="O116" s="3">
        <f t="shared" si="22"/>
        <v>1</v>
      </c>
      <c r="P116" s="3">
        <f t="shared" si="23"/>
        <v>0</v>
      </c>
      <c r="Q116" s="3"/>
    </row>
    <row r="117" spans="1:17">
      <c r="A117" s="1" t="str">
        <f t="shared" si="12"/>
        <v>~vera~ : [fɐa]</v>
      </c>
      <c r="B117" s="2">
        <v>1</v>
      </c>
      <c r="C117" s="1" t="s">
        <v>1816</v>
      </c>
      <c r="D117" s="3">
        <f t="shared" si="13"/>
        <v>8.1300813008130081E-4</v>
      </c>
      <c r="E117" s="3" t="str">
        <f t="shared" si="14"/>
        <v>~vera~</v>
      </c>
      <c r="F117" s="3" t="str">
        <f t="shared" si="15"/>
        <v>[fɐa]</v>
      </c>
      <c r="G117" s="5">
        <f t="shared" si="16"/>
        <v>4</v>
      </c>
      <c r="H117" s="5">
        <f t="shared" si="17"/>
        <v>3</v>
      </c>
      <c r="I117" s="5">
        <f t="shared" si="18"/>
        <v>4</v>
      </c>
      <c r="J117" s="3" cm="1">
        <f t="array" ref="J117">SUM(_xlfn._xlws.FILTER($D$2:$D$1078,_xlfn.MAP($E$2:$E$1078,_xlfn.LAMBDA(_xlpm.x,_xlpm.x=$E117))))</f>
        <v>8.1300813008130081E-4</v>
      </c>
      <c r="K117" s="3">
        <f t="shared" si="19"/>
        <v>1</v>
      </c>
      <c r="L117" s="3" cm="1">
        <f t="array" ref="L117">SUM(_xlfn._xlws.FILTER($D$2:$D$1078,_xlfn.MAP($F$2:$F$1078,_xlfn.LAMBDA(_xlpm.x,_xlpm.x=$F117))))</f>
        <v>8.1300813008130081E-4</v>
      </c>
      <c r="M117" s="3">
        <f t="shared" si="20"/>
        <v>1</v>
      </c>
      <c r="N117" s="3">
        <f t="shared" si="21"/>
        <v>0.21041093737452468</v>
      </c>
      <c r="O117" s="3">
        <f t="shared" si="22"/>
        <v>1</v>
      </c>
      <c r="P117" s="3">
        <f t="shared" si="23"/>
        <v>0</v>
      </c>
      <c r="Q117" s="3"/>
    </row>
    <row r="118" spans="1:17">
      <c r="A118" s="1" t="str">
        <f t="shared" si="12"/>
        <v>~fett~ : [fɛt]</v>
      </c>
      <c r="B118" s="2">
        <v>1</v>
      </c>
      <c r="C118" s="1" t="s">
        <v>1815</v>
      </c>
      <c r="D118" s="3">
        <f t="shared" si="13"/>
        <v>8.1300813008130081E-4</v>
      </c>
      <c r="E118" s="3" t="str">
        <f t="shared" si="14"/>
        <v>~fett~</v>
      </c>
      <c r="F118" s="3" t="str">
        <f t="shared" si="15"/>
        <v>[fɛt]</v>
      </c>
      <c r="G118" s="5">
        <f t="shared" si="16"/>
        <v>4</v>
      </c>
      <c r="H118" s="5">
        <f t="shared" si="17"/>
        <v>3</v>
      </c>
      <c r="I118" s="5">
        <f t="shared" si="18"/>
        <v>4</v>
      </c>
      <c r="J118" s="3" cm="1">
        <f t="array" ref="J118">SUM(_xlfn._xlws.FILTER($D$2:$D$1078,_xlfn.MAP($E$2:$E$1078,_xlfn.LAMBDA(_xlpm.x,_xlpm.x=$E118))))</f>
        <v>8.1300813008130081E-4</v>
      </c>
      <c r="K118" s="3">
        <f t="shared" si="19"/>
        <v>1</v>
      </c>
      <c r="L118" s="3" cm="1">
        <f t="array" ref="L118">SUM(_xlfn._xlws.FILTER($D$2:$D$1078,_xlfn.MAP($F$2:$F$1078,_xlfn.LAMBDA(_xlpm.x,_xlpm.x=$F118))))</f>
        <v>8.1300813008130081E-4</v>
      </c>
      <c r="M118" s="3">
        <f t="shared" si="20"/>
        <v>1</v>
      </c>
      <c r="N118" s="3">
        <f t="shared" si="21"/>
        <v>0.21041093737452468</v>
      </c>
      <c r="O118" s="3">
        <f t="shared" si="22"/>
        <v>1</v>
      </c>
      <c r="P118" s="3">
        <f t="shared" si="23"/>
        <v>0</v>
      </c>
      <c r="Q118" s="3"/>
    </row>
    <row r="119" spans="1:17">
      <c r="A119" s="1" t="str">
        <f t="shared" si="12"/>
        <v>~fung~ : [fʊŋ]</v>
      </c>
      <c r="B119" s="2">
        <v>1</v>
      </c>
      <c r="C119" s="1" t="s">
        <v>1814</v>
      </c>
      <c r="D119" s="3">
        <f t="shared" si="13"/>
        <v>8.1300813008130081E-4</v>
      </c>
      <c r="E119" s="3" t="str">
        <f t="shared" si="14"/>
        <v>~fung~</v>
      </c>
      <c r="F119" s="3" t="str">
        <f t="shared" si="15"/>
        <v>[fʊŋ]</v>
      </c>
      <c r="G119" s="5">
        <f t="shared" si="16"/>
        <v>4</v>
      </c>
      <c r="H119" s="5">
        <f t="shared" si="17"/>
        <v>3</v>
      </c>
      <c r="I119" s="5">
        <f t="shared" si="18"/>
        <v>4</v>
      </c>
      <c r="J119" s="3" cm="1">
        <f t="array" ref="J119">SUM(_xlfn._xlws.FILTER($D$2:$D$1078,_xlfn.MAP($E$2:$E$1078,_xlfn.LAMBDA(_xlpm.x,_xlpm.x=$E119))))</f>
        <v>8.1300813008130081E-4</v>
      </c>
      <c r="K119" s="3">
        <f t="shared" si="19"/>
        <v>1</v>
      </c>
      <c r="L119" s="3" cm="1">
        <f t="array" ref="L119">SUM(_xlfn._xlws.FILTER($D$2:$D$1078,_xlfn.MAP($F$2:$F$1078,_xlfn.LAMBDA(_xlpm.x,_xlpm.x=$F119))))</f>
        <v>8.1300813008130081E-4</v>
      </c>
      <c r="M119" s="3">
        <f t="shared" si="20"/>
        <v>1</v>
      </c>
      <c r="N119" s="3">
        <f t="shared" si="21"/>
        <v>0.21041093737452468</v>
      </c>
      <c r="O119" s="3">
        <f t="shared" si="22"/>
        <v>1</v>
      </c>
      <c r="P119" s="3">
        <f t="shared" si="23"/>
        <v>0</v>
      </c>
      <c r="Q119" s="3"/>
    </row>
    <row r="120" spans="1:17">
      <c r="A120" s="1" t="str">
        <f t="shared" si="12"/>
        <v>~hell~ : [hɛl]</v>
      </c>
      <c r="B120" s="2">
        <v>1</v>
      </c>
      <c r="C120" s="1" t="s">
        <v>1813</v>
      </c>
      <c r="D120" s="3">
        <f t="shared" si="13"/>
        <v>8.1300813008130081E-4</v>
      </c>
      <c r="E120" s="3" t="str">
        <f t="shared" si="14"/>
        <v>~hell~</v>
      </c>
      <c r="F120" s="3" t="str">
        <f t="shared" si="15"/>
        <v>[hɛl]</v>
      </c>
      <c r="G120" s="5">
        <f t="shared" si="16"/>
        <v>4</v>
      </c>
      <c r="H120" s="5">
        <f t="shared" si="17"/>
        <v>3</v>
      </c>
      <c r="I120" s="5">
        <f t="shared" si="18"/>
        <v>4</v>
      </c>
      <c r="J120" s="3" cm="1">
        <f t="array" ref="J120">SUM(_xlfn._xlws.FILTER($D$2:$D$1078,_xlfn.MAP($E$2:$E$1078,_xlfn.LAMBDA(_xlpm.x,_xlpm.x=$E120))))</f>
        <v>8.1300813008130081E-4</v>
      </c>
      <c r="K120" s="3">
        <f t="shared" si="19"/>
        <v>1</v>
      </c>
      <c r="L120" s="3" cm="1">
        <f t="array" ref="L120">SUM(_xlfn._xlws.FILTER($D$2:$D$1078,_xlfn.MAP($F$2:$F$1078,_xlfn.LAMBDA(_xlpm.x,_xlpm.x=$F120))))</f>
        <v>8.1300813008130081E-4</v>
      </c>
      <c r="M120" s="3">
        <f t="shared" si="20"/>
        <v>1</v>
      </c>
      <c r="N120" s="3">
        <f t="shared" si="21"/>
        <v>0.21041093737452468</v>
      </c>
      <c r="O120" s="3">
        <f t="shared" si="22"/>
        <v>1</v>
      </c>
      <c r="P120" s="3">
        <f t="shared" si="23"/>
        <v>0</v>
      </c>
      <c r="Q120" s="3"/>
    </row>
    <row r="121" spans="1:17">
      <c r="A121" s="1" t="str">
        <f t="shared" si="12"/>
        <v>~kter~ : [ktɐ]</v>
      </c>
      <c r="B121" s="2">
        <v>1</v>
      </c>
      <c r="C121" s="1" t="s">
        <v>114</v>
      </c>
      <c r="D121" s="3">
        <f t="shared" si="13"/>
        <v>8.1300813008130081E-4</v>
      </c>
      <c r="E121" s="1" t="str">
        <f t="shared" si="14"/>
        <v>~kter~</v>
      </c>
      <c r="F121" s="1" t="str">
        <f t="shared" si="15"/>
        <v>[ktɐ]</v>
      </c>
      <c r="G121" s="5">
        <f t="shared" si="16"/>
        <v>4</v>
      </c>
      <c r="H121" s="5">
        <f t="shared" si="17"/>
        <v>3</v>
      </c>
      <c r="I121" s="5">
        <f t="shared" si="18"/>
        <v>4</v>
      </c>
      <c r="J121" s="3" cm="1">
        <f t="array" ref="J121">SUM(_xlfn._xlws.FILTER($D$2:$D$1078,_xlfn.MAP($E$2:$E$1078,_xlfn.LAMBDA(_xlpm.x,_xlpm.x=$E121))))</f>
        <v>8.1300813008130081E-4</v>
      </c>
      <c r="K121" s="3">
        <f t="shared" si="19"/>
        <v>1</v>
      </c>
      <c r="L121" s="3" cm="1">
        <f t="array" ref="L121">SUM(_xlfn._xlws.FILTER($D$2:$D$1078,_xlfn.MAP($F$2:$F$1078,_xlfn.LAMBDA(_xlpm.x,_xlpm.x=$F121))))</f>
        <v>8.1300813008130081E-4</v>
      </c>
      <c r="M121" s="3">
        <f t="shared" si="20"/>
        <v>1</v>
      </c>
      <c r="N121" s="3">
        <f t="shared" si="21"/>
        <v>0.21041093737452468</v>
      </c>
      <c r="O121" s="3">
        <f t="shared" si="22"/>
        <v>1</v>
      </c>
      <c r="P121" s="3">
        <f t="shared" si="23"/>
        <v>0</v>
      </c>
      <c r="Q121" s="3"/>
    </row>
    <row r="122" spans="1:17">
      <c r="A122" s="1" t="str">
        <f t="shared" si="12"/>
        <v>~koch~ : [kɔx]</v>
      </c>
      <c r="B122" s="2">
        <v>1</v>
      </c>
      <c r="C122" s="1" t="s">
        <v>1812</v>
      </c>
      <c r="D122" s="3">
        <f t="shared" si="13"/>
        <v>8.1300813008130081E-4</v>
      </c>
      <c r="E122" s="3" t="str">
        <f t="shared" si="14"/>
        <v>~koch~</v>
      </c>
      <c r="F122" s="3" t="str">
        <f t="shared" si="15"/>
        <v>[kɔx]</v>
      </c>
      <c r="G122" s="5">
        <f t="shared" si="16"/>
        <v>4</v>
      </c>
      <c r="H122" s="5">
        <f t="shared" si="17"/>
        <v>3</v>
      </c>
      <c r="I122" s="5">
        <f t="shared" si="18"/>
        <v>4</v>
      </c>
      <c r="J122" s="3" cm="1">
        <f t="array" ref="J122">SUM(_xlfn._xlws.FILTER($D$2:$D$1078,_xlfn.MAP($E$2:$E$1078,_xlfn.LAMBDA(_xlpm.x,_xlpm.x=$E122))))</f>
        <v>8.1300813008130081E-4</v>
      </c>
      <c r="K122" s="3">
        <f t="shared" si="19"/>
        <v>1</v>
      </c>
      <c r="L122" s="3" cm="1">
        <f t="array" ref="L122">SUM(_xlfn._xlws.FILTER($D$2:$D$1078,_xlfn.MAP($F$2:$F$1078,_xlfn.LAMBDA(_xlpm.x,_xlpm.x=$F122))))</f>
        <v>8.1300813008130081E-4</v>
      </c>
      <c r="M122" s="3">
        <f t="shared" si="20"/>
        <v>1</v>
      </c>
      <c r="N122" s="3">
        <f t="shared" si="21"/>
        <v>0.21041093737452468</v>
      </c>
      <c r="O122" s="3">
        <f t="shared" si="22"/>
        <v>1</v>
      </c>
      <c r="P122" s="3">
        <f t="shared" si="23"/>
        <v>0</v>
      </c>
      <c r="Q122" s="3"/>
    </row>
    <row r="123" spans="1:17">
      <c r="A123" s="1" t="str">
        <f t="shared" si="12"/>
        <v>~lber~ : [lbɐ]</v>
      </c>
      <c r="B123" s="2">
        <v>1</v>
      </c>
      <c r="C123" s="1" t="s">
        <v>131</v>
      </c>
      <c r="D123" s="3">
        <f t="shared" si="13"/>
        <v>8.1300813008130081E-4</v>
      </c>
      <c r="E123" s="1" t="str">
        <f t="shared" si="14"/>
        <v>~lber~</v>
      </c>
      <c r="F123" s="1" t="str">
        <f t="shared" si="15"/>
        <v>[lbɐ]</v>
      </c>
      <c r="G123" s="5">
        <f t="shared" si="16"/>
        <v>4</v>
      </c>
      <c r="H123" s="5">
        <f t="shared" si="17"/>
        <v>3</v>
      </c>
      <c r="I123" s="5">
        <f t="shared" si="18"/>
        <v>4</v>
      </c>
      <c r="J123" s="3" cm="1">
        <f t="array" ref="J123">SUM(_xlfn._xlws.FILTER($D$2:$D$1078,_xlfn.MAP($E$2:$E$1078,_xlfn.LAMBDA(_xlpm.x,_xlpm.x=$E123))))</f>
        <v>8.1300813008130081E-4</v>
      </c>
      <c r="K123" s="3">
        <f t="shared" si="19"/>
        <v>1</v>
      </c>
      <c r="L123" s="3" cm="1">
        <f t="array" ref="L123">SUM(_xlfn._xlws.FILTER($D$2:$D$1078,_xlfn.MAP($F$2:$F$1078,_xlfn.LAMBDA(_xlpm.x,_xlpm.x=$F123))))</f>
        <v>8.1300813008130081E-4</v>
      </c>
      <c r="M123" s="3">
        <f t="shared" si="20"/>
        <v>1</v>
      </c>
      <c r="N123" s="3">
        <f t="shared" si="21"/>
        <v>0.21041093737452468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~loch~ : [lɔx]</v>
      </c>
      <c r="B124" s="2">
        <v>1</v>
      </c>
      <c r="C124" s="1" t="s">
        <v>1810</v>
      </c>
      <c r="D124" s="3">
        <f t="shared" si="13"/>
        <v>8.1300813008130081E-4</v>
      </c>
      <c r="E124" s="1" t="str">
        <f t="shared" si="14"/>
        <v>~loch~</v>
      </c>
      <c r="F124" s="1" t="str">
        <f t="shared" si="15"/>
        <v>[lɔx]</v>
      </c>
      <c r="G124" s="5">
        <f t="shared" si="16"/>
        <v>4</v>
      </c>
      <c r="H124" s="5">
        <f t="shared" si="17"/>
        <v>3</v>
      </c>
      <c r="I124" s="5">
        <f t="shared" si="18"/>
        <v>4</v>
      </c>
      <c r="J124" s="3" cm="1">
        <f t="array" ref="J124">SUM(_xlfn._xlws.FILTER($D$2:$D$1078,_xlfn.MAP($E$2:$E$1078,_xlfn.LAMBDA(_xlpm.x,_xlpm.x=$E124))))</f>
        <v>8.1300813008130081E-4</v>
      </c>
      <c r="K124" s="3">
        <f t="shared" si="19"/>
        <v>1</v>
      </c>
      <c r="L124" s="3" cm="1">
        <f t="array" ref="L124">SUM(_xlfn._xlws.FILTER($D$2:$D$1078,_xlfn.MAP($F$2:$F$1078,_xlfn.LAMBDA(_xlpm.x,_xlpm.x=$F124))))</f>
        <v>8.1300813008130081E-4</v>
      </c>
      <c r="M124" s="3">
        <f t="shared" si="20"/>
        <v>1</v>
      </c>
      <c r="N124" s="3">
        <f t="shared" si="21"/>
        <v>0.21041093737452468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~lgen~ : [lɡŋ]</v>
      </c>
      <c r="B125" s="2">
        <v>1</v>
      </c>
      <c r="C125" s="1" t="s">
        <v>159</v>
      </c>
      <c r="D125" s="3">
        <f t="shared" si="13"/>
        <v>8.1300813008130081E-4</v>
      </c>
      <c r="E125" s="3" t="str">
        <f t="shared" si="14"/>
        <v>~lgen~</v>
      </c>
      <c r="F125" s="3" t="str">
        <f t="shared" si="15"/>
        <v>[lɡŋ]</v>
      </c>
      <c r="G125" s="5">
        <f t="shared" si="16"/>
        <v>4</v>
      </c>
      <c r="H125" s="5">
        <f t="shared" si="17"/>
        <v>3</v>
      </c>
      <c r="I125" s="5">
        <f t="shared" si="18"/>
        <v>4</v>
      </c>
      <c r="J125" s="3" cm="1">
        <f t="array" ref="J125">SUM(_xlfn._xlws.FILTER($D$2:$D$1078,_xlfn.MAP($E$2:$E$1078,_xlfn.LAMBDA(_xlpm.x,_xlpm.x=$E125))))</f>
        <v>8.1300813008130081E-4</v>
      </c>
      <c r="K125" s="3">
        <f t="shared" si="19"/>
        <v>1</v>
      </c>
      <c r="L125" s="3" cm="1">
        <f t="array" ref="L125">SUM(_xlfn._xlws.FILTER($D$2:$D$1078,_xlfn.MAP($F$2:$F$1078,_xlfn.LAMBDA(_xlpm.x,_xlpm.x=$F125))))</f>
        <v>8.1300813008130081E-4</v>
      </c>
      <c r="M125" s="3">
        <f t="shared" si="20"/>
        <v>1</v>
      </c>
      <c r="N125" s="3">
        <f t="shared" si="21"/>
        <v>0.21041093737452468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~ling~ : [lɪŋ]</v>
      </c>
      <c r="B126" s="2">
        <v>1</v>
      </c>
      <c r="C126" s="1" t="s">
        <v>1809</v>
      </c>
      <c r="D126" s="3">
        <f t="shared" si="13"/>
        <v>8.1300813008130081E-4</v>
      </c>
      <c r="E126" s="1" t="str">
        <f t="shared" si="14"/>
        <v>~ling~</v>
      </c>
      <c r="F126" s="1" t="str">
        <f t="shared" si="15"/>
        <v>[lɪŋ]</v>
      </c>
      <c r="G126" s="5">
        <f t="shared" si="16"/>
        <v>4</v>
      </c>
      <c r="H126" s="5">
        <f t="shared" si="17"/>
        <v>3</v>
      </c>
      <c r="I126" s="5">
        <f t="shared" si="18"/>
        <v>4</v>
      </c>
      <c r="J126" s="3" cm="1">
        <f t="array" ref="J126">SUM(_xlfn._xlws.FILTER($D$2:$D$1078,_xlfn.MAP($E$2:$E$1078,_xlfn.LAMBDA(_xlpm.x,_xlpm.x=$E126))))</f>
        <v>8.1300813008130081E-4</v>
      </c>
      <c r="K126" s="3">
        <f t="shared" si="19"/>
        <v>1</v>
      </c>
      <c r="L126" s="3" cm="1">
        <f t="array" ref="L126">SUM(_xlfn._xlws.FILTER($D$2:$D$1078,_xlfn.MAP($F$2:$F$1078,_xlfn.LAMBDA(_xlpm.x,_xlpm.x=$F126))))</f>
        <v>8.1300813008130081E-4</v>
      </c>
      <c r="M126" s="3">
        <f t="shared" si="20"/>
        <v>1</v>
      </c>
      <c r="N126" s="3">
        <f t="shared" si="21"/>
        <v>0.21041093737452468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~muss~ : [mʊs]</v>
      </c>
      <c r="B127" s="2">
        <v>1</v>
      </c>
      <c r="C127" s="1" t="s">
        <v>1808</v>
      </c>
      <c r="D127" s="3">
        <f t="shared" si="13"/>
        <v>8.1300813008130081E-4</v>
      </c>
      <c r="E127" s="3" t="str">
        <f t="shared" si="14"/>
        <v>~muss~</v>
      </c>
      <c r="F127" s="3" t="str">
        <f t="shared" si="15"/>
        <v>[mʊs]</v>
      </c>
      <c r="G127" s="5">
        <f t="shared" si="16"/>
        <v>4</v>
      </c>
      <c r="H127" s="5">
        <f t="shared" si="17"/>
        <v>3</v>
      </c>
      <c r="I127" s="5">
        <f t="shared" si="18"/>
        <v>4</v>
      </c>
      <c r="J127" s="3" cm="1">
        <f t="array" ref="J127">SUM(_xlfn._xlws.FILTER($D$2:$D$1078,_xlfn.MAP($E$2:$E$1078,_xlfn.LAMBDA(_xlpm.x,_xlpm.x=$E127))))</f>
        <v>8.1300813008130081E-4</v>
      </c>
      <c r="K127" s="3">
        <f t="shared" si="19"/>
        <v>1</v>
      </c>
      <c r="L127" s="3" cm="1">
        <f t="array" ref="L127">SUM(_xlfn._xlws.FILTER($D$2:$D$1078,_xlfn.MAP($F$2:$F$1078,_xlfn.LAMBDA(_xlpm.x,_xlpm.x=$F127))))</f>
        <v>8.1300813008130081E-4</v>
      </c>
      <c r="M127" s="3">
        <f t="shared" si="20"/>
        <v>1</v>
      </c>
      <c r="N127" s="3">
        <f t="shared" si="21"/>
        <v>0.21041093737452468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~ndel~ : [ndl]</v>
      </c>
      <c r="B128" s="2">
        <v>1</v>
      </c>
      <c r="C128" s="1" t="s">
        <v>571</v>
      </c>
      <c r="D128" s="3">
        <f t="shared" si="13"/>
        <v>8.1300813008130081E-4</v>
      </c>
      <c r="E128" s="3" t="str">
        <f t="shared" si="14"/>
        <v>~ndel~</v>
      </c>
      <c r="F128" s="3" t="str">
        <f t="shared" si="15"/>
        <v>[ndl]</v>
      </c>
      <c r="G128" s="5">
        <f t="shared" si="16"/>
        <v>4</v>
      </c>
      <c r="H128" s="5">
        <f t="shared" si="17"/>
        <v>3</v>
      </c>
      <c r="I128" s="5">
        <f t="shared" si="18"/>
        <v>4</v>
      </c>
      <c r="J128" s="3" cm="1">
        <f t="array" ref="J128">SUM(_xlfn._xlws.FILTER($D$2:$D$1078,_xlfn.MAP($E$2:$E$1078,_xlfn.LAMBDA(_xlpm.x,_xlpm.x=$E128))))</f>
        <v>8.1300813008130081E-4</v>
      </c>
      <c r="K128" s="3">
        <f t="shared" si="19"/>
        <v>1</v>
      </c>
      <c r="L128" s="3" cm="1">
        <f t="array" ref="L128">SUM(_xlfn._xlws.FILTER($D$2:$D$1078,_xlfn.MAP($F$2:$F$1078,_xlfn.LAMBDA(_xlpm.x,_xlpm.x=$F128))))</f>
        <v>8.1300813008130081E-4</v>
      </c>
      <c r="M128" s="3">
        <f t="shared" si="20"/>
        <v>1</v>
      </c>
      <c r="N128" s="3">
        <f t="shared" si="21"/>
        <v>0.21041093737452468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~nder~ : [ndɐ]</v>
      </c>
      <c r="B129" s="2">
        <v>1</v>
      </c>
      <c r="C129" s="1" t="s">
        <v>184</v>
      </c>
      <c r="D129" s="3">
        <f t="shared" si="13"/>
        <v>8.1300813008130081E-4</v>
      </c>
      <c r="E129" s="3" t="str">
        <f t="shared" si="14"/>
        <v>~nder~</v>
      </c>
      <c r="F129" s="3" t="str">
        <f t="shared" si="15"/>
        <v>[ndɐ]</v>
      </c>
      <c r="G129" s="5">
        <f t="shared" si="16"/>
        <v>4</v>
      </c>
      <c r="H129" s="5">
        <f t="shared" si="17"/>
        <v>3</v>
      </c>
      <c r="I129" s="5">
        <f t="shared" si="18"/>
        <v>4</v>
      </c>
      <c r="J129" s="3" cm="1">
        <f t="array" ref="J129">SUM(_xlfn._xlws.FILTER($D$2:$D$1078,_xlfn.MAP($E$2:$E$1078,_xlfn.LAMBDA(_xlpm.x,_xlpm.x=$E129))))</f>
        <v>8.1300813008130081E-4</v>
      </c>
      <c r="K129" s="3">
        <f t="shared" si="19"/>
        <v>1</v>
      </c>
      <c r="L129" s="3" cm="1">
        <f t="array" ref="L129">SUM(_xlfn._xlws.FILTER($D$2:$D$1078,_xlfn.MAP($F$2:$F$1078,_xlfn.LAMBDA(_xlpm.x,_xlpm.x=$F129))))</f>
        <v>8.1300813008130081E-4</v>
      </c>
      <c r="M129" s="3">
        <f t="shared" si="20"/>
        <v>1</v>
      </c>
      <c r="N129" s="3">
        <f t="shared" si="21"/>
        <v>0.21041093737452468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~nnte~ : [nte]</v>
      </c>
      <c r="B130" s="2">
        <v>1</v>
      </c>
      <c r="C130" s="1" t="s">
        <v>579</v>
      </c>
      <c r="D130" s="3">
        <f t="shared" ref="D130:D193" si="25">B130/freq.sum.r1a</f>
        <v>8.1300813008130081E-4</v>
      </c>
      <c r="E130" s="3" t="str">
        <f t="shared" ref="E130:E193" si="26">_xlfn.LET(_xlpm.sep,":",_xlpm.w,$C130,_xlfn.CONCAT("~",RIGHT(_xlpm.w,LEN(_xlpm.w)-FIND(_xlpm.sep,_xlpm.w)),"~"))</f>
        <v>~nnte~</v>
      </c>
      <c r="F130" s="3" t="str">
        <f t="shared" ref="F130:F193" si="27">_xlfn.LET(_xlpm.sep,":",_xlpm.w,$C130,_xlfn.CONCAT("[",LEFT(_xlpm.w,FIND(_xlpm.sep,_xlpm.w)-1),"]"))</f>
        <v>[nte]</v>
      </c>
      <c r="G130" s="5">
        <f t="shared" ref="G130:G193" si="28">_xlfn.LET(_xlpm.w,E130,LEN(_xlpm.w)-2)</f>
        <v>4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4</v>
      </c>
      <c r="J130" s="3" cm="1">
        <f t="array" ref="J130">SUM(_xlfn._xlws.FILTER($D$2:$D$1078,_xlfn.MAP($E$2:$E$1078,_xlfn.LAMBDA(_xlpm.x,_xlpm.x=$E130))))</f>
        <v>8.1300813008130081E-4</v>
      </c>
      <c r="K130" s="3">
        <f t="shared" ref="K130:K193" si="31">$D130/J130</f>
        <v>1</v>
      </c>
      <c r="L130" s="3" cm="1">
        <f t="array" ref="L130">SUM(_xlfn._xlws.FILTER($D$2:$D$1078,_xlfn.MAP($F$2:$F$1078,_xlfn.LAMBDA(_xlpm.x,_xlpm.x=$F130))))</f>
        <v>8.1300813008130081E-4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0.21041093737452468</v>
      </c>
      <c r="O130" s="3">
        <f t="shared" ref="O130:O193" si="34">_xlfn.LET(_xlpm.a,M130,_xlpm.b,K130,2*_xlpm.a*_xlpm.b/(_xlpm.a+_xlpm.b))</f>
        <v>1</v>
      </c>
      <c r="P130" s="3">
        <f t="shared" ref="P130:P193" si="35">_xlfn.LET(_xlpm.p,K130,_xlpm.q,M130,LOG(_xlpm.p/_xlpm.q))</f>
        <v>0</v>
      </c>
      <c r="Q130" s="3"/>
    </row>
    <row r="131" spans="1:17">
      <c r="A131" s="1" t="str">
        <f t="shared" si="24"/>
        <v>~ntel~ : [ntl]</v>
      </c>
      <c r="B131" s="2">
        <v>1</v>
      </c>
      <c r="C131" s="1" t="s">
        <v>581</v>
      </c>
      <c r="D131" s="3">
        <f t="shared" si="25"/>
        <v>8.1300813008130081E-4</v>
      </c>
      <c r="E131" s="3" t="str">
        <f t="shared" si="26"/>
        <v>~ntel~</v>
      </c>
      <c r="F131" s="3" t="str">
        <f t="shared" si="27"/>
        <v>[ntl]</v>
      </c>
      <c r="G131" s="5">
        <f t="shared" si="28"/>
        <v>4</v>
      </c>
      <c r="H131" s="5">
        <f t="shared" si="29"/>
        <v>3</v>
      </c>
      <c r="I131" s="5">
        <f t="shared" si="30"/>
        <v>4</v>
      </c>
      <c r="J131" s="3" cm="1">
        <f t="array" ref="J131">SUM(_xlfn._xlws.FILTER($D$2:$D$1078,_xlfn.MAP($E$2:$E$1078,_xlfn.LAMBDA(_xlpm.x,_xlpm.x=$E131))))</f>
        <v>8.1300813008130081E-4</v>
      </c>
      <c r="K131" s="3">
        <f t="shared" si="31"/>
        <v>1</v>
      </c>
      <c r="L131" s="3" cm="1">
        <f t="array" ref="L131">SUM(_xlfn._xlws.FILTER($D$2:$D$1078,_xlfn.MAP($F$2:$F$1078,_xlfn.LAMBDA(_xlpm.x,_xlpm.x=$F131))))</f>
        <v>8.1300813008130081E-4</v>
      </c>
      <c r="M131" s="3">
        <f t="shared" si="32"/>
        <v>1</v>
      </c>
      <c r="N131" s="3">
        <f t="shared" si="33"/>
        <v>0.21041093737452468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~nten~ : [ntn]</v>
      </c>
      <c r="B132" s="2">
        <v>1</v>
      </c>
      <c r="C132" s="1" t="s">
        <v>200</v>
      </c>
      <c r="D132" s="3">
        <f t="shared" si="25"/>
        <v>8.1300813008130081E-4</v>
      </c>
      <c r="E132" s="3" t="str">
        <f t="shared" si="26"/>
        <v>~nten~</v>
      </c>
      <c r="F132" s="3" t="str">
        <f t="shared" si="27"/>
        <v>[ntn]</v>
      </c>
      <c r="G132" s="5">
        <f t="shared" si="28"/>
        <v>4</v>
      </c>
      <c r="H132" s="5">
        <f t="shared" si="29"/>
        <v>3</v>
      </c>
      <c r="I132" s="5">
        <f t="shared" si="30"/>
        <v>4</v>
      </c>
      <c r="J132" s="3" cm="1">
        <f t="array" ref="J132">SUM(_xlfn._xlws.FILTER($D$2:$D$1078,_xlfn.MAP($E$2:$E$1078,_xlfn.LAMBDA(_xlpm.x,_xlpm.x=$E132))))</f>
        <v>8.1300813008130081E-4</v>
      </c>
      <c r="K132" s="3">
        <f t="shared" si="31"/>
        <v>1</v>
      </c>
      <c r="L132" s="3" cm="1">
        <f t="array" ref="L132">SUM(_xlfn._xlws.FILTER($D$2:$D$1078,_xlfn.MAP($F$2:$F$1078,_xlfn.LAMBDA(_xlpm.x,_xlpm.x=$F132))))</f>
        <v>8.1300813008130081E-4</v>
      </c>
      <c r="M132" s="3">
        <f t="shared" si="32"/>
        <v>1</v>
      </c>
      <c r="N132" s="3">
        <f t="shared" si="33"/>
        <v>0.21041093737452468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~nsel~ : [nzl]</v>
      </c>
      <c r="B133" s="2">
        <v>1</v>
      </c>
      <c r="C133" s="1" t="s">
        <v>208</v>
      </c>
      <c r="D133" s="3">
        <f t="shared" si="25"/>
        <v>8.1300813008130081E-4</v>
      </c>
      <c r="E133" s="3" t="str">
        <f t="shared" si="26"/>
        <v>~nsel~</v>
      </c>
      <c r="F133" s="3" t="str">
        <f t="shared" si="27"/>
        <v>[nzl]</v>
      </c>
      <c r="G133" s="5">
        <f t="shared" si="28"/>
        <v>4</v>
      </c>
      <c r="H133" s="5">
        <f t="shared" si="29"/>
        <v>3</v>
      </c>
      <c r="I133" s="5">
        <f t="shared" si="30"/>
        <v>4</v>
      </c>
      <c r="J133" s="3" cm="1">
        <f t="array" ref="J133">SUM(_xlfn._xlws.FILTER($D$2:$D$1078,_xlfn.MAP($E$2:$E$1078,_xlfn.LAMBDA(_xlpm.x,_xlpm.x=$E133))))</f>
        <v>8.1300813008130081E-4</v>
      </c>
      <c r="K133" s="3">
        <f t="shared" si="31"/>
        <v>1</v>
      </c>
      <c r="L133" s="3" cm="1">
        <f t="array" ref="L133">SUM(_xlfn._xlws.FILTER($D$2:$D$1078,_xlfn.MAP($F$2:$F$1078,_xlfn.LAMBDA(_xlpm.x,_xlpm.x=$F133))))</f>
        <v>8.1300813008130081E-4</v>
      </c>
      <c r="M133" s="3">
        <f t="shared" si="32"/>
        <v>1</v>
      </c>
      <c r="N133" s="3">
        <f t="shared" si="33"/>
        <v>0.21041093737452468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~noch~ : [nɔx]</v>
      </c>
      <c r="B134" s="2">
        <v>1</v>
      </c>
      <c r="C134" s="1" t="s">
        <v>1807</v>
      </c>
      <c r="D134" s="3">
        <f t="shared" si="25"/>
        <v>8.1300813008130081E-4</v>
      </c>
      <c r="E134" s="3" t="str">
        <f t="shared" si="26"/>
        <v>~noch~</v>
      </c>
      <c r="F134" s="3" t="str">
        <f t="shared" si="27"/>
        <v>[nɔx]</v>
      </c>
      <c r="G134" s="5">
        <f t="shared" si="28"/>
        <v>4</v>
      </c>
      <c r="H134" s="5">
        <f t="shared" si="29"/>
        <v>3</v>
      </c>
      <c r="I134" s="5">
        <f t="shared" si="30"/>
        <v>4</v>
      </c>
      <c r="J134" s="3" cm="1">
        <f t="array" ref="J134">SUM(_xlfn._xlws.FILTER($D$2:$D$1078,_xlfn.MAP($E$2:$E$1078,_xlfn.LAMBDA(_xlpm.x,_xlpm.x=$E134))))</f>
        <v>8.1300813008130081E-4</v>
      </c>
      <c r="K134" s="3">
        <f t="shared" si="31"/>
        <v>1</v>
      </c>
      <c r="L134" s="3" cm="1">
        <f t="array" ref="L134">SUM(_xlfn._xlws.FILTER($D$2:$D$1078,_xlfn.MAP($F$2:$F$1078,_xlfn.LAMBDA(_xlpm.x,_xlpm.x=$F134))))</f>
        <v>8.1300813008130081E-4</v>
      </c>
      <c r="M134" s="3">
        <f t="shared" si="32"/>
        <v>1</v>
      </c>
      <c r="N134" s="3">
        <f t="shared" si="33"/>
        <v>0.21041093737452468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~nish~ : [nɪʃ]</v>
      </c>
      <c r="B135" s="2">
        <v>1</v>
      </c>
      <c r="C135" s="1" t="s">
        <v>1806</v>
      </c>
      <c r="D135" s="3">
        <f t="shared" si="25"/>
        <v>8.1300813008130081E-4</v>
      </c>
      <c r="E135" s="3" t="str">
        <f t="shared" si="26"/>
        <v>~nish~</v>
      </c>
      <c r="F135" s="3" t="str">
        <f t="shared" si="27"/>
        <v>[nɪʃ]</v>
      </c>
      <c r="G135" s="5">
        <f t="shared" si="28"/>
        <v>4</v>
      </c>
      <c r="H135" s="5">
        <f t="shared" si="29"/>
        <v>3</v>
      </c>
      <c r="I135" s="5">
        <f t="shared" si="30"/>
        <v>4</v>
      </c>
      <c r="J135" s="3" cm="1">
        <f t="array" ref="J135">SUM(_xlfn._xlws.FILTER($D$2:$D$1078,_xlfn.MAP($E$2:$E$1078,_xlfn.LAMBDA(_xlpm.x,_xlpm.x=$E135))))</f>
        <v>8.1300813008130081E-4</v>
      </c>
      <c r="K135" s="3">
        <f t="shared" si="31"/>
        <v>1</v>
      </c>
      <c r="L135" s="3" cm="1">
        <f t="array" ref="L135">SUM(_xlfn._xlws.FILTER($D$2:$D$1078,_xlfn.MAP($F$2:$F$1078,_xlfn.LAMBDA(_xlpm.x,_xlpm.x=$F135))))</f>
        <v>8.1300813008130081E-4</v>
      </c>
      <c r="M135" s="3">
        <f t="shared" si="32"/>
        <v>1</v>
      </c>
      <c r="N135" s="3">
        <f t="shared" si="33"/>
        <v>0.21041093737452468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~nung~ : [nʊŋ]</v>
      </c>
      <c r="B136" s="2">
        <v>1</v>
      </c>
      <c r="C136" s="1" t="s">
        <v>1805</v>
      </c>
      <c r="D136" s="3">
        <f t="shared" si="25"/>
        <v>8.1300813008130081E-4</v>
      </c>
      <c r="E136" s="3" t="str">
        <f t="shared" si="26"/>
        <v>~nung~</v>
      </c>
      <c r="F136" s="3" t="str">
        <f t="shared" si="27"/>
        <v>[nʊŋ]</v>
      </c>
      <c r="G136" s="5">
        <f t="shared" si="28"/>
        <v>4</v>
      </c>
      <c r="H136" s="5">
        <f t="shared" si="29"/>
        <v>3</v>
      </c>
      <c r="I136" s="5">
        <f t="shared" si="30"/>
        <v>4</v>
      </c>
      <c r="J136" s="3" cm="1">
        <f t="array" ref="J136">SUM(_xlfn._xlws.FILTER($D$2:$D$1078,_xlfn.MAP($E$2:$E$1078,_xlfn.LAMBDA(_xlpm.x,_xlpm.x=$E136))))</f>
        <v>8.1300813008130081E-4</v>
      </c>
      <c r="K136" s="3">
        <f t="shared" si="31"/>
        <v>1</v>
      </c>
      <c r="L136" s="3" cm="1">
        <f t="array" ref="L136">SUM(_xlfn._xlws.FILTER($D$2:$D$1078,_xlfn.MAP($F$2:$F$1078,_xlfn.LAMBDA(_xlpm.x,_xlpm.x=$F136))))</f>
        <v>8.1300813008130081E-4</v>
      </c>
      <c r="M136" s="3">
        <f t="shared" si="32"/>
        <v>1</v>
      </c>
      <c r="N136" s="3">
        <f t="shared" si="33"/>
        <v>0.21041093737452468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~sste~ : [ste]</v>
      </c>
      <c r="B137" s="2">
        <v>1</v>
      </c>
      <c r="C137" s="1" t="s">
        <v>602</v>
      </c>
      <c r="D137" s="3">
        <f t="shared" si="25"/>
        <v>8.1300813008130081E-4</v>
      </c>
      <c r="E137" s="1" t="str">
        <f t="shared" si="26"/>
        <v>~sste~</v>
      </c>
      <c r="F137" s="1" t="str">
        <f t="shared" si="27"/>
        <v>[ste]</v>
      </c>
      <c r="G137" s="5">
        <f t="shared" si="28"/>
        <v>4</v>
      </c>
      <c r="H137" s="5">
        <f t="shared" si="29"/>
        <v>3</v>
      </c>
      <c r="I137" s="5">
        <f t="shared" si="30"/>
        <v>4</v>
      </c>
      <c r="J137" s="3" cm="1">
        <f t="array" ref="J137">SUM(_xlfn._xlws.FILTER($D$2:$D$1078,_xlfn.MAP($E$2:$E$1078,_xlfn.LAMBDA(_xlpm.x,_xlpm.x=$E137))))</f>
        <v>8.1300813008130081E-4</v>
      </c>
      <c r="K137" s="3">
        <f t="shared" si="31"/>
        <v>1</v>
      </c>
      <c r="L137" s="3" cm="1">
        <f t="array" ref="L137">SUM(_xlfn._xlws.FILTER($D$2:$D$1078,_xlfn.MAP($F$2:$F$1078,_xlfn.LAMBDA(_xlpm.x,_xlpm.x=$F137))))</f>
        <v>8.1300813008130081E-4</v>
      </c>
      <c r="M137" s="3">
        <f t="shared" si="32"/>
        <v>1</v>
      </c>
      <c r="N137" s="3">
        <f t="shared" si="33"/>
        <v>0.21041093737452468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~ssig~ : [sɪç]</v>
      </c>
      <c r="B138" s="2">
        <v>1</v>
      </c>
      <c r="C138" s="1" t="s">
        <v>1803</v>
      </c>
      <c r="D138" s="3">
        <f t="shared" si="25"/>
        <v>8.1300813008130081E-4</v>
      </c>
      <c r="E138" s="1" t="str">
        <f t="shared" si="26"/>
        <v>~ssig~</v>
      </c>
      <c r="F138" s="1" t="str">
        <f t="shared" si="27"/>
        <v>[sɪç]</v>
      </c>
      <c r="G138" s="5">
        <f t="shared" si="28"/>
        <v>4</v>
      </c>
      <c r="H138" s="5">
        <f t="shared" si="29"/>
        <v>3</v>
      </c>
      <c r="I138" s="5">
        <f t="shared" si="30"/>
        <v>4</v>
      </c>
      <c r="J138" s="3" cm="1">
        <f t="array" ref="J138">SUM(_xlfn._xlws.FILTER($D$2:$D$1078,_xlfn.MAP($E$2:$E$1078,_xlfn.LAMBDA(_xlpm.x,_xlpm.x=$E138))))</f>
        <v>8.1300813008130081E-4</v>
      </c>
      <c r="K138" s="3">
        <f t="shared" si="31"/>
        <v>1</v>
      </c>
      <c r="L138" s="3" cm="1">
        <f t="array" ref="L138">SUM(_xlfn._xlws.FILTER($D$2:$D$1078,_xlfn.MAP($F$2:$F$1078,_xlfn.LAMBDA(_xlpm.x,_xlpm.x=$F138))))</f>
        <v>8.1300813008130081E-4</v>
      </c>
      <c r="M138" s="3">
        <f t="shared" si="32"/>
        <v>1</v>
      </c>
      <c r="N138" s="3">
        <f t="shared" si="33"/>
        <v>0.21041093737452468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~tall~ : [tal]</v>
      </c>
      <c r="B139" s="2">
        <v>1</v>
      </c>
      <c r="C139" s="1" t="s">
        <v>1802</v>
      </c>
      <c r="D139" s="3">
        <f t="shared" si="25"/>
        <v>8.1300813008130081E-4</v>
      </c>
      <c r="E139" s="1" t="str">
        <f t="shared" si="26"/>
        <v>~tall~</v>
      </c>
      <c r="F139" s="1" t="str">
        <f t="shared" si="27"/>
        <v>[tal]</v>
      </c>
      <c r="G139" s="5">
        <f t="shared" si="28"/>
        <v>4</v>
      </c>
      <c r="H139" s="5">
        <f t="shared" si="29"/>
        <v>3</v>
      </c>
      <c r="I139" s="5">
        <f t="shared" si="30"/>
        <v>4</v>
      </c>
      <c r="J139" s="3" cm="1">
        <f t="array" ref="J139">SUM(_xlfn._xlws.FILTER($D$2:$D$1078,_xlfn.MAP($E$2:$E$1078,_xlfn.LAMBDA(_xlpm.x,_xlpm.x=$E139))))</f>
        <v>8.1300813008130081E-4</v>
      </c>
      <c r="K139" s="3">
        <f t="shared" si="31"/>
        <v>1</v>
      </c>
      <c r="L139" s="3" cm="1">
        <f t="array" ref="L139">SUM(_xlfn._xlws.FILTER($D$2:$D$1078,_xlfn.MAP($F$2:$F$1078,_xlfn.LAMBDA(_xlpm.x,_xlpm.x=$F139))))</f>
        <v>8.1300813008130081E-4</v>
      </c>
      <c r="M139" s="3">
        <f t="shared" si="32"/>
        <v>1</v>
      </c>
      <c r="N139" s="3">
        <f t="shared" si="33"/>
        <v>0.21041093737452468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~tung~ : [tʊŋ]</v>
      </c>
      <c r="B140" s="2">
        <v>1</v>
      </c>
      <c r="C140" s="1" t="s">
        <v>1801</v>
      </c>
      <c r="D140" s="3">
        <f t="shared" si="25"/>
        <v>8.1300813008130081E-4</v>
      </c>
      <c r="E140" s="3" t="str">
        <f t="shared" si="26"/>
        <v>~tung~</v>
      </c>
      <c r="F140" s="3" t="str">
        <f t="shared" si="27"/>
        <v>[tʊŋ]</v>
      </c>
      <c r="G140" s="5">
        <f t="shared" si="28"/>
        <v>4</v>
      </c>
      <c r="H140" s="5">
        <f t="shared" si="29"/>
        <v>3</v>
      </c>
      <c r="I140" s="5">
        <f t="shared" si="30"/>
        <v>4</v>
      </c>
      <c r="J140" s="3" cm="1">
        <f t="array" ref="J140">SUM(_xlfn._xlws.FILTER($D$2:$D$1078,_xlfn.MAP($E$2:$E$1078,_xlfn.LAMBDA(_xlpm.x,_xlpm.x=$E140))))</f>
        <v>8.1300813008130081E-4</v>
      </c>
      <c r="K140" s="3">
        <f t="shared" si="31"/>
        <v>1</v>
      </c>
      <c r="L140" s="3" cm="1">
        <f t="array" ref="L140">SUM(_xlfn._xlws.FILTER($D$2:$D$1078,_xlfn.MAP($F$2:$F$1078,_xlfn.LAMBDA(_xlpm.x,_xlpm.x=$F140))))</f>
        <v>8.1300813008130081E-4</v>
      </c>
      <c r="M140" s="3">
        <f t="shared" si="32"/>
        <v>1</v>
      </c>
      <c r="N140" s="3">
        <f t="shared" si="33"/>
        <v>0.21041093737452468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~wenn~ : [vɛn]</v>
      </c>
      <c r="B141" s="2">
        <v>1</v>
      </c>
      <c r="C141" s="1" t="s">
        <v>1800</v>
      </c>
      <c r="D141" s="3">
        <f t="shared" si="25"/>
        <v>8.1300813008130081E-4</v>
      </c>
      <c r="E141" s="3" t="str">
        <f t="shared" si="26"/>
        <v>~wenn~</v>
      </c>
      <c r="F141" s="3" t="str">
        <f t="shared" si="27"/>
        <v>[vɛn]</v>
      </c>
      <c r="G141" s="5">
        <f t="shared" si="28"/>
        <v>4</v>
      </c>
      <c r="H141" s="5">
        <f t="shared" si="29"/>
        <v>3</v>
      </c>
      <c r="I141" s="5">
        <f t="shared" si="30"/>
        <v>4</v>
      </c>
      <c r="J141" s="3" cm="1">
        <f t="array" ref="J141">SUM(_xlfn._xlws.FILTER($D$2:$D$1078,_xlfn.MAP($E$2:$E$1078,_xlfn.LAMBDA(_xlpm.x,_xlpm.x=$E141))))</f>
        <v>8.1300813008130081E-4</v>
      </c>
      <c r="K141" s="3">
        <f t="shared" si="31"/>
        <v>1</v>
      </c>
      <c r="L141" s="3" cm="1">
        <f t="array" ref="L141">SUM(_xlfn._xlws.FILTER($D$2:$D$1078,_xlfn.MAP($F$2:$F$1078,_xlfn.LAMBDA(_xlpm.x,_xlpm.x=$F141))))</f>
        <v>8.1300813008130081E-4</v>
      </c>
      <c r="M141" s="3">
        <f t="shared" si="32"/>
        <v>1</v>
      </c>
      <c r="N141" s="3">
        <f t="shared" si="33"/>
        <v>0.21041093737452468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~send~ : [znt]</v>
      </c>
      <c r="B142" s="2">
        <v>1</v>
      </c>
      <c r="C142" s="1" t="s">
        <v>635</v>
      </c>
      <c r="D142" s="3">
        <f t="shared" si="25"/>
        <v>8.1300813008130081E-4</v>
      </c>
      <c r="E142" s="3" t="str">
        <f t="shared" si="26"/>
        <v>~send~</v>
      </c>
      <c r="F142" s="3" t="str">
        <f t="shared" si="27"/>
        <v>[znt]</v>
      </c>
      <c r="G142" s="5">
        <f t="shared" si="28"/>
        <v>4</v>
      </c>
      <c r="H142" s="5">
        <f t="shared" si="29"/>
        <v>3</v>
      </c>
      <c r="I142" s="5">
        <f t="shared" si="30"/>
        <v>4</v>
      </c>
      <c r="J142" s="3" cm="1">
        <f t="array" ref="J142">SUM(_xlfn._xlws.FILTER($D$2:$D$1078,_xlfn.MAP($E$2:$E$1078,_xlfn.LAMBDA(_xlpm.x,_xlpm.x=$E142))))</f>
        <v>8.1300813008130081E-4</v>
      </c>
      <c r="K142" s="3">
        <f t="shared" si="31"/>
        <v>1</v>
      </c>
      <c r="L142" s="3" cm="1">
        <f t="array" ref="L142">SUM(_xlfn._xlws.FILTER($D$2:$D$1078,_xlfn.MAP($F$2:$F$1078,_xlfn.LAMBDA(_xlpm.x,_xlpm.x=$F142))))</f>
        <v>8.1300813008130081E-4</v>
      </c>
      <c r="M142" s="3">
        <f t="shared" si="32"/>
        <v>1</v>
      </c>
      <c r="N142" s="3">
        <f t="shared" si="33"/>
        <v>0.21041093737452468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~sinn~ : [zɪn]</v>
      </c>
      <c r="B143" s="2">
        <v>1</v>
      </c>
      <c r="C143" s="1" t="s">
        <v>1799</v>
      </c>
      <c r="D143" s="3">
        <f t="shared" si="25"/>
        <v>8.1300813008130081E-4</v>
      </c>
      <c r="E143" s="3" t="str">
        <f t="shared" si="26"/>
        <v>~sinn~</v>
      </c>
      <c r="F143" s="3" t="str">
        <f t="shared" si="27"/>
        <v>[zɪn]</v>
      </c>
      <c r="G143" s="5">
        <f t="shared" si="28"/>
        <v>4</v>
      </c>
      <c r="H143" s="5">
        <f t="shared" si="29"/>
        <v>3</v>
      </c>
      <c r="I143" s="5">
        <f t="shared" si="30"/>
        <v>4</v>
      </c>
      <c r="J143" s="3" cm="1">
        <f t="array" ref="J143">SUM(_xlfn._xlws.FILTER($D$2:$D$1078,_xlfn.MAP($E$2:$E$1078,_xlfn.LAMBDA(_xlpm.x,_xlpm.x=$E143))))</f>
        <v>8.1300813008130081E-4</v>
      </c>
      <c r="K143" s="3">
        <f t="shared" si="31"/>
        <v>1</v>
      </c>
      <c r="L143" s="3" cm="1">
        <f t="array" ref="L143">SUM(_xlfn._xlws.FILTER($D$2:$D$1078,_xlfn.MAP($F$2:$F$1078,_xlfn.LAMBDA(_xlpm.x,_xlpm.x=$F143))))</f>
        <v>8.1300813008130081E-4</v>
      </c>
      <c r="M143" s="3">
        <f t="shared" si="32"/>
        <v>1</v>
      </c>
      <c r="N143" s="3">
        <f t="shared" si="33"/>
        <v>0.21041093737452468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~sung~ : [zʊŋ]</v>
      </c>
      <c r="B144" s="2">
        <v>1</v>
      </c>
      <c r="C144" s="1" t="s">
        <v>1798</v>
      </c>
      <c r="D144" s="3">
        <f t="shared" si="25"/>
        <v>8.1300813008130081E-4</v>
      </c>
      <c r="E144" s="3" t="str">
        <f t="shared" si="26"/>
        <v>~sung~</v>
      </c>
      <c r="F144" s="3" t="str">
        <f t="shared" si="27"/>
        <v>[zʊŋ]</v>
      </c>
      <c r="G144" s="5">
        <f t="shared" si="28"/>
        <v>4</v>
      </c>
      <c r="H144" s="5">
        <f t="shared" si="29"/>
        <v>3</v>
      </c>
      <c r="I144" s="5">
        <f t="shared" si="30"/>
        <v>4</v>
      </c>
      <c r="J144" s="3" cm="1">
        <f t="array" ref="J144">SUM(_xlfn._xlws.FILTER($D$2:$D$1078,_xlfn.MAP($E$2:$E$1078,_xlfn.LAMBDA(_xlpm.x,_xlpm.x=$E144))))</f>
        <v>8.1300813008130081E-4</v>
      </c>
      <c r="K144" s="3">
        <f t="shared" si="31"/>
        <v>1</v>
      </c>
      <c r="L144" s="3" cm="1">
        <f t="array" ref="L144">SUM(_xlfn._xlws.FILTER($D$2:$D$1078,_xlfn.MAP($F$2:$F$1078,_xlfn.LAMBDA(_xlpm.x,_xlpm.x=$F144))))</f>
        <v>8.1300813008130081E-4</v>
      </c>
      <c r="M144" s="3">
        <f t="shared" si="32"/>
        <v>1</v>
      </c>
      <c r="N144" s="3">
        <f t="shared" si="33"/>
        <v>0.21041093737452468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~gann~ : [ɡan]</v>
      </c>
      <c r="B145" s="2">
        <v>1</v>
      </c>
      <c r="C145" s="1" t="s">
        <v>1797</v>
      </c>
      <c r="D145" s="3">
        <f t="shared" si="25"/>
        <v>8.1300813008130081E-4</v>
      </c>
      <c r="E145" s="3" t="str">
        <f t="shared" si="26"/>
        <v>~gann~</v>
      </c>
      <c r="F145" s="3" t="str">
        <f t="shared" si="27"/>
        <v>[ɡan]</v>
      </c>
      <c r="G145" s="5">
        <f t="shared" si="28"/>
        <v>4</v>
      </c>
      <c r="H145" s="5">
        <f t="shared" si="29"/>
        <v>3</v>
      </c>
      <c r="I145" s="5">
        <f t="shared" si="30"/>
        <v>4</v>
      </c>
      <c r="J145" s="3" cm="1">
        <f t="array" ref="J145">SUM(_xlfn._xlws.FILTER($D$2:$D$1078,_xlfn.MAP($E$2:$E$1078,_xlfn.LAMBDA(_xlpm.x,_xlpm.x=$E145))))</f>
        <v>8.1300813008130081E-4</v>
      </c>
      <c r="K145" s="3">
        <f t="shared" si="31"/>
        <v>1</v>
      </c>
      <c r="L145" s="3" cm="1">
        <f t="array" ref="L145">SUM(_xlfn._xlws.FILTER($D$2:$D$1078,_xlfn.MAP($F$2:$F$1078,_xlfn.LAMBDA(_xlpm.x,_xlpm.x=$F145))))</f>
        <v>8.1300813008130081E-4</v>
      </c>
      <c r="M145" s="3">
        <f t="shared" si="32"/>
        <v>1</v>
      </c>
      <c r="N145" s="3">
        <f t="shared" si="33"/>
        <v>0.21041093737452468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~rben~ : [ʁbm]</v>
      </c>
      <c r="B146" s="2">
        <v>1</v>
      </c>
      <c r="C146" s="1" t="s">
        <v>640</v>
      </c>
      <c r="D146" s="3">
        <f t="shared" si="25"/>
        <v>8.1300813008130081E-4</v>
      </c>
      <c r="E146" s="3" t="str">
        <f t="shared" si="26"/>
        <v>~rben~</v>
      </c>
      <c r="F146" s="3" t="str">
        <f t="shared" si="27"/>
        <v>[ʁbm]</v>
      </c>
      <c r="G146" s="5">
        <f t="shared" si="28"/>
        <v>4</v>
      </c>
      <c r="H146" s="5">
        <f t="shared" si="29"/>
        <v>3</v>
      </c>
      <c r="I146" s="5">
        <f t="shared" si="30"/>
        <v>4</v>
      </c>
      <c r="J146" s="3" cm="1">
        <f t="array" ref="J146">SUM(_xlfn._xlws.FILTER($D$2:$D$1078,_xlfn.MAP($E$2:$E$1078,_xlfn.LAMBDA(_xlpm.x,_xlpm.x=$E146))))</f>
        <v>8.1300813008130081E-4</v>
      </c>
      <c r="K146" s="3">
        <f t="shared" si="31"/>
        <v>1</v>
      </c>
      <c r="L146" s="3" cm="1">
        <f t="array" ref="L146">SUM(_xlfn._xlws.FILTER($D$2:$D$1078,_xlfn.MAP($F$2:$F$1078,_xlfn.LAMBDA(_xlpm.x,_xlpm.x=$F146))))</f>
        <v>8.1300813008130081E-4</v>
      </c>
      <c r="M146" s="3">
        <f t="shared" si="32"/>
        <v>1</v>
      </c>
      <c r="N146" s="3">
        <f t="shared" si="33"/>
        <v>0.21041093737452468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~rfen~ : [ʁfn]</v>
      </c>
      <c r="B147" s="2">
        <v>1</v>
      </c>
      <c r="C147" s="1" t="s">
        <v>645</v>
      </c>
      <c r="D147" s="3">
        <f t="shared" si="25"/>
        <v>8.1300813008130081E-4</v>
      </c>
      <c r="E147" s="3" t="str">
        <f t="shared" si="26"/>
        <v>~rfen~</v>
      </c>
      <c r="F147" s="3" t="str">
        <f t="shared" si="27"/>
        <v>[ʁfn]</v>
      </c>
      <c r="G147" s="5">
        <f t="shared" si="28"/>
        <v>4</v>
      </c>
      <c r="H147" s="5">
        <f t="shared" si="29"/>
        <v>3</v>
      </c>
      <c r="I147" s="5">
        <f t="shared" si="30"/>
        <v>4</v>
      </c>
      <c r="J147" s="3" cm="1">
        <f t="array" ref="J147">SUM(_xlfn._xlws.FILTER($D$2:$D$1078,_xlfn.MAP($E$2:$E$1078,_xlfn.LAMBDA(_xlpm.x,_xlpm.x=$E147))))</f>
        <v>8.1300813008130081E-4</v>
      </c>
      <c r="K147" s="3">
        <f t="shared" si="31"/>
        <v>1</v>
      </c>
      <c r="L147" s="3" cm="1">
        <f t="array" ref="L147">SUM(_xlfn._xlws.FILTER($D$2:$D$1078,_xlfn.MAP($F$2:$F$1078,_xlfn.LAMBDA(_xlpm.x,_xlpm.x=$F147))))</f>
        <v>8.1300813008130081E-4</v>
      </c>
      <c r="M147" s="3">
        <f t="shared" si="32"/>
        <v>1</v>
      </c>
      <c r="N147" s="3">
        <f t="shared" si="33"/>
        <v>0.21041093737452468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~erfi~ : [ɐfɪ]</v>
      </c>
      <c r="B148" s="2">
        <v>1</v>
      </c>
      <c r="C148" s="1" t="s">
        <v>1794</v>
      </c>
      <c r="D148" s="3">
        <f t="shared" si="25"/>
        <v>8.1300813008130081E-4</v>
      </c>
      <c r="E148" s="3" t="str">
        <f t="shared" si="26"/>
        <v>~erfi~</v>
      </c>
      <c r="F148" s="3" t="str">
        <f t="shared" si="27"/>
        <v>[ɐfɪ]</v>
      </c>
      <c r="G148" s="5">
        <f t="shared" si="28"/>
        <v>4</v>
      </c>
      <c r="H148" s="5">
        <f t="shared" si="29"/>
        <v>3</v>
      </c>
      <c r="I148" s="5">
        <f t="shared" si="30"/>
        <v>4</v>
      </c>
      <c r="J148" s="3" cm="1">
        <f t="array" ref="J148">SUM(_xlfn._xlws.FILTER($D$2:$D$1078,_xlfn.MAP($E$2:$E$1078,_xlfn.LAMBDA(_xlpm.x,_xlpm.x=$E148))))</f>
        <v>8.1300813008130081E-4</v>
      </c>
      <c r="K148" s="3">
        <f t="shared" si="31"/>
        <v>1</v>
      </c>
      <c r="L148" s="3" cm="1">
        <f t="array" ref="L148">SUM(_xlfn._xlws.FILTER($D$2:$D$1078,_xlfn.MAP($F$2:$F$1078,_xlfn.LAMBDA(_xlpm.x,_xlpm.x=$F148))))</f>
        <v>8.1300813008130081E-4</v>
      </c>
      <c r="M148" s="3">
        <f t="shared" si="32"/>
        <v>1</v>
      </c>
      <c r="N148" s="3">
        <f t="shared" si="33"/>
        <v>0.21041093737452468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~erha~ : [ɐha]</v>
      </c>
      <c r="B149" s="2">
        <v>1</v>
      </c>
      <c r="C149" s="1" t="s">
        <v>1496</v>
      </c>
      <c r="D149" s="3">
        <f t="shared" si="25"/>
        <v>8.1300813008130081E-4</v>
      </c>
      <c r="E149" s="3" t="str">
        <f t="shared" si="26"/>
        <v>~erha~</v>
      </c>
      <c r="F149" s="3" t="str">
        <f t="shared" si="27"/>
        <v>[ɐha]</v>
      </c>
      <c r="G149" s="5">
        <f t="shared" si="28"/>
        <v>4</v>
      </c>
      <c r="H149" s="5">
        <f t="shared" si="29"/>
        <v>3</v>
      </c>
      <c r="I149" s="5">
        <f t="shared" si="30"/>
        <v>4</v>
      </c>
      <c r="J149" s="3" cm="1">
        <f t="array" ref="J149">SUM(_xlfn._xlws.FILTER($D$2:$D$1078,_xlfn.MAP($E$2:$E$1078,_xlfn.LAMBDA(_xlpm.x,_xlpm.x=$E149))))</f>
        <v>8.1300813008130081E-4</v>
      </c>
      <c r="K149" s="3">
        <f t="shared" si="31"/>
        <v>1</v>
      </c>
      <c r="L149" s="3" cm="1">
        <f t="array" ref="L149">SUM(_xlfn._xlws.FILTER($D$2:$D$1078,_xlfn.MAP($F$2:$F$1078,_xlfn.LAMBDA(_xlpm.x,_xlpm.x=$F149))))</f>
        <v>8.1300813008130081E-4</v>
      </c>
      <c r="M149" s="3">
        <f t="shared" si="32"/>
        <v>1</v>
      </c>
      <c r="N149" s="3">
        <f t="shared" si="33"/>
        <v>0.21041093737452468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~ecke~ : [ɛke]</v>
      </c>
      <c r="B150" s="2">
        <v>1</v>
      </c>
      <c r="C150" s="1" t="s">
        <v>1793</v>
      </c>
      <c r="D150" s="3">
        <f t="shared" si="25"/>
        <v>8.1300813008130081E-4</v>
      </c>
      <c r="E150" s="3" t="str">
        <f t="shared" si="26"/>
        <v>~ecke~</v>
      </c>
      <c r="F150" s="3" t="str">
        <f t="shared" si="27"/>
        <v>[ɛke]</v>
      </c>
      <c r="G150" s="5">
        <f t="shared" si="28"/>
        <v>4</v>
      </c>
      <c r="H150" s="5">
        <f t="shared" si="29"/>
        <v>3</v>
      </c>
      <c r="I150" s="5">
        <f t="shared" si="30"/>
        <v>4</v>
      </c>
      <c r="J150" s="3" cm="1">
        <f t="array" ref="J150">SUM(_xlfn._xlws.FILTER($D$2:$D$1078,_xlfn.MAP($E$2:$E$1078,_xlfn.LAMBDA(_xlpm.x,_xlpm.x=$E150))))</f>
        <v>8.1300813008130081E-4</v>
      </c>
      <c r="K150" s="3">
        <f t="shared" si="31"/>
        <v>1</v>
      </c>
      <c r="L150" s="3" cm="1">
        <f t="array" ref="L150">SUM(_xlfn._xlws.FILTER($D$2:$D$1078,_xlfn.MAP($F$2:$F$1078,_xlfn.LAMBDA(_xlpm.x,_xlpm.x=$F150))))</f>
        <v>8.1300813008130081E-4</v>
      </c>
      <c r="M150" s="3">
        <f t="shared" si="32"/>
        <v>1</v>
      </c>
      <c r="N150" s="3">
        <f t="shared" si="33"/>
        <v>0.21041093737452468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~nkel~ : [ŋkl]</v>
      </c>
      <c r="B151" s="2">
        <v>1</v>
      </c>
      <c r="C151" s="1" t="s">
        <v>652</v>
      </c>
      <c r="D151" s="3">
        <f t="shared" si="25"/>
        <v>8.1300813008130081E-4</v>
      </c>
      <c r="E151" s="3" t="str">
        <f t="shared" si="26"/>
        <v>~nkel~</v>
      </c>
      <c r="F151" s="3" t="str">
        <f t="shared" si="27"/>
        <v>[ŋkl]</v>
      </c>
      <c r="G151" s="5">
        <f t="shared" si="28"/>
        <v>4</v>
      </c>
      <c r="H151" s="5">
        <f t="shared" si="29"/>
        <v>3</v>
      </c>
      <c r="I151" s="5">
        <f t="shared" si="30"/>
        <v>4</v>
      </c>
      <c r="J151" s="3" cm="1">
        <f t="array" ref="J151">SUM(_xlfn._xlws.FILTER($D$2:$D$1078,_xlfn.MAP($E$2:$E$1078,_xlfn.LAMBDA(_xlpm.x,_xlpm.x=$E151))))</f>
        <v>8.1300813008130081E-4</v>
      </c>
      <c r="K151" s="3">
        <f t="shared" si="31"/>
        <v>1</v>
      </c>
      <c r="L151" s="3" cm="1">
        <f t="array" ref="L151">SUM(_xlfn._xlws.FILTER($D$2:$D$1078,_xlfn.MAP($F$2:$F$1078,_xlfn.LAMBDA(_xlpm.x,_xlpm.x=$F151))))</f>
        <v>8.1300813008130081E-4</v>
      </c>
      <c r="M151" s="3">
        <f t="shared" si="32"/>
        <v>1</v>
      </c>
      <c r="N151" s="3">
        <f t="shared" si="33"/>
        <v>0.21041093737452468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~rken~ : [ʁkŋ]</v>
      </c>
      <c r="B152" s="2">
        <v>1</v>
      </c>
      <c r="C152" s="1" t="s">
        <v>653</v>
      </c>
      <c r="D152" s="3">
        <f t="shared" si="25"/>
        <v>8.1300813008130081E-4</v>
      </c>
      <c r="E152" s="3" t="str">
        <f t="shared" si="26"/>
        <v>~rken~</v>
      </c>
      <c r="F152" s="3" t="str">
        <f t="shared" si="27"/>
        <v>[ʁkŋ]</v>
      </c>
      <c r="G152" s="5">
        <f t="shared" si="28"/>
        <v>4</v>
      </c>
      <c r="H152" s="5">
        <f t="shared" si="29"/>
        <v>3</v>
      </c>
      <c r="I152" s="5">
        <f t="shared" si="30"/>
        <v>4</v>
      </c>
      <c r="J152" s="3" cm="1">
        <f t="array" ref="J152">SUM(_xlfn._xlws.FILTER($D$2:$D$1078,_xlfn.MAP($E$2:$E$1078,_xlfn.LAMBDA(_xlpm.x,_xlpm.x=$E152))))</f>
        <v>8.1300813008130081E-4</v>
      </c>
      <c r="K152" s="3">
        <f t="shared" si="31"/>
        <v>1</v>
      </c>
      <c r="L152" s="3" cm="1">
        <f t="array" ref="L152">SUM(_xlfn._xlws.FILTER($D$2:$D$1078,_xlfn.MAP($F$2:$F$1078,_xlfn.LAMBDA(_xlpm.x,_xlpm.x=$F152))))</f>
        <v>8.1300813008130081E-4</v>
      </c>
      <c r="M152" s="3">
        <f t="shared" si="32"/>
        <v>1</v>
      </c>
      <c r="N152" s="3">
        <f t="shared" si="33"/>
        <v>0.21041093737452468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~geln~ : [ɡln]</v>
      </c>
      <c r="B153" s="2">
        <v>1</v>
      </c>
      <c r="C153" s="1" t="s">
        <v>365</v>
      </c>
      <c r="D153" s="3">
        <f t="shared" si="25"/>
        <v>8.1300813008130081E-4</v>
      </c>
      <c r="E153" s="3" t="str">
        <f t="shared" si="26"/>
        <v>~geln~</v>
      </c>
      <c r="F153" s="3" t="str">
        <f t="shared" si="27"/>
        <v>[ɡln]</v>
      </c>
      <c r="G153" s="5">
        <f t="shared" si="28"/>
        <v>4</v>
      </c>
      <c r="H153" s="5">
        <f t="shared" si="29"/>
        <v>3</v>
      </c>
      <c r="I153" s="5">
        <f t="shared" si="30"/>
        <v>4</v>
      </c>
      <c r="J153" s="3" cm="1">
        <f t="array" ref="J153">SUM(_xlfn._xlws.FILTER($D$2:$D$1078,_xlfn.MAP($E$2:$E$1078,_xlfn.LAMBDA(_xlpm.x,_xlpm.x=$E153))))</f>
        <v>8.1300813008130081E-4</v>
      </c>
      <c r="K153" s="3">
        <f t="shared" si="31"/>
        <v>1</v>
      </c>
      <c r="L153" s="3" cm="1">
        <f t="array" ref="L153">SUM(_xlfn._xlws.FILTER($D$2:$D$1078,_xlfn.MAP($F$2:$F$1078,_xlfn.LAMBDA(_xlpm.x,_xlpm.x=$F153))))</f>
        <v>8.1300813008130081E-4</v>
      </c>
      <c r="M153" s="3">
        <f t="shared" si="32"/>
        <v>1</v>
      </c>
      <c r="N153" s="3">
        <f t="shared" si="33"/>
        <v>0.21041093737452468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~rper~ : [ʁpɐ]</v>
      </c>
      <c r="B154" s="2">
        <v>1</v>
      </c>
      <c r="C154" s="1" t="s">
        <v>664</v>
      </c>
      <c r="D154" s="3">
        <f t="shared" si="25"/>
        <v>8.1300813008130081E-4</v>
      </c>
      <c r="E154" s="3" t="str">
        <f t="shared" si="26"/>
        <v>~rper~</v>
      </c>
      <c r="F154" s="3" t="str">
        <f t="shared" si="27"/>
        <v>[ʁpɐ]</v>
      </c>
      <c r="G154" s="5">
        <f t="shared" si="28"/>
        <v>4</v>
      </c>
      <c r="H154" s="5">
        <f t="shared" si="29"/>
        <v>3</v>
      </c>
      <c r="I154" s="5">
        <f t="shared" si="30"/>
        <v>4</v>
      </c>
      <c r="J154" s="3" cm="1">
        <f t="array" ref="J154">SUM(_xlfn._xlws.FILTER($D$2:$D$1078,_xlfn.MAP($E$2:$E$1078,_xlfn.LAMBDA(_xlpm.x,_xlpm.x=$E154))))</f>
        <v>8.1300813008130081E-4</v>
      </c>
      <c r="K154" s="3">
        <f t="shared" si="31"/>
        <v>1</v>
      </c>
      <c r="L154" s="3" cm="1">
        <f t="array" ref="L154">SUM(_xlfn._xlws.FILTER($D$2:$D$1078,_xlfn.MAP($F$2:$F$1078,_xlfn.LAMBDA(_xlpm.x,_xlpm.x=$F154))))</f>
        <v>8.1300813008130081E-4</v>
      </c>
      <c r="M154" s="3">
        <f t="shared" si="32"/>
        <v>1</v>
      </c>
      <c r="N154" s="3">
        <f t="shared" si="33"/>
        <v>0.21041093737452468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~ngst~ : [ŋst]</v>
      </c>
      <c r="B155" s="2">
        <v>1</v>
      </c>
      <c r="C155" s="1" t="s">
        <v>384</v>
      </c>
      <c r="D155" s="3">
        <f t="shared" si="25"/>
        <v>8.1300813008130081E-4</v>
      </c>
      <c r="E155" s="3" t="str">
        <f t="shared" si="26"/>
        <v>~ngst~</v>
      </c>
      <c r="F155" s="3" t="str">
        <f t="shared" si="27"/>
        <v>[ŋst]</v>
      </c>
      <c r="G155" s="5">
        <f t="shared" si="28"/>
        <v>4</v>
      </c>
      <c r="H155" s="5">
        <f t="shared" si="29"/>
        <v>3</v>
      </c>
      <c r="I155" s="5">
        <f t="shared" si="30"/>
        <v>4</v>
      </c>
      <c r="J155" s="3" cm="1">
        <f t="array" ref="J155">SUM(_xlfn._xlws.FILTER($D$2:$D$1078,_xlfn.MAP($E$2:$E$1078,_xlfn.LAMBDA(_xlpm.x,_xlpm.x=$E155))))</f>
        <v>8.1300813008130081E-4</v>
      </c>
      <c r="K155" s="3">
        <f t="shared" si="31"/>
        <v>1</v>
      </c>
      <c r="L155" s="3" cm="1">
        <f t="array" ref="L155">SUM(_xlfn._xlws.FILTER($D$2:$D$1078,_xlfn.MAP($F$2:$F$1078,_xlfn.LAMBDA(_xlpm.x,_xlpm.x=$F155))))</f>
        <v>8.1300813008130081E-4</v>
      </c>
      <c r="M155" s="3">
        <f t="shared" si="32"/>
        <v>1</v>
      </c>
      <c r="N155" s="3">
        <f t="shared" si="33"/>
        <v>0.21041093737452468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~erwa~ : [ɐva]</v>
      </c>
      <c r="B156" s="2">
        <v>1</v>
      </c>
      <c r="C156" s="1" t="s">
        <v>1792</v>
      </c>
      <c r="D156" s="3">
        <f t="shared" si="25"/>
        <v>8.1300813008130081E-4</v>
      </c>
      <c r="E156" s="3" t="str">
        <f t="shared" si="26"/>
        <v>~erwa~</v>
      </c>
      <c r="F156" s="3" t="str">
        <f t="shared" si="27"/>
        <v>[ɐva]</v>
      </c>
      <c r="G156" s="5">
        <f t="shared" si="28"/>
        <v>4</v>
      </c>
      <c r="H156" s="5">
        <f t="shared" si="29"/>
        <v>3</v>
      </c>
      <c r="I156" s="5">
        <f t="shared" si="30"/>
        <v>4</v>
      </c>
      <c r="J156" s="3" cm="1">
        <f t="array" ref="J156">SUM(_xlfn._xlws.FILTER($D$2:$D$1078,_xlfn.MAP($E$2:$E$1078,_xlfn.LAMBDA(_xlpm.x,_xlpm.x=$E156))))</f>
        <v>8.1300813008130081E-4</v>
      </c>
      <c r="K156" s="3">
        <f t="shared" si="31"/>
        <v>1</v>
      </c>
      <c r="L156" s="3" cm="1">
        <f t="array" ref="L156">SUM(_xlfn._xlws.FILTER($D$2:$D$1078,_xlfn.MAP($F$2:$F$1078,_xlfn.LAMBDA(_xlpm.x,_xlpm.x=$F156))))</f>
        <v>8.1300813008130081E-4</v>
      </c>
      <c r="M156" s="3">
        <f t="shared" si="32"/>
        <v>1</v>
      </c>
      <c r="N156" s="3">
        <f t="shared" si="33"/>
        <v>0.21041093737452468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~chef~ : [ʃɛf]</v>
      </c>
      <c r="B157" s="2">
        <v>1</v>
      </c>
      <c r="C157" s="1" t="s">
        <v>1790</v>
      </c>
      <c r="D157" s="3">
        <f t="shared" si="25"/>
        <v>8.1300813008130081E-4</v>
      </c>
      <c r="E157" s="3" t="str">
        <f t="shared" si="26"/>
        <v>~chef~</v>
      </c>
      <c r="F157" s="3" t="str">
        <f t="shared" si="27"/>
        <v>[ʃɛf]</v>
      </c>
      <c r="G157" s="5">
        <f t="shared" si="28"/>
        <v>4</v>
      </c>
      <c r="H157" s="5">
        <f t="shared" si="29"/>
        <v>3</v>
      </c>
      <c r="I157" s="5">
        <f t="shared" si="30"/>
        <v>4</v>
      </c>
      <c r="J157" s="3" cm="1">
        <f t="array" ref="J157">SUM(_xlfn._xlws.FILTER($D$2:$D$1078,_xlfn.MAP($E$2:$E$1078,_xlfn.LAMBDA(_xlpm.x,_xlpm.x=$E157))))</f>
        <v>8.1300813008130081E-4</v>
      </c>
      <c r="K157" s="3">
        <f t="shared" si="31"/>
        <v>1</v>
      </c>
      <c r="L157" s="3" cm="1">
        <f t="array" ref="L157">SUM(_xlfn._xlws.FILTER($D$2:$D$1078,_xlfn.MAP($F$2:$F$1078,_xlfn.LAMBDA(_xlpm.x,_xlpm.x=$F157))))</f>
        <v>8.1300813008130081E-4</v>
      </c>
      <c r="M157" s="3">
        <f t="shared" si="32"/>
        <v>1</v>
      </c>
      <c r="N157" s="3">
        <f t="shared" si="33"/>
        <v>0.21041093737452468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~rück~ : [ʁʏk]</v>
      </c>
      <c r="B158" s="2">
        <v>1</v>
      </c>
      <c r="C158" s="1" t="s">
        <v>1789</v>
      </c>
      <c r="D158" s="3">
        <f t="shared" si="25"/>
        <v>8.1300813008130081E-4</v>
      </c>
      <c r="E158" s="3" t="str">
        <f t="shared" si="26"/>
        <v>~rück~</v>
      </c>
      <c r="F158" s="3" t="str">
        <f t="shared" si="27"/>
        <v>[ʁʏk]</v>
      </c>
      <c r="G158" s="5">
        <f t="shared" si="28"/>
        <v>4</v>
      </c>
      <c r="H158" s="5">
        <f t="shared" si="29"/>
        <v>3</v>
      </c>
      <c r="I158" s="5">
        <f t="shared" si="30"/>
        <v>4</v>
      </c>
      <c r="J158" s="3" cm="1">
        <f t="array" ref="J158">SUM(_xlfn._xlws.FILTER($D$2:$D$1078,_xlfn.MAP($E$2:$E$1078,_xlfn.LAMBDA(_xlpm.x,_xlpm.x=$E158))))</f>
        <v>8.1300813008130081E-4</v>
      </c>
      <c r="K158" s="3">
        <f t="shared" si="31"/>
        <v>1</v>
      </c>
      <c r="L158" s="3" cm="1">
        <f t="array" ref="L158">SUM(_xlfn._xlws.FILTER($D$2:$D$1078,_xlfn.MAP($F$2:$F$1078,_xlfn.LAMBDA(_xlpm.x,_xlpm.x=$F158))))</f>
        <v>8.1300813008130081E-4</v>
      </c>
      <c r="M158" s="3">
        <f t="shared" si="32"/>
        <v>1</v>
      </c>
      <c r="N158" s="3">
        <f t="shared" si="33"/>
        <v>0.21041093737452468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~rgel~ : [ʁɡl]</v>
      </c>
      <c r="B159" s="2">
        <v>1</v>
      </c>
      <c r="C159" s="1" t="s">
        <v>421</v>
      </c>
      <c r="D159" s="3">
        <f t="shared" si="25"/>
        <v>8.1300813008130081E-4</v>
      </c>
      <c r="E159" s="3" t="str">
        <f t="shared" si="26"/>
        <v>~rgel~</v>
      </c>
      <c r="F159" s="3" t="str">
        <f t="shared" si="27"/>
        <v>[ʁɡl]</v>
      </c>
      <c r="G159" s="5">
        <f t="shared" si="28"/>
        <v>4</v>
      </c>
      <c r="H159" s="5">
        <f t="shared" si="29"/>
        <v>3</v>
      </c>
      <c r="I159" s="5">
        <f t="shared" si="30"/>
        <v>4</v>
      </c>
      <c r="J159" s="3" cm="1">
        <f t="array" ref="J159">SUM(_xlfn._xlws.FILTER($D$2:$D$1078,_xlfn.MAP($E$2:$E$1078,_xlfn.LAMBDA(_xlpm.x,_xlpm.x=$E159))))</f>
        <v>8.1300813008130081E-4</v>
      </c>
      <c r="K159" s="3">
        <f t="shared" si="31"/>
        <v>1</v>
      </c>
      <c r="L159" s="3" cm="1">
        <f t="array" ref="L159">SUM(_xlfn._xlws.FILTER($D$2:$D$1078,_xlfn.MAP($F$2:$F$1078,_xlfn.LAMBDA(_xlpm.x,_xlpm.x=$F159))))</f>
        <v>8.1300813008130081E-4</v>
      </c>
      <c r="M159" s="3">
        <f t="shared" si="32"/>
        <v>1</v>
      </c>
      <c r="N159" s="3">
        <f t="shared" si="33"/>
        <v>0.21041093737452468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~ginn~ : [ɡɪn]</v>
      </c>
      <c r="B160" s="2">
        <v>1</v>
      </c>
      <c r="C160" s="1" t="s">
        <v>1788</v>
      </c>
      <c r="D160" s="3">
        <f t="shared" si="25"/>
        <v>8.1300813008130081E-4</v>
      </c>
      <c r="E160" s="3" t="str">
        <f t="shared" si="26"/>
        <v>~ginn~</v>
      </c>
      <c r="F160" s="3" t="str">
        <f t="shared" si="27"/>
        <v>[ɡɪn]</v>
      </c>
      <c r="G160" s="5">
        <f t="shared" si="28"/>
        <v>4</v>
      </c>
      <c r="H160" s="5">
        <f t="shared" si="29"/>
        <v>3</v>
      </c>
      <c r="I160" s="5">
        <f t="shared" si="30"/>
        <v>4</v>
      </c>
      <c r="J160" s="3" cm="1">
        <f t="array" ref="J160">SUM(_xlfn._xlws.FILTER($D$2:$D$1078,_xlfn.MAP($E$2:$E$1078,_xlfn.LAMBDA(_xlpm.x,_xlpm.x=$E160))))</f>
        <v>8.1300813008130081E-4</v>
      </c>
      <c r="K160" s="3">
        <f t="shared" si="31"/>
        <v>1</v>
      </c>
      <c r="L160" s="3" cm="1">
        <f t="array" ref="L160">SUM(_xlfn._xlws.FILTER($D$2:$D$1078,_xlfn.MAP($F$2:$F$1078,_xlfn.LAMBDA(_xlpm.x,_xlpm.x=$F160))))</f>
        <v>8.1300813008130081E-4</v>
      </c>
      <c r="M160" s="3">
        <f t="shared" si="32"/>
        <v>1</v>
      </c>
      <c r="N160" s="3">
        <f t="shared" si="33"/>
        <v>0.21041093737452468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~ruch~ : [ʁʊx]</v>
      </c>
      <c r="B161" s="2">
        <v>1</v>
      </c>
      <c r="C161" s="1" t="s">
        <v>1787</v>
      </c>
      <c r="D161" s="3">
        <f t="shared" si="25"/>
        <v>8.1300813008130081E-4</v>
      </c>
      <c r="E161" s="3" t="str">
        <f t="shared" si="26"/>
        <v>~ruch~</v>
      </c>
      <c r="F161" s="3" t="str">
        <f t="shared" si="27"/>
        <v>[ʁʊx]</v>
      </c>
      <c r="G161" s="5">
        <f t="shared" si="28"/>
        <v>4</v>
      </c>
      <c r="H161" s="5">
        <f t="shared" si="29"/>
        <v>3</v>
      </c>
      <c r="I161" s="5">
        <f t="shared" si="30"/>
        <v>4</v>
      </c>
      <c r="J161" s="3" cm="1">
        <f t="array" ref="J161">SUM(_xlfn._xlws.FILTER($D$2:$D$1078,_xlfn.MAP($E$2:$E$1078,_xlfn.LAMBDA(_xlpm.x,_xlpm.x=$E161))))</f>
        <v>8.1300813008130081E-4</v>
      </c>
      <c r="K161" s="3">
        <f t="shared" si="31"/>
        <v>1</v>
      </c>
      <c r="L161" s="3" cm="1">
        <f t="array" ref="L161">SUM(_xlfn._xlws.FILTER($D$2:$D$1078,_xlfn.MAP($F$2:$F$1078,_xlfn.LAMBDA(_xlpm.x,_xlpm.x=$F161))))</f>
        <v>8.1300813008130081E-4</v>
      </c>
      <c r="M161" s="3">
        <f t="shared" si="32"/>
        <v>1</v>
      </c>
      <c r="N161" s="3">
        <f t="shared" si="33"/>
        <v>0.21041093737452468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~ging~ : [ɡɪŋ]</v>
      </c>
      <c r="B162" s="2">
        <v>1</v>
      </c>
      <c r="C162" s="1" t="s">
        <v>1786</v>
      </c>
      <c r="D162" s="3">
        <f t="shared" si="25"/>
        <v>8.1300813008130081E-4</v>
      </c>
      <c r="E162" s="3" t="str">
        <f t="shared" si="26"/>
        <v>~ging~</v>
      </c>
      <c r="F162" s="3" t="str">
        <f t="shared" si="27"/>
        <v>[ɡɪŋ]</v>
      </c>
      <c r="G162" s="5">
        <f t="shared" si="28"/>
        <v>4</v>
      </c>
      <c r="H162" s="5">
        <f t="shared" si="29"/>
        <v>3</v>
      </c>
      <c r="I162" s="5">
        <f t="shared" si="30"/>
        <v>4</v>
      </c>
      <c r="J162" s="3" cm="1">
        <f t="array" ref="J162">SUM(_xlfn._xlws.FILTER($D$2:$D$1078,_xlfn.MAP($E$2:$E$1078,_xlfn.LAMBDA(_xlpm.x,_xlpm.x=$E162))))</f>
        <v>8.1300813008130081E-4</v>
      </c>
      <c r="K162" s="3">
        <f t="shared" si="31"/>
        <v>1</v>
      </c>
      <c r="L162" s="3" cm="1">
        <f t="array" ref="L162">SUM(_xlfn._xlws.FILTER($D$2:$D$1078,_xlfn.MAP($F$2:$F$1078,_xlfn.LAMBDA(_xlpm.x,_xlpm.x=$F162))))</f>
        <v>8.1300813008130081E-4</v>
      </c>
      <c r="M162" s="3">
        <f t="shared" si="32"/>
        <v>1</v>
      </c>
      <c r="N162" s="3">
        <f t="shared" si="33"/>
        <v>0.21041093737452468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~gung~ : [ɡʊŋ]</v>
      </c>
      <c r="B163" s="2">
        <v>1</v>
      </c>
      <c r="C163" s="1" t="s">
        <v>1785</v>
      </c>
      <c r="D163" s="3">
        <f t="shared" si="25"/>
        <v>8.1300813008130081E-4</v>
      </c>
      <c r="E163" s="3" t="str">
        <f t="shared" si="26"/>
        <v>~gung~</v>
      </c>
      <c r="F163" s="3" t="str">
        <f t="shared" si="27"/>
        <v>[ɡʊŋ]</v>
      </c>
      <c r="G163" s="5">
        <f t="shared" si="28"/>
        <v>4</v>
      </c>
      <c r="H163" s="5">
        <f t="shared" si="29"/>
        <v>3</v>
      </c>
      <c r="I163" s="5">
        <f t="shared" si="30"/>
        <v>4</v>
      </c>
      <c r="J163" s="3" cm="1">
        <f t="array" ref="J163">SUM(_xlfn._xlws.FILTER($D$2:$D$1078,_xlfn.MAP($E$2:$E$1078,_xlfn.LAMBDA(_xlpm.x,_xlpm.x=$E163))))</f>
        <v>8.1300813008130081E-4</v>
      </c>
      <c r="K163" s="3">
        <f t="shared" si="31"/>
        <v>1</v>
      </c>
      <c r="L163" s="3" cm="1">
        <f t="array" ref="L163">SUM(_xlfn._xlws.FILTER($D$2:$D$1078,_xlfn.MAP($F$2:$F$1078,_xlfn.LAMBDA(_xlpm.x,_xlpm.x=$F163))))</f>
        <v>8.1300813008130081E-4</v>
      </c>
      <c r="M163" s="3">
        <f t="shared" si="32"/>
        <v>1</v>
      </c>
      <c r="N163" s="3">
        <f t="shared" si="33"/>
        <v>0.21041093737452468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~jung~ : [ʝʊŋ]</v>
      </c>
      <c r="B164" s="2">
        <v>1</v>
      </c>
      <c r="C164" s="1" t="s">
        <v>1784</v>
      </c>
      <c r="D164" s="3">
        <f t="shared" si="25"/>
        <v>8.1300813008130081E-4</v>
      </c>
      <c r="E164" s="3" t="str">
        <f t="shared" si="26"/>
        <v>~jung~</v>
      </c>
      <c r="F164" s="3" t="str">
        <f t="shared" si="27"/>
        <v>[ʝʊŋ]</v>
      </c>
      <c r="G164" s="5">
        <f t="shared" si="28"/>
        <v>4</v>
      </c>
      <c r="H164" s="5">
        <f t="shared" si="29"/>
        <v>3</v>
      </c>
      <c r="I164" s="5">
        <f t="shared" si="30"/>
        <v>4</v>
      </c>
      <c r="J164" s="3" cm="1">
        <f t="array" ref="J164">SUM(_xlfn._xlws.FILTER($D$2:$D$1078,_xlfn.MAP($E$2:$E$1078,_xlfn.LAMBDA(_xlpm.x,_xlpm.x=$E164))))</f>
        <v>8.1300813008130081E-4</v>
      </c>
      <c r="K164" s="3">
        <f t="shared" si="31"/>
        <v>1</v>
      </c>
      <c r="L164" s="3" cm="1">
        <f t="array" ref="L164">SUM(_xlfn._xlws.FILTER($D$2:$D$1078,_xlfn.MAP($F$2:$F$1078,_xlfn.LAMBDA(_xlpm.x,_xlpm.x=$F164))))</f>
        <v>8.1300813008130081E-4</v>
      </c>
      <c r="M164" s="3">
        <f t="shared" si="32"/>
        <v>1</v>
      </c>
      <c r="N164" s="3">
        <f t="shared" si="33"/>
        <v>0.21041093737452468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~ande~ : [andə]</v>
      </c>
      <c r="B165" s="2">
        <v>1</v>
      </c>
      <c r="C165" s="1" t="s">
        <v>1783</v>
      </c>
      <c r="D165" s="3">
        <f t="shared" si="25"/>
        <v>8.1300813008130081E-4</v>
      </c>
      <c r="E165" s="3" t="str">
        <f t="shared" si="26"/>
        <v>~ande~</v>
      </c>
      <c r="F165" s="3" t="str">
        <f t="shared" si="27"/>
        <v>[andə]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 cm="1">
        <f t="array" ref="J165">SUM(_xlfn._xlws.FILTER($D$2:$D$1078,_xlfn.MAP($E$2:$E$1078,_xlfn.LAMBDA(_xlpm.x,_xlpm.x=$E165))))</f>
        <v>8.1300813008130081E-4</v>
      </c>
      <c r="K165" s="3">
        <f t="shared" si="31"/>
        <v>1</v>
      </c>
      <c r="L165" s="3" cm="1">
        <f t="array" ref="L165">SUM(_xlfn._xlws.FILTER($D$2:$D$1078,_xlfn.MAP($F$2:$F$1078,_xlfn.LAMBDA(_xlpm.x,_xlpm.x=$F165))))</f>
        <v>8.1300813008130081E-4</v>
      </c>
      <c r="M165" s="3">
        <f t="shared" si="32"/>
        <v>1</v>
      </c>
      <c r="N165" s="3">
        <f t="shared" si="33"/>
        <v>0.2342468675289098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~ange~ : [anɡe]</v>
      </c>
      <c r="B166" s="2">
        <v>1</v>
      </c>
      <c r="C166" s="1" t="s">
        <v>1782</v>
      </c>
      <c r="D166" s="3">
        <f t="shared" si="25"/>
        <v>8.1300813008130081E-4</v>
      </c>
      <c r="E166" s="3" t="str">
        <f t="shared" si="26"/>
        <v>~ange~</v>
      </c>
      <c r="F166" s="3" t="str">
        <f t="shared" si="27"/>
        <v>[anɡe]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 cm="1">
        <f t="array" ref="J166">SUM(_xlfn._xlws.FILTER($D$2:$D$1078,_xlfn.MAP($E$2:$E$1078,_xlfn.LAMBDA(_xlpm.x,_xlpm.x=$E166))))</f>
        <v>8.1300813008130081E-4</v>
      </c>
      <c r="K166" s="3">
        <f t="shared" si="31"/>
        <v>1</v>
      </c>
      <c r="L166" s="3" cm="1">
        <f t="array" ref="L166">SUM(_xlfn._xlws.FILTER($D$2:$D$1078,_xlfn.MAP($F$2:$F$1078,_xlfn.LAMBDA(_xlpm.x,_xlpm.x=$F166))))</f>
        <v>8.1300813008130081E-4</v>
      </c>
      <c r="M166" s="3">
        <f t="shared" si="32"/>
        <v>1</v>
      </c>
      <c r="N166" s="3">
        <f t="shared" si="33"/>
        <v>0.2342468675289098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~absa~ : [apza]</v>
      </c>
      <c r="B167" s="2">
        <v>1</v>
      </c>
      <c r="C167" s="1" t="s">
        <v>1781</v>
      </c>
      <c r="D167" s="3">
        <f t="shared" si="25"/>
        <v>8.1300813008130081E-4</v>
      </c>
      <c r="E167" s="3" t="str">
        <f t="shared" si="26"/>
        <v>~absa~</v>
      </c>
      <c r="F167" s="3" t="str">
        <f t="shared" si="27"/>
        <v>[apza]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 cm="1">
        <f t="array" ref="J167">SUM(_xlfn._xlws.FILTER($D$2:$D$1078,_xlfn.MAP($E$2:$E$1078,_xlfn.LAMBDA(_xlpm.x,_xlpm.x=$E167))))</f>
        <v>8.1300813008130081E-4</v>
      </c>
      <c r="K167" s="3">
        <f t="shared" si="31"/>
        <v>1</v>
      </c>
      <c r="L167" s="3" cm="1">
        <f t="array" ref="L167">SUM(_xlfn._xlws.FILTER($D$2:$D$1078,_xlfn.MAP($F$2:$F$1078,_xlfn.LAMBDA(_xlpm.x,_xlpm.x=$F167))))</f>
        <v>8.1300813008130081E-4</v>
      </c>
      <c r="M167" s="3">
        <f t="shared" si="32"/>
        <v>1</v>
      </c>
      <c r="N167" s="3">
        <f t="shared" si="33"/>
        <v>0.2342468675289098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~aber~ : [aːbɐ]</v>
      </c>
      <c r="B168" s="2">
        <v>1</v>
      </c>
      <c r="C168" s="1" t="s">
        <v>1779</v>
      </c>
      <c r="D168" s="3">
        <f t="shared" si="25"/>
        <v>8.1300813008130081E-4</v>
      </c>
      <c r="E168" s="3" t="str">
        <f t="shared" si="26"/>
        <v>~aber~</v>
      </c>
      <c r="F168" s="3" t="str">
        <f t="shared" si="27"/>
        <v>[aːbɐ]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 cm="1">
        <f t="array" ref="J168">SUM(_xlfn._xlws.FILTER($D$2:$D$1078,_xlfn.MAP($E$2:$E$1078,_xlfn.LAMBDA(_xlpm.x,_xlpm.x=$E168))))</f>
        <v>8.1300813008130081E-4</v>
      </c>
      <c r="K168" s="3">
        <f t="shared" si="31"/>
        <v>1</v>
      </c>
      <c r="L168" s="3" cm="1">
        <f t="array" ref="L168">SUM(_xlfn._xlws.FILTER($D$2:$D$1078,_xlfn.MAP($F$2:$F$1078,_xlfn.LAMBDA(_xlpm.x,_xlpm.x=$F168))))</f>
        <v>8.1300813008130081E-4</v>
      </c>
      <c r="M168" s="3">
        <f t="shared" si="32"/>
        <v>1</v>
      </c>
      <c r="N168" s="3">
        <f t="shared" si="33"/>
        <v>0.2342468675289098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~eile~ : [aɛle]</v>
      </c>
      <c r="B169" s="2">
        <v>1</v>
      </c>
      <c r="C169" s="1" t="s">
        <v>1778</v>
      </c>
      <c r="D169" s="3">
        <f t="shared" si="25"/>
        <v>8.1300813008130081E-4</v>
      </c>
      <c r="E169" s="3" t="str">
        <f t="shared" si="26"/>
        <v>~eile~</v>
      </c>
      <c r="F169" s="3" t="str">
        <f t="shared" si="27"/>
        <v>[aɛle]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 cm="1">
        <f t="array" ref="J169">SUM(_xlfn._xlws.FILTER($D$2:$D$1078,_xlfn.MAP($E$2:$E$1078,_xlfn.LAMBDA(_xlpm.x,_xlpm.x=$E169))))</f>
        <v>8.1300813008130081E-4</v>
      </c>
      <c r="K169" s="3">
        <f t="shared" si="31"/>
        <v>1</v>
      </c>
      <c r="L169" s="3" cm="1">
        <f t="array" ref="L169">SUM(_xlfn._xlws.FILTER($D$2:$D$1078,_xlfn.MAP($F$2:$F$1078,_xlfn.LAMBDA(_xlpm.x,_xlpm.x=$F169))))</f>
        <v>8.1300813008130081E-4</v>
      </c>
      <c r="M169" s="3">
        <f t="shared" si="32"/>
        <v>1</v>
      </c>
      <c r="N169" s="3">
        <f t="shared" si="33"/>
        <v>0.2342468675289098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~eini~ : [aɛnɪ]</v>
      </c>
      <c r="B170" s="2">
        <v>1</v>
      </c>
      <c r="C170" s="1" t="s">
        <v>1777</v>
      </c>
      <c r="D170" s="3">
        <f t="shared" si="25"/>
        <v>8.1300813008130081E-4</v>
      </c>
      <c r="E170" s="1" t="str">
        <f t="shared" si="26"/>
        <v>~eini~</v>
      </c>
      <c r="F170" s="1" t="str">
        <f t="shared" si="27"/>
        <v>[aɛnɪ]</v>
      </c>
      <c r="G170" s="5">
        <f t="shared" si="28"/>
        <v>4</v>
      </c>
      <c r="H170" s="5">
        <f t="shared" si="29"/>
        <v>4</v>
      </c>
      <c r="I170" s="5">
        <f t="shared" si="30"/>
        <v>4</v>
      </c>
      <c r="J170" s="3" cm="1">
        <f t="array" ref="J170">SUM(_xlfn._xlws.FILTER($D$2:$D$1078,_xlfn.MAP($E$2:$E$1078,_xlfn.LAMBDA(_xlpm.x,_xlpm.x=$E170))))</f>
        <v>8.1300813008130081E-4</v>
      </c>
      <c r="K170" s="3">
        <f t="shared" si="31"/>
        <v>1</v>
      </c>
      <c r="L170" s="3" cm="1">
        <f t="array" ref="L170">SUM(_xlfn._xlws.FILTER($D$2:$D$1078,_xlfn.MAP($F$2:$F$1078,_xlfn.LAMBDA(_xlpm.x,_xlpm.x=$F170))))</f>
        <v>8.1300813008130081E-4</v>
      </c>
      <c r="M170" s="3">
        <f t="shared" si="32"/>
        <v>1</v>
      </c>
      <c r="N170" s="3">
        <f t="shared" si="33"/>
        <v>0.2342468675289098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~auge~ : [aɔɡe]</v>
      </c>
      <c r="B171" s="2">
        <v>1</v>
      </c>
      <c r="C171" s="1" t="s">
        <v>1776</v>
      </c>
      <c r="D171" s="3">
        <f t="shared" si="25"/>
        <v>8.1300813008130081E-4</v>
      </c>
      <c r="E171" s="1" t="str">
        <f t="shared" si="26"/>
        <v>~auge~</v>
      </c>
      <c r="F171" s="1" t="str">
        <f t="shared" si="27"/>
        <v>[aɔɡe]</v>
      </c>
      <c r="G171" s="5">
        <f t="shared" si="28"/>
        <v>4</v>
      </c>
      <c r="H171" s="5">
        <f t="shared" si="29"/>
        <v>4</v>
      </c>
      <c r="I171" s="5">
        <f t="shared" si="30"/>
        <v>4</v>
      </c>
      <c r="J171" s="3" cm="1">
        <f t="array" ref="J171">SUM(_xlfn._xlws.FILTER($D$2:$D$1078,_xlfn.MAP($E$2:$E$1078,_xlfn.LAMBDA(_xlpm.x,_xlpm.x=$E171))))</f>
        <v>8.1300813008130081E-4</v>
      </c>
      <c r="K171" s="3">
        <f t="shared" si="31"/>
        <v>1</v>
      </c>
      <c r="L171" s="3" cm="1">
        <f t="array" ref="L171">SUM(_xlfn._xlws.FILTER($D$2:$D$1078,_xlfn.MAP($F$2:$F$1078,_xlfn.LAMBDA(_xlpm.x,_xlpm.x=$F171))))</f>
        <v>8.1300813008130081E-4</v>
      </c>
      <c r="M171" s="3">
        <f t="shared" si="32"/>
        <v>1</v>
      </c>
      <c r="N171" s="3">
        <f t="shared" si="33"/>
        <v>0.2342468675289098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~bald~ : [balt]</v>
      </c>
      <c r="B172" s="2">
        <v>1</v>
      </c>
      <c r="C172" s="1" t="s">
        <v>1774</v>
      </c>
      <c r="D172" s="3">
        <f t="shared" si="25"/>
        <v>8.1300813008130081E-4</v>
      </c>
      <c r="E172" s="1" t="str">
        <f t="shared" si="26"/>
        <v>~bald~</v>
      </c>
      <c r="F172" s="1" t="str">
        <f t="shared" si="27"/>
        <v>[balt]</v>
      </c>
      <c r="G172" s="5">
        <f t="shared" si="28"/>
        <v>4</v>
      </c>
      <c r="H172" s="5">
        <f t="shared" si="29"/>
        <v>4</v>
      </c>
      <c r="I172" s="5">
        <f t="shared" si="30"/>
        <v>4</v>
      </c>
      <c r="J172" s="3" cm="1">
        <f t="array" ref="J172">SUM(_xlfn._xlws.FILTER($D$2:$D$1078,_xlfn.MAP($E$2:$E$1078,_xlfn.LAMBDA(_xlpm.x,_xlpm.x=$E172))))</f>
        <v>8.1300813008130081E-4</v>
      </c>
      <c r="K172" s="3">
        <f t="shared" si="31"/>
        <v>1</v>
      </c>
      <c r="L172" s="3" cm="1">
        <f t="array" ref="L172">SUM(_xlfn._xlws.FILTER($D$2:$D$1078,_xlfn.MAP($F$2:$F$1078,_xlfn.LAMBDA(_xlpm.x,_xlpm.x=$F172))))</f>
        <v>8.1300813008130081E-4</v>
      </c>
      <c r="M172" s="3">
        <f t="shared" si="32"/>
        <v>1</v>
      </c>
      <c r="N172" s="3">
        <f t="shared" si="33"/>
        <v>0.2342468675289098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~baue~ : [baɔe]</v>
      </c>
      <c r="B173" s="2">
        <v>1</v>
      </c>
      <c r="C173" s="1" t="s">
        <v>1772</v>
      </c>
      <c r="D173" s="3">
        <f t="shared" si="25"/>
        <v>8.1300813008130081E-4</v>
      </c>
      <c r="E173" s="1" t="str">
        <f t="shared" si="26"/>
        <v>~baue~</v>
      </c>
      <c r="F173" s="1" t="str">
        <f t="shared" si="27"/>
        <v>[baɔe]</v>
      </c>
      <c r="G173" s="5">
        <f t="shared" si="28"/>
        <v>4</v>
      </c>
      <c r="H173" s="5">
        <f t="shared" si="29"/>
        <v>4</v>
      </c>
      <c r="I173" s="5">
        <f t="shared" si="30"/>
        <v>4</v>
      </c>
      <c r="J173" s="3" cm="1">
        <f t="array" ref="J173">SUM(_xlfn._xlws.FILTER($D$2:$D$1078,_xlfn.MAP($E$2:$E$1078,_xlfn.LAMBDA(_xlpm.x,_xlpm.x=$E173))))</f>
        <v>8.1300813008130081E-4</v>
      </c>
      <c r="K173" s="3">
        <f t="shared" si="31"/>
        <v>1</v>
      </c>
      <c r="L173" s="3" cm="1">
        <f t="array" ref="L173">SUM(_xlfn._xlws.FILTER($D$2:$D$1078,_xlfn.MAP($F$2:$F$1078,_xlfn.LAMBDA(_xlpm.x,_xlpm.x=$F173))))</f>
        <v>8.1300813008130081E-4</v>
      </c>
      <c r="M173" s="3">
        <f t="shared" si="32"/>
        <v>1</v>
      </c>
      <c r="N173" s="3">
        <f t="shared" si="33"/>
        <v>0.2342468675289098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~bank~ : [baŋk]</v>
      </c>
      <c r="B174" s="2">
        <v>1</v>
      </c>
      <c r="C174" s="1" t="s">
        <v>1771</v>
      </c>
      <c r="D174" s="3">
        <f t="shared" si="25"/>
        <v>8.1300813008130081E-4</v>
      </c>
      <c r="E174" s="1" t="str">
        <f t="shared" si="26"/>
        <v>~bank~</v>
      </c>
      <c r="F174" s="1" t="str">
        <f t="shared" si="27"/>
        <v>[baŋk]</v>
      </c>
      <c r="G174" s="5">
        <f t="shared" si="28"/>
        <v>4</v>
      </c>
      <c r="H174" s="5">
        <f t="shared" si="29"/>
        <v>4</v>
      </c>
      <c r="I174" s="5">
        <f t="shared" si="30"/>
        <v>4</v>
      </c>
      <c r="J174" s="3" cm="1">
        <f t="array" ref="J174">SUM(_xlfn._xlws.FILTER($D$2:$D$1078,_xlfn.MAP($E$2:$E$1078,_xlfn.LAMBDA(_xlpm.x,_xlpm.x=$E174))))</f>
        <v>8.1300813008130081E-4</v>
      </c>
      <c r="K174" s="3">
        <f t="shared" si="31"/>
        <v>1</v>
      </c>
      <c r="L174" s="3" cm="1">
        <f t="array" ref="L174">SUM(_xlfn._xlws.FILTER($D$2:$D$1078,_xlfn.MAP($F$2:$F$1078,_xlfn.LAMBDA(_xlpm.x,_xlpm.x=$F174))))</f>
        <v>8.1300813008130081E-4</v>
      </c>
      <c r="M174" s="3">
        <f t="shared" si="32"/>
        <v>1</v>
      </c>
      <c r="N174" s="3">
        <f t="shared" si="33"/>
        <v>0.2342468675289098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~bein~ : [baɛn]</v>
      </c>
      <c r="B175" s="2">
        <v>1</v>
      </c>
      <c r="C175" s="1" t="s">
        <v>1770</v>
      </c>
      <c r="D175" s="3">
        <f t="shared" si="25"/>
        <v>8.1300813008130081E-4</v>
      </c>
      <c r="E175" s="3" t="str">
        <f t="shared" si="26"/>
        <v>~bein~</v>
      </c>
      <c r="F175" s="3" t="str">
        <f t="shared" si="27"/>
        <v>[baɛn]</v>
      </c>
      <c r="G175" s="5">
        <f t="shared" si="28"/>
        <v>4</v>
      </c>
      <c r="H175" s="5">
        <f t="shared" si="29"/>
        <v>4</v>
      </c>
      <c r="I175" s="5">
        <f t="shared" si="30"/>
        <v>4</v>
      </c>
      <c r="J175" s="3" cm="1">
        <f t="array" ref="J175">SUM(_xlfn._xlws.FILTER($D$2:$D$1078,_xlfn.MAP($E$2:$E$1078,_xlfn.LAMBDA(_xlpm.x,_xlpm.x=$E175))))</f>
        <v>8.1300813008130081E-4</v>
      </c>
      <c r="K175" s="3">
        <f t="shared" si="31"/>
        <v>1</v>
      </c>
      <c r="L175" s="3" cm="1">
        <f t="array" ref="L175">SUM(_xlfn._xlws.FILTER($D$2:$D$1078,_xlfn.MAP($F$2:$F$1078,_xlfn.LAMBDA(_xlpm.x,_xlpm.x=$F175))))</f>
        <v>8.1300813008130081E-4</v>
      </c>
      <c r="M175" s="3">
        <f t="shared" si="32"/>
        <v>1</v>
      </c>
      <c r="N175" s="3">
        <f t="shared" si="33"/>
        <v>0.2342468675289098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~bega~ : [beɡa]</v>
      </c>
      <c r="B176" s="2">
        <v>1</v>
      </c>
      <c r="C176" s="1" t="s">
        <v>1767</v>
      </c>
      <c r="D176" s="3">
        <f t="shared" si="25"/>
        <v>8.1300813008130081E-4</v>
      </c>
      <c r="E176" s="3" t="str">
        <f t="shared" si="26"/>
        <v>~bega~</v>
      </c>
      <c r="F176" s="3" t="str">
        <f t="shared" si="27"/>
        <v>[beɡa]</v>
      </c>
      <c r="G176" s="5">
        <f t="shared" si="28"/>
        <v>4</v>
      </c>
      <c r="H176" s="5">
        <f t="shared" si="29"/>
        <v>4</v>
      </c>
      <c r="I176" s="5">
        <f t="shared" si="30"/>
        <v>4</v>
      </c>
      <c r="J176" s="3" cm="1">
        <f t="array" ref="J176">SUM(_xlfn._xlws.FILTER($D$2:$D$1078,_xlfn.MAP($E$2:$E$1078,_xlfn.LAMBDA(_xlpm.x,_xlpm.x=$E176))))</f>
        <v>8.1300813008130081E-4</v>
      </c>
      <c r="K176" s="3">
        <f t="shared" si="31"/>
        <v>1</v>
      </c>
      <c r="L176" s="3" cm="1">
        <f t="array" ref="L176">SUM(_xlfn._xlws.FILTER($D$2:$D$1078,_xlfn.MAP($F$2:$F$1078,_xlfn.LAMBDA(_xlpm.x,_xlpm.x=$F176))))</f>
        <v>8.1300813008130081E-4</v>
      </c>
      <c r="M176" s="3">
        <f t="shared" si="32"/>
        <v>1</v>
      </c>
      <c r="N176" s="3">
        <f t="shared" si="33"/>
        <v>0.2342468675289098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~begi~ : [beɡɪ]</v>
      </c>
      <c r="B177" s="2">
        <v>1</v>
      </c>
      <c r="C177" s="1" t="s">
        <v>1766</v>
      </c>
      <c r="D177" s="3">
        <f t="shared" si="25"/>
        <v>8.1300813008130081E-4</v>
      </c>
      <c r="E177" s="3" t="str">
        <f t="shared" si="26"/>
        <v>~begi~</v>
      </c>
      <c r="F177" s="3" t="str">
        <f t="shared" si="27"/>
        <v>[beɡɪ]</v>
      </c>
      <c r="G177" s="5">
        <f t="shared" si="28"/>
        <v>4</v>
      </c>
      <c r="H177" s="5">
        <f t="shared" si="29"/>
        <v>4</v>
      </c>
      <c r="I177" s="5">
        <f t="shared" si="30"/>
        <v>4</v>
      </c>
      <c r="J177" s="3" cm="1">
        <f t="array" ref="J177">SUM(_xlfn._xlws.FILTER($D$2:$D$1078,_xlfn.MAP($E$2:$E$1078,_xlfn.LAMBDA(_xlpm.x,_xlpm.x=$E177))))</f>
        <v>8.1300813008130081E-4</v>
      </c>
      <c r="K177" s="3">
        <f t="shared" si="31"/>
        <v>1</v>
      </c>
      <c r="L177" s="3" cm="1">
        <f t="array" ref="L177">SUM(_xlfn._xlws.FILTER($D$2:$D$1078,_xlfn.MAP($F$2:$F$1078,_xlfn.LAMBDA(_xlpm.x,_xlpm.x=$F177))))</f>
        <v>8.1300813008130081E-4</v>
      </c>
      <c r="M177" s="3">
        <f t="shared" si="32"/>
        <v>1</v>
      </c>
      <c r="N177" s="3">
        <f t="shared" si="33"/>
        <v>0.2342468675289098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~blau~ : [blaɔ]</v>
      </c>
      <c r="B178" s="2">
        <v>1</v>
      </c>
      <c r="C178" s="1" t="s">
        <v>11</v>
      </c>
      <c r="D178" s="3">
        <f t="shared" si="25"/>
        <v>8.1300813008130081E-4</v>
      </c>
      <c r="E178" s="1" t="str">
        <f t="shared" si="26"/>
        <v>~blau~</v>
      </c>
      <c r="F178" s="1" t="str">
        <f t="shared" si="27"/>
        <v>[blaɔ]</v>
      </c>
      <c r="G178" s="5">
        <f t="shared" si="28"/>
        <v>4</v>
      </c>
      <c r="H178" s="5">
        <f t="shared" si="29"/>
        <v>4</v>
      </c>
      <c r="I178" s="5">
        <f t="shared" si="30"/>
        <v>4</v>
      </c>
      <c r="J178" s="3" cm="1">
        <f t="array" ref="J178">SUM(_xlfn._xlws.FILTER($D$2:$D$1078,_xlfn.MAP($E$2:$E$1078,_xlfn.LAMBDA(_xlpm.x,_xlpm.x=$E178))))</f>
        <v>8.1300813008130081E-4</v>
      </c>
      <c r="K178" s="3">
        <f t="shared" si="31"/>
        <v>1</v>
      </c>
      <c r="L178" s="3" cm="1">
        <f t="array" ref="L178">SUM(_xlfn._xlws.FILTER($D$2:$D$1078,_xlfn.MAP($F$2:$F$1078,_xlfn.LAMBDA(_xlpm.x,_xlpm.x=$F178))))</f>
        <v>8.1300813008130081E-4</v>
      </c>
      <c r="M178" s="3">
        <f t="shared" si="32"/>
        <v>1</v>
      </c>
      <c r="N178" s="3">
        <f t="shared" si="33"/>
        <v>0.2342468675289098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~büro~ : [byʁo]</v>
      </c>
      <c r="B179" s="2">
        <v>1</v>
      </c>
      <c r="C179" s="1" t="s">
        <v>1765</v>
      </c>
      <c r="D179" s="3">
        <f t="shared" si="25"/>
        <v>8.1300813008130081E-4</v>
      </c>
      <c r="E179" s="3" t="str">
        <f t="shared" si="26"/>
        <v>~büro~</v>
      </c>
      <c r="F179" s="3" t="str">
        <f t="shared" si="27"/>
        <v>[byʁo]</v>
      </c>
      <c r="G179" s="5">
        <f t="shared" si="28"/>
        <v>4</v>
      </c>
      <c r="H179" s="5">
        <f t="shared" si="29"/>
        <v>4</v>
      </c>
      <c r="I179" s="5">
        <f t="shared" si="30"/>
        <v>4</v>
      </c>
      <c r="J179" s="3" cm="1">
        <f t="array" ref="J179">SUM(_xlfn._xlws.FILTER($D$2:$D$1078,_xlfn.MAP($E$2:$E$1078,_xlfn.LAMBDA(_xlpm.x,_xlpm.x=$E179))))</f>
        <v>8.1300813008130081E-4</v>
      </c>
      <c r="K179" s="3">
        <f t="shared" si="31"/>
        <v>1</v>
      </c>
      <c r="L179" s="3" cm="1">
        <f t="array" ref="L179">SUM(_xlfn._xlws.FILTER($D$2:$D$1078,_xlfn.MAP($F$2:$F$1078,_xlfn.LAMBDA(_xlpm.x,_xlpm.x=$F179))))</f>
        <v>8.1300813008130081E-4</v>
      </c>
      <c r="M179" s="3">
        <f t="shared" si="32"/>
        <v>1</v>
      </c>
      <c r="N179" s="3">
        <f t="shared" si="33"/>
        <v>0.2342468675289098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~bild~ : [bɪlt]</v>
      </c>
      <c r="B180" s="2">
        <v>1</v>
      </c>
      <c r="C180" s="1" t="s">
        <v>1764</v>
      </c>
      <c r="D180" s="3">
        <f t="shared" si="25"/>
        <v>8.1300813008130081E-4</v>
      </c>
      <c r="E180" s="1" t="str">
        <f t="shared" si="26"/>
        <v>~bild~</v>
      </c>
      <c r="F180" s="1" t="str">
        <f t="shared" si="27"/>
        <v>[bɪlt]</v>
      </c>
      <c r="G180" s="5">
        <f t="shared" si="28"/>
        <v>4</v>
      </c>
      <c r="H180" s="5">
        <f t="shared" si="29"/>
        <v>4</v>
      </c>
      <c r="I180" s="5">
        <f t="shared" si="30"/>
        <v>4</v>
      </c>
      <c r="J180" s="3" cm="1">
        <f t="array" ref="J180">SUM(_xlfn._xlws.FILTER($D$2:$D$1078,_xlfn.MAP($E$2:$E$1078,_xlfn.LAMBDA(_xlpm.x,_xlpm.x=$E180))))</f>
        <v>8.1300813008130081E-4</v>
      </c>
      <c r="K180" s="3">
        <f t="shared" si="31"/>
        <v>1</v>
      </c>
      <c r="L180" s="3" cm="1">
        <f t="array" ref="L180">SUM(_xlfn._xlws.FILTER($D$2:$D$1078,_xlfn.MAP($F$2:$F$1078,_xlfn.LAMBDA(_xlpm.x,_xlpm.x=$F180))))</f>
        <v>8.1300813008130081E-4</v>
      </c>
      <c r="M180" s="3">
        <f t="shared" si="32"/>
        <v>1</v>
      </c>
      <c r="N180" s="3">
        <f t="shared" si="33"/>
        <v>0.2342468675289098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~bene~ : [bəne]</v>
      </c>
      <c r="B181" s="2">
        <v>1</v>
      </c>
      <c r="C181" s="1" t="s">
        <v>1763</v>
      </c>
      <c r="D181" s="3">
        <f t="shared" si="25"/>
        <v>8.1300813008130081E-4</v>
      </c>
      <c r="E181" s="1" t="str">
        <f t="shared" si="26"/>
        <v>~bene~</v>
      </c>
      <c r="F181" s="1" t="str">
        <f t="shared" si="27"/>
        <v>[bəne]</v>
      </c>
      <c r="G181" s="5">
        <f t="shared" si="28"/>
        <v>4</v>
      </c>
      <c r="H181" s="5">
        <f t="shared" si="29"/>
        <v>4</v>
      </c>
      <c r="I181" s="5">
        <f t="shared" si="30"/>
        <v>4</v>
      </c>
      <c r="J181" s="3" cm="1">
        <f t="array" ref="J181">SUM(_xlfn._xlws.FILTER($D$2:$D$1078,_xlfn.MAP($E$2:$E$1078,_xlfn.LAMBDA(_xlpm.x,_xlpm.x=$E181))))</f>
        <v>8.1300813008130081E-4</v>
      </c>
      <c r="K181" s="3">
        <f t="shared" si="31"/>
        <v>1</v>
      </c>
      <c r="L181" s="3" cm="1">
        <f t="array" ref="L181">SUM(_xlfn._xlws.FILTER($D$2:$D$1078,_xlfn.MAP($F$2:$F$1078,_xlfn.LAMBDA(_xlpm.x,_xlpm.x=$F181))))</f>
        <v>8.1300813008130081E-4</v>
      </c>
      <c r="M181" s="3">
        <f t="shared" si="32"/>
        <v>1</v>
      </c>
      <c r="N181" s="3">
        <f t="shared" si="33"/>
        <v>0.2342468675289098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~band~ : [bɛnt]</v>
      </c>
      <c r="B182" s="2">
        <v>1</v>
      </c>
      <c r="C182" s="1" t="s">
        <v>1762</v>
      </c>
      <c r="D182" s="3">
        <f t="shared" si="25"/>
        <v>8.1300813008130081E-4</v>
      </c>
      <c r="E182" s="1" t="str">
        <f t="shared" si="26"/>
        <v>~band~</v>
      </c>
      <c r="F182" s="1" t="str">
        <f t="shared" si="27"/>
        <v>[bɛnt]</v>
      </c>
      <c r="G182" s="5">
        <f t="shared" si="28"/>
        <v>4</v>
      </c>
      <c r="H182" s="5">
        <f t="shared" si="29"/>
        <v>4</v>
      </c>
      <c r="I182" s="5">
        <f t="shared" si="30"/>
        <v>4</v>
      </c>
      <c r="J182" s="3" cm="1">
        <f t="array" ref="J182">SUM(_xlfn._xlws.FILTER($D$2:$D$1078,_xlfn.MAP($E$2:$E$1078,_xlfn.LAMBDA(_xlpm.x,_xlpm.x=$E182))))</f>
        <v>8.1300813008130081E-4</v>
      </c>
      <c r="K182" s="3">
        <f t="shared" si="31"/>
        <v>1</v>
      </c>
      <c r="L182" s="3" cm="1">
        <f t="array" ref="L182">SUM(_xlfn._xlws.FILTER($D$2:$D$1078,_xlfn.MAP($F$2:$F$1078,_xlfn.LAMBDA(_xlpm.x,_xlpm.x=$F182))))</f>
        <v>8.1300813008130081E-4</v>
      </c>
      <c r="M182" s="3">
        <f t="shared" si="32"/>
        <v>1</v>
      </c>
      <c r="N182" s="3">
        <f t="shared" si="33"/>
        <v>0.2342468675289098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~besi~ : [bəzɪ]</v>
      </c>
      <c r="B183" s="2">
        <v>1</v>
      </c>
      <c r="C183" s="1" t="s">
        <v>1761</v>
      </c>
      <c r="D183" s="3">
        <f t="shared" si="25"/>
        <v>8.1300813008130081E-4</v>
      </c>
      <c r="E183" s="1" t="str">
        <f t="shared" si="26"/>
        <v>~besi~</v>
      </c>
      <c r="F183" s="1" t="str">
        <f t="shared" si="27"/>
        <v>[bəzɪ]</v>
      </c>
      <c r="G183" s="5">
        <f t="shared" si="28"/>
        <v>4</v>
      </c>
      <c r="H183" s="5">
        <f t="shared" si="29"/>
        <v>4</v>
      </c>
      <c r="I183" s="5">
        <f t="shared" si="30"/>
        <v>4</v>
      </c>
      <c r="J183" s="3" cm="1">
        <f t="array" ref="J183">SUM(_xlfn._xlws.FILTER($D$2:$D$1078,_xlfn.MAP($E$2:$E$1078,_xlfn.LAMBDA(_xlpm.x,_xlpm.x=$E183))))</f>
        <v>8.1300813008130081E-4</v>
      </c>
      <c r="K183" s="3">
        <f t="shared" si="31"/>
        <v>1</v>
      </c>
      <c r="L183" s="3" cm="1">
        <f t="array" ref="L183">SUM(_xlfn._xlws.FILTER($D$2:$D$1078,_xlfn.MAP($F$2:$F$1078,_xlfn.LAMBDA(_xlpm.x,_xlpm.x=$F183))))</f>
        <v>8.1300813008130081E-4</v>
      </c>
      <c r="M183" s="3">
        <f t="shared" si="32"/>
        <v>1</v>
      </c>
      <c r="N183" s="3">
        <f t="shared" si="33"/>
        <v>0.2342468675289098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~berg~ : [bɛʁk]</v>
      </c>
      <c r="B184" s="2">
        <v>1</v>
      </c>
      <c r="C184" s="1" t="s">
        <v>1760</v>
      </c>
      <c r="D184" s="3">
        <f t="shared" si="25"/>
        <v>8.1300813008130081E-4</v>
      </c>
      <c r="E184" s="1" t="str">
        <f t="shared" si="26"/>
        <v>~berg~</v>
      </c>
      <c r="F184" s="1" t="str">
        <f t="shared" si="27"/>
        <v>[bɛʁk]</v>
      </c>
      <c r="G184" s="5">
        <f t="shared" si="28"/>
        <v>4</v>
      </c>
      <c r="H184" s="5">
        <f t="shared" si="29"/>
        <v>4</v>
      </c>
      <c r="I184" s="5">
        <f t="shared" si="30"/>
        <v>4</v>
      </c>
      <c r="J184" s="3" cm="1">
        <f t="array" ref="J184">SUM(_xlfn._xlws.FILTER($D$2:$D$1078,_xlfn.MAP($E$2:$E$1078,_xlfn.LAMBDA(_xlpm.x,_xlpm.x=$E184))))</f>
        <v>8.1300813008130081E-4</v>
      </c>
      <c r="K184" s="3">
        <f t="shared" si="31"/>
        <v>1</v>
      </c>
      <c r="L184" s="3" cm="1">
        <f t="array" ref="L184">SUM(_xlfn._xlws.FILTER($D$2:$D$1078,_xlfn.MAP($F$2:$F$1078,_xlfn.LAMBDA(_xlpm.x,_xlpm.x=$F184))))</f>
        <v>8.1300813008130081E-4</v>
      </c>
      <c r="M184" s="3">
        <f t="shared" si="32"/>
        <v>1</v>
      </c>
      <c r="N184" s="3">
        <f t="shared" si="33"/>
        <v>0.2342468675289098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~begü~ : [bəɡʏ]</v>
      </c>
      <c r="B185" s="2">
        <v>1</v>
      </c>
      <c r="C185" s="1" t="s">
        <v>1759</v>
      </c>
      <c r="D185" s="3">
        <f t="shared" si="25"/>
        <v>8.1300813008130081E-4</v>
      </c>
      <c r="E185" s="3" t="str">
        <f t="shared" si="26"/>
        <v>~begü~</v>
      </c>
      <c r="F185" s="3" t="str">
        <f t="shared" si="27"/>
        <v>[bəɡʏ]</v>
      </c>
      <c r="G185" s="5">
        <f t="shared" si="28"/>
        <v>4</v>
      </c>
      <c r="H185" s="5">
        <f t="shared" si="29"/>
        <v>4</v>
      </c>
      <c r="I185" s="5">
        <f t="shared" si="30"/>
        <v>4</v>
      </c>
      <c r="J185" s="3" cm="1">
        <f t="array" ref="J185">SUM(_xlfn._xlws.FILTER($D$2:$D$1078,_xlfn.MAP($E$2:$E$1078,_xlfn.LAMBDA(_xlpm.x,_xlpm.x=$E185))))</f>
        <v>8.1300813008130081E-4</v>
      </c>
      <c r="K185" s="3">
        <f t="shared" si="31"/>
        <v>1</v>
      </c>
      <c r="L185" s="3" cm="1">
        <f t="array" ref="L185">SUM(_xlfn._xlws.FILTER($D$2:$D$1078,_xlfn.MAP($F$2:$F$1078,_xlfn.LAMBDA(_xlpm.x,_xlpm.x=$F185))))</f>
        <v>8.1300813008130081E-4</v>
      </c>
      <c r="M185" s="3">
        <f t="shared" si="32"/>
        <v>1</v>
      </c>
      <c r="N185" s="3">
        <f t="shared" si="33"/>
        <v>0.2342468675289098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~boar~ : [bɔːɐ]</v>
      </c>
      <c r="B186" s="2">
        <v>1</v>
      </c>
      <c r="C186" s="1" t="s">
        <v>1758</v>
      </c>
      <c r="D186" s="3">
        <f t="shared" si="25"/>
        <v>8.1300813008130081E-4</v>
      </c>
      <c r="E186" s="1" t="str">
        <f t="shared" si="26"/>
        <v>~boar~</v>
      </c>
      <c r="F186" s="1" t="str">
        <f t="shared" si="27"/>
        <v>[bɔːɐ]</v>
      </c>
      <c r="G186" s="5">
        <f t="shared" si="28"/>
        <v>4</v>
      </c>
      <c r="H186" s="5">
        <f t="shared" si="29"/>
        <v>4</v>
      </c>
      <c r="I186" s="5">
        <f t="shared" si="30"/>
        <v>4</v>
      </c>
      <c r="J186" s="3" cm="1">
        <f t="array" ref="J186">SUM(_xlfn._xlws.FILTER($D$2:$D$1078,_xlfn.MAP($E$2:$E$1078,_xlfn.LAMBDA(_xlpm.x,_xlpm.x=$E186))))</f>
        <v>8.1300813008130081E-4</v>
      </c>
      <c r="K186" s="3">
        <f t="shared" si="31"/>
        <v>1</v>
      </c>
      <c r="L186" s="3" cm="1">
        <f t="array" ref="L186">SUM(_xlfn._xlws.FILTER($D$2:$D$1078,_xlfn.MAP($F$2:$F$1078,_xlfn.LAMBDA(_xlpm.x,_xlpm.x=$F186))))</f>
        <v>8.1300813008130081E-4</v>
      </c>
      <c r="M186" s="3">
        <f t="shared" si="32"/>
        <v>1</v>
      </c>
      <c r="N186" s="3">
        <f t="shared" si="33"/>
        <v>0.2342468675289098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~deru~ : [deʁʊ]</v>
      </c>
      <c r="B187" s="2">
        <v>1</v>
      </c>
      <c r="C187" s="1" t="s">
        <v>1754</v>
      </c>
      <c r="D187" s="3">
        <f t="shared" si="25"/>
        <v>8.1300813008130081E-4</v>
      </c>
      <c r="E187" s="3" t="str">
        <f t="shared" si="26"/>
        <v>~deru~</v>
      </c>
      <c r="F187" s="3" t="str">
        <f t="shared" si="27"/>
        <v>[deʁʊ]</v>
      </c>
      <c r="G187" s="5">
        <f t="shared" si="28"/>
        <v>4</v>
      </c>
      <c r="H187" s="5">
        <f t="shared" si="29"/>
        <v>4</v>
      </c>
      <c r="I187" s="5">
        <f t="shared" si="30"/>
        <v>4</v>
      </c>
      <c r="J187" s="3" cm="1">
        <f t="array" ref="J187">SUM(_xlfn._xlws.FILTER($D$2:$D$1078,_xlfn.MAP($E$2:$E$1078,_xlfn.LAMBDA(_xlpm.x,_xlpm.x=$E187))))</f>
        <v>8.1300813008130081E-4</v>
      </c>
      <c r="K187" s="3">
        <f t="shared" si="31"/>
        <v>1</v>
      </c>
      <c r="L187" s="3" cm="1">
        <f t="array" ref="L187">SUM(_xlfn._xlws.FILTER($D$2:$D$1078,_xlfn.MAP($F$2:$F$1078,_xlfn.LAMBDA(_xlpm.x,_xlpm.x=$F187))))</f>
        <v>8.1300813008130081E-4</v>
      </c>
      <c r="M187" s="3">
        <f t="shared" si="32"/>
        <v>1</v>
      </c>
      <c r="N187" s="3">
        <f t="shared" si="33"/>
        <v>0.2342468675289098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~dies~ : [diːs]</v>
      </c>
      <c r="B188" s="2">
        <v>1</v>
      </c>
      <c r="C188" s="1" t="s">
        <v>1753</v>
      </c>
      <c r="D188" s="3">
        <f t="shared" si="25"/>
        <v>8.1300813008130081E-4</v>
      </c>
      <c r="E188" s="1" t="str">
        <f t="shared" si="26"/>
        <v>~dies~</v>
      </c>
      <c r="F188" s="1" t="str">
        <f t="shared" si="27"/>
        <v>[diːs]</v>
      </c>
      <c r="G188" s="5">
        <f t="shared" si="28"/>
        <v>4</v>
      </c>
      <c r="H188" s="5">
        <f t="shared" si="29"/>
        <v>4</v>
      </c>
      <c r="I188" s="5">
        <f t="shared" si="30"/>
        <v>4</v>
      </c>
      <c r="J188" s="3" cm="1">
        <f t="array" ref="J188">SUM(_xlfn._xlws.FILTER($D$2:$D$1078,_xlfn.MAP($E$2:$E$1078,_xlfn.LAMBDA(_xlpm.x,_xlpm.x=$E188))))</f>
        <v>8.1300813008130081E-4</v>
      </c>
      <c r="K188" s="3">
        <f t="shared" si="31"/>
        <v>1</v>
      </c>
      <c r="L188" s="3" cm="1">
        <f t="array" ref="L188">SUM(_xlfn._xlws.FILTER($D$2:$D$1078,_xlfn.MAP($F$2:$F$1078,_xlfn.LAMBDA(_xlpm.x,_xlpm.x=$F188))))</f>
        <v>8.1300813008130081E-4</v>
      </c>
      <c r="M188" s="3">
        <f t="shared" si="32"/>
        <v>1</v>
      </c>
      <c r="N188" s="3">
        <f t="shared" si="33"/>
        <v>0.2342468675289098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~dire~ : [diʁɛ]</v>
      </c>
      <c r="B189" s="2">
        <v>1</v>
      </c>
      <c r="C189" s="1" t="s">
        <v>1752</v>
      </c>
      <c r="D189" s="3">
        <f t="shared" si="25"/>
        <v>8.1300813008130081E-4</v>
      </c>
      <c r="E189" s="3" t="str">
        <f t="shared" si="26"/>
        <v>~dire~</v>
      </c>
      <c r="F189" s="3" t="str">
        <f t="shared" si="27"/>
        <v>[diʁɛ]</v>
      </c>
      <c r="G189" s="5">
        <f t="shared" si="28"/>
        <v>4</v>
      </c>
      <c r="H189" s="5">
        <f t="shared" si="29"/>
        <v>4</v>
      </c>
      <c r="I189" s="5">
        <f t="shared" si="30"/>
        <v>4</v>
      </c>
      <c r="J189" s="3" cm="1">
        <f t="array" ref="J189">SUM(_xlfn._xlws.FILTER($D$2:$D$1078,_xlfn.MAP($E$2:$E$1078,_xlfn.LAMBDA(_xlpm.x,_xlpm.x=$E189))))</f>
        <v>8.1300813008130081E-4</v>
      </c>
      <c r="K189" s="3">
        <f t="shared" si="31"/>
        <v>1</v>
      </c>
      <c r="L189" s="3" cm="1">
        <f t="array" ref="L189">SUM(_xlfn._xlws.FILTER($D$2:$D$1078,_xlfn.MAP($F$2:$F$1078,_xlfn.LAMBDA(_xlpm.x,_xlpm.x=$F189))))</f>
        <v>8.1300813008130081E-4</v>
      </c>
      <c r="M189" s="3">
        <f t="shared" si="32"/>
        <v>1</v>
      </c>
      <c r="N189" s="3">
        <f t="shared" si="33"/>
        <v>0.2342468675289098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~drei~ : [dʁaɛ]</v>
      </c>
      <c r="B190" s="2">
        <v>1</v>
      </c>
      <c r="C190" s="1" t="s">
        <v>50</v>
      </c>
      <c r="D190" s="3">
        <f t="shared" si="25"/>
        <v>8.1300813008130081E-4</v>
      </c>
      <c r="E190" s="1" t="str">
        <f t="shared" si="26"/>
        <v>~drei~</v>
      </c>
      <c r="F190" s="1" t="str">
        <f t="shared" si="27"/>
        <v>[dʁaɛ]</v>
      </c>
      <c r="G190" s="5">
        <f t="shared" si="28"/>
        <v>4</v>
      </c>
      <c r="H190" s="5">
        <f t="shared" si="29"/>
        <v>4</v>
      </c>
      <c r="I190" s="5">
        <f t="shared" si="30"/>
        <v>4</v>
      </c>
      <c r="J190" s="3" cm="1">
        <f t="array" ref="J190">SUM(_xlfn._xlws.FILTER($D$2:$D$1078,_xlfn.MAP($E$2:$E$1078,_xlfn.LAMBDA(_xlpm.x,_xlpm.x=$E190))))</f>
        <v>8.1300813008130081E-4</v>
      </c>
      <c r="K190" s="3">
        <f t="shared" si="31"/>
        <v>1</v>
      </c>
      <c r="L190" s="3" cm="1">
        <f t="array" ref="L190">SUM(_xlfn._xlws.FILTER($D$2:$D$1078,_xlfn.MAP($F$2:$F$1078,_xlfn.LAMBDA(_xlpm.x,_xlpm.x=$F190))))</f>
        <v>8.1300813008130081E-4</v>
      </c>
      <c r="M190" s="3">
        <f t="shared" si="32"/>
        <v>1</v>
      </c>
      <c r="N190" s="3">
        <f t="shared" si="33"/>
        <v>0.2342468675289098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~dukt~ : [dʊkt]</v>
      </c>
      <c r="B191" s="2">
        <v>1</v>
      </c>
      <c r="C191" s="1" t="s">
        <v>1750</v>
      </c>
      <c r="D191" s="3">
        <f t="shared" si="25"/>
        <v>8.1300813008130081E-4</v>
      </c>
      <c r="E191" s="1" t="str">
        <f t="shared" si="26"/>
        <v>~dukt~</v>
      </c>
      <c r="F191" s="1" t="str">
        <f t="shared" si="27"/>
        <v>[dʊkt]</v>
      </c>
      <c r="G191" s="5">
        <f t="shared" si="28"/>
        <v>4</v>
      </c>
      <c r="H191" s="5">
        <f t="shared" si="29"/>
        <v>4</v>
      </c>
      <c r="I191" s="5">
        <f t="shared" si="30"/>
        <v>4</v>
      </c>
      <c r="J191" s="3" cm="1">
        <f t="array" ref="J191">SUM(_xlfn._xlws.FILTER($D$2:$D$1078,_xlfn.MAP($E$2:$E$1078,_xlfn.LAMBDA(_xlpm.x,_xlpm.x=$E191))))</f>
        <v>8.1300813008130081E-4</v>
      </c>
      <c r="K191" s="3">
        <f t="shared" si="31"/>
        <v>1</v>
      </c>
      <c r="L191" s="3" cm="1">
        <f t="array" ref="L191">SUM(_xlfn._xlws.FILTER($D$2:$D$1078,_xlfn.MAP($F$2:$F$1078,_xlfn.LAMBDA(_xlpm.x,_xlpm.x=$F191))))</f>
        <v>8.1300813008130081E-4</v>
      </c>
      <c r="M191" s="3">
        <f t="shared" si="32"/>
        <v>1</v>
      </c>
      <c r="N191" s="3">
        <f t="shared" si="33"/>
        <v>0.2342468675289098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~drig~ : [dʁɪç]</v>
      </c>
      <c r="B192" s="2">
        <v>1</v>
      </c>
      <c r="C192" s="1" t="s">
        <v>1749</v>
      </c>
      <c r="D192" s="3">
        <f t="shared" si="25"/>
        <v>8.1300813008130081E-4</v>
      </c>
      <c r="E192" s="3" t="str">
        <f t="shared" si="26"/>
        <v>~drig~</v>
      </c>
      <c r="F192" s="3" t="str">
        <f t="shared" si="27"/>
        <v>[dʁɪç]</v>
      </c>
      <c r="G192" s="5">
        <f t="shared" si="28"/>
        <v>4</v>
      </c>
      <c r="H192" s="5">
        <f t="shared" si="29"/>
        <v>4</v>
      </c>
      <c r="I192" s="5">
        <f t="shared" si="30"/>
        <v>4</v>
      </c>
      <c r="J192" s="3" cm="1">
        <f t="array" ref="J192">SUM(_xlfn._xlws.FILTER($D$2:$D$1078,_xlfn.MAP($E$2:$E$1078,_xlfn.LAMBDA(_xlpm.x,_xlpm.x=$E192))))</f>
        <v>8.1300813008130081E-4</v>
      </c>
      <c r="K192" s="3">
        <f t="shared" si="31"/>
        <v>1</v>
      </c>
      <c r="L192" s="3" cm="1">
        <f t="array" ref="L192">SUM(_xlfn._xlws.FILTER($D$2:$D$1078,_xlfn.MAP($F$2:$F$1078,_xlfn.LAMBDA(_xlpm.x,_xlpm.x=$F192))))</f>
        <v>8.1300813008130081E-4</v>
      </c>
      <c r="M192" s="3">
        <f t="shared" si="32"/>
        <v>1</v>
      </c>
      <c r="N192" s="3">
        <f t="shared" si="33"/>
        <v>0.2342468675289098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~dorf~ : [dɔʁf]</v>
      </c>
      <c r="B193" s="2">
        <v>1</v>
      </c>
      <c r="C193" s="1" t="s">
        <v>1748</v>
      </c>
      <c r="D193" s="3">
        <f t="shared" si="25"/>
        <v>8.1300813008130081E-4</v>
      </c>
      <c r="E193" s="3" t="str">
        <f t="shared" si="26"/>
        <v>~dorf~</v>
      </c>
      <c r="F193" s="3" t="str">
        <f t="shared" si="27"/>
        <v>[dɔʁf]</v>
      </c>
      <c r="G193" s="5">
        <f t="shared" si="28"/>
        <v>4</v>
      </c>
      <c r="H193" s="5">
        <f t="shared" si="29"/>
        <v>4</v>
      </c>
      <c r="I193" s="5">
        <f t="shared" si="30"/>
        <v>4</v>
      </c>
      <c r="J193" s="3" cm="1">
        <f t="array" ref="J193">SUM(_xlfn._xlws.FILTER($D$2:$D$1078,_xlfn.MAP($E$2:$E$1078,_xlfn.LAMBDA(_xlpm.x,_xlpm.x=$E193))))</f>
        <v>8.1300813008130081E-4</v>
      </c>
      <c r="K193" s="3">
        <f t="shared" si="31"/>
        <v>1</v>
      </c>
      <c r="L193" s="3" cm="1">
        <f t="array" ref="L193">SUM(_xlfn._xlws.FILTER($D$2:$D$1078,_xlfn.MAP($F$2:$F$1078,_xlfn.LAMBDA(_xlpm.x,_xlpm.x=$F193))))</f>
        <v>8.1300813008130081E-4</v>
      </c>
      <c r="M193" s="3">
        <f t="shared" si="32"/>
        <v>1</v>
      </c>
      <c r="N193" s="3">
        <f t="shared" si="33"/>
        <v>0.2342468675289098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~fein~ : [faɛn]</v>
      </c>
      <c r="B194" s="2">
        <v>1</v>
      </c>
      <c r="C194" s="1" t="s">
        <v>1746</v>
      </c>
      <c r="D194" s="3">
        <f t="shared" ref="D194:D257" si="37">B194/freq.sum.r1a</f>
        <v>8.1300813008130081E-4</v>
      </c>
      <c r="E194" s="3" t="str">
        <f t="shared" ref="E194:E257" si="38">_xlfn.LET(_xlpm.sep,":",_xlpm.w,$C194,_xlfn.CONCAT("~",RIGHT(_xlpm.w,LEN(_xlpm.w)-FIND(_xlpm.sep,_xlpm.w)),"~"))</f>
        <v>~fein~</v>
      </c>
      <c r="F194" s="3" t="str">
        <f t="shared" ref="F194:F257" si="39">_xlfn.LET(_xlpm.sep,":",_xlpm.w,$C194,_xlfn.CONCAT("[",LEFT(_xlpm.w,FIND(_xlpm.sep,_xlpm.w)-1),"]"))</f>
        <v>[faɛn]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4</v>
      </c>
      <c r="I194" s="5">
        <f t="shared" ref="I194:I257" si="42">_xlfn.LET(_xlpm.a,H194,_xlpm.b,G194,MAX(_xlpm.a,_xlpm.b))</f>
        <v>4</v>
      </c>
      <c r="J194" s="3" cm="1">
        <f t="array" ref="J194">SUM(_xlfn._xlws.FILTER($D$2:$D$1078,_xlfn.MAP($E$2:$E$1078,_xlfn.LAMBDA(_xlpm.x,_xlpm.x=$E194))))</f>
        <v>8.1300813008130081E-4</v>
      </c>
      <c r="K194" s="3">
        <f t="shared" ref="K194:K257" si="43">$D194/J194</f>
        <v>1</v>
      </c>
      <c r="L194" s="3" cm="1">
        <f t="array" ref="L194">SUM(_xlfn._xlws.FILTER($D$2:$D$1078,_xlfn.MAP($F$2:$F$1078,_xlfn.LAMBDA(_xlpm.x,_xlpm.x=$F194))))</f>
        <v>8.1300813008130081E-4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0.2342468675289098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~vier~ : [fiːɐ]</v>
      </c>
      <c r="B195" s="2">
        <v>1</v>
      </c>
      <c r="C195" s="1" t="s">
        <v>1745</v>
      </c>
      <c r="D195" s="3">
        <f t="shared" si="37"/>
        <v>8.1300813008130081E-4</v>
      </c>
      <c r="E195" s="3" t="str">
        <f t="shared" si="38"/>
        <v>~vier~</v>
      </c>
      <c r="F195" s="3" t="str">
        <f t="shared" si="39"/>
        <v>[fiːɐ]</v>
      </c>
      <c r="G195" s="5">
        <f t="shared" si="40"/>
        <v>4</v>
      </c>
      <c r="H195" s="5">
        <f t="shared" si="41"/>
        <v>4</v>
      </c>
      <c r="I195" s="5">
        <f t="shared" si="42"/>
        <v>4</v>
      </c>
      <c r="J195" s="3" cm="1">
        <f t="array" ref="J195">SUM(_xlfn._xlws.FILTER($D$2:$D$1078,_xlfn.MAP($E$2:$E$1078,_xlfn.LAMBDA(_xlpm.x,_xlpm.x=$E195))))</f>
        <v>8.1300813008130081E-4</v>
      </c>
      <c r="K195" s="3">
        <f t="shared" si="43"/>
        <v>1</v>
      </c>
      <c r="L195" s="3" cm="1">
        <f t="array" ref="L195">SUM(_xlfn._xlws.FILTER($D$2:$D$1078,_xlfn.MAP($F$2:$F$1078,_xlfn.LAMBDA(_xlpm.x,_xlpm.x=$F195))))</f>
        <v>8.1300813008130081E-4</v>
      </c>
      <c r="M195" s="3">
        <f t="shared" si="44"/>
        <v>1</v>
      </c>
      <c r="N195" s="3">
        <f t="shared" si="45"/>
        <v>0.2342468675289098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~frau~ : [fʁaɔ]</v>
      </c>
      <c r="B196" s="2">
        <v>1</v>
      </c>
      <c r="C196" s="1" t="s">
        <v>82</v>
      </c>
      <c r="D196" s="3">
        <f t="shared" si="37"/>
        <v>8.1300813008130081E-4</v>
      </c>
      <c r="E196" s="3" t="str">
        <f t="shared" si="38"/>
        <v>~frau~</v>
      </c>
      <c r="F196" s="3" t="str">
        <f t="shared" si="39"/>
        <v>[fʁaɔ]</v>
      </c>
      <c r="G196" s="5">
        <f t="shared" si="40"/>
        <v>4</v>
      </c>
      <c r="H196" s="5">
        <f t="shared" si="41"/>
        <v>4</v>
      </c>
      <c r="I196" s="5">
        <f t="shared" si="42"/>
        <v>4</v>
      </c>
      <c r="J196" s="3" cm="1">
        <f t="array" ref="J196">SUM(_xlfn._xlws.FILTER($D$2:$D$1078,_xlfn.MAP($E$2:$E$1078,_xlfn.LAMBDA(_xlpm.x,_xlpm.x=$E196))))</f>
        <v>8.1300813008130081E-4</v>
      </c>
      <c r="K196" s="3">
        <f t="shared" si="43"/>
        <v>1</v>
      </c>
      <c r="L196" s="3" cm="1">
        <f t="array" ref="L196">SUM(_xlfn._xlws.FILTER($D$2:$D$1078,_xlfn.MAP($F$2:$F$1078,_xlfn.LAMBDA(_xlpm.x,_xlpm.x=$F196))))</f>
        <v>8.1300813008130081E-4</v>
      </c>
      <c r="M196" s="3">
        <f t="shared" si="44"/>
        <v>1</v>
      </c>
      <c r="N196" s="3">
        <f t="shared" si="45"/>
        <v>0.2342468675289098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~folg~ : [fɔlk]</v>
      </c>
      <c r="B197" s="2">
        <v>1</v>
      </c>
      <c r="C197" s="1" t="s">
        <v>1742</v>
      </c>
      <c r="D197" s="3">
        <f t="shared" si="37"/>
        <v>8.1300813008130081E-4</v>
      </c>
      <c r="E197" s="3" t="str">
        <f t="shared" si="38"/>
        <v>~folg~</v>
      </c>
      <c r="F197" s="3" t="str">
        <f t="shared" si="39"/>
        <v>[fɔlk]</v>
      </c>
      <c r="G197" s="5">
        <f t="shared" si="40"/>
        <v>4</v>
      </c>
      <c r="H197" s="5">
        <f t="shared" si="41"/>
        <v>4</v>
      </c>
      <c r="I197" s="5">
        <f t="shared" si="42"/>
        <v>4</v>
      </c>
      <c r="J197" s="3" cm="1">
        <f t="array" ref="J197">SUM(_xlfn._xlws.FILTER($D$2:$D$1078,_xlfn.MAP($E$2:$E$1078,_xlfn.LAMBDA(_xlpm.x,_xlpm.x=$E197))))</f>
        <v>8.1300813008130081E-4</v>
      </c>
      <c r="K197" s="3">
        <f t="shared" si="43"/>
        <v>1</v>
      </c>
      <c r="L197" s="3" cm="1">
        <f t="array" ref="L197">SUM(_xlfn._xlws.FILTER($D$2:$D$1078,_xlfn.MAP($F$2:$F$1078,_xlfn.LAMBDA(_xlpm.x,_xlpm.x=$F197))))</f>
        <v>8.1300813008130081E-4</v>
      </c>
      <c r="M197" s="3">
        <f t="shared" si="44"/>
        <v>1</v>
      </c>
      <c r="N197" s="3">
        <f t="shared" si="45"/>
        <v>0.2342468675289098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~feld~ : [fɛlt]</v>
      </c>
      <c r="B198" s="2">
        <v>1</v>
      </c>
      <c r="C198" s="1" t="s">
        <v>1741</v>
      </c>
      <c r="D198" s="3">
        <f t="shared" si="37"/>
        <v>8.1300813008130081E-4</v>
      </c>
      <c r="E198" s="3" t="str">
        <f t="shared" si="38"/>
        <v>~feld~</v>
      </c>
      <c r="F198" s="3" t="str">
        <f t="shared" si="39"/>
        <v>[fɛlt]</v>
      </c>
      <c r="G198" s="5">
        <f t="shared" si="40"/>
        <v>4</v>
      </c>
      <c r="H198" s="5">
        <f t="shared" si="41"/>
        <v>4</v>
      </c>
      <c r="I198" s="5">
        <f t="shared" si="42"/>
        <v>4</v>
      </c>
      <c r="J198" s="3" cm="1">
        <f t="array" ref="J198">SUM(_xlfn._xlws.FILTER($D$2:$D$1078,_xlfn.MAP($E$2:$E$1078,_xlfn.LAMBDA(_xlpm.x,_xlpm.x=$E198))))</f>
        <v>8.1300813008130081E-4</v>
      </c>
      <c r="K198" s="3">
        <f t="shared" si="43"/>
        <v>1</v>
      </c>
      <c r="L198" s="3" cm="1">
        <f t="array" ref="L198">SUM(_xlfn._xlws.FILTER($D$2:$D$1078,_xlfn.MAP($F$2:$F$1078,_xlfn.LAMBDA(_xlpm.x,_xlpm.x=$F198))))</f>
        <v>8.1300813008130081E-4</v>
      </c>
      <c r="M198" s="3">
        <f t="shared" si="44"/>
        <v>1</v>
      </c>
      <c r="N198" s="3">
        <f t="shared" si="45"/>
        <v>0.2342468675289098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~fünf~ : [fʏnf]</v>
      </c>
      <c r="B199" s="2">
        <v>1</v>
      </c>
      <c r="C199" s="1" t="s">
        <v>1740</v>
      </c>
      <c r="D199" s="3">
        <f t="shared" si="37"/>
        <v>8.1300813008130081E-4</v>
      </c>
      <c r="E199" s="3" t="str">
        <f t="shared" si="38"/>
        <v>~fünf~</v>
      </c>
      <c r="F199" s="3" t="str">
        <f t="shared" si="39"/>
        <v>[fʏnf]</v>
      </c>
      <c r="G199" s="5">
        <f t="shared" si="40"/>
        <v>4</v>
      </c>
      <c r="H199" s="5">
        <f t="shared" si="41"/>
        <v>4</v>
      </c>
      <c r="I199" s="5">
        <f t="shared" si="42"/>
        <v>4</v>
      </c>
      <c r="J199" s="3" cm="1">
        <f t="array" ref="J199">SUM(_xlfn._xlws.FILTER($D$2:$D$1078,_xlfn.MAP($E$2:$E$1078,_xlfn.LAMBDA(_xlpm.x,_xlpm.x=$E199))))</f>
        <v>8.1300813008130081E-4</v>
      </c>
      <c r="K199" s="3">
        <f t="shared" si="43"/>
        <v>1</v>
      </c>
      <c r="L199" s="3" cm="1">
        <f t="array" ref="L199">SUM(_xlfn._xlws.FILTER($D$2:$D$1078,_xlfn.MAP($F$2:$F$1078,_xlfn.LAMBDA(_xlpm.x,_xlpm.x=$F199))))</f>
        <v>8.1300813008130081E-4</v>
      </c>
      <c r="M199" s="3">
        <f t="shared" si="44"/>
        <v>1</v>
      </c>
      <c r="N199" s="3">
        <f t="shared" si="45"/>
        <v>0.2342468675289098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~fini~ : [fɪnɪ]</v>
      </c>
      <c r="B200" s="2">
        <v>1</v>
      </c>
      <c r="C200" s="1" t="s">
        <v>1739</v>
      </c>
      <c r="D200" s="3">
        <f t="shared" si="37"/>
        <v>8.1300813008130081E-4</v>
      </c>
      <c r="E200" s="3" t="str">
        <f t="shared" si="38"/>
        <v>~fini~</v>
      </c>
      <c r="F200" s="3" t="str">
        <f t="shared" si="39"/>
        <v>[fɪnɪ]</v>
      </c>
      <c r="G200" s="5">
        <f t="shared" si="40"/>
        <v>4</v>
      </c>
      <c r="H200" s="5">
        <f t="shared" si="41"/>
        <v>4</v>
      </c>
      <c r="I200" s="5">
        <f t="shared" si="42"/>
        <v>4</v>
      </c>
      <c r="J200" s="3" cm="1">
        <f t="array" ref="J200">SUM(_xlfn._xlws.FILTER($D$2:$D$1078,_xlfn.MAP($E$2:$E$1078,_xlfn.LAMBDA(_xlpm.x,_xlpm.x=$E200))))</f>
        <v>8.1300813008130081E-4</v>
      </c>
      <c r="K200" s="3">
        <f t="shared" si="43"/>
        <v>1</v>
      </c>
      <c r="L200" s="3" cm="1">
        <f t="array" ref="L200">SUM(_xlfn._xlws.FILTER($D$2:$D$1078,_xlfn.MAP($F$2:$F$1078,_xlfn.LAMBDA(_xlpm.x,_xlpm.x=$F200))))</f>
        <v>8.1300813008130081E-4</v>
      </c>
      <c r="M200" s="3">
        <f t="shared" si="44"/>
        <v>1</v>
      </c>
      <c r="N200" s="3">
        <f t="shared" si="45"/>
        <v>0.2342468675289098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~froh~ : [fʁoː]</v>
      </c>
      <c r="B201" s="2">
        <v>1</v>
      </c>
      <c r="C201" s="1" t="s">
        <v>83</v>
      </c>
      <c r="D201" s="3">
        <f t="shared" si="37"/>
        <v>8.1300813008130081E-4</v>
      </c>
      <c r="E201" s="3" t="str">
        <f t="shared" si="38"/>
        <v>~froh~</v>
      </c>
      <c r="F201" s="3" t="str">
        <f t="shared" si="39"/>
        <v>[fʁoː]</v>
      </c>
      <c r="G201" s="5">
        <f t="shared" si="40"/>
        <v>4</v>
      </c>
      <c r="H201" s="5">
        <f t="shared" si="41"/>
        <v>4</v>
      </c>
      <c r="I201" s="5">
        <f t="shared" si="42"/>
        <v>4</v>
      </c>
      <c r="J201" s="3" cm="1">
        <f t="array" ref="J201">SUM(_xlfn._xlws.FILTER($D$2:$D$1078,_xlfn.MAP($E$2:$E$1078,_xlfn.LAMBDA(_xlpm.x,_xlpm.x=$E201))))</f>
        <v>8.1300813008130081E-4</v>
      </c>
      <c r="K201" s="3">
        <f t="shared" si="43"/>
        <v>1</v>
      </c>
      <c r="L201" s="3" cm="1">
        <f t="array" ref="L201">SUM(_xlfn._xlws.FILTER($D$2:$D$1078,_xlfn.MAP($F$2:$F$1078,_xlfn.LAMBDA(_xlpm.x,_xlpm.x=$F201))))</f>
        <v>8.1300813008130081E-4</v>
      </c>
      <c r="M201" s="3">
        <f t="shared" si="44"/>
        <v>1</v>
      </c>
      <c r="N201" s="3">
        <f t="shared" si="45"/>
        <v>0.2342468675289098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~früh~ : [fʁyː]</v>
      </c>
      <c r="B202" s="2">
        <v>1</v>
      </c>
      <c r="C202" s="1" t="s">
        <v>84</v>
      </c>
      <c r="D202" s="3">
        <f t="shared" si="37"/>
        <v>8.1300813008130081E-4</v>
      </c>
      <c r="E202" s="3" t="str">
        <f t="shared" si="38"/>
        <v>~früh~</v>
      </c>
      <c r="F202" s="3" t="str">
        <f t="shared" si="39"/>
        <v>[fʁyː]</v>
      </c>
      <c r="G202" s="5">
        <f t="shared" si="40"/>
        <v>4</v>
      </c>
      <c r="H202" s="5">
        <f t="shared" si="41"/>
        <v>4</v>
      </c>
      <c r="I202" s="5">
        <f t="shared" si="42"/>
        <v>4</v>
      </c>
      <c r="J202" s="3" cm="1">
        <f t="array" ref="J202">SUM(_xlfn._xlws.FILTER($D$2:$D$1078,_xlfn.MAP($E$2:$E$1078,_xlfn.LAMBDA(_xlpm.x,_xlpm.x=$E202))))</f>
        <v>8.1300813008130081E-4</v>
      </c>
      <c r="K202" s="3">
        <f t="shared" si="43"/>
        <v>1</v>
      </c>
      <c r="L202" s="3" cm="1">
        <f t="array" ref="L202">SUM(_xlfn._xlws.FILTER($D$2:$D$1078,_xlfn.MAP($F$2:$F$1078,_xlfn.LAMBDA(_xlpm.x,_xlpm.x=$F202))))</f>
        <v>8.1300813008130081E-4</v>
      </c>
      <c r="M202" s="3">
        <f t="shared" si="44"/>
        <v>1</v>
      </c>
      <c r="N202" s="3">
        <f t="shared" si="45"/>
        <v>0.2342468675289098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~funk~ : [fʊŋk]</v>
      </c>
      <c r="B203" s="2">
        <v>1</v>
      </c>
      <c r="C203" s="1" t="s">
        <v>1738</v>
      </c>
      <c r="D203" s="3">
        <f t="shared" si="37"/>
        <v>8.1300813008130081E-4</v>
      </c>
      <c r="E203" s="3" t="str">
        <f t="shared" si="38"/>
        <v>~funk~</v>
      </c>
      <c r="F203" s="3" t="str">
        <f t="shared" si="39"/>
        <v>[fʊŋk]</v>
      </c>
      <c r="G203" s="5">
        <f t="shared" si="40"/>
        <v>4</v>
      </c>
      <c r="H203" s="5">
        <f t="shared" si="41"/>
        <v>4</v>
      </c>
      <c r="I203" s="5">
        <f t="shared" si="42"/>
        <v>4</v>
      </c>
      <c r="J203" s="3" cm="1">
        <f t="array" ref="J203">SUM(_xlfn._xlws.FILTER($D$2:$D$1078,_xlfn.MAP($E$2:$E$1078,_xlfn.LAMBDA(_xlpm.x,_xlpm.x=$E203))))</f>
        <v>8.1300813008130081E-4</v>
      </c>
      <c r="K203" s="3">
        <f t="shared" si="43"/>
        <v>1</v>
      </c>
      <c r="L203" s="3" cm="1">
        <f t="array" ref="L203">SUM(_xlfn._xlws.FILTER($D$2:$D$1078,_xlfn.MAP($F$2:$F$1078,_xlfn.LAMBDA(_xlpm.x,_xlpm.x=$F203))))</f>
        <v>8.1300813008130081E-4</v>
      </c>
      <c r="M203" s="3">
        <f t="shared" si="44"/>
        <v>1</v>
      </c>
      <c r="N203" s="3">
        <f t="shared" si="45"/>
        <v>0.2342468675289098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~form~ : [fɔʁm]</v>
      </c>
      <c r="B204" s="2">
        <v>1</v>
      </c>
      <c r="C204" s="1" t="s">
        <v>1737</v>
      </c>
      <c r="D204" s="3">
        <f t="shared" si="37"/>
        <v>8.1300813008130081E-4</v>
      </c>
      <c r="E204" s="3" t="str">
        <f t="shared" si="38"/>
        <v>~form~</v>
      </c>
      <c r="F204" s="3" t="str">
        <f t="shared" si="39"/>
        <v>[fɔʁm]</v>
      </c>
      <c r="G204" s="5">
        <f t="shared" si="40"/>
        <v>4</v>
      </c>
      <c r="H204" s="5">
        <f t="shared" si="41"/>
        <v>4</v>
      </c>
      <c r="I204" s="5">
        <f t="shared" si="42"/>
        <v>4</v>
      </c>
      <c r="J204" s="3" cm="1">
        <f t="array" ref="J204">SUM(_xlfn._xlws.FILTER($D$2:$D$1078,_xlfn.MAP($E$2:$E$1078,_xlfn.LAMBDA(_xlpm.x,_xlpm.x=$E204))))</f>
        <v>8.1300813008130081E-4</v>
      </c>
      <c r="K204" s="3">
        <f t="shared" si="43"/>
        <v>1</v>
      </c>
      <c r="L204" s="3" cm="1">
        <f t="array" ref="L204">SUM(_xlfn._xlws.FILTER($D$2:$D$1078,_xlfn.MAP($F$2:$F$1078,_xlfn.LAMBDA(_xlpm.x,_xlpm.x=$F204))))</f>
        <v>8.1300813008130081E-4</v>
      </c>
      <c r="M204" s="3">
        <f t="shared" si="44"/>
        <v>1</v>
      </c>
      <c r="N204" s="3">
        <f t="shared" si="45"/>
        <v>0.2342468675289098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~fähi~ : [fɛːɪ]</v>
      </c>
      <c r="B205" s="2">
        <v>1</v>
      </c>
      <c r="C205" s="1" t="s">
        <v>1736</v>
      </c>
      <c r="D205" s="3">
        <f t="shared" si="37"/>
        <v>8.1300813008130081E-4</v>
      </c>
      <c r="E205" s="3" t="str">
        <f t="shared" si="38"/>
        <v>~fähi~</v>
      </c>
      <c r="F205" s="3" t="str">
        <f t="shared" si="39"/>
        <v>[fɛːɪ]</v>
      </c>
      <c r="G205" s="5">
        <f t="shared" si="40"/>
        <v>4</v>
      </c>
      <c r="H205" s="5">
        <f t="shared" si="41"/>
        <v>4</v>
      </c>
      <c r="I205" s="5">
        <f t="shared" si="42"/>
        <v>4</v>
      </c>
      <c r="J205" s="3" cm="1">
        <f t="array" ref="J205">SUM(_xlfn._xlws.FILTER($D$2:$D$1078,_xlfn.MAP($E$2:$E$1078,_xlfn.LAMBDA(_xlpm.x,_xlpm.x=$E205))))</f>
        <v>8.1300813008130081E-4</v>
      </c>
      <c r="K205" s="3">
        <f t="shared" si="43"/>
        <v>1</v>
      </c>
      <c r="L205" s="3" cm="1">
        <f t="array" ref="L205">SUM(_xlfn._xlws.FILTER($D$2:$D$1078,_xlfn.MAP($F$2:$F$1078,_xlfn.LAMBDA(_xlpm.x,_xlpm.x=$F205))))</f>
        <v>8.1300813008130081E-4</v>
      </c>
      <c r="M205" s="3">
        <f t="shared" si="44"/>
        <v>1</v>
      </c>
      <c r="N205" s="3">
        <f t="shared" si="45"/>
        <v>0.2342468675289098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~verä~ : [fɐˀɛ]</v>
      </c>
      <c r="B206" s="2">
        <v>1</v>
      </c>
      <c r="C206" s="1" t="s">
        <v>1735</v>
      </c>
      <c r="D206" s="3">
        <f t="shared" si="37"/>
        <v>8.1300813008130081E-4</v>
      </c>
      <c r="E206" s="3" t="str">
        <f t="shared" si="38"/>
        <v>~verä~</v>
      </c>
      <c r="F206" s="3" t="str">
        <f t="shared" si="39"/>
        <v>[fɐˀɛ]</v>
      </c>
      <c r="G206" s="5">
        <f t="shared" si="40"/>
        <v>4</v>
      </c>
      <c r="H206" s="5">
        <f t="shared" si="41"/>
        <v>4</v>
      </c>
      <c r="I206" s="5">
        <f t="shared" si="42"/>
        <v>4</v>
      </c>
      <c r="J206" s="3" cm="1">
        <f t="array" ref="J206">SUM(_xlfn._xlws.FILTER($D$2:$D$1078,_xlfn.MAP($E$2:$E$1078,_xlfn.LAMBDA(_xlpm.x,_xlpm.x=$E206))))</f>
        <v>8.1300813008130081E-4</v>
      </c>
      <c r="K206" s="3">
        <f t="shared" si="43"/>
        <v>1</v>
      </c>
      <c r="L206" s="3" cm="1">
        <f t="array" ref="L206">SUM(_xlfn._xlws.FILTER($D$2:$D$1078,_xlfn.MAP($F$2:$F$1078,_xlfn.LAMBDA(_xlpm.x,_xlpm.x=$F206))))</f>
        <v>8.1300813008130081E-4</v>
      </c>
      <c r="M206" s="3">
        <f t="shared" si="44"/>
        <v>1</v>
      </c>
      <c r="N206" s="3">
        <f t="shared" si="45"/>
        <v>0.2342468675289098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~hals~ : [hals]</v>
      </c>
      <c r="B207" s="2">
        <v>1</v>
      </c>
      <c r="C207" s="1" t="s">
        <v>1734</v>
      </c>
      <c r="D207" s="3">
        <f t="shared" si="37"/>
        <v>8.1300813008130081E-4</v>
      </c>
      <c r="E207" s="3" t="str">
        <f t="shared" si="38"/>
        <v>~hals~</v>
      </c>
      <c r="F207" s="3" t="str">
        <f t="shared" si="39"/>
        <v>[hals]</v>
      </c>
      <c r="G207" s="5">
        <f t="shared" si="40"/>
        <v>4</v>
      </c>
      <c r="H207" s="5">
        <f t="shared" si="41"/>
        <v>4</v>
      </c>
      <c r="I207" s="5">
        <f t="shared" si="42"/>
        <v>4</v>
      </c>
      <c r="J207" s="3" cm="1">
        <f t="array" ref="J207">SUM(_xlfn._xlws.FILTER($D$2:$D$1078,_xlfn.MAP($E$2:$E$1078,_xlfn.LAMBDA(_xlpm.x,_xlpm.x=$E207))))</f>
        <v>8.1300813008130081E-4</v>
      </c>
      <c r="K207" s="3">
        <f t="shared" si="43"/>
        <v>1</v>
      </c>
      <c r="L207" s="3" cm="1">
        <f t="array" ref="L207">SUM(_xlfn._xlws.FILTER($D$2:$D$1078,_xlfn.MAP($F$2:$F$1078,_xlfn.LAMBDA(_xlpm.x,_xlpm.x=$F207))))</f>
        <v>8.1300813008130081E-4</v>
      </c>
      <c r="M207" s="3">
        <f t="shared" si="44"/>
        <v>1</v>
      </c>
      <c r="N207" s="3">
        <f t="shared" si="45"/>
        <v>0.2342468675289098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~hand~ : [hant]</v>
      </c>
      <c r="B208" s="2">
        <v>1</v>
      </c>
      <c r="C208" s="1" t="s">
        <v>1733</v>
      </c>
      <c r="D208" s="3">
        <f t="shared" si="37"/>
        <v>8.1300813008130081E-4</v>
      </c>
      <c r="E208" s="3" t="str">
        <f t="shared" si="38"/>
        <v>~hand~</v>
      </c>
      <c r="F208" s="3" t="str">
        <f t="shared" si="39"/>
        <v>[hant]</v>
      </c>
      <c r="G208" s="5">
        <f t="shared" si="40"/>
        <v>4</v>
      </c>
      <c r="H208" s="5">
        <f t="shared" si="41"/>
        <v>4</v>
      </c>
      <c r="I208" s="5">
        <f t="shared" si="42"/>
        <v>4</v>
      </c>
      <c r="J208" s="3" cm="1">
        <f t="array" ref="J208">SUM(_xlfn._xlws.FILTER($D$2:$D$1078,_xlfn.MAP($E$2:$E$1078,_xlfn.LAMBDA(_xlpm.x,_xlpm.x=$E208))))</f>
        <v>8.1300813008130081E-4</v>
      </c>
      <c r="K208" s="3">
        <f t="shared" si="43"/>
        <v>1</v>
      </c>
      <c r="L208" s="3" cm="1">
        <f t="array" ref="L208">SUM(_xlfn._xlws.FILTER($D$2:$D$1078,_xlfn.MAP($F$2:$F$1078,_xlfn.LAMBDA(_xlpm.x,_xlpm.x=$F208))))</f>
        <v>8.1300813008130081E-4</v>
      </c>
      <c r="M208" s="3">
        <f t="shared" si="44"/>
        <v>1</v>
      </c>
      <c r="N208" s="3">
        <f t="shared" si="45"/>
        <v>0.2342468675289098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~haus~ : [haɔs]</v>
      </c>
      <c r="B209" s="2">
        <v>1</v>
      </c>
      <c r="C209" s="1" t="s">
        <v>1732</v>
      </c>
      <c r="D209" s="3">
        <f t="shared" si="37"/>
        <v>8.1300813008130081E-4</v>
      </c>
      <c r="E209" s="1" t="str">
        <f t="shared" si="38"/>
        <v>~haus~</v>
      </c>
      <c r="F209" s="1" t="str">
        <f t="shared" si="39"/>
        <v>[haɔs]</v>
      </c>
      <c r="G209" s="5">
        <f t="shared" si="40"/>
        <v>4</v>
      </c>
      <c r="H209" s="5">
        <f t="shared" si="41"/>
        <v>4</v>
      </c>
      <c r="I209" s="5">
        <f t="shared" si="42"/>
        <v>4</v>
      </c>
      <c r="J209" s="3" cm="1">
        <f t="array" ref="J209">SUM(_xlfn._xlws.FILTER($D$2:$D$1078,_xlfn.MAP($E$2:$E$1078,_xlfn.LAMBDA(_xlpm.x,_xlpm.x=$E209))))</f>
        <v>8.1300813008130081E-4</v>
      </c>
      <c r="K209" s="3">
        <f t="shared" si="43"/>
        <v>1</v>
      </c>
      <c r="L209" s="3" cm="1">
        <f t="array" ref="L209">SUM(_xlfn._xlws.FILTER($D$2:$D$1078,_xlfn.MAP($F$2:$F$1078,_xlfn.LAMBDA(_xlpm.x,_xlpm.x=$F209))))</f>
        <v>8.1300813008130081E-4</v>
      </c>
      <c r="M209" s="3">
        <f t="shared" si="44"/>
        <v>1</v>
      </c>
      <c r="N209" s="3">
        <f t="shared" si="45"/>
        <v>0.2342468675289098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~heiß~ : [haɛs]</v>
      </c>
      <c r="B210" s="2">
        <v>1</v>
      </c>
      <c r="C210" s="1" t="s">
        <v>1731</v>
      </c>
      <c r="D210" s="3">
        <f t="shared" si="37"/>
        <v>8.1300813008130081E-4</v>
      </c>
      <c r="E210" s="3" t="str">
        <f t="shared" si="38"/>
        <v>~heiß~</v>
      </c>
      <c r="F210" s="3" t="str">
        <f t="shared" si="39"/>
        <v>[haɛs]</v>
      </c>
      <c r="G210" s="5">
        <f t="shared" si="40"/>
        <v>4</v>
      </c>
      <c r="H210" s="5">
        <f t="shared" si="41"/>
        <v>4</v>
      </c>
      <c r="I210" s="5">
        <f t="shared" si="42"/>
        <v>4</v>
      </c>
      <c r="J210" s="3" cm="1">
        <f t="array" ref="J210">SUM(_xlfn._xlws.FILTER($D$2:$D$1078,_xlfn.MAP($E$2:$E$1078,_xlfn.LAMBDA(_xlpm.x,_xlpm.x=$E210))))</f>
        <v>8.1300813008130081E-4</v>
      </c>
      <c r="K210" s="3">
        <f t="shared" si="43"/>
        <v>1</v>
      </c>
      <c r="L210" s="3" cm="1">
        <f t="array" ref="L210">SUM(_xlfn._xlws.FILTER($D$2:$D$1078,_xlfn.MAP($F$2:$F$1078,_xlfn.LAMBDA(_xlpm.x,_xlpm.x=$F210))))</f>
        <v>8.1300813008130081E-4</v>
      </c>
      <c r="M210" s="3">
        <f t="shared" si="44"/>
        <v>1</v>
      </c>
      <c r="N210" s="3">
        <f t="shared" si="45"/>
        <v>0.2342468675289098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~haut~ : [haɔt]</v>
      </c>
      <c r="B211" s="2">
        <v>1</v>
      </c>
      <c r="C211" s="1" t="s">
        <v>1730</v>
      </c>
      <c r="D211" s="3">
        <f t="shared" si="37"/>
        <v>8.1300813008130081E-4</v>
      </c>
      <c r="E211" s="1" t="str">
        <f t="shared" si="38"/>
        <v>~haut~</v>
      </c>
      <c r="F211" s="1" t="str">
        <f t="shared" si="39"/>
        <v>[haɔt]</v>
      </c>
      <c r="G211" s="5">
        <f t="shared" si="40"/>
        <v>4</v>
      </c>
      <c r="H211" s="5">
        <f t="shared" si="41"/>
        <v>4</v>
      </c>
      <c r="I211" s="5">
        <f t="shared" si="42"/>
        <v>4</v>
      </c>
      <c r="J211" s="3" cm="1">
        <f t="array" ref="J211">SUM(_xlfn._xlws.FILTER($D$2:$D$1078,_xlfn.MAP($E$2:$E$1078,_xlfn.LAMBDA(_xlpm.x,_xlpm.x=$E211))))</f>
        <v>8.1300813008130081E-4</v>
      </c>
      <c r="K211" s="3">
        <f t="shared" si="43"/>
        <v>1</v>
      </c>
      <c r="L211" s="3" cm="1">
        <f t="array" ref="L211">SUM(_xlfn._xlws.FILTER($D$2:$D$1078,_xlfn.MAP($F$2:$F$1078,_xlfn.LAMBDA(_xlpm.x,_xlpm.x=$F211))))</f>
        <v>8.1300813008130081E-4</v>
      </c>
      <c r="M211" s="3">
        <f t="shared" si="44"/>
        <v>1</v>
      </c>
      <c r="N211" s="3">
        <f t="shared" si="45"/>
        <v>0.2342468675289098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~haar~ : [haːʁ]</v>
      </c>
      <c r="B212" s="2">
        <v>1</v>
      </c>
      <c r="C212" s="1" t="s">
        <v>1729</v>
      </c>
      <c r="D212" s="3">
        <f t="shared" si="37"/>
        <v>8.1300813008130081E-4</v>
      </c>
      <c r="E212" s="1" t="str">
        <f t="shared" si="38"/>
        <v>~haar~</v>
      </c>
      <c r="F212" s="1" t="str">
        <f t="shared" si="39"/>
        <v>[haːʁ]</v>
      </c>
      <c r="G212" s="5">
        <f t="shared" si="40"/>
        <v>4</v>
      </c>
      <c r="H212" s="5">
        <f t="shared" si="41"/>
        <v>4</v>
      </c>
      <c r="I212" s="5">
        <f t="shared" si="42"/>
        <v>4</v>
      </c>
      <c r="J212" s="3" cm="1">
        <f t="array" ref="J212">SUM(_xlfn._xlws.FILTER($D$2:$D$1078,_xlfn.MAP($E$2:$E$1078,_xlfn.LAMBDA(_xlpm.x,_xlpm.x=$E212))))</f>
        <v>8.1300813008130081E-4</v>
      </c>
      <c r="K212" s="3">
        <f t="shared" si="43"/>
        <v>1</v>
      </c>
      <c r="L212" s="3" cm="1">
        <f t="array" ref="L212">SUM(_xlfn._xlws.FILTER($D$2:$D$1078,_xlfn.MAP($F$2:$F$1078,_xlfn.LAMBDA(_xlpm.x,_xlpm.x=$F212))))</f>
        <v>8.1300813008130081E-4</v>
      </c>
      <c r="M212" s="3">
        <f t="shared" si="44"/>
        <v>1</v>
      </c>
      <c r="N212" s="3">
        <f t="shared" si="45"/>
        <v>0.2342468675289098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~hier~ : [hiːɐ]</v>
      </c>
      <c r="B213" s="2">
        <v>1</v>
      </c>
      <c r="C213" s="1" t="s">
        <v>1728</v>
      </c>
      <c r="D213" s="3">
        <f t="shared" si="37"/>
        <v>8.1300813008130081E-4</v>
      </c>
      <c r="E213" s="1" t="str">
        <f t="shared" si="38"/>
        <v>~hier~</v>
      </c>
      <c r="F213" s="1" t="str">
        <f t="shared" si="39"/>
        <v>[hiːɐ]</v>
      </c>
      <c r="G213" s="5">
        <f t="shared" si="40"/>
        <v>4</v>
      </c>
      <c r="H213" s="5">
        <f t="shared" si="41"/>
        <v>4</v>
      </c>
      <c r="I213" s="5">
        <f t="shared" si="42"/>
        <v>4</v>
      </c>
      <c r="J213" s="3" cm="1">
        <f t="array" ref="J213">SUM(_xlfn._xlws.FILTER($D$2:$D$1078,_xlfn.MAP($E$2:$E$1078,_xlfn.LAMBDA(_xlpm.x,_xlpm.x=$E213))))</f>
        <v>8.1300813008130081E-4</v>
      </c>
      <c r="K213" s="3">
        <f t="shared" si="43"/>
        <v>1</v>
      </c>
      <c r="L213" s="3" cm="1">
        <f t="array" ref="L213">SUM(_xlfn._xlws.FILTER($D$2:$D$1078,_xlfn.MAP($F$2:$F$1078,_xlfn.LAMBDA(_xlpm.x,_xlpm.x=$F213))))</f>
        <v>8.1300813008130081E-4</v>
      </c>
      <c r="M213" s="3">
        <f t="shared" si="44"/>
        <v>1</v>
      </c>
      <c r="N213" s="3">
        <f t="shared" si="45"/>
        <v>0.2342468675289098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~hoch~ : [hoːx]</v>
      </c>
      <c r="B214" s="2">
        <v>1</v>
      </c>
      <c r="C214" s="1" t="s">
        <v>1726</v>
      </c>
      <c r="D214" s="3">
        <f t="shared" si="37"/>
        <v>8.1300813008130081E-4</v>
      </c>
      <c r="E214" s="3" t="str">
        <f t="shared" si="38"/>
        <v>~hoch~</v>
      </c>
      <c r="F214" s="3" t="str">
        <f t="shared" si="39"/>
        <v>[hoːx]</v>
      </c>
      <c r="G214" s="5">
        <f t="shared" si="40"/>
        <v>4</v>
      </c>
      <c r="H214" s="5">
        <f t="shared" si="41"/>
        <v>4</v>
      </c>
      <c r="I214" s="5">
        <f t="shared" si="42"/>
        <v>4</v>
      </c>
      <c r="J214" s="3" cm="1">
        <f t="array" ref="J214">SUM(_xlfn._xlws.FILTER($D$2:$D$1078,_xlfn.MAP($E$2:$E$1078,_xlfn.LAMBDA(_xlpm.x,_xlpm.x=$E214))))</f>
        <v>8.1300813008130081E-4</v>
      </c>
      <c r="K214" s="3">
        <f t="shared" si="43"/>
        <v>1</v>
      </c>
      <c r="L214" s="3" cm="1">
        <f t="array" ref="L214">SUM(_xlfn._xlws.FILTER($D$2:$D$1078,_xlfn.MAP($F$2:$F$1078,_xlfn.LAMBDA(_xlpm.x,_xlpm.x=$F214))))</f>
        <v>8.1300813008130081E-4</v>
      </c>
      <c r="M214" s="3">
        <f t="shared" si="44"/>
        <v>1</v>
      </c>
      <c r="N214" s="3">
        <f t="shared" si="45"/>
        <v>0.2342468675289098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~hund~ : [hʊnt]</v>
      </c>
      <c r="B215" s="2">
        <v>1</v>
      </c>
      <c r="C215" s="1" t="s">
        <v>1724</v>
      </c>
      <c r="D215" s="3">
        <f t="shared" si="37"/>
        <v>8.1300813008130081E-4</v>
      </c>
      <c r="E215" s="1" t="str">
        <f t="shared" si="38"/>
        <v>~hund~</v>
      </c>
      <c r="F215" s="1" t="str">
        <f t="shared" si="39"/>
        <v>[hʊnt]</v>
      </c>
      <c r="G215" s="5">
        <f t="shared" si="40"/>
        <v>4</v>
      </c>
      <c r="H215" s="5">
        <f t="shared" si="41"/>
        <v>4</v>
      </c>
      <c r="I215" s="5">
        <f t="shared" si="42"/>
        <v>4</v>
      </c>
      <c r="J215" s="3" cm="1">
        <f t="array" ref="J215">SUM(_xlfn._xlws.FILTER($D$2:$D$1078,_xlfn.MAP($E$2:$E$1078,_xlfn.LAMBDA(_xlpm.x,_xlpm.x=$E215))))</f>
        <v>8.1300813008130081E-4</v>
      </c>
      <c r="K215" s="3">
        <f t="shared" si="43"/>
        <v>1</v>
      </c>
      <c r="L215" s="3" cm="1">
        <f t="array" ref="L215">SUM(_xlfn._xlws.FILTER($D$2:$D$1078,_xlfn.MAP($F$2:$F$1078,_xlfn.LAMBDA(_xlpm.x,_xlpm.x=$F215))))</f>
        <v>8.1300813008130081E-4</v>
      </c>
      <c r="M215" s="3">
        <f t="shared" si="44"/>
        <v>1</v>
      </c>
      <c r="N215" s="3">
        <f t="shared" si="45"/>
        <v>0.2342468675289098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~idee~ : [ideː]</v>
      </c>
      <c r="B216" s="2">
        <v>1</v>
      </c>
      <c r="C216" s="1" t="s">
        <v>1723</v>
      </c>
      <c r="D216" s="3">
        <f t="shared" si="37"/>
        <v>8.1300813008130081E-4</v>
      </c>
      <c r="E216" s="3" t="str">
        <f t="shared" si="38"/>
        <v>~idee~</v>
      </c>
      <c r="F216" s="3" t="str">
        <f t="shared" si="39"/>
        <v>[ideː]</v>
      </c>
      <c r="G216" s="5">
        <f t="shared" si="40"/>
        <v>4</v>
      </c>
      <c r="H216" s="5">
        <f t="shared" si="41"/>
        <v>4</v>
      </c>
      <c r="I216" s="5">
        <f t="shared" si="42"/>
        <v>4</v>
      </c>
      <c r="J216" s="3" cm="1">
        <f t="array" ref="J216">SUM(_xlfn._xlws.FILTER($D$2:$D$1078,_xlfn.MAP($E$2:$E$1078,_xlfn.LAMBDA(_xlpm.x,_xlpm.x=$E216))))</f>
        <v>8.1300813008130081E-4</v>
      </c>
      <c r="K216" s="3">
        <f t="shared" si="43"/>
        <v>1</v>
      </c>
      <c r="L216" s="3" cm="1">
        <f t="array" ref="L216">SUM(_xlfn._xlws.FILTER($D$2:$D$1078,_xlfn.MAP($F$2:$F$1078,_xlfn.LAMBDA(_xlpm.x,_xlpm.x=$F216))))</f>
        <v>8.1300813008130081E-4</v>
      </c>
      <c r="M216" s="3">
        <f t="shared" si="44"/>
        <v>1</v>
      </c>
      <c r="N216" s="3">
        <f t="shared" si="45"/>
        <v>0.2342468675289098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~iere~ : [iːʁe]</v>
      </c>
      <c r="B217" s="2">
        <v>1</v>
      </c>
      <c r="C217" s="1" t="s">
        <v>1722</v>
      </c>
      <c r="D217" s="3">
        <f t="shared" si="37"/>
        <v>8.1300813008130081E-4</v>
      </c>
      <c r="E217" s="1" t="str">
        <f t="shared" si="38"/>
        <v>~iere~</v>
      </c>
      <c r="F217" s="1" t="str">
        <f t="shared" si="39"/>
        <v>[iːʁe]</v>
      </c>
      <c r="G217" s="5">
        <f t="shared" si="40"/>
        <v>4</v>
      </c>
      <c r="H217" s="5">
        <f t="shared" si="41"/>
        <v>4</v>
      </c>
      <c r="I217" s="5">
        <f t="shared" si="42"/>
        <v>4</v>
      </c>
      <c r="J217" s="3" cm="1">
        <f t="array" ref="J217">SUM(_xlfn._xlws.FILTER($D$2:$D$1078,_xlfn.MAP($E$2:$E$1078,_xlfn.LAMBDA(_xlpm.x,_xlpm.x=$E217))))</f>
        <v>8.1300813008130081E-4</v>
      </c>
      <c r="K217" s="3">
        <f t="shared" si="43"/>
        <v>1</v>
      </c>
      <c r="L217" s="3" cm="1">
        <f t="array" ref="L217">SUM(_xlfn._xlws.FILTER($D$2:$D$1078,_xlfn.MAP($F$2:$F$1078,_xlfn.LAMBDA(_xlpm.x,_xlpm.x=$F217))))</f>
        <v>8.1300813008130081E-4</v>
      </c>
      <c r="M217" s="3">
        <f t="shared" si="44"/>
        <v>1</v>
      </c>
      <c r="N217" s="3">
        <f t="shared" si="45"/>
        <v>0.2342468675289098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~kali~ : [kali]</v>
      </c>
      <c r="B218" s="2">
        <v>1</v>
      </c>
      <c r="C218" s="1" t="s">
        <v>1721</v>
      </c>
      <c r="D218" s="3">
        <f t="shared" si="37"/>
        <v>8.1300813008130081E-4</v>
      </c>
      <c r="E218" s="3" t="str">
        <f t="shared" si="38"/>
        <v>~kali~</v>
      </c>
      <c r="F218" s="3" t="str">
        <f t="shared" si="39"/>
        <v>[kali]</v>
      </c>
      <c r="G218" s="5">
        <f t="shared" si="40"/>
        <v>4</v>
      </c>
      <c r="H218" s="5">
        <f t="shared" si="41"/>
        <v>4</v>
      </c>
      <c r="I218" s="5">
        <f t="shared" si="42"/>
        <v>4</v>
      </c>
      <c r="J218" s="3" cm="1">
        <f t="array" ref="J218">SUM(_xlfn._xlws.FILTER($D$2:$D$1078,_xlfn.MAP($E$2:$E$1078,_xlfn.LAMBDA(_xlpm.x,_xlpm.x=$E218))))</f>
        <v>8.1300813008130081E-4</v>
      </c>
      <c r="K218" s="3">
        <f t="shared" si="43"/>
        <v>1</v>
      </c>
      <c r="L218" s="3" cm="1">
        <f t="array" ref="L218">SUM(_xlfn._xlws.FILTER($D$2:$D$1078,_xlfn.MAP($F$2:$F$1078,_xlfn.LAMBDA(_xlpm.x,_xlpm.x=$F218))))</f>
        <v>8.1300813008130081E-4</v>
      </c>
      <c r="M218" s="3">
        <f t="shared" si="44"/>
        <v>1</v>
      </c>
      <c r="N218" s="3">
        <f t="shared" si="45"/>
        <v>0.2342468675289098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~kapi~ : [kapi]</v>
      </c>
      <c r="B219" s="2">
        <v>1</v>
      </c>
      <c r="C219" s="1" t="s">
        <v>1720</v>
      </c>
      <c r="D219" s="3">
        <f t="shared" si="37"/>
        <v>8.1300813008130081E-4</v>
      </c>
      <c r="E219" s="1" t="str">
        <f t="shared" si="38"/>
        <v>~kapi~</v>
      </c>
      <c r="F219" s="1" t="str">
        <f t="shared" si="39"/>
        <v>[kapi]</v>
      </c>
      <c r="G219" s="5">
        <f t="shared" si="40"/>
        <v>4</v>
      </c>
      <c r="H219" s="5">
        <f t="shared" si="41"/>
        <v>4</v>
      </c>
      <c r="I219" s="5">
        <f t="shared" si="42"/>
        <v>4</v>
      </c>
      <c r="J219" s="3" cm="1">
        <f t="array" ref="J219">SUM(_xlfn._xlws.FILTER($D$2:$D$1078,_xlfn.MAP($E$2:$E$1078,_xlfn.LAMBDA(_xlpm.x,_xlpm.x=$E219))))</f>
        <v>8.1300813008130081E-4</v>
      </c>
      <c r="K219" s="3">
        <f t="shared" si="43"/>
        <v>1</v>
      </c>
      <c r="L219" s="3" cm="1">
        <f t="array" ref="L219">SUM(_xlfn._xlws.FILTER($D$2:$D$1078,_xlfn.MAP($F$2:$F$1078,_xlfn.LAMBDA(_xlpm.x,_xlpm.x=$F219))))</f>
        <v>8.1300813008130081E-4</v>
      </c>
      <c r="M219" s="3">
        <f t="shared" si="44"/>
        <v>1</v>
      </c>
      <c r="N219" s="3">
        <f t="shared" si="45"/>
        <v>0.2342468675289098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~kolo~ : [kolo]</v>
      </c>
      <c r="B220" s="2">
        <v>1</v>
      </c>
      <c r="C220" s="1" t="s">
        <v>1718</v>
      </c>
      <c r="D220" s="3">
        <f t="shared" si="37"/>
        <v>8.1300813008130081E-4</v>
      </c>
      <c r="E220" s="1" t="str">
        <f t="shared" si="38"/>
        <v>~kolo~</v>
      </c>
      <c r="F220" s="1" t="str">
        <f t="shared" si="39"/>
        <v>[kolo]</v>
      </c>
      <c r="G220" s="5">
        <f t="shared" si="40"/>
        <v>4</v>
      </c>
      <c r="H220" s="5">
        <f t="shared" si="41"/>
        <v>4</v>
      </c>
      <c r="I220" s="5">
        <f t="shared" si="42"/>
        <v>4</v>
      </c>
      <c r="J220" s="3" cm="1">
        <f t="array" ref="J220">SUM(_xlfn._xlws.FILTER($D$2:$D$1078,_xlfn.MAP($E$2:$E$1078,_xlfn.LAMBDA(_xlpm.x,_xlpm.x=$E220))))</f>
        <v>8.1300813008130081E-4</v>
      </c>
      <c r="K220" s="3">
        <f t="shared" si="43"/>
        <v>1</v>
      </c>
      <c r="L220" s="3" cm="1">
        <f t="array" ref="L220">SUM(_xlfn._xlws.FILTER($D$2:$D$1078,_xlfn.MAP($F$2:$F$1078,_xlfn.LAMBDA(_xlpm.x,_xlpm.x=$F220))))</f>
        <v>8.1300813008130081E-4</v>
      </c>
      <c r="M220" s="3">
        <f t="shared" si="44"/>
        <v>1</v>
      </c>
      <c r="N220" s="3">
        <f t="shared" si="45"/>
        <v>0.2342468675289098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~kind~ : [kɪnt]</v>
      </c>
      <c r="B221" s="2">
        <v>1</v>
      </c>
      <c r="C221" s="1" t="s">
        <v>1714</v>
      </c>
      <c r="D221" s="3">
        <f t="shared" si="37"/>
        <v>8.1300813008130081E-4</v>
      </c>
      <c r="E221" s="3" t="str">
        <f t="shared" si="38"/>
        <v>~kind~</v>
      </c>
      <c r="F221" s="3" t="str">
        <f t="shared" si="39"/>
        <v>[kɪnt]</v>
      </c>
      <c r="G221" s="5">
        <f t="shared" si="40"/>
        <v>4</v>
      </c>
      <c r="H221" s="5">
        <f t="shared" si="41"/>
        <v>4</v>
      </c>
      <c r="I221" s="5">
        <f t="shared" si="42"/>
        <v>4</v>
      </c>
      <c r="J221" s="3" cm="1">
        <f t="array" ref="J221">SUM(_xlfn._xlws.FILTER($D$2:$D$1078,_xlfn.MAP($E$2:$E$1078,_xlfn.LAMBDA(_xlpm.x,_xlpm.x=$E221))))</f>
        <v>8.1300813008130081E-4</v>
      </c>
      <c r="K221" s="3">
        <f t="shared" si="43"/>
        <v>1</v>
      </c>
      <c r="L221" s="3" cm="1">
        <f t="array" ref="L221">SUM(_xlfn._xlws.FILTER($D$2:$D$1078,_xlfn.MAP($F$2:$F$1078,_xlfn.LAMBDA(_xlpm.x,_xlpm.x=$F221))))</f>
        <v>8.1300813008130081E-4</v>
      </c>
      <c r="M221" s="3">
        <f t="shared" si="44"/>
        <v>1</v>
      </c>
      <c r="N221" s="3">
        <f t="shared" si="45"/>
        <v>0.2342468675289098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~kopf~ : [kɔpf]</v>
      </c>
      <c r="B222" s="2">
        <v>1</v>
      </c>
      <c r="C222" s="1" t="s">
        <v>1713</v>
      </c>
      <c r="D222" s="3">
        <f t="shared" si="37"/>
        <v>8.1300813008130081E-4</v>
      </c>
      <c r="E222" s="3" t="str">
        <f t="shared" si="38"/>
        <v>~kopf~</v>
      </c>
      <c r="F222" s="3" t="str">
        <f t="shared" si="39"/>
        <v>[kɔpf]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SUM(_xlfn._xlws.FILTER($D$2:$D$1078,_xlfn.MAP($E$2:$E$1078,_xlfn.LAMBDA(_xlpm.x,_xlpm.x=$E222))))</f>
        <v>8.1300813008130081E-4</v>
      </c>
      <c r="K222" s="3">
        <f t="shared" si="43"/>
        <v>1</v>
      </c>
      <c r="L222" s="3" cm="1">
        <f t="array" ref="L222">SUM(_xlfn._xlws.FILTER($D$2:$D$1078,_xlfn.MAP($F$2:$F$1078,_xlfn.LAMBDA(_xlpm.x,_xlpm.x=$F222))))</f>
        <v>8.1300813008130081E-4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~kurs~ : [kʊʁs]</v>
      </c>
      <c r="B223" s="2">
        <v>1</v>
      </c>
      <c r="C223" s="1" t="s">
        <v>1712</v>
      </c>
      <c r="D223" s="3">
        <f t="shared" si="37"/>
        <v>8.1300813008130081E-4</v>
      </c>
      <c r="E223" s="3" t="str">
        <f t="shared" si="38"/>
        <v>~kurs~</v>
      </c>
      <c r="F223" s="3" t="str">
        <f t="shared" si="39"/>
        <v>[kʊʁs]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SUM(_xlfn._xlws.FILTER($D$2:$D$1078,_xlfn.MAP($E$2:$E$1078,_xlfn.LAMBDA(_xlpm.x,_xlpm.x=$E223))))</f>
        <v>8.1300813008130081E-4</v>
      </c>
      <c r="K223" s="3">
        <f t="shared" si="43"/>
        <v>1</v>
      </c>
      <c r="L223" s="3" cm="1">
        <f t="array" ref="L223">SUM(_xlfn._xlws.FILTER($D$2:$D$1078,_xlfn.MAP($F$2:$F$1078,_xlfn.LAMBDA(_xlpm.x,_xlpm.x=$F223))))</f>
        <v>8.1300813008130081E-4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~land~ : [lant]</v>
      </c>
      <c r="B224" s="2">
        <v>1</v>
      </c>
      <c r="C224" s="1" t="s">
        <v>1711</v>
      </c>
      <c r="D224" s="3">
        <f t="shared" si="37"/>
        <v>8.1300813008130081E-4</v>
      </c>
      <c r="E224" s="3" t="str">
        <f t="shared" si="38"/>
        <v>~land~</v>
      </c>
      <c r="F224" s="3" t="str">
        <f t="shared" si="39"/>
        <v>[lant]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SUM(_xlfn._xlws.FILTER($D$2:$D$1078,_xlfn.MAP($E$2:$E$1078,_xlfn.LAMBDA(_xlpm.x,_xlpm.x=$E224))))</f>
        <v>8.1300813008130081E-4</v>
      </c>
      <c r="K224" s="3">
        <f t="shared" si="43"/>
        <v>1</v>
      </c>
      <c r="L224" s="3" cm="1">
        <f t="array" ref="L224">SUM(_xlfn._xlws.FILTER($D$2:$D$1078,_xlfn.MAP($F$2:$F$1078,_xlfn.LAMBDA(_xlpm.x,_xlpm.x=$F224))))</f>
        <v>8.1300813008130081E-4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~last~ : [last]</v>
      </c>
      <c r="B225" s="2">
        <v>1</v>
      </c>
      <c r="C225" s="1" t="s">
        <v>1710</v>
      </c>
      <c r="D225" s="3">
        <f t="shared" si="37"/>
        <v>8.1300813008130081E-4</v>
      </c>
      <c r="E225" s="3" t="str">
        <f t="shared" si="38"/>
        <v>~last~</v>
      </c>
      <c r="F225" s="3" t="str">
        <f t="shared" si="39"/>
        <v>[last]</v>
      </c>
      <c r="G225" s="5">
        <f t="shared" si="40"/>
        <v>4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SUM(_xlfn._xlws.FILTER($D$2:$D$1078,_xlfn.MAP($E$2:$E$1078,_xlfn.LAMBDA(_xlpm.x,_xlpm.x=$E225))))</f>
        <v>8.1300813008130081E-4</v>
      </c>
      <c r="K225" s="3">
        <f t="shared" si="43"/>
        <v>1</v>
      </c>
      <c r="L225" s="3" cm="1">
        <f t="array" ref="L225">SUM(_xlfn._xlws.FILTER($D$2:$D$1078,_xlfn.MAP($F$2:$F$1078,_xlfn.LAMBDA(_xlpm.x,_xlpm.x=$F225))))</f>
        <v>8.1300813008130081E-4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~laut~ : [laɔt]</v>
      </c>
      <c r="B226" s="2">
        <v>1</v>
      </c>
      <c r="C226" s="1" t="s">
        <v>1709</v>
      </c>
      <c r="D226" s="3">
        <f t="shared" si="37"/>
        <v>8.1300813008130081E-4</v>
      </c>
      <c r="E226" s="3" t="str">
        <f t="shared" si="38"/>
        <v>~laut~</v>
      </c>
      <c r="F226" s="3" t="str">
        <f t="shared" si="39"/>
        <v>[laɔt]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SUM(_xlfn._xlws.FILTER($D$2:$D$1078,_xlfn.MAP($E$2:$E$1078,_xlfn.LAMBDA(_xlpm.x,_xlpm.x=$E226))))</f>
        <v>8.1300813008130081E-4</v>
      </c>
      <c r="K226" s="3">
        <f t="shared" si="43"/>
        <v>1</v>
      </c>
      <c r="L226" s="3" cm="1">
        <f t="array" ref="L226">SUM(_xlfn._xlws.FILTER($D$2:$D$1078,_xlfn.MAP($F$2:$F$1078,_xlfn.LAMBDA(_xlpm.x,_xlpm.x=$F226))))</f>
        <v>8.1300813008130081E-4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~lfte~ : [lfte]</v>
      </c>
      <c r="B227" s="2">
        <v>1</v>
      </c>
      <c r="C227" s="1" t="s">
        <v>553</v>
      </c>
      <c r="D227" s="3">
        <f t="shared" si="37"/>
        <v>8.1300813008130081E-4</v>
      </c>
      <c r="E227" s="1" t="str">
        <f t="shared" si="38"/>
        <v>~lfte~</v>
      </c>
      <c r="F227" s="1" t="str">
        <f t="shared" si="39"/>
        <v>[lfte]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SUM(_xlfn._xlws.FILTER($D$2:$D$1078,_xlfn.MAP($E$2:$E$1078,_xlfn.LAMBDA(_xlpm.x,_xlpm.x=$E227))))</f>
        <v>8.1300813008130081E-4</v>
      </c>
      <c r="K227" s="3">
        <f t="shared" si="43"/>
        <v>1</v>
      </c>
      <c r="L227" s="3" cm="1">
        <f t="array" ref="L227">SUM(_xlfn._xlws.FILTER($D$2:$D$1078,_xlfn.MAP($F$2:$F$1078,_xlfn.LAMBDA(_xlpm.x,_xlpm.x=$F227))))</f>
        <v>8.1300813008130081E-4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~llio~ : [lioː]</v>
      </c>
      <c r="B228" s="2">
        <v>1</v>
      </c>
      <c r="C228" s="1" t="s">
        <v>1706</v>
      </c>
      <c r="D228" s="3">
        <f t="shared" si="37"/>
        <v>8.1300813008130081E-4</v>
      </c>
      <c r="E228" s="1" t="str">
        <f t="shared" si="38"/>
        <v>~llio~</v>
      </c>
      <c r="F228" s="1" t="str">
        <f t="shared" si="39"/>
        <v>[lioː]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SUM(_xlfn._xlws.FILTER($D$2:$D$1078,_xlfn.MAP($E$2:$E$1078,_xlfn.LAMBDA(_xlpm.x,_xlpm.x=$E228))))</f>
        <v>8.1300813008130081E-4</v>
      </c>
      <c r="K228" s="3">
        <f t="shared" si="43"/>
        <v>1</v>
      </c>
      <c r="L228" s="3" cm="1">
        <f t="array" ref="L228">SUM(_xlfn._xlws.FILTER($D$2:$D$1078,_xlfn.MAP($F$2:$F$1078,_xlfn.LAMBDA(_xlpm.x,_xlpm.x=$F228))))</f>
        <v>8.1300813008130081E-4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~lief~ : [liːf]</v>
      </c>
      <c r="B229" s="2">
        <v>1</v>
      </c>
      <c r="C229" s="1" t="s">
        <v>1705</v>
      </c>
      <c r="D229" s="3">
        <f t="shared" si="37"/>
        <v>8.1300813008130081E-4</v>
      </c>
      <c r="E229" s="3" t="str">
        <f t="shared" si="38"/>
        <v>~lief~</v>
      </c>
      <c r="F229" s="3" t="str">
        <f t="shared" si="39"/>
        <v>[liːf]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SUM(_xlfn._xlws.FILTER($D$2:$D$1078,_xlfn.MAP($E$2:$E$1078,_xlfn.LAMBDA(_xlpm.x,_xlpm.x=$E229))))</f>
        <v>8.1300813008130081E-4</v>
      </c>
      <c r="K229" s="3">
        <f t="shared" si="43"/>
        <v>1</v>
      </c>
      <c r="L229" s="3" cm="1">
        <f t="array" ref="L229">SUM(_xlfn._xlws.FILTER($D$2:$D$1078,_xlfn.MAP($F$2:$F$1078,_xlfn.LAMBDA(_xlpm.x,_xlpm.x=$F229))))</f>
        <v>8.1300813008130081E-4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~lied~ : [liːt]</v>
      </c>
      <c r="B230" s="2">
        <v>1</v>
      </c>
      <c r="C230" s="1" t="s">
        <v>1704</v>
      </c>
      <c r="D230" s="3">
        <f t="shared" si="37"/>
        <v>8.1300813008130081E-4</v>
      </c>
      <c r="E230" s="1" t="str">
        <f t="shared" si="38"/>
        <v>~lied~</v>
      </c>
      <c r="F230" s="1" t="str">
        <f t="shared" si="39"/>
        <v>[liːt]</v>
      </c>
      <c r="G230" s="5">
        <f t="shared" si="40"/>
        <v>4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SUM(_xlfn._xlws.FILTER($D$2:$D$1078,_xlfn.MAP($E$2:$E$1078,_xlfn.LAMBDA(_xlpm.x,_xlpm.x=$E230))))</f>
        <v>8.1300813008130081E-4</v>
      </c>
      <c r="K230" s="3">
        <f t="shared" si="43"/>
        <v>1</v>
      </c>
      <c r="L230" s="3" cm="1">
        <f t="array" ref="L230">SUM(_xlfn._xlws.FILTER($D$2:$D$1078,_xlfn.MAP($F$2:$F$1078,_xlfn.LAMBDA(_xlpm.x,_xlpm.x=$F230))))</f>
        <v>8.1300813008130081E-4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~loka~ : [loka]</v>
      </c>
      <c r="B231" s="2">
        <v>1</v>
      </c>
      <c r="C231" s="1" t="s">
        <v>1702</v>
      </c>
      <c r="D231" s="3">
        <f t="shared" si="37"/>
        <v>8.1300813008130081E-4</v>
      </c>
      <c r="E231" s="1" t="str">
        <f t="shared" si="38"/>
        <v>~loka~</v>
      </c>
      <c r="F231" s="1" t="str">
        <f t="shared" si="39"/>
        <v>[loka]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SUM(_xlfn._xlws.FILTER($D$2:$D$1078,_xlfn.MAP($E$2:$E$1078,_xlfn.LAMBDA(_xlpm.x,_xlpm.x=$E231))))</f>
        <v>8.1300813008130081E-4</v>
      </c>
      <c r="K231" s="3">
        <f t="shared" si="43"/>
        <v>1</v>
      </c>
      <c r="L231" s="3" cm="1">
        <f t="array" ref="L231">SUM(_xlfn._xlws.FILTER($D$2:$D$1078,_xlfn.MAP($F$2:$F$1078,_xlfn.LAMBDA(_xlpm.x,_xlpm.x=$F231))))</f>
        <v>8.1300813008130081E-4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~lbst~ : [lpst]</v>
      </c>
      <c r="B232" s="2">
        <v>1</v>
      </c>
      <c r="C232" s="1" t="s">
        <v>462</v>
      </c>
      <c r="D232" s="3">
        <f t="shared" si="37"/>
        <v>8.1300813008130081E-4</v>
      </c>
      <c r="E232" s="1" t="str">
        <f t="shared" si="38"/>
        <v>~lbst~</v>
      </c>
      <c r="F232" s="1" t="str">
        <f t="shared" si="39"/>
        <v>[lpst]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SUM(_xlfn._xlws.FILTER($D$2:$D$1078,_xlfn.MAP($E$2:$E$1078,_xlfn.LAMBDA(_xlpm.x,_xlpm.x=$E232))))</f>
        <v>8.1300813008130081E-4</v>
      </c>
      <c r="K232" s="3">
        <f t="shared" si="43"/>
        <v>1</v>
      </c>
      <c r="L232" s="3" cm="1">
        <f t="array" ref="L232">SUM(_xlfn._xlws.FILTER($D$2:$D$1078,_xlfn.MAP($F$2:$F$1078,_xlfn.LAMBDA(_xlpm.x,_xlpm.x=$F232))))</f>
        <v>8.1300813008130081E-4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~luft~ : [lʊft]</v>
      </c>
      <c r="B233" s="2">
        <v>1</v>
      </c>
      <c r="C233" s="1" t="s">
        <v>1700</v>
      </c>
      <c r="D233" s="3">
        <f t="shared" si="37"/>
        <v>8.1300813008130081E-4</v>
      </c>
      <c r="E233" s="3" t="str">
        <f t="shared" si="38"/>
        <v>~luft~</v>
      </c>
      <c r="F233" s="3" t="str">
        <f t="shared" si="39"/>
        <v>[lʊft]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SUM(_xlfn._xlws.FILTER($D$2:$D$1078,_xlfn.MAP($E$2:$E$1078,_xlfn.LAMBDA(_xlpm.x,_xlpm.x=$E233))))</f>
        <v>8.1300813008130081E-4</v>
      </c>
      <c r="K233" s="3">
        <f t="shared" si="43"/>
        <v>1</v>
      </c>
      <c r="L233" s="3" cm="1">
        <f t="array" ref="L233">SUM(_xlfn._xlws.FILTER($D$2:$D$1078,_xlfn.MAP($F$2:$F$1078,_xlfn.LAMBDA(_xlpm.x,_xlpm.x=$F233))))</f>
        <v>8.1300813008130081E-4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~lärm~ : [lɛʁm]</v>
      </c>
      <c r="B234" s="2">
        <v>1</v>
      </c>
      <c r="C234" s="1" t="s">
        <v>1699</v>
      </c>
      <c r="D234" s="3">
        <f t="shared" si="37"/>
        <v>8.1300813008130081E-4</v>
      </c>
      <c r="E234" s="1" t="str">
        <f t="shared" si="38"/>
        <v>~lärm~</v>
      </c>
      <c r="F234" s="1" t="str">
        <f t="shared" si="39"/>
        <v>[lɛʁm]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SUM(_xlfn._xlws.FILTER($D$2:$D$1078,_xlfn.MAP($E$2:$E$1078,_xlfn.LAMBDA(_xlpm.x,_xlpm.x=$E234))))</f>
        <v>8.1300813008130081E-4</v>
      </c>
      <c r="K234" s="3">
        <f t="shared" si="43"/>
        <v>1</v>
      </c>
      <c r="L234" s="3" cm="1">
        <f t="array" ref="L234">SUM(_xlfn._xlws.FILTER($D$2:$D$1078,_xlfn.MAP($F$2:$F$1078,_xlfn.LAMBDA(_xlpm.x,_xlpm.x=$F234))))</f>
        <v>8.1300813008130081E-4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~maus~ : [maɔs]</v>
      </c>
      <c r="B235" s="2">
        <v>1</v>
      </c>
      <c r="C235" s="1" t="s">
        <v>1696</v>
      </c>
      <c r="D235" s="3">
        <f t="shared" si="37"/>
        <v>8.1300813008130081E-4</v>
      </c>
      <c r="E235" s="1" t="str">
        <f t="shared" si="38"/>
        <v>~maus~</v>
      </c>
      <c r="F235" s="1" t="str">
        <f t="shared" si="39"/>
        <v>[maɔs]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SUM(_xlfn._xlws.FILTER($D$2:$D$1078,_xlfn.MAP($E$2:$E$1078,_xlfn.LAMBDA(_xlpm.x,_xlpm.x=$E235))))</f>
        <v>8.1300813008130081E-4</v>
      </c>
      <c r="K235" s="3">
        <f t="shared" si="43"/>
        <v>1</v>
      </c>
      <c r="L235" s="3" cm="1">
        <f t="array" ref="L235">SUM(_xlfn._xlws.FILTER($D$2:$D$1078,_xlfn.MAP($F$2:$F$1078,_xlfn.LAMBDA(_xlpm.x,_xlpm.x=$F235))))</f>
        <v>8.1300813008130081E-4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~melo~ : [melo]</v>
      </c>
      <c r="B236" s="2">
        <v>1</v>
      </c>
      <c r="C236" s="1" t="s">
        <v>1694</v>
      </c>
      <c r="D236" s="3">
        <f t="shared" si="37"/>
        <v>8.1300813008130081E-4</v>
      </c>
      <c r="E236" s="3" t="str">
        <f t="shared" si="38"/>
        <v>~melo~</v>
      </c>
      <c r="F236" s="3" t="str">
        <f t="shared" si="39"/>
        <v>[melo]</v>
      </c>
      <c r="G236" s="5">
        <f t="shared" si="40"/>
        <v>4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SUM(_xlfn._xlws.FILTER($D$2:$D$1078,_xlfn.MAP($E$2:$E$1078,_xlfn.LAMBDA(_xlpm.x,_xlpm.x=$E236))))</f>
        <v>8.1300813008130081E-4</v>
      </c>
      <c r="K236" s="3">
        <f t="shared" si="43"/>
        <v>1</v>
      </c>
      <c r="L236" s="3" cm="1">
        <f t="array" ref="L236">SUM(_xlfn._xlws.FILTER($D$2:$D$1078,_xlfn.MAP($F$2:$F$1078,_xlfn.LAMBDA(_xlpm.x,_xlpm.x=$F236))))</f>
        <v>8.1300813008130081E-4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~meta~ : [meta]</v>
      </c>
      <c r="B237" s="2">
        <v>1</v>
      </c>
      <c r="C237" s="1" t="s">
        <v>1693</v>
      </c>
      <c r="D237" s="3">
        <f t="shared" si="37"/>
        <v>8.1300813008130081E-4</v>
      </c>
      <c r="E237" s="1" t="str">
        <f t="shared" si="38"/>
        <v>~meta~</v>
      </c>
      <c r="F237" s="1" t="str">
        <f t="shared" si="39"/>
        <v>[meta]</v>
      </c>
      <c r="G237" s="5">
        <f t="shared" si="40"/>
        <v>4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SUM(_xlfn._xlws.FILTER($D$2:$D$1078,_xlfn.MAP($E$2:$E$1078,_xlfn.LAMBDA(_xlpm.x,_xlpm.x=$E237))))</f>
        <v>8.1300813008130081E-4</v>
      </c>
      <c r="K237" s="3">
        <f t="shared" si="43"/>
        <v>1</v>
      </c>
      <c r="L237" s="3" cm="1">
        <f t="array" ref="L237">SUM(_xlfn._xlws.FILTER($D$2:$D$1078,_xlfn.MAP($F$2:$F$1078,_xlfn.LAMBDA(_xlpm.x,_xlpm.x=$F237))))</f>
        <v>8.1300813008130081E-4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~meer~ : [meːɐ]</v>
      </c>
      <c r="B238" s="2">
        <v>1</v>
      </c>
      <c r="C238" s="1" t="s">
        <v>1692</v>
      </c>
      <c r="D238" s="3">
        <f t="shared" si="37"/>
        <v>8.1300813008130081E-4</v>
      </c>
      <c r="E238" s="1" t="str">
        <f t="shared" si="38"/>
        <v>~meer~</v>
      </c>
      <c r="F238" s="1" t="str">
        <f t="shared" si="39"/>
        <v>[meːɐ]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SUM(_xlfn._xlws.FILTER($D$2:$D$1078,_xlfn.MAP($E$2:$E$1078,_xlfn.LAMBDA(_xlpm.x,_xlpm.x=$E238))))</f>
        <v>8.1300813008130081E-4</v>
      </c>
      <c r="K238" s="3">
        <f t="shared" si="43"/>
        <v>1</v>
      </c>
      <c r="L238" s="3" cm="1">
        <f t="array" ref="L238">SUM(_xlfn._xlws.FILTER($D$2:$D$1078,_xlfn.MAP($F$2:$F$1078,_xlfn.LAMBDA(_xlpm.x,_xlpm.x=$F238))))</f>
        <v>8.1300813008130081E-4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~mole~ : [mole]</v>
      </c>
      <c r="B239" s="2">
        <v>1</v>
      </c>
      <c r="C239" s="1" t="s">
        <v>1690</v>
      </c>
      <c r="D239" s="3">
        <f t="shared" si="37"/>
        <v>8.1300813008130081E-4</v>
      </c>
      <c r="E239" s="3" t="str">
        <f t="shared" si="38"/>
        <v>~mole~</v>
      </c>
      <c r="F239" s="3" t="str">
        <f t="shared" si="39"/>
        <v>[mole]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SUM(_xlfn._xlws.FILTER($D$2:$D$1078,_xlfn.MAP($E$2:$E$1078,_xlfn.LAMBDA(_xlpm.x,_xlpm.x=$E239))))</f>
        <v>8.1300813008130081E-4</v>
      </c>
      <c r="K239" s="3">
        <f t="shared" si="43"/>
        <v>1</v>
      </c>
      <c r="L239" s="3" cm="1">
        <f t="array" ref="L239">SUM(_xlfn._xlws.FILTER($D$2:$D$1078,_xlfn.MAP($F$2:$F$1078,_xlfn.LAMBDA(_xlpm.x,_xlpm.x=$F239))))</f>
        <v>8.1300813008130081E-4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~mome~ : [momɛ]</v>
      </c>
      <c r="B240" s="2">
        <v>1</v>
      </c>
      <c r="C240" s="1" t="s">
        <v>1689</v>
      </c>
      <c r="D240" s="3">
        <f t="shared" si="37"/>
        <v>8.1300813008130081E-4</v>
      </c>
      <c r="E240" s="1" t="str">
        <f t="shared" si="38"/>
        <v>~mome~</v>
      </c>
      <c r="F240" s="1" t="str">
        <f t="shared" si="39"/>
        <v>[momɛ]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 cm="1">
        <f t="array" ref="J240">SUM(_xlfn._xlws.FILTER($D$2:$D$1078,_xlfn.MAP($E$2:$E$1078,_xlfn.LAMBDA(_xlpm.x,_xlpm.x=$E240))))</f>
        <v>8.1300813008130081E-4</v>
      </c>
      <c r="K240" s="3">
        <f t="shared" si="43"/>
        <v>1</v>
      </c>
      <c r="L240" s="3" cm="1">
        <f t="array" ref="L240">SUM(_xlfn._xlws.FILTER($D$2:$D$1078,_xlfn.MAP($F$2:$F$1078,_xlfn.LAMBDA(_xlpm.x,_xlpm.x=$F240))))</f>
        <v>8.1300813008130081E-4</v>
      </c>
      <c r="M240" s="3">
        <f t="shared" si="44"/>
        <v>1</v>
      </c>
      <c r="N240" s="3">
        <f t="shared" si="45"/>
        <v>0.2342468675289098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~mpfa~ : [mpfa]</v>
      </c>
      <c r="B241" s="2">
        <v>1</v>
      </c>
      <c r="C241" s="1" t="s">
        <v>1687</v>
      </c>
      <c r="D241" s="3">
        <f t="shared" si="37"/>
        <v>8.1300813008130081E-4</v>
      </c>
      <c r="E241" s="1" t="str">
        <f t="shared" si="38"/>
        <v>~mpfa~</v>
      </c>
      <c r="F241" s="1" t="str">
        <f t="shared" si="39"/>
        <v>[mpfa]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 cm="1">
        <f t="array" ref="J241">SUM(_xlfn._xlws.FILTER($D$2:$D$1078,_xlfn.MAP($E$2:$E$1078,_xlfn.LAMBDA(_xlpm.x,_xlpm.x=$E241))))</f>
        <v>8.1300813008130081E-4</v>
      </c>
      <c r="K241" s="3">
        <f t="shared" si="43"/>
        <v>1</v>
      </c>
      <c r="L241" s="3" cm="1">
        <f t="array" ref="L241">SUM(_xlfn._xlws.FILTER($D$2:$D$1078,_xlfn.MAP($F$2:$F$1078,_xlfn.LAMBDA(_xlpm.x,_xlpm.x=$F241))))</f>
        <v>8.1300813008130081E-4</v>
      </c>
      <c r="M241" s="3">
        <f t="shared" si="44"/>
        <v>1</v>
      </c>
      <c r="N241" s="3">
        <f t="shared" si="45"/>
        <v>0.2342468675289098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~mund~ : [mʊnt]</v>
      </c>
      <c r="B242" s="2">
        <v>1</v>
      </c>
      <c r="C242" s="1" t="s">
        <v>1686</v>
      </c>
      <c r="D242" s="3">
        <f t="shared" si="37"/>
        <v>8.1300813008130081E-4</v>
      </c>
      <c r="E242" s="1" t="str">
        <f t="shared" si="38"/>
        <v>~mund~</v>
      </c>
      <c r="F242" s="1" t="str">
        <f t="shared" si="39"/>
        <v>[mʊnt]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 cm="1">
        <f t="array" ref="J242">SUM(_xlfn._xlws.FILTER($D$2:$D$1078,_xlfn.MAP($E$2:$E$1078,_xlfn.LAMBDA(_xlpm.x,_xlpm.x=$E242))))</f>
        <v>8.1300813008130081E-4</v>
      </c>
      <c r="K242" s="3">
        <f t="shared" si="43"/>
        <v>1</v>
      </c>
      <c r="L242" s="3" cm="1">
        <f t="array" ref="L242">SUM(_xlfn._xlws.FILTER($D$2:$D$1078,_xlfn.MAP($F$2:$F$1078,_xlfn.LAMBDA(_xlpm.x,_xlpm.x=$F242))))</f>
        <v>8.1300813008130081E-4</v>
      </c>
      <c r="M242" s="3">
        <f t="shared" si="44"/>
        <v>1</v>
      </c>
      <c r="N242" s="3">
        <f t="shared" si="45"/>
        <v>0.2342468675289098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~nant~ : [nant]</v>
      </c>
      <c r="B243" s="2">
        <v>1</v>
      </c>
      <c r="C243" s="1" t="s">
        <v>1685</v>
      </c>
      <c r="D243" s="3">
        <f t="shared" si="37"/>
        <v>8.1300813008130081E-4</v>
      </c>
      <c r="E243" s="3" t="str">
        <f t="shared" si="38"/>
        <v>~nant~</v>
      </c>
      <c r="F243" s="3" t="str">
        <f t="shared" si="39"/>
        <v>[nant]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 cm="1">
        <f t="array" ref="J243">SUM(_xlfn._xlws.FILTER($D$2:$D$1078,_xlfn.MAP($E$2:$E$1078,_xlfn.LAMBDA(_xlpm.x,_xlpm.x=$E243))))</f>
        <v>8.1300813008130081E-4</v>
      </c>
      <c r="K243" s="3">
        <f t="shared" si="43"/>
        <v>1</v>
      </c>
      <c r="L243" s="3" cm="1">
        <f t="array" ref="L243">SUM(_xlfn._xlws.FILTER($D$2:$D$1078,_xlfn.MAP($F$2:$F$1078,_xlfn.LAMBDA(_xlpm.x,_xlpm.x=$F243))))</f>
        <v>8.1300813008130081E-4</v>
      </c>
      <c r="M243" s="3">
        <f t="shared" si="44"/>
        <v>1</v>
      </c>
      <c r="N243" s="3">
        <f t="shared" si="45"/>
        <v>0.2342468675289098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~nahm~ : [naːm]</v>
      </c>
      <c r="B244" s="2">
        <v>1</v>
      </c>
      <c r="C244" s="1" t="s">
        <v>1683</v>
      </c>
      <c r="D244" s="3">
        <f t="shared" si="37"/>
        <v>8.1300813008130081E-4</v>
      </c>
      <c r="E244" s="1" t="str">
        <f t="shared" si="38"/>
        <v>~nahm~</v>
      </c>
      <c r="F244" s="1" t="str">
        <f t="shared" si="39"/>
        <v>[naːm]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 cm="1">
        <f t="array" ref="J244">SUM(_xlfn._xlws.FILTER($D$2:$D$1078,_xlfn.MAP($E$2:$E$1078,_xlfn.LAMBDA(_xlpm.x,_xlpm.x=$E244))))</f>
        <v>8.1300813008130081E-4</v>
      </c>
      <c r="K244" s="3">
        <f t="shared" si="43"/>
        <v>1</v>
      </c>
      <c r="L244" s="3" cm="1">
        <f t="array" ref="L244">SUM(_xlfn._xlws.FILTER($D$2:$D$1078,_xlfn.MAP($F$2:$F$1078,_xlfn.LAMBDA(_xlpm.x,_xlpm.x=$F244))))</f>
        <v>8.1300813008130081E-4</v>
      </c>
      <c r="M244" s="3">
        <f t="shared" si="44"/>
        <v>1</v>
      </c>
      <c r="N244" s="3">
        <f t="shared" si="45"/>
        <v>0.2342468675289098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~nhöh~ : [nhøː]</v>
      </c>
      <c r="B245" s="2">
        <v>1</v>
      </c>
      <c r="C245" s="1" t="s">
        <v>1681</v>
      </c>
      <c r="D245" s="3">
        <f t="shared" si="37"/>
        <v>8.1300813008130081E-4</v>
      </c>
      <c r="E245" s="3" t="str">
        <f t="shared" si="38"/>
        <v>~nhöh~</v>
      </c>
      <c r="F245" s="3" t="str">
        <f t="shared" si="39"/>
        <v>[nhøː]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 cm="1">
        <f t="array" ref="J245">SUM(_xlfn._xlws.FILTER($D$2:$D$1078,_xlfn.MAP($E$2:$E$1078,_xlfn.LAMBDA(_xlpm.x,_xlpm.x=$E245))))</f>
        <v>8.1300813008130081E-4</v>
      </c>
      <c r="K245" s="3">
        <f t="shared" si="43"/>
        <v>1</v>
      </c>
      <c r="L245" s="3" cm="1">
        <f t="array" ref="L245">SUM(_xlfn._xlws.FILTER($D$2:$D$1078,_xlfn.MAP($F$2:$F$1078,_xlfn.LAMBDA(_xlpm.x,_xlpm.x=$F245))))</f>
        <v>8.1300813008130081E-4</v>
      </c>
      <c r="M245" s="3">
        <f t="shared" si="44"/>
        <v>1</v>
      </c>
      <c r="N245" s="3">
        <f t="shared" si="45"/>
        <v>0.2342468675289098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~nsbe~ : [nsbe]</v>
      </c>
      <c r="B246" s="2">
        <v>1</v>
      </c>
      <c r="C246" s="1" t="s">
        <v>1679</v>
      </c>
      <c r="D246" s="3">
        <f t="shared" si="37"/>
        <v>8.1300813008130081E-4</v>
      </c>
      <c r="E246" s="3" t="str">
        <f t="shared" si="38"/>
        <v>~nsbe~</v>
      </c>
      <c r="F246" s="3" t="str">
        <f t="shared" si="39"/>
        <v>[nsbe]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 cm="1">
        <f t="array" ref="J246">SUM(_xlfn._xlws.FILTER($D$2:$D$1078,_xlfn.MAP($E$2:$E$1078,_xlfn.LAMBDA(_xlpm.x,_xlpm.x=$E246))))</f>
        <v>8.1300813008130081E-4</v>
      </c>
      <c r="K246" s="3">
        <f t="shared" si="43"/>
        <v>1</v>
      </c>
      <c r="L246" s="3" cm="1">
        <f t="array" ref="L246">SUM(_xlfn._xlws.FILTER($D$2:$D$1078,_xlfn.MAP($F$2:$F$1078,_xlfn.LAMBDA(_xlpm.x,_xlpm.x=$F246))))</f>
        <v>8.1300813008130081E-4</v>
      </c>
      <c r="M246" s="3">
        <f t="shared" si="44"/>
        <v>1</v>
      </c>
      <c r="N246" s="3">
        <f t="shared" si="45"/>
        <v>0.2342468675289098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~ntei~ : [ntaɛ]</v>
      </c>
      <c r="B247" s="2">
        <v>1</v>
      </c>
      <c r="C247" s="1" t="s">
        <v>1678</v>
      </c>
      <c r="D247" s="3">
        <f t="shared" si="37"/>
        <v>8.1300813008130081E-4</v>
      </c>
      <c r="E247" s="3" t="str">
        <f t="shared" si="38"/>
        <v>~ntei~</v>
      </c>
      <c r="F247" s="3" t="str">
        <f t="shared" si="39"/>
        <v>[ntaɛ]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 cm="1">
        <f t="array" ref="J247">SUM(_xlfn._xlws.FILTER($D$2:$D$1078,_xlfn.MAP($E$2:$E$1078,_xlfn.LAMBDA(_xlpm.x,_xlpm.x=$E247))))</f>
        <v>8.1300813008130081E-4</v>
      </c>
      <c r="K247" s="3">
        <f t="shared" si="43"/>
        <v>1</v>
      </c>
      <c r="L247" s="3" cm="1">
        <f t="array" ref="L247">SUM(_xlfn._xlws.FILTER($D$2:$D$1078,_xlfn.MAP($F$2:$F$1078,_xlfn.LAMBDA(_xlpm.x,_xlpm.x=$F247))))</f>
        <v>8.1300813008130081E-4</v>
      </c>
      <c r="M247" s="3">
        <f t="shared" si="44"/>
        <v>1</v>
      </c>
      <c r="N247" s="3">
        <f t="shared" si="45"/>
        <v>0.2342468675289098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~ntha~ : [ntha]</v>
      </c>
      <c r="B248" s="2">
        <v>1</v>
      </c>
      <c r="C248" s="1" t="s">
        <v>1677</v>
      </c>
      <c r="D248" s="3">
        <f t="shared" si="37"/>
        <v>8.1300813008130081E-4</v>
      </c>
      <c r="E248" s="3" t="str">
        <f t="shared" si="38"/>
        <v>~ntha~</v>
      </c>
      <c r="F248" s="3" t="str">
        <f t="shared" si="39"/>
        <v>[ntha]</v>
      </c>
      <c r="G248" s="5">
        <f t="shared" si="40"/>
        <v>4</v>
      </c>
      <c r="H248" s="5">
        <f t="shared" si="41"/>
        <v>4</v>
      </c>
      <c r="I248" s="5">
        <f t="shared" si="42"/>
        <v>4</v>
      </c>
      <c r="J248" s="3" cm="1">
        <f t="array" ref="J248">SUM(_xlfn._xlws.FILTER($D$2:$D$1078,_xlfn.MAP($E$2:$E$1078,_xlfn.LAMBDA(_xlpm.x,_xlpm.x=$E248))))</f>
        <v>8.1300813008130081E-4</v>
      </c>
      <c r="K248" s="3">
        <f t="shared" si="43"/>
        <v>1</v>
      </c>
      <c r="L248" s="3" cm="1">
        <f t="array" ref="L248">SUM(_xlfn._xlws.FILTER($D$2:$D$1078,_xlfn.MAP($F$2:$F$1078,_xlfn.LAMBDA(_xlpm.x,_xlpm.x=$F248))))</f>
        <v>8.1300813008130081E-4</v>
      </c>
      <c r="M248" s="3">
        <f t="shared" si="44"/>
        <v>1</v>
      </c>
      <c r="N248" s="3">
        <f t="shared" si="45"/>
        <v>0.2342468675289098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~nzel~ : [ntsl]</v>
      </c>
      <c r="B249" s="2">
        <v>1</v>
      </c>
      <c r="C249" s="1" t="s">
        <v>202</v>
      </c>
      <c r="D249" s="3">
        <f t="shared" si="37"/>
        <v>8.1300813008130081E-4</v>
      </c>
      <c r="E249" s="3" t="str">
        <f t="shared" si="38"/>
        <v>~nzel~</v>
      </c>
      <c r="F249" s="3" t="str">
        <f t="shared" si="39"/>
        <v>[ntsl]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 cm="1">
        <f t="array" ref="J249">SUM(_xlfn._xlws.FILTER($D$2:$D$1078,_xlfn.MAP($E$2:$E$1078,_xlfn.LAMBDA(_xlpm.x,_xlpm.x=$E249))))</f>
        <v>8.1300813008130081E-4</v>
      </c>
      <c r="K249" s="3">
        <f t="shared" si="43"/>
        <v>1</v>
      </c>
      <c r="L249" s="3" cm="1">
        <f t="array" ref="L249">SUM(_xlfn._xlws.FILTER($D$2:$D$1078,_xlfn.MAP($F$2:$F$1078,_xlfn.LAMBDA(_xlpm.x,_xlpm.x=$F249))))</f>
        <v>8.1300813008130081E-4</v>
      </c>
      <c r="M249" s="3">
        <f t="shared" si="44"/>
        <v>1</v>
      </c>
      <c r="N249" s="3">
        <f t="shared" si="45"/>
        <v>0.2342468675289098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~ntwi~ : [ntvɪ]</v>
      </c>
      <c r="B250" s="2">
        <v>1</v>
      </c>
      <c r="C250" s="1" t="s">
        <v>1676</v>
      </c>
      <c r="D250" s="3">
        <f t="shared" si="37"/>
        <v>8.1300813008130081E-4</v>
      </c>
      <c r="E250" s="3" t="str">
        <f t="shared" si="38"/>
        <v>~ntwi~</v>
      </c>
      <c r="F250" s="3" t="str">
        <f t="shared" si="39"/>
        <v>[ntvɪ]</v>
      </c>
      <c r="G250" s="5">
        <f t="shared" si="40"/>
        <v>4</v>
      </c>
      <c r="H250" s="5">
        <f t="shared" si="41"/>
        <v>4</v>
      </c>
      <c r="I250" s="5">
        <f t="shared" si="42"/>
        <v>4</v>
      </c>
      <c r="J250" s="3" cm="1">
        <f t="array" ref="J250">SUM(_xlfn._xlws.FILTER($D$2:$D$1078,_xlfn.MAP($E$2:$E$1078,_xlfn.LAMBDA(_xlpm.x,_xlpm.x=$E250))))</f>
        <v>8.1300813008130081E-4</v>
      </c>
      <c r="K250" s="3">
        <f t="shared" si="43"/>
        <v>1</v>
      </c>
      <c r="L250" s="3" cm="1">
        <f t="array" ref="L250">SUM(_xlfn._xlws.FILTER($D$2:$D$1078,_xlfn.MAP($F$2:$F$1078,_xlfn.LAMBDA(_xlpm.x,_xlpm.x=$F250))))</f>
        <v>8.1300813008130081E-4</v>
      </c>
      <c r="M250" s="3">
        <f t="shared" si="44"/>
        <v>1</v>
      </c>
      <c r="N250" s="3">
        <f t="shared" si="45"/>
        <v>0.2342468675289098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~ntwu~ : [ntvʊ]</v>
      </c>
      <c r="B251" s="2">
        <v>1</v>
      </c>
      <c r="C251" s="1" t="s">
        <v>1675</v>
      </c>
      <c r="D251" s="3">
        <f t="shared" si="37"/>
        <v>8.1300813008130081E-4</v>
      </c>
      <c r="E251" s="3" t="str">
        <f t="shared" si="38"/>
        <v>~ntwu~</v>
      </c>
      <c r="F251" s="3" t="str">
        <f t="shared" si="39"/>
        <v>[ntvʊ]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 cm="1">
        <f t="array" ref="J251">SUM(_xlfn._xlws.FILTER($D$2:$D$1078,_xlfn.MAP($E$2:$E$1078,_xlfn.LAMBDA(_xlpm.x,_xlpm.x=$E251))))</f>
        <v>8.1300813008130081E-4</v>
      </c>
      <c r="K251" s="3">
        <f t="shared" si="43"/>
        <v>1</v>
      </c>
      <c r="L251" s="3" cm="1">
        <f t="array" ref="L251">SUM(_xlfn._xlws.FILTER($D$2:$D$1078,_xlfn.MAP($F$2:$F$1078,_xlfn.LAMBDA(_xlpm.x,_xlpm.x=$F251))))</f>
        <v>8.1300813008130081E-4</v>
      </c>
      <c r="M251" s="3">
        <f t="shared" si="44"/>
        <v>1</v>
      </c>
      <c r="N251" s="3">
        <f t="shared" si="45"/>
        <v>0.2342468675289098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~nwei~ : [nvaɛ]</v>
      </c>
      <c r="B252" s="2">
        <v>1</v>
      </c>
      <c r="C252" s="1" t="s">
        <v>1672</v>
      </c>
      <c r="D252" s="3">
        <f t="shared" si="37"/>
        <v>8.1300813008130081E-4</v>
      </c>
      <c r="E252" s="3" t="str">
        <f t="shared" si="38"/>
        <v>~nwei~</v>
      </c>
      <c r="F252" s="3" t="str">
        <f t="shared" si="39"/>
        <v>[nvaɛ]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 cm="1">
        <f t="array" ref="J252">SUM(_xlfn._xlws.FILTER($D$2:$D$1078,_xlfn.MAP($E$2:$E$1078,_xlfn.LAMBDA(_xlpm.x,_xlpm.x=$E252))))</f>
        <v>8.1300813008130081E-4</v>
      </c>
      <c r="K252" s="3">
        <f t="shared" si="43"/>
        <v>1</v>
      </c>
      <c r="L252" s="3" cm="1">
        <f t="array" ref="L252">SUM(_xlfn._xlws.FILTER($D$2:$D$1078,_xlfn.MAP($F$2:$F$1078,_xlfn.LAMBDA(_xlpm.x,_xlpm.x=$F252))))</f>
        <v>8.1300813008130081E-4</v>
      </c>
      <c r="M252" s="3">
        <f t="shared" si="44"/>
        <v>1</v>
      </c>
      <c r="N252" s="3">
        <f t="shared" si="45"/>
        <v>0.2342468675289098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~nsta~ : [nʃta]</v>
      </c>
      <c r="B253" s="2">
        <v>1</v>
      </c>
      <c r="C253" s="1" t="s">
        <v>1670</v>
      </c>
      <c r="D253" s="3">
        <f t="shared" si="37"/>
        <v>8.1300813008130081E-4</v>
      </c>
      <c r="E253" s="3" t="str">
        <f t="shared" si="38"/>
        <v>~nsta~</v>
      </c>
      <c r="F253" s="3" t="str">
        <f t="shared" si="39"/>
        <v>[nʃta]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SUM(_xlfn._xlws.FILTER($D$2:$D$1078,_xlfn.MAP($E$2:$E$1078,_xlfn.LAMBDA(_xlpm.x,_xlpm.x=$E253))))</f>
        <v>8.1300813008130081E-4</v>
      </c>
      <c r="K253" s="3">
        <f t="shared" si="43"/>
        <v>1</v>
      </c>
      <c r="L253" s="3" cm="1">
        <f t="array" ref="L253">SUM(_xlfn._xlws.FILTER($D$2:$D$1078,_xlfn.MAP($F$2:$F$1078,_xlfn.LAMBDA(_xlpm.x,_xlpm.x=$F253))))</f>
        <v>8.1300813008130081E-4</v>
      </c>
      <c r="M253" s="3">
        <f t="shared" si="44"/>
        <v>1</v>
      </c>
      <c r="N253" s="3">
        <f t="shared" si="45"/>
        <v>0.2342468675289098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~nähe~ : [nɛːe]</v>
      </c>
      <c r="B254" s="2">
        <v>1</v>
      </c>
      <c r="C254" s="1" t="s">
        <v>1667</v>
      </c>
      <c r="D254" s="3">
        <f t="shared" si="37"/>
        <v>8.1300813008130081E-4</v>
      </c>
      <c r="E254" s="3" t="str">
        <f t="shared" si="38"/>
        <v>~nähe~</v>
      </c>
      <c r="F254" s="3" t="str">
        <f t="shared" si="39"/>
        <v>[nɛːe]</v>
      </c>
      <c r="G254" s="5">
        <f t="shared" si="40"/>
        <v>4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SUM(_xlfn._xlws.FILTER($D$2:$D$1078,_xlfn.MAP($E$2:$E$1078,_xlfn.LAMBDA(_xlpm.x,_xlpm.x=$E254))))</f>
        <v>8.1300813008130081E-4</v>
      </c>
      <c r="K254" s="3">
        <f t="shared" si="43"/>
        <v>1</v>
      </c>
      <c r="L254" s="3" cm="1">
        <f t="array" ref="L254">SUM(_xlfn._xlws.FILTER($D$2:$D$1078,_xlfn.MAP($F$2:$F$1078,_xlfn.LAMBDA(_xlpm.x,_xlpm.x=$F254))))</f>
        <v>8.1300813008130081E-4</v>
      </c>
      <c r="M254" s="3">
        <f t="shared" si="44"/>
        <v>1</v>
      </c>
      <c r="N254" s="3">
        <f t="shared" si="45"/>
        <v>0.2342468675289098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~nige~ : [nɪɡe]</v>
      </c>
      <c r="B255" s="2">
        <v>1</v>
      </c>
      <c r="C255" s="1" t="s">
        <v>1666</v>
      </c>
      <c r="D255" s="3">
        <f t="shared" si="37"/>
        <v>8.1300813008130081E-4</v>
      </c>
      <c r="E255" s="3" t="str">
        <f t="shared" si="38"/>
        <v>~nige~</v>
      </c>
      <c r="F255" s="3" t="str">
        <f t="shared" si="39"/>
        <v>[nɪɡe]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SUM(_xlfn._xlws.FILTER($D$2:$D$1078,_xlfn.MAP($E$2:$E$1078,_xlfn.LAMBDA(_xlpm.x,_xlpm.x=$E255))))</f>
        <v>8.1300813008130081E-4</v>
      </c>
      <c r="K255" s="3">
        <f t="shared" si="43"/>
        <v>1</v>
      </c>
      <c r="L255" s="3" cm="1">
        <f t="array" ref="L255">SUM(_xlfn._xlws.FILTER($D$2:$D$1078,_xlfn.MAP($F$2:$F$1078,_xlfn.LAMBDA(_xlpm.x,_xlpm.x=$F255))))</f>
        <v>8.1300813008130081E-4</v>
      </c>
      <c r="M255" s="3">
        <f t="shared" si="44"/>
        <v>1</v>
      </c>
      <c r="N255" s="3">
        <f t="shared" si="45"/>
        <v>0.2342468675289098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~neun~ : [nɔœn]</v>
      </c>
      <c r="B256" s="2">
        <v>1</v>
      </c>
      <c r="C256" s="1" t="s">
        <v>1665</v>
      </c>
      <c r="D256" s="3">
        <f t="shared" si="37"/>
        <v>8.1300813008130081E-4</v>
      </c>
      <c r="E256" s="3" t="str">
        <f t="shared" si="38"/>
        <v>~neun~</v>
      </c>
      <c r="F256" s="3" t="str">
        <f t="shared" si="39"/>
        <v>[nɔœn]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SUM(_xlfn._xlws.FILTER($D$2:$D$1078,_xlfn.MAP($E$2:$E$1078,_xlfn.LAMBDA(_xlpm.x,_xlpm.x=$E256))))</f>
        <v>8.1300813008130081E-4</v>
      </c>
      <c r="K256" s="3">
        <f t="shared" si="43"/>
        <v>1</v>
      </c>
      <c r="L256" s="3" cm="1">
        <f t="array" ref="L256">SUM(_xlfn._xlws.FILTER($D$2:$D$1078,_xlfn.MAP($F$2:$F$1078,_xlfn.LAMBDA(_xlpm.x,_xlpm.x=$F256))))</f>
        <v>8.1300813008130081E-4</v>
      </c>
      <c r="M256" s="3">
        <f t="shared" si="44"/>
        <v>1</v>
      </c>
      <c r="N256" s="3">
        <f t="shared" si="45"/>
        <v>0.2342468675289098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~oben~ : [oːbm]</v>
      </c>
      <c r="B257" s="2">
        <v>1</v>
      </c>
      <c r="C257" s="1" t="s">
        <v>1663</v>
      </c>
      <c r="D257" s="3">
        <f t="shared" si="37"/>
        <v>8.1300813008130081E-4</v>
      </c>
      <c r="E257" s="3" t="str">
        <f t="shared" si="38"/>
        <v>~oben~</v>
      </c>
      <c r="F257" s="3" t="str">
        <f t="shared" si="39"/>
        <v>[oːbm]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SUM(_xlfn._xlws.FILTER($D$2:$D$1078,_xlfn.MAP($E$2:$E$1078,_xlfn.LAMBDA(_xlpm.x,_xlpm.x=$E257))))</f>
        <v>8.1300813008130081E-4</v>
      </c>
      <c r="K257" s="3">
        <f t="shared" si="43"/>
        <v>1</v>
      </c>
      <c r="L257" s="3" cm="1">
        <f t="array" ref="L257">SUM(_xlfn._xlws.FILTER($D$2:$D$1078,_xlfn.MAP($F$2:$F$1078,_xlfn.LAMBDA(_xlpm.x,_xlpm.x=$F257))))</f>
        <v>8.1300813008130081E-4</v>
      </c>
      <c r="M257" s="3">
        <f t="shared" si="44"/>
        <v>1</v>
      </c>
      <c r="N257" s="3">
        <f t="shared" si="45"/>
        <v>0.2342468675289098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~ober~ : [oːbɐ]</v>
      </c>
      <c r="B258" s="2">
        <v>1</v>
      </c>
      <c r="C258" s="1" t="s">
        <v>1662</v>
      </c>
      <c r="D258" s="3">
        <f t="shared" ref="D258:D321" si="49">B258/freq.sum.r1a</f>
        <v>8.1300813008130081E-4</v>
      </c>
      <c r="E258" s="3" t="str">
        <f t="shared" ref="E258:E321" si="50">_xlfn.LET(_xlpm.sep,":",_xlpm.w,$C258,_xlfn.CONCAT("~",RIGHT(_xlpm.w,LEN(_xlpm.w)-FIND(_xlpm.sep,_xlpm.w)),"~"))</f>
        <v>~ober~</v>
      </c>
      <c r="F258" s="3" t="str">
        <f t="shared" ref="F258:F321" si="51">_xlfn.LET(_xlpm.sep,":",_xlpm.w,$C258,_xlfn.CONCAT("[",LEFT(_xlpm.w,FIND(_xlpm.sep,_xlpm.w)-1),"]"))</f>
        <v>[oːbɐ]</v>
      </c>
      <c r="G258" s="5">
        <f t="shared" ref="G258:G321" si="52">_xlfn.LET(_xlpm.w,E258,LEN(_xlpm.w)-2)</f>
        <v>4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SUM(_xlfn._xlws.FILTER($D$2:$D$1078,_xlfn.MAP($E$2:$E$1078,_xlfn.LAMBDA(_xlpm.x,_xlpm.x=$E258))))</f>
        <v>8.1300813008130081E-4</v>
      </c>
      <c r="K258" s="3">
        <f t="shared" ref="K258:K321" si="55">$D258/J258</f>
        <v>1</v>
      </c>
      <c r="L258" s="3" cm="1">
        <f t="array" ref="L258">SUM(_xlfn._xlws.FILTER($D$2:$D$1078,_xlfn.MAP($F$2:$F$1078,_xlfn.LAMBDA(_xlpm.x,_xlpm.x=$F258))))</f>
        <v>8.1300813008130081E-4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0.2342468675289098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~paar~ : [paːʁ]</v>
      </c>
      <c r="B259" s="2">
        <v>1</v>
      </c>
      <c r="C259" s="1" t="s">
        <v>1661</v>
      </c>
      <c r="D259" s="3">
        <f t="shared" si="49"/>
        <v>8.1300813008130081E-4</v>
      </c>
      <c r="E259" s="1" t="str">
        <f t="shared" si="50"/>
        <v>~paar~</v>
      </c>
      <c r="F259" s="1" t="str">
        <f t="shared" si="51"/>
        <v>[paːʁ]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SUM(_xlfn._xlws.FILTER($D$2:$D$1078,_xlfn.MAP($E$2:$E$1078,_xlfn.LAMBDA(_xlpm.x,_xlpm.x=$E259))))</f>
        <v>8.1300813008130081E-4</v>
      </c>
      <c r="K259" s="3">
        <f t="shared" si="55"/>
        <v>1</v>
      </c>
      <c r="L259" s="3" cm="1">
        <f t="array" ref="L259">SUM(_xlfn._xlws.FILTER($D$2:$D$1078,_xlfn.MAP($F$2:$F$1078,_xlfn.LAMBDA(_xlpm.x,_xlpm.x=$F259))))</f>
        <v>8.1300813008130081E-4</v>
      </c>
      <c r="M259" s="3">
        <f t="shared" si="56"/>
        <v>1</v>
      </c>
      <c r="N259" s="3">
        <f t="shared" si="57"/>
        <v>0.2342468675289098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~pier~ : [piːɐ]</v>
      </c>
      <c r="B260" s="2">
        <v>1</v>
      </c>
      <c r="C260" s="1" t="s">
        <v>1659</v>
      </c>
      <c r="D260" s="3">
        <f t="shared" si="49"/>
        <v>8.1300813008130081E-4</v>
      </c>
      <c r="E260" s="3" t="str">
        <f t="shared" si="50"/>
        <v>~pier~</v>
      </c>
      <c r="F260" s="3" t="str">
        <f t="shared" si="51"/>
        <v>[piːɐ]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 cm="1">
        <f t="array" ref="J260">SUM(_xlfn._xlws.FILTER($D$2:$D$1078,_xlfn.MAP($E$2:$E$1078,_xlfn.LAMBDA(_xlpm.x,_xlpm.x=$E260))))</f>
        <v>8.1300813008130081E-4</v>
      </c>
      <c r="K260" s="3">
        <f t="shared" si="55"/>
        <v>1</v>
      </c>
      <c r="L260" s="3" cm="1">
        <f t="array" ref="L260">SUM(_xlfn._xlws.FILTER($D$2:$D$1078,_xlfn.MAP($F$2:$F$1078,_xlfn.LAMBDA(_xlpm.x,_xlpm.x=$F260))))</f>
        <v>8.1300813008130081E-4</v>
      </c>
      <c r="M260" s="3">
        <f t="shared" si="56"/>
        <v>1</v>
      </c>
      <c r="N260" s="3">
        <f t="shared" si="57"/>
        <v>0.2342468675289098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~bnis~ : [pnɪs]</v>
      </c>
      <c r="B261" s="2">
        <v>1</v>
      </c>
      <c r="C261" s="1" t="s">
        <v>1658</v>
      </c>
      <c r="D261" s="3">
        <f t="shared" si="49"/>
        <v>8.1300813008130081E-4</v>
      </c>
      <c r="E261" s="1" t="str">
        <f t="shared" si="50"/>
        <v>~bnis~</v>
      </c>
      <c r="F261" s="1" t="str">
        <f t="shared" si="51"/>
        <v>[pnɪs]</v>
      </c>
      <c r="G261" s="5">
        <f t="shared" si="52"/>
        <v>4</v>
      </c>
      <c r="H261" s="5">
        <f t="shared" si="53"/>
        <v>4</v>
      </c>
      <c r="I261" s="5">
        <f t="shared" si="54"/>
        <v>4</v>
      </c>
      <c r="J261" s="3" cm="1">
        <f t="array" ref="J261">SUM(_xlfn._xlws.FILTER($D$2:$D$1078,_xlfn.MAP($E$2:$E$1078,_xlfn.LAMBDA(_xlpm.x,_xlpm.x=$E261))))</f>
        <v>8.1300813008130081E-4</v>
      </c>
      <c r="K261" s="3">
        <f t="shared" si="55"/>
        <v>1</v>
      </c>
      <c r="L261" s="3" cm="1">
        <f t="array" ref="L261">SUM(_xlfn._xlws.FILTER($D$2:$D$1078,_xlfn.MAP($F$2:$F$1078,_xlfn.LAMBDA(_xlpm.x,_xlpm.x=$F261))))</f>
        <v>8.1300813008130081E-4</v>
      </c>
      <c r="M261" s="3">
        <f t="shared" si="56"/>
        <v>1</v>
      </c>
      <c r="N261" s="3">
        <f t="shared" si="57"/>
        <v>0.2342468675289098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~posi~ : [pozi]</v>
      </c>
      <c r="B262" s="2">
        <v>1</v>
      </c>
      <c r="C262" s="1" t="s">
        <v>1657</v>
      </c>
      <c r="D262" s="3">
        <f t="shared" si="49"/>
        <v>8.1300813008130081E-4</v>
      </c>
      <c r="E262" s="1" t="str">
        <f t="shared" si="50"/>
        <v>~posi~</v>
      </c>
      <c r="F262" s="1" t="str">
        <f t="shared" si="51"/>
        <v>[pozi]</v>
      </c>
      <c r="G262" s="5">
        <f t="shared" si="52"/>
        <v>4</v>
      </c>
      <c r="H262" s="5">
        <f t="shared" si="53"/>
        <v>4</v>
      </c>
      <c r="I262" s="5">
        <f t="shared" si="54"/>
        <v>4</v>
      </c>
      <c r="J262" s="3" cm="1">
        <f t="array" ref="J262">SUM(_xlfn._xlws.FILTER($D$2:$D$1078,_xlfn.MAP($E$2:$E$1078,_xlfn.LAMBDA(_xlpm.x,_xlpm.x=$E262))))</f>
        <v>8.1300813008130081E-4</v>
      </c>
      <c r="K262" s="3">
        <f t="shared" si="55"/>
        <v>1</v>
      </c>
      <c r="L262" s="3" cm="1">
        <f t="array" ref="L262">SUM(_xlfn._xlws.FILTER($D$2:$D$1078,_xlfn.MAP($F$2:$F$1078,_xlfn.LAMBDA(_xlpm.x,_xlpm.x=$F262))))</f>
        <v>8.1300813008130081E-4</v>
      </c>
      <c r="M262" s="3">
        <f t="shared" si="56"/>
        <v>1</v>
      </c>
      <c r="N262" s="3">
        <f t="shared" si="57"/>
        <v>0.2342468675289098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~btra~ : [ptʁa]</v>
      </c>
      <c r="B263" s="2">
        <v>1</v>
      </c>
      <c r="C263" s="1" t="s">
        <v>1655</v>
      </c>
      <c r="D263" s="3">
        <f t="shared" si="49"/>
        <v>8.1300813008130081E-4</v>
      </c>
      <c r="E263" s="1" t="str">
        <f t="shared" si="50"/>
        <v>~btra~</v>
      </c>
      <c r="F263" s="1" t="str">
        <f t="shared" si="51"/>
        <v>[ptʁa]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 cm="1">
        <f t="array" ref="J263">SUM(_xlfn._xlws.FILTER($D$2:$D$1078,_xlfn.MAP($E$2:$E$1078,_xlfn.LAMBDA(_xlpm.x,_xlpm.x=$E263))))</f>
        <v>8.1300813008130081E-4</v>
      </c>
      <c r="K263" s="3">
        <f t="shared" si="55"/>
        <v>1</v>
      </c>
      <c r="L263" s="3" cm="1">
        <f t="array" ref="L263">SUM(_xlfn._xlws.FILTER($D$2:$D$1078,_xlfn.MAP($F$2:$F$1078,_xlfn.LAMBDA(_xlpm.x,_xlpm.x=$F263))))</f>
        <v>8.1300813008130081E-4</v>
      </c>
      <c r="M263" s="3">
        <f t="shared" si="56"/>
        <v>1</v>
      </c>
      <c r="N263" s="3">
        <f t="shared" si="57"/>
        <v>0.2342468675289098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~bwei~ : [pvaɛ]</v>
      </c>
      <c r="B264" s="2">
        <v>1</v>
      </c>
      <c r="C264" s="1" t="s">
        <v>1654</v>
      </c>
      <c r="D264" s="3">
        <f t="shared" si="49"/>
        <v>8.1300813008130081E-4</v>
      </c>
      <c r="E264" s="1" t="str">
        <f t="shared" si="50"/>
        <v>~bwei~</v>
      </c>
      <c r="F264" s="1" t="str">
        <f t="shared" si="51"/>
        <v>[pvaɛ]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 cm="1">
        <f t="array" ref="J264">SUM(_xlfn._xlws.FILTER($D$2:$D$1078,_xlfn.MAP($E$2:$E$1078,_xlfn.LAMBDA(_xlpm.x,_xlpm.x=$E264))))</f>
        <v>8.1300813008130081E-4</v>
      </c>
      <c r="K264" s="3">
        <f t="shared" si="55"/>
        <v>1</v>
      </c>
      <c r="L264" s="3" cm="1">
        <f t="array" ref="L264">SUM(_xlfn._xlws.FILTER($D$2:$D$1078,_xlfn.MAP($F$2:$F$1078,_xlfn.LAMBDA(_xlpm.x,_xlpm.x=$F264))))</f>
        <v>8.1300813008130081E-4</v>
      </c>
      <c r="M264" s="3">
        <f t="shared" si="56"/>
        <v>1</v>
      </c>
      <c r="N264" s="3">
        <f t="shared" si="57"/>
        <v>0.2342468675289098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~bwoh~ : [pvoː]</v>
      </c>
      <c r="B265" s="2">
        <v>1</v>
      </c>
      <c r="C265" s="1" t="s">
        <v>1653</v>
      </c>
      <c r="D265" s="3">
        <f t="shared" si="49"/>
        <v>8.1300813008130081E-4</v>
      </c>
      <c r="E265" s="3" t="str">
        <f t="shared" si="50"/>
        <v>~bwoh~</v>
      </c>
      <c r="F265" s="3" t="str">
        <f t="shared" si="51"/>
        <v>[pvoː]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SUM(_xlfn._xlws.FILTER($D$2:$D$1078,_xlfn.MAP($E$2:$E$1078,_xlfn.LAMBDA(_xlpm.x,_xlpm.x=$E265))))</f>
        <v>8.1300813008130081E-4</v>
      </c>
      <c r="K265" s="3">
        <f t="shared" si="55"/>
        <v>1</v>
      </c>
      <c r="L265" s="3" cm="1">
        <f t="array" ref="L265">SUM(_xlfn._xlws.FILTER($D$2:$D$1078,_xlfn.MAP($F$2:$F$1078,_xlfn.LAMBDA(_xlpm.x,_xlpm.x=$F265))))</f>
        <v>8.1300813008130081E-4</v>
      </c>
      <c r="M265" s="3">
        <f t="shared" si="56"/>
        <v>1</v>
      </c>
      <c r="N265" s="3">
        <f t="shared" si="57"/>
        <v>0.2342468675289098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~sdru~ : [sdʁʊ]</v>
      </c>
      <c r="B266" s="2">
        <v>1</v>
      </c>
      <c r="C266" s="1" t="s">
        <v>1652</v>
      </c>
      <c r="D266" s="3">
        <f t="shared" si="49"/>
        <v>8.1300813008130081E-4</v>
      </c>
      <c r="E266" s="3" t="str">
        <f t="shared" si="50"/>
        <v>~sdru~</v>
      </c>
      <c r="F266" s="3" t="str">
        <f t="shared" si="51"/>
        <v>[sdʁʊ]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 cm="1">
        <f t="array" ref="J266">SUM(_xlfn._xlws.FILTER($D$2:$D$1078,_xlfn.MAP($E$2:$E$1078,_xlfn.LAMBDA(_xlpm.x,_xlpm.x=$E266))))</f>
        <v>8.1300813008130081E-4</v>
      </c>
      <c r="K266" s="3">
        <f t="shared" si="55"/>
        <v>1</v>
      </c>
      <c r="L266" s="3" cm="1">
        <f t="array" ref="L266">SUM(_xlfn._xlws.FILTER($D$2:$D$1078,_xlfn.MAP($F$2:$F$1078,_xlfn.LAMBDA(_xlpm.x,_xlpm.x=$F266))))</f>
        <v>8.1300813008130081E-4</v>
      </c>
      <c r="M266" s="3">
        <f t="shared" si="56"/>
        <v>1</v>
      </c>
      <c r="N266" s="3">
        <f t="shared" si="57"/>
        <v>0.2342468675289098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~tabe~ : [tabɛ]</v>
      </c>
      <c r="B267" s="2">
        <v>1</v>
      </c>
      <c r="C267" s="1" t="s">
        <v>1651</v>
      </c>
      <c r="D267" s="3">
        <f t="shared" si="49"/>
        <v>8.1300813008130081E-4</v>
      </c>
      <c r="E267" s="3" t="str">
        <f t="shared" si="50"/>
        <v>~tabe~</v>
      </c>
      <c r="F267" s="3" t="str">
        <f t="shared" si="51"/>
        <v>[tabɛ]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 cm="1">
        <f t="array" ref="J267">SUM(_xlfn._xlws.FILTER($D$2:$D$1078,_xlfn.MAP($E$2:$E$1078,_xlfn.LAMBDA(_xlpm.x,_xlpm.x=$E267))))</f>
        <v>8.1300813008130081E-4</v>
      </c>
      <c r="K267" s="3">
        <f t="shared" si="55"/>
        <v>1</v>
      </c>
      <c r="L267" s="3" cm="1">
        <f t="array" ref="L267">SUM(_xlfn._xlws.FILTER($D$2:$D$1078,_xlfn.MAP($F$2:$F$1078,_xlfn.LAMBDA(_xlpm.x,_xlpm.x=$F267))))</f>
        <v>8.1300813008130081E-4</v>
      </c>
      <c r="M267" s="3">
        <f t="shared" si="56"/>
        <v>1</v>
      </c>
      <c r="N267" s="3">
        <f t="shared" si="57"/>
        <v>0.2342468675289098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~tief~ : [tiːf]</v>
      </c>
      <c r="B268" s="2">
        <v>1</v>
      </c>
      <c r="C268" s="1" t="s">
        <v>1647</v>
      </c>
      <c r="D268" s="3">
        <f t="shared" si="49"/>
        <v>8.1300813008130081E-4</v>
      </c>
      <c r="E268" s="3" t="str">
        <f t="shared" si="50"/>
        <v>~tief~</v>
      </c>
      <c r="F268" s="3" t="str">
        <f t="shared" si="51"/>
        <v>[tiːf]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 cm="1">
        <f t="array" ref="J268">SUM(_xlfn._xlws.FILTER($D$2:$D$1078,_xlfn.MAP($E$2:$E$1078,_xlfn.LAMBDA(_xlpm.x,_xlpm.x=$E268))))</f>
        <v>8.1300813008130081E-4</v>
      </c>
      <c r="K268" s="3">
        <f t="shared" si="55"/>
        <v>1</v>
      </c>
      <c r="L268" s="3" cm="1">
        <f t="array" ref="L268">SUM(_xlfn._xlws.FILTER($D$2:$D$1078,_xlfn.MAP($F$2:$F$1078,_xlfn.LAMBDA(_xlpm.x,_xlpm.x=$F268))))</f>
        <v>8.1300813008130081E-4</v>
      </c>
      <c r="M268" s="3">
        <f t="shared" si="56"/>
        <v>1</v>
      </c>
      <c r="N268" s="3">
        <f t="shared" si="57"/>
        <v>0.2342468675289098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~tier~ : [tiːɐ]</v>
      </c>
      <c r="B269" s="2">
        <v>1</v>
      </c>
      <c r="C269" s="1" t="s">
        <v>263</v>
      </c>
      <c r="D269" s="3">
        <f t="shared" si="49"/>
        <v>8.1300813008130081E-4</v>
      </c>
      <c r="E269" s="3" t="str">
        <f t="shared" si="50"/>
        <v>~tier~</v>
      </c>
      <c r="F269" s="3" t="str">
        <f t="shared" si="51"/>
        <v>[tiːɐ]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 cm="1">
        <f t="array" ref="J269">SUM(_xlfn._xlws.FILTER($D$2:$D$1078,_xlfn.MAP($E$2:$E$1078,_xlfn.LAMBDA(_xlpm.x,_xlpm.x=$E269))))</f>
        <v>8.1300813008130081E-4</v>
      </c>
      <c r="K269" s="3">
        <f t="shared" si="55"/>
        <v>1</v>
      </c>
      <c r="L269" s="3" cm="1">
        <f t="array" ref="L269">SUM(_xlfn._xlws.FILTER($D$2:$D$1078,_xlfn.MAP($F$2:$F$1078,_xlfn.LAMBDA(_xlpm.x,_xlpm.x=$F269))))</f>
        <v>8.1300813008130081E-4</v>
      </c>
      <c r="M269" s="3">
        <f t="shared" si="56"/>
        <v>1</v>
      </c>
      <c r="N269" s="3">
        <f t="shared" si="57"/>
        <v>0.2342468675289098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~toko~ : [tokɔ]</v>
      </c>
      <c r="B270" s="2">
        <v>1</v>
      </c>
      <c r="C270" s="1" t="s">
        <v>1646</v>
      </c>
      <c r="D270" s="3">
        <f t="shared" si="49"/>
        <v>8.1300813008130081E-4</v>
      </c>
      <c r="E270" s="3" t="str">
        <f t="shared" si="50"/>
        <v>~toko~</v>
      </c>
      <c r="F270" s="3" t="str">
        <f t="shared" si="51"/>
        <v>[tokɔ]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 cm="1">
        <f t="array" ref="J270">SUM(_xlfn._xlws.FILTER($D$2:$D$1078,_xlfn.MAP($E$2:$E$1078,_xlfn.LAMBDA(_xlpm.x,_xlpm.x=$E270))))</f>
        <v>8.1300813008130081E-4</v>
      </c>
      <c r="K270" s="3">
        <f t="shared" si="55"/>
        <v>1</v>
      </c>
      <c r="L270" s="3" cm="1">
        <f t="array" ref="L270">SUM(_xlfn._xlws.FILTER($D$2:$D$1078,_xlfn.MAP($F$2:$F$1078,_xlfn.LAMBDA(_xlpm.x,_xlpm.x=$F270))))</f>
        <v>8.1300813008130081E-4</v>
      </c>
      <c r="M270" s="3">
        <f t="shared" si="56"/>
        <v>1</v>
      </c>
      <c r="N270" s="3">
        <f t="shared" si="57"/>
        <v>0.2342468675289098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~tzte~ : [tste]</v>
      </c>
      <c r="B271" s="2">
        <v>1</v>
      </c>
      <c r="C271" s="1" t="s">
        <v>614</v>
      </c>
      <c r="D271" s="3">
        <f t="shared" si="49"/>
        <v>8.1300813008130081E-4</v>
      </c>
      <c r="E271" s="1" t="str">
        <f t="shared" si="50"/>
        <v>~tzte~</v>
      </c>
      <c r="F271" s="1" t="str">
        <f t="shared" si="51"/>
        <v>[tste]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 cm="1">
        <f t="array" ref="J271">SUM(_xlfn._xlws.FILTER($D$2:$D$1078,_xlfn.MAP($E$2:$E$1078,_xlfn.LAMBDA(_xlpm.x,_xlpm.x=$E271))))</f>
        <v>8.1300813008130081E-4</v>
      </c>
      <c r="K271" s="3">
        <f t="shared" si="55"/>
        <v>1</v>
      </c>
      <c r="L271" s="3" cm="1">
        <f t="array" ref="L271">SUM(_xlfn._xlws.FILTER($D$2:$D$1078,_xlfn.MAP($F$2:$F$1078,_xlfn.LAMBDA(_xlpm.x,_xlpm.x=$F271))))</f>
        <v>8.1300813008130081E-4</v>
      </c>
      <c r="M271" s="3">
        <f t="shared" si="56"/>
        <v>1</v>
      </c>
      <c r="N271" s="3">
        <f t="shared" si="57"/>
        <v>0.2342468675289098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~zoll~ : [tsɔl]</v>
      </c>
      <c r="B272" s="2">
        <v>1</v>
      </c>
      <c r="C272" s="1" t="s">
        <v>1639</v>
      </c>
      <c r="D272" s="3">
        <f t="shared" si="49"/>
        <v>8.1300813008130081E-4</v>
      </c>
      <c r="E272" s="3" t="str">
        <f t="shared" si="50"/>
        <v>~zoll~</v>
      </c>
      <c r="F272" s="3" t="str">
        <f t="shared" si="51"/>
        <v>[tsɔl]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SUM(_xlfn._xlws.FILTER($D$2:$D$1078,_xlfn.MAP($E$2:$E$1078,_xlfn.LAMBDA(_xlpm.x,_xlpm.x=$E272))))</f>
        <v>8.1300813008130081E-4</v>
      </c>
      <c r="K272" s="3">
        <f t="shared" si="55"/>
        <v>1</v>
      </c>
      <c r="L272" s="3" cm="1">
        <f t="array" ref="L272">SUM(_xlfn._xlws.FILTER($D$2:$D$1078,_xlfn.MAP($F$2:$F$1078,_xlfn.LAMBDA(_xlpm.x,_xlpm.x=$F272))))</f>
        <v>8.1300813008130081E-4</v>
      </c>
      <c r="M272" s="3">
        <f t="shared" si="56"/>
        <v>1</v>
      </c>
      <c r="N272" s="3">
        <f t="shared" si="57"/>
        <v>0.2342468675289098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~zess~ : [tsɛs]</v>
      </c>
      <c r="B273" s="2">
        <v>1</v>
      </c>
      <c r="C273" s="1" t="s">
        <v>1638</v>
      </c>
      <c r="D273" s="3">
        <f t="shared" si="49"/>
        <v>8.1300813008130081E-4</v>
      </c>
      <c r="E273" s="1" t="str">
        <f t="shared" si="50"/>
        <v>~zess~</v>
      </c>
      <c r="F273" s="1" t="str">
        <f t="shared" si="51"/>
        <v>[tsɛs]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 cm="1">
        <f t="array" ref="J273">SUM(_xlfn._xlws.FILTER($D$2:$D$1078,_xlfn.MAP($E$2:$E$1078,_xlfn.LAMBDA(_xlpm.x,_xlpm.x=$E273))))</f>
        <v>8.1300813008130081E-4</v>
      </c>
      <c r="K273" s="3">
        <f t="shared" si="55"/>
        <v>1</v>
      </c>
      <c r="L273" s="3" cm="1">
        <f t="array" ref="L273">SUM(_xlfn._xlws.FILTER($D$2:$D$1078,_xlfn.MAP($F$2:$F$1078,_xlfn.LAMBDA(_xlpm.x,_xlpm.x=$F273))))</f>
        <v>8.1300813008130081E-4</v>
      </c>
      <c r="M273" s="3">
        <f t="shared" si="56"/>
        <v>1</v>
      </c>
      <c r="N273" s="3">
        <f t="shared" si="57"/>
        <v>0.2342468675289098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~ufer~ : [uːfɐ]</v>
      </c>
      <c r="B274" s="2">
        <v>1</v>
      </c>
      <c r="C274" s="1" t="s">
        <v>1633</v>
      </c>
      <c r="D274" s="3">
        <f t="shared" si="49"/>
        <v>8.1300813008130081E-4</v>
      </c>
      <c r="E274" s="3" t="str">
        <f t="shared" si="50"/>
        <v>~ufer~</v>
      </c>
      <c r="F274" s="3" t="str">
        <f t="shared" si="51"/>
        <v>[uːfɐ]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 cm="1">
        <f t="array" ref="J274">SUM(_xlfn._xlws.FILTER($D$2:$D$1078,_xlfn.MAP($E$2:$E$1078,_xlfn.LAMBDA(_xlpm.x,_xlpm.x=$E274))))</f>
        <v>8.1300813008130081E-4</v>
      </c>
      <c r="K274" s="3">
        <f t="shared" si="55"/>
        <v>1</v>
      </c>
      <c r="L274" s="3" cm="1">
        <f t="array" ref="L274">SUM(_xlfn._xlws.FILTER($D$2:$D$1078,_xlfn.MAP($F$2:$F$1078,_xlfn.LAMBDA(_xlpm.x,_xlpm.x=$F274))))</f>
        <v>8.1300813008130081E-4</v>
      </c>
      <c r="M274" s="3">
        <f t="shared" si="56"/>
        <v>1</v>
      </c>
      <c r="N274" s="3">
        <f t="shared" si="57"/>
        <v>0.2342468675289098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~wald~ : [valt]</v>
      </c>
      <c r="B275" s="2">
        <v>1</v>
      </c>
      <c r="C275" s="1" t="s">
        <v>1632</v>
      </c>
      <c r="D275" s="3">
        <f t="shared" si="49"/>
        <v>8.1300813008130081E-4</v>
      </c>
      <c r="E275" s="3" t="str">
        <f t="shared" si="50"/>
        <v>~wald~</v>
      </c>
      <c r="F275" s="3" t="str">
        <f t="shared" si="51"/>
        <v>[valt]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 cm="1">
        <f t="array" ref="J275">SUM(_xlfn._xlws.FILTER($D$2:$D$1078,_xlfn.MAP($E$2:$E$1078,_xlfn.LAMBDA(_xlpm.x,_xlpm.x=$E275))))</f>
        <v>8.1300813008130081E-4</v>
      </c>
      <c r="K275" s="3">
        <f t="shared" si="55"/>
        <v>1</v>
      </c>
      <c r="L275" s="3" cm="1">
        <f t="array" ref="L275">SUM(_xlfn._xlws.FILTER($D$2:$D$1078,_xlfn.MAP($F$2:$F$1078,_xlfn.LAMBDA(_xlpm.x,_xlpm.x=$F275))))</f>
        <v>8.1300813008130081E-4</v>
      </c>
      <c r="M275" s="3">
        <f t="shared" si="56"/>
        <v>1</v>
      </c>
      <c r="N275" s="3">
        <f t="shared" si="57"/>
        <v>0.2342468675289098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~wand~ : [vant]</v>
      </c>
      <c r="B276" s="2">
        <v>1</v>
      </c>
      <c r="C276" s="1" t="s">
        <v>1631</v>
      </c>
      <c r="D276" s="3">
        <f t="shared" si="49"/>
        <v>8.1300813008130081E-4</v>
      </c>
      <c r="E276" s="3" t="str">
        <f t="shared" si="50"/>
        <v>~wand~</v>
      </c>
      <c r="F276" s="3" t="str">
        <f t="shared" si="51"/>
        <v>[vant]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 cm="1">
        <f t="array" ref="J276">SUM(_xlfn._xlws.FILTER($D$2:$D$1078,_xlfn.MAP($E$2:$E$1078,_xlfn.LAMBDA(_xlpm.x,_xlpm.x=$E276))))</f>
        <v>8.1300813008130081E-4</v>
      </c>
      <c r="K276" s="3">
        <f t="shared" si="55"/>
        <v>1</v>
      </c>
      <c r="L276" s="3" cm="1">
        <f t="array" ref="L276">SUM(_xlfn._xlws.FILTER($D$2:$D$1078,_xlfn.MAP($F$2:$F$1078,_xlfn.LAMBDA(_xlpm.x,_xlpm.x=$F276))))</f>
        <v>8.1300813008130081E-4</v>
      </c>
      <c r="M276" s="3">
        <f t="shared" si="56"/>
        <v>1</v>
      </c>
      <c r="N276" s="3">
        <f t="shared" si="57"/>
        <v>0.2342468675289098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~vari~ : [vaʁi]</v>
      </c>
      <c r="B277" s="2">
        <v>1</v>
      </c>
      <c r="C277" s="1" t="s">
        <v>1630</v>
      </c>
      <c r="D277" s="3">
        <f t="shared" si="49"/>
        <v>8.1300813008130081E-4</v>
      </c>
      <c r="E277" s="3" t="str">
        <f t="shared" si="50"/>
        <v>~vari~</v>
      </c>
      <c r="F277" s="3" t="str">
        <f t="shared" si="51"/>
        <v>[vaʁi]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 cm="1">
        <f t="array" ref="J277">SUM(_xlfn._xlws.FILTER($D$2:$D$1078,_xlfn.MAP($E$2:$E$1078,_xlfn.LAMBDA(_xlpm.x,_xlpm.x=$E277))))</f>
        <v>8.1300813008130081E-4</v>
      </c>
      <c r="K277" s="3">
        <f t="shared" si="55"/>
        <v>1</v>
      </c>
      <c r="L277" s="3" cm="1">
        <f t="array" ref="L277">SUM(_xlfn._xlws.FILTER($D$2:$D$1078,_xlfn.MAP($F$2:$F$1078,_xlfn.LAMBDA(_xlpm.x,_xlpm.x=$F277))))</f>
        <v>8.1300813008130081E-4</v>
      </c>
      <c r="M277" s="3">
        <f t="shared" si="56"/>
        <v>1</v>
      </c>
      <c r="N277" s="3">
        <f t="shared" si="57"/>
        <v>0.2342468675289098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~weit~ : [vaɛt]</v>
      </c>
      <c r="B278" s="2">
        <v>1</v>
      </c>
      <c r="C278" s="1" t="s">
        <v>1629</v>
      </c>
      <c r="D278" s="3">
        <f t="shared" si="49"/>
        <v>8.1300813008130081E-4</v>
      </c>
      <c r="E278" s="3" t="str">
        <f t="shared" si="50"/>
        <v>~weit~</v>
      </c>
      <c r="F278" s="3" t="str">
        <f t="shared" si="51"/>
        <v>[vaɛt]</v>
      </c>
      <c r="G278" s="5">
        <f t="shared" si="52"/>
        <v>4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SUM(_xlfn._xlws.FILTER($D$2:$D$1078,_xlfn.MAP($E$2:$E$1078,_xlfn.LAMBDA(_xlpm.x,_xlpm.x=$E278))))</f>
        <v>8.1300813008130081E-4</v>
      </c>
      <c r="K278" s="3">
        <f t="shared" si="55"/>
        <v>1</v>
      </c>
      <c r="L278" s="3" cm="1">
        <f t="array" ref="L278">SUM(_xlfn._xlws.FILTER($D$2:$D$1078,_xlfn.MAP($F$2:$F$1078,_xlfn.LAMBDA(_xlpm.x,_xlpm.x=$F278))))</f>
        <v>8.1300813008130081E-4</v>
      </c>
      <c r="M278" s="3">
        <f t="shared" si="56"/>
        <v>1</v>
      </c>
      <c r="N278" s="3">
        <f t="shared" si="57"/>
        <v>0.2342468675289098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~wohl~ : [voːl]</v>
      </c>
      <c r="B279" s="2">
        <v>1</v>
      </c>
      <c r="C279" s="1" t="s">
        <v>1624</v>
      </c>
      <c r="D279" s="3">
        <f t="shared" si="49"/>
        <v>8.1300813008130081E-4</v>
      </c>
      <c r="E279" s="3" t="str">
        <f t="shared" si="50"/>
        <v>~wohl~</v>
      </c>
      <c r="F279" s="3" t="str">
        <f t="shared" si="51"/>
        <v>[voːl]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SUM(_xlfn._xlws.FILTER($D$2:$D$1078,_xlfn.MAP($E$2:$E$1078,_xlfn.LAMBDA(_xlpm.x,_xlpm.x=$E279))))</f>
        <v>8.1300813008130081E-4</v>
      </c>
      <c r="K279" s="3">
        <f t="shared" si="55"/>
        <v>1</v>
      </c>
      <c r="L279" s="3" cm="1">
        <f t="array" ref="L279">SUM(_xlfn._xlws.FILTER($D$2:$D$1078,_xlfn.MAP($F$2:$F$1078,_xlfn.LAMBDA(_xlpm.x,_xlpm.x=$F279))))</f>
        <v>8.1300813008130081E-4</v>
      </c>
      <c r="M279" s="3">
        <f t="shared" si="56"/>
        <v>1</v>
      </c>
      <c r="N279" s="3">
        <f t="shared" si="57"/>
        <v>0.2342468675289098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~welt~ : [vɛlt]</v>
      </c>
      <c r="B280" s="2">
        <v>1</v>
      </c>
      <c r="C280" s="1" t="s">
        <v>1623</v>
      </c>
      <c r="D280" s="3">
        <f t="shared" si="49"/>
        <v>8.1300813008130081E-4</v>
      </c>
      <c r="E280" s="3" t="str">
        <f t="shared" si="50"/>
        <v>~welt~</v>
      </c>
      <c r="F280" s="3" t="str">
        <f t="shared" si="51"/>
        <v>[vɛlt]</v>
      </c>
      <c r="G280" s="5">
        <f t="shared" si="52"/>
        <v>4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SUM(_xlfn._xlws.FILTER($D$2:$D$1078,_xlfn.MAP($E$2:$E$1078,_xlfn.LAMBDA(_xlpm.x,_xlpm.x=$E280))))</f>
        <v>8.1300813008130081E-4</v>
      </c>
      <c r="K280" s="3">
        <f t="shared" si="55"/>
        <v>1</v>
      </c>
      <c r="L280" s="3" cm="1">
        <f t="array" ref="L280">SUM(_xlfn._xlws.FILTER($D$2:$D$1078,_xlfn.MAP($F$2:$F$1078,_xlfn.LAMBDA(_xlpm.x,_xlpm.x=$F280))))</f>
        <v>8.1300813008130081E-4</v>
      </c>
      <c r="M280" s="3">
        <f t="shared" si="56"/>
        <v>1</v>
      </c>
      <c r="N280" s="3">
        <f t="shared" si="57"/>
        <v>0.2342468675289098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~wind~ : [vɪnt]</v>
      </c>
      <c r="B281" s="2">
        <v>1</v>
      </c>
      <c r="C281" s="1" t="s">
        <v>1622</v>
      </c>
      <c r="D281" s="3">
        <f t="shared" si="49"/>
        <v>8.1300813008130081E-4</v>
      </c>
      <c r="E281" s="3" t="str">
        <f t="shared" si="50"/>
        <v>~wind~</v>
      </c>
      <c r="F281" s="3" t="str">
        <f t="shared" si="51"/>
        <v>[vɪnt]</v>
      </c>
      <c r="G281" s="5">
        <f t="shared" si="52"/>
        <v>4</v>
      </c>
      <c r="H281" s="5">
        <f t="shared" si="53"/>
        <v>4</v>
      </c>
      <c r="I281" s="5">
        <f t="shared" si="54"/>
        <v>4</v>
      </c>
      <c r="J281" s="3" cm="1">
        <f t="array" ref="J281">SUM(_xlfn._xlws.FILTER($D$2:$D$1078,_xlfn.MAP($E$2:$E$1078,_xlfn.LAMBDA(_xlpm.x,_xlpm.x=$E281))))</f>
        <v>8.1300813008130081E-4</v>
      </c>
      <c r="K281" s="3">
        <f t="shared" si="55"/>
        <v>1</v>
      </c>
      <c r="L281" s="3" cm="1">
        <f t="array" ref="L281">SUM(_xlfn._xlws.FILTER($D$2:$D$1078,_xlfn.MAP($F$2:$F$1078,_xlfn.LAMBDA(_xlpm.x,_xlpm.x=$F281))))</f>
        <v>8.1300813008130081E-4</v>
      </c>
      <c r="M281" s="3">
        <f t="shared" si="56"/>
        <v>1</v>
      </c>
      <c r="N281" s="3">
        <f t="shared" si="57"/>
        <v>0.2342468675289098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~wurf~ : [vʊʁf]</v>
      </c>
      <c r="B282" s="2">
        <v>1</v>
      </c>
      <c r="C282" s="1" t="s">
        <v>1621</v>
      </c>
      <c r="D282" s="3">
        <f t="shared" si="49"/>
        <v>8.1300813008130081E-4</v>
      </c>
      <c r="E282" s="3" t="str">
        <f t="shared" si="50"/>
        <v>~wurf~</v>
      </c>
      <c r="F282" s="3" t="str">
        <f t="shared" si="51"/>
        <v>[vʊʁf]</v>
      </c>
      <c r="G282" s="5">
        <f t="shared" si="52"/>
        <v>4</v>
      </c>
      <c r="H282" s="5">
        <f t="shared" si="53"/>
        <v>4</v>
      </c>
      <c r="I282" s="5">
        <f t="shared" si="54"/>
        <v>4</v>
      </c>
      <c r="J282" s="3" cm="1">
        <f t="array" ref="J282">SUM(_xlfn._xlws.FILTER($D$2:$D$1078,_xlfn.MAP($E$2:$E$1078,_xlfn.LAMBDA(_xlpm.x,_xlpm.x=$E282))))</f>
        <v>8.1300813008130081E-4</v>
      </c>
      <c r="K282" s="3">
        <f t="shared" si="55"/>
        <v>1</v>
      </c>
      <c r="L282" s="3" cm="1">
        <f t="array" ref="L282">SUM(_xlfn._xlws.FILTER($D$2:$D$1078,_xlfn.MAP($F$2:$F$1078,_xlfn.LAMBDA(_xlpm.x,_xlpm.x=$F282))))</f>
        <v>8.1300813008130081E-4</v>
      </c>
      <c r="M282" s="3">
        <f t="shared" si="56"/>
        <v>1</v>
      </c>
      <c r="N282" s="3">
        <f t="shared" si="57"/>
        <v>0.2342468675289098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~wird~ : [vɪʁt]</v>
      </c>
      <c r="B283" s="2">
        <v>1</v>
      </c>
      <c r="C283" s="1" t="s">
        <v>1620</v>
      </c>
      <c r="D283" s="3">
        <f t="shared" si="49"/>
        <v>8.1300813008130081E-4</v>
      </c>
      <c r="E283" s="3" t="str">
        <f t="shared" si="50"/>
        <v>~wird~</v>
      </c>
      <c r="F283" s="3" t="str">
        <f t="shared" si="51"/>
        <v>[vɪʁt]</v>
      </c>
      <c r="G283" s="5">
        <f t="shared" si="52"/>
        <v>4</v>
      </c>
      <c r="H283" s="5">
        <f t="shared" si="53"/>
        <v>4</v>
      </c>
      <c r="I283" s="5">
        <f t="shared" si="54"/>
        <v>4</v>
      </c>
      <c r="J283" s="3" cm="1">
        <f t="array" ref="J283">SUM(_xlfn._xlws.FILTER($D$2:$D$1078,_xlfn.MAP($E$2:$E$1078,_xlfn.LAMBDA(_xlpm.x,_xlpm.x=$E283))))</f>
        <v>8.1300813008130081E-4</v>
      </c>
      <c r="K283" s="3">
        <f t="shared" si="55"/>
        <v>1</v>
      </c>
      <c r="L283" s="3" cm="1">
        <f t="array" ref="L283">SUM(_xlfn._xlws.FILTER($D$2:$D$1078,_xlfn.MAP($F$2:$F$1078,_xlfn.LAMBDA(_xlpm.x,_xlpm.x=$F283))))</f>
        <v>8.1300813008130081E-4</v>
      </c>
      <c r="M283" s="3">
        <f t="shared" si="56"/>
        <v>1</v>
      </c>
      <c r="N283" s="3">
        <f t="shared" si="57"/>
        <v>0.2342468675289098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~chba~ : [xbaː]</v>
      </c>
      <c r="B284" s="2">
        <v>1</v>
      </c>
      <c r="C284" s="1" t="s">
        <v>1619</v>
      </c>
      <c r="D284" s="3">
        <f t="shared" si="49"/>
        <v>8.1300813008130081E-4</v>
      </c>
      <c r="E284" s="1" t="str">
        <f t="shared" si="50"/>
        <v>~chba~</v>
      </c>
      <c r="F284" s="1" t="str">
        <f t="shared" si="51"/>
        <v>[xbaː]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 cm="1">
        <f t="array" ref="J284">SUM(_xlfn._xlws.FILTER($D$2:$D$1078,_xlfn.MAP($E$2:$E$1078,_xlfn.LAMBDA(_xlpm.x,_xlpm.x=$E284))))</f>
        <v>8.1300813008130081E-4</v>
      </c>
      <c r="K284" s="3">
        <f t="shared" si="55"/>
        <v>1</v>
      </c>
      <c r="L284" s="3" cm="1">
        <f t="array" ref="L284">SUM(_xlfn._xlws.FILTER($D$2:$D$1078,_xlfn.MAP($F$2:$F$1078,_xlfn.LAMBDA(_xlpm.x,_xlpm.x=$F284))))</f>
        <v>8.1300813008130081E-4</v>
      </c>
      <c r="M284" s="3">
        <f t="shared" si="56"/>
        <v>1</v>
      </c>
      <c r="N284" s="3">
        <f t="shared" si="57"/>
        <v>0.2342468675289098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~samt~ : [zamt]</v>
      </c>
      <c r="B285" s="2">
        <v>1</v>
      </c>
      <c r="C285" s="1" t="s">
        <v>1618</v>
      </c>
      <c r="D285" s="3">
        <f t="shared" si="49"/>
        <v>8.1300813008130081E-4</v>
      </c>
      <c r="E285" s="3" t="str">
        <f t="shared" si="50"/>
        <v>~samt~</v>
      </c>
      <c r="F285" s="3" t="str">
        <f t="shared" si="51"/>
        <v>[zamt]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SUM(_xlfn._xlws.FILTER($D$2:$D$1078,_xlfn.MAP($E$2:$E$1078,_xlfn.LAMBDA(_xlpm.x,_xlpm.x=$E285))))</f>
        <v>8.1300813008130081E-4</v>
      </c>
      <c r="K285" s="3">
        <f t="shared" si="55"/>
        <v>1</v>
      </c>
      <c r="L285" s="3" cm="1">
        <f t="array" ref="L285">SUM(_xlfn._xlws.FILTER($D$2:$D$1078,_xlfn.MAP($F$2:$F$1078,_xlfn.LAMBDA(_xlpm.x,_xlpm.x=$F285))))</f>
        <v>8.1300813008130081E-4</v>
      </c>
      <c r="M285" s="3">
        <f t="shared" si="56"/>
        <v>1</v>
      </c>
      <c r="N285" s="3">
        <f t="shared" si="57"/>
        <v>0.2342468675289098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~sand~ : [zant]</v>
      </c>
      <c r="B286" s="2">
        <v>1</v>
      </c>
      <c r="C286" s="1" t="s">
        <v>1617</v>
      </c>
      <c r="D286" s="3">
        <f t="shared" si="49"/>
        <v>8.1300813008130081E-4</v>
      </c>
      <c r="E286" s="3" t="str">
        <f t="shared" si="50"/>
        <v>~sand~</v>
      </c>
      <c r="F286" s="3" t="str">
        <f t="shared" si="51"/>
        <v>[zant]</v>
      </c>
      <c r="G286" s="5">
        <f t="shared" si="52"/>
        <v>4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SUM(_xlfn._xlws.FILTER($D$2:$D$1078,_xlfn.MAP($E$2:$E$1078,_xlfn.LAMBDA(_xlpm.x,_xlpm.x=$E286))))</f>
        <v>8.1300813008130081E-4</v>
      </c>
      <c r="K286" s="3">
        <f t="shared" si="55"/>
        <v>1</v>
      </c>
      <c r="L286" s="3" cm="1">
        <f t="array" ref="L286">SUM(_xlfn._xlws.FILTER($D$2:$D$1078,_xlfn.MAP($F$2:$F$1078,_xlfn.LAMBDA(_xlpm.x,_xlpm.x=$F286))))</f>
        <v>8.1300813008130081E-4</v>
      </c>
      <c r="M286" s="3">
        <f t="shared" si="56"/>
        <v>1</v>
      </c>
      <c r="N286" s="3">
        <f t="shared" si="57"/>
        <v>0.2342468675289098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~satz~ : [zats]</v>
      </c>
      <c r="B287" s="2">
        <v>1</v>
      </c>
      <c r="C287" s="1" t="s">
        <v>1616</v>
      </c>
      <c r="D287" s="3">
        <f t="shared" si="49"/>
        <v>8.1300813008130081E-4</v>
      </c>
      <c r="E287" s="3" t="str">
        <f t="shared" si="50"/>
        <v>~satz~</v>
      </c>
      <c r="F287" s="3" t="str">
        <f t="shared" si="51"/>
        <v>[zats]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SUM(_xlfn._xlws.FILTER($D$2:$D$1078,_xlfn.MAP($E$2:$E$1078,_xlfn.LAMBDA(_xlpm.x,_xlpm.x=$E287))))</f>
        <v>8.1300813008130081E-4</v>
      </c>
      <c r="K287" s="3">
        <f t="shared" si="55"/>
        <v>1</v>
      </c>
      <c r="L287" s="3" cm="1">
        <f t="array" ref="L287">SUM(_xlfn._xlws.FILTER($D$2:$D$1078,_xlfn.MAP($F$2:$F$1078,_xlfn.LAMBDA(_xlpm.x,_xlpm.x=$F287))))</f>
        <v>8.1300813008130081E-4</v>
      </c>
      <c r="M287" s="3">
        <f t="shared" si="56"/>
        <v>1</v>
      </c>
      <c r="N287" s="3">
        <f t="shared" si="57"/>
        <v>0.2342468675289098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~seil~ : [zaɛl]</v>
      </c>
      <c r="B288" s="2">
        <v>1</v>
      </c>
      <c r="C288" s="1" t="s">
        <v>1615</v>
      </c>
      <c r="D288" s="3">
        <f t="shared" si="49"/>
        <v>8.1300813008130081E-4</v>
      </c>
      <c r="E288" s="3" t="str">
        <f t="shared" si="50"/>
        <v>~seil~</v>
      </c>
      <c r="F288" s="3" t="str">
        <f t="shared" si="51"/>
        <v>[zaɛl]</v>
      </c>
      <c r="G288" s="5">
        <f t="shared" si="52"/>
        <v>4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SUM(_xlfn._xlws.FILTER($D$2:$D$1078,_xlfn.MAP($E$2:$E$1078,_xlfn.LAMBDA(_xlpm.x,_xlpm.x=$E288))))</f>
        <v>8.1300813008130081E-4</v>
      </c>
      <c r="K288" s="3">
        <f t="shared" si="55"/>
        <v>1</v>
      </c>
      <c r="L288" s="3" cm="1">
        <f t="array" ref="L288">SUM(_xlfn._xlws.FILTER($D$2:$D$1078,_xlfn.MAP($F$2:$F$1078,_xlfn.LAMBDA(_xlpm.x,_xlpm.x=$F288))))</f>
        <v>8.1300813008130081E-4</v>
      </c>
      <c r="M288" s="3">
        <f t="shared" si="56"/>
        <v>1</v>
      </c>
      <c r="N288" s="3">
        <f t="shared" si="57"/>
        <v>0.2342468675289098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~seit~ : [zaɛt]</v>
      </c>
      <c r="B289" s="2">
        <v>1</v>
      </c>
      <c r="C289" s="1" t="s">
        <v>1614</v>
      </c>
      <c r="D289" s="3">
        <f t="shared" si="49"/>
        <v>8.1300813008130081E-4</v>
      </c>
      <c r="E289" s="1" t="str">
        <f t="shared" si="50"/>
        <v>~seit~</v>
      </c>
      <c r="F289" s="1" t="str">
        <f t="shared" si="51"/>
        <v>[zaɛt]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SUM(_xlfn._xlws.FILTER($D$2:$D$1078,_xlfn.MAP($E$2:$E$1078,_xlfn.LAMBDA(_xlpm.x,_xlpm.x=$E289))))</f>
        <v>8.1300813008130081E-4</v>
      </c>
      <c r="K289" s="3">
        <f t="shared" si="55"/>
        <v>1</v>
      </c>
      <c r="L289" s="3" cm="1">
        <f t="array" ref="L289">SUM(_xlfn._xlws.FILTER($D$2:$D$1078,_xlfn.MAP($F$2:$F$1078,_xlfn.LAMBDA(_xlpm.x,_xlpm.x=$F289))))</f>
        <v>8.1300813008130081E-4</v>
      </c>
      <c r="M289" s="3">
        <f t="shared" si="56"/>
        <v>1</v>
      </c>
      <c r="N289" s="3">
        <f t="shared" si="57"/>
        <v>0.2342468675289098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~sehe~ : [zeːe]</v>
      </c>
      <c r="B290" s="2">
        <v>1</v>
      </c>
      <c r="C290" s="1" t="s">
        <v>1612</v>
      </c>
      <c r="D290" s="3">
        <f t="shared" si="49"/>
        <v>8.1300813008130081E-4</v>
      </c>
      <c r="E290" s="3" t="str">
        <f t="shared" si="50"/>
        <v>~sehe~</v>
      </c>
      <c r="F290" s="3" t="str">
        <f t="shared" si="51"/>
        <v>[zeːe]</v>
      </c>
      <c r="G290" s="5">
        <f t="shared" si="52"/>
        <v>4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SUM(_xlfn._xlws.FILTER($D$2:$D$1078,_xlfn.MAP($E$2:$E$1078,_xlfn.LAMBDA(_xlpm.x,_xlpm.x=$E290))))</f>
        <v>8.1300813008130081E-4</v>
      </c>
      <c r="K290" s="3">
        <f t="shared" si="55"/>
        <v>1</v>
      </c>
      <c r="L290" s="3" cm="1">
        <f t="array" ref="L290">SUM(_xlfn._xlws.FILTER($D$2:$D$1078,_xlfn.MAP($F$2:$F$1078,_xlfn.LAMBDA(_xlpm.x,_xlpm.x=$F290))))</f>
        <v>8.1300813008130081E-4</v>
      </c>
      <c r="M290" s="3">
        <f t="shared" si="56"/>
        <v>1</v>
      </c>
      <c r="N290" s="3">
        <f t="shared" si="57"/>
        <v>0.2342468675289098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~sehr~ : [zeːɐ]</v>
      </c>
      <c r="B291" s="2">
        <v>1</v>
      </c>
      <c r="C291" s="1" t="s">
        <v>1611</v>
      </c>
      <c r="D291" s="3">
        <f t="shared" si="49"/>
        <v>8.1300813008130081E-4</v>
      </c>
      <c r="E291" s="1" t="str">
        <f t="shared" si="50"/>
        <v>~sehr~</v>
      </c>
      <c r="F291" s="1" t="str">
        <f t="shared" si="51"/>
        <v>[zeːɐ]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SUM(_xlfn._xlws.FILTER($D$2:$D$1078,_xlfn.MAP($E$2:$E$1078,_xlfn.LAMBDA(_xlpm.x,_xlpm.x=$E291))))</f>
        <v>8.1300813008130081E-4</v>
      </c>
      <c r="K291" s="3">
        <f t="shared" si="55"/>
        <v>1</v>
      </c>
      <c r="L291" s="3" cm="1">
        <f t="array" ref="L291">SUM(_xlfn._xlws.FILTER($D$2:$D$1078,_xlfn.MAP($F$2:$F$1078,_xlfn.LAMBDA(_xlpm.x,_xlpm.x=$F291))))</f>
        <v>8.1300813008130081E-4</v>
      </c>
      <c r="M291" s="3">
        <f t="shared" si="56"/>
        <v>1</v>
      </c>
      <c r="N291" s="3">
        <f t="shared" si="57"/>
        <v>0.2342468675289098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~sohn~ : [zoːn]</v>
      </c>
      <c r="B292" s="2">
        <v>1</v>
      </c>
      <c r="C292" s="1" t="s">
        <v>1607</v>
      </c>
      <c r="D292" s="3">
        <f t="shared" si="49"/>
        <v>8.1300813008130081E-4</v>
      </c>
      <c r="E292" s="3" t="str">
        <f t="shared" si="50"/>
        <v>~sohn~</v>
      </c>
      <c r="F292" s="3" t="str">
        <f t="shared" si="51"/>
        <v>[zoːn]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 cm="1">
        <f t="array" ref="J292">SUM(_xlfn._xlws.FILTER($D$2:$D$1078,_xlfn.MAP($E$2:$E$1078,_xlfn.LAMBDA(_xlpm.x,_xlpm.x=$E292))))</f>
        <v>8.1300813008130081E-4</v>
      </c>
      <c r="K292" s="3">
        <f t="shared" si="55"/>
        <v>1</v>
      </c>
      <c r="L292" s="3" cm="1">
        <f t="array" ref="L292">SUM(_xlfn._xlws.FILTER($D$2:$D$1078,_xlfn.MAP($F$2:$F$1078,_xlfn.LAMBDA(_xlpm.x,_xlpm.x=$F292))))</f>
        <v>8.1300813008130081E-4</v>
      </c>
      <c r="M292" s="3">
        <f t="shared" si="56"/>
        <v>1</v>
      </c>
      <c r="N292" s="3">
        <f t="shared" si="57"/>
        <v>0.2342468675289098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~selt~ : [zɛlt]</v>
      </c>
      <c r="B293" s="2">
        <v>1</v>
      </c>
      <c r="C293" s="1" t="s">
        <v>1606</v>
      </c>
      <c r="D293" s="3">
        <f t="shared" si="49"/>
        <v>8.1300813008130081E-4</v>
      </c>
      <c r="E293" s="3" t="str">
        <f t="shared" si="50"/>
        <v>~selt~</v>
      </c>
      <c r="F293" s="3" t="str">
        <f t="shared" si="51"/>
        <v>[zɛlt]</v>
      </c>
      <c r="G293" s="5">
        <f t="shared" si="52"/>
        <v>4</v>
      </c>
      <c r="H293" s="5">
        <f t="shared" si="53"/>
        <v>4</v>
      </c>
      <c r="I293" s="5">
        <f t="shared" si="54"/>
        <v>4</v>
      </c>
      <c r="J293" s="3" cm="1">
        <f t="array" ref="J293">SUM(_xlfn._xlws.FILTER($D$2:$D$1078,_xlfn.MAP($E$2:$E$1078,_xlfn.LAMBDA(_xlpm.x,_xlpm.x=$E293))))</f>
        <v>8.1300813008130081E-4</v>
      </c>
      <c r="K293" s="3">
        <f t="shared" si="55"/>
        <v>1</v>
      </c>
      <c r="L293" s="3" cm="1">
        <f t="array" ref="L293">SUM(_xlfn._xlws.FILTER($D$2:$D$1078,_xlfn.MAP($F$2:$F$1078,_xlfn.LAMBDA(_xlpm.x,_xlpm.x=$F293))))</f>
        <v>8.1300813008130081E-4</v>
      </c>
      <c r="M293" s="3">
        <f t="shared" si="56"/>
        <v>1</v>
      </c>
      <c r="N293" s="3">
        <f t="shared" si="57"/>
        <v>0.2342468675289098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~sind~ : [zɪnt]</v>
      </c>
      <c r="B294" s="2">
        <v>1</v>
      </c>
      <c r="C294" s="1" t="s">
        <v>1605</v>
      </c>
      <c r="D294" s="3">
        <f t="shared" si="49"/>
        <v>8.1300813008130081E-4</v>
      </c>
      <c r="E294" s="3" t="str">
        <f t="shared" si="50"/>
        <v>~sind~</v>
      </c>
      <c r="F294" s="3" t="str">
        <f t="shared" si="51"/>
        <v>[zɪnt]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SUM(_xlfn._xlws.FILTER($D$2:$D$1078,_xlfn.MAP($E$2:$E$1078,_xlfn.LAMBDA(_xlpm.x,_xlpm.x=$E294))))</f>
        <v>8.1300813008130081E-4</v>
      </c>
      <c r="K294" s="3">
        <f t="shared" si="55"/>
        <v>1</v>
      </c>
      <c r="L294" s="3" cm="1">
        <f t="array" ref="L294">SUM(_xlfn._xlws.FILTER($D$2:$D$1078,_xlfn.MAP($F$2:$F$1078,_xlfn.LAMBDA(_xlpm.x,_xlpm.x=$F294))))</f>
        <v>8.1300813008130081E-4</v>
      </c>
      <c r="M294" s="3">
        <f t="shared" si="56"/>
        <v>1</v>
      </c>
      <c r="N294" s="3">
        <f t="shared" si="57"/>
        <v>0.2342468675289098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~setz~ : [zɛts]</v>
      </c>
      <c r="B295" s="2">
        <v>1</v>
      </c>
      <c r="C295" s="1" t="s">
        <v>1604</v>
      </c>
      <c r="D295" s="3">
        <f t="shared" si="49"/>
        <v>8.1300813008130081E-4</v>
      </c>
      <c r="E295" s="3" t="str">
        <f t="shared" si="50"/>
        <v>~setz~</v>
      </c>
      <c r="F295" s="3" t="str">
        <f t="shared" si="51"/>
        <v>[zɛts]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 cm="1">
        <f t="array" ref="J295">SUM(_xlfn._xlws.FILTER($D$2:$D$1078,_xlfn.MAP($E$2:$E$1078,_xlfn.LAMBDA(_xlpm.x,_xlpm.x=$E295))))</f>
        <v>8.1300813008130081E-4</v>
      </c>
      <c r="K295" s="3">
        <f t="shared" si="55"/>
        <v>1</v>
      </c>
      <c r="L295" s="3" cm="1">
        <f t="array" ref="L295">SUM(_xlfn._xlws.FILTER($D$2:$D$1078,_xlfn.MAP($F$2:$F$1078,_xlfn.LAMBDA(_xlpm.x,_xlpm.x=$F295))))</f>
        <v>8.1300813008130081E-4</v>
      </c>
      <c r="M295" s="3">
        <f t="shared" si="56"/>
        <v>1</v>
      </c>
      <c r="N295" s="3">
        <f t="shared" si="57"/>
        <v>0.2342468675289098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~sitz~ : [zɪts]</v>
      </c>
      <c r="B296" s="2">
        <v>1</v>
      </c>
      <c r="C296" s="1" t="s">
        <v>1603</v>
      </c>
      <c r="D296" s="3">
        <f t="shared" si="49"/>
        <v>8.1300813008130081E-4</v>
      </c>
      <c r="E296" s="3" t="str">
        <f t="shared" si="50"/>
        <v>~sitz~</v>
      </c>
      <c r="F296" s="3" t="str">
        <f t="shared" si="51"/>
        <v>[zɪts]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SUM(_xlfn._xlws.FILTER($D$2:$D$1078,_xlfn.MAP($E$2:$E$1078,_xlfn.LAMBDA(_xlpm.x,_xlpm.x=$E296))))</f>
        <v>8.1300813008130081E-4</v>
      </c>
      <c r="K296" s="3">
        <f t="shared" si="55"/>
        <v>1</v>
      </c>
      <c r="L296" s="3" cm="1">
        <f t="array" ref="L296">SUM(_xlfn._xlws.FILTER($D$2:$D$1078,_xlfn.MAP($F$2:$F$1078,_xlfn.LAMBDA(_xlpm.x,_xlpm.x=$F296))))</f>
        <v>8.1300813008130081E-4</v>
      </c>
      <c r="M296" s="3">
        <f t="shared" si="56"/>
        <v>1</v>
      </c>
      <c r="N296" s="3">
        <f t="shared" si="57"/>
        <v>0.2342468675289098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~rand~ : [ʁant]</v>
      </c>
      <c r="B297" s="2">
        <v>1</v>
      </c>
      <c r="C297" s="1" t="s">
        <v>1602</v>
      </c>
      <c r="D297" s="3">
        <f t="shared" si="49"/>
        <v>8.1300813008130081E-4</v>
      </c>
      <c r="E297" s="3" t="str">
        <f t="shared" si="50"/>
        <v>~rand~</v>
      </c>
      <c r="F297" s="3" t="str">
        <f t="shared" si="51"/>
        <v>[ʁant]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 cm="1">
        <f t="array" ref="J297">SUM(_xlfn._xlws.FILTER($D$2:$D$1078,_xlfn.MAP($E$2:$E$1078,_xlfn.LAMBDA(_xlpm.x,_xlpm.x=$E297))))</f>
        <v>8.1300813008130081E-4</v>
      </c>
      <c r="K297" s="3">
        <f t="shared" si="55"/>
        <v>1</v>
      </c>
      <c r="L297" s="3" cm="1">
        <f t="array" ref="L297">SUM(_xlfn._xlws.FILTER($D$2:$D$1078,_xlfn.MAP($F$2:$F$1078,_xlfn.LAMBDA(_xlpm.x,_xlpm.x=$F297))))</f>
        <v>8.1300813008130081E-4</v>
      </c>
      <c r="M297" s="3">
        <f t="shared" si="56"/>
        <v>1</v>
      </c>
      <c r="N297" s="3">
        <f t="shared" si="57"/>
        <v>0.2342468675289098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~raum~ : [ʁaɔm]</v>
      </c>
      <c r="B298" s="2">
        <v>1</v>
      </c>
      <c r="C298" s="1" t="s">
        <v>1600</v>
      </c>
      <c r="D298" s="3">
        <f t="shared" si="49"/>
        <v>8.1300813008130081E-4</v>
      </c>
      <c r="E298" s="3" t="str">
        <f t="shared" si="50"/>
        <v>~raum~</v>
      </c>
      <c r="F298" s="3" t="str">
        <f t="shared" si="51"/>
        <v>[ʁaɔm]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SUM(_xlfn._xlws.FILTER($D$2:$D$1078,_xlfn.MAP($E$2:$E$1078,_xlfn.LAMBDA(_xlpm.x,_xlpm.x=$E298))))</f>
        <v>8.1300813008130081E-4</v>
      </c>
      <c r="K298" s="3">
        <f t="shared" si="55"/>
        <v>1</v>
      </c>
      <c r="L298" s="3" cm="1">
        <f t="array" ref="L298">SUM(_xlfn._xlws.FILTER($D$2:$D$1078,_xlfn.MAP($F$2:$F$1078,_xlfn.LAMBDA(_xlpm.x,_xlpm.x=$F298))))</f>
        <v>8.1300813008130081E-4</v>
      </c>
      <c r="M298" s="3">
        <f t="shared" si="56"/>
        <v>1</v>
      </c>
      <c r="N298" s="3">
        <f t="shared" si="57"/>
        <v>0.2342468675289098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~reit~ : [ʁaɛt]</v>
      </c>
      <c r="B299" s="2">
        <v>1</v>
      </c>
      <c r="C299" s="1" t="s">
        <v>1598</v>
      </c>
      <c r="D299" s="3">
        <f t="shared" si="49"/>
        <v>8.1300813008130081E-4</v>
      </c>
      <c r="E299" s="3" t="str">
        <f t="shared" si="50"/>
        <v>~reit~</v>
      </c>
      <c r="F299" s="3" t="str">
        <f t="shared" si="51"/>
        <v>[ʁaɛt]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 cm="1">
        <f t="array" ref="J299">SUM(_xlfn._xlws.FILTER($D$2:$D$1078,_xlfn.MAP($E$2:$E$1078,_xlfn.LAMBDA(_xlpm.x,_xlpm.x=$E299))))</f>
        <v>8.1300813008130081E-4</v>
      </c>
      <c r="K299" s="3">
        <f t="shared" si="55"/>
        <v>1</v>
      </c>
      <c r="L299" s="3" cm="1">
        <f t="array" ref="L299">SUM(_xlfn._xlws.FILTER($D$2:$D$1078,_xlfn.MAP($F$2:$F$1078,_xlfn.LAMBDA(_xlpm.x,_xlpm.x=$F299))))</f>
        <v>8.1300813008130081E-4</v>
      </c>
      <c r="M299" s="3">
        <f t="shared" si="56"/>
        <v>1</v>
      </c>
      <c r="N299" s="3">
        <f t="shared" si="57"/>
        <v>0.2342468675289098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~rbum~ : [ʁbʊm]</v>
      </c>
      <c r="B300" s="2">
        <v>1</v>
      </c>
      <c r="C300" s="1" t="s">
        <v>1596</v>
      </c>
      <c r="D300" s="3">
        <f t="shared" si="49"/>
        <v>8.1300813008130081E-4</v>
      </c>
      <c r="E300" s="3" t="str">
        <f t="shared" si="50"/>
        <v>~rbum~</v>
      </c>
      <c r="F300" s="3" t="str">
        <f t="shared" si="51"/>
        <v>[ʁbʊm]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SUM(_xlfn._xlws.FILTER($D$2:$D$1078,_xlfn.MAP($E$2:$E$1078,_xlfn.LAMBDA(_xlpm.x,_xlpm.x=$E300))))</f>
        <v>8.1300813008130081E-4</v>
      </c>
      <c r="K300" s="3">
        <f t="shared" si="55"/>
        <v>1</v>
      </c>
      <c r="L300" s="3" cm="1">
        <f t="array" ref="L300">SUM(_xlfn._xlws.FILTER($D$2:$D$1078,_xlfn.MAP($F$2:$F$1078,_xlfn.LAMBDA(_xlpm.x,_xlpm.x=$F300))))</f>
        <v>8.1300813008130081E-4</v>
      </c>
      <c r="M300" s="3">
        <f t="shared" si="56"/>
        <v>1</v>
      </c>
      <c r="N300" s="3">
        <f t="shared" si="57"/>
        <v>0.2342468675289098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~reko~ : [ʁekɔ]</v>
      </c>
      <c r="B301" s="2">
        <v>1</v>
      </c>
      <c r="C301" s="1" t="s">
        <v>1595</v>
      </c>
      <c r="D301" s="3">
        <f t="shared" si="49"/>
        <v>8.1300813008130081E-4</v>
      </c>
      <c r="E301" s="3" t="str">
        <f t="shared" si="50"/>
        <v>~reko~</v>
      </c>
      <c r="F301" s="3" t="str">
        <f t="shared" si="51"/>
        <v>[ʁekɔ]</v>
      </c>
      <c r="G301" s="5">
        <f t="shared" si="52"/>
        <v>4</v>
      </c>
      <c r="H301" s="5">
        <f t="shared" si="53"/>
        <v>4</v>
      </c>
      <c r="I301" s="5">
        <f t="shared" si="54"/>
        <v>4</v>
      </c>
      <c r="J301" s="3" cm="1">
        <f t="array" ref="J301">SUM(_xlfn._xlws.FILTER($D$2:$D$1078,_xlfn.MAP($E$2:$E$1078,_xlfn.LAMBDA(_xlpm.x,_xlpm.x=$E301))))</f>
        <v>8.1300813008130081E-4</v>
      </c>
      <c r="K301" s="3">
        <f t="shared" si="55"/>
        <v>1</v>
      </c>
      <c r="L301" s="3" cm="1">
        <f t="array" ref="L301">SUM(_xlfn._xlws.FILTER($D$2:$D$1078,_xlfn.MAP($F$2:$F$1078,_xlfn.LAMBDA(_xlpm.x,_xlpm.x=$F301))))</f>
        <v>8.1300813008130081E-4</v>
      </c>
      <c r="M301" s="3">
        <f t="shared" si="56"/>
        <v>1</v>
      </c>
      <c r="N301" s="3">
        <f t="shared" si="57"/>
        <v>0.2342468675289098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~rend~ : [ʁent]</v>
      </c>
      <c r="B302" s="2">
        <v>1</v>
      </c>
      <c r="C302" s="1" t="s">
        <v>1594</v>
      </c>
      <c r="D302" s="3">
        <f t="shared" si="49"/>
        <v>8.1300813008130081E-4</v>
      </c>
      <c r="E302" s="3" t="str">
        <f t="shared" si="50"/>
        <v>~rend~</v>
      </c>
      <c r="F302" s="3" t="str">
        <f t="shared" si="51"/>
        <v>[ʁent]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SUM(_xlfn._xlws.FILTER($D$2:$D$1078,_xlfn.MAP($E$2:$E$1078,_xlfn.LAMBDA(_xlpm.x,_xlpm.x=$E302))))</f>
        <v>8.1300813008130081E-4</v>
      </c>
      <c r="K302" s="3">
        <f t="shared" si="55"/>
        <v>1</v>
      </c>
      <c r="L302" s="3" cm="1">
        <f t="array" ref="L302">SUM(_xlfn._xlws.FILTER($D$2:$D$1078,_xlfn.MAP($F$2:$F$1078,_xlfn.LAMBDA(_xlpm.x,_xlpm.x=$F302))))</f>
        <v>8.1300813008130081E-4</v>
      </c>
      <c r="M302" s="3">
        <f t="shared" si="56"/>
        <v>1</v>
      </c>
      <c r="N302" s="3">
        <f t="shared" si="57"/>
        <v>0.2342468675289098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~gesa~ : [ɡeza]</v>
      </c>
      <c r="B303" s="2">
        <v>1</v>
      </c>
      <c r="C303" s="1" t="s">
        <v>1593</v>
      </c>
      <c r="D303" s="3">
        <f t="shared" si="49"/>
        <v>8.1300813008130081E-4</v>
      </c>
      <c r="E303" s="3" t="str">
        <f t="shared" si="50"/>
        <v>~gesa~</v>
      </c>
      <c r="F303" s="3" t="str">
        <f t="shared" si="51"/>
        <v>[ɡeza]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 cm="1">
        <f t="array" ref="J303">SUM(_xlfn._xlws.FILTER($D$2:$D$1078,_xlfn.MAP($E$2:$E$1078,_xlfn.LAMBDA(_xlpm.x,_xlpm.x=$E303))))</f>
        <v>8.1300813008130081E-4</v>
      </c>
      <c r="K303" s="3">
        <f t="shared" si="55"/>
        <v>1</v>
      </c>
      <c r="L303" s="3" cm="1">
        <f t="array" ref="L303">SUM(_xlfn._xlws.FILTER($D$2:$D$1078,_xlfn.MAP($F$2:$F$1078,_xlfn.LAMBDA(_xlpm.x,_xlpm.x=$F303))))</f>
        <v>8.1300813008130081E-4</v>
      </c>
      <c r="M303" s="3">
        <f t="shared" si="56"/>
        <v>1</v>
      </c>
      <c r="N303" s="3">
        <f t="shared" si="57"/>
        <v>0.2342468675289098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~gehe~ : [ɡeːe]</v>
      </c>
      <c r="B304" s="2">
        <v>1</v>
      </c>
      <c r="C304" s="1" t="s">
        <v>1591</v>
      </c>
      <c r="D304" s="3">
        <f t="shared" si="49"/>
        <v>8.1300813008130081E-4</v>
      </c>
      <c r="E304" s="3" t="str">
        <f t="shared" si="50"/>
        <v>~gehe~</v>
      </c>
      <c r="F304" s="3" t="str">
        <f t="shared" si="51"/>
        <v>[ɡeːe]</v>
      </c>
      <c r="G304" s="5">
        <f t="shared" si="52"/>
        <v>4</v>
      </c>
      <c r="H304" s="5">
        <f t="shared" si="53"/>
        <v>4</v>
      </c>
      <c r="I304" s="5">
        <f t="shared" si="54"/>
        <v>4</v>
      </c>
      <c r="J304" s="3" cm="1">
        <f t="array" ref="J304">SUM(_xlfn._xlws.FILTER($D$2:$D$1078,_xlfn.MAP($E$2:$E$1078,_xlfn.LAMBDA(_xlpm.x,_xlpm.x=$E304))))</f>
        <v>8.1300813008130081E-4</v>
      </c>
      <c r="K304" s="3">
        <f t="shared" si="55"/>
        <v>1</v>
      </c>
      <c r="L304" s="3" cm="1">
        <f t="array" ref="L304">SUM(_xlfn._xlws.FILTER($D$2:$D$1078,_xlfn.MAP($F$2:$F$1078,_xlfn.LAMBDA(_xlpm.x,_xlpm.x=$F304))))</f>
        <v>8.1300813008130081E-4</v>
      </c>
      <c r="M304" s="3">
        <f t="shared" si="56"/>
        <v>1</v>
      </c>
      <c r="N304" s="3">
        <f t="shared" si="57"/>
        <v>0.2342468675289098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~rere~ : [ʁeʁe]</v>
      </c>
      <c r="B305" s="2">
        <v>1</v>
      </c>
      <c r="C305" s="1" t="s">
        <v>1590</v>
      </c>
      <c r="D305" s="3">
        <f t="shared" si="49"/>
        <v>8.1300813008130081E-4</v>
      </c>
      <c r="E305" s="3" t="str">
        <f t="shared" si="50"/>
        <v>~rere~</v>
      </c>
      <c r="F305" s="3" t="str">
        <f t="shared" si="51"/>
        <v>[ʁeʁe]</v>
      </c>
      <c r="G305" s="5">
        <f t="shared" si="52"/>
        <v>4</v>
      </c>
      <c r="H305" s="5">
        <f t="shared" si="53"/>
        <v>4</v>
      </c>
      <c r="I305" s="5">
        <f t="shared" si="54"/>
        <v>4</v>
      </c>
      <c r="J305" s="3" cm="1">
        <f t="array" ref="J305">SUM(_xlfn._xlws.FILTER($D$2:$D$1078,_xlfn.MAP($E$2:$E$1078,_xlfn.LAMBDA(_xlpm.x,_xlpm.x=$E305))))</f>
        <v>8.1300813008130081E-4</v>
      </c>
      <c r="K305" s="3">
        <f t="shared" si="55"/>
        <v>1</v>
      </c>
      <c r="L305" s="3" cm="1">
        <f t="array" ref="L305">SUM(_xlfn._xlws.FILTER($D$2:$D$1078,_xlfn.MAP($F$2:$F$1078,_xlfn.LAMBDA(_xlpm.x,_xlpm.x=$F305))))</f>
        <v>8.1300813008130081E-4</v>
      </c>
      <c r="M305" s="3">
        <f t="shared" si="56"/>
        <v>1</v>
      </c>
      <c r="N305" s="3">
        <f t="shared" si="57"/>
        <v>0.2342468675289098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~regi~ : [ʁeɡi]</v>
      </c>
      <c r="B306" s="2">
        <v>1</v>
      </c>
      <c r="C306" s="1" t="s">
        <v>1589</v>
      </c>
      <c r="D306" s="3">
        <f t="shared" si="49"/>
        <v>8.1300813008130081E-4</v>
      </c>
      <c r="E306" s="3" t="str">
        <f t="shared" si="50"/>
        <v>~regi~</v>
      </c>
      <c r="F306" s="3" t="str">
        <f t="shared" si="51"/>
        <v>[ʁeɡi]</v>
      </c>
      <c r="G306" s="5">
        <f t="shared" si="52"/>
        <v>4</v>
      </c>
      <c r="H306" s="5">
        <f t="shared" si="53"/>
        <v>4</v>
      </c>
      <c r="I306" s="5">
        <f t="shared" si="54"/>
        <v>4</v>
      </c>
      <c r="J306" s="3" cm="1">
        <f t="array" ref="J306">SUM(_xlfn._xlws.FILTER($D$2:$D$1078,_xlfn.MAP($E$2:$E$1078,_xlfn.LAMBDA(_xlpm.x,_xlpm.x=$E306))))</f>
        <v>8.1300813008130081E-4</v>
      </c>
      <c r="K306" s="3">
        <f t="shared" si="55"/>
        <v>1</v>
      </c>
      <c r="L306" s="3" cm="1">
        <f t="array" ref="L306">SUM(_xlfn._xlws.FILTER($D$2:$D$1078,_xlfn.MAP($F$2:$F$1078,_xlfn.LAMBDA(_xlpm.x,_xlpm.x=$F306))))</f>
        <v>8.1300813008130081E-4</v>
      </c>
      <c r="M306" s="3">
        <f t="shared" si="56"/>
        <v>1</v>
      </c>
      <c r="N306" s="3">
        <f t="shared" si="57"/>
        <v>0.2342468675289098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~riie~ : [ʁiiː]</v>
      </c>
      <c r="B307" s="2">
        <v>1</v>
      </c>
      <c r="C307" s="1" t="s">
        <v>1587</v>
      </c>
      <c r="D307" s="3">
        <f t="shared" si="49"/>
        <v>8.1300813008130081E-4</v>
      </c>
      <c r="E307" s="3" t="str">
        <f t="shared" si="50"/>
        <v>~riie~</v>
      </c>
      <c r="F307" s="3" t="str">
        <f t="shared" si="51"/>
        <v>[ʁiiː]</v>
      </c>
      <c r="G307" s="5">
        <f t="shared" si="52"/>
        <v>4</v>
      </c>
      <c r="H307" s="5">
        <f t="shared" si="53"/>
        <v>4</v>
      </c>
      <c r="I307" s="5">
        <f t="shared" si="54"/>
        <v>4</v>
      </c>
      <c r="J307" s="3" cm="1">
        <f t="array" ref="J307">SUM(_xlfn._xlws.FILTER($D$2:$D$1078,_xlfn.MAP($E$2:$E$1078,_xlfn.LAMBDA(_xlpm.x,_xlpm.x=$E307))))</f>
        <v>8.1300813008130081E-4</v>
      </c>
      <c r="K307" s="3">
        <f t="shared" si="55"/>
        <v>1</v>
      </c>
      <c r="L307" s="3" cm="1">
        <f t="array" ref="L307">SUM(_xlfn._xlws.FILTER($D$2:$D$1078,_xlfn.MAP($F$2:$F$1078,_xlfn.LAMBDA(_xlpm.x,_xlpm.x=$F307))))</f>
        <v>8.1300813008130081E-4</v>
      </c>
      <c r="M307" s="3">
        <f t="shared" si="56"/>
        <v>1</v>
      </c>
      <c r="N307" s="3">
        <f t="shared" si="57"/>
        <v>0.2342468675289098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~ende~ : [ɛnde]</v>
      </c>
      <c r="B308" s="2">
        <v>1</v>
      </c>
      <c r="C308" s="1" t="s">
        <v>1580</v>
      </c>
      <c r="D308" s="3">
        <f t="shared" si="49"/>
        <v>8.1300813008130081E-4</v>
      </c>
      <c r="E308" s="3" t="str">
        <f t="shared" si="50"/>
        <v>~ende~</v>
      </c>
      <c r="F308" s="3" t="str">
        <f t="shared" si="51"/>
        <v>[ɛnde]</v>
      </c>
      <c r="G308" s="5">
        <f t="shared" si="52"/>
        <v>4</v>
      </c>
      <c r="H308" s="5">
        <f t="shared" si="53"/>
        <v>4</v>
      </c>
      <c r="I308" s="5">
        <f t="shared" si="54"/>
        <v>4</v>
      </c>
      <c r="J308" s="3" cm="1">
        <f t="array" ref="J308">SUM(_xlfn._xlws.FILTER($D$2:$D$1078,_xlfn.MAP($E$2:$E$1078,_xlfn.LAMBDA(_xlpm.x,_xlpm.x=$E308))))</f>
        <v>8.1300813008130081E-4</v>
      </c>
      <c r="K308" s="3">
        <f t="shared" si="55"/>
        <v>1</v>
      </c>
      <c r="L308" s="3" cm="1">
        <f t="array" ref="L308">SUM(_xlfn._xlws.FILTER($D$2:$D$1078,_xlfn.MAP($F$2:$F$1078,_xlfn.LAMBDA(_xlpm.x,_xlpm.x=$F308))))</f>
        <v>8.1300813008130081E-4</v>
      </c>
      <c r="M308" s="3">
        <f t="shared" si="56"/>
        <v>1</v>
      </c>
      <c r="N308" s="3">
        <f t="shared" si="57"/>
        <v>0.2342468675289098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~indu~ : [ɪndʊ]</v>
      </c>
      <c r="B309" s="2">
        <v>1</v>
      </c>
      <c r="C309" s="1" t="s">
        <v>1579</v>
      </c>
      <c r="D309" s="3">
        <f t="shared" si="49"/>
        <v>8.1300813008130081E-4</v>
      </c>
      <c r="E309" s="3" t="str">
        <f t="shared" si="50"/>
        <v>~indu~</v>
      </c>
      <c r="F309" s="3" t="str">
        <f t="shared" si="51"/>
        <v>[ɪndʊ]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 cm="1">
        <f t="array" ref="J309">SUM(_xlfn._xlws.FILTER($D$2:$D$1078,_xlfn.MAP($E$2:$E$1078,_xlfn.LAMBDA(_xlpm.x,_xlpm.x=$E309))))</f>
        <v>8.1300813008130081E-4</v>
      </c>
      <c r="K309" s="3">
        <f t="shared" si="55"/>
        <v>1</v>
      </c>
      <c r="L309" s="3" cm="1">
        <f t="array" ref="L309">SUM(_xlfn._xlws.FILTER($D$2:$D$1078,_xlfn.MAP($F$2:$F$1078,_xlfn.LAMBDA(_xlpm.x,_xlpm.x=$F309))))</f>
        <v>8.1300813008130081E-4</v>
      </c>
      <c r="M309" s="3">
        <f t="shared" si="56"/>
        <v>1</v>
      </c>
      <c r="N309" s="3">
        <f t="shared" si="57"/>
        <v>0.2342468675289098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~rnen~ : [ʁnen]</v>
      </c>
      <c r="B310" s="2">
        <v>1</v>
      </c>
      <c r="C310" s="1" t="s">
        <v>1578</v>
      </c>
      <c r="D310" s="3">
        <f t="shared" si="49"/>
        <v>8.1300813008130081E-4</v>
      </c>
      <c r="E310" s="3" t="str">
        <f t="shared" si="50"/>
        <v>~rnen~</v>
      </c>
      <c r="F310" s="3" t="str">
        <f t="shared" si="51"/>
        <v>[ʁnen]</v>
      </c>
      <c r="G310" s="5">
        <f t="shared" si="52"/>
        <v>4</v>
      </c>
      <c r="H310" s="5">
        <f t="shared" si="53"/>
        <v>4</v>
      </c>
      <c r="I310" s="5">
        <f t="shared" si="54"/>
        <v>4</v>
      </c>
      <c r="J310" s="3" cm="1">
        <f t="array" ref="J310">SUM(_xlfn._xlws.FILTER($D$2:$D$1078,_xlfn.MAP($E$2:$E$1078,_xlfn.LAMBDA(_xlpm.x,_xlpm.x=$E310))))</f>
        <v>8.1300813008130081E-4</v>
      </c>
      <c r="K310" s="3">
        <f t="shared" si="55"/>
        <v>1</v>
      </c>
      <c r="L310" s="3" cm="1">
        <f t="array" ref="L310">SUM(_xlfn._xlws.FILTER($D$2:$D$1078,_xlfn.MAP($F$2:$F$1078,_xlfn.LAMBDA(_xlpm.x,_xlpm.x=$F310))))</f>
        <v>8.1300813008130081E-4</v>
      </c>
      <c r="M310" s="3">
        <f t="shared" si="56"/>
        <v>1</v>
      </c>
      <c r="N310" s="3">
        <f t="shared" si="57"/>
        <v>0.2342468675289098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~inte~ : [ɪnte]</v>
      </c>
      <c r="B311" s="2">
        <v>1</v>
      </c>
      <c r="C311" s="1" t="s">
        <v>1577</v>
      </c>
      <c r="D311" s="3">
        <f t="shared" si="49"/>
        <v>8.1300813008130081E-4</v>
      </c>
      <c r="E311" s="3" t="str">
        <f t="shared" si="50"/>
        <v>~inte~</v>
      </c>
      <c r="F311" s="3" t="str">
        <f t="shared" si="51"/>
        <v>[ɪnte]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SUM(_xlfn._xlws.FILTER($D$2:$D$1078,_xlfn.MAP($E$2:$E$1078,_xlfn.LAMBDA(_xlpm.x,_xlpm.x=$E311))))</f>
        <v>8.1300813008130081E-4</v>
      </c>
      <c r="K311" s="3">
        <f t="shared" si="55"/>
        <v>1</v>
      </c>
      <c r="L311" s="3" cm="1">
        <f t="array" ref="L311">SUM(_xlfn._xlws.FILTER($D$2:$D$1078,_xlfn.MAP($F$2:$F$1078,_xlfn.LAMBDA(_xlpm.x,_xlpm.x=$F311))))</f>
        <v>8.1300813008130081E-4</v>
      </c>
      <c r="M311" s="3">
        <f t="shared" si="56"/>
        <v>1</v>
      </c>
      <c r="N311" s="3">
        <f t="shared" si="57"/>
        <v>0.2342468675289098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~rnte~ : [ʁnte]</v>
      </c>
      <c r="B312" s="2">
        <v>1</v>
      </c>
      <c r="C312" s="1" t="s">
        <v>661</v>
      </c>
      <c r="D312" s="3">
        <f t="shared" si="49"/>
        <v>8.1300813008130081E-4</v>
      </c>
      <c r="E312" s="3" t="str">
        <f t="shared" si="50"/>
        <v>~rnte~</v>
      </c>
      <c r="F312" s="3" t="str">
        <f t="shared" si="51"/>
        <v>[ʁnte]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 cm="1">
        <f t="array" ref="J312">SUM(_xlfn._xlws.FILTER($D$2:$D$1078,_xlfn.MAP($E$2:$E$1078,_xlfn.LAMBDA(_xlpm.x,_xlpm.x=$E312))))</f>
        <v>8.1300813008130081E-4</v>
      </c>
      <c r="K312" s="3">
        <f t="shared" si="55"/>
        <v>1</v>
      </c>
      <c r="L312" s="3" cm="1">
        <f t="array" ref="L312">SUM(_xlfn._xlws.FILTER($D$2:$D$1078,_xlfn.MAP($F$2:$F$1078,_xlfn.LAMBDA(_xlpm.x,_xlpm.x=$F312))))</f>
        <v>8.1300813008130081E-4</v>
      </c>
      <c r="M312" s="3">
        <f t="shared" si="56"/>
        <v>1</v>
      </c>
      <c r="N312" s="3">
        <f t="shared" si="57"/>
        <v>0.2342468675289098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~rohr~ : [ʁoːɐ]</v>
      </c>
      <c r="B313" s="2">
        <v>1</v>
      </c>
      <c r="C313" s="1" t="s">
        <v>1575</v>
      </c>
      <c r="D313" s="3">
        <f t="shared" si="49"/>
        <v>8.1300813008130081E-4</v>
      </c>
      <c r="E313" s="3" t="str">
        <f t="shared" si="50"/>
        <v>~rohr~</v>
      </c>
      <c r="F313" s="3" t="str">
        <f t="shared" si="51"/>
        <v>[ʁoːɐ]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SUM(_xlfn._xlws.FILTER($D$2:$D$1078,_xlfn.MAP($E$2:$E$1078,_xlfn.LAMBDA(_xlpm.x,_xlpm.x=$E313))))</f>
        <v>8.1300813008130081E-4</v>
      </c>
      <c r="K313" s="3">
        <f t="shared" si="55"/>
        <v>1</v>
      </c>
      <c r="L313" s="3" cm="1">
        <f t="array" ref="L313">SUM(_xlfn._xlws.FILTER($D$2:$D$1078,_xlfn.MAP($F$2:$F$1078,_xlfn.LAMBDA(_xlpm.x,_xlpm.x=$F313))))</f>
        <v>8.1300813008130081E-4</v>
      </c>
      <c r="M313" s="3">
        <f t="shared" si="56"/>
        <v>1</v>
      </c>
      <c r="N313" s="3">
        <f t="shared" si="57"/>
        <v>0.2342468675289098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~obje~ : [ɔpʝɛ]</v>
      </c>
      <c r="B314" s="2">
        <v>1</v>
      </c>
      <c r="C314" s="1" t="s">
        <v>1574</v>
      </c>
      <c r="D314" s="3">
        <f t="shared" si="49"/>
        <v>8.1300813008130081E-4</v>
      </c>
      <c r="E314" s="3" t="str">
        <f t="shared" si="50"/>
        <v>~obje~</v>
      </c>
      <c r="F314" s="3" t="str">
        <f t="shared" si="51"/>
        <v>[ɔpʝɛ]</v>
      </c>
      <c r="G314" s="5">
        <f t="shared" si="52"/>
        <v>4</v>
      </c>
      <c r="H314" s="5">
        <f t="shared" si="53"/>
        <v>4</v>
      </c>
      <c r="I314" s="5">
        <f t="shared" si="54"/>
        <v>4</v>
      </c>
      <c r="J314" s="3" cm="1">
        <f t="array" ref="J314">SUM(_xlfn._xlws.FILTER($D$2:$D$1078,_xlfn.MAP($E$2:$E$1078,_xlfn.LAMBDA(_xlpm.x,_xlpm.x=$E314))))</f>
        <v>8.1300813008130081E-4</v>
      </c>
      <c r="K314" s="3">
        <f t="shared" si="55"/>
        <v>1</v>
      </c>
      <c r="L314" s="3" cm="1">
        <f t="array" ref="L314">SUM(_xlfn._xlws.FILTER($D$2:$D$1078,_xlfn.MAP($F$2:$F$1078,_xlfn.LAMBDA(_xlpm.x,_xlpm.x=$F314))))</f>
        <v>8.1300813008130081E-4</v>
      </c>
      <c r="M314" s="3">
        <f t="shared" si="56"/>
        <v>1</v>
      </c>
      <c r="N314" s="3">
        <f t="shared" si="57"/>
        <v>0.2342468675289098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~rtei~ : [ʁtaɛ]</v>
      </c>
      <c r="B315" s="2">
        <v>1</v>
      </c>
      <c r="C315" s="1" t="s">
        <v>388</v>
      </c>
      <c r="D315" s="3">
        <f t="shared" si="49"/>
        <v>8.1300813008130081E-4</v>
      </c>
      <c r="E315" s="3" t="str">
        <f t="shared" si="50"/>
        <v>~rtei~</v>
      </c>
      <c r="F315" s="3" t="str">
        <f t="shared" si="51"/>
        <v>[ʁtaɛ]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 cm="1">
        <f t="array" ref="J315">SUM(_xlfn._xlws.FILTER($D$2:$D$1078,_xlfn.MAP($E$2:$E$1078,_xlfn.LAMBDA(_xlpm.x,_xlpm.x=$E315))))</f>
        <v>8.1300813008130081E-4</v>
      </c>
      <c r="K315" s="3">
        <f t="shared" si="55"/>
        <v>1</v>
      </c>
      <c r="L315" s="3" cm="1">
        <f t="array" ref="L315">SUM(_xlfn._xlws.FILTER($D$2:$D$1078,_xlfn.MAP($F$2:$F$1078,_xlfn.LAMBDA(_xlpm.x,_xlpm.x=$F315))))</f>
        <v>8.1300813008130081E-4</v>
      </c>
      <c r="M315" s="3">
        <f t="shared" si="56"/>
        <v>1</v>
      </c>
      <c r="N315" s="3">
        <f t="shared" si="57"/>
        <v>0.2342468675289098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~rzel~ : [ʁtsl]</v>
      </c>
      <c r="B316" s="2">
        <v>1</v>
      </c>
      <c r="C316" s="1" t="s">
        <v>671</v>
      </c>
      <c r="D316" s="3">
        <f t="shared" si="49"/>
        <v>8.1300813008130081E-4</v>
      </c>
      <c r="E316" s="3" t="str">
        <f t="shared" si="50"/>
        <v>~rzel~</v>
      </c>
      <c r="F316" s="3" t="str">
        <f t="shared" si="51"/>
        <v>[ʁtsl]</v>
      </c>
      <c r="G316" s="5">
        <f t="shared" si="52"/>
        <v>4</v>
      </c>
      <c r="H316" s="5">
        <f t="shared" si="53"/>
        <v>4</v>
      </c>
      <c r="I316" s="5">
        <f t="shared" si="54"/>
        <v>4</v>
      </c>
      <c r="J316" s="3" cm="1">
        <f t="array" ref="J316">SUM(_xlfn._xlws.FILTER($D$2:$D$1078,_xlfn.MAP($E$2:$E$1078,_xlfn.LAMBDA(_xlpm.x,_xlpm.x=$E316))))</f>
        <v>8.1300813008130081E-4</v>
      </c>
      <c r="K316" s="3">
        <f t="shared" si="55"/>
        <v>1</v>
      </c>
      <c r="L316" s="3" cm="1">
        <f t="array" ref="L316">SUM(_xlfn._xlws.FILTER($D$2:$D$1078,_xlfn.MAP($F$2:$F$1078,_xlfn.LAMBDA(_xlpm.x,_xlpm.x=$F316))))</f>
        <v>8.1300813008130081E-4</v>
      </c>
      <c r="M316" s="3">
        <f t="shared" si="56"/>
        <v>1</v>
      </c>
      <c r="N316" s="3">
        <f t="shared" si="57"/>
        <v>0.2342468675289098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~ruhi~ : [ʁuːɪ]</v>
      </c>
      <c r="B317" s="2">
        <v>1</v>
      </c>
      <c r="C317" s="1" t="s">
        <v>1570</v>
      </c>
      <c r="D317" s="3">
        <f t="shared" si="49"/>
        <v>8.1300813008130081E-4</v>
      </c>
      <c r="E317" s="3" t="str">
        <f t="shared" si="50"/>
        <v>~ruhi~</v>
      </c>
      <c r="F317" s="3" t="str">
        <f t="shared" si="51"/>
        <v>[ʁuːɪ]</v>
      </c>
      <c r="G317" s="5">
        <f t="shared" si="52"/>
        <v>4</v>
      </c>
      <c r="H317" s="5">
        <f t="shared" si="53"/>
        <v>4</v>
      </c>
      <c r="I317" s="5">
        <f t="shared" si="54"/>
        <v>4</v>
      </c>
      <c r="J317" s="3" cm="1">
        <f t="array" ref="J317">SUM(_xlfn._xlws.FILTER($D$2:$D$1078,_xlfn.MAP($E$2:$E$1078,_xlfn.LAMBDA(_xlpm.x,_xlpm.x=$E317))))</f>
        <v>8.1300813008130081E-4</v>
      </c>
      <c r="K317" s="3">
        <f t="shared" si="55"/>
        <v>1</v>
      </c>
      <c r="L317" s="3" cm="1">
        <f t="array" ref="L317">SUM(_xlfn._xlws.FILTER($D$2:$D$1078,_xlfn.MAP($F$2:$F$1078,_xlfn.LAMBDA(_xlpm.x,_xlpm.x=$F317))))</f>
        <v>8.1300813008130081E-4</v>
      </c>
      <c r="M317" s="3">
        <f t="shared" si="56"/>
        <v>1</v>
      </c>
      <c r="N317" s="3">
        <f t="shared" si="57"/>
        <v>0.2342468675289098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~erra~ : [ɐʁaː]</v>
      </c>
      <c r="B318" s="2">
        <v>1</v>
      </c>
      <c r="C318" s="1" t="s">
        <v>1569</v>
      </c>
      <c r="D318" s="3">
        <f t="shared" si="49"/>
        <v>8.1300813008130081E-4</v>
      </c>
      <c r="E318" s="3" t="str">
        <f t="shared" si="50"/>
        <v>~erra~</v>
      </c>
      <c r="F318" s="3" t="str">
        <f t="shared" si="51"/>
        <v>[ɐʁaː]</v>
      </c>
      <c r="G318" s="5">
        <f t="shared" si="52"/>
        <v>4</v>
      </c>
      <c r="H318" s="5">
        <f t="shared" si="53"/>
        <v>4</v>
      </c>
      <c r="I318" s="5">
        <f t="shared" si="54"/>
        <v>4</v>
      </c>
      <c r="J318" s="3" cm="1">
        <f t="array" ref="J318">SUM(_xlfn._xlws.FILTER($D$2:$D$1078,_xlfn.MAP($E$2:$E$1078,_xlfn.LAMBDA(_xlpm.x,_xlpm.x=$E318))))</f>
        <v>8.1300813008130081E-4</v>
      </c>
      <c r="K318" s="3">
        <f t="shared" si="55"/>
        <v>1</v>
      </c>
      <c r="L318" s="3" cm="1">
        <f t="array" ref="L318">SUM(_xlfn._xlws.FILTER($D$2:$D$1078,_xlfn.MAP($F$2:$F$1078,_xlfn.LAMBDA(_xlpm.x,_xlpm.x=$F318))))</f>
        <v>8.1300813008130081E-4</v>
      </c>
      <c r="M318" s="3">
        <f t="shared" si="56"/>
        <v>1</v>
      </c>
      <c r="N318" s="3">
        <f t="shared" si="57"/>
        <v>0.2342468675289098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~grau~ : [ɡʁaɔ]</v>
      </c>
      <c r="B319" s="2">
        <v>1</v>
      </c>
      <c r="C319" s="1" t="s">
        <v>511</v>
      </c>
      <c r="D319" s="3">
        <f t="shared" si="49"/>
        <v>8.1300813008130081E-4</v>
      </c>
      <c r="E319" s="3" t="str">
        <f t="shared" si="50"/>
        <v>~grau~</v>
      </c>
      <c r="F319" s="3" t="str">
        <f t="shared" si="51"/>
        <v>[ɡʁaɔ]</v>
      </c>
      <c r="G319" s="5">
        <f t="shared" si="52"/>
        <v>4</v>
      </c>
      <c r="H319" s="5">
        <f t="shared" si="53"/>
        <v>4</v>
      </c>
      <c r="I319" s="5">
        <f t="shared" si="54"/>
        <v>4</v>
      </c>
      <c r="J319" s="3" cm="1">
        <f t="array" ref="J319">SUM(_xlfn._xlws.FILTER($D$2:$D$1078,_xlfn.MAP($E$2:$E$1078,_xlfn.LAMBDA(_xlpm.x,_xlpm.x=$E319))))</f>
        <v>8.1300813008130081E-4</v>
      </c>
      <c r="K319" s="3">
        <f t="shared" si="55"/>
        <v>1</v>
      </c>
      <c r="L319" s="3" cm="1">
        <f t="array" ref="L319">SUM(_xlfn._xlws.FILTER($D$2:$D$1078,_xlfn.MAP($F$2:$F$1078,_xlfn.LAMBDA(_xlpm.x,_xlpm.x=$F319))))</f>
        <v>8.1300813008130081E-4</v>
      </c>
      <c r="M319" s="3">
        <f t="shared" si="56"/>
        <v>1</v>
      </c>
      <c r="N319" s="3">
        <f t="shared" si="57"/>
        <v>0.2342468675289098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~gebi~ : [ɡəbɪ]</v>
      </c>
      <c r="B320" s="2">
        <v>1</v>
      </c>
      <c r="C320" s="1" t="s">
        <v>1568</v>
      </c>
      <c r="D320" s="3">
        <f t="shared" si="49"/>
        <v>8.1300813008130081E-4</v>
      </c>
      <c r="E320" s="3" t="str">
        <f t="shared" si="50"/>
        <v>~gebi~</v>
      </c>
      <c r="F320" s="3" t="str">
        <f t="shared" si="51"/>
        <v>[ɡəbɪ]</v>
      </c>
      <c r="G320" s="5">
        <f t="shared" si="52"/>
        <v>4</v>
      </c>
      <c r="H320" s="5">
        <f t="shared" si="53"/>
        <v>4</v>
      </c>
      <c r="I320" s="5">
        <f t="shared" si="54"/>
        <v>4</v>
      </c>
      <c r="J320" s="3" cm="1">
        <f t="array" ref="J320">SUM(_xlfn._xlws.FILTER($D$2:$D$1078,_xlfn.MAP($E$2:$E$1078,_xlfn.LAMBDA(_xlpm.x,_xlpm.x=$E320))))</f>
        <v>8.1300813008130081E-4</v>
      </c>
      <c r="K320" s="3">
        <f t="shared" si="55"/>
        <v>1</v>
      </c>
      <c r="L320" s="3" cm="1">
        <f t="array" ref="L320">SUM(_xlfn._xlws.FILTER($D$2:$D$1078,_xlfn.MAP($F$2:$F$1078,_xlfn.LAMBDA(_xlpm.x,_xlpm.x=$F320))))</f>
        <v>8.1300813008130081E-4</v>
      </c>
      <c r="M320" s="3">
        <f t="shared" si="56"/>
        <v>1</v>
      </c>
      <c r="N320" s="3">
        <f t="shared" si="57"/>
        <v>0.2342468675289098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~gedi~ : [ɡədɪ]</v>
      </c>
      <c r="B321" s="2">
        <v>1</v>
      </c>
      <c r="C321" s="1" t="s">
        <v>1567</v>
      </c>
      <c r="D321" s="3">
        <f t="shared" si="49"/>
        <v>8.1300813008130081E-4</v>
      </c>
      <c r="E321" s="3" t="str">
        <f t="shared" si="50"/>
        <v>~gedi~</v>
      </c>
      <c r="F321" s="3" t="str">
        <f t="shared" si="51"/>
        <v>[ɡədɪ]</v>
      </c>
      <c r="G321" s="5">
        <f t="shared" si="52"/>
        <v>4</v>
      </c>
      <c r="H321" s="5">
        <f t="shared" si="53"/>
        <v>4</v>
      </c>
      <c r="I321" s="5">
        <f t="shared" si="54"/>
        <v>4</v>
      </c>
      <c r="J321" s="3" cm="1">
        <f t="array" ref="J321">SUM(_xlfn._xlws.FILTER($D$2:$D$1078,_xlfn.MAP($E$2:$E$1078,_xlfn.LAMBDA(_xlpm.x,_xlpm.x=$E321))))</f>
        <v>8.1300813008130081E-4</v>
      </c>
      <c r="K321" s="3">
        <f t="shared" si="55"/>
        <v>1</v>
      </c>
      <c r="L321" s="3" cm="1">
        <f t="array" ref="L321">SUM(_xlfn._xlws.FILTER($D$2:$D$1078,_xlfn.MAP($F$2:$F$1078,_xlfn.LAMBDA(_xlpm.x,_xlpm.x=$F321))))</f>
        <v>8.1300813008130081E-4</v>
      </c>
      <c r="M321" s="3">
        <f t="shared" si="56"/>
        <v>1</v>
      </c>
      <c r="N321" s="3">
        <f t="shared" si="57"/>
        <v>0.2342468675289098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~erge~ : [ɐɡeː]</v>
      </c>
      <c r="B322" s="2">
        <v>1</v>
      </c>
      <c r="C322" s="1" t="s">
        <v>1566</v>
      </c>
      <c r="D322" s="3">
        <f t="shared" ref="D322:D385" si="61">B322/freq.sum.r1a</f>
        <v>8.1300813008130081E-4</v>
      </c>
      <c r="E322" s="3" t="str">
        <f t="shared" ref="E322:E385" si="62">_xlfn.LET(_xlpm.sep,":",_xlpm.w,$C322,_xlfn.CONCAT("~",RIGHT(_xlpm.w,LEN(_xlpm.w)-FIND(_xlpm.sep,_xlpm.w)),"~"))</f>
        <v>~erge~</v>
      </c>
      <c r="F322" s="3" t="str">
        <f t="shared" ref="F322:F385" si="63">_xlfn.LET(_xlpm.sep,":",_xlpm.w,$C322,_xlfn.CONCAT("[",LEFT(_xlpm.w,FIND(_xlpm.sep,_xlpm.w)-1),"]"))</f>
        <v>[ɐɡeː]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 cm="1">
        <f t="array" ref="J322">SUM(_xlfn._xlws.FILTER($D$2:$D$1078,_xlfn.MAP($E$2:$E$1078,_xlfn.LAMBDA(_xlpm.x,_xlpm.x=$E322))))</f>
        <v>8.1300813008130081E-4</v>
      </c>
      <c r="K322" s="3">
        <f t="shared" ref="K322:K385" si="67">$D322/J322</f>
        <v>1</v>
      </c>
      <c r="L322" s="3" cm="1">
        <f t="array" ref="L322">SUM(_xlfn._xlws.FILTER($D$2:$D$1078,_xlfn.MAP($F$2:$F$1078,_xlfn.LAMBDA(_xlpm.x,_xlpm.x=$F322))))</f>
        <v>8.1300813008130081E-4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0.2342468675289098</v>
      </c>
      <c r="O322" s="3">
        <f t="shared" ref="O322:O385" si="70">_xlfn.LET(_xlpm.a,M322,_xlpm.b,K322,2*_xlpm.a*_xlpm.b/(_xlpm.a+_xlpm.b))</f>
        <v>1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~gefa~ : [ɡəfa]</v>
      </c>
      <c r="B323" s="2">
        <v>1</v>
      </c>
      <c r="C323" s="1" t="s">
        <v>1565</v>
      </c>
      <c r="D323" s="3">
        <f t="shared" si="61"/>
        <v>8.1300813008130081E-4</v>
      </c>
      <c r="E323" s="3" t="str">
        <f t="shared" si="62"/>
        <v>~gefa~</v>
      </c>
      <c r="F323" s="3" t="str">
        <f t="shared" si="63"/>
        <v>[ɡəfa]</v>
      </c>
      <c r="G323" s="5">
        <f t="shared" si="64"/>
        <v>4</v>
      </c>
      <c r="H323" s="5">
        <f t="shared" si="65"/>
        <v>4</v>
      </c>
      <c r="I323" s="5">
        <f t="shared" si="66"/>
        <v>4</v>
      </c>
      <c r="J323" s="3" cm="1">
        <f t="array" ref="J323">SUM(_xlfn._xlws.FILTER($D$2:$D$1078,_xlfn.MAP($E$2:$E$1078,_xlfn.LAMBDA(_xlpm.x,_xlpm.x=$E323))))</f>
        <v>8.1300813008130081E-4</v>
      </c>
      <c r="K323" s="3">
        <f t="shared" si="67"/>
        <v>1</v>
      </c>
      <c r="L323" s="3" cm="1">
        <f t="array" ref="L323">SUM(_xlfn._xlws.FILTER($D$2:$D$1078,_xlfn.MAP($F$2:$F$1078,_xlfn.LAMBDA(_xlpm.x,_xlpm.x=$F323))))</f>
        <v>8.1300813008130081E-4</v>
      </c>
      <c r="M323" s="3">
        <f t="shared" si="68"/>
        <v>1</v>
      </c>
      <c r="N323" s="3">
        <f t="shared" si="69"/>
        <v>0.2342468675289098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~gefu~ : [ɡəfʊ]</v>
      </c>
      <c r="B324" s="2">
        <v>1</v>
      </c>
      <c r="C324" s="1" t="s">
        <v>1564</v>
      </c>
      <c r="D324" s="3">
        <f t="shared" si="61"/>
        <v>8.1300813008130081E-4</v>
      </c>
      <c r="E324" s="3" t="str">
        <f t="shared" si="62"/>
        <v>~gefu~</v>
      </c>
      <c r="F324" s="3" t="str">
        <f t="shared" si="63"/>
        <v>[ɡəfʊ]</v>
      </c>
      <c r="G324" s="5">
        <f t="shared" si="64"/>
        <v>4</v>
      </c>
      <c r="H324" s="5">
        <f t="shared" si="65"/>
        <v>4</v>
      </c>
      <c r="I324" s="5">
        <f t="shared" si="66"/>
        <v>4</v>
      </c>
      <c r="J324" s="3" cm="1">
        <f t="array" ref="J324">SUM(_xlfn._xlws.FILTER($D$2:$D$1078,_xlfn.MAP($E$2:$E$1078,_xlfn.LAMBDA(_xlpm.x,_xlpm.x=$E324))))</f>
        <v>8.1300813008130081E-4</v>
      </c>
      <c r="K324" s="3">
        <f t="shared" si="67"/>
        <v>1</v>
      </c>
      <c r="L324" s="3" cm="1">
        <f t="array" ref="L324">SUM(_xlfn._xlws.FILTER($D$2:$D$1078,_xlfn.MAP($F$2:$F$1078,_xlfn.LAMBDA(_xlpm.x,_xlpm.x=$F324))))</f>
        <v>8.1300813008130081E-4</v>
      </c>
      <c r="M324" s="3">
        <f t="shared" si="68"/>
        <v>1</v>
      </c>
      <c r="N324" s="3">
        <f t="shared" si="69"/>
        <v>0.2342468675289098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~rgie~ : [ʁɡiː]</v>
      </c>
      <c r="B325" s="2">
        <v>1</v>
      </c>
      <c r="C325" s="1" t="s">
        <v>687</v>
      </c>
      <c r="D325" s="3">
        <f t="shared" si="61"/>
        <v>8.1300813008130081E-4</v>
      </c>
      <c r="E325" s="3" t="str">
        <f t="shared" si="62"/>
        <v>~rgie~</v>
      </c>
      <c r="F325" s="3" t="str">
        <f t="shared" si="63"/>
        <v>[ʁɡiː]</v>
      </c>
      <c r="G325" s="5">
        <f t="shared" si="64"/>
        <v>4</v>
      </c>
      <c r="H325" s="5">
        <f t="shared" si="65"/>
        <v>4</v>
      </c>
      <c r="I325" s="5">
        <f t="shared" si="66"/>
        <v>4</v>
      </c>
      <c r="J325" s="3" cm="1">
        <f t="array" ref="J325">SUM(_xlfn._xlws.FILTER($D$2:$D$1078,_xlfn.MAP($E$2:$E$1078,_xlfn.LAMBDA(_xlpm.x,_xlpm.x=$E325))))</f>
        <v>8.1300813008130081E-4</v>
      </c>
      <c r="K325" s="3">
        <f t="shared" si="67"/>
        <v>1</v>
      </c>
      <c r="L325" s="3" cm="1">
        <f t="array" ref="L325">SUM(_xlfn._xlws.FILTER($D$2:$D$1078,_xlfn.MAP($F$2:$F$1078,_xlfn.LAMBDA(_xlpm.x,_xlpm.x=$F325))))</f>
        <v>8.1300813008130081E-4</v>
      </c>
      <c r="M325" s="3">
        <f t="shared" si="68"/>
        <v>1</v>
      </c>
      <c r="N325" s="3">
        <f t="shared" si="69"/>
        <v>0.2342468675289098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~rekt~ : [ʁɛkt]</v>
      </c>
      <c r="B326" s="2">
        <v>1</v>
      </c>
      <c r="C326" s="1" t="s">
        <v>1563</v>
      </c>
      <c r="D326" s="3">
        <f t="shared" si="61"/>
        <v>8.1300813008130081E-4</v>
      </c>
      <c r="E326" s="3" t="str">
        <f t="shared" si="62"/>
        <v>~rekt~</v>
      </c>
      <c r="F326" s="3" t="str">
        <f t="shared" si="63"/>
        <v>[ʁɛkt]</v>
      </c>
      <c r="G326" s="5">
        <f t="shared" si="64"/>
        <v>4</v>
      </c>
      <c r="H326" s="5">
        <f t="shared" si="65"/>
        <v>4</v>
      </c>
      <c r="I326" s="5">
        <f t="shared" si="66"/>
        <v>4</v>
      </c>
      <c r="J326" s="3" cm="1">
        <f t="array" ref="J326">SUM(_xlfn._xlws.FILTER($D$2:$D$1078,_xlfn.MAP($E$2:$E$1078,_xlfn.LAMBDA(_xlpm.x,_xlpm.x=$E326))))</f>
        <v>8.1300813008130081E-4</v>
      </c>
      <c r="K326" s="3">
        <f t="shared" si="67"/>
        <v>1</v>
      </c>
      <c r="L326" s="3" cm="1">
        <f t="array" ref="L326">SUM(_xlfn._xlws.FILTER($D$2:$D$1078,_xlfn.MAP($F$2:$F$1078,_xlfn.LAMBDA(_xlpm.x,_xlpm.x=$F326))))</f>
        <v>8.1300813008130081E-4</v>
      </c>
      <c r="M326" s="3">
        <f t="shared" si="68"/>
        <v>1</v>
      </c>
      <c r="N326" s="3">
        <f t="shared" si="69"/>
        <v>0.2342468675289098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~gelb~ : [ɡɛlp]</v>
      </c>
      <c r="B327" s="2">
        <v>1</v>
      </c>
      <c r="C327" s="1" t="s">
        <v>1562</v>
      </c>
      <c r="D327" s="3">
        <f t="shared" si="61"/>
        <v>8.1300813008130081E-4</v>
      </c>
      <c r="E327" s="3" t="str">
        <f t="shared" si="62"/>
        <v>~gelb~</v>
      </c>
      <c r="F327" s="3" t="str">
        <f t="shared" si="63"/>
        <v>[ɡɛlp]</v>
      </c>
      <c r="G327" s="5">
        <f t="shared" si="64"/>
        <v>4</v>
      </c>
      <c r="H327" s="5">
        <f t="shared" si="65"/>
        <v>4</v>
      </c>
      <c r="I327" s="5">
        <f t="shared" si="66"/>
        <v>4</v>
      </c>
      <c r="J327" s="3" cm="1">
        <f t="array" ref="J327">SUM(_xlfn._xlws.FILTER($D$2:$D$1078,_xlfn.MAP($E$2:$E$1078,_xlfn.LAMBDA(_xlpm.x,_xlpm.x=$E327))))</f>
        <v>8.1300813008130081E-4</v>
      </c>
      <c r="K327" s="3">
        <f t="shared" si="67"/>
        <v>1</v>
      </c>
      <c r="L327" s="3" cm="1">
        <f t="array" ref="L327">SUM(_xlfn._xlws.FILTER($D$2:$D$1078,_xlfn.MAP($F$2:$F$1078,_xlfn.LAMBDA(_xlpm.x,_xlpm.x=$F327))))</f>
        <v>8.1300813008130081E-4</v>
      </c>
      <c r="M327" s="3">
        <f t="shared" si="68"/>
        <v>1</v>
      </c>
      <c r="N327" s="3">
        <f t="shared" si="69"/>
        <v>0.2342468675289098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~geld~ : [ɡɛlt]</v>
      </c>
      <c r="B328" s="2">
        <v>1</v>
      </c>
      <c r="C328" s="1" t="s">
        <v>1561</v>
      </c>
      <c r="D328" s="3">
        <f t="shared" si="61"/>
        <v>8.1300813008130081E-4</v>
      </c>
      <c r="E328" s="3" t="str">
        <f t="shared" si="62"/>
        <v>~geld~</v>
      </c>
      <c r="F328" s="3" t="str">
        <f t="shared" si="63"/>
        <v>[ɡɛlt]</v>
      </c>
      <c r="G328" s="5">
        <f t="shared" si="64"/>
        <v>4</v>
      </c>
      <c r="H328" s="5">
        <f t="shared" si="65"/>
        <v>4</v>
      </c>
      <c r="I328" s="5">
        <f t="shared" si="66"/>
        <v>4</v>
      </c>
      <c r="J328" s="3" cm="1">
        <f t="array" ref="J328">SUM(_xlfn._xlws.FILTER($D$2:$D$1078,_xlfn.MAP($E$2:$E$1078,_xlfn.LAMBDA(_xlpm.x,_xlpm.x=$E328))))</f>
        <v>8.1300813008130081E-4</v>
      </c>
      <c r="K328" s="3">
        <f t="shared" si="67"/>
        <v>1</v>
      </c>
      <c r="L328" s="3" cm="1">
        <f t="array" ref="L328">SUM(_xlfn._xlws.FILTER($D$2:$D$1078,_xlfn.MAP($F$2:$F$1078,_xlfn.LAMBDA(_xlpm.x,_xlpm.x=$F328))))</f>
        <v>8.1300813008130081E-4</v>
      </c>
      <c r="M328" s="3">
        <f t="shared" si="68"/>
        <v>1</v>
      </c>
      <c r="N328" s="3">
        <f t="shared" si="69"/>
        <v>0.2342468675289098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~rest~ : [ʁɛst]</v>
      </c>
      <c r="B329" s="2">
        <v>1</v>
      </c>
      <c r="C329" s="1" t="s">
        <v>1560</v>
      </c>
      <c r="D329" s="3">
        <f t="shared" si="61"/>
        <v>8.1300813008130081E-4</v>
      </c>
      <c r="E329" s="3" t="str">
        <f t="shared" si="62"/>
        <v>~rest~</v>
      </c>
      <c r="F329" s="3" t="str">
        <f t="shared" si="63"/>
        <v>[ʁɛst]</v>
      </c>
      <c r="G329" s="5">
        <f t="shared" si="64"/>
        <v>4</v>
      </c>
      <c r="H329" s="5">
        <f t="shared" si="65"/>
        <v>4</v>
      </c>
      <c r="I329" s="5">
        <f t="shared" si="66"/>
        <v>4</v>
      </c>
      <c r="J329" s="3" cm="1">
        <f t="array" ref="J329">SUM(_xlfn._xlws.FILTER($D$2:$D$1078,_xlfn.MAP($E$2:$E$1078,_xlfn.LAMBDA(_xlpm.x,_xlpm.x=$E329))))</f>
        <v>8.1300813008130081E-4</v>
      </c>
      <c r="K329" s="3">
        <f t="shared" si="67"/>
        <v>1</v>
      </c>
      <c r="L329" s="3" cm="1">
        <f t="array" ref="L329">SUM(_xlfn._xlws.FILTER($D$2:$D$1078,_xlfn.MAP($F$2:$F$1078,_xlfn.LAMBDA(_xlpm.x,_xlpm.x=$F329))))</f>
        <v>8.1300813008130081E-4</v>
      </c>
      <c r="M329" s="3">
        <f t="shared" si="68"/>
        <v>1</v>
      </c>
      <c r="N329" s="3">
        <f t="shared" si="69"/>
        <v>0.2342468675289098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~gese~ : [ɡəzɛ]</v>
      </c>
      <c r="B330" s="2">
        <v>1</v>
      </c>
      <c r="C330" s="1" t="s">
        <v>1559</v>
      </c>
      <c r="D330" s="3">
        <f t="shared" si="61"/>
        <v>8.1300813008130081E-4</v>
      </c>
      <c r="E330" s="3" t="str">
        <f t="shared" si="62"/>
        <v>~gese~</v>
      </c>
      <c r="F330" s="3" t="str">
        <f t="shared" si="63"/>
        <v>[ɡəzɛ]</v>
      </c>
      <c r="G330" s="5">
        <f t="shared" si="64"/>
        <v>4</v>
      </c>
      <c r="H330" s="5">
        <f t="shared" si="65"/>
        <v>4</v>
      </c>
      <c r="I330" s="5">
        <f t="shared" si="66"/>
        <v>4</v>
      </c>
      <c r="J330" s="3" cm="1">
        <f t="array" ref="J330">SUM(_xlfn._xlws.FILTER($D$2:$D$1078,_xlfn.MAP($E$2:$E$1078,_xlfn.LAMBDA(_xlpm.x,_xlpm.x=$E330))))</f>
        <v>8.1300813008130081E-4</v>
      </c>
      <c r="K330" s="3">
        <f t="shared" si="67"/>
        <v>1</v>
      </c>
      <c r="L330" s="3" cm="1">
        <f t="array" ref="L330">SUM(_xlfn._xlws.FILTER($D$2:$D$1078,_xlfn.MAP($F$2:$F$1078,_xlfn.LAMBDA(_xlpm.x,_xlpm.x=$F330))))</f>
        <v>8.1300813008130081E-4</v>
      </c>
      <c r="M330" s="3">
        <f t="shared" si="68"/>
        <v>1</v>
      </c>
      <c r="N330" s="3">
        <f t="shared" si="69"/>
        <v>0.2342468675289098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~gesi~ : [ɡəzɪ]</v>
      </c>
      <c r="B331" s="2">
        <v>1</v>
      </c>
      <c r="C331" s="1" t="s">
        <v>1558</v>
      </c>
      <c r="D331" s="3">
        <f t="shared" si="61"/>
        <v>8.1300813008130081E-4</v>
      </c>
      <c r="E331" s="3" t="str">
        <f t="shared" si="62"/>
        <v>~gesi~</v>
      </c>
      <c r="F331" s="3" t="str">
        <f t="shared" si="63"/>
        <v>[ɡəzɪ]</v>
      </c>
      <c r="G331" s="5">
        <f t="shared" si="64"/>
        <v>4</v>
      </c>
      <c r="H331" s="5">
        <f t="shared" si="65"/>
        <v>4</v>
      </c>
      <c r="I331" s="5">
        <f t="shared" si="66"/>
        <v>4</v>
      </c>
      <c r="J331" s="3" cm="1">
        <f t="array" ref="J331">SUM(_xlfn._xlws.FILTER($D$2:$D$1078,_xlfn.MAP($E$2:$E$1078,_xlfn.LAMBDA(_xlpm.x,_xlpm.x=$E331))))</f>
        <v>8.1300813008130081E-4</v>
      </c>
      <c r="K331" s="3">
        <f t="shared" si="67"/>
        <v>1</v>
      </c>
      <c r="L331" s="3" cm="1">
        <f t="array" ref="L331">SUM(_xlfn._xlws.FILTER($D$2:$D$1078,_xlfn.MAP($F$2:$F$1078,_xlfn.LAMBDA(_xlpm.x,_xlpm.x=$F331))))</f>
        <v>8.1300813008130081E-4</v>
      </c>
      <c r="M331" s="3">
        <f t="shared" si="68"/>
        <v>1</v>
      </c>
      <c r="N331" s="3">
        <f t="shared" si="69"/>
        <v>0.2342468675289098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~geru~ : [ɡəʁʊ]</v>
      </c>
      <c r="B332" s="2">
        <v>1</v>
      </c>
      <c r="C332" s="1" t="s">
        <v>1557</v>
      </c>
      <c r="D332" s="3">
        <f t="shared" si="61"/>
        <v>8.1300813008130081E-4</v>
      </c>
      <c r="E332" s="3" t="str">
        <f t="shared" si="62"/>
        <v>~geru~</v>
      </c>
      <c r="F332" s="3" t="str">
        <f t="shared" si="63"/>
        <v>[ɡəʁʊ]</v>
      </c>
      <c r="G332" s="5">
        <f t="shared" si="64"/>
        <v>4</v>
      </c>
      <c r="H332" s="5">
        <f t="shared" si="65"/>
        <v>4</v>
      </c>
      <c r="I332" s="5">
        <f t="shared" si="66"/>
        <v>4</v>
      </c>
      <c r="J332" s="3" cm="1">
        <f t="array" ref="J332">SUM(_xlfn._xlws.FILTER($D$2:$D$1078,_xlfn.MAP($E$2:$E$1078,_xlfn.LAMBDA(_xlpm.x,_xlpm.x=$E332))))</f>
        <v>8.1300813008130081E-4</v>
      </c>
      <c r="K332" s="3">
        <f t="shared" si="67"/>
        <v>1</v>
      </c>
      <c r="L332" s="3" cm="1">
        <f t="array" ref="L332">SUM(_xlfn._xlws.FILTER($D$2:$D$1078,_xlfn.MAP($F$2:$F$1078,_xlfn.LAMBDA(_xlpm.x,_xlpm.x=$F332))))</f>
        <v>8.1300813008130081E-4</v>
      </c>
      <c r="M332" s="3">
        <f t="shared" si="68"/>
        <v>1</v>
      </c>
      <c r="N332" s="3">
        <f t="shared" si="69"/>
        <v>0.2342468675289098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~akti~ : [aktsi]</v>
      </c>
      <c r="B333" s="2">
        <v>1</v>
      </c>
      <c r="C333" s="1" t="s">
        <v>1339</v>
      </c>
      <c r="D333" s="3">
        <f t="shared" si="61"/>
        <v>8.1300813008130081E-4</v>
      </c>
      <c r="E333" s="3" t="str">
        <f t="shared" si="62"/>
        <v>~akti~</v>
      </c>
      <c r="F333" s="3" t="str">
        <f t="shared" si="63"/>
        <v>[aktsi]</v>
      </c>
      <c r="G333" s="5">
        <f t="shared" si="64"/>
        <v>4</v>
      </c>
      <c r="H333" s="5">
        <f t="shared" si="65"/>
        <v>5</v>
      </c>
      <c r="I333" s="5">
        <f t="shared" si="66"/>
        <v>5</v>
      </c>
      <c r="J333" s="3" cm="1">
        <f t="array" ref="J333">SUM(_xlfn._xlws.FILTER($D$2:$D$1078,_xlfn.MAP($E$2:$E$1078,_xlfn.LAMBDA(_xlpm.x,_xlpm.x=$E333))))</f>
        <v>8.1300813008130081E-4</v>
      </c>
      <c r="K333" s="3">
        <f t="shared" si="67"/>
        <v>1</v>
      </c>
      <c r="L333" s="3" cm="1">
        <f t="array" ref="L333">SUM(_xlfn._xlws.FILTER($D$2:$D$1078,_xlfn.MAP($F$2:$F$1078,_xlfn.LAMBDA(_xlpm.x,_xlpm.x=$F333))))</f>
        <v>8.1300813008130081E-4</v>
      </c>
      <c r="M333" s="3">
        <f t="shared" si="68"/>
        <v>1</v>
      </c>
      <c r="N333" s="3">
        <f t="shared" si="69"/>
        <v>0.25439985932113074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~auto~ : [aɔtoː]</v>
      </c>
      <c r="B334" s="2">
        <v>1</v>
      </c>
      <c r="C334" s="1" t="s">
        <v>1335</v>
      </c>
      <c r="D334" s="3">
        <f t="shared" si="61"/>
        <v>8.1300813008130081E-4</v>
      </c>
      <c r="E334" s="3" t="str">
        <f t="shared" si="62"/>
        <v>~auto~</v>
      </c>
      <c r="F334" s="3" t="str">
        <f t="shared" si="63"/>
        <v>[aɔtoː]</v>
      </c>
      <c r="G334" s="5">
        <f t="shared" si="64"/>
        <v>4</v>
      </c>
      <c r="H334" s="5">
        <f t="shared" si="65"/>
        <v>5</v>
      </c>
      <c r="I334" s="5">
        <f t="shared" si="66"/>
        <v>5</v>
      </c>
      <c r="J334" s="3" cm="1">
        <f t="array" ref="J334">SUM(_xlfn._xlws.FILTER($D$2:$D$1078,_xlfn.MAP($E$2:$E$1078,_xlfn.LAMBDA(_xlpm.x,_xlpm.x=$E334))))</f>
        <v>8.1300813008130081E-4</v>
      </c>
      <c r="K334" s="3">
        <f t="shared" si="67"/>
        <v>1</v>
      </c>
      <c r="L334" s="3" cm="1">
        <f t="array" ref="L334">SUM(_xlfn._xlws.FILTER($D$2:$D$1078,_xlfn.MAP($F$2:$F$1078,_xlfn.LAMBDA(_xlpm.x,_xlpm.x=$F334))))</f>
        <v>8.1300813008130081E-4</v>
      </c>
      <c r="M334" s="3">
        <f t="shared" si="68"/>
        <v>1</v>
      </c>
      <c r="N334" s="3">
        <f t="shared" si="69"/>
        <v>0.25439985932113074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~basi~ : [baːzɪ]</v>
      </c>
      <c r="B335" s="2">
        <v>1</v>
      </c>
      <c r="C335" s="1" t="s">
        <v>1333</v>
      </c>
      <c r="D335" s="3">
        <f t="shared" si="61"/>
        <v>8.1300813008130081E-4</v>
      </c>
      <c r="E335" s="3" t="str">
        <f t="shared" si="62"/>
        <v>~basi~</v>
      </c>
      <c r="F335" s="3" t="str">
        <f t="shared" si="63"/>
        <v>[baːzɪ]</v>
      </c>
      <c r="G335" s="5">
        <f t="shared" si="64"/>
        <v>4</v>
      </c>
      <c r="H335" s="5">
        <f t="shared" si="65"/>
        <v>5</v>
      </c>
      <c r="I335" s="5">
        <f t="shared" si="66"/>
        <v>5</v>
      </c>
      <c r="J335" s="3" cm="1">
        <f t="array" ref="J335">SUM(_xlfn._xlws.FILTER($D$2:$D$1078,_xlfn.MAP($E$2:$E$1078,_xlfn.LAMBDA(_xlpm.x,_xlpm.x=$E335))))</f>
        <v>8.1300813008130081E-4</v>
      </c>
      <c r="K335" s="3">
        <f t="shared" si="67"/>
        <v>1</v>
      </c>
      <c r="L335" s="3" cm="1">
        <f t="array" ref="L335">SUM(_xlfn._xlws.FILTER($D$2:$D$1078,_xlfn.MAP($F$2:$F$1078,_xlfn.LAMBDA(_xlpm.x,_xlpm.x=$F335))))</f>
        <v>8.1300813008130081E-4</v>
      </c>
      <c r="M335" s="3">
        <f t="shared" si="68"/>
        <v>1</v>
      </c>
      <c r="N335" s="3">
        <f t="shared" si="69"/>
        <v>0.25439985932113074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~beka~ : [bekaː]</v>
      </c>
      <c r="B336" s="2">
        <v>1</v>
      </c>
      <c r="C336" s="1" t="s">
        <v>1331</v>
      </c>
      <c r="D336" s="3">
        <f t="shared" si="61"/>
        <v>8.1300813008130081E-4</v>
      </c>
      <c r="E336" s="3" t="str">
        <f t="shared" si="62"/>
        <v>~beka~</v>
      </c>
      <c r="F336" s="3" t="str">
        <f t="shared" si="63"/>
        <v>[bekaː]</v>
      </c>
      <c r="G336" s="5">
        <f t="shared" si="64"/>
        <v>4</v>
      </c>
      <c r="H336" s="5">
        <f t="shared" si="65"/>
        <v>5</v>
      </c>
      <c r="I336" s="5">
        <f t="shared" si="66"/>
        <v>5</v>
      </c>
      <c r="J336" s="3" cm="1">
        <f t="array" ref="J336">SUM(_xlfn._xlws.FILTER($D$2:$D$1078,_xlfn.MAP($E$2:$E$1078,_xlfn.LAMBDA(_xlpm.x,_xlpm.x=$E336))))</f>
        <v>8.1300813008130081E-4</v>
      </c>
      <c r="K336" s="3">
        <f t="shared" si="67"/>
        <v>1</v>
      </c>
      <c r="L336" s="3" cm="1">
        <f t="array" ref="L336">SUM(_xlfn._xlws.FILTER($D$2:$D$1078,_xlfn.MAP($F$2:$F$1078,_xlfn.LAMBDA(_xlpm.x,_xlpm.x=$F336))))</f>
        <v>8.1300813008130081E-4</v>
      </c>
      <c r="M336" s="3">
        <f t="shared" si="68"/>
        <v>1</v>
      </c>
      <c r="N336" s="3">
        <f t="shared" si="69"/>
        <v>0.25439985932113074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~bewe~ : [beveː]</v>
      </c>
      <c r="B337" s="2">
        <v>1</v>
      </c>
      <c r="C337" s="1" t="s">
        <v>1329</v>
      </c>
      <c r="D337" s="3">
        <f t="shared" si="61"/>
        <v>8.1300813008130081E-4</v>
      </c>
      <c r="E337" s="3" t="str">
        <f t="shared" si="62"/>
        <v>~bewe~</v>
      </c>
      <c r="F337" s="3" t="str">
        <f t="shared" si="63"/>
        <v>[beveː]</v>
      </c>
      <c r="G337" s="5">
        <f t="shared" si="64"/>
        <v>4</v>
      </c>
      <c r="H337" s="5">
        <f t="shared" si="65"/>
        <v>5</v>
      </c>
      <c r="I337" s="5">
        <f t="shared" si="66"/>
        <v>5</v>
      </c>
      <c r="J337" s="3" cm="1">
        <f t="array" ref="J337">SUM(_xlfn._xlws.FILTER($D$2:$D$1078,_xlfn.MAP($E$2:$E$1078,_xlfn.LAMBDA(_xlpm.x,_xlpm.x=$E337))))</f>
        <v>8.1300813008130081E-4</v>
      </c>
      <c r="K337" s="3">
        <f t="shared" si="67"/>
        <v>1</v>
      </c>
      <c r="L337" s="3" cm="1">
        <f t="array" ref="L337">SUM(_xlfn._xlws.FILTER($D$2:$D$1078,_xlfn.MAP($F$2:$F$1078,_xlfn.LAMBDA(_xlpm.x,_xlpm.x=$F337))))</f>
        <v>8.1300813008130081E-4</v>
      </c>
      <c r="M337" s="3">
        <f t="shared" si="68"/>
        <v>1</v>
      </c>
      <c r="N337" s="3">
        <f t="shared" si="69"/>
        <v>0.25439985932113074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~besu~ : [bezuː]</v>
      </c>
      <c r="B338" s="2">
        <v>1</v>
      </c>
      <c r="C338" s="1" t="s">
        <v>1328</v>
      </c>
      <c r="D338" s="3">
        <f t="shared" si="61"/>
        <v>8.1300813008130081E-4</v>
      </c>
      <c r="E338" s="3" t="str">
        <f t="shared" si="62"/>
        <v>~besu~</v>
      </c>
      <c r="F338" s="3" t="str">
        <f t="shared" si="63"/>
        <v>[bezuː]</v>
      </c>
      <c r="G338" s="5">
        <f t="shared" si="64"/>
        <v>4</v>
      </c>
      <c r="H338" s="5">
        <f t="shared" si="65"/>
        <v>5</v>
      </c>
      <c r="I338" s="5">
        <f t="shared" si="66"/>
        <v>5</v>
      </c>
      <c r="J338" s="3" cm="1">
        <f t="array" ref="J338">SUM(_xlfn._xlws.FILTER($D$2:$D$1078,_xlfn.MAP($E$2:$E$1078,_xlfn.LAMBDA(_xlpm.x,_xlpm.x=$E338))))</f>
        <v>8.1300813008130081E-4</v>
      </c>
      <c r="K338" s="3">
        <f t="shared" si="67"/>
        <v>1</v>
      </c>
      <c r="L338" s="3" cm="1">
        <f t="array" ref="L338">SUM(_xlfn._xlws.FILTER($D$2:$D$1078,_xlfn.MAP($F$2:$F$1078,_xlfn.LAMBDA(_xlpm.x,_xlpm.x=$F338))))</f>
        <v>8.1300813008130081E-4</v>
      </c>
      <c r="M338" s="3">
        <f t="shared" si="68"/>
        <v>1</v>
      </c>
      <c r="N338" s="3">
        <f t="shared" si="69"/>
        <v>0.25439985932113074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~blem~ : [bleːm]</v>
      </c>
      <c r="B339" s="2">
        <v>1</v>
      </c>
      <c r="C339" s="1" t="s">
        <v>1325</v>
      </c>
      <c r="D339" s="3">
        <f t="shared" si="61"/>
        <v>8.1300813008130081E-4</v>
      </c>
      <c r="E339" s="1" t="str">
        <f t="shared" si="62"/>
        <v>~blem~</v>
      </c>
      <c r="F339" s="1" t="str">
        <f t="shared" si="63"/>
        <v>[bleːm]</v>
      </c>
      <c r="G339" s="5">
        <f t="shared" si="64"/>
        <v>4</v>
      </c>
      <c r="H339" s="5">
        <f t="shared" si="65"/>
        <v>5</v>
      </c>
      <c r="I339" s="5">
        <f t="shared" si="66"/>
        <v>5</v>
      </c>
      <c r="J339" s="3" cm="1">
        <f t="array" ref="J339">SUM(_xlfn._xlws.FILTER($D$2:$D$1078,_xlfn.MAP($E$2:$E$1078,_xlfn.LAMBDA(_xlpm.x,_xlpm.x=$E339))))</f>
        <v>8.1300813008130081E-4</v>
      </c>
      <c r="K339" s="3">
        <f t="shared" si="67"/>
        <v>1</v>
      </c>
      <c r="L339" s="3" cm="1">
        <f t="array" ref="L339">SUM(_xlfn._xlws.FILTER($D$2:$D$1078,_xlfn.MAP($F$2:$F$1078,_xlfn.LAMBDA(_xlpm.x,_xlpm.x=$F339))))</f>
        <v>8.1300813008130081E-4</v>
      </c>
      <c r="M339" s="3">
        <f t="shared" si="68"/>
        <v>1</v>
      </c>
      <c r="N339" s="3">
        <f t="shared" si="69"/>
        <v>0.25439985932113074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~blut~ : [bluːt]</v>
      </c>
      <c r="B340" s="2">
        <v>1</v>
      </c>
      <c r="C340" s="1" t="s">
        <v>1324</v>
      </c>
      <c r="D340" s="3">
        <f t="shared" si="61"/>
        <v>8.1300813008130081E-4</v>
      </c>
      <c r="E340" s="1" t="str">
        <f t="shared" si="62"/>
        <v>~blut~</v>
      </c>
      <c r="F340" s="1" t="str">
        <f t="shared" si="63"/>
        <v>[bluːt]</v>
      </c>
      <c r="G340" s="5">
        <f t="shared" si="64"/>
        <v>4</v>
      </c>
      <c r="H340" s="5">
        <f t="shared" si="65"/>
        <v>5</v>
      </c>
      <c r="I340" s="5">
        <f t="shared" si="66"/>
        <v>5</v>
      </c>
      <c r="J340" s="3" cm="1">
        <f t="array" ref="J340">SUM(_xlfn._xlws.FILTER($D$2:$D$1078,_xlfn.MAP($E$2:$E$1078,_xlfn.LAMBDA(_xlpm.x,_xlpm.x=$E340))))</f>
        <v>8.1300813008130081E-4</v>
      </c>
      <c r="K340" s="3">
        <f t="shared" si="67"/>
        <v>1</v>
      </c>
      <c r="L340" s="3" cm="1">
        <f t="array" ref="L340">SUM(_xlfn._xlws.FILTER($D$2:$D$1078,_xlfn.MAP($F$2:$F$1078,_xlfn.LAMBDA(_xlpm.x,_xlpm.x=$F340))))</f>
        <v>8.1300813008130081E-4</v>
      </c>
      <c r="M340" s="3">
        <f t="shared" si="68"/>
        <v>1</v>
      </c>
      <c r="N340" s="3">
        <f t="shared" si="69"/>
        <v>0.25439985932113074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~bore~ : [boːʁe]</v>
      </c>
      <c r="B341" s="2">
        <v>1</v>
      </c>
      <c r="C341" s="1" t="s">
        <v>1322</v>
      </c>
      <c r="D341" s="3">
        <f t="shared" si="61"/>
        <v>8.1300813008130081E-4</v>
      </c>
      <c r="E341" s="1" t="str">
        <f t="shared" si="62"/>
        <v>~bore~</v>
      </c>
      <c r="F341" s="1" t="str">
        <f t="shared" si="63"/>
        <v>[boːʁe]</v>
      </c>
      <c r="G341" s="5">
        <f t="shared" si="64"/>
        <v>4</v>
      </c>
      <c r="H341" s="5">
        <f t="shared" si="65"/>
        <v>5</v>
      </c>
      <c r="I341" s="5">
        <f t="shared" si="66"/>
        <v>5</v>
      </c>
      <c r="J341" s="3" cm="1">
        <f t="array" ref="J341">SUM(_xlfn._xlws.FILTER($D$2:$D$1078,_xlfn.MAP($E$2:$E$1078,_xlfn.LAMBDA(_xlpm.x,_xlpm.x=$E341))))</f>
        <v>8.1300813008130081E-4</v>
      </c>
      <c r="K341" s="3">
        <f t="shared" si="67"/>
        <v>1</v>
      </c>
      <c r="L341" s="3" cm="1">
        <f t="array" ref="L341">SUM(_xlfn._xlws.FILTER($D$2:$D$1078,_xlfn.MAP($F$2:$F$1078,_xlfn.LAMBDA(_xlpm.x,_xlpm.x=$F341))))</f>
        <v>8.1300813008130081E-4</v>
      </c>
      <c r="M341" s="3">
        <f t="shared" si="68"/>
        <v>1</v>
      </c>
      <c r="N341" s="3">
        <f t="shared" si="69"/>
        <v>0.25439985932113074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~brot~ : [bʁoːt]</v>
      </c>
      <c r="B342" s="2">
        <v>1</v>
      </c>
      <c r="C342" s="1" t="s">
        <v>1318</v>
      </c>
      <c r="D342" s="3">
        <f t="shared" si="61"/>
        <v>8.1300813008130081E-4</v>
      </c>
      <c r="E342" s="1" t="str">
        <f t="shared" si="62"/>
        <v>~brot~</v>
      </c>
      <c r="F342" s="1" t="str">
        <f t="shared" si="63"/>
        <v>[bʁoːt]</v>
      </c>
      <c r="G342" s="5">
        <f t="shared" si="64"/>
        <v>4</v>
      </c>
      <c r="H342" s="5">
        <f t="shared" si="65"/>
        <v>5</v>
      </c>
      <c r="I342" s="5">
        <f t="shared" si="66"/>
        <v>5</v>
      </c>
      <c r="J342" s="3" cm="1">
        <f t="array" ref="J342">SUM(_xlfn._xlws.FILTER($D$2:$D$1078,_xlfn.MAP($E$2:$E$1078,_xlfn.LAMBDA(_xlpm.x,_xlpm.x=$E342))))</f>
        <v>8.1300813008130081E-4</v>
      </c>
      <c r="K342" s="3">
        <f t="shared" si="67"/>
        <v>1</v>
      </c>
      <c r="L342" s="3" cm="1">
        <f t="array" ref="L342">SUM(_xlfn._xlws.FILTER($D$2:$D$1078,_xlfn.MAP($F$2:$F$1078,_xlfn.LAMBDA(_xlpm.x,_xlpm.x=$F342))))</f>
        <v>8.1300813008130081E-4</v>
      </c>
      <c r="M342" s="3">
        <f t="shared" si="68"/>
        <v>1</v>
      </c>
      <c r="N342" s="3">
        <f t="shared" si="69"/>
        <v>0.25439985932113074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~dame~ : [daːme]</v>
      </c>
      <c r="B343" s="2">
        <v>1</v>
      </c>
      <c r="C343" s="1" t="s">
        <v>1315</v>
      </c>
      <c r="D343" s="3">
        <f t="shared" si="61"/>
        <v>8.1300813008130081E-4</v>
      </c>
      <c r="E343" s="1" t="str">
        <f t="shared" si="62"/>
        <v>~dame~</v>
      </c>
      <c r="F343" s="1" t="str">
        <f t="shared" si="63"/>
        <v>[daːme]</v>
      </c>
      <c r="G343" s="5">
        <f t="shared" si="64"/>
        <v>4</v>
      </c>
      <c r="H343" s="5">
        <f t="shared" si="65"/>
        <v>5</v>
      </c>
      <c r="I343" s="5">
        <f t="shared" si="66"/>
        <v>5</v>
      </c>
      <c r="J343" s="3" cm="1">
        <f t="array" ref="J343">SUM(_xlfn._xlws.FILTER($D$2:$D$1078,_xlfn.MAP($E$2:$E$1078,_xlfn.LAMBDA(_xlpm.x,_xlpm.x=$E343))))</f>
        <v>8.1300813008130081E-4</v>
      </c>
      <c r="K343" s="3">
        <f t="shared" si="67"/>
        <v>1</v>
      </c>
      <c r="L343" s="3" cm="1">
        <f t="array" ref="L343">SUM(_xlfn._xlws.FILTER($D$2:$D$1078,_xlfn.MAP($F$2:$F$1078,_xlfn.LAMBDA(_xlpm.x,_xlpm.x=$F343))))</f>
        <v>8.1300813008130081E-4</v>
      </c>
      <c r="M343" s="3">
        <f t="shared" si="68"/>
        <v>1</v>
      </c>
      <c r="N343" s="3">
        <f t="shared" si="69"/>
        <v>0.25439985932113074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~dezi~ : [detsi]</v>
      </c>
      <c r="B344" s="2">
        <v>1</v>
      </c>
      <c r="C344" s="1" t="s">
        <v>1314</v>
      </c>
      <c r="D344" s="3">
        <f t="shared" si="61"/>
        <v>8.1300813008130081E-4</v>
      </c>
      <c r="E344" s="1" t="str">
        <f t="shared" si="62"/>
        <v>~dezi~</v>
      </c>
      <c r="F344" s="1" t="str">
        <f t="shared" si="63"/>
        <v>[detsi]</v>
      </c>
      <c r="G344" s="5">
        <f t="shared" si="64"/>
        <v>4</v>
      </c>
      <c r="H344" s="5">
        <f t="shared" si="65"/>
        <v>5</v>
      </c>
      <c r="I344" s="5">
        <f t="shared" si="66"/>
        <v>5</v>
      </c>
      <c r="J344" s="3" cm="1">
        <f t="array" ref="J344">SUM(_xlfn._xlws.FILTER($D$2:$D$1078,_xlfn.MAP($E$2:$E$1078,_xlfn.LAMBDA(_xlpm.x,_xlpm.x=$E344))))</f>
        <v>8.1300813008130081E-4</v>
      </c>
      <c r="K344" s="3">
        <f t="shared" si="67"/>
        <v>1</v>
      </c>
      <c r="L344" s="3" cm="1">
        <f t="array" ref="L344">SUM(_xlfn._xlws.FILTER($D$2:$D$1078,_xlfn.MAP($F$2:$F$1078,_xlfn.LAMBDA(_xlpm.x,_xlpm.x=$F344))))</f>
        <v>8.1300813008130081E-4</v>
      </c>
      <c r="M344" s="3">
        <f t="shared" si="68"/>
        <v>1</v>
      </c>
      <c r="N344" s="3">
        <f t="shared" si="69"/>
        <v>0.25439985932113074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~dere~ : [deːʁe]</v>
      </c>
      <c r="B345" s="2">
        <v>1</v>
      </c>
      <c r="C345" s="1" t="s">
        <v>1313</v>
      </c>
      <c r="D345" s="3">
        <f t="shared" si="61"/>
        <v>8.1300813008130081E-4</v>
      </c>
      <c r="E345" s="1" t="str">
        <f t="shared" si="62"/>
        <v>~dere~</v>
      </c>
      <c r="F345" s="1" t="str">
        <f t="shared" si="63"/>
        <v>[deːʁe]</v>
      </c>
      <c r="G345" s="4">
        <f t="shared" si="64"/>
        <v>4</v>
      </c>
      <c r="H345" s="4">
        <f t="shared" si="65"/>
        <v>5</v>
      </c>
      <c r="I345" s="4">
        <f t="shared" si="66"/>
        <v>5</v>
      </c>
      <c r="J345" s="3" cm="1">
        <f t="array" ref="J345">SUM(_xlfn._xlws.FILTER($D$2:$D$1078,_xlfn.MAP($E$2:$E$1078,_xlfn.LAMBDA(_xlpm.x,_xlpm.x=$E345))))</f>
        <v>8.1300813008130081E-4</v>
      </c>
      <c r="K345" s="3">
        <f t="shared" si="67"/>
        <v>1</v>
      </c>
      <c r="L345" s="3" cm="1">
        <f t="array" ref="L345">SUM(_xlfn._xlws.FILTER($D$2:$D$1078,_xlfn.MAP($F$2:$F$1078,_xlfn.LAMBDA(_xlpm.x,_xlpm.x=$F345))))</f>
        <v>8.1300813008130081E-4</v>
      </c>
      <c r="M345" s="3">
        <f t="shared" si="68"/>
        <v>1</v>
      </c>
      <c r="N345" s="3">
        <f t="shared" si="69"/>
        <v>0.25439985932113074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~fami~ : [famiː]</v>
      </c>
      <c r="B346" s="2">
        <v>1</v>
      </c>
      <c r="C346" s="1" t="s">
        <v>1304</v>
      </c>
      <c r="D346" s="3">
        <f t="shared" si="61"/>
        <v>8.1300813008130081E-4</v>
      </c>
      <c r="E346" s="3" t="str">
        <f t="shared" si="62"/>
        <v>~fami~</v>
      </c>
      <c r="F346" s="3" t="str">
        <f t="shared" si="63"/>
        <v>[famiː]</v>
      </c>
      <c r="G346" s="5">
        <f t="shared" si="64"/>
        <v>4</v>
      </c>
      <c r="H346" s="5">
        <f t="shared" si="65"/>
        <v>5</v>
      </c>
      <c r="I346" s="5">
        <f t="shared" si="66"/>
        <v>5</v>
      </c>
      <c r="J346" s="3" cm="1">
        <f t="array" ref="J346">SUM(_xlfn._xlws.FILTER($D$2:$D$1078,_xlfn.MAP($E$2:$E$1078,_xlfn.LAMBDA(_xlpm.x,_xlpm.x=$E346))))</f>
        <v>8.1300813008130081E-4</v>
      </c>
      <c r="K346" s="3">
        <f t="shared" si="67"/>
        <v>1</v>
      </c>
      <c r="L346" s="3" cm="1">
        <f t="array" ref="L346">SUM(_xlfn._xlws.FILTER($D$2:$D$1078,_xlfn.MAP($F$2:$F$1078,_xlfn.LAMBDA(_xlpm.x,_xlpm.x=$F346))))</f>
        <v>8.1300813008130081E-4</v>
      </c>
      <c r="M346" s="3">
        <f t="shared" si="68"/>
        <v>1</v>
      </c>
      <c r="N346" s="3">
        <f t="shared" si="69"/>
        <v>0.25439985932113074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~fina~ : [finaː]</v>
      </c>
      <c r="B347" s="2">
        <v>1</v>
      </c>
      <c r="C347" s="1" t="s">
        <v>1297</v>
      </c>
      <c r="D347" s="3">
        <f t="shared" si="61"/>
        <v>8.1300813008130081E-4</v>
      </c>
      <c r="E347" s="3" t="str">
        <f t="shared" si="62"/>
        <v>~fina~</v>
      </c>
      <c r="F347" s="3" t="str">
        <f t="shared" si="63"/>
        <v>[finaː]</v>
      </c>
      <c r="G347" s="5">
        <f t="shared" si="64"/>
        <v>4</v>
      </c>
      <c r="H347" s="5">
        <f t="shared" si="65"/>
        <v>5</v>
      </c>
      <c r="I347" s="5">
        <f t="shared" si="66"/>
        <v>5</v>
      </c>
      <c r="J347" s="3" cm="1">
        <f t="array" ref="J347">SUM(_xlfn._xlws.FILTER($D$2:$D$1078,_xlfn.MAP($E$2:$E$1078,_xlfn.LAMBDA(_xlpm.x,_xlpm.x=$E347))))</f>
        <v>8.1300813008130081E-4</v>
      </c>
      <c r="K347" s="3">
        <f t="shared" si="67"/>
        <v>1</v>
      </c>
      <c r="L347" s="3" cm="1">
        <f t="array" ref="L347">SUM(_xlfn._xlws.FILTER($D$2:$D$1078,_xlfn.MAP($F$2:$F$1078,_xlfn.LAMBDA(_xlpm.x,_xlpm.x=$F347))))</f>
        <v>8.1300813008130081E-4</v>
      </c>
      <c r="M347" s="3">
        <f t="shared" si="68"/>
        <v>1</v>
      </c>
      <c r="N347" s="3">
        <f t="shared" si="69"/>
        <v>0.25439985932113074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~flug~ : [fluːk]</v>
      </c>
      <c r="B348" s="2">
        <v>1</v>
      </c>
      <c r="C348" s="1" t="s">
        <v>1296</v>
      </c>
      <c r="D348" s="3">
        <f t="shared" si="61"/>
        <v>8.1300813008130081E-4</v>
      </c>
      <c r="E348" s="3" t="str">
        <f t="shared" si="62"/>
        <v>~flug~</v>
      </c>
      <c r="F348" s="3" t="str">
        <f t="shared" si="63"/>
        <v>[fluːk]</v>
      </c>
      <c r="G348" s="5">
        <f t="shared" si="64"/>
        <v>4</v>
      </c>
      <c r="H348" s="5">
        <f t="shared" si="65"/>
        <v>5</v>
      </c>
      <c r="I348" s="5">
        <f t="shared" si="66"/>
        <v>5</v>
      </c>
      <c r="J348" s="3" cm="1">
        <f t="array" ref="J348">SUM(_xlfn._xlws.FILTER($D$2:$D$1078,_xlfn.MAP($E$2:$E$1078,_xlfn.LAMBDA(_xlpm.x,_xlpm.x=$E348))))</f>
        <v>8.1300813008130081E-4</v>
      </c>
      <c r="K348" s="3">
        <f t="shared" si="67"/>
        <v>1</v>
      </c>
      <c r="L348" s="3" cm="1">
        <f t="array" ref="L348">SUM(_xlfn._xlws.FILTER($D$2:$D$1078,_xlfn.MAP($F$2:$F$1078,_xlfn.LAMBDA(_xlpm.x,_xlpm.x=$F348))))</f>
        <v>8.1300813008130081E-4</v>
      </c>
      <c r="M348" s="3">
        <f t="shared" si="68"/>
        <v>1</v>
      </c>
      <c r="N348" s="3">
        <f t="shared" si="69"/>
        <v>0.25439985932113074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~füße~ : [fyːse]</v>
      </c>
      <c r="B349" s="2">
        <v>1</v>
      </c>
      <c r="C349" s="1" t="s">
        <v>1293</v>
      </c>
      <c r="D349" s="3">
        <f t="shared" si="61"/>
        <v>8.1300813008130081E-4</v>
      </c>
      <c r="E349" s="3" t="str">
        <f t="shared" si="62"/>
        <v>~füße~</v>
      </c>
      <c r="F349" s="3" t="str">
        <f t="shared" si="63"/>
        <v>[fyːse]</v>
      </c>
      <c r="G349" s="5">
        <f t="shared" si="64"/>
        <v>4</v>
      </c>
      <c r="H349" s="5">
        <f t="shared" si="65"/>
        <v>5</v>
      </c>
      <c r="I349" s="5">
        <f t="shared" si="66"/>
        <v>5</v>
      </c>
      <c r="J349" s="3" cm="1">
        <f t="array" ref="J349">SUM(_xlfn._xlws.FILTER($D$2:$D$1078,_xlfn.MAP($E$2:$E$1078,_xlfn.LAMBDA(_xlpm.x,_xlpm.x=$E349))))</f>
        <v>8.1300813008130081E-4</v>
      </c>
      <c r="K349" s="3">
        <f t="shared" si="67"/>
        <v>1</v>
      </c>
      <c r="L349" s="3" cm="1">
        <f t="array" ref="L349">SUM(_xlfn._xlws.FILTER($D$2:$D$1078,_xlfn.MAP($F$2:$F$1078,_xlfn.LAMBDA(_xlpm.x,_xlpm.x=$F349))))</f>
        <v>8.1300813008130081E-4</v>
      </c>
      <c r="M349" s="3">
        <f t="shared" si="68"/>
        <v>1</v>
      </c>
      <c r="N349" s="3">
        <f t="shared" si="69"/>
        <v>0.25439985932113074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~filz~ : [fɪlts]</v>
      </c>
      <c r="B350" s="2">
        <v>1</v>
      </c>
      <c r="C350" s="1" t="s">
        <v>1289</v>
      </c>
      <c r="D350" s="3">
        <f t="shared" si="61"/>
        <v>8.1300813008130081E-4</v>
      </c>
      <c r="E350" s="3" t="str">
        <f t="shared" si="62"/>
        <v>~filz~</v>
      </c>
      <c r="F350" s="3" t="str">
        <f t="shared" si="63"/>
        <v>[fɪlts]</v>
      </c>
      <c r="G350" s="5">
        <f t="shared" si="64"/>
        <v>4</v>
      </c>
      <c r="H350" s="5">
        <f t="shared" si="65"/>
        <v>5</v>
      </c>
      <c r="I350" s="5">
        <f t="shared" si="66"/>
        <v>5</v>
      </c>
      <c r="J350" s="3" cm="1">
        <f t="array" ref="J350">SUM(_xlfn._xlws.FILTER($D$2:$D$1078,_xlfn.MAP($E$2:$E$1078,_xlfn.LAMBDA(_xlpm.x,_xlpm.x=$E350))))</f>
        <v>8.1300813008130081E-4</v>
      </c>
      <c r="K350" s="3">
        <f t="shared" si="67"/>
        <v>1</v>
      </c>
      <c r="L350" s="3" cm="1">
        <f t="array" ref="L350">SUM(_xlfn._xlws.FILTER($D$2:$D$1078,_xlfn.MAP($F$2:$F$1078,_xlfn.LAMBDA(_xlpm.x,_xlpm.x=$F350))))</f>
        <v>8.1300813008130081E-4</v>
      </c>
      <c r="M350" s="3">
        <f t="shared" si="68"/>
        <v>1</v>
      </c>
      <c r="N350" s="3">
        <f t="shared" si="69"/>
        <v>0.25439985932113074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~höre~ : [høːʁe]</v>
      </c>
      <c r="B351" s="2">
        <v>1</v>
      </c>
      <c r="C351" s="1" t="s">
        <v>1278</v>
      </c>
      <c r="D351" s="3">
        <f t="shared" si="61"/>
        <v>8.1300813008130081E-4</v>
      </c>
      <c r="E351" s="3" t="str">
        <f t="shared" si="62"/>
        <v>~höre~</v>
      </c>
      <c r="F351" s="3" t="str">
        <f t="shared" si="63"/>
        <v>[høːʁe]</v>
      </c>
      <c r="G351" s="5">
        <f t="shared" si="64"/>
        <v>4</v>
      </c>
      <c r="H351" s="5">
        <f t="shared" si="65"/>
        <v>5</v>
      </c>
      <c r="I351" s="5">
        <f t="shared" si="66"/>
        <v>5</v>
      </c>
      <c r="J351" s="3" cm="1">
        <f t="array" ref="J351">SUM(_xlfn._xlws.FILTER($D$2:$D$1078,_xlfn.MAP($E$2:$E$1078,_xlfn.LAMBDA(_xlpm.x,_xlpm.x=$E351))))</f>
        <v>8.1300813008130081E-4</v>
      </c>
      <c r="K351" s="3">
        <f t="shared" si="67"/>
        <v>1</v>
      </c>
      <c r="L351" s="3" cm="1">
        <f t="array" ref="L351">SUM(_xlfn._xlws.FILTER($D$2:$D$1078,_xlfn.MAP($F$2:$F$1078,_xlfn.LAMBDA(_xlpm.x,_xlpm.x=$F351))))</f>
        <v>8.1300813008130081E-4</v>
      </c>
      <c r="M351" s="3">
        <f t="shared" si="68"/>
        <v>1</v>
      </c>
      <c r="N351" s="3">
        <f t="shared" si="69"/>
        <v>0.25439985932113074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~holz~ : [hɔlts]</v>
      </c>
      <c r="B352" s="2">
        <v>1</v>
      </c>
      <c r="C352" s="1" t="s">
        <v>1275</v>
      </c>
      <c r="D352" s="3">
        <f t="shared" si="61"/>
        <v>8.1300813008130081E-4</v>
      </c>
      <c r="E352" s="3" t="str">
        <f t="shared" si="62"/>
        <v>~holz~</v>
      </c>
      <c r="F352" s="3" t="str">
        <f t="shared" si="63"/>
        <v>[hɔlts]</v>
      </c>
      <c r="G352" s="5">
        <f t="shared" si="64"/>
        <v>4</v>
      </c>
      <c r="H352" s="5">
        <f t="shared" si="65"/>
        <v>5</v>
      </c>
      <c r="I352" s="5">
        <f t="shared" si="66"/>
        <v>5</v>
      </c>
      <c r="J352" s="3" cm="1">
        <f t="array" ref="J352">SUM(_xlfn._xlws.FILTER($D$2:$D$1078,_xlfn.MAP($E$2:$E$1078,_xlfn.LAMBDA(_xlpm.x,_xlpm.x=$E352))))</f>
        <v>8.1300813008130081E-4</v>
      </c>
      <c r="K352" s="3">
        <f t="shared" si="67"/>
        <v>1</v>
      </c>
      <c r="L352" s="3" cm="1">
        <f t="array" ref="L352">SUM(_xlfn._xlws.FILTER($D$2:$D$1078,_xlfn.MAP($F$2:$F$1078,_xlfn.LAMBDA(_xlpm.x,_xlpm.x=$F352))))</f>
        <v>8.1300813008130081E-4</v>
      </c>
      <c r="M352" s="3">
        <f t="shared" si="68"/>
        <v>1</v>
      </c>
      <c r="N352" s="3">
        <f t="shared" si="69"/>
        <v>0.25439985932113074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~herz~ : [hɛʁts]</v>
      </c>
      <c r="B353" s="2">
        <v>1</v>
      </c>
      <c r="C353" s="1" t="s">
        <v>1274</v>
      </c>
      <c r="D353" s="3">
        <f t="shared" si="61"/>
        <v>8.1300813008130081E-4</v>
      </c>
      <c r="E353" s="1" t="str">
        <f t="shared" si="62"/>
        <v>~herz~</v>
      </c>
      <c r="F353" s="1" t="str">
        <f t="shared" si="63"/>
        <v>[hɛʁts]</v>
      </c>
      <c r="G353" s="5">
        <f t="shared" si="64"/>
        <v>4</v>
      </c>
      <c r="H353" s="5">
        <f t="shared" si="65"/>
        <v>5</v>
      </c>
      <c r="I353" s="5">
        <f t="shared" si="66"/>
        <v>5</v>
      </c>
      <c r="J353" s="3" cm="1">
        <f t="array" ref="J353">SUM(_xlfn._xlws.FILTER($D$2:$D$1078,_xlfn.MAP($E$2:$E$1078,_xlfn.LAMBDA(_xlpm.x,_xlpm.x=$E353))))</f>
        <v>8.1300813008130081E-4</v>
      </c>
      <c r="K353" s="3">
        <f t="shared" si="67"/>
        <v>1</v>
      </c>
      <c r="L353" s="3" cm="1">
        <f t="array" ref="L353">SUM(_xlfn._xlws.FILTER($D$2:$D$1078,_xlfn.MAP($F$2:$F$1078,_xlfn.LAMBDA(_xlpm.x,_xlpm.x=$F353))))</f>
        <v>8.1300813008130081E-4</v>
      </c>
      <c r="M353" s="3">
        <f t="shared" si="68"/>
        <v>1</v>
      </c>
      <c r="N353" s="3">
        <f t="shared" si="69"/>
        <v>0.25439985932113074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~klar~ : [klaːʁ]</v>
      </c>
      <c r="B354" s="2">
        <v>1</v>
      </c>
      <c r="C354" s="1" t="s">
        <v>1268</v>
      </c>
      <c r="D354" s="3">
        <f t="shared" si="61"/>
        <v>8.1300813008130081E-4</v>
      </c>
      <c r="E354" s="3" t="str">
        <f t="shared" si="62"/>
        <v>~klar~</v>
      </c>
      <c r="F354" s="3" t="str">
        <f t="shared" si="63"/>
        <v>[klaːʁ]</v>
      </c>
      <c r="G354" s="5">
        <f t="shared" si="64"/>
        <v>4</v>
      </c>
      <c r="H354" s="5">
        <f t="shared" si="65"/>
        <v>5</v>
      </c>
      <c r="I354" s="5">
        <f t="shared" si="66"/>
        <v>5</v>
      </c>
      <c r="J354" s="3" cm="1">
        <f t="array" ref="J354">SUM(_xlfn._xlws.FILTER($D$2:$D$1078,_xlfn.MAP($E$2:$E$1078,_xlfn.LAMBDA(_xlpm.x,_xlpm.x=$E354))))</f>
        <v>8.1300813008130081E-4</v>
      </c>
      <c r="K354" s="3">
        <f t="shared" si="67"/>
        <v>1</v>
      </c>
      <c r="L354" s="3" cm="1">
        <f t="array" ref="L354">SUM(_xlfn._xlws.FILTER($D$2:$D$1078,_xlfn.MAP($F$2:$F$1078,_xlfn.LAMBDA(_xlpm.x,_xlpm.x=$F354))))</f>
        <v>8.1300813008130081E-4</v>
      </c>
      <c r="M354" s="3">
        <f t="shared" si="68"/>
        <v>1</v>
      </c>
      <c r="N354" s="3">
        <f t="shared" si="69"/>
        <v>0.25439985932113074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~köni~ : [køːnɪ]</v>
      </c>
      <c r="B355" s="2">
        <v>1</v>
      </c>
      <c r="C355" s="1" t="s">
        <v>1265</v>
      </c>
      <c r="D355" s="3">
        <f t="shared" si="61"/>
        <v>8.1300813008130081E-4</v>
      </c>
      <c r="E355" s="3" t="str">
        <f t="shared" si="62"/>
        <v>~köni~</v>
      </c>
      <c r="F355" s="3" t="str">
        <f t="shared" si="63"/>
        <v>[køːnɪ]</v>
      </c>
      <c r="G355" s="5">
        <f t="shared" si="64"/>
        <v>4</v>
      </c>
      <c r="H355" s="5">
        <f t="shared" si="65"/>
        <v>5</v>
      </c>
      <c r="I355" s="5">
        <f t="shared" si="66"/>
        <v>5</v>
      </c>
      <c r="J355" s="3" cm="1">
        <f t="array" ref="J355">SUM(_xlfn._xlws.FILTER($D$2:$D$1078,_xlfn.MAP($E$2:$E$1078,_xlfn.LAMBDA(_xlpm.x,_xlpm.x=$E355))))</f>
        <v>8.1300813008130081E-4</v>
      </c>
      <c r="K355" s="3">
        <f t="shared" si="67"/>
        <v>1</v>
      </c>
      <c r="L355" s="3" cm="1">
        <f t="array" ref="L355">SUM(_xlfn._xlws.FILTER($D$2:$D$1078,_xlfn.MAP($F$2:$F$1078,_xlfn.LAMBDA(_xlpm.x,_xlpm.x=$F355))))</f>
        <v>8.1300813008130081E-4</v>
      </c>
      <c r="M355" s="3">
        <f t="shared" si="68"/>
        <v>1</v>
      </c>
      <c r="N355" s="3">
        <f t="shared" si="69"/>
        <v>0.25439985932113074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~ktie~ : [ktsie]</v>
      </c>
      <c r="B356" s="2">
        <v>1</v>
      </c>
      <c r="C356" s="1" t="s">
        <v>1264</v>
      </c>
      <c r="D356" s="3">
        <f t="shared" si="61"/>
        <v>8.1300813008130081E-4</v>
      </c>
      <c r="E356" s="1" t="str">
        <f t="shared" si="62"/>
        <v>~ktie~</v>
      </c>
      <c r="F356" s="1" t="str">
        <f t="shared" si="63"/>
        <v>[ktsie]</v>
      </c>
      <c r="G356" s="5">
        <f t="shared" si="64"/>
        <v>4</v>
      </c>
      <c r="H356" s="5">
        <f t="shared" si="65"/>
        <v>5</v>
      </c>
      <c r="I356" s="5">
        <f t="shared" si="66"/>
        <v>5</v>
      </c>
      <c r="J356" s="3" cm="1">
        <f t="array" ref="J356">SUM(_xlfn._xlws.FILTER($D$2:$D$1078,_xlfn.MAP($E$2:$E$1078,_xlfn.LAMBDA(_xlpm.x,_xlpm.x=$E356))))</f>
        <v>8.1300813008130081E-4</v>
      </c>
      <c r="K356" s="3">
        <f t="shared" si="67"/>
        <v>1</v>
      </c>
      <c r="L356" s="3" cm="1">
        <f t="array" ref="L356">SUM(_xlfn._xlws.FILTER($D$2:$D$1078,_xlfn.MAP($F$2:$F$1078,_xlfn.LAMBDA(_xlpm.x,_xlpm.x=$F356))))</f>
        <v>8.1300813008130081E-4</v>
      </c>
      <c r="M356" s="3">
        <f t="shared" si="68"/>
        <v>1</v>
      </c>
      <c r="N356" s="3">
        <f t="shared" si="69"/>
        <v>0.25439985932113074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~gzeu~ : [ktsɔœ]</v>
      </c>
      <c r="B357" s="2">
        <v>1</v>
      </c>
      <c r="C357" s="1" t="s">
        <v>1263</v>
      </c>
      <c r="D357" s="3">
        <f t="shared" si="61"/>
        <v>8.1300813008130081E-4</v>
      </c>
      <c r="E357" s="1" t="str">
        <f t="shared" si="62"/>
        <v>~gzeu~</v>
      </c>
      <c r="F357" s="1" t="str">
        <f t="shared" si="63"/>
        <v>[ktsɔœ]</v>
      </c>
      <c r="G357" s="5">
        <f t="shared" si="64"/>
        <v>4</v>
      </c>
      <c r="H357" s="5">
        <f t="shared" si="65"/>
        <v>5</v>
      </c>
      <c r="I357" s="5">
        <f t="shared" si="66"/>
        <v>5</v>
      </c>
      <c r="J357" s="3" cm="1">
        <f t="array" ref="J357">SUM(_xlfn._xlws.FILTER($D$2:$D$1078,_xlfn.MAP($E$2:$E$1078,_xlfn.LAMBDA(_xlpm.x,_xlpm.x=$E357))))</f>
        <v>8.1300813008130081E-4</v>
      </c>
      <c r="K357" s="3">
        <f t="shared" si="67"/>
        <v>1</v>
      </c>
      <c r="L357" s="3" cm="1">
        <f t="array" ref="L357">SUM(_xlfn._xlws.FILTER($D$2:$D$1078,_xlfn.MAP($F$2:$F$1078,_xlfn.LAMBDA(_xlpm.x,_xlpm.x=$F357))))</f>
        <v>8.1300813008130081E-4</v>
      </c>
      <c r="M357" s="3">
        <f t="shared" si="68"/>
        <v>1</v>
      </c>
      <c r="N357" s="3">
        <f t="shared" si="69"/>
        <v>0.25439985932113074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~kurz~ : [kʊʁts]</v>
      </c>
      <c r="B358" s="2">
        <v>1</v>
      </c>
      <c r="C358" s="1" t="s">
        <v>1252</v>
      </c>
      <c r="D358" s="3">
        <f t="shared" si="61"/>
        <v>8.1300813008130081E-4</v>
      </c>
      <c r="E358" s="3" t="str">
        <f t="shared" si="62"/>
        <v>~kurz~</v>
      </c>
      <c r="F358" s="3" t="str">
        <f t="shared" si="63"/>
        <v>[kʊʁts]</v>
      </c>
      <c r="G358" s="5">
        <f t="shared" si="64"/>
        <v>4</v>
      </c>
      <c r="H358" s="5">
        <f t="shared" si="65"/>
        <v>5</v>
      </c>
      <c r="I358" s="5">
        <f t="shared" si="66"/>
        <v>5</v>
      </c>
      <c r="J358" s="3" cm="1">
        <f t="array" ref="J358">SUM(_xlfn._xlws.FILTER($D$2:$D$1078,_xlfn.MAP($E$2:$E$1078,_xlfn.LAMBDA(_xlpm.x,_xlpm.x=$E358))))</f>
        <v>8.1300813008130081E-4</v>
      </c>
      <c r="K358" s="3">
        <f t="shared" si="67"/>
        <v>1</v>
      </c>
      <c r="L358" s="3" cm="1">
        <f t="array" ref="L358">SUM(_xlfn._xlws.FILTER($D$2:$D$1078,_xlfn.MAP($F$2:$F$1078,_xlfn.LAMBDA(_xlpm.x,_xlpm.x=$F358))))</f>
        <v>8.1300813008130081E-4</v>
      </c>
      <c r="M358" s="3">
        <f t="shared" si="68"/>
        <v>1</v>
      </c>
      <c r="N358" s="3">
        <f t="shared" si="69"/>
        <v>0.25439985932113074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~lage~ : [laːɡe]</v>
      </c>
      <c r="B359" s="2">
        <v>1</v>
      </c>
      <c r="C359" s="1" t="s">
        <v>1251</v>
      </c>
      <c r="D359" s="3">
        <f t="shared" si="61"/>
        <v>8.1300813008130081E-4</v>
      </c>
      <c r="E359" s="1" t="str">
        <f t="shared" si="62"/>
        <v>~lage~</v>
      </c>
      <c r="F359" s="1" t="str">
        <f t="shared" si="63"/>
        <v>[laːɡe]</v>
      </c>
      <c r="G359" s="5">
        <f t="shared" si="64"/>
        <v>4</v>
      </c>
      <c r="H359" s="5">
        <f t="shared" si="65"/>
        <v>5</v>
      </c>
      <c r="I359" s="5">
        <f t="shared" si="66"/>
        <v>5</v>
      </c>
      <c r="J359" s="3" cm="1">
        <f t="array" ref="J359">SUM(_xlfn._xlws.FILTER($D$2:$D$1078,_xlfn.MAP($E$2:$E$1078,_xlfn.LAMBDA(_xlpm.x,_xlpm.x=$E359))))</f>
        <v>8.1300813008130081E-4</v>
      </c>
      <c r="K359" s="3">
        <f t="shared" si="67"/>
        <v>1</v>
      </c>
      <c r="L359" s="3" cm="1">
        <f t="array" ref="L359">SUM(_xlfn._xlws.FILTER($D$2:$D$1078,_xlfn.MAP($F$2:$F$1078,_xlfn.LAMBDA(_xlpm.x,_xlpm.x=$F359))))</f>
        <v>8.1300813008130081E-4</v>
      </c>
      <c r="M359" s="3">
        <f t="shared" si="68"/>
        <v>1</v>
      </c>
      <c r="N359" s="3">
        <f t="shared" si="69"/>
        <v>0.25439985932113074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~ldat~ : [ldaːt]</v>
      </c>
      <c r="B360" s="2">
        <v>1</v>
      </c>
      <c r="C360" s="1" t="s">
        <v>1249</v>
      </c>
      <c r="D360" s="3">
        <f t="shared" si="61"/>
        <v>8.1300813008130081E-4</v>
      </c>
      <c r="E360" s="1" t="str">
        <f t="shared" si="62"/>
        <v>~ldat~</v>
      </c>
      <c r="F360" s="1" t="str">
        <f t="shared" si="63"/>
        <v>[ldaːt]</v>
      </c>
      <c r="G360" s="5">
        <f t="shared" si="64"/>
        <v>4</v>
      </c>
      <c r="H360" s="5">
        <f t="shared" si="65"/>
        <v>5</v>
      </c>
      <c r="I360" s="5">
        <f t="shared" si="66"/>
        <v>5</v>
      </c>
      <c r="J360" s="3" cm="1">
        <f t="array" ref="J360">SUM(_xlfn._xlws.FILTER($D$2:$D$1078,_xlfn.MAP($E$2:$E$1078,_xlfn.LAMBDA(_xlpm.x,_xlpm.x=$E360))))</f>
        <v>8.1300813008130081E-4</v>
      </c>
      <c r="K360" s="3">
        <f t="shared" si="67"/>
        <v>1</v>
      </c>
      <c r="L360" s="3" cm="1">
        <f t="array" ref="L360">SUM(_xlfn._xlws.FILTER($D$2:$D$1078,_xlfn.MAP($F$2:$F$1078,_xlfn.LAMBDA(_xlpm.x,_xlpm.x=$F360))))</f>
        <v>8.1300813008130081E-4</v>
      </c>
      <c r="M360" s="3">
        <f t="shared" si="68"/>
        <v>1</v>
      </c>
      <c r="N360" s="3">
        <f t="shared" si="69"/>
        <v>0.25439985932113074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~lekü~ : [lekyː]</v>
      </c>
      <c r="B361" s="2">
        <v>1</v>
      </c>
      <c r="C361" s="1" t="s">
        <v>1248</v>
      </c>
      <c r="D361" s="3">
        <f t="shared" si="61"/>
        <v>8.1300813008130081E-4</v>
      </c>
      <c r="E361" s="1" t="str">
        <f t="shared" si="62"/>
        <v>~lekü~</v>
      </c>
      <c r="F361" s="1" t="str">
        <f t="shared" si="63"/>
        <v>[lekyː]</v>
      </c>
      <c r="G361" s="5">
        <f t="shared" si="64"/>
        <v>4</v>
      </c>
      <c r="H361" s="5">
        <f t="shared" si="65"/>
        <v>5</v>
      </c>
      <c r="I361" s="5">
        <f t="shared" si="66"/>
        <v>5</v>
      </c>
      <c r="J361" s="3" cm="1">
        <f t="array" ref="J361">SUM(_xlfn._xlws.FILTER($D$2:$D$1078,_xlfn.MAP($E$2:$E$1078,_xlfn.LAMBDA(_xlpm.x,_xlpm.x=$E361))))</f>
        <v>8.1300813008130081E-4</v>
      </c>
      <c r="K361" s="3">
        <f t="shared" si="67"/>
        <v>1</v>
      </c>
      <c r="L361" s="3" cm="1">
        <f t="array" ref="L361">SUM(_xlfn._xlws.FILTER($D$2:$D$1078,_xlfn.MAP($F$2:$F$1078,_xlfn.LAMBDA(_xlpm.x,_xlpm.x=$F361))))</f>
        <v>8.1300813008130081E-4</v>
      </c>
      <c r="M361" s="3">
        <f t="shared" si="68"/>
        <v>1</v>
      </c>
      <c r="N361" s="3">
        <f t="shared" si="69"/>
        <v>0.25439985932113074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~lini~ : [liːni]</v>
      </c>
      <c r="B362" s="2">
        <v>1</v>
      </c>
      <c r="C362" s="1" t="s">
        <v>1240</v>
      </c>
      <c r="D362" s="3">
        <f t="shared" si="61"/>
        <v>8.1300813008130081E-4</v>
      </c>
      <c r="E362" s="1" t="str">
        <f t="shared" si="62"/>
        <v>~lini~</v>
      </c>
      <c r="F362" s="1" t="str">
        <f t="shared" si="63"/>
        <v>[liːni]</v>
      </c>
      <c r="G362" s="5">
        <f t="shared" si="64"/>
        <v>4</v>
      </c>
      <c r="H362" s="5">
        <f t="shared" si="65"/>
        <v>5</v>
      </c>
      <c r="I362" s="5">
        <f t="shared" si="66"/>
        <v>5</v>
      </c>
      <c r="J362" s="3" cm="1">
        <f t="array" ref="J362">SUM(_xlfn._xlws.FILTER($D$2:$D$1078,_xlfn.MAP($E$2:$E$1078,_xlfn.LAMBDA(_xlpm.x,_xlpm.x=$E362))))</f>
        <v>8.1300813008130081E-4</v>
      </c>
      <c r="K362" s="3">
        <f t="shared" si="67"/>
        <v>1</v>
      </c>
      <c r="L362" s="3" cm="1">
        <f t="array" ref="L362">SUM(_xlfn._xlws.FILTER($D$2:$D$1078,_xlfn.MAP($F$2:$F$1078,_xlfn.LAMBDA(_xlpm.x,_xlpm.x=$F362))))</f>
        <v>8.1300813008130081E-4</v>
      </c>
      <c r="M362" s="3">
        <f t="shared" si="68"/>
        <v>1</v>
      </c>
      <c r="N362" s="3">
        <f t="shared" si="69"/>
        <v>0.25439985932113074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~lösu~ : [løːzʊ]</v>
      </c>
      <c r="B363" s="2">
        <v>1</v>
      </c>
      <c r="C363" s="1" t="s">
        <v>1236</v>
      </c>
      <c r="D363" s="3">
        <f t="shared" si="61"/>
        <v>8.1300813008130081E-4</v>
      </c>
      <c r="E363" s="1" t="str">
        <f t="shared" si="62"/>
        <v>~lösu~</v>
      </c>
      <c r="F363" s="1" t="str">
        <f t="shared" si="63"/>
        <v>[løːzʊ]</v>
      </c>
      <c r="G363" s="5">
        <f t="shared" si="64"/>
        <v>4</v>
      </c>
      <c r="H363" s="5">
        <f t="shared" si="65"/>
        <v>5</v>
      </c>
      <c r="I363" s="5">
        <f t="shared" si="66"/>
        <v>5</v>
      </c>
      <c r="J363" s="3" cm="1">
        <f t="array" ref="J363">SUM(_xlfn._xlws.FILTER($D$2:$D$1078,_xlfn.MAP($E$2:$E$1078,_xlfn.LAMBDA(_xlpm.x,_xlpm.x=$E363))))</f>
        <v>8.1300813008130081E-4</v>
      </c>
      <c r="K363" s="3">
        <f t="shared" si="67"/>
        <v>1</v>
      </c>
      <c r="L363" s="3" cm="1">
        <f t="array" ref="L363">SUM(_xlfn._xlws.FILTER($D$2:$D$1078,_xlfn.MAP($F$2:$F$1078,_xlfn.LAMBDA(_xlpm.x,_xlpm.x=$F363))))</f>
        <v>8.1300813008130081E-4</v>
      </c>
      <c r="M363" s="3">
        <f t="shared" si="68"/>
        <v>1</v>
      </c>
      <c r="N363" s="3">
        <f t="shared" si="69"/>
        <v>0.25439985932113074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~lore~ : [loːʁe]</v>
      </c>
      <c r="B364" s="2">
        <v>1</v>
      </c>
      <c r="C364" s="1" t="s">
        <v>1235</v>
      </c>
      <c r="D364" s="3">
        <f t="shared" si="61"/>
        <v>8.1300813008130081E-4</v>
      </c>
      <c r="E364" s="1" t="str">
        <f t="shared" si="62"/>
        <v>~lore~</v>
      </c>
      <c r="F364" s="1" t="str">
        <f t="shared" si="63"/>
        <v>[loːʁe]</v>
      </c>
      <c r="G364" s="5">
        <f t="shared" si="64"/>
        <v>4</v>
      </c>
      <c r="H364" s="5">
        <f t="shared" si="65"/>
        <v>5</v>
      </c>
      <c r="I364" s="5">
        <f t="shared" si="66"/>
        <v>5</v>
      </c>
      <c r="J364" s="3" cm="1">
        <f t="array" ref="J364">SUM(_xlfn._xlws.FILTER($D$2:$D$1078,_xlfn.MAP($E$2:$E$1078,_xlfn.LAMBDA(_xlpm.x,_xlpm.x=$E364))))</f>
        <v>8.1300813008130081E-4</v>
      </c>
      <c r="K364" s="3">
        <f t="shared" si="67"/>
        <v>1</v>
      </c>
      <c r="L364" s="3" cm="1">
        <f t="array" ref="L364">SUM(_xlfn._xlws.FILTER($D$2:$D$1078,_xlfn.MAP($F$2:$F$1078,_xlfn.LAMBDA(_xlpm.x,_xlpm.x=$F364))))</f>
        <v>8.1300813008130081E-4</v>
      </c>
      <c r="M364" s="3">
        <f t="shared" si="68"/>
        <v>1</v>
      </c>
      <c r="N364" s="3">
        <f t="shared" si="69"/>
        <v>0.25439985932113074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~ltsa~ : [ltzaː]</v>
      </c>
      <c r="B365" s="2">
        <v>1</v>
      </c>
      <c r="C365" s="1" t="s">
        <v>1233</v>
      </c>
      <c r="D365" s="3">
        <f t="shared" si="61"/>
        <v>8.1300813008130081E-4</v>
      </c>
      <c r="E365" s="3" t="str">
        <f t="shared" si="62"/>
        <v>~ltsa~</v>
      </c>
      <c r="F365" s="3" t="str">
        <f t="shared" si="63"/>
        <v>[ltzaː]</v>
      </c>
      <c r="G365" s="5">
        <f t="shared" si="64"/>
        <v>4</v>
      </c>
      <c r="H365" s="5">
        <f t="shared" si="65"/>
        <v>5</v>
      </c>
      <c r="I365" s="5">
        <f t="shared" si="66"/>
        <v>5</v>
      </c>
      <c r="J365" s="3" cm="1">
        <f t="array" ref="J365">SUM(_xlfn._xlws.FILTER($D$2:$D$1078,_xlfn.MAP($E$2:$E$1078,_xlfn.LAMBDA(_xlpm.x,_xlpm.x=$E365))))</f>
        <v>8.1300813008130081E-4</v>
      </c>
      <c r="K365" s="3">
        <f t="shared" si="67"/>
        <v>1</v>
      </c>
      <c r="L365" s="3" cm="1">
        <f t="array" ref="L365">SUM(_xlfn._xlws.FILTER($D$2:$D$1078,_xlfn.MAP($F$2:$F$1078,_xlfn.LAMBDA(_xlpm.x,_xlpm.x=$F365))))</f>
        <v>8.1300813008130081E-4</v>
      </c>
      <c r="M365" s="3">
        <f t="shared" si="68"/>
        <v>1</v>
      </c>
      <c r="N365" s="3">
        <f t="shared" si="69"/>
        <v>0.25439985932113074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~lüge~ : [lyːɡe]</v>
      </c>
      <c r="B366" s="2">
        <v>1</v>
      </c>
      <c r="C366" s="1" t="s">
        <v>1232</v>
      </c>
      <c r="D366" s="3">
        <f t="shared" si="61"/>
        <v>8.1300813008130081E-4</v>
      </c>
      <c r="E366" s="1" t="str">
        <f t="shared" si="62"/>
        <v>~lüge~</v>
      </c>
      <c r="F366" s="1" t="str">
        <f t="shared" si="63"/>
        <v>[lyːɡe]</v>
      </c>
      <c r="G366" s="5">
        <f t="shared" si="64"/>
        <v>4</v>
      </c>
      <c r="H366" s="5">
        <f t="shared" si="65"/>
        <v>5</v>
      </c>
      <c r="I366" s="5">
        <f t="shared" si="66"/>
        <v>5</v>
      </c>
      <c r="J366" s="3" cm="1">
        <f t="array" ref="J366">SUM(_xlfn._xlws.FILTER($D$2:$D$1078,_xlfn.MAP($E$2:$E$1078,_xlfn.LAMBDA(_xlpm.x,_xlpm.x=$E366))))</f>
        <v>8.1300813008130081E-4</v>
      </c>
      <c r="K366" s="3">
        <f t="shared" si="67"/>
        <v>1</v>
      </c>
      <c r="L366" s="3" cm="1">
        <f t="array" ref="L366">SUM(_xlfn._xlws.FILTER($D$2:$D$1078,_xlfn.MAP($F$2:$F$1078,_xlfn.LAMBDA(_xlpm.x,_xlpm.x=$F366))))</f>
        <v>8.1300813008130081E-4</v>
      </c>
      <c r="M366" s="3">
        <f t="shared" si="68"/>
        <v>1</v>
      </c>
      <c r="N366" s="3">
        <f t="shared" si="69"/>
        <v>0.25439985932113074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~minu~ : [minuː]</v>
      </c>
      <c r="B367" s="2">
        <v>1</v>
      </c>
      <c r="C367" s="1" t="s">
        <v>1222</v>
      </c>
      <c r="D367" s="3">
        <f t="shared" si="61"/>
        <v>8.1300813008130081E-4</v>
      </c>
      <c r="E367" s="1" t="str">
        <f t="shared" si="62"/>
        <v>~minu~</v>
      </c>
      <c r="F367" s="1" t="str">
        <f t="shared" si="63"/>
        <v>[minuː]</v>
      </c>
      <c r="G367" s="5">
        <f t="shared" si="64"/>
        <v>4</v>
      </c>
      <c r="H367" s="5">
        <f t="shared" si="65"/>
        <v>5</v>
      </c>
      <c r="I367" s="5">
        <f t="shared" si="66"/>
        <v>5</v>
      </c>
      <c r="J367" s="3" cm="1">
        <f t="array" ref="J367">SUM(_xlfn._xlws.FILTER($D$2:$D$1078,_xlfn.MAP($E$2:$E$1078,_xlfn.LAMBDA(_xlpm.x,_xlpm.x=$E367))))</f>
        <v>8.1300813008130081E-4</v>
      </c>
      <c r="K367" s="3">
        <f t="shared" si="67"/>
        <v>1</v>
      </c>
      <c r="L367" s="3" cm="1">
        <f t="array" ref="L367">SUM(_xlfn._xlws.FILTER($D$2:$D$1078,_xlfn.MAP($F$2:$F$1078,_xlfn.LAMBDA(_xlpm.x,_xlpm.x=$F367))))</f>
        <v>8.1300813008130081E-4</v>
      </c>
      <c r="M367" s="3">
        <f t="shared" si="68"/>
        <v>1</v>
      </c>
      <c r="N367" s="3">
        <f t="shared" si="69"/>
        <v>0.25439985932113074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~mili~ : [miːli]</v>
      </c>
      <c r="B368" s="2">
        <v>1</v>
      </c>
      <c r="C368" s="1" t="s">
        <v>1221</v>
      </c>
      <c r="D368" s="3">
        <f t="shared" si="61"/>
        <v>8.1300813008130081E-4</v>
      </c>
      <c r="E368" s="1" t="str">
        <f t="shared" si="62"/>
        <v>~mili~</v>
      </c>
      <c r="F368" s="1" t="str">
        <f t="shared" si="63"/>
        <v>[miːli]</v>
      </c>
      <c r="G368" s="5">
        <f t="shared" si="64"/>
        <v>4</v>
      </c>
      <c r="H368" s="5">
        <f t="shared" si="65"/>
        <v>5</v>
      </c>
      <c r="I368" s="5">
        <f t="shared" si="66"/>
        <v>5</v>
      </c>
      <c r="J368" s="3" cm="1">
        <f t="array" ref="J368">SUM(_xlfn._xlws.FILTER($D$2:$D$1078,_xlfn.MAP($E$2:$E$1078,_xlfn.LAMBDA(_xlpm.x,_xlpm.x=$E368))))</f>
        <v>8.1300813008130081E-4</v>
      </c>
      <c r="K368" s="3">
        <f t="shared" si="67"/>
        <v>1</v>
      </c>
      <c r="L368" s="3" cm="1">
        <f t="array" ref="L368">SUM(_xlfn._xlws.FILTER($D$2:$D$1078,_xlfn.MAP($F$2:$F$1078,_xlfn.LAMBDA(_xlpm.x,_xlpm.x=$F368))))</f>
        <v>8.1300813008130081E-4</v>
      </c>
      <c r="M368" s="3">
        <f t="shared" si="68"/>
        <v>1</v>
      </c>
      <c r="N368" s="3">
        <f t="shared" si="69"/>
        <v>0.25439985932113074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~mine~ : [miːne]</v>
      </c>
      <c r="B369" s="2">
        <v>1</v>
      </c>
      <c r="C369" s="1" t="s">
        <v>1220</v>
      </c>
      <c r="D369" s="3">
        <f t="shared" si="61"/>
        <v>8.1300813008130081E-4</v>
      </c>
      <c r="E369" s="3" t="str">
        <f t="shared" si="62"/>
        <v>~mine~</v>
      </c>
      <c r="F369" s="3" t="str">
        <f t="shared" si="63"/>
        <v>[miːne]</v>
      </c>
      <c r="G369" s="5">
        <f t="shared" si="64"/>
        <v>4</v>
      </c>
      <c r="H369" s="5">
        <f t="shared" si="65"/>
        <v>5</v>
      </c>
      <c r="I369" s="5">
        <f t="shared" si="66"/>
        <v>5</v>
      </c>
      <c r="J369" s="3" cm="1">
        <f t="array" ref="J369">SUM(_xlfn._xlws.FILTER($D$2:$D$1078,_xlfn.MAP($E$2:$E$1078,_xlfn.LAMBDA(_xlpm.x,_xlpm.x=$E369))))</f>
        <v>8.1300813008130081E-4</v>
      </c>
      <c r="K369" s="3">
        <f t="shared" si="67"/>
        <v>1</v>
      </c>
      <c r="L369" s="3" cm="1">
        <f t="array" ref="L369">SUM(_xlfn._xlws.FILTER($D$2:$D$1078,_xlfn.MAP($F$2:$F$1078,_xlfn.LAMBDA(_xlpm.x,_xlpm.x=$F369))))</f>
        <v>8.1300813008130081E-4</v>
      </c>
      <c r="M369" s="3">
        <f t="shared" si="68"/>
        <v>1</v>
      </c>
      <c r="N369" s="3">
        <f t="shared" si="69"/>
        <v>0.25439985932113074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~mona~ : [moːna]</v>
      </c>
      <c r="B370" s="2">
        <v>1</v>
      </c>
      <c r="C370" s="1" t="s">
        <v>1219</v>
      </c>
      <c r="D370" s="3">
        <f t="shared" si="61"/>
        <v>8.1300813008130081E-4</v>
      </c>
      <c r="E370" s="1" t="str">
        <f t="shared" si="62"/>
        <v>~mona~</v>
      </c>
      <c r="F370" s="1" t="str">
        <f t="shared" si="63"/>
        <v>[moːna]</v>
      </c>
      <c r="G370" s="5">
        <f t="shared" si="64"/>
        <v>4</v>
      </c>
      <c r="H370" s="5">
        <f t="shared" si="65"/>
        <v>5</v>
      </c>
      <c r="I370" s="5">
        <f t="shared" si="66"/>
        <v>5</v>
      </c>
      <c r="J370" s="3" cm="1">
        <f t="array" ref="J370">SUM(_xlfn._xlws.FILTER($D$2:$D$1078,_xlfn.MAP($E$2:$E$1078,_xlfn.LAMBDA(_xlpm.x,_xlpm.x=$E370))))</f>
        <v>8.1300813008130081E-4</v>
      </c>
      <c r="K370" s="3">
        <f t="shared" si="67"/>
        <v>1</v>
      </c>
      <c r="L370" s="3" cm="1">
        <f t="array" ref="L370">SUM(_xlfn._xlws.FILTER($D$2:$D$1078,_xlfn.MAP($F$2:$F$1078,_xlfn.LAMBDA(_xlpm.x,_xlpm.x=$F370))))</f>
        <v>8.1300813008130081E-4</v>
      </c>
      <c r="M370" s="3">
        <f t="shared" si="68"/>
        <v>1</v>
      </c>
      <c r="N370" s="3">
        <f t="shared" si="69"/>
        <v>0.25439985932113074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~mond~ : [moːnt]</v>
      </c>
      <c r="B371" s="2">
        <v>1</v>
      </c>
      <c r="C371" s="1" t="s">
        <v>1218</v>
      </c>
      <c r="D371" s="3">
        <f t="shared" si="61"/>
        <v>8.1300813008130081E-4</v>
      </c>
      <c r="E371" s="3" t="str">
        <f t="shared" si="62"/>
        <v>~mond~</v>
      </c>
      <c r="F371" s="3" t="str">
        <f t="shared" si="63"/>
        <v>[moːnt]</v>
      </c>
      <c r="G371" s="5">
        <f t="shared" si="64"/>
        <v>4</v>
      </c>
      <c r="H371" s="5">
        <f t="shared" si="65"/>
        <v>5</v>
      </c>
      <c r="I371" s="5">
        <f t="shared" si="66"/>
        <v>5</v>
      </c>
      <c r="J371" s="3" cm="1">
        <f t="array" ref="J371">SUM(_xlfn._xlws.FILTER($D$2:$D$1078,_xlfn.MAP($E$2:$E$1078,_xlfn.LAMBDA(_xlpm.x,_xlpm.x=$E371))))</f>
        <v>8.1300813008130081E-4</v>
      </c>
      <c r="K371" s="3">
        <f t="shared" si="67"/>
        <v>1</v>
      </c>
      <c r="L371" s="3" cm="1">
        <f t="array" ref="L371">SUM(_xlfn._xlws.FILTER($D$2:$D$1078,_xlfn.MAP($F$2:$F$1078,_xlfn.LAMBDA(_xlpm.x,_xlpm.x=$F371))))</f>
        <v>8.1300813008130081E-4</v>
      </c>
      <c r="M371" s="3">
        <f t="shared" si="68"/>
        <v>1</v>
      </c>
      <c r="N371" s="3">
        <f t="shared" si="69"/>
        <v>0.25439985932113074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~musi~ : [muziː]</v>
      </c>
      <c r="B372" s="2">
        <v>1</v>
      </c>
      <c r="C372" s="1" t="s">
        <v>1215</v>
      </c>
      <c r="D372" s="3">
        <f t="shared" si="61"/>
        <v>8.1300813008130081E-4</v>
      </c>
      <c r="E372" s="1" t="str">
        <f t="shared" si="62"/>
        <v>~musi~</v>
      </c>
      <c r="F372" s="1" t="str">
        <f t="shared" si="63"/>
        <v>[muziː]</v>
      </c>
      <c r="G372" s="5">
        <f t="shared" si="64"/>
        <v>4</v>
      </c>
      <c r="H372" s="5">
        <f t="shared" si="65"/>
        <v>5</v>
      </c>
      <c r="I372" s="5">
        <f t="shared" si="66"/>
        <v>5</v>
      </c>
      <c r="J372" s="3" cm="1">
        <f t="array" ref="J372">SUM(_xlfn._xlws.FILTER($D$2:$D$1078,_xlfn.MAP($E$2:$E$1078,_xlfn.LAMBDA(_xlpm.x,_xlpm.x=$E372))))</f>
        <v>8.1300813008130081E-4</v>
      </c>
      <c r="K372" s="3">
        <f t="shared" si="67"/>
        <v>1</v>
      </c>
      <c r="L372" s="3" cm="1">
        <f t="array" ref="L372">SUM(_xlfn._xlws.FILTER($D$2:$D$1078,_xlfn.MAP($F$2:$F$1078,_xlfn.LAMBDA(_xlpm.x,_xlpm.x=$F372))))</f>
        <v>8.1300813008130081E-4</v>
      </c>
      <c r="M372" s="3">
        <f t="shared" si="68"/>
        <v>1</v>
      </c>
      <c r="N372" s="3">
        <f t="shared" si="69"/>
        <v>0.25439985932113074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~nati~ : [natsi]</v>
      </c>
      <c r="B373" s="2">
        <v>1</v>
      </c>
      <c r="C373" s="1" t="s">
        <v>1212</v>
      </c>
      <c r="D373" s="3">
        <f t="shared" si="61"/>
        <v>8.1300813008130081E-4</v>
      </c>
      <c r="E373" s="3" t="str">
        <f t="shared" si="62"/>
        <v>~nati~</v>
      </c>
      <c r="F373" s="3" t="str">
        <f t="shared" si="63"/>
        <v>[natsi]</v>
      </c>
      <c r="G373" s="5">
        <f t="shared" si="64"/>
        <v>4</v>
      </c>
      <c r="H373" s="5">
        <f t="shared" si="65"/>
        <v>5</v>
      </c>
      <c r="I373" s="5">
        <f t="shared" si="66"/>
        <v>5</v>
      </c>
      <c r="J373" s="3" cm="1">
        <f t="array" ref="J373">SUM(_xlfn._xlws.FILTER($D$2:$D$1078,_xlfn.MAP($E$2:$E$1078,_xlfn.LAMBDA(_xlpm.x,_xlpm.x=$E373))))</f>
        <v>8.1300813008130081E-4</v>
      </c>
      <c r="K373" s="3">
        <f t="shared" si="67"/>
        <v>1</v>
      </c>
      <c r="L373" s="3" cm="1">
        <f t="array" ref="L373">SUM(_xlfn._xlws.FILTER($D$2:$D$1078,_xlfn.MAP($F$2:$F$1078,_xlfn.LAMBDA(_xlpm.x,_xlpm.x=$F373))))</f>
        <v>8.1300813008130081E-4</v>
      </c>
      <c r="M373" s="3">
        <f t="shared" si="68"/>
        <v>1</v>
      </c>
      <c r="N373" s="3">
        <f t="shared" si="69"/>
        <v>0.25439985932113074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~natu~ : [natuː]</v>
      </c>
      <c r="B374" s="2">
        <v>1</v>
      </c>
      <c r="C374" s="1" t="s">
        <v>1211</v>
      </c>
      <c r="D374" s="3">
        <f t="shared" si="61"/>
        <v>8.1300813008130081E-4</v>
      </c>
      <c r="E374" s="1" t="str">
        <f t="shared" si="62"/>
        <v>~natu~</v>
      </c>
      <c r="F374" s="1" t="str">
        <f t="shared" si="63"/>
        <v>[natuː]</v>
      </c>
      <c r="G374" s="5">
        <f t="shared" si="64"/>
        <v>4</v>
      </c>
      <c r="H374" s="5">
        <f t="shared" si="65"/>
        <v>5</v>
      </c>
      <c r="I374" s="5">
        <f t="shared" si="66"/>
        <v>5</v>
      </c>
      <c r="J374" s="3" cm="1">
        <f t="array" ref="J374">SUM(_xlfn._xlws.FILTER($D$2:$D$1078,_xlfn.MAP($E$2:$E$1078,_xlfn.LAMBDA(_xlpm.x,_xlpm.x=$E374))))</f>
        <v>8.1300813008130081E-4</v>
      </c>
      <c r="K374" s="3">
        <f t="shared" si="67"/>
        <v>1</v>
      </c>
      <c r="L374" s="3" cm="1">
        <f t="array" ref="L374">SUM(_xlfn._xlws.FILTER($D$2:$D$1078,_xlfn.MAP($F$2:$F$1078,_xlfn.LAMBDA(_xlpm.x,_xlpm.x=$F374))))</f>
        <v>8.1300813008130081E-4</v>
      </c>
      <c r="M374" s="3">
        <f t="shared" si="68"/>
        <v>1</v>
      </c>
      <c r="N374" s="3">
        <f t="shared" si="69"/>
        <v>0.25439985932113074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~natü~ : [natyː]</v>
      </c>
      <c r="B375" s="2">
        <v>1</v>
      </c>
      <c r="C375" s="1" t="s">
        <v>1210</v>
      </c>
      <c r="D375" s="3">
        <f t="shared" si="61"/>
        <v>8.1300813008130081E-4</v>
      </c>
      <c r="E375" s="1" t="str">
        <f t="shared" si="62"/>
        <v>~natü~</v>
      </c>
      <c r="F375" s="1" t="str">
        <f t="shared" si="63"/>
        <v>[natyː]</v>
      </c>
      <c r="G375" s="5">
        <f t="shared" si="64"/>
        <v>4</v>
      </c>
      <c r="H375" s="5">
        <f t="shared" si="65"/>
        <v>5</v>
      </c>
      <c r="I375" s="5">
        <f t="shared" si="66"/>
        <v>5</v>
      </c>
      <c r="J375" s="3" cm="1">
        <f t="array" ref="J375">SUM(_xlfn._xlws.FILTER($D$2:$D$1078,_xlfn.MAP($E$2:$E$1078,_xlfn.LAMBDA(_xlpm.x,_xlpm.x=$E375))))</f>
        <v>8.1300813008130081E-4</v>
      </c>
      <c r="K375" s="3">
        <f t="shared" si="67"/>
        <v>1</v>
      </c>
      <c r="L375" s="3" cm="1">
        <f t="array" ref="L375">SUM(_xlfn._xlws.FILTER($D$2:$D$1078,_xlfn.MAP($F$2:$F$1078,_xlfn.LAMBDA(_xlpm.x,_xlpm.x=$F375))))</f>
        <v>8.1300813008130081E-4</v>
      </c>
      <c r="M375" s="3">
        <f t="shared" si="68"/>
        <v>1</v>
      </c>
      <c r="N375" s="3">
        <f t="shared" si="69"/>
        <v>0.25439985932113074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~nale~ : [naːle]</v>
      </c>
      <c r="B376" s="2">
        <v>1</v>
      </c>
      <c r="C376" s="1" t="s">
        <v>1209</v>
      </c>
      <c r="D376" s="3">
        <f t="shared" si="61"/>
        <v>8.1300813008130081E-4</v>
      </c>
      <c r="E376" s="1" t="str">
        <f t="shared" si="62"/>
        <v>~nale~</v>
      </c>
      <c r="F376" s="1" t="str">
        <f t="shared" si="63"/>
        <v>[naːle]</v>
      </c>
      <c r="G376" s="5">
        <f t="shared" si="64"/>
        <v>4</v>
      </c>
      <c r="H376" s="5">
        <f t="shared" si="65"/>
        <v>5</v>
      </c>
      <c r="I376" s="5">
        <f t="shared" si="66"/>
        <v>5</v>
      </c>
      <c r="J376" s="3" cm="1">
        <f t="array" ref="J376">SUM(_xlfn._xlws.FILTER($D$2:$D$1078,_xlfn.MAP($E$2:$E$1078,_xlfn.LAMBDA(_xlpm.x,_xlpm.x=$E376))))</f>
        <v>8.1300813008130081E-4</v>
      </c>
      <c r="K376" s="3">
        <f t="shared" si="67"/>
        <v>1</v>
      </c>
      <c r="L376" s="3" cm="1">
        <f t="array" ref="L376">SUM(_xlfn._xlws.FILTER($D$2:$D$1078,_xlfn.MAP($F$2:$F$1078,_xlfn.LAMBDA(_xlpm.x,_xlpm.x=$F376))))</f>
        <v>8.1300813008130081E-4</v>
      </c>
      <c r="M376" s="3">
        <f t="shared" si="68"/>
        <v>1</v>
      </c>
      <c r="N376" s="3">
        <f t="shared" si="69"/>
        <v>0.25439985932113074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~name~ : [naːme]</v>
      </c>
      <c r="B377" s="2">
        <v>1</v>
      </c>
      <c r="C377" s="1" t="s">
        <v>1208</v>
      </c>
      <c r="D377" s="3">
        <f t="shared" si="61"/>
        <v>8.1300813008130081E-4</v>
      </c>
      <c r="E377" s="1" t="str">
        <f t="shared" si="62"/>
        <v>~name~</v>
      </c>
      <c r="F377" s="1" t="str">
        <f t="shared" si="63"/>
        <v>[naːme]</v>
      </c>
      <c r="G377" s="5">
        <f t="shared" si="64"/>
        <v>4</v>
      </c>
      <c r="H377" s="5">
        <f t="shared" si="65"/>
        <v>5</v>
      </c>
      <c r="I377" s="5">
        <f t="shared" si="66"/>
        <v>5</v>
      </c>
      <c r="J377" s="3" cm="1">
        <f t="array" ref="J377">SUM(_xlfn._xlws.FILTER($D$2:$D$1078,_xlfn.MAP($E$2:$E$1078,_xlfn.LAMBDA(_xlpm.x,_xlpm.x=$E377))))</f>
        <v>8.1300813008130081E-4</v>
      </c>
      <c r="K377" s="3">
        <f t="shared" si="67"/>
        <v>1</v>
      </c>
      <c r="L377" s="3" cm="1">
        <f t="array" ref="L377">SUM(_xlfn._xlws.FILTER($D$2:$D$1078,_xlfn.MAP($F$2:$F$1078,_xlfn.LAMBDA(_xlpm.x,_xlpm.x=$F377))))</f>
        <v>8.1300813008130081E-4</v>
      </c>
      <c r="M377" s="3">
        <f t="shared" si="68"/>
        <v>1</v>
      </c>
      <c r="N377" s="3">
        <f t="shared" si="69"/>
        <v>0.25439985932113074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~nase~ : [naːze]</v>
      </c>
      <c r="B378" s="2">
        <v>1</v>
      </c>
      <c r="C378" s="1" t="s">
        <v>1207</v>
      </c>
      <c r="D378" s="3">
        <f t="shared" si="61"/>
        <v>8.1300813008130081E-4</v>
      </c>
      <c r="E378" s="1" t="str">
        <f t="shared" si="62"/>
        <v>~nase~</v>
      </c>
      <c r="F378" s="1" t="str">
        <f t="shared" si="63"/>
        <v>[naːze]</v>
      </c>
      <c r="G378" s="5">
        <f t="shared" si="64"/>
        <v>4</v>
      </c>
      <c r="H378" s="5">
        <f t="shared" si="65"/>
        <v>5</v>
      </c>
      <c r="I378" s="5">
        <f t="shared" si="66"/>
        <v>5</v>
      </c>
      <c r="J378" s="3" cm="1">
        <f t="array" ref="J378">SUM(_xlfn._xlws.FILTER($D$2:$D$1078,_xlfn.MAP($E$2:$E$1078,_xlfn.LAMBDA(_xlpm.x,_xlpm.x=$E378))))</f>
        <v>8.1300813008130081E-4</v>
      </c>
      <c r="K378" s="3">
        <f t="shared" si="67"/>
        <v>1</v>
      </c>
      <c r="L378" s="3" cm="1">
        <f t="array" ref="L378">SUM(_xlfn._xlws.FILTER($D$2:$D$1078,_xlfn.MAP($F$2:$F$1078,_xlfn.LAMBDA(_xlpm.x,_xlpm.x=$F378))))</f>
        <v>8.1300813008130081E-4</v>
      </c>
      <c r="M378" s="3">
        <f t="shared" si="68"/>
        <v>1</v>
      </c>
      <c r="N378" s="3">
        <f t="shared" si="69"/>
        <v>0.25439985932113074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~nmal~ : [nmaːl]</v>
      </c>
      <c r="B379" s="2">
        <v>1</v>
      </c>
      <c r="C379" s="1" t="s">
        <v>1203</v>
      </c>
      <c r="D379" s="3">
        <f t="shared" si="61"/>
        <v>8.1300813008130081E-4</v>
      </c>
      <c r="E379" s="3" t="str">
        <f t="shared" si="62"/>
        <v>~nmal~</v>
      </c>
      <c r="F379" s="3" t="str">
        <f t="shared" si="63"/>
        <v>[nmaːl]</v>
      </c>
      <c r="G379" s="5">
        <f t="shared" si="64"/>
        <v>4</v>
      </c>
      <c r="H379" s="5">
        <f t="shared" si="65"/>
        <v>5</v>
      </c>
      <c r="I379" s="5">
        <f t="shared" si="66"/>
        <v>5</v>
      </c>
      <c r="J379" s="3" cm="1">
        <f t="array" ref="J379">SUM(_xlfn._xlws.FILTER($D$2:$D$1078,_xlfn.MAP($E$2:$E$1078,_xlfn.LAMBDA(_xlpm.x,_xlpm.x=$E379))))</f>
        <v>8.1300813008130081E-4</v>
      </c>
      <c r="K379" s="3">
        <f t="shared" si="67"/>
        <v>1</v>
      </c>
      <c r="L379" s="3" cm="1">
        <f t="array" ref="L379">SUM(_xlfn._xlws.FILTER($D$2:$D$1078,_xlfn.MAP($F$2:$F$1078,_xlfn.LAMBDA(_xlpm.x,_xlpm.x=$F379))))</f>
        <v>8.1300813008130081E-4</v>
      </c>
      <c r="M379" s="3">
        <f t="shared" si="68"/>
        <v>1</v>
      </c>
      <c r="N379" s="3">
        <f t="shared" si="69"/>
        <v>0.25439985932113074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~nome~ : [noːme]</v>
      </c>
      <c r="B380" s="2">
        <v>1</v>
      </c>
      <c r="C380" s="1" t="s">
        <v>1202</v>
      </c>
      <c r="D380" s="3">
        <f t="shared" si="61"/>
        <v>8.1300813008130081E-4</v>
      </c>
      <c r="E380" s="3" t="str">
        <f t="shared" si="62"/>
        <v>~nome~</v>
      </c>
      <c r="F380" s="3" t="str">
        <f t="shared" si="63"/>
        <v>[noːme]</v>
      </c>
      <c r="G380" s="5">
        <f t="shared" si="64"/>
        <v>4</v>
      </c>
      <c r="H380" s="5">
        <f t="shared" si="65"/>
        <v>5</v>
      </c>
      <c r="I380" s="5">
        <f t="shared" si="66"/>
        <v>5</v>
      </c>
      <c r="J380" s="3" cm="1">
        <f t="array" ref="J380">SUM(_xlfn._xlws.FILTER($D$2:$D$1078,_xlfn.MAP($E$2:$E$1078,_xlfn.LAMBDA(_xlpm.x,_xlpm.x=$E380))))</f>
        <v>8.1300813008130081E-4</v>
      </c>
      <c r="K380" s="3">
        <f t="shared" si="67"/>
        <v>1</v>
      </c>
      <c r="L380" s="3" cm="1">
        <f t="array" ref="L380">SUM(_xlfn._xlws.FILTER($D$2:$D$1078,_xlfn.MAP($F$2:$F$1078,_xlfn.LAMBDA(_xlpm.x,_xlpm.x=$F380))))</f>
        <v>8.1300813008130081E-4</v>
      </c>
      <c r="M380" s="3">
        <f t="shared" si="68"/>
        <v>1</v>
      </c>
      <c r="N380" s="3">
        <f t="shared" si="69"/>
        <v>0.25439985932113074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~nzah~ : [ntsaː]</v>
      </c>
      <c r="B381" s="2">
        <v>1</v>
      </c>
      <c r="C381" s="1" t="s">
        <v>1200</v>
      </c>
      <c r="D381" s="3">
        <f t="shared" si="61"/>
        <v>8.1300813008130081E-4</v>
      </c>
      <c r="E381" s="3" t="str">
        <f t="shared" si="62"/>
        <v>~nzah~</v>
      </c>
      <c r="F381" s="3" t="str">
        <f t="shared" si="63"/>
        <v>[ntsaː]</v>
      </c>
      <c r="G381" s="5">
        <f t="shared" si="64"/>
        <v>4</v>
      </c>
      <c r="H381" s="5">
        <f t="shared" si="65"/>
        <v>5</v>
      </c>
      <c r="I381" s="5">
        <f t="shared" si="66"/>
        <v>5</v>
      </c>
      <c r="J381" s="3" cm="1">
        <f t="array" ref="J381">SUM(_xlfn._xlws.FILTER($D$2:$D$1078,_xlfn.MAP($E$2:$E$1078,_xlfn.LAMBDA(_xlpm.x,_xlpm.x=$E381))))</f>
        <v>8.1300813008130081E-4</v>
      </c>
      <c r="K381" s="3">
        <f t="shared" si="67"/>
        <v>1</v>
      </c>
      <c r="L381" s="3" cm="1">
        <f t="array" ref="L381">SUM(_xlfn._xlws.FILTER($D$2:$D$1078,_xlfn.MAP($F$2:$F$1078,_xlfn.LAMBDA(_xlpm.x,_xlpm.x=$F381))))</f>
        <v>8.1300813008130081E-4</v>
      </c>
      <c r="M381" s="3">
        <f t="shared" si="68"/>
        <v>1</v>
      </c>
      <c r="N381" s="3">
        <f t="shared" si="69"/>
        <v>0.25439985932113074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~nzig~ : [ntsɪç]</v>
      </c>
      <c r="B382" s="2">
        <v>1</v>
      </c>
      <c r="C382" s="1" t="s">
        <v>1197</v>
      </c>
      <c r="D382" s="3">
        <f t="shared" si="61"/>
        <v>8.1300813008130081E-4</v>
      </c>
      <c r="E382" s="3" t="str">
        <f t="shared" si="62"/>
        <v>~nzig~</v>
      </c>
      <c r="F382" s="3" t="str">
        <f t="shared" si="63"/>
        <v>[ntsɪç]</v>
      </c>
      <c r="G382" s="5">
        <f t="shared" si="64"/>
        <v>4</v>
      </c>
      <c r="H382" s="5">
        <f t="shared" si="65"/>
        <v>5</v>
      </c>
      <c r="I382" s="5">
        <f t="shared" si="66"/>
        <v>5</v>
      </c>
      <c r="J382" s="3" cm="1">
        <f t="array" ref="J382">SUM(_xlfn._xlws.FILTER($D$2:$D$1078,_xlfn.MAP($E$2:$E$1078,_xlfn.LAMBDA(_xlpm.x,_xlpm.x=$E382))))</f>
        <v>8.1300813008130081E-4</v>
      </c>
      <c r="K382" s="3">
        <f t="shared" si="67"/>
        <v>1</v>
      </c>
      <c r="L382" s="3" cm="1">
        <f t="array" ref="L382">SUM(_xlfn._xlws.FILTER($D$2:$D$1078,_xlfn.MAP($F$2:$F$1078,_xlfn.LAMBDA(_xlpm.x,_xlpm.x=$F382))))</f>
        <v>8.1300813008130081E-4</v>
      </c>
      <c r="M382" s="3">
        <f t="shared" si="68"/>
        <v>1</v>
      </c>
      <c r="N382" s="3">
        <f t="shared" si="69"/>
        <v>0.25439985932113074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~nute~ : [nuːte]</v>
      </c>
      <c r="B383" s="2">
        <v>1</v>
      </c>
      <c r="C383" s="1" t="s">
        <v>1195</v>
      </c>
      <c r="D383" s="3">
        <f t="shared" si="61"/>
        <v>8.1300813008130081E-4</v>
      </c>
      <c r="E383" s="3" t="str">
        <f t="shared" si="62"/>
        <v>~nute~</v>
      </c>
      <c r="F383" s="3" t="str">
        <f t="shared" si="63"/>
        <v>[nuːte]</v>
      </c>
      <c r="G383" s="5">
        <f t="shared" si="64"/>
        <v>4</v>
      </c>
      <c r="H383" s="5">
        <f t="shared" si="65"/>
        <v>5</v>
      </c>
      <c r="I383" s="5">
        <f t="shared" si="66"/>
        <v>5</v>
      </c>
      <c r="J383" s="3" cm="1">
        <f t="array" ref="J383">SUM(_xlfn._xlws.FILTER($D$2:$D$1078,_xlfn.MAP($E$2:$E$1078,_xlfn.LAMBDA(_xlpm.x,_xlpm.x=$E383))))</f>
        <v>8.1300813008130081E-4</v>
      </c>
      <c r="K383" s="3">
        <f t="shared" si="67"/>
        <v>1</v>
      </c>
      <c r="L383" s="3" cm="1">
        <f t="array" ref="L383">SUM(_xlfn._xlws.FILTER($D$2:$D$1078,_xlfn.MAP($F$2:$F$1078,_xlfn.LAMBDA(_xlpm.x,_xlpm.x=$F383))))</f>
        <v>8.1300813008130081E-4</v>
      </c>
      <c r="M383" s="3">
        <f t="shared" si="68"/>
        <v>1</v>
      </c>
      <c r="N383" s="3">
        <f t="shared" si="69"/>
        <v>0.25439985932113074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~nsam~ : [nzaːm]</v>
      </c>
      <c r="B384" s="2">
        <v>1</v>
      </c>
      <c r="C384" s="1" t="s">
        <v>1194</v>
      </c>
      <c r="D384" s="3">
        <f t="shared" si="61"/>
        <v>8.1300813008130081E-4</v>
      </c>
      <c r="E384" s="3" t="str">
        <f t="shared" si="62"/>
        <v>~nsam~</v>
      </c>
      <c r="F384" s="3" t="str">
        <f t="shared" si="63"/>
        <v>[nzaːm]</v>
      </c>
      <c r="G384" s="5">
        <f t="shared" si="64"/>
        <v>4</v>
      </c>
      <c r="H384" s="5">
        <f t="shared" si="65"/>
        <v>5</v>
      </c>
      <c r="I384" s="5">
        <f t="shared" si="66"/>
        <v>5</v>
      </c>
      <c r="J384" s="3" cm="1">
        <f t="array" ref="J384">SUM(_xlfn._xlws.FILTER($D$2:$D$1078,_xlfn.MAP($E$2:$E$1078,_xlfn.LAMBDA(_xlpm.x,_xlpm.x=$E384))))</f>
        <v>8.1300813008130081E-4</v>
      </c>
      <c r="K384" s="3">
        <f t="shared" si="67"/>
        <v>1</v>
      </c>
      <c r="L384" s="3" cm="1">
        <f t="array" ref="L384">SUM(_xlfn._xlws.FILTER($D$2:$D$1078,_xlfn.MAP($F$2:$F$1078,_xlfn.LAMBDA(_xlpm.x,_xlpm.x=$F384))))</f>
        <v>8.1300813008130081E-4</v>
      </c>
      <c r="M384" s="3">
        <f t="shared" si="68"/>
        <v>1</v>
      </c>
      <c r="N384" s="3">
        <f t="shared" si="69"/>
        <v>0.25439985932113074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~obst~ : [oːpst]</v>
      </c>
      <c r="B385" s="2">
        <v>1</v>
      </c>
      <c r="C385" s="1" t="s">
        <v>1191</v>
      </c>
      <c r="D385" s="3">
        <f t="shared" si="61"/>
        <v>8.1300813008130081E-4</v>
      </c>
      <c r="E385" s="3" t="str">
        <f t="shared" si="62"/>
        <v>~obst~</v>
      </c>
      <c r="F385" s="3" t="str">
        <f t="shared" si="63"/>
        <v>[oːpst]</v>
      </c>
      <c r="G385" s="5">
        <f t="shared" si="64"/>
        <v>4</v>
      </c>
      <c r="H385" s="5">
        <f t="shared" si="65"/>
        <v>5</v>
      </c>
      <c r="I385" s="5">
        <f t="shared" si="66"/>
        <v>5</v>
      </c>
      <c r="J385" s="3" cm="1">
        <f t="array" ref="J385">SUM(_xlfn._xlws.FILTER($D$2:$D$1078,_xlfn.MAP($E$2:$E$1078,_xlfn.LAMBDA(_xlpm.x,_xlpm.x=$E385))))</f>
        <v>8.1300813008130081E-4</v>
      </c>
      <c r="K385" s="3">
        <f t="shared" si="67"/>
        <v>1</v>
      </c>
      <c r="L385" s="3" cm="1">
        <f t="array" ref="L385">SUM(_xlfn._xlws.FILTER($D$2:$D$1078,_xlfn.MAP($F$2:$F$1078,_xlfn.LAMBDA(_xlpm.x,_xlpm.x=$F385))))</f>
        <v>8.1300813008130081E-4</v>
      </c>
      <c r="M385" s="3">
        <f t="shared" si="68"/>
        <v>1</v>
      </c>
      <c r="N385" s="3">
        <f t="shared" si="69"/>
        <v>0.25439985932113074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~pfer~ : [pfeːɐ]</v>
      </c>
      <c r="B386" s="2">
        <v>1</v>
      </c>
      <c r="C386" s="1" t="s">
        <v>1186</v>
      </c>
      <c r="D386" s="3">
        <f t="shared" ref="D386:D449" si="73">B386/freq.sum.r1a</f>
        <v>8.1300813008130081E-4</v>
      </c>
      <c r="E386" s="3" t="str">
        <f t="shared" ref="E386:E449" si="74">_xlfn.LET(_xlpm.sep,":",_xlpm.w,$C386,_xlfn.CONCAT("~",RIGHT(_xlpm.w,LEN(_xlpm.w)-FIND(_xlpm.sep,_xlpm.w)),"~"))</f>
        <v>~pfer~</v>
      </c>
      <c r="F386" s="3" t="str">
        <f t="shared" ref="F386:F449" si="75">_xlfn.LET(_xlpm.sep,":",_xlpm.w,$C386,_xlfn.CONCAT("[",LEFT(_xlpm.w,FIND(_xlpm.sep,_xlpm.w)-1),"]"))</f>
        <v>[pfeːɐ]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5</v>
      </c>
      <c r="I386" s="5">
        <f t="shared" ref="I386:I449" si="78">_xlfn.LET(_xlpm.a,H386,_xlpm.b,G386,MAX(_xlpm.a,_xlpm.b))</f>
        <v>5</v>
      </c>
      <c r="J386" s="3" cm="1">
        <f t="array" ref="J386">SUM(_xlfn._xlws.FILTER($D$2:$D$1078,_xlfn.MAP($E$2:$E$1078,_xlfn.LAMBDA(_xlpm.x,_xlpm.x=$E386))))</f>
        <v>8.1300813008130081E-4</v>
      </c>
      <c r="K386" s="3">
        <f t="shared" ref="K386:K449" si="79">$D386/J386</f>
        <v>1</v>
      </c>
      <c r="L386" s="3" cm="1">
        <f t="array" ref="L386">SUM(_xlfn._xlws.FILTER($D$2:$D$1078,_xlfn.MAP($F$2:$F$1078,_xlfn.LAMBDA(_xlpm.x,_xlpm.x=$F386))))</f>
        <v>8.1300813008130081E-4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0.25439985932113074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~pitä~ : [pitɛː]</v>
      </c>
      <c r="B387" s="2">
        <v>1</v>
      </c>
      <c r="C387" s="1" t="s">
        <v>1184</v>
      </c>
      <c r="D387" s="3">
        <f t="shared" si="73"/>
        <v>8.1300813008130081E-4</v>
      </c>
      <c r="E387" s="3" t="str">
        <f t="shared" si="74"/>
        <v>~pitä~</v>
      </c>
      <c r="F387" s="3" t="str">
        <f t="shared" si="75"/>
        <v>[pitɛː]</v>
      </c>
      <c r="G387" s="5">
        <f t="shared" si="76"/>
        <v>4</v>
      </c>
      <c r="H387" s="5">
        <f t="shared" si="77"/>
        <v>5</v>
      </c>
      <c r="I387" s="5">
        <f t="shared" si="78"/>
        <v>5</v>
      </c>
      <c r="J387" s="3" cm="1">
        <f t="array" ref="J387">SUM(_xlfn._xlws.FILTER($D$2:$D$1078,_xlfn.MAP($E$2:$E$1078,_xlfn.LAMBDA(_xlpm.x,_xlpm.x=$E387))))</f>
        <v>8.1300813008130081E-4</v>
      </c>
      <c r="K387" s="3">
        <f t="shared" si="79"/>
        <v>1</v>
      </c>
      <c r="L387" s="3" cm="1">
        <f t="array" ref="L387">SUM(_xlfn._xlws.FILTER($D$2:$D$1078,_xlfn.MAP($F$2:$F$1078,_xlfn.LAMBDA(_xlpm.x,_xlpm.x=$F387))))</f>
        <v>8.1300813008130081E-4</v>
      </c>
      <c r="M387" s="3">
        <f t="shared" si="80"/>
        <v>1</v>
      </c>
      <c r="N387" s="3">
        <f t="shared" si="81"/>
        <v>0.25439985932113074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~plan~ : [plaːn]</v>
      </c>
      <c r="B388" s="2">
        <v>1</v>
      </c>
      <c r="C388" s="1" t="s">
        <v>1182</v>
      </c>
      <c r="D388" s="3">
        <f t="shared" si="73"/>
        <v>8.1300813008130081E-4</v>
      </c>
      <c r="E388" s="3" t="str">
        <f t="shared" si="74"/>
        <v>~plan~</v>
      </c>
      <c r="F388" s="3" t="str">
        <f t="shared" si="75"/>
        <v>[plaːn]</v>
      </c>
      <c r="G388" s="5">
        <f t="shared" si="76"/>
        <v>4</v>
      </c>
      <c r="H388" s="5">
        <f t="shared" si="77"/>
        <v>5</v>
      </c>
      <c r="I388" s="5">
        <f t="shared" si="78"/>
        <v>5</v>
      </c>
      <c r="J388" s="3" cm="1">
        <f t="array" ref="J388">SUM(_xlfn._xlws.FILTER($D$2:$D$1078,_xlfn.MAP($E$2:$E$1078,_xlfn.LAMBDA(_xlpm.x,_xlpm.x=$E388))))</f>
        <v>8.1300813008130081E-4</v>
      </c>
      <c r="K388" s="3">
        <f t="shared" si="79"/>
        <v>1</v>
      </c>
      <c r="L388" s="3" cm="1">
        <f t="array" ref="L388">SUM(_xlfn._xlws.FILTER($D$2:$D$1078,_xlfn.MAP($F$2:$F$1078,_xlfn.LAMBDA(_xlpm.x,_xlpm.x=$F388))))</f>
        <v>8.1300813008130081E-4</v>
      </c>
      <c r="M388" s="3">
        <f t="shared" si="80"/>
        <v>1</v>
      </c>
      <c r="N388" s="3">
        <f t="shared" si="81"/>
        <v>0.25439985932113074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~pose~ : [poːze]</v>
      </c>
      <c r="B389" s="2">
        <v>1</v>
      </c>
      <c r="C389" s="1" t="s">
        <v>1181</v>
      </c>
      <c r="D389" s="3">
        <f t="shared" si="73"/>
        <v>8.1300813008130081E-4</v>
      </c>
      <c r="E389" s="3" t="str">
        <f t="shared" si="74"/>
        <v>~pose~</v>
      </c>
      <c r="F389" s="3" t="str">
        <f t="shared" si="75"/>
        <v>[poːze]</v>
      </c>
      <c r="G389" s="5">
        <f t="shared" si="76"/>
        <v>4</v>
      </c>
      <c r="H389" s="5">
        <f t="shared" si="77"/>
        <v>5</v>
      </c>
      <c r="I389" s="5">
        <f t="shared" si="78"/>
        <v>5</v>
      </c>
      <c r="J389" s="3" cm="1">
        <f t="array" ref="J389">SUM(_xlfn._xlws.FILTER($D$2:$D$1078,_xlfn.MAP($E$2:$E$1078,_xlfn.LAMBDA(_xlpm.x,_xlpm.x=$E389))))</f>
        <v>8.1300813008130081E-4</v>
      </c>
      <c r="K389" s="3">
        <f t="shared" si="79"/>
        <v>1</v>
      </c>
      <c r="L389" s="3" cm="1">
        <f t="array" ref="L389">SUM(_xlfn._xlws.FILTER($D$2:$D$1078,_xlfn.MAP($F$2:$F$1078,_xlfn.LAMBDA(_xlpm.x,_xlpm.x=$F389))))</f>
        <v>8.1300813008130081E-4</v>
      </c>
      <c r="M389" s="3">
        <f t="shared" si="80"/>
        <v>1</v>
      </c>
      <c r="N389" s="3">
        <f t="shared" si="81"/>
        <v>0.25439985932113074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~stem~ : [steːm]</v>
      </c>
      <c r="B390" s="2">
        <v>1</v>
      </c>
      <c r="C390" s="1" t="s">
        <v>1175</v>
      </c>
      <c r="D390" s="3">
        <f t="shared" si="73"/>
        <v>8.1300813008130081E-4</v>
      </c>
      <c r="E390" s="1" t="str">
        <f t="shared" si="74"/>
        <v>~stem~</v>
      </c>
      <c r="F390" s="1" t="str">
        <f t="shared" si="75"/>
        <v>[steːm]</v>
      </c>
      <c r="G390" s="5">
        <f t="shared" si="76"/>
        <v>4</v>
      </c>
      <c r="H390" s="5">
        <f t="shared" si="77"/>
        <v>5</v>
      </c>
      <c r="I390" s="5">
        <f t="shared" si="78"/>
        <v>5</v>
      </c>
      <c r="J390" s="3" cm="1">
        <f t="array" ref="J390">SUM(_xlfn._xlws.FILTER($D$2:$D$1078,_xlfn.MAP($E$2:$E$1078,_xlfn.LAMBDA(_xlpm.x,_xlpm.x=$E390))))</f>
        <v>8.1300813008130081E-4</v>
      </c>
      <c r="K390" s="3">
        <f t="shared" si="79"/>
        <v>1</v>
      </c>
      <c r="L390" s="3" cm="1">
        <f t="array" ref="L390">SUM(_xlfn._xlws.FILTER($D$2:$D$1078,_xlfn.MAP($F$2:$F$1078,_xlfn.LAMBDA(_xlpm.x,_xlpm.x=$F390))))</f>
        <v>8.1300813008130081E-4</v>
      </c>
      <c r="M390" s="3">
        <f t="shared" si="80"/>
        <v>1</v>
      </c>
      <c r="N390" s="3">
        <f t="shared" si="81"/>
        <v>0.25439985932113074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~stwa~ : [stvaː]</v>
      </c>
      <c r="B391" s="2">
        <v>1</v>
      </c>
      <c r="C391" s="1" t="s">
        <v>1174</v>
      </c>
      <c r="D391" s="3">
        <f t="shared" si="73"/>
        <v>8.1300813008130081E-4</v>
      </c>
      <c r="E391" s="3" t="str">
        <f t="shared" si="74"/>
        <v>~stwa~</v>
      </c>
      <c r="F391" s="3" t="str">
        <f t="shared" si="75"/>
        <v>[stvaː]</v>
      </c>
      <c r="G391" s="5">
        <f t="shared" si="76"/>
        <v>4</v>
      </c>
      <c r="H391" s="5">
        <f t="shared" si="77"/>
        <v>5</v>
      </c>
      <c r="I391" s="5">
        <f t="shared" si="78"/>
        <v>5</v>
      </c>
      <c r="J391" s="3" cm="1">
        <f t="array" ref="J391">SUM(_xlfn._xlws.FILTER($D$2:$D$1078,_xlfn.MAP($E$2:$E$1078,_xlfn.LAMBDA(_xlpm.x,_xlpm.x=$E391))))</f>
        <v>8.1300813008130081E-4</v>
      </c>
      <c r="K391" s="3">
        <f t="shared" si="79"/>
        <v>1</v>
      </c>
      <c r="L391" s="3" cm="1">
        <f t="array" ref="L391">SUM(_xlfn._xlws.FILTER($D$2:$D$1078,_xlfn.MAP($F$2:$F$1078,_xlfn.LAMBDA(_xlpm.x,_xlpm.x=$F391))))</f>
        <v>8.1300813008130081E-4</v>
      </c>
      <c r="M391" s="3">
        <f t="shared" si="80"/>
        <v>1</v>
      </c>
      <c r="N391" s="3">
        <f t="shared" si="81"/>
        <v>0.25439985932113074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~ßsta~ : [sʃtaː]</v>
      </c>
      <c r="B392" s="2">
        <v>1</v>
      </c>
      <c r="C392" s="1" t="s">
        <v>1173</v>
      </c>
      <c r="D392" s="3">
        <f t="shared" si="73"/>
        <v>8.1300813008130081E-4</v>
      </c>
      <c r="E392" s="3" t="str">
        <f t="shared" si="74"/>
        <v>~ßsta~</v>
      </c>
      <c r="F392" s="3" t="str">
        <f t="shared" si="75"/>
        <v>[sʃtaː]</v>
      </c>
      <c r="G392" s="5">
        <f t="shared" si="76"/>
        <v>4</v>
      </c>
      <c r="H392" s="5">
        <f t="shared" si="77"/>
        <v>5</v>
      </c>
      <c r="I392" s="5">
        <f t="shared" si="78"/>
        <v>5</v>
      </c>
      <c r="J392" s="3" cm="1">
        <f t="array" ref="J392">SUM(_xlfn._xlws.FILTER($D$2:$D$1078,_xlfn.MAP($E$2:$E$1078,_xlfn.LAMBDA(_xlpm.x,_xlpm.x=$E392))))</f>
        <v>8.1300813008130081E-4</v>
      </c>
      <c r="K392" s="3">
        <f t="shared" si="79"/>
        <v>1</v>
      </c>
      <c r="L392" s="3" cm="1">
        <f t="array" ref="L392">SUM(_xlfn._xlws.FILTER($D$2:$D$1078,_xlfn.MAP($F$2:$F$1078,_xlfn.LAMBDA(_xlpm.x,_xlpm.x=$F392))))</f>
        <v>8.1300813008130081E-4</v>
      </c>
      <c r="M392" s="3">
        <f t="shared" si="80"/>
        <v>1</v>
      </c>
      <c r="N392" s="3">
        <f t="shared" si="81"/>
        <v>0.25439985932113074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~tanz~ : [tants]</v>
      </c>
      <c r="B393" s="2">
        <v>1</v>
      </c>
      <c r="C393" s="1" t="s">
        <v>1172</v>
      </c>
      <c r="D393" s="3">
        <f t="shared" si="73"/>
        <v>8.1300813008130081E-4</v>
      </c>
      <c r="E393" s="1" t="str">
        <f t="shared" si="74"/>
        <v>~tanz~</v>
      </c>
      <c r="F393" s="1" t="str">
        <f t="shared" si="75"/>
        <v>[tants]</v>
      </c>
      <c r="G393" s="5">
        <f t="shared" si="76"/>
        <v>4</v>
      </c>
      <c r="H393" s="5">
        <f t="shared" si="77"/>
        <v>5</v>
      </c>
      <c r="I393" s="5">
        <f t="shared" si="78"/>
        <v>5</v>
      </c>
      <c r="J393" s="3" cm="1">
        <f t="array" ref="J393">SUM(_xlfn._xlws.FILTER($D$2:$D$1078,_xlfn.MAP($E$2:$E$1078,_xlfn.LAMBDA(_xlpm.x,_xlpm.x=$E393))))</f>
        <v>8.1300813008130081E-4</v>
      </c>
      <c r="K393" s="3">
        <f t="shared" si="79"/>
        <v>1</v>
      </c>
      <c r="L393" s="3" cm="1">
        <f t="array" ref="L393">SUM(_xlfn._xlws.FILTER($D$2:$D$1078,_xlfn.MAP($F$2:$F$1078,_xlfn.LAMBDA(_xlpm.x,_xlpm.x=$F393))))</f>
        <v>8.1300813008130081E-4</v>
      </c>
      <c r="M393" s="3">
        <f t="shared" si="80"/>
        <v>1</v>
      </c>
      <c r="N393" s="3">
        <f t="shared" si="81"/>
        <v>0.25439985932113074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~zeit~ : [tsaɛt]</v>
      </c>
      <c r="B394" s="2">
        <v>1</v>
      </c>
      <c r="C394" s="1" t="s">
        <v>1168</v>
      </c>
      <c r="D394" s="3">
        <f t="shared" si="73"/>
        <v>8.1300813008130081E-4</v>
      </c>
      <c r="E394" s="3" t="str">
        <f t="shared" si="74"/>
        <v>~zeit~</v>
      </c>
      <c r="F394" s="3" t="str">
        <f t="shared" si="75"/>
        <v>[tsaɛt]</v>
      </c>
      <c r="G394" s="5">
        <f t="shared" si="76"/>
        <v>4</v>
      </c>
      <c r="H394" s="5">
        <f t="shared" si="77"/>
        <v>5</v>
      </c>
      <c r="I394" s="5">
        <f t="shared" si="78"/>
        <v>5</v>
      </c>
      <c r="J394" s="3" cm="1">
        <f t="array" ref="J394">SUM(_xlfn._xlws.FILTER($D$2:$D$1078,_xlfn.MAP($E$2:$E$1078,_xlfn.LAMBDA(_xlpm.x,_xlpm.x=$E394))))</f>
        <v>8.1300813008130081E-4</v>
      </c>
      <c r="K394" s="3">
        <f t="shared" si="79"/>
        <v>1</v>
      </c>
      <c r="L394" s="3" cm="1">
        <f t="array" ref="L394">SUM(_xlfn._xlws.FILTER($D$2:$D$1078,_xlfn.MAP($F$2:$F$1078,_xlfn.LAMBDA(_xlpm.x,_xlpm.x=$F394))))</f>
        <v>8.1300813008130081E-4</v>
      </c>
      <c r="M394" s="3">
        <f t="shared" si="80"/>
        <v>1</v>
      </c>
      <c r="N394" s="3">
        <f t="shared" si="81"/>
        <v>0.25439985932113074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~zehn~ : [tseːn]</v>
      </c>
      <c r="B395" s="2">
        <v>1</v>
      </c>
      <c r="C395" s="1" t="s">
        <v>1166</v>
      </c>
      <c r="D395" s="3">
        <f t="shared" si="73"/>
        <v>8.1300813008130081E-4</v>
      </c>
      <c r="E395" s="3" t="str">
        <f t="shared" si="74"/>
        <v>~zehn~</v>
      </c>
      <c r="F395" s="3" t="str">
        <f t="shared" si="75"/>
        <v>[tseːn]</v>
      </c>
      <c r="G395" s="5">
        <f t="shared" si="76"/>
        <v>4</v>
      </c>
      <c r="H395" s="5">
        <f t="shared" si="77"/>
        <v>5</v>
      </c>
      <c r="I395" s="5">
        <f t="shared" si="78"/>
        <v>5</v>
      </c>
      <c r="J395" s="3" cm="1">
        <f t="array" ref="J395">SUM(_xlfn._xlws.FILTER($D$2:$D$1078,_xlfn.MAP($E$2:$E$1078,_xlfn.LAMBDA(_xlpm.x,_xlpm.x=$E395))))</f>
        <v>8.1300813008130081E-4</v>
      </c>
      <c r="K395" s="3">
        <f t="shared" si="79"/>
        <v>1</v>
      </c>
      <c r="L395" s="3" cm="1">
        <f t="array" ref="L395">SUM(_xlfn._xlws.FILTER($D$2:$D$1078,_xlfn.MAP($F$2:$F$1078,_xlfn.LAMBDA(_xlpm.x,_xlpm.x=$F395))))</f>
        <v>8.1300813008130081E-4</v>
      </c>
      <c r="M395" s="3">
        <f t="shared" si="80"/>
        <v>1</v>
      </c>
      <c r="N395" s="3">
        <f t="shared" si="81"/>
        <v>0.25439985932113074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~zwan~ : [tsvan]</v>
      </c>
      <c r="B396" s="2">
        <v>1</v>
      </c>
      <c r="C396" s="1" t="s">
        <v>1162</v>
      </c>
      <c r="D396" s="3">
        <f t="shared" si="73"/>
        <v>8.1300813008130081E-4</v>
      </c>
      <c r="E396" s="1" t="str">
        <f t="shared" si="74"/>
        <v>~zwan~</v>
      </c>
      <c r="F396" s="1" t="str">
        <f t="shared" si="75"/>
        <v>[tsvan]</v>
      </c>
      <c r="G396" s="5">
        <f t="shared" si="76"/>
        <v>4</v>
      </c>
      <c r="H396" s="5">
        <f t="shared" si="77"/>
        <v>5</v>
      </c>
      <c r="I396" s="5">
        <f t="shared" si="78"/>
        <v>5</v>
      </c>
      <c r="J396" s="3" cm="1">
        <f t="array" ref="J396">SUM(_xlfn._xlws.FILTER($D$2:$D$1078,_xlfn.MAP($E$2:$E$1078,_xlfn.LAMBDA(_xlpm.x,_xlpm.x=$E396))))</f>
        <v>8.1300813008130081E-4</v>
      </c>
      <c r="K396" s="3">
        <f t="shared" si="79"/>
        <v>1</v>
      </c>
      <c r="L396" s="3" cm="1">
        <f t="array" ref="L396">SUM(_xlfn._xlws.FILTER($D$2:$D$1078,_xlfn.MAP($F$2:$F$1078,_xlfn.LAMBDA(_xlpm.x,_xlpm.x=$F396))))</f>
        <v>8.1300813008130081E-4</v>
      </c>
      <c r="M396" s="3">
        <f t="shared" si="80"/>
        <v>1</v>
      </c>
      <c r="N396" s="3">
        <f t="shared" si="81"/>
        <v>0.25439985932113074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~zwei~ : [tsvaɛ]</v>
      </c>
      <c r="B397" s="2">
        <v>1</v>
      </c>
      <c r="C397" s="1" t="s">
        <v>277</v>
      </c>
      <c r="D397" s="3">
        <f t="shared" si="73"/>
        <v>8.1300813008130081E-4</v>
      </c>
      <c r="E397" s="1" t="str">
        <f t="shared" si="74"/>
        <v>~zwei~</v>
      </c>
      <c r="F397" s="1" t="str">
        <f t="shared" si="75"/>
        <v>[tsvaɛ]</v>
      </c>
      <c r="G397" s="5">
        <f t="shared" si="76"/>
        <v>4</v>
      </c>
      <c r="H397" s="5">
        <f t="shared" si="77"/>
        <v>5</v>
      </c>
      <c r="I397" s="5">
        <f t="shared" si="78"/>
        <v>5</v>
      </c>
      <c r="J397" s="3" cm="1">
        <f t="array" ref="J397">SUM(_xlfn._xlws.FILTER($D$2:$D$1078,_xlfn.MAP($E$2:$E$1078,_xlfn.LAMBDA(_xlpm.x,_xlpm.x=$E397))))</f>
        <v>8.1300813008130081E-4</v>
      </c>
      <c r="K397" s="3">
        <f t="shared" si="79"/>
        <v>1</v>
      </c>
      <c r="L397" s="3" cm="1">
        <f t="array" ref="L397">SUM(_xlfn._xlws.FILTER($D$2:$D$1078,_xlfn.MAP($F$2:$F$1078,_xlfn.LAMBDA(_xlpm.x,_xlpm.x=$F397))))</f>
        <v>8.1300813008130081E-4</v>
      </c>
      <c r="M397" s="3">
        <f t="shared" si="80"/>
        <v>1</v>
      </c>
      <c r="N397" s="3">
        <f t="shared" si="81"/>
        <v>0.25439985932113074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~zeug~ : [tsɔœk]</v>
      </c>
      <c r="B398" s="2">
        <v>1</v>
      </c>
      <c r="C398" s="1" t="s">
        <v>1160</v>
      </c>
      <c r="D398" s="3">
        <f t="shared" si="73"/>
        <v>8.1300813008130081E-4</v>
      </c>
      <c r="E398" s="1" t="str">
        <f t="shared" si="74"/>
        <v>~zeug~</v>
      </c>
      <c r="F398" s="1" t="str">
        <f t="shared" si="75"/>
        <v>[tsɔœk]</v>
      </c>
      <c r="G398" s="5">
        <f t="shared" si="76"/>
        <v>4</v>
      </c>
      <c r="H398" s="5">
        <f t="shared" si="77"/>
        <v>5</v>
      </c>
      <c r="I398" s="5">
        <f t="shared" si="78"/>
        <v>5</v>
      </c>
      <c r="J398" s="3" cm="1">
        <f t="array" ref="J398">SUM(_xlfn._xlws.FILTER($D$2:$D$1078,_xlfn.MAP($E$2:$E$1078,_xlfn.LAMBDA(_xlpm.x,_xlpm.x=$E398))))</f>
        <v>8.1300813008130081E-4</v>
      </c>
      <c r="K398" s="3">
        <f t="shared" si="79"/>
        <v>1</v>
      </c>
      <c r="L398" s="3" cm="1">
        <f t="array" ref="L398">SUM(_xlfn._xlws.FILTER($D$2:$D$1078,_xlfn.MAP($F$2:$F$1078,_xlfn.LAMBDA(_xlpm.x,_xlpm.x=$F398))))</f>
        <v>8.1300813008130081E-4</v>
      </c>
      <c r="M398" s="3">
        <f t="shared" si="80"/>
        <v>1</v>
      </c>
      <c r="N398" s="3">
        <f t="shared" si="81"/>
        <v>0.25439985932113074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~zorn~ : [tsɔʁn]</v>
      </c>
      <c r="B399" s="2">
        <v>1</v>
      </c>
      <c r="C399" s="1" t="s">
        <v>1159</v>
      </c>
      <c r="D399" s="3">
        <f t="shared" si="73"/>
        <v>8.1300813008130081E-4</v>
      </c>
      <c r="E399" s="1" t="str">
        <f t="shared" si="74"/>
        <v>~zorn~</v>
      </c>
      <c r="F399" s="1" t="str">
        <f t="shared" si="75"/>
        <v>[tsɔʁn]</v>
      </c>
      <c r="G399" s="5">
        <f t="shared" si="76"/>
        <v>4</v>
      </c>
      <c r="H399" s="5">
        <f t="shared" si="77"/>
        <v>5</v>
      </c>
      <c r="I399" s="5">
        <f t="shared" si="78"/>
        <v>5</v>
      </c>
      <c r="J399" s="3" cm="1">
        <f t="array" ref="J399">SUM(_xlfn._xlws.FILTER($D$2:$D$1078,_xlfn.MAP($E$2:$E$1078,_xlfn.LAMBDA(_xlpm.x,_xlpm.x=$E399))))</f>
        <v>8.1300813008130081E-4</v>
      </c>
      <c r="K399" s="3">
        <f t="shared" si="79"/>
        <v>1</v>
      </c>
      <c r="L399" s="3" cm="1">
        <f t="array" ref="L399">SUM(_xlfn._xlws.FILTER($D$2:$D$1078,_xlfn.MAP($F$2:$F$1078,_xlfn.LAMBDA(_xlpm.x,_xlpm.x=$F399))))</f>
        <v>8.1300813008130081E-4</v>
      </c>
      <c r="M399" s="3">
        <f t="shared" si="80"/>
        <v>1</v>
      </c>
      <c r="N399" s="3">
        <f t="shared" si="81"/>
        <v>0.25439985932113074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~trag~ : [tʁaːk]</v>
      </c>
      <c r="B400" s="2">
        <v>1</v>
      </c>
      <c r="C400" s="1" t="s">
        <v>1158</v>
      </c>
      <c r="D400" s="3">
        <f t="shared" si="73"/>
        <v>8.1300813008130081E-4</v>
      </c>
      <c r="E400" s="3" t="str">
        <f t="shared" si="74"/>
        <v>~trag~</v>
      </c>
      <c r="F400" s="3" t="str">
        <f t="shared" si="75"/>
        <v>[tʁaːk]</v>
      </c>
      <c r="G400" s="5">
        <f t="shared" si="76"/>
        <v>4</v>
      </c>
      <c r="H400" s="5">
        <f t="shared" si="77"/>
        <v>5</v>
      </c>
      <c r="I400" s="5">
        <f t="shared" si="78"/>
        <v>5</v>
      </c>
      <c r="J400" s="3" cm="1">
        <f t="array" ref="J400">SUM(_xlfn._xlws.FILTER($D$2:$D$1078,_xlfn.MAP($E$2:$E$1078,_xlfn.LAMBDA(_xlpm.x,_xlpm.x=$E400))))</f>
        <v>8.1300813008130081E-4</v>
      </c>
      <c r="K400" s="3">
        <f t="shared" si="79"/>
        <v>1</v>
      </c>
      <c r="L400" s="3" cm="1">
        <f t="array" ref="L400">SUM(_xlfn._xlws.FILTER($D$2:$D$1078,_xlfn.MAP($F$2:$F$1078,_xlfn.LAMBDA(_xlpm.x,_xlpm.x=$F400))))</f>
        <v>8.1300813008130081E-4</v>
      </c>
      <c r="M400" s="3">
        <f t="shared" si="80"/>
        <v>1</v>
      </c>
      <c r="N400" s="3">
        <f t="shared" si="81"/>
        <v>0.25439985932113074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~temp~ : [tɛmpe]</v>
      </c>
      <c r="B401" s="2">
        <v>1</v>
      </c>
      <c r="C401" s="1" t="s">
        <v>1157</v>
      </c>
      <c r="D401" s="3">
        <f t="shared" si="73"/>
        <v>8.1300813008130081E-4</v>
      </c>
      <c r="E401" s="3" t="str">
        <f t="shared" si="74"/>
        <v>~temp~</v>
      </c>
      <c r="F401" s="3" t="str">
        <f t="shared" si="75"/>
        <v>[tɛmpe]</v>
      </c>
      <c r="G401" s="5">
        <f t="shared" si="76"/>
        <v>4</v>
      </c>
      <c r="H401" s="5">
        <f t="shared" si="77"/>
        <v>5</v>
      </c>
      <c r="I401" s="5">
        <f t="shared" si="78"/>
        <v>5</v>
      </c>
      <c r="J401" s="3" cm="1">
        <f t="array" ref="J401">SUM(_xlfn._xlws.FILTER($D$2:$D$1078,_xlfn.MAP($E$2:$E$1078,_xlfn.LAMBDA(_xlpm.x,_xlpm.x=$E401))))</f>
        <v>8.1300813008130081E-4</v>
      </c>
      <c r="K401" s="3">
        <f t="shared" si="79"/>
        <v>1</v>
      </c>
      <c r="L401" s="3" cm="1">
        <f t="array" ref="L401">SUM(_xlfn._xlws.FILTER($D$2:$D$1078,_xlfn.MAP($F$2:$F$1078,_xlfn.LAMBDA(_xlpm.x,_xlpm.x=$F401))))</f>
        <v>8.1300813008130081E-4</v>
      </c>
      <c r="M401" s="3">
        <f t="shared" si="80"/>
        <v>1</v>
      </c>
      <c r="N401" s="3">
        <f t="shared" si="81"/>
        <v>0.25439985932113074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~ware~ : [vaːʁe]</v>
      </c>
      <c r="B402" s="2">
        <v>1</v>
      </c>
      <c r="C402" s="1" t="s">
        <v>1155</v>
      </c>
      <c r="D402" s="3">
        <f t="shared" si="73"/>
        <v>8.1300813008130081E-4</v>
      </c>
      <c r="E402" s="3" t="str">
        <f t="shared" si="74"/>
        <v>~ware~</v>
      </c>
      <c r="F402" s="3" t="str">
        <f t="shared" si="75"/>
        <v>[vaːʁe]</v>
      </c>
      <c r="G402" s="5">
        <f t="shared" si="76"/>
        <v>4</v>
      </c>
      <c r="H402" s="5">
        <f t="shared" si="77"/>
        <v>5</v>
      </c>
      <c r="I402" s="5">
        <f t="shared" si="78"/>
        <v>5</v>
      </c>
      <c r="J402" s="3" cm="1">
        <f t="array" ref="J402">SUM(_xlfn._xlws.FILTER($D$2:$D$1078,_xlfn.MAP($E$2:$E$1078,_xlfn.LAMBDA(_xlpm.x,_xlpm.x=$E402))))</f>
        <v>8.1300813008130081E-4</v>
      </c>
      <c r="K402" s="3">
        <f t="shared" si="79"/>
        <v>1</v>
      </c>
      <c r="L402" s="3" cm="1">
        <f t="array" ref="L402">SUM(_xlfn._xlws.FILTER($D$2:$D$1078,_xlfn.MAP($F$2:$F$1078,_xlfn.LAMBDA(_xlpm.x,_xlpm.x=$F402))))</f>
        <v>8.1300813008130081E-4</v>
      </c>
      <c r="M402" s="3">
        <f t="shared" si="80"/>
        <v>1</v>
      </c>
      <c r="N402" s="3">
        <f t="shared" si="81"/>
        <v>0.25439985932113074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~weni~ : [veːnɪ]</v>
      </c>
      <c r="B403" s="2">
        <v>1</v>
      </c>
      <c r="C403" s="1" t="s">
        <v>1153</v>
      </c>
      <c r="D403" s="3">
        <f t="shared" si="73"/>
        <v>8.1300813008130081E-4</v>
      </c>
      <c r="E403" s="3" t="str">
        <f t="shared" si="74"/>
        <v>~weni~</v>
      </c>
      <c r="F403" s="3" t="str">
        <f t="shared" si="75"/>
        <v>[veːnɪ]</v>
      </c>
      <c r="G403" s="5">
        <f t="shared" si="76"/>
        <v>4</v>
      </c>
      <c r="H403" s="5">
        <f t="shared" si="77"/>
        <v>5</v>
      </c>
      <c r="I403" s="5">
        <f t="shared" si="78"/>
        <v>5</v>
      </c>
      <c r="J403" s="3" cm="1">
        <f t="array" ref="J403">SUM(_xlfn._xlws.FILTER($D$2:$D$1078,_xlfn.MAP($E$2:$E$1078,_xlfn.LAMBDA(_xlpm.x,_xlpm.x=$E403))))</f>
        <v>8.1300813008130081E-4</v>
      </c>
      <c r="K403" s="3">
        <f t="shared" si="79"/>
        <v>1</v>
      </c>
      <c r="L403" s="3" cm="1">
        <f t="array" ref="L403">SUM(_xlfn._xlws.FILTER($D$2:$D$1078,_xlfn.MAP($F$2:$F$1078,_xlfn.LAMBDA(_xlpm.x,_xlpm.x=$F403))))</f>
        <v>8.1300813008130081E-4</v>
      </c>
      <c r="M403" s="3">
        <f t="shared" si="80"/>
        <v>1</v>
      </c>
      <c r="N403" s="3">
        <f t="shared" si="81"/>
        <v>0.25439985932113074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~wegu~ : [veːɡʊ]</v>
      </c>
      <c r="B404" s="2">
        <v>1</v>
      </c>
      <c r="C404" s="1" t="s">
        <v>1151</v>
      </c>
      <c r="D404" s="3">
        <f t="shared" si="73"/>
        <v>8.1300813008130081E-4</v>
      </c>
      <c r="E404" s="3" t="str">
        <f t="shared" si="74"/>
        <v>~wegu~</v>
      </c>
      <c r="F404" s="3" t="str">
        <f t="shared" si="75"/>
        <v>[veːɡʊ]</v>
      </c>
      <c r="G404" s="5">
        <f t="shared" si="76"/>
        <v>4</v>
      </c>
      <c r="H404" s="5">
        <f t="shared" si="77"/>
        <v>5</v>
      </c>
      <c r="I404" s="5">
        <f t="shared" si="78"/>
        <v>5</v>
      </c>
      <c r="J404" s="3" cm="1">
        <f t="array" ref="J404">SUM(_xlfn._xlws.FILTER($D$2:$D$1078,_xlfn.MAP($E$2:$E$1078,_xlfn.LAMBDA(_xlpm.x,_xlpm.x=$E404))))</f>
        <v>8.1300813008130081E-4</v>
      </c>
      <c r="K404" s="3">
        <f t="shared" si="79"/>
        <v>1</v>
      </c>
      <c r="L404" s="3" cm="1">
        <f t="array" ref="L404">SUM(_xlfn._xlws.FILTER($D$2:$D$1078,_xlfn.MAP($F$2:$F$1078,_xlfn.LAMBDA(_xlpm.x,_xlpm.x=$F404))))</f>
        <v>8.1300813008130081E-4</v>
      </c>
      <c r="M404" s="3">
        <f t="shared" si="80"/>
        <v>1</v>
      </c>
      <c r="N404" s="3">
        <f t="shared" si="81"/>
        <v>0.25439985932113074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~voka~ : [vokaː]</v>
      </c>
      <c r="B405" s="2">
        <v>1</v>
      </c>
      <c r="C405" s="1" t="s">
        <v>1149</v>
      </c>
      <c r="D405" s="3">
        <f t="shared" si="73"/>
        <v>8.1300813008130081E-4</v>
      </c>
      <c r="E405" s="1" t="str">
        <f t="shared" si="74"/>
        <v>~voka~</v>
      </c>
      <c r="F405" s="1" t="str">
        <f t="shared" si="75"/>
        <v>[vokaː]</v>
      </c>
      <c r="G405" s="5">
        <f t="shared" si="76"/>
        <v>4</v>
      </c>
      <c r="H405" s="5">
        <f t="shared" si="77"/>
        <v>5</v>
      </c>
      <c r="I405" s="5">
        <f t="shared" si="78"/>
        <v>5</v>
      </c>
      <c r="J405" s="3" cm="1">
        <f t="array" ref="J405">SUM(_xlfn._xlws.FILTER($D$2:$D$1078,_xlfn.MAP($E$2:$E$1078,_xlfn.LAMBDA(_xlpm.x,_xlpm.x=$E405))))</f>
        <v>8.1300813008130081E-4</v>
      </c>
      <c r="K405" s="3">
        <f t="shared" si="79"/>
        <v>1</v>
      </c>
      <c r="L405" s="3" cm="1">
        <f t="array" ref="L405">SUM(_xlfn._xlws.FILTER($D$2:$D$1078,_xlfn.MAP($F$2:$F$1078,_xlfn.LAMBDA(_xlpm.x,_xlpm.x=$F405))))</f>
        <v>8.1300813008130081E-4</v>
      </c>
      <c r="M405" s="3">
        <f t="shared" si="80"/>
        <v>1</v>
      </c>
      <c r="N405" s="3">
        <f t="shared" si="81"/>
        <v>0.25439985932113074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~salz~ : [zalts]</v>
      </c>
      <c r="B406" s="2">
        <v>1</v>
      </c>
      <c r="C406" s="1" t="s">
        <v>1141</v>
      </c>
      <c r="D406" s="3">
        <f t="shared" si="73"/>
        <v>8.1300813008130081E-4</v>
      </c>
      <c r="E406" s="1" t="str">
        <f t="shared" si="74"/>
        <v>~salz~</v>
      </c>
      <c r="F406" s="1" t="str">
        <f t="shared" si="75"/>
        <v>[zalts]</v>
      </c>
      <c r="G406" s="5">
        <f t="shared" si="76"/>
        <v>4</v>
      </c>
      <c r="H406" s="5">
        <f t="shared" si="77"/>
        <v>5</v>
      </c>
      <c r="I406" s="5">
        <f t="shared" si="78"/>
        <v>5</v>
      </c>
      <c r="J406" s="3" cm="1">
        <f t="array" ref="J406">SUM(_xlfn._xlws.FILTER($D$2:$D$1078,_xlfn.MAP($E$2:$E$1078,_xlfn.LAMBDA(_xlpm.x,_xlpm.x=$E406))))</f>
        <v>8.1300813008130081E-4</v>
      </c>
      <c r="K406" s="3">
        <f t="shared" si="79"/>
        <v>1</v>
      </c>
      <c r="L406" s="3" cm="1">
        <f t="array" ref="L406">SUM(_xlfn._xlws.FILTER($D$2:$D$1078,_xlfn.MAP($F$2:$F$1078,_xlfn.LAMBDA(_xlpm.x,_xlpm.x=$F406))))</f>
        <v>8.1300813008130081E-4</v>
      </c>
      <c r="M406" s="3">
        <f t="shared" si="80"/>
        <v>1</v>
      </c>
      <c r="N406" s="3">
        <f t="shared" si="81"/>
        <v>0.25439985932113074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~same~ : [zaːme]</v>
      </c>
      <c r="B407" s="2">
        <v>1</v>
      </c>
      <c r="C407" s="1" t="s">
        <v>1139</v>
      </c>
      <c r="D407" s="3">
        <f t="shared" si="73"/>
        <v>8.1300813008130081E-4</v>
      </c>
      <c r="E407" s="3" t="str">
        <f t="shared" si="74"/>
        <v>~same~</v>
      </c>
      <c r="F407" s="3" t="str">
        <f t="shared" si="75"/>
        <v>[zaːme]</v>
      </c>
      <c r="G407" s="5">
        <f t="shared" si="76"/>
        <v>4</v>
      </c>
      <c r="H407" s="5">
        <f t="shared" si="77"/>
        <v>5</v>
      </c>
      <c r="I407" s="5">
        <f t="shared" si="78"/>
        <v>5</v>
      </c>
      <c r="J407" s="3" cm="1">
        <f t="array" ref="J407">SUM(_xlfn._xlws.FILTER($D$2:$D$1078,_xlfn.MAP($E$2:$E$1078,_xlfn.LAMBDA(_xlpm.x,_xlpm.x=$E407))))</f>
        <v>8.1300813008130081E-4</v>
      </c>
      <c r="K407" s="3">
        <f t="shared" si="79"/>
        <v>1</v>
      </c>
      <c r="L407" s="3" cm="1">
        <f t="array" ref="L407">SUM(_xlfn._xlws.FILTER($D$2:$D$1078,_xlfn.MAP($F$2:$F$1078,_xlfn.LAMBDA(_xlpm.x,_xlpm.x=$F407))))</f>
        <v>8.1300813008130081E-4</v>
      </c>
      <c r="M407" s="3">
        <f t="shared" si="80"/>
        <v>1</v>
      </c>
      <c r="N407" s="3">
        <f t="shared" si="81"/>
        <v>0.25439985932113074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~siti~ : [zitsi]</v>
      </c>
      <c r="B408" s="2">
        <v>1</v>
      </c>
      <c r="C408" s="1" t="s">
        <v>1134</v>
      </c>
      <c r="D408" s="3">
        <f t="shared" si="73"/>
        <v>8.1300813008130081E-4</v>
      </c>
      <c r="E408" s="1" t="str">
        <f t="shared" si="74"/>
        <v>~siti~</v>
      </c>
      <c r="F408" s="1" t="str">
        <f t="shared" si="75"/>
        <v>[zitsi]</v>
      </c>
      <c r="G408" s="5">
        <f t="shared" si="76"/>
        <v>4</v>
      </c>
      <c r="H408" s="5">
        <f t="shared" si="77"/>
        <v>5</v>
      </c>
      <c r="I408" s="5">
        <f t="shared" si="78"/>
        <v>5</v>
      </c>
      <c r="J408" s="3" cm="1">
        <f t="array" ref="J408">SUM(_xlfn._xlws.FILTER($D$2:$D$1078,_xlfn.MAP($E$2:$E$1078,_xlfn.LAMBDA(_xlpm.x,_xlpm.x=$E408))))</f>
        <v>8.1300813008130081E-4</v>
      </c>
      <c r="K408" s="3">
        <f t="shared" si="79"/>
        <v>1</v>
      </c>
      <c r="L408" s="3" cm="1">
        <f t="array" ref="L408">SUM(_xlfn._xlws.FILTER($D$2:$D$1078,_xlfn.MAP($F$2:$F$1078,_xlfn.LAMBDA(_xlpm.x,_xlpm.x=$F408))))</f>
        <v>8.1300813008130081E-4</v>
      </c>
      <c r="M408" s="3">
        <f t="shared" si="80"/>
        <v>1</v>
      </c>
      <c r="N408" s="3">
        <f t="shared" si="81"/>
        <v>0.25439985932113074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~säge~ : [zɛːɡe]</v>
      </c>
      <c r="B409" s="2">
        <v>1</v>
      </c>
      <c r="C409" s="1" t="s">
        <v>1127</v>
      </c>
      <c r="D409" s="3">
        <f t="shared" si="73"/>
        <v>8.1300813008130081E-4</v>
      </c>
      <c r="E409" s="3" t="str">
        <f t="shared" si="74"/>
        <v>~säge~</v>
      </c>
      <c r="F409" s="3" t="str">
        <f t="shared" si="75"/>
        <v>[zɛːɡe]</v>
      </c>
      <c r="G409" s="5">
        <f t="shared" si="76"/>
        <v>4</v>
      </c>
      <c r="H409" s="5">
        <f t="shared" si="77"/>
        <v>5</v>
      </c>
      <c r="I409" s="5">
        <f t="shared" si="78"/>
        <v>5</v>
      </c>
      <c r="J409" s="3" cm="1">
        <f t="array" ref="J409">SUM(_xlfn._xlws.FILTER($D$2:$D$1078,_xlfn.MAP($E$2:$E$1078,_xlfn.LAMBDA(_xlpm.x,_xlpm.x=$E409))))</f>
        <v>8.1300813008130081E-4</v>
      </c>
      <c r="K409" s="3">
        <f t="shared" si="79"/>
        <v>1</v>
      </c>
      <c r="L409" s="3" cm="1">
        <f t="array" ref="L409">SUM(_xlfn._xlws.FILTER($D$2:$D$1078,_xlfn.MAP($F$2:$F$1078,_xlfn.LAMBDA(_xlpm.x,_xlpm.x=$F409))))</f>
        <v>8.1300813008130081E-4</v>
      </c>
      <c r="M409" s="3">
        <f t="shared" si="80"/>
        <v>1</v>
      </c>
      <c r="N409" s="3">
        <f t="shared" si="81"/>
        <v>0.25439985932113074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~ganz~ : [ɡants]</v>
      </c>
      <c r="B410" s="2">
        <v>1</v>
      </c>
      <c r="C410" s="1" t="s">
        <v>1126</v>
      </c>
      <c r="D410" s="3">
        <f t="shared" si="73"/>
        <v>8.1300813008130081E-4</v>
      </c>
      <c r="E410" s="1" t="str">
        <f t="shared" si="74"/>
        <v>~ganz~</v>
      </c>
      <c r="F410" s="1" t="str">
        <f t="shared" si="75"/>
        <v>[ɡants]</v>
      </c>
      <c r="G410" s="5">
        <f t="shared" si="76"/>
        <v>4</v>
      </c>
      <c r="H410" s="5">
        <f t="shared" si="77"/>
        <v>5</v>
      </c>
      <c r="I410" s="5">
        <f t="shared" si="78"/>
        <v>5</v>
      </c>
      <c r="J410" s="3" cm="1">
        <f t="array" ref="J410">SUM(_xlfn._xlws.FILTER($D$2:$D$1078,_xlfn.MAP($E$2:$E$1078,_xlfn.LAMBDA(_xlpm.x,_xlpm.x=$E410))))</f>
        <v>8.1300813008130081E-4</v>
      </c>
      <c r="K410" s="3">
        <f t="shared" si="79"/>
        <v>1</v>
      </c>
      <c r="L410" s="3" cm="1">
        <f t="array" ref="L410">SUM(_xlfn._xlws.FILTER($D$2:$D$1078,_xlfn.MAP($F$2:$F$1078,_xlfn.LAMBDA(_xlpm.x,_xlpm.x=$F410))))</f>
        <v>8.1300813008130081E-4</v>
      </c>
      <c r="M410" s="3">
        <f t="shared" si="80"/>
        <v>1</v>
      </c>
      <c r="N410" s="3">
        <f t="shared" si="81"/>
        <v>0.25439985932113074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~rade~ : [ʁaːde]</v>
      </c>
      <c r="B411" s="2">
        <v>1</v>
      </c>
      <c r="C411" s="1" t="s">
        <v>1124</v>
      </c>
      <c r="D411" s="3">
        <f t="shared" si="73"/>
        <v>8.1300813008130081E-4</v>
      </c>
      <c r="E411" s="3" t="str">
        <f t="shared" si="74"/>
        <v>~rade~</v>
      </c>
      <c r="F411" s="3" t="str">
        <f t="shared" si="75"/>
        <v>[ʁaːde]</v>
      </c>
      <c r="G411" s="5">
        <f t="shared" si="76"/>
        <v>4</v>
      </c>
      <c r="H411" s="5">
        <f t="shared" si="77"/>
        <v>5</v>
      </c>
      <c r="I411" s="5">
        <f t="shared" si="78"/>
        <v>5</v>
      </c>
      <c r="J411" s="3" cm="1">
        <f t="array" ref="J411">SUM(_xlfn._xlws.FILTER($D$2:$D$1078,_xlfn.MAP($E$2:$E$1078,_xlfn.LAMBDA(_xlpm.x,_xlpm.x=$E411))))</f>
        <v>8.1300813008130081E-4</v>
      </c>
      <c r="K411" s="3">
        <f t="shared" si="79"/>
        <v>1</v>
      </c>
      <c r="L411" s="3" cm="1">
        <f t="array" ref="L411">SUM(_xlfn._xlws.FILTER($D$2:$D$1078,_xlfn.MAP($F$2:$F$1078,_xlfn.LAMBDA(_xlpm.x,_xlpm.x=$F411))))</f>
        <v>8.1300813008130081E-4</v>
      </c>
      <c r="M411" s="3">
        <f t="shared" si="80"/>
        <v>1</v>
      </c>
      <c r="N411" s="3">
        <f t="shared" si="81"/>
        <v>0.25439985932113074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~jagd~ : [ʝaːkt]</v>
      </c>
      <c r="B412" s="2">
        <v>1</v>
      </c>
      <c r="C412" s="1" t="s">
        <v>1123</v>
      </c>
      <c r="D412" s="3">
        <f t="shared" si="73"/>
        <v>8.1300813008130081E-4</v>
      </c>
      <c r="E412" s="3" t="str">
        <f t="shared" si="74"/>
        <v>~jagd~</v>
      </c>
      <c r="F412" s="3" t="str">
        <f t="shared" si="75"/>
        <v>[ʝaːkt]</v>
      </c>
      <c r="G412" s="5">
        <f t="shared" si="76"/>
        <v>4</v>
      </c>
      <c r="H412" s="5">
        <f t="shared" si="77"/>
        <v>5</v>
      </c>
      <c r="I412" s="5">
        <f t="shared" si="78"/>
        <v>5</v>
      </c>
      <c r="J412" s="3" cm="1">
        <f t="array" ref="J412">SUM(_xlfn._xlws.FILTER($D$2:$D$1078,_xlfn.MAP($E$2:$E$1078,_xlfn.LAMBDA(_xlpm.x,_xlpm.x=$E412))))</f>
        <v>8.1300813008130081E-4</v>
      </c>
      <c r="K412" s="3">
        <f t="shared" si="79"/>
        <v>1</v>
      </c>
      <c r="L412" s="3" cm="1">
        <f t="array" ref="L412">SUM(_xlfn._xlws.FILTER($D$2:$D$1078,_xlfn.MAP($F$2:$F$1078,_xlfn.LAMBDA(_xlpm.x,_xlpm.x=$F412))))</f>
        <v>8.1300813008130081E-4</v>
      </c>
      <c r="M412" s="3">
        <f t="shared" si="80"/>
        <v>1</v>
      </c>
      <c r="N412" s="3">
        <f t="shared" si="81"/>
        <v>0.25439985932113074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~gewe~ : [ɡeveː]</v>
      </c>
      <c r="B413" s="2">
        <v>1</v>
      </c>
      <c r="C413" s="1" t="s">
        <v>1116</v>
      </c>
      <c r="D413" s="3">
        <f t="shared" si="73"/>
        <v>8.1300813008130081E-4</v>
      </c>
      <c r="E413" s="3" t="str">
        <f t="shared" si="74"/>
        <v>~gewe~</v>
      </c>
      <c r="F413" s="3" t="str">
        <f t="shared" si="75"/>
        <v>[ɡeveː]</v>
      </c>
      <c r="G413" s="5">
        <f t="shared" si="76"/>
        <v>4</v>
      </c>
      <c r="H413" s="5">
        <f t="shared" si="77"/>
        <v>5</v>
      </c>
      <c r="I413" s="5">
        <f t="shared" si="78"/>
        <v>5</v>
      </c>
      <c r="J413" s="3" cm="1">
        <f t="array" ref="J413">SUM(_xlfn._xlws.FILTER($D$2:$D$1078,_xlfn.MAP($E$2:$E$1078,_xlfn.LAMBDA(_xlpm.x,_xlpm.x=$E413))))</f>
        <v>8.1300813008130081E-4</v>
      </c>
      <c r="K413" s="3">
        <f t="shared" si="79"/>
        <v>1</v>
      </c>
      <c r="L413" s="3" cm="1">
        <f t="array" ref="L413">SUM(_xlfn._xlws.FILTER($D$2:$D$1078,_xlfn.MAP($F$2:$F$1078,_xlfn.LAMBDA(_xlpm.x,_xlpm.x=$F413))))</f>
        <v>8.1300813008130081E-4</v>
      </c>
      <c r="M413" s="3">
        <f t="shared" si="80"/>
        <v>1</v>
      </c>
      <c r="N413" s="3">
        <f t="shared" si="81"/>
        <v>0.25439985932113074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~rede~ : [ʁeːde]</v>
      </c>
      <c r="B414" s="2">
        <v>1</v>
      </c>
      <c r="C414" s="1" t="s">
        <v>1114</v>
      </c>
      <c r="D414" s="3">
        <f t="shared" si="73"/>
        <v>8.1300813008130081E-4</v>
      </c>
      <c r="E414" s="3" t="str">
        <f t="shared" si="74"/>
        <v>~rede~</v>
      </c>
      <c r="F414" s="3" t="str">
        <f t="shared" si="75"/>
        <v>[ʁeːde]</v>
      </c>
      <c r="G414" s="5">
        <f t="shared" si="76"/>
        <v>4</v>
      </c>
      <c r="H414" s="5">
        <f t="shared" si="77"/>
        <v>5</v>
      </c>
      <c r="I414" s="5">
        <f t="shared" si="78"/>
        <v>5</v>
      </c>
      <c r="J414" s="3" cm="1">
        <f t="array" ref="J414">SUM(_xlfn._xlws.FILTER($D$2:$D$1078,_xlfn.MAP($E$2:$E$1078,_xlfn.LAMBDA(_xlpm.x,_xlpm.x=$E414))))</f>
        <v>8.1300813008130081E-4</v>
      </c>
      <c r="K414" s="3">
        <f t="shared" si="79"/>
        <v>1</v>
      </c>
      <c r="L414" s="3" cm="1">
        <f t="array" ref="L414">SUM(_xlfn._xlws.FILTER($D$2:$D$1078,_xlfn.MAP($F$2:$F$1078,_xlfn.LAMBDA(_xlpm.x,_xlpm.x=$F414))))</f>
        <v>8.1300813008130081E-4</v>
      </c>
      <c r="M414" s="3">
        <f t="shared" si="80"/>
        <v>1</v>
      </c>
      <c r="N414" s="3">
        <f t="shared" si="81"/>
        <v>0.25439985932113074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~glas~ : [ɡlaːs]</v>
      </c>
      <c r="B415" s="2">
        <v>1</v>
      </c>
      <c r="C415" s="1" t="s">
        <v>1108</v>
      </c>
      <c r="D415" s="3">
        <f t="shared" si="73"/>
        <v>8.1300813008130081E-4</v>
      </c>
      <c r="E415" s="3" t="str">
        <f t="shared" si="74"/>
        <v>~glas~</v>
      </c>
      <c r="F415" s="3" t="str">
        <f t="shared" si="75"/>
        <v>[ɡlaːs]</v>
      </c>
      <c r="G415" s="5">
        <f t="shared" si="76"/>
        <v>4</v>
      </c>
      <c r="H415" s="5">
        <f t="shared" si="77"/>
        <v>5</v>
      </c>
      <c r="I415" s="5">
        <f t="shared" si="78"/>
        <v>5</v>
      </c>
      <c r="J415" s="3" cm="1">
        <f t="array" ref="J415">SUM(_xlfn._xlws.FILTER($D$2:$D$1078,_xlfn.MAP($E$2:$E$1078,_xlfn.LAMBDA(_xlpm.x,_xlpm.x=$E415))))</f>
        <v>8.1300813008130081E-4</v>
      </c>
      <c r="K415" s="3">
        <f t="shared" si="79"/>
        <v>1</v>
      </c>
      <c r="L415" s="3" cm="1">
        <f t="array" ref="L415">SUM(_xlfn._xlws.FILTER($D$2:$D$1078,_xlfn.MAP($F$2:$F$1078,_xlfn.LAMBDA(_xlpm.x,_xlpm.x=$F415))))</f>
        <v>8.1300813008130081E-4</v>
      </c>
      <c r="M415" s="3">
        <f t="shared" si="80"/>
        <v>1</v>
      </c>
      <c r="N415" s="3">
        <f t="shared" si="81"/>
        <v>0.25439985932113074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~gnet~ : [ɡneːt]</v>
      </c>
      <c r="B416" s="2">
        <v>1</v>
      </c>
      <c r="C416" s="1" t="s">
        <v>1105</v>
      </c>
      <c r="D416" s="3">
        <f t="shared" si="73"/>
        <v>8.1300813008130081E-4</v>
      </c>
      <c r="E416" s="3" t="str">
        <f t="shared" si="74"/>
        <v>~gnet~</v>
      </c>
      <c r="F416" s="3" t="str">
        <f t="shared" si="75"/>
        <v>[ɡneːt]</v>
      </c>
      <c r="G416" s="5">
        <f t="shared" si="76"/>
        <v>4</v>
      </c>
      <c r="H416" s="5">
        <f t="shared" si="77"/>
        <v>5</v>
      </c>
      <c r="I416" s="5">
        <f t="shared" si="78"/>
        <v>5</v>
      </c>
      <c r="J416" s="3" cm="1">
        <f t="array" ref="J416">SUM(_xlfn._xlws.FILTER($D$2:$D$1078,_xlfn.MAP($E$2:$E$1078,_xlfn.LAMBDA(_xlpm.x,_xlpm.x=$E416))))</f>
        <v>8.1300813008130081E-4</v>
      </c>
      <c r="K416" s="3">
        <f t="shared" si="79"/>
        <v>1</v>
      </c>
      <c r="L416" s="3" cm="1">
        <f t="array" ref="L416">SUM(_xlfn._xlws.FILTER($D$2:$D$1078,_xlfn.MAP($F$2:$F$1078,_xlfn.LAMBDA(_xlpm.x,_xlpm.x=$F416))))</f>
        <v>8.1300813008130081E-4</v>
      </c>
      <c r="M416" s="3">
        <f t="shared" si="80"/>
        <v>1</v>
      </c>
      <c r="N416" s="3">
        <f t="shared" si="81"/>
        <v>0.25439985932113074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~spaß~ : [ʃpaːs]</v>
      </c>
      <c r="B417" s="2">
        <v>1</v>
      </c>
      <c r="C417" s="1" t="s">
        <v>1103</v>
      </c>
      <c r="D417" s="3">
        <f t="shared" si="73"/>
        <v>8.1300813008130081E-4</v>
      </c>
      <c r="E417" s="3" t="str">
        <f t="shared" si="74"/>
        <v>~spaß~</v>
      </c>
      <c r="F417" s="3" t="str">
        <f t="shared" si="75"/>
        <v>[ʃpaːs]</v>
      </c>
      <c r="G417" s="5">
        <f t="shared" si="76"/>
        <v>4</v>
      </c>
      <c r="H417" s="5">
        <f t="shared" si="77"/>
        <v>5</v>
      </c>
      <c r="I417" s="5">
        <f t="shared" si="78"/>
        <v>5</v>
      </c>
      <c r="J417" s="3" cm="1">
        <f t="array" ref="J417">SUM(_xlfn._xlws.FILTER($D$2:$D$1078,_xlfn.MAP($E$2:$E$1078,_xlfn.LAMBDA(_xlpm.x,_xlpm.x=$E417))))</f>
        <v>8.1300813008130081E-4</v>
      </c>
      <c r="K417" s="3">
        <f t="shared" si="79"/>
        <v>1</v>
      </c>
      <c r="L417" s="3" cm="1">
        <f t="array" ref="L417">SUM(_xlfn._xlws.FILTER($D$2:$D$1078,_xlfn.MAP($F$2:$F$1078,_xlfn.LAMBDA(_xlpm.x,_xlpm.x=$F417))))</f>
        <v>8.1300813008130081E-4</v>
      </c>
      <c r="M417" s="3">
        <f t="shared" si="80"/>
        <v>1</v>
      </c>
      <c r="N417" s="3">
        <f t="shared" si="81"/>
        <v>0.25439985932113074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~spur~ : [ʃpuːɐ]</v>
      </c>
      <c r="B418" s="2">
        <v>1</v>
      </c>
      <c r="C418" s="1" t="s">
        <v>1102</v>
      </c>
      <c r="D418" s="3">
        <f t="shared" si="73"/>
        <v>8.1300813008130081E-4</v>
      </c>
      <c r="E418" s="3" t="str">
        <f t="shared" si="74"/>
        <v>~spur~</v>
      </c>
      <c r="F418" s="3" t="str">
        <f t="shared" si="75"/>
        <v>[ʃpuːɐ]</v>
      </c>
      <c r="G418" s="5">
        <f t="shared" si="76"/>
        <v>4</v>
      </c>
      <c r="H418" s="5">
        <f t="shared" si="77"/>
        <v>5</v>
      </c>
      <c r="I418" s="5">
        <f t="shared" si="78"/>
        <v>5</v>
      </c>
      <c r="J418" s="3" cm="1">
        <f t="array" ref="J418">SUM(_xlfn._xlws.FILTER($D$2:$D$1078,_xlfn.MAP($E$2:$E$1078,_xlfn.LAMBDA(_xlpm.x,_xlpm.x=$E418))))</f>
        <v>8.1300813008130081E-4</v>
      </c>
      <c r="K418" s="3">
        <f t="shared" si="79"/>
        <v>1</v>
      </c>
      <c r="L418" s="3" cm="1">
        <f t="array" ref="L418">SUM(_xlfn._xlws.FILTER($D$2:$D$1078,_xlfn.MAP($F$2:$F$1078,_xlfn.LAMBDA(_xlpm.x,_xlpm.x=$F418))))</f>
        <v>8.1300813008130081E-4</v>
      </c>
      <c r="M418" s="3">
        <f t="shared" si="80"/>
        <v>1</v>
      </c>
      <c r="N418" s="3">
        <f t="shared" si="81"/>
        <v>0.25439985932113074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~spät~ : [ʃpɛːt]</v>
      </c>
      <c r="B419" s="2">
        <v>1</v>
      </c>
      <c r="C419" s="1" t="s">
        <v>1101</v>
      </c>
      <c r="D419" s="3">
        <f t="shared" si="73"/>
        <v>8.1300813008130081E-4</v>
      </c>
      <c r="E419" s="3" t="str">
        <f t="shared" si="74"/>
        <v>~spät~</v>
      </c>
      <c r="F419" s="3" t="str">
        <f t="shared" si="75"/>
        <v>[ʃpɛːt]</v>
      </c>
      <c r="G419" s="5">
        <f t="shared" si="76"/>
        <v>4</v>
      </c>
      <c r="H419" s="5">
        <f t="shared" si="77"/>
        <v>5</v>
      </c>
      <c r="I419" s="5">
        <f t="shared" si="78"/>
        <v>5</v>
      </c>
      <c r="J419" s="3" cm="1">
        <f t="array" ref="J419">SUM(_xlfn._xlws.FILTER($D$2:$D$1078,_xlfn.MAP($E$2:$E$1078,_xlfn.LAMBDA(_xlpm.x,_xlpm.x=$E419))))</f>
        <v>8.1300813008130081E-4</v>
      </c>
      <c r="K419" s="3">
        <f t="shared" si="79"/>
        <v>1</v>
      </c>
      <c r="L419" s="3" cm="1">
        <f t="array" ref="L419">SUM(_xlfn._xlws.FILTER($D$2:$D$1078,_xlfn.MAP($F$2:$F$1078,_xlfn.LAMBDA(_xlpm.x,_xlpm.x=$F419))))</f>
        <v>8.1300813008130081E-4</v>
      </c>
      <c r="M419" s="3">
        <f t="shared" si="80"/>
        <v>1</v>
      </c>
      <c r="N419" s="3">
        <f t="shared" si="81"/>
        <v>0.25439985932113074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~stab~ : [ʃtaːp]</v>
      </c>
      <c r="B420" s="2">
        <v>1</v>
      </c>
      <c r="C420" s="1" t="s">
        <v>1097</v>
      </c>
      <c r="D420" s="3">
        <f t="shared" si="73"/>
        <v>8.1300813008130081E-4</v>
      </c>
      <c r="E420" s="3" t="str">
        <f t="shared" si="74"/>
        <v>~stab~</v>
      </c>
      <c r="F420" s="3" t="str">
        <f t="shared" si="75"/>
        <v>[ʃtaːp]</v>
      </c>
      <c r="G420" s="5">
        <f t="shared" si="76"/>
        <v>4</v>
      </c>
      <c r="H420" s="5">
        <f t="shared" si="77"/>
        <v>5</v>
      </c>
      <c r="I420" s="5">
        <f t="shared" si="78"/>
        <v>5</v>
      </c>
      <c r="J420" s="3" cm="1">
        <f t="array" ref="J420">SUM(_xlfn._xlws.FILTER($D$2:$D$1078,_xlfn.MAP($E$2:$E$1078,_xlfn.LAMBDA(_xlpm.x,_xlpm.x=$E420))))</f>
        <v>8.1300813008130081E-4</v>
      </c>
      <c r="K420" s="3">
        <f t="shared" si="79"/>
        <v>1</v>
      </c>
      <c r="L420" s="3" cm="1">
        <f t="array" ref="L420">SUM(_xlfn._xlws.FILTER($D$2:$D$1078,_xlfn.MAP($F$2:$F$1078,_xlfn.LAMBDA(_xlpm.x,_xlpm.x=$F420))))</f>
        <v>8.1300813008130081E-4</v>
      </c>
      <c r="M420" s="3">
        <f t="shared" si="80"/>
        <v>1</v>
      </c>
      <c r="N420" s="3">
        <f t="shared" si="81"/>
        <v>0.25439985932113074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~rtra~ : [ɐtʁaː]</v>
      </c>
      <c r="B421" s="2">
        <v>1</v>
      </c>
      <c r="C421" s="1" t="s">
        <v>1091</v>
      </c>
      <c r="D421" s="3">
        <f t="shared" si="73"/>
        <v>8.1300813008130081E-4</v>
      </c>
      <c r="E421" s="3" t="str">
        <f t="shared" si="74"/>
        <v>~rtra~</v>
      </c>
      <c r="F421" s="3" t="str">
        <f t="shared" si="75"/>
        <v>[ɐtʁaː]</v>
      </c>
      <c r="G421" s="5">
        <f t="shared" si="76"/>
        <v>4</v>
      </c>
      <c r="H421" s="5">
        <f t="shared" si="77"/>
        <v>5</v>
      </c>
      <c r="I421" s="5">
        <f t="shared" si="78"/>
        <v>5</v>
      </c>
      <c r="J421" s="3" cm="1">
        <f t="array" ref="J421">SUM(_xlfn._xlws.FILTER($D$2:$D$1078,_xlfn.MAP($E$2:$E$1078,_xlfn.LAMBDA(_xlpm.x,_xlpm.x=$E421))))</f>
        <v>8.1300813008130081E-4</v>
      </c>
      <c r="K421" s="3">
        <f t="shared" si="79"/>
        <v>1</v>
      </c>
      <c r="L421" s="3" cm="1">
        <f t="array" ref="L421">SUM(_xlfn._xlws.FILTER($D$2:$D$1078,_xlfn.MAP($F$2:$F$1078,_xlfn.LAMBDA(_xlpm.x,_xlpm.x=$F421))))</f>
        <v>8.1300813008130081E-4</v>
      </c>
      <c r="M421" s="3">
        <f t="shared" si="80"/>
        <v>1</v>
      </c>
      <c r="N421" s="3">
        <f t="shared" si="81"/>
        <v>0.25439985932113074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~rson~ : [ʁzoːn]</v>
      </c>
      <c r="B422" s="2">
        <v>1</v>
      </c>
      <c r="C422" s="1" t="s">
        <v>1088</v>
      </c>
      <c r="D422" s="3">
        <f t="shared" si="73"/>
        <v>8.1300813008130081E-4</v>
      </c>
      <c r="E422" s="3" t="str">
        <f t="shared" si="74"/>
        <v>~rson~</v>
      </c>
      <c r="F422" s="3" t="str">
        <f t="shared" si="75"/>
        <v>[ʁzoːn]</v>
      </c>
      <c r="G422" s="5">
        <f t="shared" si="76"/>
        <v>4</v>
      </c>
      <c r="H422" s="5">
        <f t="shared" si="77"/>
        <v>5</v>
      </c>
      <c r="I422" s="5">
        <f t="shared" si="78"/>
        <v>5</v>
      </c>
      <c r="J422" s="3" cm="1">
        <f t="array" ref="J422">SUM(_xlfn._xlws.FILTER($D$2:$D$1078,_xlfn.MAP($E$2:$E$1078,_xlfn.LAMBDA(_xlpm.x,_xlpm.x=$E422))))</f>
        <v>8.1300813008130081E-4</v>
      </c>
      <c r="K422" s="3">
        <f t="shared" si="79"/>
        <v>1</v>
      </c>
      <c r="L422" s="3" cm="1">
        <f t="array" ref="L422">SUM(_xlfn._xlws.FILTER($D$2:$D$1078,_xlfn.MAP($F$2:$F$1078,_xlfn.LAMBDA(_xlpm.x,_xlpm.x=$F422))))</f>
        <v>8.1300813008130081E-4</v>
      </c>
      <c r="M422" s="3">
        <f t="shared" si="80"/>
        <v>1</v>
      </c>
      <c r="N422" s="3">
        <f t="shared" si="81"/>
        <v>0.25439985932113074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~gras~ : [ɡʁaːs]</v>
      </c>
      <c r="B423" s="2">
        <v>1</v>
      </c>
      <c r="C423" s="1" t="s">
        <v>1086</v>
      </c>
      <c r="D423" s="3">
        <f t="shared" si="73"/>
        <v>8.1300813008130081E-4</v>
      </c>
      <c r="E423" s="3" t="str">
        <f t="shared" si="74"/>
        <v>~gras~</v>
      </c>
      <c r="F423" s="3" t="str">
        <f t="shared" si="75"/>
        <v>[ɡʁaːs]</v>
      </c>
      <c r="G423" s="5">
        <f t="shared" si="76"/>
        <v>4</v>
      </c>
      <c r="H423" s="5">
        <f t="shared" si="77"/>
        <v>5</v>
      </c>
      <c r="I423" s="5">
        <f t="shared" si="78"/>
        <v>5</v>
      </c>
      <c r="J423" s="3" cm="1">
        <f t="array" ref="J423">SUM(_xlfn._xlws.FILTER($D$2:$D$1078,_xlfn.MAP($E$2:$E$1078,_xlfn.LAMBDA(_xlpm.x,_xlpm.x=$E423))))</f>
        <v>8.1300813008130081E-4</v>
      </c>
      <c r="K423" s="3">
        <f t="shared" si="79"/>
        <v>1</v>
      </c>
      <c r="L423" s="3" cm="1">
        <f t="array" ref="L423">SUM(_xlfn._xlws.FILTER($D$2:$D$1078,_xlfn.MAP($F$2:$F$1078,_xlfn.LAMBDA(_xlpm.x,_xlpm.x=$F423))))</f>
        <v>8.1300813008130081E-4</v>
      </c>
      <c r="M423" s="3">
        <f t="shared" si="80"/>
        <v>1</v>
      </c>
      <c r="N423" s="3">
        <f t="shared" si="81"/>
        <v>0.25439985932113074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~grad~ : [ɡʁaːt]</v>
      </c>
      <c r="B424" s="2">
        <v>1</v>
      </c>
      <c r="C424" s="1" t="s">
        <v>1085</v>
      </c>
      <c r="D424" s="3">
        <f t="shared" si="73"/>
        <v>8.1300813008130081E-4</v>
      </c>
      <c r="E424" s="3" t="str">
        <f t="shared" si="74"/>
        <v>~grad~</v>
      </c>
      <c r="F424" s="3" t="str">
        <f t="shared" si="75"/>
        <v>[ɡʁaːt]</v>
      </c>
      <c r="G424" s="5">
        <f t="shared" si="76"/>
        <v>4</v>
      </c>
      <c r="H424" s="5">
        <f t="shared" si="77"/>
        <v>5</v>
      </c>
      <c r="I424" s="5">
        <f t="shared" si="78"/>
        <v>5</v>
      </c>
      <c r="J424" s="3" cm="1">
        <f t="array" ref="J424">SUM(_xlfn._xlws.FILTER($D$2:$D$1078,_xlfn.MAP($E$2:$E$1078,_xlfn.LAMBDA(_xlpm.x,_xlpm.x=$E424))))</f>
        <v>8.1300813008130081E-4</v>
      </c>
      <c r="K424" s="3">
        <f t="shared" si="79"/>
        <v>1</v>
      </c>
      <c r="L424" s="3" cm="1">
        <f t="array" ref="L424">SUM(_xlfn._xlws.FILTER($D$2:$D$1078,_xlfn.MAP($F$2:$F$1078,_xlfn.LAMBDA(_xlpm.x,_xlpm.x=$F424))))</f>
        <v>8.1300813008130081E-4</v>
      </c>
      <c r="M424" s="3">
        <f t="shared" si="80"/>
        <v>1</v>
      </c>
      <c r="N424" s="3">
        <f t="shared" si="81"/>
        <v>0.25439985932113074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~gebo~ : [ɡəboː]</v>
      </c>
      <c r="B425" s="2">
        <v>1</v>
      </c>
      <c r="C425" s="1" t="s">
        <v>1084</v>
      </c>
      <c r="D425" s="3">
        <f t="shared" si="73"/>
        <v>8.1300813008130081E-4</v>
      </c>
      <c r="E425" s="3" t="str">
        <f t="shared" si="74"/>
        <v>~gebo~</v>
      </c>
      <c r="F425" s="3" t="str">
        <f t="shared" si="75"/>
        <v>[ɡəboː]</v>
      </c>
      <c r="G425" s="5">
        <f t="shared" si="76"/>
        <v>4</v>
      </c>
      <c r="H425" s="5">
        <f t="shared" si="77"/>
        <v>5</v>
      </c>
      <c r="I425" s="5">
        <f t="shared" si="78"/>
        <v>5</v>
      </c>
      <c r="J425" s="3" cm="1">
        <f t="array" ref="J425">SUM(_xlfn._xlws.FILTER($D$2:$D$1078,_xlfn.MAP($E$2:$E$1078,_xlfn.LAMBDA(_xlpm.x,_xlpm.x=$E425))))</f>
        <v>8.1300813008130081E-4</v>
      </c>
      <c r="K425" s="3">
        <f t="shared" si="79"/>
        <v>1</v>
      </c>
      <c r="L425" s="3" cm="1">
        <f t="array" ref="L425">SUM(_xlfn._xlws.FILTER($D$2:$D$1078,_xlfn.MAP($F$2:$F$1078,_xlfn.LAMBDA(_xlpm.x,_xlpm.x=$F425))))</f>
        <v>8.1300813008130081E-4</v>
      </c>
      <c r="M425" s="3">
        <f t="shared" si="80"/>
        <v>1</v>
      </c>
      <c r="N425" s="3">
        <f t="shared" si="81"/>
        <v>0.25439985932113074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~ände~ : [ˀɛnde]</v>
      </c>
      <c r="B426" s="2">
        <v>1</v>
      </c>
      <c r="C426" s="1" t="s">
        <v>1080</v>
      </c>
      <c r="D426" s="3">
        <f t="shared" si="73"/>
        <v>8.1300813008130081E-4</v>
      </c>
      <c r="E426" s="3" t="str">
        <f t="shared" si="74"/>
        <v>~ände~</v>
      </c>
      <c r="F426" s="3" t="str">
        <f t="shared" si="75"/>
        <v>[ˀɛnde]</v>
      </c>
      <c r="G426" s="5">
        <f t="shared" si="76"/>
        <v>4</v>
      </c>
      <c r="H426" s="5">
        <f t="shared" si="77"/>
        <v>5</v>
      </c>
      <c r="I426" s="5">
        <f t="shared" si="78"/>
        <v>5</v>
      </c>
      <c r="J426" s="3" cm="1">
        <f t="array" ref="J426">SUM(_xlfn._xlws.FILTER($D$2:$D$1078,_xlfn.MAP($E$2:$E$1078,_xlfn.LAMBDA(_xlpm.x,_xlpm.x=$E426))))</f>
        <v>8.1300813008130081E-4</v>
      </c>
      <c r="K426" s="3">
        <f t="shared" si="79"/>
        <v>1</v>
      </c>
      <c r="L426" s="3" cm="1">
        <f t="array" ref="L426">SUM(_xlfn._xlws.FILTER($D$2:$D$1078,_xlfn.MAP($F$2:$F$1078,_xlfn.LAMBDA(_xlpm.x,_xlpm.x=$F426))))</f>
        <v>8.1300813008130081E-4</v>
      </c>
      <c r="M426" s="3">
        <f t="shared" si="80"/>
        <v>1</v>
      </c>
      <c r="N426" s="3">
        <f t="shared" si="81"/>
        <v>0.25439985932113074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~genu~ : [ɡənuː]</v>
      </c>
      <c r="B427" s="2">
        <v>1</v>
      </c>
      <c r="C427" s="1" t="s">
        <v>1077</v>
      </c>
      <c r="D427" s="3">
        <f t="shared" si="73"/>
        <v>8.1300813008130081E-4</v>
      </c>
      <c r="E427" s="3" t="str">
        <f t="shared" si="74"/>
        <v>~genu~</v>
      </c>
      <c r="F427" s="3" t="str">
        <f t="shared" si="75"/>
        <v>[ɡənuː]</v>
      </c>
      <c r="G427" s="5">
        <f t="shared" si="76"/>
        <v>4</v>
      </c>
      <c r="H427" s="5">
        <f t="shared" si="77"/>
        <v>5</v>
      </c>
      <c r="I427" s="5">
        <f t="shared" si="78"/>
        <v>5</v>
      </c>
      <c r="J427" s="3" cm="1">
        <f t="array" ref="J427">SUM(_xlfn._xlws.FILTER($D$2:$D$1078,_xlfn.MAP($E$2:$E$1078,_xlfn.LAMBDA(_xlpm.x,_xlpm.x=$E427))))</f>
        <v>8.1300813008130081E-4</v>
      </c>
      <c r="K427" s="3">
        <f t="shared" si="79"/>
        <v>1</v>
      </c>
      <c r="L427" s="3" cm="1">
        <f t="array" ref="L427">SUM(_xlfn._xlws.FILTER($D$2:$D$1078,_xlfn.MAP($F$2:$F$1078,_xlfn.LAMBDA(_xlpm.x,_xlpm.x=$F427))))</f>
        <v>8.1300813008130081E-4</v>
      </c>
      <c r="M427" s="3">
        <f t="shared" si="80"/>
        <v>1</v>
      </c>
      <c r="N427" s="3">
        <f t="shared" si="81"/>
        <v>0.25439985932113074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~groß~ : [ɡʁoːs]</v>
      </c>
      <c r="B428" s="2">
        <v>1</v>
      </c>
      <c r="C428" s="1" t="s">
        <v>1076</v>
      </c>
      <c r="D428" s="3">
        <f t="shared" si="73"/>
        <v>8.1300813008130081E-4</v>
      </c>
      <c r="E428" s="3" t="str">
        <f t="shared" si="74"/>
        <v>~groß~</v>
      </c>
      <c r="F428" s="3" t="str">
        <f t="shared" si="75"/>
        <v>[ɡʁoːs]</v>
      </c>
      <c r="G428" s="5">
        <f t="shared" si="76"/>
        <v>4</v>
      </c>
      <c r="H428" s="5">
        <f t="shared" si="77"/>
        <v>5</v>
      </c>
      <c r="I428" s="5">
        <f t="shared" si="78"/>
        <v>5</v>
      </c>
      <c r="J428" s="3" cm="1">
        <f t="array" ref="J428">SUM(_xlfn._xlws.FILTER($D$2:$D$1078,_xlfn.MAP($E$2:$E$1078,_xlfn.LAMBDA(_xlpm.x,_xlpm.x=$E428))))</f>
        <v>8.1300813008130081E-4</v>
      </c>
      <c r="K428" s="3">
        <f t="shared" si="79"/>
        <v>1</v>
      </c>
      <c r="L428" s="3" cm="1">
        <f t="array" ref="L428">SUM(_xlfn._xlws.FILTER($D$2:$D$1078,_xlfn.MAP($F$2:$F$1078,_xlfn.LAMBDA(_xlpm.x,_xlpm.x=$F428))))</f>
        <v>8.1300813008130081E-4</v>
      </c>
      <c r="M428" s="3">
        <f t="shared" si="80"/>
        <v>1</v>
      </c>
      <c r="N428" s="3">
        <f t="shared" si="81"/>
        <v>0.25439985932113074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~geta~ : [ɡətaː]</v>
      </c>
      <c r="B429" s="2">
        <v>1</v>
      </c>
      <c r="C429" s="1" t="s">
        <v>1075</v>
      </c>
      <c r="D429" s="3">
        <f t="shared" si="73"/>
        <v>8.1300813008130081E-4</v>
      </c>
      <c r="E429" s="3" t="str">
        <f t="shared" si="74"/>
        <v>~geta~</v>
      </c>
      <c r="F429" s="3" t="str">
        <f t="shared" si="75"/>
        <v>[ɡətaː]</v>
      </c>
      <c r="G429" s="5">
        <f t="shared" si="76"/>
        <v>4</v>
      </c>
      <c r="H429" s="5">
        <f t="shared" si="77"/>
        <v>5</v>
      </c>
      <c r="I429" s="5">
        <f t="shared" si="78"/>
        <v>5</v>
      </c>
      <c r="J429" s="3" cm="1">
        <f t="array" ref="J429">SUM(_xlfn._xlws.FILTER($D$2:$D$1078,_xlfn.MAP($E$2:$E$1078,_xlfn.LAMBDA(_xlpm.x,_xlpm.x=$E429))))</f>
        <v>8.1300813008130081E-4</v>
      </c>
      <c r="K429" s="3">
        <f t="shared" si="79"/>
        <v>1</v>
      </c>
      <c r="L429" s="3" cm="1">
        <f t="array" ref="L429">SUM(_xlfn._xlws.FILTER($D$2:$D$1078,_xlfn.MAP($F$2:$F$1078,_xlfn.LAMBDA(_xlpm.x,_xlpm.x=$F429))))</f>
        <v>8.1300813008130081E-4</v>
      </c>
      <c r="M429" s="3">
        <f t="shared" si="80"/>
        <v>1</v>
      </c>
      <c r="N429" s="3">
        <f t="shared" si="81"/>
        <v>0.25439985932113074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~grün~ : [ɡʁyːn]</v>
      </c>
      <c r="B430" s="2">
        <v>1</v>
      </c>
      <c r="C430" s="1" t="s">
        <v>1073</v>
      </c>
      <c r="D430" s="3">
        <f t="shared" si="73"/>
        <v>8.1300813008130081E-4</v>
      </c>
      <c r="E430" s="3" t="str">
        <f t="shared" si="74"/>
        <v>~grün~</v>
      </c>
      <c r="F430" s="3" t="str">
        <f t="shared" si="75"/>
        <v>[ɡʁyːn]</v>
      </c>
      <c r="G430" s="5">
        <f t="shared" si="76"/>
        <v>4</v>
      </c>
      <c r="H430" s="5">
        <f t="shared" si="77"/>
        <v>5</v>
      </c>
      <c r="I430" s="5">
        <f t="shared" si="78"/>
        <v>5</v>
      </c>
      <c r="J430" s="3" cm="1">
        <f t="array" ref="J430">SUM(_xlfn._xlws.FILTER($D$2:$D$1078,_xlfn.MAP($E$2:$E$1078,_xlfn.LAMBDA(_xlpm.x,_xlpm.x=$E430))))</f>
        <v>8.1300813008130081E-4</v>
      </c>
      <c r="K430" s="3">
        <f t="shared" si="79"/>
        <v>1</v>
      </c>
      <c r="L430" s="3" cm="1">
        <f t="array" ref="L430">SUM(_xlfn._xlws.FILTER($D$2:$D$1078,_xlfn.MAP($F$2:$F$1078,_xlfn.LAMBDA(_xlpm.x,_xlpm.x=$F430))))</f>
        <v>8.1300813008130081E-4</v>
      </c>
      <c r="M430" s="3">
        <f t="shared" si="80"/>
        <v>1</v>
      </c>
      <c r="N430" s="3">
        <f t="shared" si="81"/>
        <v>0.25439985932113074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~gera~ : [ɡəʁaː]</v>
      </c>
      <c r="B431" s="2">
        <v>1</v>
      </c>
      <c r="C431" s="1" t="s">
        <v>1072</v>
      </c>
      <c r="D431" s="3">
        <f t="shared" si="73"/>
        <v>8.1300813008130081E-4</v>
      </c>
      <c r="E431" s="3" t="str">
        <f t="shared" si="74"/>
        <v>~gera~</v>
      </c>
      <c r="F431" s="3" t="str">
        <f t="shared" si="75"/>
        <v>[ɡəʁaː]</v>
      </c>
      <c r="G431" s="5">
        <f t="shared" si="76"/>
        <v>4</v>
      </c>
      <c r="H431" s="5">
        <f t="shared" si="77"/>
        <v>5</v>
      </c>
      <c r="I431" s="5">
        <f t="shared" si="78"/>
        <v>5</v>
      </c>
      <c r="J431" s="3" cm="1">
        <f t="array" ref="J431">SUM(_xlfn._xlws.FILTER($D$2:$D$1078,_xlfn.MAP($E$2:$E$1078,_xlfn.LAMBDA(_xlpm.x,_xlpm.x=$E431))))</f>
        <v>8.1300813008130081E-4</v>
      </c>
      <c r="K431" s="3">
        <f t="shared" si="79"/>
        <v>1</v>
      </c>
      <c r="L431" s="3" cm="1">
        <f t="array" ref="L431">SUM(_xlfn._xlws.FILTER($D$2:$D$1078,_xlfn.MAP($F$2:$F$1078,_xlfn.LAMBDA(_xlpm.x,_xlpm.x=$F431))))</f>
        <v>8.1300813008130081E-4</v>
      </c>
      <c r="M431" s="3">
        <f t="shared" si="80"/>
        <v>1</v>
      </c>
      <c r="N431" s="3">
        <f t="shared" si="81"/>
        <v>0.25439985932113074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~zima~ : [tsimaː]</v>
      </c>
      <c r="B432" s="2">
        <v>1</v>
      </c>
      <c r="C432" s="1" t="s">
        <v>853</v>
      </c>
      <c r="D432" s="3">
        <f t="shared" si="73"/>
        <v>8.1300813008130081E-4</v>
      </c>
      <c r="E432" s="3" t="str">
        <f t="shared" si="74"/>
        <v>~zima~</v>
      </c>
      <c r="F432" s="3" t="str">
        <f t="shared" si="75"/>
        <v>[tsimaː]</v>
      </c>
      <c r="G432" s="5">
        <f t="shared" si="76"/>
        <v>4</v>
      </c>
      <c r="H432" s="5">
        <f t="shared" si="77"/>
        <v>6</v>
      </c>
      <c r="I432" s="5">
        <f t="shared" si="78"/>
        <v>6</v>
      </c>
      <c r="J432" s="3" cm="1">
        <f t="array" ref="J432">SUM(_xlfn._xlws.FILTER($D$2:$D$1078,_xlfn.MAP($E$2:$E$1078,_xlfn.LAMBDA(_xlpm.x,_xlpm.x=$E432))))</f>
        <v>8.1300813008130081E-4</v>
      </c>
      <c r="K432" s="3">
        <f t="shared" si="79"/>
        <v>1</v>
      </c>
      <c r="L432" s="3" cm="1">
        <f t="array" ref="L432">SUM(_xlfn._xlws.FILTER($D$2:$D$1078,_xlfn.MAP($F$2:$F$1078,_xlfn.LAMBDA(_xlpm.x,_xlpm.x=$F432))))</f>
        <v>8.1300813008130081E-4</v>
      </c>
      <c r="M432" s="3">
        <f t="shared" si="80"/>
        <v>1</v>
      </c>
      <c r="N432" s="3">
        <f t="shared" si="81"/>
        <v>0.27185717486836958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~zusa~ : [tsuːza]</v>
      </c>
      <c r="B433" s="2">
        <v>1</v>
      </c>
      <c r="C433" s="1" t="s">
        <v>852</v>
      </c>
      <c r="D433" s="3">
        <f t="shared" si="73"/>
        <v>8.1300813008130081E-4</v>
      </c>
      <c r="E433" s="1" t="str">
        <f t="shared" si="74"/>
        <v>~zusa~</v>
      </c>
      <c r="F433" s="1" t="str">
        <f t="shared" si="75"/>
        <v>[tsuːza]</v>
      </c>
      <c r="G433" s="5">
        <f t="shared" si="76"/>
        <v>4</v>
      </c>
      <c r="H433" s="5">
        <f t="shared" si="77"/>
        <v>6</v>
      </c>
      <c r="I433" s="5">
        <f t="shared" si="78"/>
        <v>6</v>
      </c>
      <c r="J433" s="3" cm="1">
        <f t="array" ref="J433">SUM(_xlfn._xlws.FILTER($D$2:$D$1078,_xlfn.MAP($E$2:$E$1078,_xlfn.LAMBDA(_xlpm.x,_xlpm.x=$E433))))</f>
        <v>8.1300813008130081E-4</v>
      </c>
      <c r="K433" s="3">
        <f t="shared" si="79"/>
        <v>1</v>
      </c>
      <c r="L433" s="3" cm="1">
        <f t="array" ref="L433">SUM(_xlfn._xlws.FILTER($D$2:$D$1078,_xlfn.MAP($F$2:$F$1078,_xlfn.LAMBDA(_xlpm.x,_xlpm.x=$F433))))</f>
        <v>8.1300813008130081E-4</v>
      </c>
      <c r="M433" s="3">
        <f t="shared" si="80"/>
        <v>1</v>
      </c>
      <c r="N433" s="3">
        <f t="shared" si="81"/>
        <v>0.27185717486836958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~zurü~ : [tsuːʁʏ]</v>
      </c>
      <c r="B434" s="2">
        <v>1</v>
      </c>
      <c r="C434" s="1" t="s">
        <v>851</v>
      </c>
      <c r="D434" s="3">
        <f t="shared" si="73"/>
        <v>8.1300813008130081E-4</v>
      </c>
      <c r="E434" s="1" t="str">
        <f t="shared" si="74"/>
        <v>~zurü~</v>
      </c>
      <c r="F434" s="1" t="str">
        <f t="shared" si="75"/>
        <v>[tsuːʁʏ]</v>
      </c>
      <c r="G434" s="5">
        <f t="shared" si="76"/>
        <v>4</v>
      </c>
      <c r="H434" s="5">
        <f t="shared" si="77"/>
        <v>6</v>
      </c>
      <c r="I434" s="5">
        <f t="shared" si="78"/>
        <v>6</v>
      </c>
      <c r="J434" s="3" cm="1">
        <f t="array" ref="J434">SUM(_xlfn._xlws.FILTER($D$2:$D$1078,_xlfn.MAP($E$2:$E$1078,_xlfn.LAMBDA(_xlpm.x,_xlpm.x=$E434))))</f>
        <v>8.1300813008130081E-4</v>
      </c>
      <c r="K434" s="3">
        <f t="shared" si="79"/>
        <v>1</v>
      </c>
      <c r="L434" s="3" cm="1">
        <f t="array" ref="L434">SUM(_xlfn._xlws.FILTER($D$2:$D$1078,_xlfn.MAP($F$2:$F$1078,_xlfn.LAMBDA(_xlpm.x,_xlpm.x=$F434))))</f>
        <v>8.1300813008130081E-4</v>
      </c>
      <c r="M434" s="3">
        <f t="shared" si="80"/>
        <v>1</v>
      </c>
      <c r="N434" s="3">
        <f t="shared" si="81"/>
        <v>0.27185717486836958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~cher~ : [çɐ]</v>
      </c>
      <c r="B435" s="2">
        <v>2</v>
      </c>
      <c r="C435" s="1" t="s">
        <v>36</v>
      </c>
      <c r="D435" s="3">
        <f t="shared" si="73"/>
        <v>1.6260162601626016E-3</v>
      </c>
      <c r="E435" s="1" t="str">
        <f t="shared" si="74"/>
        <v>~cher~</v>
      </c>
      <c r="F435" s="1" t="str">
        <f t="shared" si="75"/>
        <v>[çɐ]</v>
      </c>
      <c r="G435" s="5">
        <f t="shared" si="76"/>
        <v>4</v>
      </c>
      <c r="H435" s="5">
        <f t="shared" si="77"/>
        <v>2</v>
      </c>
      <c r="I435" s="5">
        <f t="shared" si="78"/>
        <v>4</v>
      </c>
      <c r="J435" s="3" cm="1">
        <f t="array" ref="J435">SUM(_xlfn._xlws.FILTER($D$2:$D$1078,_xlfn.MAP($E$2:$E$1078,_xlfn.LAMBDA(_xlpm.x,_xlpm.x=$E435))))</f>
        <v>1.6260162601626016E-3</v>
      </c>
      <c r="K435" s="3">
        <f t="shared" si="79"/>
        <v>1</v>
      </c>
      <c r="L435" s="3" cm="1">
        <f t="array" ref="L435">SUM(_xlfn._xlws.FILTER($D$2:$D$1078,_xlfn.MAP($F$2:$F$1078,_xlfn.LAMBDA(_xlpm.x,_xlpm.x=$F435))))</f>
        <v>1.6260162601626016E-3</v>
      </c>
      <c r="M435" s="3">
        <f t="shared" si="80"/>
        <v>1</v>
      </c>
      <c r="N435" s="3">
        <f t="shared" si="81"/>
        <v>0.28725561847890652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~sser~ : [sɐ]</v>
      </c>
      <c r="B436" s="2">
        <v>2</v>
      </c>
      <c r="C436" s="1" t="s">
        <v>253</v>
      </c>
      <c r="D436" s="3">
        <f t="shared" si="73"/>
        <v>1.6260162601626016E-3</v>
      </c>
      <c r="E436" s="3" t="str">
        <f t="shared" si="74"/>
        <v>~sser~</v>
      </c>
      <c r="F436" s="3" t="str">
        <f t="shared" si="75"/>
        <v>[sɐ]</v>
      </c>
      <c r="G436" s="5">
        <f t="shared" si="76"/>
        <v>4</v>
      </c>
      <c r="H436" s="5">
        <f t="shared" si="77"/>
        <v>2</v>
      </c>
      <c r="I436" s="5">
        <f t="shared" si="78"/>
        <v>4</v>
      </c>
      <c r="J436" s="3" cm="1">
        <f t="array" ref="J436">SUM(_xlfn._xlws.FILTER($D$2:$D$1078,_xlfn.MAP($E$2:$E$1078,_xlfn.LAMBDA(_xlpm.x,_xlpm.x=$E436))))</f>
        <v>1.6260162601626016E-3</v>
      </c>
      <c r="K436" s="3">
        <f t="shared" si="79"/>
        <v>1</v>
      </c>
      <c r="L436" s="3" cm="1">
        <f t="array" ref="L436">SUM(_xlfn._xlws.FILTER($D$2:$D$1078,_xlfn.MAP($F$2:$F$1078,_xlfn.LAMBDA(_xlpm.x,_xlpm.x=$F436))))</f>
        <v>1.6260162601626016E-3</v>
      </c>
      <c r="M436" s="3">
        <f t="shared" si="80"/>
        <v>1</v>
      </c>
      <c r="N436" s="3">
        <f t="shared" si="81"/>
        <v>0.28725561847890652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~ttel~ : [tl]</v>
      </c>
      <c r="B437" s="2">
        <v>2</v>
      </c>
      <c r="C437" s="1" t="s">
        <v>264</v>
      </c>
      <c r="D437" s="3">
        <f t="shared" si="73"/>
        <v>1.6260162601626016E-3</v>
      </c>
      <c r="E437" s="3" t="str">
        <f t="shared" si="74"/>
        <v>~ttel~</v>
      </c>
      <c r="F437" s="3" t="str">
        <f t="shared" si="75"/>
        <v>[tl]</v>
      </c>
      <c r="G437" s="5">
        <f t="shared" si="76"/>
        <v>4</v>
      </c>
      <c r="H437" s="5">
        <f t="shared" si="77"/>
        <v>2</v>
      </c>
      <c r="I437" s="5">
        <f t="shared" si="78"/>
        <v>4</v>
      </c>
      <c r="J437" s="3" cm="1">
        <f t="array" ref="J437">SUM(_xlfn._xlws.FILTER($D$2:$D$1078,_xlfn.MAP($E$2:$E$1078,_xlfn.LAMBDA(_xlpm.x,_xlpm.x=$E437))))</f>
        <v>1.6260162601626016E-3</v>
      </c>
      <c r="K437" s="3">
        <f t="shared" si="79"/>
        <v>1</v>
      </c>
      <c r="L437" s="3" cm="1">
        <f t="array" ref="L437">SUM(_xlfn._xlws.FILTER($D$2:$D$1078,_xlfn.MAP($F$2:$F$1078,_xlfn.LAMBDA(_xlpm.x,_xlpm.x=$F437))))</f>
        <v>1.6260162601626016E-3</v>
      </c>
      <c r="M437" s="3">
        <f t="shared" si="80"/>
        <v>1</v>
      </c>
      <c r="N437" s="3">
        <f t="shared" si="81"/>
        <v>0.28725561847890652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~tter~ : [tɐ]</v>
      </c>
      <c r="B438" s="2">
        <v>2</v>
      </c>
      <c r="C438" s="1" t="s">
        <v>283</v>
      </c>
      <c r="D438" s="3">
        <f t="shared" si="73"/>
        <v>1.6260162601626016E-3</v>
      </c>
      <c r="E438" s="1" t="str">
        <f t="shared" si="74"/>
        <v>~tter~</v>
      </c>
      <c r="F438" s="1" t="str">
        <f t="shared" si="75"/>
        <v>[tɐ]</v>
      </c>
      <c r="G438" s="5">
        <f t="shared" si="76"/>
        <v>4</v>
      </c>
      <c r="H438" s="5">
        <f t="shared" si="77"/>
        <v>2</v>
      </c>
      <c r="I438" s="5">
        <f t="shared" si="78"/>
        <v>4</v>
      </c>
      <c r="J438" s="3" cm="1">
        <f t="array" ref="J438">SUM(_xlfn._xlws.FILTER($D$2:$D$1078,_xlfn.MAP($E$2:$E$1078,_xlfn.LAMBDA(_xlpm.x,_xlpm.x=$E438))))</f>
        <v>1.6260162601626016E-3</v>
      </c>
      <c r="K438" s="3">
        <f t="shared" si="79"/>
        <v>1</v>
      </c>
      <c r="L438" s="3" cm="1">
        <f t="array" ref="L438">SUM(_xlfn._xlws.FILTER($D$2:$D$1078,_xlfn.MAP($F$2:$F$1078,_xlfn.LAMBDA(_xlpm.x,_xlpm.x=$F438))))</f>
        <v>1.6260162601626016E-3</v>
      </c>
      <c r="M438" s="3">
        <f t="shared" si="80"/>
        <v>1</v>
      </c>
      <c r="N438" s="3">
        <f t="shared" si="81"/>
        <v>0.28725561847890652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~voll~ : [fɔl]</v>
      </c>
      <c r="B439" s="2">
        <v>2</v>
      </c>
      <c r="C439" s="1" t="s">
        <v>1555</v>
      </c>
      <c r="D439" s="3">
        <f t="shared" si="73"/>
        <v>1.6260162601626016E-3</v>
      </c>
      <c r="E439" s="3" t="str">
        <f t="shared" si="74"/>
        <v>~voll~</v>
      </c>
      <c r="F439" s="3" t="str">
        <f t="shared" si="75"/>
        <v>[fɔl]</v>
      </c>
      <c r="G439" s="5">
        <f t="shared" si="76"/>
        <v>4</v>
      </c>
      <c r="H439" s="5">
        <f t="shared" si="77"/>
        <v>3</v>
      </c>
      <c r="I439" s="5">
        <f t="shared" si="78"/>
        <v>4</v>
      </c>
      <c r="J439" s="3" cm="1">
        <f t="array" ref="J439">SUM(_xlfn._xlws.FILTER($D$2:$D$1078,_xlfn.MAP($E$2:$E$1078,_xlfn.LAMBDA(_xlpm.x,_xlpm.x=$E439))))</f>
        <v>1.6260162601626016E-3</v>
      </c>
      <c r="K439" s="3">
        <f t="shared" si="79"/>
        <v>1</v>
      </c>
      <c r="L439" s="3" cm="1">
        <f t="array" ref="L439">SUM(_xlfn._xlws.FILTER($D$2:$D$1078,_xlfn.MAP($F$2:$F$1078,_xlfn.LAMBDA(_xlpm.x,_xlpm.x=$F439))))</f>
        <v>1.6260162601626016E-3</v>
      </c>
      <c r="M439" s="3">
        <f t="shared" si="80"/>
        <v>1</v>
      </c>
      <c r="N439" s="3">
        <f t="shared" si="81"/>
        <v>0.33349344548020921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~lter~ : [ltɐ]</v>
      </c>
      <c r="B440" s="2">
        <v>2</v>
      </c>
      <c r="C440" s="1" t="s">
        <v>152</v>
      </c>
      <c r="D440" s="3">
        <f t="shared" si="73"/>
        <v>1.6260162601626016E-3</v>
      </c>
      <c r="E440" s="1" t="str">
        <f t="shared" si="74"/>
        <v>~lter~</v>
      </c>
      <c r="F440" s="1" t="str">
        <f t="shared" si="75"/>
        <v>[ltɐ]</v>
      </c>
      <c r="G440" s="5">
        <f t="shared" si="76"/>
        <v>4</v>
      </c>
      <c r="H440" s="5">
        <f t="shared" si="77"/>
        <v>3</v>
      </c>
      <c r="I440" s="5">
        <f t="shared" si="78"/>
        <v>4</v>
      </c>
      <c r="J440" s="3" cm="1">
        <f t="array" ref="J440">SUM(_xlfn._xlws.FILTER($D$2:$D$1078,_xlfn.MAP($E$2:$E$1078,_xlfn.LAMBDA(_xlpm.x,_xlpm.x=$E440))))</f>
        <v>1.6260162601626016E-3</v>
      </c>
      <c r="K440" s="3">
        <f t="shared" si="79"/>
        <v>1</v>
      </c>
      <c r="L440" s="3" cm="1">
        <f t="array" ref="L440">SUM(_xlfn._xlws.FILTER($D$2:$D$1078,_xlfn.MAP($F$2:$F$1078,_xlfn.LAMBDA(_xlpm.x,_xlpm.x=$F440))))</f>
        <v>1.6260162601626016E-3</v>
      </c>
      <c r="M440" s="3">
        <f t="shared" si="80"/>
        <v>1</v>
      </c>
      <c r="N440" s="3">
        <f t="shared" si="81"/>
        <v>0.33349344548020921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~mann~ : [man]</v>
      </c>
      <c r="B441" s="2">
        <v>2</v>
      </c>
      <c r="C441" s="1" t="s">
        <v>1553</v>
      </c>
      <c r="D441" s="3">
        <f t="shared" si="73"/>
        <v>1.6260162601626016E-3</v>
      </c>
      <c r="E441" s="1" t="str">
        <f t="shared" si="74"/>
        <v>~mann~</v>
      </c>
      <c r="F441" s="1" t="str">
        <f t="shared" si="75"/>
        <v>[man]</v>
      </c>
      <c r="G441" s="5">
        <f t="shared" si="76"/>
        <v>4</v>
      </c>
      <c r="H441" s="5">
        <f t="shared" si="77"/>
        <v>3</v>
      </c>
      <c r="I441" s="5">
        <f t="shared" si="78"/>
        <v>4</v>
      </c>
      <c r="J441" s="3" cm="1">
        <f t="array" ref="J441">SUM(_xlfn._xlws.FILTER($D$2:$D$1078,_xlfn.MAP($E$2:$E$1078,_xlfn.LAMBDA(_xlpm.x,_xlpm.x=$E441))))</f>
        <v>1.6260162601626016E-3</v>
      </c>
      <c r="K441" s="3">
        <f t="shared" si="79"/>
        <v>1</v>
      </c>
      <c r="L441" s="3" cm="1">
        <f t="array" ref="L441">SUM(_xlfn._xlws.FILTER($D$2:$D$1078,_xlfn.MAP($F$2:$F$1078,_xlfn.LAMBDA(_xlpm.x,_xlpm.x=$F441))))</f>
        <v>1.6260162601626016E-3</v>
      </c>
      <c r="M441" s="3">
        <f t="shared" si="80"/>
        <v>1</v>
      </c>
      <c r="N441" s="3">
        <f t="shared" si="81"/>
        <v>0.33349344548020921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~sten~ : [stn]</v>
      </c>
      <c r="B442" s="2">
        <v>2</v>
      </c>
      <c r="C442" s="1" t="s">
        <v>247</v>
      </c>
      <c r="D442" s="3">
        <f t="shared" si="73"/>
        <v>1.6260162601626016E-3</v>
      </c>
      <c r="E442" s="1" t="str">
        <f t="shared" si="74"/>
        <v>~sten~</v>
      </c>
      <c r="F442" s="1" t="str">
        <f t="shared" si="75"/>
        <v>[stn]</v>
      </c>
      <c r="G442" s="5">
        <f t="shared" si="76"/>
        <v>4</v>
      </c>
      <c r="H442" s="5">
        <f t="shared" si="77"/>
        <v>3</v>
      </c>
      <c r="I442" s="5">
        <f t="shared" si="78"/>
        <v>4</v>
      </c>
      <c r="J442" s="3" cm="1">
        <f t="array" ref="J442">SUM(_xlfn._xlws.FILTER($D$2:$D$1078,_xlfn.MAP($E$2:$E$1078,_xlfn.LAMBDA(_xlpm.x,_xlpm.x=$E442))))</f>
        <v>1.6260162601626016E-3</v>
      </c>
      <c r="K442" s="3">
        <f t="shared" si="79"/>
        <v>1</v>
      </c>
      <c r="L442" s="3" cm="1">
        <f t="array" ref="L442">SUM(_xlfn._xlws.FILTER($D$2:$D$1078,_xlfn.MAP($F$2:$F$1078,_xlfn.LAMBDA(_xlpm.x,_xlpm.x=$F442))))</f>
        <v>1.6260162601626016E-3</v>
      </c>
      <c r="M442" s="3">
        <f t="shared" si="80"/>
        <v>1</v>
      </c>
      <c r="N442" s="3">
        <f t="shared" si="81"/>
        <v>0.33349344548020921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~ster~ : [stɐ]</v>
      </c>
      <c r="B443" s="2">
        <v>2</v>
      </c>
      <c r="C443" s="1" t="s">
        <v>249</v>
      </c>
      <c r="D443" s="3">
        <f t="shared" si="73"/>
        <v>1.6260162601626016E-3</v>
      </c>
      <c r="E443" s="1" t="str">
        <f t="shared" si="74"/>
        <v>~ster~</v>
      </c>
      <c r="F443" s="1" t="str">
        <f t="shared" si="75"/>
        <v>[stɐ]</v>
      </c>
      <c r="G443" s="5">
        <f t="shared" si="76"/>
        <v>4</v>
      </c>
      <c r="H443" s="5">
        <f t="shared" si="77"/>
        <v>3</v>
      </c>
      <c r="I443" s="5">
        <f t="shared" si="78"/>
        <v>4</v>
      </c>
      <c r="J443" s="3" cm="1">
        <f t="array" ref="J443">SUM(_xlfn._xlws.FILTER($D$2:$D$1078,_xlfn.MAP($E$2:$E$1078,_xlfn.LAMBDA(_xlpm.x,_xlpm.x=$E443))))</f>
        <v>1.6260162601626016E-3</v>
      </c>
      <c r="K443" s="3">
        <f t="shared" si="79"/>
        <v>1</v>
      </c>
      <c r="L443" s="3" cm="1">
        <f t="array" ref="L443">SUM(_xlfn._xlws.FILTER($D$2:$D$1078,_xlfn.MAP($F$2:$F$1078,_xlfn.LAMBDA(_xlpm.x,_xlpm.x=$F443))))</f>
        <v>1.6260162601626016E-3</v>
      </c>
      <c r="M443" s="3">
        <f t="shared" si="80"/>
        <v>1</v>
      </c>
      <c r="N443" s="3">
        <f t="shared" si="81"/>
        <v>0.33349344548020921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~nken~ : [ŋkŋ]</v>
      </c>
      <c r="B444" s="2">
        <v>2</v>
      </c>
      <c r="C444" s="1" t="s">
        <v>360</v>
      </c>
      <c r="D444" s="3">
        <f t="shared" si="73"/>
        <v>1.6260162601626016E-3</v>
      </c>
      <c r="E444" s="3" t="str">
        <f t="shared" si="74"/>
        <v>~nken~</v>
      </c>
      <c r="F444" s="3" t="str">
        <f t="shared" si="75"/>
        <v>[ŋkŋ]</v>
      </c>
      <c r="G444" s="5">
        <f t="shared" si="76"/>
        <v>4</v>
      </c>
      <c r="H444" s="5">
        <f t="shared" si="77"/>
        <v>3</v>
      </c>
      <c r="I444" s="5">
        <f t="shared" si="78"/>
        <v>4</v>
      </c>
      <c r="J444" s="3" cm="1">
        <f t="array" ref="J444">SUM(_xlfn._xlws.FILTER($D$2:$D$1078,_xlfn.MAP($E$2:$E$1078,_xlfn.LAMBDA(_xlpm.x,_xlpm.x=$E444))))</f>
        <v>1.6260162601626016E-3</v>
      </c>
      <c r="K444" s="3">
        <f t="shared" si="79"/>
        <v>1</v>
      </c>
      <c r="L444" s="3" cm="1">
        <f t="array" ref="L444">SUM(_xlfn._xlws.FILTER($D$2:$D$1078,_xlfn.MAP($F$2:$F$1078,_xlfn.LAMBDA(_xlpm.x,_xlpm.x=$F444))))</f>
        <v>1.6260162601626016E-3</v>
      </c>
      <c r="M444" s="3">
        <f t="shared" si="80"/>
        <v>1</v>
      </c>
      <c r="N444" s="3">
        <f t="shared" si="81"/>
        <v>0.33349344548020921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~rung~ : [ʁʊŋ]</v>
      </c>
      <c r="B445" s="2">
        <v>2</v>
      </c>
      <c r="C445" s="1" t="s">
        <v>1551</v>
      </c>
      <c r="D445" s="3">
        <f t="shared" si="73"/>
        <v>1.6260162601626016E-3</v>
      </c>
      <c r="E445" s="3" t="str">
        <f t="shared" si="74"/>
        <v>~rung~</v>
      </c>
      <c r="F445" s="3" t="str">
        <f t="shared" si="75"/>
        <v>[ʁʊŋ]</v>
      </c>
      <c r="G445" s="5">
        <f t="shared" si="76"/>
        <v>4</v>
      </c>
      <c r="H445" s="5">
        <f t="shared" si="77"/>
        <v>3</v>
      </c>
      <c r="I445" s="5">
        <f t="shared" si="78"/>
        <v>4</v>
      </c>
      <c r="J445" s="3" cm="1">
        <f t="array" ref="J445">SUM(_xlfn._xlws.FILTER($D$2:$D$1078,_xlfn.MAP($E$2:$E$1078,_xlfn.LAMBDA(_xlpm.x,_xlpm.x=$E445))))</f>
        <v>1.6260162601626016E-3</v>
      </c>
      <c r="K445" s="3">
        <f t="shared" si="79"/>
        <v>1</v>
      </c>
      <c r="L445" s="3" cm="1">
        <f t="array" ref="L445">SUM(_xlfn._xlws.FILTER($D$2:$D$1078,_xlfn.MAP($F$2:$F$1078,_xlfn.LAMBDA(_xlpm.x,_xlpm.x=$F445))))</f>
        <v>1.6260162601626016E-3</v>
      </c>
      <c r="M445" s="3">
        <f t="shared" si="80"/>
        <v>1</v>
      </c>
      <c r="N445" s="3">
        <f t="shared" si="81"/>
        <v>0.33349344548020921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~baum~ : [baɔm]</v>
      </c>
      <c r="B446" s="2">
        <v>2</v>
      </c>
      <c r="C446" s="1" t="s">
        <v>1550</v>
      </c>
      <c r="D446" s="3">
        <f t="shared" si="73"/>
        <v>1.6260162601626016E-3</v>
      </c>
      <c r="E446" s="3" t="str">
        <f t="shared" si="74"/>
        <v>~baum~</v>
      </c>
      <c r="F446" s="3" t="str">
        <f t="shared" si="75"/>
        <v>[baɔm]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 cm="1">
        <f t="array" ref="J446">SUM(_xlfn._xlws.FILTER($D$2:$D$1078,_xlfn.MAP($E$2:$E$1078,_xlfn.LAMBDA(_xlpm.x,_xlpm.x=$E446))))</f>
        <v>1.6260162601626016E-3</v>
      </c>
      <c r="K446" s="3">
        <f t="shared" si="79"/>
        <v>1</v>
      </c>
      <c r="L446" s="3" cm="1">
        <f t="array" ref="L446">SUM(_xlfn._xlws.FILTER($D$2:$D$1078,_xlfn.MAP($F$2:$F$1078,_xlfn.LAMBDA(_xlpm.x,_xlpm.x=$F446))))</f>
        <v>1.6260162601626016E-3</v>
      </c>
      <c r="M446" s="3">
        <f t="shared" si="80"/>
        <v>1</v>
      </c>
      <c r="N446" s="3">
        <f t="shared" si="81"/>
        <v>0.37127250094471825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~beso~ : [bezɔ]</v>
      </c>
      <c r="B447" s="2">
        <v>2</v>
      </c>
      <c r="C447" s="1" t="s">
        <v>1549</v>
      </c>
      <c r="D447" s="3">
        <f t="shared" si="73"/>
        <v>1.6260162601626016E-3</v>
      </c>
      <c r="E447" s="3" t="str">
        <f t="shared" si="74"/>
        <v>~beso~</v>
      </c>
      <c r="F447" s="3" t="str">
        <f t="shared" si="75"/>
        <v>[bezɔ]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 cm="1">
        <f t="array" ref="J447">SUM(_xlfn._xlws.FILTER($D$2:$D$1078,_xlfn.MAP($E$2:$E$1078,_xlfn.LAMBDA(_xlpm.x,_xlpm.x=$E447))))</f>
        <v>1.6260162601626016E-3</v>
      </c>
      <c r="K447" s="3">
        <f t="shared" si="79"/>
        <v>1</v>
      </c>
      <c r="L447" s="3" cm="1">
        <f t="array" ref="L447">SUM(_xlfn._xlws.FILTER($D$2:$D$1078,_xlfn.MAP($F$2:$F$1078,_xlfn.LAMBDA(_xlpm.x,_xlpm.x=$F447))))</f>
        <v>1.6260162601626016E-3</v>
      </c>
      <c r="M447" s="3">
        <f t="shared" si="80"/>
        <v>1</v>
      </c>
      <c r="N447" s="3">
        <f t="shared" si="81"/>
        <v>0.37127250094471825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~gkei~ : [çkaɛ]</v>
      </c>
      <c r="B448" s="2">
        <v>2</v>
      </c>
      <c r="C448" s="1" t="s">
        <v>1548</v>
      </c>
      <c r="D448" s="3">
        <f t="shared" si="73"/>
        <v>1.6260162601626016E-3</v>
      </c>
      <c r="E448" s="1" t="str">
        <f t="shared" si="74"/>
        <v>~gkei~</v>
      </c>
      <c r="F448" s="1" t="str">
        <f t="shared" si="75"/>
        <v>[çkaɛ]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 cm="1">
        <f t="array" ref="J448">SUM(_xlfn._xlws.FILTER($D$2:$D$1078,_xlfn.MAP($E$2:$E$1078,_xlfn.LAMBDA(_xlpm.x,_xlpm.x=$E448))))</f>
        <v>1.6260162601626016E-3</v>
      </c>
      <c r="K448" s="3">
        <f t="shared" si="79"/>
        <v>1</v>
      </c>
      <c r="L448" s="3" cm="1">
        <f t="array" ref="L448">SUM(_xlfn._xlws.FILTER($D$2:$D$1078,_xlfn.MAP($F$2:$F$1078,_xlfn.LAMBDA(_xlpm.x,_xlpm.x=$F448))))</f>
        <v>1.6260162601626016E-3</v>
      </c>
      <c r="M448" s="3">
        <f t="shared" si="80"/>
        <v>1</v>
      </c>
      <c r="N448" s="3">
        <f t="shared" si="81"/>
        <v>0.37127250094471825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~ffix~ : [fɪks]</v>
      </c>
      <c r="B449" s="2">
        <v>2</v>
      </c>
      <c r="C449" s="1" t="s">
        <v>1546</v>
      </c>
      <c r="D449" s="3">
        <f t="shared" si="73"/>
        <v>1.6260162601626016E-3</v>
      </c>
      <c r="E449" s="3" t="str">
        <f t="shared" si="74"/>
        <v>~ffix~</v>
      </c>
      <c r="F449" s="3" t="str">
        <f t="shared" si="75"/>
        <v>[fɪks]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SUM(_xlfn._xlws.FILTER($D$2:$D$1078,_xlfn.MAP($E$2:$E$1078,_xlfn.LAMBDA(_xlpm.x,_xlpm.x=$E449))))</f>
        <v>1.6260162601626016E-3</v>
      </c>
      <c r="K449" s="3">
        <f t="shared" si="79"/>
        <v>1</v>
      </c>
      <c r="L449" s="3" cm="1">
        <f t="array" ref="L449">SUM(_xlfn._xlws.FILTER($D$2:$D$1078,_xlfn.MAP($F$2:$F$1078,_xlfn.LAMBDA(_xlpm.x,_xlpm.x=$F449))))</f>
        <v>1.6260162601626016E-3</v>
      </c>
      <c r="M449" s="3">
        <f t="shared" si="80"/>
        <v>1</v>
      </c>
      <c r="N449" s="3">
        <f t="shared" si="81"/>
        <v>0.37127250094471825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~heit~ : [haɛt]</v>
      </c>
      <c r="B450" s="2">
        <v>2</v>
      </c>
      <c r="C450" s="1" t="s">
        <v>1545</v>
      </c>
      <c r="D450" s="3">
        <f t="shared" ref="D450:D513" si="85">B450/freq.sum.r1a</f>
        <v>1.6260162601626016E-3</v>
      </c>
      <c r="E450" s="1" t="str">
        <f t="shared" ref="E450:E513" si="86">_xlfn.LET(_xlpm.sep,":",_xlpm.w,$C450,_xlfn.CONCAT("~",RIGHT(_xlpm.w,LEN(_xlpm.w)-FIND(_xlpm.sep,_xlpm.w)),"~"))</f>
        <v>~heit~</v>
      </c>
      <c r="F450" s="1" t="str">
        <f t="shared" ref="F450:F513" si="87">_xlfn.LET(_xlpm.sep,":",_xlpm.w,$C450,_xlfn.CONCAT("[",LEFT(_xlpm.w,FIND(_xlpm.sep,_xlpm.w)-1),"]"))</f>
        <v>[haɛt]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 cm="1">
        <f t="array" ref="J450">SUM(_xlfn._xlws.FILTER($D$2:$D$1078,_xlfn.MAP($E$2:$E$1078,_xlfn.LAMBDA(_xlpm.x,_xlpm.x=$E450))))</f>
        <v>1.6260162601626016E-3</v>
      </c>
      <c r="K450" s="3">
        <f t="shared" ref="K450:K513" si="91">$D450/J450</f>
        <v>1</v>
      </c>
      <c r="L450" s="3" cm="1">
        <f t="array" ref="L450">SUM(_xlfn._xlws.FILTER($D$2:$D$1078,_xlfn.MAP($F$2:$F$1078,_xlfn.LAMBDA(_xlpm.x,_xlpm.x=$F450))))</f>
        <v>1.6260162601626016E-3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0.37127250094471825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~höhe~ : [høːe]</v>
      </c>
      <c r="B451" s="2">
        <v>2</v>
      </c>
      <c r="C451" s="1" t="s">
        <v>1544</v>
      </c>
      <c r="D451" s="3">
        <f t="shared" si="85"/>
        <v>1.6260162601626016E-3</v>
      </c>
      <c r="E451" s="3" t="str">
        <f t="shared" si="86"/>
        <v>~höhe~</v>
      </c>
      <c r="F451" s="3" t="str">
        <f t="shared" si="87"/>
        <v>[høːe]</v>
      </c>
      <c r="G451" s="5">
        <f t="shared" si="88"/>
        <v>4</v>
      </c>
      <c r="H451" s="5">
        <f t="shared" si="89"/>
        <v>4</v>
      </c>
      <c r="I451" s="5">
        <f t="shared" si="90"/>
        <v>4</v>
      </c>
      <c r="J451" s="3" cm="1">
        <f t="array" ref="J451">SUM(_xlfn._xlws.FILTER($D$2:$D$1078,_xlfn.MAP($E$2:$E$1078,_xlfn.LAMBDA(_xlpm.x,_xlpm.x=$E451))))</f>
        <v>1.6260162601626016E-3</v>
      </c>
      <c r="K451" s="3">
        <f t="shared" si="91"/>
        <v>1</v>
      </c>
      <c r="L451" s="3" cm="1">
        <f t="array" ref="L451">SUM(_xlfn._xlws.FILTER($D$2:$D$1078,_xlfn.MAP($F$2:$F$1078,_xlfn.LAMBDA(_xlpm.x,_xlpm.x=$F451))))</f>
        <v>1.6260162601626016E-3</v>
      </c>
      <c r="M451" s="3">
        <f t="shared" si="92"/>
        <v>1</v>
      </c>
      <c r="N451" s="3">
        <f t="shared" si="93"/>
        <v>0.37127250094471825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~keit~ : [kaɛt]</v>
      </c>
      <c r="B452" s="2">
        <v>2</v>
      </c>
      <c r="C452" s="1" t="s">
        <v>1542</v>
      </c>
      <c r="D452" s="3">
        <f t="shared" si="85"/>
        <v>1.6260162601626016E-3</v>
      </c>
      <c r="E452" s="3" t="str">
        <f t="shared" si="86"/>
        <v>~keit~</v>
      </c>
      <c r="F452" s="3" t="str">
        <f t="shared" si="87"/>
        <v>[kaɛt]</v>
      </c>
      <c r="G452" s="5">
        <f t="shared" si="88"/>
        <v>4</v>
      </c>
      <c r="H452" s="5">
        <f t="shared" si="89"/>
        <v>4</v>
      </c>
      <c r="I452" s="5">
        <f t="shared" si="90"/>
        <v>4</v>
      </c>
      <c r="J452" s="3" cm="1">
        <f t="array" ref="J452">SUM(_xlfn._xlws.FILTER($D$2:$D$1078,_xlfn.MAP($E$2:$E$1078,_xlfn.LAMBDA(_xlpm.x,_xlpm.x=$E452))))</f>
        <v>1.6260162601626016E-3</v>
      </c>
      <c r="K452" s="3">
        <f t="shared" si="91"/>
        <v>1</v>
      </c>
      <c r="L452" s="3" cm="1">
        <f t="array" ref="L452">SUM(_xlfn._xlws.FILTER($D$2:$D$1078,_xlfn.MAP($F$2:$F$1078,_xlfn.LAMBDA(_xlpm.x,_xlpm.x=$F452))))</f>
        <v>1.6260162601626016E-3</v>
      </c>
      <c r="M452" s="3">
        <f t="shared" si="92"/>
        <v>1</v>
      </c>
      <c r="N452" s="3">
        <f t="shared" si="93"/>
        <v>0.37127250094471825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~mein~ : [maɛn]</v>
      </c>
      <c r="B453" s="2">
        <v>2</v>
      </c>
      <c r="C453" s="1" t="s">
        <v>1541</v>
      </c>
      <c r="D453" s="3">
        <f t="shared" si="85"/>
        <v>1.6260162601626016E-3</v>
      </c>
      <c r="E453" s="1" t="str">
        <f t="shared" si="86"/>
        <v>~mein~</v>
      </c>
      <c r="F453" s="1" t="str">
        <f t="shared" si="87"/>
        <v>[maɛn]</v>
      </c>
      <c r="G453" s="5">
        <f t="shared" si="88"/>
        <v>4</v>
      </c>
      <c r="H453" s="5">
        <f t="shared" si="89"/>
        <v>4</v>
      </c>
      <c r="I453" s="5">
        <f t="shared" si="90"/>
        <v>4</v>
      </c>
      <c r="J453" s="3" cm="1">
        <f t="array" ref="J453">SUM(_xlfn._xlws.FILTER($D$2:$D$1078,_xlfn.MAP($E$2:$E$1078,_xlfn.LAMBDA(_xlpm.x,_xlpm.x=$E453))))</f>
        <v>1.6260162601626016E-3</v>
      </c>
      <c r="K453" s="3">
        <f t="shared" si="91"/>
        <v>1</v>
      </c>
      <c r="L453" s="3" cm="1">
        <f t="array" ref="L453">SUM(_xlfn._xlws.FILTER($D$2:$D$1078,_xlfn.MAP($F$2:$F$1078,_xlfn.LAMBDA(_xlpm.x,_xlpm.x=$F453))))</f>
        <v>1.6260162601626016E-3</v>
      </c>
      <c r="M453" s="3">
        <f t="shared" si="92"/>
        <v>1</v>
      </c>
      <c r="N453" s="3">
        <f t="shared" si="93"/>
        <v>0.37127250094471825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~ment~ : [mɛnt]</v>
      </c>
      <c r="B454" s="2">
        <v>2</v>
      </c>
      <c r="C454" s="1" t="s">
        <v>1539</v>
      </c>
      <c r="D454" s="3">
        <f t="shared" si="85"/>
        <v>1.6260162601626016E-3</v>
      </c>
      <c r="E454" s="1" t="str">
        <f t="shared" si="86"/>
        <v>~ment~</v>
      </c>
      <c r="F454" s="1" t="str">
        <f t="shared" si="87"/>
        <v>[mɛnt]</v>
      </c>
      <c r="G454" s="5">
        <f t="shared" si="88"/>
        <v>4</v>
      </c>
      <c r="H454" s="5">
        <f t="shared" si="89"/>
        <v>4</v>
      </c>
      <c r="I454" s="5">
        <f t="shared" si="90"/>
        <v>4</v>
      </c>
      <c r="J454" s="3" cm="1">
        <f t="array" ref="J454">SUM(_xlfn._xlws.FILTER($D$2:$D$1078,_xlfn.MAP($E$2:$E$1078,_xlfn.LAMBDA(_xlpm.x,_xlpm.x=$E454))))</f>
        <v>1.6260162601626016E-3</v>
      </c>
      <c r="K454" s="3">
        <f t="shared" si="91"/>
        <v>1</v>
      </c>
      <c r="L454" s="3" cm="1">
        <f t="array" ref="L454">SUM(_xlfn._xlws.FILTER($D$2:$D$1078,_xlfn.MAP($F$2:$F$1078,_xlfn.LAMBDA(_xlpm.x,_xlpm.x=$F454))))</f>
        <v>1.6260162601626016E-3</v>
      </c>
      <c r="M454" s="3">
        <f t="shared" si="92"/>
        <v>1</v>
      </c>
      <c r="N454" s="3">
        <f t="shared" si="93"/>
        <v>0.37127250094471825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~ndig~ : [ndɪç]</v>
      </c>
      <c r="B455" s="2">
        <v>2</v>
      </c>
      <c r="C455" s="1" t="s">
        <v>1538</v>
      </c>
      <c r="D455" s="3">
        <f t="shared" si="85"/>
        <v>1.6260162601626016E-3</v>
      </c>
      <c r="E455" s="3" t="str">
        <f t="shared" si="86"/>
        <v>~ndig~</v>
      </c>
      <c r="F455" s="3" t="str">
        <f t="shared" si="87"/>
        <v>[ndɪç]</v>
      </c>
      <c r="G455" s="5">
        <f t="shared" si="88"/>
        <v>4</v>
      </c>
      <c r="H455" s="5">
        <f t="shared" si="89"/>
        <v>4</v>
      </c>
      <c r="I455" s="5">
        <f t="shared" si="90"/>
        <v>4</v>
      </c>
      <c r="J455" s="3" cm="1">
        <f t="array" ref="J455">SUM(_xlfn._xlws.FILTER($D$2:$D$1078,_xlfn.MAP($E$2:$E$1078,_xlfn.LAMBDA(_xlpm.x,_xlpm.x=$E455))))</f>
        <v>1.6260162601626016E-3</v>
      </c>
      <c r="K455" s="3">
        <f t="shared" si="91"/>
        <v>1</v>
      </c>
      <c r="L455" s="3" cm="1">
        <f t="array" ref="L455">SUM(_xlfn._xlws.FILTER($D$2:$D$1078,_xlfn.MAP($F$2:$F$1078,_xlfn.LAMBDA(_xlpm.x,_xlpm.x=$F455))))</f>
        <v>1.6260162601626016E-3</v>
      </c>
      <c r="M455" s="3">
        <f t="shared" si="92"/>
        <v>1</v>
      </c>
      <c r="N455" s="3">
        <f t="shared" si="93"/>
        <v>0.37127250094471825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~nhei~ : [nhaɛ]</v>
      </c>
      <c r="B456" s="2">
        <v>2</v>
      </c>
      <c r="C456" s="1" t="s">
        <v>190</v>
      </c>
      <c r="D456" s="3">
        <f t="shared" si="85"/>
        <v>1.6260162601626016E-3</v>
      </c>
      <c r="E456" s="3" t="str">
        <f t="shared" si="86"/>
        <v>~nhei~</v>
      </c>
      <c r="F456" s="3" t="str">
        <f t="shared" si="87"/>
        <v>[nhaɛ]</v>
      </c>
      <c r="G456" s="5">
        <f t="shared" si="88"/>
        <v>4</v>
      </c>
      <c r="H456" s="5">
        <f t="shared" si="89"/>
        <v>4</v>
      </c>
      <c r="I456" s="5">
        <f t="shared" si="90"/>
        <v>4</v>
      </c>
      <c r="J456" s="3" cm="1">
        <f t="array" ref="J456">SUM(_xlfn._xlws.FILTER($D$2:$D$1078,_xlfn.MAP($E$2:$E$1078,_xlfn.LAMBDA(_xlpm.x,_xlpm.x=$E456))))</f>
        <v>1.6260162601626016E-3</v>
      </c>
      <c r="K456" s="3">
        <f t="shared" si="91"/>
        <v>1</v>
      </c>
      <c r="L456" s="3" cm="1">
        <f t="array" ref="L456">SUM(_xlfn._xlws.FILTER($D$2:$D$1078,_xlfn.MAP($F$2:$F$1078,_xlfn.LAMBDA(_xlpm.x,_xlpm.x=$F456))))</f>
        <v>1.6260162601626016E-3</v>
      </c>
      <c r="M456" s="3">
        <f t="shared" si="92"/>
        <v>1</v>
      </c>
      <c r="N456" s="3">
        <f t="shared" si="93"/>
        <v>0.37127250094471825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~ntwo~ : [ntvɔ]</v>
      </c>
      <c r="B457" s="2">
        <v>2</v>
      </c>
      <c r="C457" s="1" t="s">
        <v>1535</v>
      </c>
      <c r="D457" s="3">
        <f t="shared" si="85"/>
        <v>1.6260162601626016E-3</v>
      </c>
      <c r="E457" s="3" t="str">
        <f t="shared" si="86"/>
        <v>~ntwo~</v>
      </c>
      <c r="F457" s="3" t="str">
        <f t="shared" si="87"/>
        <v>[ntvɔ]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 cm="1">
        <f t="array" ref="J457">SUM(_xlfn._xlws.FILTER($D$2:$D$1078,_xlfn.MAP($E$2:$E$1078,_xlfn.LAMBDA(_xlpm.x,_xlpm.x=$E457))))</f>
        <v>1.6260162601626016E-3</v>
      </c>
      <c r="K457" s="3">
        <f t="shared" si="91"/>
        <v>1</v>
      </c>
      <c r="L457" s="3" cm="1">
        <f t="array" ref="L457">SUM(_xlfn._xlws.FILTER($D$2:$D$1078,_xlfn.MAP($F$2:$F$1078,_xlfn.LAMBDA(_xlpm.x,_xlpm.x=$F457))))</f>
        <v>1.6260162601626016E-3</v>
      </c>
      <c r="M457" s="3">
        <f t="shared" si="92"/>
        <v>1</v>
      </c>
      <c r="N457" s="3">
        <f t="shared" si="93"/>
        <v>0.37127250094471825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~nent~ : [nɛnt]</v>
      </c>
      <c r="B458" s="2">
        <v>2</v>
      </c>
      <c r="C458" s="1" t="s">
        <v>1534</v>
      </c>
      <c r="D458" s="3">
        <f t="shared" si="85"/>
        <v>1.6260162601626016E-3</v>
      </c>
      <c r="E458" s="3" t="str">
        <f t="shared" si="86"/>
        <v>~nent~</v>
      </c>
      <c r="F458" s="3" t="str">
        <f t="shared" si="87"/>
        <v>[nɛnt]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 cm="1">
        <f t="array" ref="J458">SUM(_xlfn._xlws.FILTER($D$2:$D$1078,_xlfn.MAP($E$2:$E$1078,_xlfn.LAMBDA(_xlpm.x,_xlpm.x=$E458))))</f>
        <v>1.6260162601626016E-3</v>
      </c>
      <c r="K458" s="3">
        <f t="shared" si="91"/>
        <v>1</v>
      </c>
      <c r="L458" s="3" cm="1">
        <f t="array" ref="L458">SUM(_xlfn._xlws.FILTER($D$2:$D$1078,_xlfn.MAP($F$2:$F$1078,_xlfn.LAMBDA(_xlpm.x,_xlpm.x=$F458))))</f>
        <v>1.6260162601626016E-3</v>
      </c>
      <c r="M458" s="3">
        <f t="shared" si="92"/>
        <v>1</v>
      </c>
      <c r="N458" s="3">
        <f t="shared" si="93"/>
        <v>0.37127250094471825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~wort~ : [vɔʁt]</v>
      </c>
      <c r="B459" s="2">
        <v>2</v>
      </c>
      <c r="C459" s="1" t="s">
        <v>1529</v>
      </c>
      <c r="D459" s="3">
        <f t="shared" si="85"/>
        <v>1.6260162601626016E-3</v>
      </c>
      <c r="E459" s="3" t="str">
        <f t="shared" si="86"/>
        <v>~wort~</v>
      </c>
      <c r="F459" s="3" t="str">
        <f t="shared" si="87"/>
        <v>[vɔʁt]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SUM(_xlfn._xlws.FILTER($D$2:$D$1078,_xlfn.MAP($E$2:$E$1078,_xlfn.LAMBDA(_xlpm.x,_xlpm.x=$E459))))</f>
        <v>1.6260162601626016E-3</v>
      </c>
      <c r="K459" s="3">
        <f t="shared" si="91"/>
        <v>1</v>
      </c>
      <c r="L459" s="3" cm="1">
        <f t="array" ref="L459">SUM(_xlfn._xlws.FILTER($D$2:$D$1078,_xlfn.MAP($F$2:$F$1078,_xlfn.LAMBDA(_xlpm.x,_xlpm.x=$F459))))</f>
        <v>1.6260162601626016E-3</v>
      </c>
      <c r="M459" s="3">
        <f t="shared" si="92"/>
        <v>1</v>
      </c>
      <c r="N459" s="3">
        <f t="shared" si="93"/>
        <v>0.37127250094471825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~such~ : [zuːx]</v>
      </c>
      <c r="B460" s="2">
        <v>2</v>
      </c>
      <c r="C460" s="1" t="s">
        <v>1527</v>
      </c>
      <c r="D460" s="3">
        <f t="shared" si="85"/>
        <v>1.6260162601626016E-3</v>
      </c>
      <c r="E460" s="3" t="str">
        <f t="shared" si="86"/>
        <v>~such~</v>
      </c>
      <c r="F460" s="3" t="str">
        <f t="shared" si="87"/>
        <v>[zuːx]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 cm="1">
        <f t="array" ref="J460">SUM(_xlfn._xlws.FILTER($D$2:$D$1078,_xlfn.MAP($E$2:$E$1078,_xlfn.LAMBDA(_xlpm.x,_xlpm.x=$E460))))</f>
        <v>1.6260162601626016E-3</v>
      </c>
      <c r="K460" s="3">
        <f t="shared" si="91"/>
        <v>1</v>
      </c>
      <c r="L460" s="3" cm="1">
        <f t="array" ref="L460">SUM(_xlfn._xlws.FILTER($D$2:$D$1078,_xlfn.MAP($F$2:$F$1078,_xlfn.LAMBDA(_xlpm.x,_xlpm.x=$F460))))</f>
        <v>1.6260162601626016E-3</v>
      </c>
      <c r="M460" s="3">
        <f t="shared" si="92"/>
        <v>1</v>
      </c>
      <c r="N460" s="3">
        <f t="shared" si="93"/>
        <v>0.37127250094471825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~jahr~ : [ʝaːʁ]</v>
      </c>
      <c r="B461" s="2">
        <v>2</v>
      </c>
      <c r="C461" s="1" t="s">
        <v>1526</v>
      </c>
      <c r="D461" s="3">
        <f t="shared" si="85"/>
        <v>1.6260162601626016E-3</v>
      </c>
      <c r="E461" s="3" t="str">
        <f t="shared" si="86"/>
        <v>~jahr~</v>
      </c>
      <c r="F461" s="3" t="str">
        <f t="shared" si="87"/>
        <v>[ʝaːʁ]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SUM(_xlfn._xlws.FILTER($D$2:$D$1078,_xlfn.MAP($E$2:$E$1078,_xlfn.LAMBDA(_xlpm.x,_xlpm.x=$E461))))</f>
        <v>1.6260162601626016E-3</v>
      </c>
      <c r="K461" s="3">
        <f t="shared" si="91"/>
        <v>1</v>
      </c>
      <c r="L461" s="3" cm="1">
        <f t="array" ref="L461">SUM(_xlfn._xlws.FILTER($D$2:$D$1078,_xlfn.MAP($F$2:$F$1078,_xlfn.LAMBDA(_xlpm.x,_xlpm.x=$F461))))</f>
        <v>1.6260162601626016E-3</v>
      </c>
      <c r="M461" s="3">
        <f t="shared" si="92"/>
        <v>1</v>
      </c>
      <c r="N461" s="3">
        <f t="shared" si="93"/>
        <v>0.37127250094471825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~gewi~ : [ɡəvɪ]</v>
      </c>
      <c r="B462" s="2">
        <v>2</v>
      </c>
      <c r="C462" s="1" t="s">
        <v>1525</v>
      </c>
      <c r="D462" s="3">
        <f t="shared" si="85"/>
        <v>1.6260162601626016E-3</v>
      </c>
      <c r="E462" s="3" t="str">
        <f t="shared" si="86"/>
        <v>~gewi~</v>
      </c>
      <c r="F462" s="3" t="str">
        <f t="shared" si="87"/>
        <v>[ɡəvɪ]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 cm="1">
        <f t="array" ref="J462">SUM(_xlfn._xlws.FILTER($D$2:$D$1078,_xlfn.MAP($E$2:$E$1078,_xlfn.LAMBDA(_xlpm.x,_xlpm.x=$E462))))</f>
        <v>1.6260162601626016E-3</v>
      </c>
      <c r="K462" s="3">
        <f t="shared" si="91"/>
        <v>1</v>
      </c>
      <c r="L462" s="3" cm="1">
        <f t="array" ref="L462">SUM(_xlfn._xlws.FILTER($D$2:$D$1078,_xlfn.MAP($F$2:$F$1078,_xlfn.LAMBDA(_xlpm.x,_xlpm.x=$F462))))</f>
        <v>1.6260162601626016E-3</v>
      </c>
      <c r="M462" s="3">
        <f t="shared" si="92"/>
        <v>1</v>
      </c>
      <c r="N462" s="3">
        <f t="shared" si="93"/>
        <v>0.37127250094471825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~ntwe~ : [ntveː]</v>
      </c>
      <c r="B463" s="2">
        <v>2</v>
      </c>
      <c r="C463" s="1" t="s">
        <v>1055</v>
      </c>
      <c r="D463" s="3">
        <f t="shared" si="85"/>
        <v>1.6260162601626016E-3</v>
      </c>
      <c r="E463" s="3" t="str">
        <f t="shared" si="86"/>
        <v>~ntwe~</v>
      </c>
      <c r="F463" s="3" t="str">
        <f t="shared" si="87"/>
        <v>[ntveː]</v>
      </c>
      <c r="G463" s="5">
        <f t="shared" si="88"/>
        <v>4</v>
      </c>
      <c r="H463" s="5">
        <f t="shared" si="89"/>
        <v>5</v>
      </c>
      <c r="I463" s="5">
        <f t="shared" si="90"/>
        <v>5</v>
      </c>
      <c r="J463" s="3" cm="1">
        <f t="array" ref="J463">SUM(_xlfn._xlws.FILTER($D$2:$D$1078,_xlfn.MAP($E$2:$E$1078,_xlfn.LAMBDA(_xlpm.x,_xlpm.x=$E463))))</f>
        <v>1.6260162601626016E-3</v>
      </c>
      <c r="K463" s="3">
        <f t="shared" si="91"/>
        <v>1</v>
      </c>
      <c r="L463" s="3" cm="1">
        <f t="array" ref="L463">SUM(_xlfn._xlws.FILTER($D$2:$D$1078,_xlfn.MAP($F$2:$F$1078,_xlfn.LAMBDA(_xlpm.x,_xlpm.x=$F463))))</f>
        <v>1.6260162601626016E-3</v>
      </c>
      <c r="M463" s="3">
        <f t="shared" si="92"/>
        <v>1</v>
      </c>
      <c r="N463" s="3">
        <f t="shared" si="93"/>
        <v>0.4032142372127297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~zahl~ : [tsaːl]</v>
      </c>
      <c r="B464" s="2">
        <v>2</v>
      </c>
      <c r="C464" s="1" t="s">
        <v>1054</v>
      </c>
      <c r="D464" s="3">
        <f t="shared" si="85"/>
        <v>1.6260162601626016E-3</v>
      </c>
      <c r="E464" s="3" t="str">
        <f t="shared" si="86"/>
        <v>~zahl~</v>
      </c>
      <c r="F464" s="3" t="str">
        <f t="shared" si="87"/>
        <v>[tsaːl]</v>
      </c>
      <c r="G464" s="5">
        <f t="shared" si="88"/>
        <v>4</v>
      </c>
      <c r="H464" s="5">
        <f t="shared" si="89"/>
        <v>5</v>
      </c>
      <c r="I464" s="5">
        <f t="shared" si="90"/>
        <v>5</v>
      </c>
      <c r="J464" s="3" cm="1">
        <f t="array" ref="J464">SUM(_xlfn._xlws.FILTER($D$2:$D$1078,_xlfn.MAP($E$2:$E$1078,_xlfn.LAMBDA(_xlpm.x,_xlpm.x=$E464))))</f>
        <v>1.6260162601626016E-3</v>
      </c>
      <c r="K464" s="3">
        <f t="shared" si="91"/>
        <v>1</v>
      </c>
      <c r="L464" s="3" cm="1">
        <f t="array" ref="L464">SUM(_xlfn._xlws.FILTER($D$2:$D$1078,_xlfn.MAP($F$2:$F$1078,_xlfn.LAMBDA(_xlpm.x,_xlpm.x=$F464))))</f>
        <v>1.6260162601626016E-3</v>
      </c>
      <c r="M464" s="3">
        <f t="shared" si="92"/>
        <v>1</v>
      </c>
      <c r="N464" s="3">
        <f t="shared" si="93"/>
        <v>0.4032142372127297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~ffen~ : [fn]</v>
      </c>
      <c r="B465" s="2">
        <v>3</v>
      </c>
      <c r="C465" s="1" t="s">
        <v>68</v>
      </c>
      <c r="D465" s="3">
        <f t="shared" si="85"/>
        <v>2.4390243902439024E-3</v>
      </c>
      <c r="E465" s="3" t="str">
        <f t="shared" si="86"/>
        <v>~ffen~</v>
      </c>
      <c r="F465" s="3" t="str">
        <f t="shared" si="87"/>
        <v>[fn]</v>
      </c>
      <c r="G465" s="5">
        <f t="shared" si="88"/>
        <v>4</v>
      </c>
      <c r="H465" s="5">
        <f t="shared" si="89"/>
        <v>2</v>
      </c>
      <c r="I465" s="5">
        <f t="shared" si="90"/>
        <v>4</v>
      </c>
      <c r="J465" s="3" cm="1">
        <f t="array" ref="J465">SUM(_xlfn._xlws.FILTER($D$2:$D$1078,_xlfn.MAP($E$2:$E$1078,_xlfn.LAMBDA(_xlpm.x,_xlpm.x=$E465))))</f>
        <v>2.4390243902439024E-3</v>
      </c>
      <c r="K465" s="3">
        <f t="shared" si="91"/>
        <v>1</v>
      </c>
      <c r="L465" s="3" cm="1">
        <f t="array" ref="L465">SUM(_xlfn._xlws.FILTER($D$2:$D$1078,_xlfn.MAP($F$2:$F$1078,_xlfn.LAMBDA(_xlpm.x,_xlpm.x=$F465))))</f>
        <v>2.4390243902439024E-3</v>
      </c>
      <c r="M465" s="3">
        <f t="shared" si="92"/>
        <v>1</v>
      </c>
      <c r="N465" s="3">
        <f t="shared" si="93"/>
        <v>0.36247623315782618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~cken~ : [kŋ]</v>
      </c>
      <c r="B466" s="2">
        <v>3</v>
      </c>
      <c r="C466" s="1" t="s">
        <v>117</v>
      </c>
      <c r="D466" s="3">
        <f t="shared" si="85"/>
        <v>2.4390243902439024E-3</v>
      </c>
      <c r="E466" s="3" t="str">
        <f t="shared" si="86"/>
        <v>~cken~</v>
      </c>
      <c r="F466" s="3" t="str">
        <f t="shared" si="87"/>
        <v>[kŋ]</v>
      </c>
      <c r="G466" s="5">
        <f t="shared" si="88"/>
        <v>4</v>
      </c>
      <c r="H466" s="5">
        <f t="shared" si="89"/>
        <v>2</v>
      </c>
      <c r="I466" s="5">
        <f t="shared" si="90"/>
        <v>4</v>
      </c>
      <c r="J466" s="3" cm="1">
        <f t="array" ref="J466">SUM(_xlfn._xlws.FILTER($D$2:$D$1078,_xlfn.MAP($E$2:$E$1078,_xlfn.LAMBDA(_xlpm.x,_xlpm.x=$E466))))</f>
        <v>2.4390243902439024E-3</v>
      </c>
      <c r="K466" s="3">
        <f t="shared" si="91"/>
        <v>1</v>
      </c>
      <c r="L466" s="3" cm="1">
        <f t="array" ref="L466">SUM(_xlfn._xlws.FILTER($D$2:$D$1078,_xlfn.MAP($F$2:$F$1078,_xlfn.LAMBDA(_xlpm.x,_xlpm.x=$F466))))</f>
        <v>2.4390243902439024E-3</v>
      </c>
      <c r="M466" s="3">
        <f t="shared" si="92"/>
        <v>1</v>
      </c>
      <c r="N466" s="3">
        <f t="shared" si="93"/>
        <v>0.36247623315782618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~mmer~ : [mɐ]</v>
      </c>
      <c r="B467" s="2">
        <v>3</v>
      </c>
      <c r="C467" s="1" t="s">
        <v>175</v>
      </c>
      <c r="D467" s="3">
        <f t="shared" si="85"/>
        <v>2.4390243902439024E-3</v>
      </c>
      <c r="E467" s="1" t="str">
        <f t="shared" si="86"/>
        <v>~mmer~</v>
      </c>
      <c r="F467" s="1" t="str">
        <f t="shared" si="87"/>
        <v>[mɐ]</v>
      </c>
      <c r="G467" s="5">
        <f t="shared" si="88"/>
        <v>4</v>
      </c>
      <c r="H467" s="5">
        <f t="shared" si="89"/>
        <v>2</v>
      </c>
      <c r="I467" s="5">
        <f t="shared" si="90"/>
        <v>4</v>
      </c>
      <c r="J467" s="3" cm="1">
        <f t="array" ref="J467">SUM(_xlfn._xlws.FILTER($D$2:$D$1078,_xlfn.MAP($E$2:$E$1078,_xlfn.LAMBDA(_xlpm.x,_xlpm.x=$E467))))</f>
        <v>2.4390243902439024E-3</v>
      </c>
      <c r="K467" s="3">
        <f t="shared" si="91"/>
        <v>1</v>
      </c>
      <c r="L467" s="3" cm="1">
        <f t="array" ref="L467">SUM(_xlfn._xlws.FILTER($D$2:$D$1078,_xlfn.MAP($F$2:$F$1078,_xlfn.LAMBDA(_xlpm.x,_xlpm.x=$F467))))</f>
        <v>2.4390243902439024E-3</v>
      </c>
      <c r="M467" s="3">
        <f t="shared" si="92"/>
        <v>1</v>
      </c>
      <c r="N467" s="3">
        <f t="shared" si="93"/>
        <v>0.36247623315782618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~lten~ : [ltn]</v>
      </c>
      <c r="B468" s="2">
        <v>3</v>
      </c>
      <c r="C468" s="1" t="s">
        <v>150</v>
      </c>
      <c r="D468" s="3">
        <f t="shared" si="85"/>
        <v>2.4390243902439024E-3</v>
      </c>
      <c r="E468" s="3" t="str">
        <f t="shared" si="86"/>
        <v>~lten~</v>
      </c>
      <c r="F468" s="3" t="str">
        <f t="shared" si="87"/>
        <v>[ltn]</v>
      </c>
      <c r="G468" s="5">
        <f t="shared" si="88"/>
        <v>4</v>
      </c>
      <c r="H468" s="5">
        <f t="shared" si="89"/>
        <v>3</v>
      </c>
      <c r="I468" s="5">
        <f t="shared" si="90"/>
        <v>4</v>
      </c>
      <c r="J468" s="3" cm="1">
        <f t="array" ref="J468">SUM(_xlfn._xlws.FILTER($D$2:$D$1078,_xlfn.MAP($E$2:$E$1078,_xlfn.LAMBDA(_xlpm.x,_xlpm.x=$E468))))</f>
        <v>2.4390243902439024E-3</v>
      </c>
      <c r="K468" s="3">
        <f t="shared" si="91"/>
        <v>1</v>
      </c>
      <c r="L468" s="3" cm="1">
        <f t="array" ref="L468">SUM(_xlfn._xlws.FILTER($D$2:$D$1078,_xlfn.MAP($F$2:$F$1078,_xlfn.LAMBDA(_xlpm.x,_xlpm.x=$F468))))</f>
        <v>2.4390243902439024E-3</v>
      </c>
      <c r="M468" s="3">
        <f t="shared" si="92"/>
        <v>1</v>
      </c>
      <c r="N468" s="3">
        <f t="shared" si="93"/>
        <v>0.42082187474904936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~nter~ : [ntɐ]</v>
      </c>
      <c r="B469" s="2">
        <v>3</v>
      </c>
      <c r="C469" s="1" t="s">
        <v>203</v>
      </c>
      <c r="D469" s="3">
        <f t="shared" si="85"/>
        <v>2.4390243902439024E-3</v>
      </c>
      <c r="E469" s="3" t="str">
        <f t="shared" si="86"/>
        <v>~nter~</v>
      </c>
      <c r="F469" s="3" t="str">
        <f t="shared" si="87"/>
        <v>[ntɐ]</v>
      </c>
      <c r="G469" s="5">
        <f t="shared" si="88"/>
        <v>4</v>
      </c>
      <c r="H469" s="5">
        <f t="shared" si="89"/>
        <v>3</v>
      </c>
      <c r="I469" s="5">
        <f t="shared" si="90"/>
        <v>4</v>
      </c>
      <c r="J469" s="3" cm="1">
        <f t="array" ref="J469">SUM(_xlfn._xlws.FILTER($D$2:$D$1078,_xlfn.MAP($E$2:$E$1078,_xlfn.LAMBDA(_xlpm.x,_xlpm.x=$E469))))</f>
        <v>2.4390243902439024E-3</v>
      </c>
      <c r="K469" s="3">
        <f t="shared" si="91"/>
        <v>1</v>
      </c>
      <c r="L469" s="3" cm="1">
        <f t="array" ref="L469">SUM(_xlfn._xlws.FILTER($D$2:$D$1078,_xlfn.MAP($F$2:$F$1078,_xlfn.LAMBDA(_xlpm.x,_xlpm.x=$F469))))</f>
        <v>2.4390243902439024E-3</v>
      </c>
      <c r="M469" s="3">
        <f t="shared" si="92"/>
        <v>1</v>
      </c>
      <c r="N469" s="3">
        <f t="shared" si="93"/>
        <v>0.42082187474904936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~erfo~ : [ɐfɔ]</v>
      </c>
      <c r="B470" s="2">
        <v>3</v>
      </c>
      <c r="C470" s="1" t="s">
        <v>1524</v>
      </c>
      <c r="D470" s="3">
        <f t="shared" si="85"/>
        <v>2.4390243902439024E-3</v>
      </c>
      <c r="E470" s="3" t="str">
        <f t="shared" si="86"/>
        <v>~erfo~</v>
      </c>
      <c r="F470" s="3" t="str">
        <f t="shared" si="87"/>
        <v>[ɐfɔ]</v>
      </c>
      <c r="G470" s="5">
        <f t="shared" si="88"/>
        <v>4</v>
      </c>
      <c r="H470" s="5">
        <f t="shared" si="89"/>
        <v>3</v>
      </c>
      <c r="I470" s="5">
        <f t="shared" si="90"/>
        <v>4</v>
      </c>
      <c r="J470" s="3" cm="1">
        <f t="array" ref="J470">SUM(_xlfn._xlws.FILTER($D$2:$D$1078,_xlfn.MAP($E$2:$E$1078,_xlfn.LAMBDA(_xlpm.x,_xlpm.x=$E470))))</f>
        <v>2.4390243902439024E-3</v>
      </c>
      <c r="K470" s="3">
        <f t="shared" si="91"/>
        <v>1</v>
      </c>
      <c r="L470" s="3" cm="1">
        <f t="array" ref="L470">SUM(_xlfn._xlws.FILTER($D$2:$D$1078,_xlfn.MAP($F$2:$F$1078,_xlfn.LAMBDA(_xlpm.x,_xlpm.x=$F470))))</f>
        <v>2.4390243902439024E-3</v>
      </c>
      <c r="M470" s="3">
        <f t="shared" si="92"/>
        <v>1</v>
      </c>
      <c r="N470" s="3">
        <f t="shared" si="93"/>
        <v>0.42082187474904936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~rten~ : [ʁtn]</v>
      </c>
      <c r="B471" s="2">
        <v>3</v>
      </c>
      <c r="C471" s="1" t="s">
        <v>391</v>
      </c>
      <c r="D471" s="3">
        <f t="shared" si="85"/>
        <v>2.4390243902439024E-3</v>
      </c>
      <c r="E471" s="3" t="str">
        <f t="shared" si="86"/>
        <v>~rten~</v>
      </c>
      <c r="F471" s="3" t="str">
        <f t="shared" si="87"/>
        <v>[ʁtn]</v>
      </c>
      <c r="G471" s="5">
        <f t="shared" si="88"/>
        <v>4</v>
      </c>
      <c r="H471" s="5">
        <f t="shared" si="89"/>
        <v>3</v>
      </c>
      <c r="I471" s="5">
        <f t="shared" si="90"/>
        <v>4</v>
      </c>
      <c r="J471" s="3" cm="1">
        <f t="array" ref="J471">SUM(_xlfn._xlws.FILTER($D$2:$D$1078,_xlfn.MAP($E$2:$E$1078,_xlfn.LAMBDA(_xlpm.x,_xlpm.x=$E471))))</f>
        <v>2.4390243902439024E-3</v>
      </c>
      <c r="K471" s="3">
        <f t="shared" si="91"/>
        <v>1</v>
      </c>
      <c r="L471" s="3" cm="1">
        <f t="array" ref="L471">SUM(_xlfn._xlws.FILTER($D$2:$D$1078,_xlfn.MAP($F$2:$F$1078,_xlfn.LAMBDA(_xlpm.x,_xlpm.x=$F471))))</f>
        <v>2.4390243902439024E-3</v>
      </c>
      <c r="M471" s="3">
        <f t="shared" si="92"/>
        <v>1</v>
      </c>
      <c r="N471" s="3">
        <f t="shared" si="93"/>
        <v>0.42082187474904936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~buch~ : [buːx]</v>
      </c>
      <c r="B472" s="2">
        <v>3</v>
      </c>
      <c r="C472" s="1" t="s">
        <v>1523</v>
      </c>
      <c r="D472" s="3">
        <f t="shared" si="85"/>
        <v>2.4390243902439024E-3</v>
      </c>
      <c r="E472" s="1" t="str">
        <f t="shared" si="86"/>
        <v>~buch~</v>
      </c>
      <c r="F472" s="1" t="str">
        <f t="shared" si="87"/>
        <v>[buːx]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 cm="1">
        <f t="array" ref="J472">SUM(_xlfn._xlws.FILTER($D$2:$D$1078,_xlfn.MAP($E$2:$E$1078,_xlfn.LAMBDA(_xlpm.x,_xlpm.x=$E472))))</f>
        <v>2.4390243902439024E-3</v>
      </c>
      <c r="K472" s="3">
        <f t="shared" si="91"/>
        <v>1</v>
      </c>
      <c r="L472" s="3" cm="1">
        <f t="array" ref="L472">SUM(_xlfn._xlws.FILTER($D$2:$D$1078,_xlfn.MAP($F$2:$F$1078,_xlfn.LAMBDA(_xlpm.x,_xlpm.x=$F472))))</f>
        <v>2.4390243902439024E-3</v>
      </c>
      <c r="M472" s="3">
        <f t="shared" si="92"/>
        <v>1</v>
      </c>
      <c r="N472" s="3">
        <f t="shared" si="93"/>
        <v>0.4684937350578196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~teil~ : [taɛl]</v>
      </c>
      <c r="B473" s="2">
        <v>3</v>
      </c>
      <c r="C473" s="1" t="s">
        <v>1519</v>
      </c>
      <c r="D473" s="3">
        <f t="shared" si="85"/>
        <v>2.4390243902439024E-3</v>
      </c>
      <c r="E473" s="1" t="str">
        <f t="shared" si="86"/>
        <v>~teil~</v>
      </c>
      <c r="F473" s="1" t="str">
        <f t="shared" si="87"/>
        <v>[taɛl]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SUM(_xlfn._xlws.FILTER($D$2:$D$1078,_xlfn.MAP($E$2:$E$1078,_xlfn.LAMBDA(_xlpm.x,_xlpm.x=$E473))))</f>
        <v>2.4390243902439024E-3</v>
      </c>
      <c r="K473" s="3">
        <f t="shared" si="91"/>
        <v>1</v>
      </c>
      <c r="L473" s="3" cm="1">
        <f t="array" ref="L473">SUM(_xlfn._xlws.FILTER($D$2:$D$1078,_xlfn.MAP($F$2:$F$1078,_xlfn.LAMBDA(_xlpm.x,_xlpm.x=$F473))))</f>
        <v>2.4390243902439024E-3</v>
      </c>
      <c r="M473" s="3">
        <f t="shared" si="92"/>
        <v>1</v>
      </c>
      <c r="N473" s="3">
        <f t="shared" si="93"/>
        <v>0.4684937350578196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~lich~ : [lɪç]</v>
      </c>
      <c r="B474" s="2">
        <v>4</v>
      </c>
      <c r="C474" s="1" t="s">
        <v>1516</v>
      </c>
      <c r="D474" s="3">
        <f t="shared" si="85"/>
        <v>3.2520325203252032E-3</v>
      </c>
      <c r="E474" s="1" t="str">
        <f t="shared" si="86"/>
        <v>~lich~</v>
      </c>
      <c r="F474" s="1" t="str">
        <f t="shared" si="87"/>
        <v>[lɪç]</v>
      </c>
      <c r="G474" s="5">
        <f t="shared" si="88"/>
        <v>4</v>
      </c>
      <c r="H474" s="5">
        <f t="shared" si="89"/>
        <v>3</v>
      </c>
      <c r="I474" s="5">
        <f t="shared" si="90"/>
        <v>4</v>
      </c>
      <c r="J474" s="3" cm="1">
        <f t="array" ref="J474">SUM(_xlfn._xlws.FILTER($D$2:$D$1078,_xlfn.MAP($E$2:$E$1078,_xlfn.LAMBDA(_xlpm.x,_xlpm.x=$E474))))</f>
        <v>3.2520325203252032E-3</v>
      </c>
      <c r="K474" s="3">
        <f t="shared" si="91"/>
        <v>1</v>
      </c>
      <c r="L474" s="3" cm="1">
        <f t="array" ref="L474">SUM(_xlfn._xlws.FILTER($D$2:$D$1078,_xlfn.MAP($F$2:$F$1078,_xlfn.LAMBDA(_xlpm.x,_xlpm.x=$F474))))</f>
        <v>3.2520325203252032E-3</v>
      </c>
      <c r="M474" s="3">
        <f t="shared" si="92"/>
        <v>1</v>
      </c>
      <c r="N474" s="3">
        <f t="shared" si="93"/>
        <v>0.4885590669614942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~mmen~ : [men]</v>
      </c>
      <c r="B475" s="2">
        <v>4</v>
      </c>
      <c r="C475" s="1" t="s">
        <v>1482</v>
      </c>
      <c r="D475" s="3">
        <f t="shared" si="85"/>
        <v>3.2520325203252032E-3</v>
      </c>
      <c r="E475" s="1" t="str">
        <f t="shared" si="86"/>
        <v>~mmen~</v>
      </c>
      <c r="F475" s="1" t="str">
        <f t="shared" si="87"/>
        <v>[men]</v>
      </c>
      <c r="G475" s="5">
        <f t="shared" si="88"/>
        <v>4</v>
      </c>
      <c r="H475" s="5">
        <f t="shared" si="89"/>
        <v>3</v>
      </c>
      <c r="I475" s="5">
        <f t="shared" si="90"/>
        <v>4</v>
      </c>
      <c r="J475" s="3" cm="1">
        <f t="array" ref="J475">SUM(_xlfn._xlws.FILTER($D$2:$D$1078,_xlfn.MAP($E$2:$E$1078,_xlfn.LAMBDA(_xlpm.x,_xlpm.x=$E475))))</f>
        <v>3.2520325203252032E-3</v>
      </c>
      <c r="K475" s="3">
        <f t="shared" si="91"/>
        <v>1</v>
      </c>
      <c r="L475" s="3" cm="1">
        <f t="array" ref="L475">SUM(_xlfn._xlws.FILTER($D$2:$D$1078,_xlfn.MAP($F$2:$F$1078,_xlfn.LAMBDA(_xlpm.x,_xlpm.x=$F475))))</f>
        <v>3.2520325203252032E-3</v>
      </c>
      <c r="M475" s="3">
        <f t="shared" si="92"/>
        <v>1</v>
      </c>
      <c r="N475" s="3">
        <f t="shared" si="93"/>
        <v>0.4885590669614942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~nnen~ : [nen]</v>
      </c>
      <c r="B476" s="2">
        <v>4</v>
      </c>
      <c r="C476" s="1" t="s">
        <v>1502</v>
      </c>
      <c r="D476" s="3">
        <f t="shared" si="85"/>
        <v>3.2520325203252032E-3</v>
      </c>
      <c r="E476" s="3" t="str">
        <f t="shared" si="86"/>
        <v>~nnen~</v>
      </c>
      <c r="F476" s="3" t="str">
        <f t="shared" si="87"/>
        <v>[nen]</v>
      </c>
      <c r="G476" s="5">
        <f t="shared" si="88"/>
        <v>4</v>
      </c>
      <c r="H476" s="5">
        <f t="shared" si="89"/>
        <v>3</v>
      </c>
      <c r="I476" s="5">
        <f t="shared" si="90"/>
        <v>4</v>
      </c>
      <c r="J476" s="3" cm="1">
        <f t="array" ref="J476">SUM(_xlfn._xlws.FILTER($D$2:$D$1078,_xlfn.MAP($E$2:$E$1078,_xlfn.LAMBDA(_xlpm.x,_xlpm.x=$E476))))</f>
        <v>3.2520325203252032E-3</v>
      </c>
      <c r="K476" s="3">
        <f t="shared" si="91"/>
        <v>1</v>
      </c>
      <c r="L476" s="3" cm="1">
        <f t="array" ref="L476">SUM(_xlfn._xlws.FILTER($D$2:$D$1078,_xlfn.MAP($F$2:$F$1078,_xlfn.LAMBDA(_xlpm.x,_xlpm.x=$F476))))</f>
        <v>3.2520325203252032E-3</v>
      </c>
      <c r="M476" s="3">
        <f t="shared" si="92"/>
        <v>1</v>
      </c>
      <c r="N476" s="3">
        <f t="shared" si="93"/>
        <v>0.4885590669614942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~llen~ : [ln]</v>
      </c>
      <c r="B477" s="2">
        <v>5</v>
      </c>
      <c r="C477" s="1" t="s">
        <v>141</v>
      </c>
      <c r="D477" s="3">
        <f t="shared" si="85"/>
        <v>4.0650406504065045E-3</v>
      </c>
      <c r="E477" s="1" t="str">
        <f t="shared" si="86"/>
        <v>~llen~</v>
      </c>
      <c r="F477" s="1" t="str">
        <f t="shared" si="87"/>
        <v>[ln]</v>
      </c>
      <c r="G477" s="5">
        <f t="shared" si="88"/>
        <v>4</v>
      </c>
      <c r="H477" s="5">
        <f t="shared" si="89"/>
        <v>2</v>
      </c>
      <c r="I477" s="5">
        <f t="shared" si="90"/>
        <v>4</v>
      </c>
      <c r="J477" s="3" cm="1">
        <f t="array" ref="J477">SUM(_xlfn._xlws.FILTER($D$2:$D$1078,_xlfn.MAP($E$2:$E$1078,_xlfn.LAMBDA(_xlpm.x,_xlpm.x=$E477))))</f>
        <v>4.0650406504065045E-3</v>
      </c>
      <c r="K477" s="3">
        <f t="shared" si="91"/>
        <v>1</v>
      </c>
      <c r="L477" s="3" cm="1">
        <f t="array" ref="L477">SUM(_xlfn._xlws.FILTER($D$2:$D$1078,_xlfn.MAP($F$2:$F$1078,_xlfn.LAMBDA(_xlpm.x,_xlpm.x=$F477))))</f>
        <v>4.0650406504065045E-3</v>
      </c>
      <c r="M477" s="3">
        <f t="shared" si="92"/>
        <v>1</v>
      </c>
      <c r="N477" s="3">
        <f t="shared" si="93"/>
        <v>0.4684937350578196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~nden~ : [ndn]</v>
      </c>
      <c r="B478" s="2">
        <v>5</v>
      </c>
      <c r="C478" s="1" t="s">
        <v>182</v>
      </c>
      <c r="D478" s="3">
        <f t="shared" si="85"/>
        <v>4.0650406504065045E-3</v>
      </c>
      <c r="E478" s="3" t="str">
        <f t="shared" si="86"/>
        <v>~nden~</v>
      </c>
      <c r="F478" s="3" t="str">
        <f t="shared" si="87"/>
        <v>[ndn]</v>
      </c>
      <c r="G478" s="5">
        <f t="shared" si="88"/>
        <v>4</v>
      </c>
      <c r="H478" s="5">
        <f t="shared" si="89"/>
        <v>3</v>
      </c>
      <c r="I478" s="5">
        <f t="shared" si="90"/>
        <v>4</v>
      </c>
      <c r="J478" s="3" cm="1">
        <f t="array" ref="J478">SUM(_xlfn._xlws.FILTER($D$2:$D$1078,_xlfn.MAP($E$2:$E$1078,_xlfn.LAMBDA(_xlpm.x,_xlpm.x=$E478))))</f>
        <v>4.0650406504065045E-3</v>
      </c>
      <c r="K478" s="3">
        <f t="shared" si="91"/>
        <v>1</v>
      </c>
      <c r="L478" s="3" cm="1">
        <f t="array" ref="L478">SUM(_xlfn._xlws.FILTER($D$2:$D$1078,_xlfn.MAP($F$2:$F$1078,_xlfn.LAMBDA(_xlpm.x,_xlpm.x=$F478))))</f>
        <v>4.0650406504065045E-3</v>
      </c>
      <c r="M478" s="3">
        <f t="shared" si="92"/>
        <v>1</v>
      </c>
      <c r="N478" s="3">
        <f t="shared" si="93"/>
        <v>0.54390438285473386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~tzen~ : [tsn]</v>
      </c>
      <c r="B479" s="2">
        <v>6</v>
      </c>
      <c r="C479" s="1" t="s">
        <v>275</v>
      </c>
      <c r="D479" s="3">
        <f t="shared" si="85"/>
        <v>4.8780487804878049E-3</v>
      </c>
      <c r="E479" s="3" t="str">
        <f t="shared" si="86"/>
        <v>~tzen~</v>
      </c>
      <c r="F479" s="3" t="str">
        <f t="shared" si="87"/>
        <v>[tsn]</v>
      </c>
      <c r="G479" s="5">
        <f t="shared" si="88"/>
        <v>4</v>
      </c>
      <c r="H479" s="5">
        <f t="shared" si="89"/>
        <v>3</v>
      </c>
      <c r="I479" s="5">
        <f t="shared" si="90"/>
        <v>4</v>
      </c>
      <c r="J479" s="3" cm="1">
        <f t="array" ref="J479">SUM(_xlfn._xlws.FILTER($D$2:$D$1078,_xlfn.MAP($E$2:$E$1078,_xlfn.LAMBDA(_xlpm.x,_xlpm.x=$E479))))</f>
        <v>4.8780487804878049E-3</v>
      </c>
      <c r="K479" s="3">
        <f t="shared" si="91"/>
        <v>1</v>
      </c>
      <c r="L479" s="3" cm="1">
        <f t="array" ref="L479">SUM(_xlfn._xlws.FILTER($D$2:$D$1078,_xlfn.MAP($F$2:$F$1078,_xlfn.LAMBDA(_xlpm.x,_xlpm.x=$F479))))</f>
        <v>4.8780487804878049E-3</v>
      </c>
      <c r="M479" s="3">
        <f t="shared" si="92"/>
        <v>1</v>
      </c>
      <c r="N479" s="3">
        <f t="shared" si="93"/>
        <v>0.59069818069312607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~ssen~ : [sn]</v>
      </c>
      <c r="B480" s="2">
        <v>7</v>
      </c>
      <c r="C480" s="1" t="s">
        <v>243</v>
      </c>
      <c r="D480" s="3">
        <f t="shared" si="85"/>
        <v>5.6910569105691061E-3</v>
      </c>
      <c r="E480" s="3" t="str">
        <f t="shared" si="86"/>
        <v>~ssen~</v>
      </c>
      <c r="F480" s="3" t="str">
        <f t="shared" si="87"/>
        <v>[sn]</v>
      </c>
      <c r="G480" s="5">
        <f t="shared" si="88"/>
        <v>4</v>
      </c>
      <c r="H480" s="5">
        <f t="shared" si="89"/>
        <v>2</v>
      </c>
      <c r="I480" s="5">
        <f t="shared" si="90"/>
        <v>4</v>
      </c>
      <c r="J480" s="3" cm="1">
        <f t="array" ref="J480">SUM(_xlfn._xlws.FILTER($D$2:$D$1078,_xlfn.MAP($E$2:$E$1078,_xlfn.LAMBDA(_xlpm.x,_xlpm.x=$E480))))</f>
        <v>5.6910569105691061E-3</v>
      </c>
      <c r="K480" s="3">
        <f t="shared" si="91"/>
        <v>1</v>
      </c>
      <c r="L480" s="3" cm="1">
        <f t="array" ref="L480">SUM(_xlfn._xlws.FILTER($D$2:$D$1078,_xlfn.MAP($F$2:$F$1078,_xlfn.LAMBDA(_xlpm.x,_xlpm.x=$F480))))</f>
        <v>5.6910569105691061E-3</v>
      </c>
      <c r="M480" s="3">
        <f t="shared" si="92"/>
        <v>1</v>
      </c>
      <c r="N480" s="3">
        <f t="shared" si="93"/>
        <v>0.54371434973673916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~ngen~ : [ŋen]</v>
      </c>
      <c r="B481" s="2">
        <v>8</v>
      </c>
      <c r="C481" s="1" t="s">
        <v>1510</v>
      </c>
      <c r="D481" s="3">
        <f t="shared" si="85"/>
        <v>6.5040650406504065E-3</v>
      </c>
      <c r="E481" s="3" t="str">
        <f t="shared" si="86"/>
        <v>~ngen~</v>
      </c>
      <c r="F481" s="3" t="str">
        <f t="shared" si="87"/>
        <v>[ŋen]</v>
      </c>
      <c r="G481" s="5">
        <f t="shared" si="88"/>
        <v>4</v>
      </c>
      <c r="H481" s="5">
        <f t="shared" si="89"/>
        <v>3</v>
      </c>
      <c r="I481" s="5">
        <f t="shared" si="90"/>
        <v>4</v>
      </c>
      <c r="J481" s="3" cm="1">
        <f t="array" ref="J481">SUM(_xlfn._xlws.FILTER($D$2:$D$1078,_xlfn.MAP($E$2:$E$1078,_xlfn.LAMBDA(_xlpm.x,_xlpm.x=$E481))))</f>
        <v>6.5040650406504065E-3</v>
      </c>
      <c r="K481" s="3">
        <f t="shared" si="91"/>
        <v>1</v>
      </c>
      <c r="L481" s="3" cm="1">
        <f t="array" ref="L481">SUM(_xlfn._xlws.FILTER($D$2:$D$1078,_xlfn.MAP($F$2:$F$1078,_xlfn.LAMBDA(_xlpm.x,_xlpm.x=$F481))))</f>
        <v>6.5040650406504065E-3</v>
      </c>
      <c r="M481" s="3">
        <f t="shared" si="92"/>
        <v>1</v>
      </c>
      <c r="N481" s="3">
        <f t="shared" si="93"/>
        <v>0.66698689096041841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~wahr~ : [vaːʁ]</v>
      </c>
      <c r="B482" s="2">
        <v>2</v>
      </c>
      <c r="C482" s="1" t="s">
        <v>1503</v>
      </c>
      <c r="D482" s="3">
        <f t="shared" si="85"/>
        <v>1.6260162601626016E-3</v>
      </c>
      <c r="E482" s="3" t="str">
        <f t="shared" si="86"/>
        <v>~wahr~</v>
      </c>
      <c r="F482" s="3" t="str">
        <f t="shared" si="87"/>
        <v>[vaːʁ]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 cm="1">
        <f t="array" ref="J482">SUM(_xlfn._xlws.FILTER($D$2:$D$1078,_xlfn.MAP($E$2:$E$1078,_xlfn.LAMBDA(_xlpm.x,_xlpm.x=$E482))))</f>
        <v>1.6260162601626016E-3</v>
      </c>
      <c r="K482" s="3">
        <f t="shared" si="91"/>
        <v>1</v>
      </c>
      <c r="L482" s="3" cm="1">
        <f t="array" ref="L482">SUM(_xlfn._xlws.FILTER($D$2:$D$1078,_xlfn.MAP($F$2:$F$1078,_xlfn.LAMBDA(_xlpm.x,_xlpm.x=$F482))))</f>
        <v>2.4390243902439024E-3</v>
      </c>
      <c r="M482" s="3">
        <f t="shared" si="92"/>
        <v>0.66666666666666663</v>
      </c>
      <c r="N482" s="3">
        <f t="shared" si="93"/>
        <v>0.29701800075577461</v>
      </c>
      <c r="O482" s="3">
        <f t="shared" si="94"/>
        <v>0.8</v>
      </c>
      <c r="P482" s="3">
        <f t="shared" si="95"/>
        <v>0.17609125905568124</v>
      </c>
      <c r="Q482" s="3"/>
    </row>
    <row r="483" spans="1:17">
      <c r="A483" s="1" t="str">
        <f t="shared" si="84"/>
        <v>~boot~ : [boːt]</v>
      </c>
      <c r="B483" s="2">
        <v>1</v>
      </c>
      <c r="C483" s="1" t="s">
        <v>1495</v>
      </c>
      <c r="D483" s="3">
        <f t="shared" si="85"/>
        <v>8.1300813008130081E-4</v>
      </c>
      <c r="E483" s="1" t="str">
        <f t="shared" si="86"/>
        <v>~boot~</v>
      </c>
      <c r="F483" s="1" t="str">
        <f t="shared" si="87"/>
        <v>[boːt]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 cm="1">
        <f t="array" ref="J483">SUM(_xlfn._xlws.FILTER($D$2:$D$1078,_xlfn.MAP($E$2:$E$1078,_xlfn.LAMBDA(_xlpm.x,_xlpm.x=$E483))))</f>
        <v>8.1300813008130081E-4</v>
      </c>
      <c r="K483" s="3">
        <f t="shared" si="91"/>
        <v>1</v>
      </c>
      <c r="L483" s="3" cm="1">
        <f t="array" ref="L483">SUM(_xlfn._xlws.FILTER($D$2:$D$1078,_xlfn.MAP($F$2:$F$1078,_xlfn.LAMBDA(_xlpm.x,_xlpm.x=$F483))))</f>
        <v>1.6260162601626016E-3</v>
      </c>
      <c r="M483" s="3">
        <f t="shared" si="92"/>
        <v>0.5</v>
      </c>
      <c r="N483" s="3">
        <f t="shared" si="93"/>
        <v>0.15616457835260653</v>
      </c>
      <c r="O483" s="3">
        <f t="shared" si="94"/>
        <v>0.66666666666666663</v>
      </c>
      <c r="P483" s="3">
        <f t="shared" si="95"/>
        <v>0.3010299956639812</v>
      </c>
      <c r="Q483" s="3"/>
    </row>
    <row r="484" spans="1:17">
      <c r="A484" s="1" t="str">
        <f t="shared" si="84"/>
        <v>~fiel~ : [fiːl]</v>
      </c>
      <c r="B484" s="2">
        <v>1</v>
      </c>
      <c r="C484" s="1" t="s">
        <v>1493</v>
      </c>
      <c r="D484" s="3">
        <f t="shared" si="85"/>
        <v>8.1300813008130081E-4</v>
      </c>
      <c r="E484" s="3" t="str">
        <f t="shared" si="86"/>
        <v>~fiel~</v>
      </c>
      <c r="F484" s="3" t="str">
        <f t="shared" si="87"/>
        <v>[fiːl]</v>
      </c>
      <c r="G484" s="5">
        <f t="shared" si="88"/>
        <v>4</v>
      </c>
      <c r="H484" s="5">
        <f t="shared" si="89"/>
        <v>4</v>
      </c>
      <c r="I484" s="5">
        <f t="shared" si="90"/>
        <v>4</v>
      </c>
      <c r="J484" s="3" cm="1">
        <f t="array" ref="J484">SUM(_xlfn._xlws.FILTER($D$2:$D$1078,_xlfn.MAP($E$2:$E$1078,_xlfn.LAMBDA(_xlpm.x,_xlpm.x=$E484))))</f>
        <v>8.1300813008130081E-4</v>
      </c>
      <c r="K484" s="3">
        <f t="shared" si="91"/>
        <v>1</v>
      </c>
      <c r="L484" s="3" cm="1">
        <f t="array" ref="L484">SUM(_xlfn._xlws.FILTER($D$2:$D$1078,_xlfn.MAP($F$2:$F$1078,_xlfn.LAMBDA(_xlpm.x,_xlpm.x=$F484))))</f>
        <v>1.6260162601626016E-3</v>
      </c>
      <c r="M484" s="3">
        <f t="shared" si="92"/>
        <v>0.5</v>
      </c>
      <c r="N484" s="3">
        <f t="shared" si="93"/>
        <v>0.15616457835260653</v>
      </c>
      <c r="O484" s="3">
        <f t="shared" si="94"/>
        <v>0.66666666666666663</v>
      </c>
      <c r="P484" s="3">
        <f t="shared" si="95"/>
        <v>0.3010299956639812</v>
      </c>
      <c r="Q484" s="3"/>
    </row>
    <row r="485" spans="1:17">
      <c r="A485" s="1" t="str">
        <f t="shared" si="84"/>
        <v>~viel~ : [fiːl]</v>
      </c>
      <c r="B485" s="2">
        <v>1</v>
      </c>
      <c r="C485" s="1" t="s">
        <v>1492</v>
      </c>
      <c r="D485" s="3">
        <f t="shared" si="85"/>
        <v>8.1300813008130081E-4</v>
      </c>
      <c r="E485" s="3" t="str">
        <f t="shared" si="86"/>
        <v>~viel~</v>
      </c>
      <c r="F485" s="3" t="str">
        <f t="shared" si="87"/>
        <v>[fiːl]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 cm="1">
        <f t="array" ref="J485">SUM(_xlfn._xlws.FILTER($D$2:$D$1078,_xlfn.MAP($E$2:$E$1078,_xlfn.LAMBDA(_xlpm.x,_xlpm.x=$E485))))</f>
        <v>8.1300813008130081E-4</v>
      </c>
      <c r="K485" s="3">
        <f t="shared" si="91"/>
        <v>1</v>
      </c>
      <c r="L485" s="3" cm="1">
        <f t="array" ref="L485">SUM(_xlfn._xlws.FILTER($D$2:$D$1078,_xlfn.MAP($F$2:$F$1078,_xlfn.LAMBDA(_xlpm.x,_xlpm.x=$F485))))</f>
        <v>1.6260162601626016E-3</v>
      </c>
      <c r="M485" s="3">
        <f t="shared" si="92"/>
        <v>0.5</v>
      </c>
      <c r="N485" s="3">
        <f t="shared" si="93"/>
        <v>0.15616457835260653</v>
      </c>
      <c r="O485" s="3">
        <f t="shared" si="94"/>
        <v>0.66666666666666663</v>
      </c>
      <c r="P485" s="3">
        <f t="shared" si="95"/>
        <v>0.3010299956639812</v>
      </c>
      <c r="Q485" s="3"/>
    </row>
    <row r="486" spans="1:17">
      <c r="A486" s="1" t="str">
        <f t="shared" si="84"/>
        <v>~kord~ : [kɔʁt]</v>
      </c>
      <c r="B486" s="2">
        <v>1</v>
      </c>
      <c r="C486" s="1" t="s">
        <v>1491</v>
      </c>
      <c r="D486" s="3">
        <f t="shared" si="85"/>
        <v>8.1300813008130081E-4</v>
      </c>
      <c r="E486" s="3" t="str">
        <f t="shared" si="86"/>
        <v>~kord~</v>
      </c>
      <c r="F486" s="3" t="str">
        <f t="shared" si="87"/>
        <v>[kɔʁt]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 cm="1">
        <f t="array" ref="J486">SUM(_xlfn._xlws.FILTER($D$2:$D$1078,_xlfn.MAP($E$2:$E$1078,_xlfn.LAMBDA(_xlpm.x,_xlpm.x=$E486))))</f>
        <v>8.1300813008130081E-4</v>
      </c>
      <c r="K486" s="3">
        <f t="shared" si="91"/>
        <v>1</v>
      </c>
      <c r="L486" s="3" cm="1">
        <f t="array" ref="L486">SUM(_xlfn._xlws.FILTER($D$2:$D$1078,_xlfn.MAP($F$2:$F$1078,_xlfn.LAMBDA(_xlpm.x,_xlpm.x=$F486))))</f>
        <v>1.6260162601626016E-3</v>
      </c>
      <c r="M486" s="3">
        <f t="shared" si="92"/>
        <v>0.5</v>
      </c>
      <c r="N486" s="3">
        <f t="shared" si="93"/>
        <v>0.15616457835260653</v>
      </c>
      <c r="O486" s="3">
        <f t="shared" si="94"/>
        <v>0.66666666666666663</v>
      </c>
      <c r="P486" s="3">
        <f t="shared" si="95"/>
        <v>0.3010299956639812</v>
      </c>
      <c r="Q486" s="3"/>
    </row>
    <row r="487" spans="1:17">
      <c r="A487" s="1" t="str">
        <f t="shared" si="84"/>
        <v>~llar~ : [laːʁ]</v>
      </c>
      <c r="B487" s="2">
        <v>1</v>
      </c>
      <c r="C487" s="1" t="s">
        <v>1489</v>
      </c>
      <c r="D487" s="3">
        <f t="shared" si="85"/>
        <v>8.1300813008130081E-4</v>
      </c>
      <c r="E487" s="1" t="str">
        <f t="shared" si="86"/>
        <v>~llar~</v>
      </c>
      <c r="F487" s="1" t="str">
        <f t="shared" si="87"/>
        <v>[laːʁ]</v>
      </c>
      <c r="G487" s="5">
        <f t="shared" si="88"/>
        <v>4</v>
      </c>
      <c r="H487" s="5">
        <f t="shared" si="89"/>
        <v>4</v>
      </c>
      <c r="I487" s="5">
        <f t="shared" si="90"/>
        <v>4</v>
      </c>
      <c r="J487" s="3" cm="1">
        <f t="array" ref="J487">SUM(_xlfn._xlws.FILTER($D$2:$D$1078,_xlfn.MAP($E$2:$E$1078,_xlfn.LAMBDA(_xlpm.x,_xlpm.x=$E487))))</f>
        <v>8.1300813008130081E-4</v>
      </c>
      <c r="K487" s="3">
        <f t="shared" si="91"/>
        <v>1</v>
      </c>
      <c r="L487" s="3" cm="1">
        <f t="array" ref="L487">SUM(_xlfn._xlws.FILTER($D$2:$D$1078,_xlfn.MAP($F$2:$F$1078,_xlfn.LAMBDA(_xlpm.x,_xlpm.x=$F487))))</f>
        <v>1.6260162601626016E-3</v>
      </c>
      <c r="M487" s="3">
        <f t="shared" si="92"/>
        <v>0.5</v>
      </c>
      <c r="N487" s="3">
        <f t="shared" si="93"/>
        <v>0.15616457835260653</v>
      </c>
      <c r="O487" s="3">
        <f t="shared" si="94"/>
        <v>0.66666666666666663</v>
      </c>
      <c r="P487" s="3">
        <f t="shared" si="95"/>
        <v>0.3010299956639812</v>
      </c>
      <c r="Q487" s="3"/>
    </row>
    <row r="488" spans="1:17">
      <c r="A488" s="1" t="str">
        <f t="shared" si="84"/>
        <v>~ttag~ : [taːk]</v>
      </c>
      <c r="B488" s="2">
        <v>1</v>
      </c>
      <c r="C488" s="1" t="s">
        <v>1487</v>
      </c>
      <c r="D488" s="3">
        <f t="shared" si="85"/>
        <v>8.1300813008130081E-4</v>
      </c>
      <c r="E488" s="1" t="str">
        <f t="shared" si="86"/>
        <v>~ttag~</v>
      </c>
      <c r="F488" s="1" t="str">
        <f t="shared" si="87"/>
        <v>[taːk]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 cm="1">
        <f t="array" ref="J488">SUM(_xlfn._xlws.FILTER($D$2:$D$1078,_xlfn.MAP($E$2:$E$1078,_xlfn.LAMBDA(_xlpm.x,_xlpm.x=$E488))))</f>
        <v>8.1300813008130081E-4</v>
      </c>
      <c r="K488" s="3">
        <f t="shared" si="91"/>
        <v>1</v>
      </c>
      <c r="L488" s="3" cm="1">
        <f t="array" ref="L488">SUM(_xlfn._xlws.FILTER($D$2:$D$1078,_xlfn.MAP($F$2:$F$1078,_xlfn.LAMBDA(_xlpm.x,_xlpm.x=$F488))))</f>
        <v>1.6260162601626016E-3</v>
      </c>
      <c r="M488" s="3">
        <f t="shared" si="92"/>
        <v>0.5</v>
      </c>
      <c r="N488" s="3">
        <f t="shared" si="93"/>
        <v>0.15616457835260653</v>
      </c>
      <c r="O488" s="3">
        <f t="shared" si="94"/>
        <v>0.66666666666666663</v>
      </c>
      <c r="P488" s="3">
        <f t="shared" si="95"/>
        <v>0.3010299956639812</v>
      </c>
      <c r="Q488" s="3"/>
    </row>
    <row r="489" spans="1:17">
      <c r="A489" s="1" t="str">
        <f t="shared" si="84"/>
        <v>~weis~ : [vaɛs]</v>
      </c>
      <c r="B489" s="2">
        <v>1</v>
      </c>
      <c r="C489" s="1" t="s">
        <v>1484</v>
      </c>
      <c r="D489" s="3">
        <f t="shared" si="85"/>
        <v>8.1300813008130081E-4</v>
      </c>
      <c r="E489" s="3" t="str">
        <f t="shared" si="86"/>
        <v>~weis~</v>
      </c>
      <c r="F489" s="3" t="str">
        <f t="shared" si="87"/>
        <v>[vaɛs]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 cm="1">
        <f t="array" ref="J489">SUM(_xlfn._xlws.FILTER($D$2:$D$1078,_xlfn.MAP($E$2:$E$1078,_xlfn.LAMBDA(_xlpm.x,_xlpm.x=$E489))))</f>
        <v>8.1300813008130081E-4</v>
      </c>
      <c r="K489" s="3">
        <f t="shared" si="91"/>
        <v>1</v>
      </c>
      <c r="L489" s="3" cm="1">
        <f t="array" ref="L489">SUM(_xlfn._xlws.FILTER($D$2:$D$1078,_xlfn.MAP($F$2:$F$1078,_xlfn.LAMBDA(_xlpm.x,_xlpm.x=$F489))))</f>
        <v>1.6260162601626016E-3</v>
      </c>
      <c r="M489" s="3">
        <f t="shared" si="92"/>
        <v>0.5</v>
      </c>
      <c r="N489" s="3">
        <f t="shared" si="93"/>
        <v>0.15616457835260653</v>
      </c>
      <c r="O489" s="3">
        <f t="shared" si="94"/>
        <v>0.66666666666666663</v>
      </c>
      <c r="P489" s="3">
        <f t="shared" si="95"/>
        <v>0.3010299956639812</v>
      </c>
      <c r="Q489" s="3"/>
    </row>
    <row r="490" spans="1:17">
      <c r="A490" s="1" t="str">
        <f t="shared" si="84"/>
        <v>~weiß~ : [vaɛs]</v>
      </c>
      <c r="B490" s="2">
        <v>1</v>
      </c>
      <c r="C490" s="1" t="s">
        <v>1483</v>
      </c>
      <c r="D490" s="3">
        <f t="shared" si="85"/>
        <v>8.1300813008130081E-4</v>
      </c>
      <c r="E490" s="3" t="str">
        <f t="shared" si="86"/>
        <v>~weiß~</v>
      </c>
      <c r="F490" s="3" t="str">
        <f t="shared" si="87"/>
        <v>[vaɛs]</v>
      </c>
      <c r="G490" s="5">
        <f t="shared" si="88"/>
        <v>4</v>
      </c>
      <c r="H490" s="5">
        <f t="shared" si="89"/>
        <v>4</v>
      </c>
      <c r="I490" s="5">
        <f t="shared" si="90"/>
        <v>4</v>
      </c>
      <c r="J490" s="3" cm="1">
        <f t="array" ref="J490">SUM(_xlfn._xlws.FILTER($D$2:$D$1078,_xlfn.MAP($E$2:$E$1078,_xlfn.LAMBDA(_xlpm.x,_xlpm.x=$E490))))</f>
        <v>8.1300813008130081E-4</v>
      </c>
      <c r="K490" s="3">
        <f t="shared" si="91"/>
        <v>1</v>
      </c>
      <c r="L490" s="3" cm="1">
        <f t="array" ref="L490">SUM(_xlfn._xlws.FILTER($D$2:$D$1078,_xlfn.MAP($F$2:$F$1078,_xlfn.LAMBDA(_xlpm.x,_xlpm.x=$F490))))</f>
        <v>1.6260162601626016E-3</v>
      </c>
      <c r="M490" s="3">
        <f t="shared" si="92"/>
        <v>0.5</v>
      </c>
      <c r="N490" s="3">
        <f t="shared" si="93"/>
        <v>0.15616457835260653</v>
      </c>
      <c r="O490" s="3">
        <f t="shared" si="94"/>
        <v>0.66666666666666663</v>
      </c>
      <c r="P490" s="3">
        <f t="shared" si="95"/>
        <v>0.3010299956639812</v>
      </c>
      <c r="Q490" s="3"/>
    </row>
    <row r="491" spans="1:17">
      <c r="A491" s="1" t="str">
        <f t="shared" si="84"/>
        <v>~ndere~ : [ndəʁe]</v>
      </c>
      <c r="B491" s="2">
        <v>1</v>
      </c>
      <c r="C491" s="1" t="s">
        <v>1471</v>
      </c>
      <c r="D491" s="3">
        <f t="shared" si="85"/>
        <v>8.1300813008130081E-4</v>
      </c>
      <c r="E491" s="3" t="str">
        <f t="shared" si="86"/>
        <v>~ndere~</v>
      </c>
      <c r="F491" s="3" t="str">
        <f t="shared" si="87"/>
        <v>[ndəʁe]</v>
      </c>
      <c r="G491" s="5">
        <f t="shared" si="88"/>
        <v>5</v>
      </c>
      <c r="H491" s="5">
        <f t="shared" si="89"/>
        <v>5</v>
      </c>
      <c r="I491" s="5">
        <f t="shared" si="90"/>
        <v>5</v>
      </c>
      <c r="J491" s="3" cm="1">
        <f t="array" ref="J491">SUM(_xlfn._xlws.FILTER($D$2:$D$1078,_xlfn.MAP($E$2:$E$1078,_xlfn.LAMBDA(_xlpm.x,_xlpm.x=$E491))))</f>
        <v>2.4390243902439024E-3</v>
      </c>
      <c r="K491" s="3">
        <f t="shared" si="91"/>
        <v>0.33333333333333331</v>
      </c>
      <c r="L491" s="3" cm="1">
        <f t="array" ref="L491">SUM(_xlfn._xlws.FILTER($D$2:$D$1078,_xlfn.MAP($F$2:$F$1078,_xlfn.LAMBDA(_xlpm.x,_xlpm.x=$F491))))</f>
        <v>8.1300813008130081E-4</v>
      </c>
      <c r="M491" s="3">
        <f t="shared" si="92"/>
        <v>1</v>
      </c>
      <c r="N491" s="3">
        <f t="shared" si="93"/>
        <v>0.12719992966056537</v>
      </c>
      <c r="O491" s="3">
        <f t="shared" si="94"/>
        <v>0.5</v>
      </c>
      <c r="P491" s="3">
        <f t="shared" si="95"/>
        <v>-0.47712125471966244</v>
      </c>
      <c r="Q491" s="3"/>
    </row>
    <row r="492" spans="1:17">
      <c r="A492" s="1" t="str">
        <f t="shared" si="84"/>
        <v>~stern~ : [stɐn]</v>
      </c>
      <c r="B492" s="2">
        <v>1</v>
      </c>
      <c r="C492" s="1" t="s">
        <v>1469</v>
      </c>
      <c r="D492" s="3">
        <f t="shared" si="85"/>
        <v>8.1300813008130081E-4</v>
      </c>
      <c r="E492" s="1" t="str">
        <f t="shared" si="86"/>
        <v>~stern~</v>
      </c>
      <c r="F492" s="1" t="str">
        <f t="shared" si="87"/>
        <v>[stɐn]</v>
      </c>
      <c r="G492" s="5">
        <f t="shared" si="88"/>
        <v>5</v>
      </c>
      <c r="H492" s="5">
        <f t="shared" si="89"/>
        <v>4</v>
      </c>
      <c r="I492" s="5">
        <f t="shared" si="90"/>
        <v>5</v>
      </c>
      <c r="J492" s="3" cm="1">
        <f t="array" ref="J492">SUM(_xlfn._xlws.FILTER($D$2:$D$1078,_xlfn.MAP($E$2:$E$1078,_xlfn.LAMBDA(_xlpm.x,_xlpm.x=$E492))))</f>
        <v>1.6260162601626016E-3</v>
      </c>
      <c r="K492" s="3">
        <f t="shared" si="91"/>
        <v>0.5</v>
      </c>
      <c r="L492" s="3" cm="1">
        <f t="array" ref="L492">SUM(_xlfn._xlws.FILTER($D$2:$D$1078,_xlfn.MAP($F$2:$F$1078,_xlfn.LAMBDA(_xlpm.x,_xlpm.x=$F492))))</f>
        <v>8.1300813008130081E-4</v>
      </c>
      <c r="M492" s="3">
        <f t="shared" si="92"/>
        <v>1</v>
      </c>
      <c r="N492" s="3">
        <f t="shared" si="93"/>
        <v>0.15616457835260653</v>
      </c>
      <c r="O492" s="3">
        <f t="shared" si="94"/>
        <v>0.66666666666666663</v>
      </c>
      <c r="P492" s="3">
        <f t="shared" si="95"/>
        <v>-0.3010299956639812</v>
      </c>
      <c r="Q492" s="3"/>
    </row>
    <row r="493" spans="1:17">
      <c r="A493" s="1" t="str">
        <f t="shared" si="84"/>
        <v>~beste~ : [bɛste]</v>
      </c>
      <c r="B493" s="2">
        <v>1</v>
      </c>
      <c r="C493" s="1" t="s">
        <v>1467</v>
      </c>
      <c r="D493" s="3">
        <f t="shared" si="85"/>
        <v>8.1300813008130081E-4</v>
      </c>
      <c r="E493" s="1" t="str">
        <f t="shared" si="86"/>
        <v>~beste~</v>
      </c>
      <c r="F493" s="1" t="str">
        <f t="shared" si="87"/>
        <v>[bɛste]</v>
      </c>
      <c r="G493" s="5">
        <f t="shared" si="88"/>
        <v>5</v>
      </c>
      <c r="H493" s="5">
        <f t="shared" si="89"/>
        <v>5</v>
      </c>
      <c r="I493" s="5">
        <f t="shared" si="90"/>
        <v>5</v>
      </c>
      <c r="J493" s="3" cm="1">
        <f t="array" ref="J493">SUM(_xlfn._xlws.FILTER($D$2:$D$1078,_xlfn.MAP($E$2:$E$1078,_xlfn.LAMBDA(_xlpm.x,_xlpm.x=$E493))))</f>
        <v>1.6260162601626016E-3</v>
      </c>
      <c r="K493" s="3">
        <f t="shared" si="91"/>
        <v>0.5</v>
      </c>
      <c r="L493" s="3" cm="1">
        <f t="array" ref="L493">SUM(_xlfn._xlws.FILTER($D$2:$D$1078,_xlfn.MAP($F$2:$F$1078,_xlfn.LAMBDA(_xlpm.x,_xlpm.x=$F493))))</f>
        <v>8.1300813008130081E-4</v>
      </c>
      <c r="M493" s="3">
        <f t="shared" si="92"/>
        <v>1</v>
      </c>
      <c r="N493" s="3">
        <f t="shared" si="93"/>
        <v>0.16959990621408716</v>
      </c>
      <c r="O493" s="3">
        <f t="shared" si="94"/>
        <v>0.66666666666666663</v>
      </c>
      <c r="P493" s="3">
        <f t="shared" si="95"/>
        <v>-0.3010299956639812</v>
      </c>
      <c r="Q493" s="3"/>
    </row>
    <row r="494" spans="1:17">
      <c r="A494" s="1" t="str">
        <f t="shared" si="84"/>
        <v>~beste~ : [bəʃtɛ]</v>
      </c>
      <c r="B494" s="2">
        <v>1</v>
      </c>
      <c r="C494" s="1" t="s">
        <v>1466</v>
      </c>
      <c r="D494" s="3">
        <f t="shared" si="85"/>
        <v>8.1300813008130081E-4</v>
      </c>
      <c r="E494" s="1" t="str">
        <f t="shared" si="86"/>
        <v>~beste~</v>
      </c>
      <c r="F494" s="1" t="str">
        <f t="shared" si="87"/>
        <v>[bəʃtɛ]</v>
      </c>
      <c r="G494" s="5">
        <f t="shared" si="88"/>
        <v>5</v>
      </c>
      <c r="H494" s="5">
        <f t="shared" si="89"/>
        <v>5</v>
      </c>
      <c r="I494" s="5">
        <f t="shared" si="90"/>
        <v>5</v>
      </c>
      <c r="J494" s="3" cm="1">
        <f t="array" ref="J494">SUM(_xlfn._xlws.FILTER($D$2:$D$1078,_xlfn.MAP($E$2:$E$1078,_xlfn.LAMBDA(_xlpm.x,_xlpm.x=$E494))))</f>
        <v>1.6260162601626016E-3</v>
      </c>
      <c r="K494" s="3">
        <f t="shared" si="91"/>
        <v>0.5</v>
      </c>
      <c r="L494" s="3" cm="1">
        <f t="array" ref="L494">SUM(_xlfn._xlws.FILTER($D$2:$D$1078,_xlfn.MAP($F$2:$F$1078,_xlfn.LAMBDA(_xlpm.x,_xlpm.x=$F494))))</f>
        <v>8.1300813008130081E-4</v>
      </c>
      <c r="M494" s="3">
        <f t="shared" si="92"/>
        <v>1</v>
      </c>
      <c r="N494" s="3">
        <f t="shared" si="93"/>
        <v>0.16959990621408716</v>
      </c>
      <c r="O494" s="3">
        <f t="shared" si="94"/>
        <v>0.66666666666666663</v>
      </c>
      <c r="P494" s="3">
        <f t="shared" si="95"/>
        <v>-0.3010299956639812</v>
      </c>
      <c r="Q494" s="3"/>
    </row>
    <row r="495" spans="1:17">
      <c r="A495" s="1" t="str">
        <f t="shared" si="84"/>
        <v>~produ~ : [pʁodu]</v>
      </c>
      <c r="B495" s="2">
        <v>1</v>
      </c>
      <c r="C495" s="1" t="s">
        <v>1463</v>
      </c>
      <c r="D495" s="3">
        <f t="shared" si="85"/>
        <v>8.1300813008130081E-4</v>
      </c>
      <c r="E495" s="1" t="str">
        <f t="shared" si="86"/>
        <v>~produ~</v>
      </c>
      <c r="F495" s="1" t="str">
        <f t="shared" si="87"/>
        <v>[pʁodu]</v>
      </c>
      <c r="G495" s="5">
        <f t="shared" si="88"/>
        <v>5</v>
      </c>
      <c r="H495" s="5">
        <f t="shared" si="89"/>
        <v>5</v>
      </c>
      <c r="I495" s="5">
        <f t="shared" si="90"/>
        <v>5</v>
      </c>
      <c r="J495" s="3" cm="1">
        <f t="array" ref="J495">SUM(_xlfn._xlws.FILTER($D$2:$D$1078,_xlfn.MAP($E$2:$E$1078,_xlfn.LAMBDA(_xlpm.x,_xlpm.x=$E495))))</f>
        <v>1.6260162601626016E-3</v>
      </c>
      <c r="K495" s="3">
        <f t="shared" si="91"/>
        <v>0.5</v>
      </c>
      <c r="L495" s="3" cm="1">
        <f t="array" ref="L495">SUM(_xlfn._xlws.FILTER($D$2:$D$1078,_xlfn.MAP($F$2:$F$1078,_xlfn.LAMBDA(_xlpm.x,_xlpm.x=$F495))))</f>
        <v>8.1300813008130081E-4</v>
      </c>
      <c r="M495" s="3">
        <f t="shared" si="92"/>
        <v>1</v>
      </c>
      <c r="N495" s="3">
        <f t="shared" si="93"/>
        <v>0.16959990621408716</v>
      </c>
      <c r="O495" s="3">
        <f t="shared" si="94"/>
        <v>0.66666666666666663</v>
      </c>
      <c r="P495" s="3">
        <f t="shared" si="95"/>
        <v>-0.3010299956639812</v>
      </c>
      <c r="Q495" s="3"/>
    </row>
    <row r="496" spans="1:17">
      <c r="A496" s="1" t="str">
        <f t="shared" si="84"/>
        <v>~produ~ : [pʁodʊ]</v>
      </c>
      <c r="B496" s="2">
        <v>1</v>
      </c>
      <c r="C496" s="1" t="s">
        <v>1462</v>
      </c>
      <c r="D496" s="3">
        <f t="shared" si="85"/>
        <v>8.1300813008130081E-4</v>
      </c>
      <c r="E496" s="3" t="str">
        <f t="shared" si="86"/>
        <v>~produ~</v>
      </c>
      <c r="F496" s="3" t="str">
        <f t="shared" si="87"/>
        <v>[pʁodʊ]</v>
      </c>
      <c r="G496" s="5">
        <f t="shared" si="88"/>
        <v>5</v>
      </c>
      <c r="H496" s="5">
        <f t="shared" si="89"/>
        <v>5</v>
      </c>
      <c r="I496" s="5">
        <f t="shared" si="90"/>
        <v>5</v>
      </c>
      <c r="J496" s="3" cm="1">
        <f t="array" ref="J496">SUM(_xlfn._xlws.FILTER($D$2:$D$1078,_xlfn.MAP($E$2:$E$1078,_xlfn.LAMBDA(_xlpm.x,_xlpm.x=$E496))))</f>
        <v>1.6260162601626016E-3</v>
      </c>
      <c r="K496" s="3">
        <f t="shared" si="91"/>
        <v>0.5</v>
      </c>
      <c r="L496" s="3" cm="1">
        <f t="array" ref="L496">SUM(_xlfn._xlws.FILTER($D$2:$D$1078,_xlfn.MAP($F$2:$F$1078,_xlfn.LAMBDA(_xlpm.x,_xlpm.x=$F496))))</f>
        <v>8.1300813008130081E-4</v>
      </c>
      <c r="M496" s="3">
        <f t="shared" si="92"/>
        <v>1</v>
      </c>
      <c r="N496" s="3">
        <f t="shared" si="93"/>
        <v>0.16959990621408716</v>
      </c>
      <c r="O496" s="3">
        <f t="shared" si="94"/>
        <v>0.66666666666666663</v>
      </c>
      <c r="P496" s="3">
        <f t="shared" si="95"/>
        <v>-0.3010299956639812</v>
      </c>
      <c r="Q496" s="3"/>
    </row>
    <row r="497" spans="1:17">
      <c r="A497" s="1" t="str">
        <f t="shared" si="84"/>
        <v>~stern~ : [ʃtɛʁn]</v>
      </c>
      <c r="B497" s="2">
        <v>1</v>
      </c>
      <c r="C497" s="1" t="s">
        <v>1458</v>
      </c>
      <c r="D497" s="3">
        <f t="shared" si="85"/>
        <v>8.1300813008130081E-4</v>
      </c>
      <c r="E497" s="3" t="str">
        <f t="shared" si="86"/>
        <v>~stern~</v>
      </c>
      <c r="F497" s="3" t="str">
        <f t="shared" si="87"/>
        <v>[ʃtɛʁn]</v>
      </c>
      <c r="G497" s="5">
        <f t="shared" si="88"/>
        <v>5</v>
      </c>
      <c r="H497" s="5">
        <f t="shared" si="89"/>
        <v>5</v>
      </c>
      <c r="I497" s="5">
        <f t="shared" si="90"/>
        <v>5</v>
      </c>
      <c r="J497" s="3" cm="1">
        <f t="array" ref="J497">SUM(_xlfn._xlws.FILTER($D$2:$D$1078,_xlfn.MAP($E$2:$E$1078,_xlfn.LAMBDA(_xlpm.x,_xlpm.x=$E497))))</f>
        <v>1.6260162601626016E-3</v>
      </c>
      <c r="K497" s="3">
        <f t="shared" si="91"/>
        <v>0.5</v>
      </c>
      <c r="L497" s="3" cm="1">
        <f t="array" ref="L497">SUM(_xlfn._xlws.FILTER($D$2:$D$1078,_xlfn.MAP($F$2:$F$1078,_xlfn.LAMBDA(_xlpm.x,_xlpm.x=$F497))))</f>
        <v>8.1300813008130081E-4</v>
      </c>
      <c r="M497" s="3">
        <f t="shared" si="92"/>
        <v>1</v>
      </c>
      <c r="N497" s="3">
        <f t="shared" si="93"/>
        <v>0.16959990621408716</v>
      </c>
      <c r="O497" s="3">
        <f t="shared" si="94"/>
        <v>0.66666666666666663</v>
      </c>
      <c r="P497" s="3">
        <f t="shared" si="95"/>
        <v>-0.3010299956639812</v>
      </c>
      <c r="Q497" s="3"/>
    </row>
    <row r="498" spans="1:17">
      <c r="A498" s="1" t="str">
        <f t="shared" si="84"/>
        <v>~ndere~ : [ndeʁe]</v>
      </c>
      <c r="B498" s="2">
        <v>2</v>
      </c>
      <c r="C498" s="1" t="s">
        <v>1456</v>
      </c>
      <c r="D498" s="3">
        <f t="shared" si="85"/>
        <v>1.6260162601626016E-3</v>
      </c>
      <c r="E498" s="1" t="str">
        <f t="shared" si="86"/>
        <v>~ndere~</v>
      </c>
      <c r="F498" s="1" t="str">
        <f t="shared" si="87"/>
        <v>[ndeʁe]</v>
      </c>
      <c r="G498" s="5">
        <f t="shared" si="88"/>
        <v>5</v>
      </c>
      <c r="H498" s="5">
        <f t="shared" si="89"/>
        <v>5</v>
      </c>
      <c r="I498" s="5">
        <f t="shared" si="90"/>
        <v>5</v>
      </c>
      <c r="J498" s="3" cm="1">
        <f t="array" ref="J498">SUM(_xlfn._xlws.FILTER($D$2:$D$1078,_xlfn.MAP($E$2:$E$1078,_xlfn.LAMBDA(_xlpm.x,_xlpm.x=$E498))))</f>
        <v>2.4390243902439024E-3</v>
      </c>
      <c r="K498" s="3">
        <f t="shared" si="91"/>
        <v>0.66666666666666663</v>
      </c>
      <c r="L498" s="3" cm="1">
        <f t="array" ref="L498">SUM(_xlfn._xlws.FILTER($D$2:$D$1078,_xlfn.MAP($F$2:$F$1078,_xlfn.LAMBDA(_xlpm.x,_xlpm.x=$F498))))</f>
        <v>1.6260162601626016E-3</v>
      </c>
      <c r="M498" s="3">
        <f t="shared" si="92"/>
        <v>1</v>
      </c>
      <c r="N498" s="3">
        <f t="shared" si="93"/>
        <v>0.32257138977018379</v>
      </c>
      <c r="O498" s="3">
        <f t="shared" si="94"/>
        <v>0.8</v>
      </c>
      <c r="P498" s="3">
        <f t="shared" si="95"/>
        <v>-0.17609125905568127</v>
      </c>
      <c r="Q498" s="3"/>
    </row>
    <row r="499" spans="1:17">
      <c r="A499" s="1" t="str">
        <f t="shared" si="84"/>
        <v>~fisch~ : [fɪʃ]</v>
      </c>
      <c r="B499" s="2">
        <v>1</v>
      </c>
      <c r="C499" s="1" t="s">
        <v>1453</v>
      </c>
      <c r="D499" s="3">
        <f t="shared" si="85"/>
        <v>8.1300813008130081E-4</v>
      </c>
      <c r="E499" s="3" t="str">
        <f t="shared" si="86"/>
        <v>~fisch~</v>
      </c>
      <c r="F499" s="3" t="str">
        <f t="shared" si="87"/>
        <v>[fɪʃ]</v>
      </c>
      <c r="G499" s="5">
        <f t="shared" si="88"/>
        <v>5</v>
      </c>
      <c r="H499" s="5">
        <f t="shared" si="89"/>
        <v>3</v>
      </c>
      <c r="I499" s="5">
        <f t="shared" si="90"/>
        <v>5</v>
      </c>
      <c r="J499" s="3" cm="1">
        <f t="array" ref="J499">SUM(_xlfn._xlws.FILTER($D$2:$D$1078,_xlfn.MAP($E$2:$E$1078,_xlfn.LAMBDA(_xlpm.x,_xlpm.x=$E499))))</f>
        <v>8.1300813008130081E-4</v>
      </c>
      <c r="K499" s="3">
        <f t="shared" si="91"/>
        <v>1</v>
      </c>
      <c r="L499" s="3" cm="1">
        <f t="array" ref="L499">SUM(_xlfn._xlws.FILTER($D$2:$D$1078,_xlfn.MAP($F$2:$F$1078,_xlfn.LAMBDA(_xlpm.x,_xlpm.x=$F499))))</f>
        <v>8.1300813008130081E-4</v>
      </c>
      <c r="M499" s="3">
        <f t="shared" si="92"/>
        <v>1</v>
      </c>
      <c r="N499" s="3">
        <f t="shared" si="93"/>
        <v>0.21041093737452468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~ckeln~ : [kln]</v>
      </c>
      <c r="B500" s="2">
        <v>1</v>
      </c>
      <c r="C500" s="1" t="s">
        <v>537</v>
      </c>
      <c r="D500" s="3">
        <f t="shared" si="85"/>
        <v>8.1300813008130081E-4</v>
      </c>
      <c r="E500" s="1" t="str">
        <f t="shared" si="86"/>
        <v>~ckeln~</v>
      </c>
      <c r="F500" s="1" t="str">
        <f t="shared" si="87"/>
        <v>[kln]</v>
      </c>
      <c r="G500" s="5">
        <f t="shared" si="88"/>
        <v>5</v>
      </c>
      <c r="H500" s="5">
        <f t="shared" si="89"/>
        <v>3</v>
      </c>
      <c r="I500" s="5">
        <f t="shared" si="90"/>
        <v>5</v>
      </c>
      <c r="J500" s="3" cm="1">
        <f t="array" ref="J500">SUM(_xlfn._xlws.FILTER($D$2:$D$1078,_xlfn.MAP($E$2:$E$1078,_xlfn.LAMBDA(_xlpm.x,_xlpm.x=$E500))))</f>
        <v>8.1300813008130081E-4</v>
      </c>
      <c r="K500" s="3">
        <f t="shared" si="91"/>
        <v>1</v>
      </c>
      <c r="L500" s="3" cm="1">
        <f t="array" ref="L500">SUM(_xlfn._xlws.FILTER($D$2:$D$1078,_xlfn.MAP($F$2:$F$1078,_xlfn.LAMBDA(_xlpm.x,_xlpm.x=$F500))))</f>
        <v>8.1300813008130081E-4</v>
      </c>
      <c r="M500" s="3">
        <f t="shared" si="92"/>
        <v>1</v>
      </c>
      <c r="N500" s="3">
        <f t="shared" si="93"/>
        <v>0.21041093737452468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~chsen~ : [ksn]</v>
      </c>
      <c r="B501" s="2">
        <v>1</v>
      </c>
      <c r="C501" s="1" t="s">
        <v>542</v>
      </c>
      <c r="D501" s="3">
        <f t="shared" si="85"/>
        <v>8.1300813008130081E-4</v>
      </c>
      <c r="E501" s="1" t="str">
        <f t="shared" si="86"/>
        <v>~chsen~</v>
      </c>
      <c r="F501" s="1" t="str">
        <f t="shared" si="87"/>
        <v>[ksn]</v>
      </c>
      <c r="G501" s="5">
        <f t="shared" si="88"/>
        <v>5</v>
      </c>
      <c r="H501" s="5">
        <f t="shared" si="89"/>
        <v>3</v>
      </c>
      <c r="I501" s="5">
        <f t="shared" si="90"/>
        <v>5</v>
      </c>
      <c r="J501" s="3" cm="1">
        <f t="array" ref="J501">SUM(_xlfn._xlws.FILTER($D$2:$D$1078,_xlfn.MAP($E$2:$E$1078,_xlfn.LAMBDA(_xlpm.x,_xlpm.x=$E501))))</f>
        <v>8.1300813008130081E-4</v>
      </c>
      <c r="K501" s="3">
        <f t="shared" si="91"/>
        <v>1</v>
      </c>
      <c r="L501" s="3" cm="1">
        <f t="array" ref="L501">SUM(_xlfn._xlws.FILTER($D$2:$D$1078,_xlfn.MAP($F$2:$F$1078,_xlfn.LAMBDA(_xlpm.x,_xlpm.x=$F501))))</f>
        <v>8.1300813008130081E-4</v>
      </c>
      <c r="M501" s="3">
        <f t="shared" si="92"/>
        <v>1</v>
      </c>
      <c r="N501" s="3">
        <f t="shared" si="93"/>
        <v>0.21041093737452468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~mmeln~ : [mln]</v>
      </c>
      <c r="B502" s="2">
        <v>1</v>
      </c>
      <c r="C502" s="1" t="s">
        <v>167</v>
      </c>
      <c r="D502" s="3">
        <f t="shared" si="85"/>
        <v>8.1300813008130081E-4</v>
      </c>
      <c r="E502" s="1" t="str">
        <f t="shared" si="86"/>
        <v>~mmeln~</v>
      </c>
      <c r="F502" s="1" t="str">
        <f t="shared" si="87"/>
        <v>[mln]</v>
      </c>
      <c r="G502" s="5">
        <f t="shared" si="88"/>
        <v>5</v>
      </c>
      <c r="H502" s="5">
        <f t="shared" si="89"/>
        <v>3</v>
      </c>
      <c r="I502" s="5">
        <f t="shared" si="90"/>
        <v>5</v>
      </c>
      <c r="J502" s="3" cm="1">
        <f t="array" ref="J502">SUM(_xlfn._xlws.FILTER($D$2:$D$1078,_xlfn.MAP($E$2:$E$1078,_xlfn.LAMBDA(_xlpm.x,_xlpm.x=$E502))))</f>
        <v>8.1300813008130081E-4</v>
      </c>
      <c r="K502" s="3">
        <f t="shared" si="91"/>
        <v>1</v>
      </c>
      <c r="L502" s="3" cm="1">
        <f t="array" ref="L502">SUM(_xlfn._xlws.FILTER($D$2:$D$1078,_xlfn.MAP($F$2:$F$1078,_xlfn.LAMBDA(_xlpm.x,_xlpm.x=$F502))))</f>
        <v>8.1300813008130081E-4</v>
      </c>
      <c r="M502" s="3">
        <f t="shared" si="92"/>
        <v>1</v>
      </c>
      <c r="N502" s="3">
        <f t="shared" si="93"/>
        <v>0.21041093737452468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~ppelt~ : [plt]</v>
      </c>
      <c r="B503" s="2">
        <v>1</v>
      </c>
      <c r="C503" s="1" t="s">
        <v>593</v>
      </c>
      <c r="D503" s="3">
        <f t="shared" si="85"/>
        <v>8.1300813008130081E-4</v>
      </c>
      <c r="E503" s="1" t="str">
        <f t="shared" si="86"/>
        <v>~ppelt~</v>
      </c>
      <c r="F503" s="1" t="str">
        <f t="shared" si="87"/>
        <v>[plt]</v>
      </c>
      <c r="G503" s="5">
        <f t="shared" si="88"/>
        <v>5</v>
      </c>
      <c r="H503" s="5">
        <f t="shared" si="89"/>
        <v>3</v>
      </c>
      <c r="I503" s="5">
        <f t="shared" si="90"/>
        <v>5</v>
      </c>
      <c r="J503" s="3" cm="1">
        <f t="array" ref="J503">SUM(_xlfn._xlws.FILTER($D$2:$D$1078,_xlfn.MAP($E$2:$E$1078,_xlfn.LAMBDA(_xlpm.x,_xlpm.x=$E503))))</f>
        <v>8.1300813008130081E-4</v>
      </c>
      <c r="K503" s="3">
        <f t="shared" si="91"/>
        <v>1</v>
      </c>
      <c r="L503" s="3" cm="1">
        <f t="array" ref="L503">SUM(_xlfn._xlws.FILTER($D$2:$D$1078,_xlfn.MAP($F$2:$F$1078,_xlfn.LAMBDA(_xlpm.x,_xlpm.x=$F503))))</f>
        <v>8.1300813008130081E-4</v>
      </c>
      <c r="M503" s="3">
        <f t="shared" si="92"/>
        <v>1</v>
      </c>
      <c r="N503" s="3">
        <f t="shared" si="93"/>
        <v>0.21041093737452468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~immer~ : [ɪmɐ]</v>
      </c>
      <c r="B504" s="2">
        <v>1</v>
      </c>
      <c r="C504" s="1" t="s">
        <v>1446</v>
      </c>
      <c r="D504" s="3">
        <f t="shared" si="85"/>
        <v>8.1300813008130081E-4</v>
      </c>
      <c r="E504" s="3" t="str">
        <f t="shared" si="86"/>
        <v>~immer~</v>
      </c>
      <c r="F504" s="3" t="str">
        <f t="shared" si="87"/>
        <v>[ɪmɐ]</v>
      </c>
      <c r="G504" s="5">
        <f t="shared" si="88"/>
        <v>5</v>
      </c>
      <c r="H504" s="5">
        <f t="shared" si="89"/>
        <v>3</v>
      </c>
      <c r="I504" s="5">
        <f t="shared" si="90"/>
        <v>5</v>
      </c>
      <c r="J504" s="3" cm="1">
        <f t="array" ref="J504">SUM(_xlfn._xlws.FILTER($D$2:$D$1078,_xlfn.MAP($E$2:$E$1078,_xlfn.LAMBDA(_xlpm.x,_xlpm.x=$E504))))</f>
        <v>8.1300813008130081E-4</v>
      </c>
      <c r="K504" s="3">
        <f t="shared" si="91"/>
        <v>1</v>
      </c>
      <c r="L504" s="3" cm="1">
        <f t="array" ref="L504">SUM(_xlfn._xlws.FILTER($D$2:$D$1078,_xlfn.MAP($F$2:$F$1078,_xlfn.LAMBDA(_xlpm.x,_xlpm.x=$F504))))</f>
        <v>8.1300813008130081E-4</v>
      </c>
      <c r="M504" s="3">
        <f t="shared" si="92"/>
        <v>1</v>
      </c>
      <c r="N504" s="3">
        <f t="shared" si="93"/>
        <v>0.21041093737452468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~essen~ : [ɛsn]</v>
      </c>
      <c r="B505" s="2">
        <v>1</v>
      </c>
      <c r="C505" s="1" t="s">
        <v>1445</v>
      </c>
      <c r="D505" s="3">
        <f t="shared" si="85"/>
        <v>8.1300813008130081E-4</v>
      </c>
      <c r="E505" s="3" t="str">
        <f t="shared" si="86"/>
        <v>~essen~</v>
      </c>
      <c r="F505" s="3" t="str">
        <f t="shared" si="87"/>
        <v>[ɛsn]</v>
      </c>
      <c r="G505" s="5">
        <f t="shared" si="88"/>
        <v>5</v>
      </c>
      <c r="H505" s="5">
        <f t="shared" si="89"/>
        <v>3</v>
      </c>
      <c r="I505" s="5">
        <f t="shared" si="90"/>
        <v>5</v>
      </c>
      <c r="J505" s="3" cm="1">
        <f t="array" ref="J505">SUM(_xlfn._xlws.FILTER($D$2:$D$1078,_xlfn.MAP($E$2:$E$1078,_xlfn.LAMBDA(_xlpm.x,_xlpm.x=$E505))))</f>
        <v>8.1300813008130081E-4</v>
      </c>
      <c r="K505" s="3">
        <f t="shared" si="91"/>
        <v>1</v>
      </c>
      <c r="L505" s="3" cm="1">
        <f t="array" ref="L505">SUM(_xlfn._xlws.FILTER($D$2:$D$1078,_xlfn.MAP($F$2:$F$1078,_xlfn.LAMBDA(_xlpm.x,_xlpm.x=$F505))))</f>
        <v>8.1300813008130081E-4</v>
      </c>
      <c r="M505" s="3">
        <f t="shared" si="92"/>
        <v>1</v>
      </c>
      <c r="N505" s="3">
        <f t="shared" si="93"/>
        <v>0.21041093737452468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~schuh~ : [ʃuː]</v>
      </c>
      <c r="B506" s="2">
        <v>1</v>
      </c>
      <c r="C506" s="1" t="s">
        <v>402</v>
      </c>
      <c r="D506" s="3">
        <f t="shared" si="85"/>
        <v>8.1300813008130081E-4</v>
      </c>
      <c r="E506" s="3" t="str">
        <f t="shared" si="86"/>
        <v>~schuh~</v>
      </c>
      <c r="F506" s="3" t="str">
        <f t="shared" si="87"/>
        <v>[ʃuː]</v>
      </c>
      <c r="G506" s="5">
        <f t="shared" si="88"/>
        <v>5</v>
      </c>
      <c r="H506" s="5">
        <f t="shared" si="89"/>
        <v>3</v>
      </c>
      <c r="I506" s="5">
        <f t="shared" si="90"/>
        <v>5</v>
      </c>
      <c r="J506" s="3" cm="1">
        <f t="array" ref="J506">SUM(_xlfn._xlws.FILTER($D$2:$D$1078,_xlfn.MAP($E$2:$E$1078,_xlfn.LAMBDA(_xlpm.x,_xlpm.x=$E506))))</f>
        <v>8.1300813008130081E-4</v>
      </c>
      <c r="K506" s="3">
        <f t="shared" si="91"/>
        <v>1</v>
      </c>
      <c r="L506" s="3" cm="1">
        <f t="array" ref="L506">SUM(_xlfn._xlws.FILTER($D$2:$D$1078,_xlfn.MAP($F$2:$F$1078,_xlfn.LAMBDA(_xlpm.x,_xlpm.x=$F506))))</f>
        <v>8.1300813008130081E-4</v>
      </c>
      <c r="M506" s="3">
        <f t="shared" si="92"/>
        <v>1</v>
      </c>
      <c r="N506" s="3">
        <f t="shared" si="93"/>
        <v>0.21041093737452468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~alter~ : [altɐ]</v>
      </c>
      <c r="B507" s="2">
        <v>1</v>
      </c>
      <c r="C507" s="1" t="s">
        <v>1443</v>
      </c>
      <c r="D507" s="3">
        <f t="shared" si="85"/>
        <v>8.1300813008130081E-4</v>
      </c>
      <c r="E507" s="1" t="str">
        <f t="shared" si="86"/>
        <v>~alter~</v>
      </c>
      <c r="F507" s="1" t="str">
        <f t="shared" si="87"/>
        <v>[altɐ]</v>
      </c>
      <c r="G507" s="5">
        <f t="shared" si="88"/>
        <v>5</v>
      </c>
      <c r="H507" s="5">
        <f t="shared" si="89"/>
        <v>4</v>
      </c>
      <c r="I507" s="5">
        <f t="shared" si="90"/>
        <v>5</v>
      </c>
      <c r="J507" s="3" cm="1">
        <f t="array" ref="J507">SUM(_xlfn._xlws.FILTER($D$2:$D$1078,_xlfn.MAP($E$2:$E$1078,_xlfn.LAMBDA(_xlpm.x,_xlpm.x=$E507))))</f>
        <v>8.1300813008130081E-4</v>
      </c>
      <c r="K507" s="3">
        <f t="shared" si="91"/>
        <v>1</v>
      </c>
      <c r="L507" s="3" cm="1">
        <f t="array" ref="L507">SUM(_xlfn._xlws.FILTER($D$2:$D$1078,_xlfn.MAP($F$2:$F$1078,_xlfn.LAMBDA(_xlpm.x,_xlpm.x=$F507))))</f>
        <v>8.1300813008130081E-4</v>
      </c>
      <c r="M507" s="3">
        <f t="shared" si="92"/>
        <v>1</v>
      </c>
      <c r="N507" s="3">
        <f t="shared" si="93"/>
        <v>0.2342468675289098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~allge~ : [alɡe]</v>
      </c>
      <c r="B508" s="2">
        <v>1</v>
      </c>
      <c r="C508" s="1" t="s">
        <v>1442</v>
      </c>
      <c r="D508" s="3">
        <f t="shared" si="85"/>
        <v>8.1300813008130081E-4</v>
      </c>
      <c r="E508" s="3" t="str">
        <f t="shared" si="86"/>
        <v>~allge~</v>
      </c>
      <c r="F508" s="3" t="str">
        <f t="shared" si="87"/>
        <v>[alɡe]</v>
      </c>
      <c r="G508" s="5">
        <f t="shared" si="88"/>
        <v>5</v>
      </c>
      <c r="H508" s="5">
        <f t="shared" si="89"/>
        <v>4</v>
      </c>
      <c r="I508" s="5">
        <f t="shared" si="90"/>
        <v>5</v>
      </c>
      <c r="J508" s="3" cm="1">
        <f t="array" ref="J508">SUM(_xlfn._xlws.FILTER($D$2:$D$1078,_xlfn.MAP($E$2:$E$1078,_xlfn.LAMBDA(_xlpm.x,_xlpm.x=$E508))))</f>
        <v>8.1300813008130081E-4</v>
      </c>
      <c r="K508" s="3">
        <f t="shared" si="91"/>
        <v>1</v>
      </c>
      <c r="L508" s="3" cm="1">
        <f t="array" ref="L508">SUM(_xlfn._xlws.FILTER($D$2:$D$1078,_xlfn.MAP($F$2:$F$1078,_xlfn.LAMBDA(_xlpm.x,_xlpm.x=$F508))))</f>
        <v>8.1300813008130081E-4</v>
      </c>
      <c r="M508" s="3">
        <f t="shared" si="92"/>
        <v>1</v>
      </c>
      <c r="N508" s="3">
        <f t="shared" si="93"/>
        <v>0.2342468675289098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~achtu~ : [axtʊ]</v>
      </c>
      <c r="B509" s="2">
        <v>1</v>
      </c>
      <c r="C509" s="1" t="s">
        <v>1441</v>
      </c>
      <c r="D509" s="3">
        <f t="shared" si="85"/>
        <v>8.1300813008130081E-4</v>
      </c>
      <c r="E509" s="1" t="str">
        <f t="shared" si="86"/>
        <v>~achtu~</v>
      </c>
      <c r="F509" s="1" t="str">
        <f t="shared" si="87"/>
        <v>[axtʊ]</v>
      </c>
      <c r="G509" s="5">
        <f t="shared" si="88"/>
        <v>5</v>
      </c>
      <c r="H509" s="5">
        <f t="shared" si="89"/>
        <v>4</v>
      </c>
      <c r="I509" s="5">
        <f t="shared" si="90"/>
        <v>5</v>
      </c>
      <c r="J509" s="3" cm="1">
        <f t="array" ref="J509">SUM(_xlfn._xlws.FILTER($D$2:$D$1078,_xlfn.MAP($E$2:$E$1078,_xlfn.LAMBDA(_xlpm.x,_xlpm.x=$E509))))</f>
        <v>8.1300813008130081E-4</v>
      </c>
      <c r="K509" s="3">
        <f t="shared" si="91"/>
        <v>1</v>
      </c>
      <c r="L509" s="3" cm="1">
        <f t="array" ref="L509">SUM(_xlfn._xlws.FILTER($D$2:$D$1078,_xlfn.MAP($F$2:$F$1078,_xlfn.LAMBDA(_xlpm.x,_xlpm.x=$F509))))</f>
        <v>8.1300813008130081E-4</v>
      </c>
      <c r="M509" s="3">
        <f t="shared" si="92"/>
        <v>1</v>
      </c>
      <c r="N509" s="3">
        <f t="shared" si="93"/>
        <v>0.2342468675289098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~angst~ : [aŋst]</v>
      </c>
      <c r="B510" s="2">
        <v>1</v>
      </c>
      <c r="C510" s="1" t="s">
        <v>1440</v>
      </c>
      <c r="D510" s="3">
        <f t="shared" si="85"/>
        <v>8.1300813008130081E-4</v>
      </c>
      <c r="E510" s="1" t="str">
        <f t="shared" si="86"/>
        <v>~angst~</v>
      </c>
      <c r="F510" s="1" t="str">
        <f t="shared" si="87"/>
        <v>[aŋst]</v>
      </c>
      <c r="G510" s="5">
        <f t="shared" si="88"/>
        <v>5</v>
      </c>
      <c r="H510" s="5">
        <f t="shared" si="89"/>
        <v>4</v>
      </c>
      <c r="I510" s="5">
        <f t="shared" si="90"/>
        <v>5</v>
      </c>
      <c r="J510" s="3" cm="1">
        <f t="array" ref="J510">SUM(_xlfn._xlws.FILTER($D$2:$D$1078,_xlfn.MAP($E$2:$E$1078,_xlfn.LAMBDA(_xlpm.x,_xlpm.x=$E510))))</f>
        <v>8.1300813008130081E-4</v>
      </c>
      <c r="K510" s="3">
        <f t="shared" si="91"/>
        <v>1</v>
      </c>
      <c r="L510" s="3" cm="1">
        <f t="array" ref="L510">SUM(_xlfn._xlws.FILTER($D$2:$D$1078,_xlfn.MAP($F$2:$F$1078,_xlfn.LAMBDA(_xlpm.x,_xlpm.x=$F510))))</f>
        <v>8.1300813008130081E-4</v>
      </c>
      <c r="M510" s="3">
        <f t="shared" si="92"/>
        <v>1</v>
      </c>
      <c r="N510" s="3">
        <f t="shared" si="93"/>
        <v>0.2342468675289098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~außer~ : [aɔsɐ]</v>
      </c>
      <c r="B511" s="2">
        <v>1</v>
      </c>
      <c r="C511" s="1" t="s">
        <v>1439</v>
      </c>
      <c r="D511" s="3">
        <f t="shared" si="85"/>
        <v>8.1300813008130081E-4</v>
      </c>
      <c r="E511" s="1" t="str">
        <f t="shared" si="86"/>
        <v>~außer~</v>
      </c>
      <c r="F511" s="1" t="str">
        <f t="shared" si="87"/>
        <v>[aɔsɐ]</v>
      </c>
      <c r="G511" s="5">
        <f t="shared" si="88"/>
        <v>5</v>
      </c>
      <c r="H511" s="5">
        <f t="shared" si="89"/>
        <v>4</v>
      </c>
      <c r="I511" s="5">
        <f t="shared" si="90"/>
        <v>5</v>
      </c>
      <c r="J511" s="3" cm="1">
        <f t="array" ref="J511">SUM(_xlfn._xlws.FILTER($D$2:$D$1078,_xlfn.MAP($E$2:$E$1078,_xlfn.LAMBDA(_xlpm.x,_xlpm.x=$E511))))</f>
        <v>8.1300813008130081E-4</v>
      </c>
      <c r="K511" s="3">
        <f t="shared" si="91"/>
        <v>1</v>
      </c>
      <c r="L511" s="3" cm="1">
        <f t="array" ref="L511">SUM(_xlfn._xlws.FILTER($D$2:$D$1078,_xlfn.MAP($F$2:$F$1078,_xlfn.LAMBDA(_xlpm.x,_xlpm.x=$F511))))</f>
        <v>8.1300813008130081E-4</v>
      </c>
      <c r="M511" s="3">
        <f t="shared" si="92"/>
        <v>1</v>
      </c>
      <c r="N511" s="3">
        <f t="shared" si="93"/>
        <v>0.2342468675289098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~eisen~ : [aɛzn]</v>
      </c>
      <c r="B512" s="2">
        <v>1</v>
      </c>
      <c r="C512" s="1" t="s">
        <v>1438</v>
      </c>
      <c r="D512" s="3">
        <f t="shared" si="85"/>
        <v>8.1300813008130081E-4</v>
      </c>
      <c r="E512" s="1" t="str">
        <f t="shared" si="86"/>
        <v>~eisen~</v>
      </c>
      <c r="F512" s="1" t="str">
        <f t="shared" si="87"/>
        <v>[aɛzn]</v>
      </c>
      <c r="G512" s="5">
        <f t="shared" si="88"/>
        <v>5</v>
      </c>
      <c r="H512" s="5">
        <f t="shared" si="89"/>
        <v>4</v>
      </c>
      <c r="I512" s="5">
        <f t="shared" si="90"/>
        <v>5</v>
      </c>
      <c r="J512" s="3" cm="1">
        <f t="array" ref="J512">SUM(_xlfn._xlws.FILTER($D$2:$D$1078,_xlfn.MAP($E$2:$E$1078,_xlfn.LAMBDA(_xlpm.x,_xlpm.x=$E512))))</f>
        <v>8.1300813008130081E-4</v>
      </c>
      <c r="K512" s="3">
        <f t="shared" si="91"/>
        <v>1</v>
      </c>
      <c r="L512" s="3" cm="1">
        <f t="array" ref="L512">SUM(_xlfn._xlws.FILTER($D$2:$D$1078,_xlfn.MAP($F$2:$F$1078,_xlfn.LAMBDA(_xlpm.x,_xlpm.x=$F512))))</f>
        <v>8.1300813008130081E-4</v>
      </c>
      <c r="M512" s="3">
        <f t="shared" si="92"/>
        <v>1</v>
      </c>
      <c r="N512" s="3">
        <f t="shared" si="93"/>
        <v>0.2342468675289098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~blatt~ : [blat]</v>
      </c>
      <c r="B513" s="2">
        <v>1</v>
      </c>
      <c r="C513" s="1" t="s">
        <v>1437</v>
      </c>
      <c r="D513" s="3">
        <f t="shared" si="85"/>
        <v>8.1300813008130081E-4</v>
      </c>
      <c r="E513" s="1" t="str">
        <f t="shared" si="86"/>
        <v>~blatt~</v>
      </c>
      <c r="F513" s="1" t="str">
        <f t="shared" si="87"/>
        <v>[blat]</v>
      </c>
      <c r="G513" s="5">
        <f t="shared" si="88"/>
        <v>5</v>
      </c>
      <c r="H513" s="5">
        <f t="shared" si="89"/>
        <v>4</v>
      </c>
      <c r="I513" s="5">
        <f t="shared" si="90"/>
        <v>5</v>
      </c>
      <c r="J513" s="3" cm="1">
        <f t="array" ref="J513">SUM(_xlfn._xlws.FILTER($D$2:$D$1078,_xlfn.MAP($E$2:$E$1078,_xlfn.LAMBDA(_xlpm.x,_xlpm.x=$E513))))</f>
        <v>8.1300813008130081E-4</v>
      </c>
      <c r="K513" s="3">
        <f t="shared" si="91"/>
        <v>1</v>
      </c>
      <c r="L513" s="3" cm="1">
        <f t="array" ref="L513">SUM(_xlfn._xlws.FILTER($D$2:$D$1078,_xlfn.MAP($F$2:$F$1078,_xlfn.LAMBDA(_xlpm.x,_xlpm.x=$F513))))</f>
        <v>8.1300813008130081E-4</v>
      </c>
      <c r="M513" s="3">
        <f t="shared" si="92"/>
        <v>1</v>
      </c>
      <c r="N513" s="3">
        <f t="shared" si="93"/>
        <v>0.2342468675289098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~block~ : [blɔk]</v>
      </c>
      <c r="B514" s="2">
        <v>1</v>
      </c>
      <c r="C514" s="1" t="s">
        <v>1436</v>
      </c>
      <c r="D514" s="3">
        <f t="shared" ref="D514:D577" si="97">B514/freq.sum.r1a</f>
        <v>8.1300813008130081E-4</v>
      </c>
      <c r="E514" s="1" t="str">
        <f t="shared" ref="E514:E577" si="98">_xlfn.LET(_xlpm.sep,":",_xlpm.w,$C514,_xlfn.CONCAT("~",RIGHT(_xlpm.w,LEN(_xlpm.w)-FIND(_xlpm.sep,_xlpm.w)),"~"))</f>
        <v>~block~</v>
      </c>
      <c r="F514" s="1" t="str">
        <f t="shared" ref="F514:F577" si="99">_xlfn.LET(_xlpm.sep,":",_xlpm.w,$C514,_xlfn.CONCAT("[",LEFT(_xlpm.w,FIND(_xlpm.sep,_xlpm.w)-1),"]"))</f>
        <v>[blɔk]</v>
      </c>
      <c r="G514" s="5">
        <f t="shared" ref="G514:G577" si="100">_xlfn.LET(_xlpm.w,E514,LEN(_xlpm.w)-2)</f>
        <v>5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5</v>
      </c>
      <c r="J514" s="3" cm="1">
        <f t="array" ref="J514">SUM(_xlfn._xlws.FILTER($D$2:$D$1078,_xlfn.MAP($E$2:$E$1078,_xlfn.LAMBDA(_xlpm.x,_xlpm.x=$E514))))</f>
        <v>8.1300813008130081E-4</v>
      </c>
      <c r="K514" s="3">
        <f t="shared" ref="K514:K577" si="103">$D514/J514</f>
        <v>1</v>
      </c>
      <c r="L514" s="3" cm="1">
        <f t="array" ref="L514">SUM(_xlfn._xlws.FILTER($D$2:$D$1078,_xlfn.MAP($F$2:$F$1078,_xlfn.LAMBDA(_xlpm.x,_xlpm.x=$F514))))</f>
        <v>8.1300813008130081E-4</v>
      </c>
      <c r="M514" s="3">
        <f t="shared" ref="M514:M577" si="104">$D514/L514</f>
        <v>1</v>
      </c>
      <c r="N514" s="3">
        <f t="shared" ref="N514:N577" si="105">_xlfn.LET(_xlpm.freq,B514,_xlpm.size,H514+1,_xlpm.F,O514,LOG(1+_xlpm.freq)*LOG(1+_xlpm.size)*_xlpm.F)</f>
        <v>0.2342468675289098</v>
      </c>
      <c r="O514" s="3">
        <f t="shared" ref="O514:O577" si="106">_xlfn.LET(_xlpm.a,M514,_xlpm.b,K514,2*_xlpm.a*_xlpm.b/(_xlpm.a+_xlpm.b))</f>
        <v>1</v>
      </c>
      <c r="P514" s="3">
        <f t="shared" ref="P514:P577" si="107">_xlfn.LET(_xlpm.p,K514,_xlpm.q,M514,LOG(_xlpm.p/_xlpm.q))</f>
        <v>0</v>
      </c>
      <c r="Q514" s="3"/>
    </row>
    <row r="515" spans="1:17">
      <c r="A515" s="1" t="str">
        <f t="shared" si="96"/>
        <v>~belle~ : [bɛle]</v>
      </c>
      <c r="B515" s="2">
        <v>1</v>
      </c>
      <c r="C515" s="1" t="s">
        <v>1434</v>
      </c>
      <c r="D515" s="3">
        <f t="shared" si="97"/>
        <v>8.1300813008130081E-4</v>
      </c>
      <c r="E515" s="1" t="str">
        <f t="shared" si="98"/>
        <v>~belle~</v>
      </c>
      <c r="F515" s="1" t="str">
        <f t="shared" si="99"/>
        <v>[bɛle]</v>
      </c>
      <c r="G515" s="5">
        <f t="shared" si="100"/>
        <v>5</v>
      </c>
      <c r="H515" s="5">
        <f t="shared" si="101"/>
        <v>4</v>
      </c>
      <c r="I515" s="5">
        <f t="shared" si="102"/>
        <v>5</v>
      </c>
      <c r="J515" s="3" cm="1">
        <f t="array" ref="J515">SUM(_xlfn._xlws.FILTER($D$2:$D$1078,_xlfn.MAP($E$2:$E$1078,_xlfn.LAMBDA(_xlpm.x,_xlpm.x=$E515))))</f>
        <v>8.1300813008130081E-4</v>
      </c>
      <c r="K515" s="3">
        <f t="shared" si="103"/>
        <v>1</v>
      </c>
      <c r="L515" s="3" cm="1">
        <f t="array" ref="L515">SUM(_xlfn._xlws.FILTER($D$2:$D$1078,_xlfn.MAP($F$2:$F$1078,_xlfn.LAMBDA(_xlpm.x,_xlpm.x=$F515))))</f>
        <v>8.1300813008130081E-4</v>
      </c>
      <c r="M515" s="3">
        <f t="shared" si="104"/>
        <v>1</v>
      </c>
      <c r="N515" s="3">
        <f t="shared" si="105"/>
        <v>0.2342468675289098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~chtig~ : [çtɪç]</v>
      </c>
      <c r="B516" s="2">
        <v>1</v>
      </c>
      <c r="C516" s="1" t="s">
        <v>1431</v>
      </c>
      <c r="D516" s="3">
        <f t="shared" si="97"/>
        <v>8.1300813008130081E-4</v>
      </c>
      <c r="E516" s="1" t="str">
        <f t="shared" si="98"/>
        <v>~chtig~</v>
      </c>
      <c r="F516" s="1" t="str">
        <f t="shared" si="99"/>
        <v>[çtɪç]</v>
      </c>
      <c r="G516" s="5">
        <f t="shared" si="100"/>
        <v>5</v>
      </c>
      <c r="H516" s="5">
        <f t="shared" si="101"/>
        <v>4</v>
      </c>
      <c r="I516" s="5">
        <f t="shared" si="102"/>
        <v>5</v>
      </c>
      <c r="J516" s="3" cm="1">
        <f t="array" ref="J516">SUM(_xlfn._xlws.FILTER($D$2:$D$1078,_xlfn.MAP($E$2:$E$1078,_xlfn.LAMBDA(_xlpm.x,_xlpm.x=$E516))))</f>
        <v>8.1300813008130081E-4</v>
      </c>
      <c r="K516" s="3">
        <f t="shared" si="103"/>
        <v>1</v>
      </c>
      <c r="L516" s="3" cm="1">
        <f t="array" ref="L516">SUM(_xlfn._xlws.FILTER($D$2:$D$1078,_xlfn.MAP($F$2:$F$1078,_xlfn.LAMBDA(_xlpm.x,_xlpm.x=$F516))))</f>
        <v>8.1300813008130081E-4</v>
      </c>
      <c r="M516" s="3">
        <f t="shared" si="104"/>
        <v>1</v>
      </c>
      <c r="N516" s="3">
        <f t="shared" si="105"/>
        <v>0.2342468675289098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~dauer~ : [daɔɐ]</v>
      </c>
      <c r="B517" s="2">
        <v>1</v>
      </c>
      <c r="C517" s="1" t="s">
        <v>1430</v>
      </c>
      <c r="D517" s="3">
        <f t="shared" si="97"/>
        <v>8.1300813008130081E-4</v>
      </c>
      <c r="E517" s="1" t="str">
        <f t="shared" si="98"/>
        <v>~dauer~</v>
      </c>
      <c r="F517" s="1" t="str">
        <f t="shared" si="99"/>
        <v>[daɔɐ]</v>
      </c>
      <c r="G517" s="5">
        <f t="shared" si="100"/>
        <v>5</v>
      </c>
      <c r="H517" s="5">
        <f t="shared" si="101"/>
        <v>4</v>
      </c>
      <c r="I517" s="5">
        <f t="shared" si="102"/>
        <v>5</v>
      </c>
      <c r="J517" s="3" cm="1">
        <f t="array" ref="J517">SUM(_xlfn._xlws.FILTER($D$2:$D$1078,_xlfn.MAP($E$2:$E$1078,_xlfn.LAMBDA(_xlpm.x,_xlpm.x=$E517))))</f>
        <v>8.1300813008130081E-4</v>
      </c>
      <c r="K517" s="3">
        <f t="shared" si="103"/>
        <v>1</v>
      </c>
      <c r="L517" s="3" cm="1">
        <f t="array" ref="L517">SUM(_xlfn._xlws.FILTER($D$2:$D$1078,_xlfn.MAP($F$2:$F$1078,_xlfn.LAMBDA(_xlpm.x,_xlpm.x=$F517))))</f>
        <v>8.1300813008130081E-4</v>
      </c>
      <c r="M517" s="3">
        <f t="shared" si="104"/>
        <v>1</v>
      </c>
      <c r="N517" s="3">
        <f t="shared" si="105"/>
        <v>0.2342468675289098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~dicht~ : [dɪçt]</v>
      </c>
      <c r="B518" s="2">
        <v>1</v>
      </c>
      <c r="C518" s="1" t="s">
        <v>1429</v>
      </c>
      <c r="D518" s="3">
        <f t="shared" si="97"/>
        <v>8.1300813008130081E-4</v>
      </c>
      <c r="E518" s="3" t="str">
        <f t="shared" si="98"/>
        <v>~dicht~</v>
      </c>
      <c r="F518" s="3" t="str">
        <f t="shared" si="99"/>
        <v>[dɪçt]</v>
      </c>
      <c r="G518" s="5">
        <f t="shared" si="100"/>
        <v>5</v>
      </c>
      <c r="H518" s="5">
        <f t="shared" si="101"/>
        <v>4</v>
      </c>
      <c r="I518" s="5">
        <f t="shared" si="102"/>
        <v>5</v>
      </c>
      <c r="J518" s="3" cm="1">
        <f t="array" ref="J518">SUM(_xlfn._xlws.FILTER($D$2:$D$1078,_xlfn.MAP($E$2:$E$1078,_xlfn.LAMBDA(_xlpm.x,_xlpm.x=$E518))))</f>
        <v>8.1300813008130081E-4</v>
      </c>
      <c r="K518" s="3">
        <f t="shared" si="103"/>
        <v>1</v>
      </c>
      <c r="L518" s="3" cm="1">
        <f t="array" ref="L518">SUM(_xlfn._xlws.FILTER($D$2:$D$1078,_xlfn.MAP($F$2:$F$1078,_xlfn.LAMBDA(_xlpm.x,_xlpm.x=$F518))))</f>
        <v>8.1300813008130081E-4</v>
      </c>
      <c r="M518" s="3">
        <f t="shared" si="104"/>
        <v>1</v>
      </c>
      <c r="N518" s="3">
        <f t="shared" si="105"/>
        <v>0.2342468675289098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~durch~ : [dʊʁç]</v>
      </c>
      <c r="B519" s="2">
        <v>1</v>
      </c>
      <c r="C519" s="1" t="s">
        <v>1428</v>
      </c>
      <c r="D519" s="3">
        <f t="shared" si="97"/>
        <v>8.1300813008130081E-4</v>
      </c>
      <c r="E519" s="1" t="str">
        <f t="shared" si="98"/>
        <v>~durch~</v>
      </c>
      <c r="F519" s="1" t="str">
        <f t="shared" si="99"/>
        <v>[dʊʁç]</v>
      </c>
      <c r="G519" s="5">
        <f t="shared" si="100"/>
        <v>5</v>
      </c>
      <c r="H519" s="5">
        <f t="shared" si="101"/>
        <v>4</v>
      </c>
      <c r="I519" s="5">
        <f t="shared" si="102"/>
        <v>5</v>
      </c>
      <c r="J519" s="3" cm="1">
        <f t="array" ref="J519">SUM(_xlfn._xlws.FILTER($D$2:$D$1078,_xlfn.MAP($E$2:$E$1078,_xlfn.LAMBDA(_xlpm.x,_xlpm.x=$E519))))</f>
        <v>8.1300813008130081E-4</v>
      </c>
      <c r="K519" s="3">
        <f t="shared" si="103"/>
        <v>1</v>
      </c>
      <c r="L519" s="3" cm="1">
        <f t="array" ref="L519">SUM(_xlfn._xlws.FILTER($D$2:$D$1078,_xlfn.MAP($F$2:$F$1078,_xlfn.LAMBDA(_xlpm.x,_xlpm.x=$F519))))</f>
        <v>8.1300813008130081E-4</v>
      </c>
      <c r="M519" s="3">
        <f t="shared" si="104"/>
        <v>1</v>
      </c>
      <c r="N519" s="3">
        <f t="shared" si="105"/>
        <v>0.2342468675289098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~fange~ : [faŋe]</v>
      </c>
      <c r="B520" s="2">
        <v>1</v>
      </c>
      <c r="C520" s="1" t="s">
        <v>1427</v>
      </c>
      <c r="D520" s="3">
        <f t="shared" si="97"/>
        <v>8.1300813008130081E-4</v>
      </c>
      <c r="E520" s="3" t="str">
        <f t="shared" si="98"/>
        <v>~fange~</v>
      </c>
      <c r="F520" s="3" t="str">
        <f t="shared" si="99"/>
        <v>[faŋe]</v>
      </c>
      <c r="G520" s="5">
        <f t="shared" si="100"/>
        <v>5</v>
      </c>
      <c r="H520" s="5">
        <f t="shared" si="101"/>
        <v>4</v>
      </c>
      <c r="I520" s="5">
        <f t="shared" si="102"/>
        <v>5</v>
      </c>
      <c r="J520" s="3" cm="1">
        <f t="array" ref="J520">SUM(_xlfn._xlws.FILTER($D$2:$D$1078,_xlfn.MAP($E$2:$E$1078,_xlfn.LAMBDA(_xlpm.x,_xlpm.x=$E520))))</f>
        <v>8.1300813008130081E-4</v>
      </c>
      <c r="K520" s="3">
        <f t="shared" si="103"/>
        <v>1</v>
      </c>
      <c r="L520" s="3" cm="1">
        <f t="array" ref="L520">SUM(_xlfn._xlws.FILTER($D$2:$D$1078,_xlfn.MAP($F$2:$F$1078,_xlfn.LAMBDA(_xlpm.x,_xlpm.x=$F520))))</f>
        <v>8.1300813008130081E-4</v>
      </c>
      <c r="M520" s="3">
        <f t="shared" si="104"/>
        <v>1</v>
      </c>
      <c r="N520" s="3">
        <f t="shared" si="105"/>
        <v>0.2342468675289098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~fluss~ : [flʊs]</v>
      </c>
      <c r="B521" s="2">
        <v>1</v>
      </c>
      <c r="C521" s="1" t="s">
        <v>1426</v>
      </c>
      <c r="D521" s="3">
        <f t="shared" si="97"/>
        <v>8.1300813008130081E-4</v>
      </c>
      <c r="E521" s="3" t="str">
        <f t="shared" si="98"/>
        <v>~fluss~</v>
      </c>
      <c r="F521" s="3" t="str">
        <f t="shared" si="99"/>
        <v>[flʊs]</v>
      </c>
      <c r="G521" s="5">
        <f t="shared" si="100"/>
        <v>5</v>
      </c>
      <c r="H521" s="5">
        <f t="shared" si="101"/>
        <v>4</v>
      </c>
      <c r="I521" s="5">
        <f t="shared" si="102"/>
        <v>5</v>
      </c>
      <c r="J521" s="3" cm="1">
        <f t="array" ref="J521">SUM(_xlfn._xlws.FILTER($D$2:$D$1078,_xlfn.MAP($E$2:$E$1078,_xlfn.LAMBDA(_xlpm.x,_xlpm.x=$E521))))</f>
        <v>8.1300813008130081E-4</v>
      </c>
      <c r="K521" s="3">
        <f t="shared" si="103"/>
        <v>1</v>
      </c>
      <c r="L521" s="3" cm="1">
        <f t="array" ref="L521">SUM(_xlfn._xlws.FILTER($D$2:$D$1078,_xlfn.MAP($F$2:$F$1078,_xlfn.LAMBDA(_xlpm.x,_xlpm.x=$F521))))</f>
        <v>8.1300813008130081E-4</v>
      </c>
      <c r="M521" s="3">
        <f t="shared" si="104"/>
        <v>1</v>
      </c>
      <c r="N521" s="3">
        <f t="shared" si="105"/>
        <v>0.2342468675289098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~verga~ : [fɐɡa]</v>
      </c>
      <c r="B522" s="2">
        <v>1</v>
      </c>
      <c r="C522" s="1" t="s">
        <v>1425</v>
      </c>
      <c r="D522" s="3">
        <f t="shared" si="97"/>
        <v>8.1300813008130081E-4</v>
      </c>
      <c r="E522" s="3" t="str">
        <f t="shared" si="98"/>
        <v>~verga~</v>
      </c>
      <c r="F522" s="3" t="str">
        <f t="shared" si="99"/>
        <v>[fɐɡa]</v>
      </c>
      <c r="G522" s="5">
        <f t="shared" si="100"/>
        <v>5</v>
      </c>
      <c r="H522" s="5">
        <f t="shared" si="101"/>
        <v>4</v>
      </c>
      <c r="I522" s="5">
        <f t="shared" si="102"/>
        <v>5</v>
      </c>
      <c r="J522" s="3" cm="1">
        <f t="array" ref="J522">SUM(_xlfn._xlws.FILTER($D$2:$D$1078,_xlfn.MAP($E$2:$E$1078,_xlfn.LAMBDA(_xlpm.x,_xlpm.x=$E522))))</f>
        <v>8.1300813008130081E-4</v>
      </c>
      <c r="K522" s="3">
        <f t="shared" si="103"/>
        <v>1</v>
      </c>
      <c r="L522" s="3" cm="1">
        <f t="array" ref="L522">SUM(_xlfn._xlws.FILTER($D$2:$D$1078,_xlfn.MAP($F$2:$F$1078,_xlfn.LAMBDA(_xlpm.x,_xlpm.x=$F522))))</f>
        <v>8.1300813008130081E-4</v>
      </c>
      <c r="M522" s="3">
        <f t="shared" si="104"/>
        <v>1</v>
      </c>
      <c r="N522" s="3">
        <f t="shared" si="105"/>
        <v>0.2342468675289098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~feuer~ : [fɔœɐ]</v>
      </c>
      <c r="B523" s="2">
        <v>1</v>
      </c>
      <c r="C523" s="1" t="s">
        <v>1424</v>
      </c>
      <c r="D523" s="3">
        <f t="shared" si="97"/>
        <v>8.1300813008130081E-4</v>
      </c>
      <c r="E523" s="3" t="str">
        <f t="shared" si="98"/>
        <v>~feuer~</v>
      </c>
      <c r="F523" s="3" t="str">
        <f t="shared" si="99"/>
        <v>[fɔœɐ]</v>
      </c>
      <c r="G523" s="5">
        <f t="shared" si="100"/>
        <v>5</v>
      </c>
      <c r="H523" s="5">
        <f t="shared" si="101"/>
        <v>4</v>
      </c>
      <c r="I523" s="5">
        <f t="shared" si="102"/>
        <v>5</v>
      </c>
      <c r="J523" s="3" cm="1">
        <f t="array" ref="J523">SUM(_xlfn._xlws.FILTER($D$2:$D$1078,_xlfn.MAP($E$2:$E$1078,_xlfn.LAMBDA(_xlpm.x,_xlpm.x=$E523))))</f>
        <v>8.1300813008130081E-4</v>
      </c>
      <c r="K523" s="3">
        <f t="shared" si="103"/>
        <v>1</v>
      </c>
      <c r="L523" s="3" cm="1">
        <f t="array" ref="L523">SUM(_xlfn._xlws.FILTER($D$2:$D$1078,_xlfn.MAP($F$2:$F$1078,_xlfn.LAMBDA(_xlpm.x,_xlpm.x=$F523))))</f>
        <v>8.1300813008130081E-4</v>
      </c>
      <c r="M523" s="3">
        <f t="shared" si="104"/>
        <v>1</v>
      </c>
      <c r="N523" s="3">
        <f t="shared" si="105"/>
        <v>0.2342468675289098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~hatte~ : [hate]</v>
      </c>
      <c r="B524" s="2">
        <v>1</v>
      </c>
      <c r="C524" s="1" t="s">
        <v>1423</v>
      </c>
      <c r="D524" s="3">
        <f t="shared" si="97"/>
        <v>8.1300813008130081E-4</v>
      </c>
      <c r="E524" s="1" t="str">
        <f t="shared" si="98"/>
        <v>~hatte~</v>
      </c>
      <c r="F524" s="1" t="str">
        <f t="shared" si="99"/>
        <v>[hate]</v>
      </c>
      <c r="G524" s="5">
        <f t="shared" si="100"/>
        <v>5</v>
      </c>
      <c r="H524" s="5">
        <f t="shared" si="101"/>
        <v>4</v>
      </c>
      <c r="I524" s="5">
        <f t="shared" si="102"/>
        <v>5</v>
      </c>
      <c r="J524" s="3" cm="1">
        <f t="array" ref="J524">SUM(_xlfn._xlws.FILTER($D$2:$D$1078,_xlfn.MAP($E$2:$E$1078,_xlfn.LAMBDA(_xlpm.x,_xlpm.x=$E524))))</f>
        <v>8.1300813008130081E-4</v>
      </c>
      <c r="K524" s="3">
        <f t="shared" si="103"/>
        <v>1</v>
      </c>
      <c r="L524" s="3" cm="1">
        <f t="array" ref="L524">SUM(_xlfn._xlws.FILTER($D$2:$D$1078,_xlfn.MAP($F$2:$F$1078,_xlfn.LAMBDA(_xlpm.x,_xlpm.x=$F524))))</f>
        <v>8.1300813008130081E-4</v>
      </c>
      <c r="M524" s="3">
        <f t="shared" si="104"/>
        <v>1</v>
      </c>
      <c r="N524" s="3">
        <f t="shared" si="105"/>
        <v>0.2342468675289098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~hänge~ : [hɛŋe]</v>
      </c>
      <c r="B525" s="2">
        <v>1</v>
      </c>
      <c r="C525" s="1" t="s">
        <v>1422</v>
      </c>
      <c r="D525" s="3">
        <f t="shared" si="97"/>
        <v>8.1300813008130081E-4</v>
      </c>
      <c r="E525" s="3" t="str">
        <f t="shared" si="98"/>
        <v>~hänge~</v>
      </c>
      <c r="F525" s="3" t="str">
        <f t="shared" si="99"/>
        <v>[hɛŋe]</v>
      </c>
      <c r="G525" s="5">
        <f t="shared" si="100"/>
        <v>5</v>
      </c>
      <c r="H525" s="5">
        <f t="shared" si="101"/>
        <v>4</v>
      </c>
      <c r="I525" s="5">
        <f t="shared" si="102"/>
        <v>5</v>
      </c>
      <c r="J525" s="3" cm="1">
        <f t="array" ref="J525">SUM(_xlfn._xlws.FILTER($D$2:$D$1078,_xlfn.MAP($E$2:$E$1078,_xlfn.LAMBDA(_xlpm.x,_xlpm.x=$E525))))</f>
        <v>8.1300813008130081E-4</v>
      </c>
      <c r="K525" s="3">
        <f t="shared" si="103"/>
        <v>1</v>
      </c>
      <c r="L525" s="3" cm="1">
        <f t="array" ref="L525">SUM(_xlfn._xlws.FILTER($D$2:$D$1078,_xlfn.MAP($F$2:$F$1078,_xlfn.LAMBDA(_xlpm.x,_xlpm.x=$F525))))</f>
        <v>8.1300813008130081E-4</v>
      </c>
      <c r="M525" s="3">
        <f t="shared" si="104"/>
        <v>1</v>
      </c>
      <c r="N525" s="3">
        <f t="shared" si="105"/>
        <v>0.2342468675289098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~chara~ : [kaʁa]</v>
      </c>
      <c r="B526" s="2">
        <v>1</v>
      </c>
      <c r="C526" s="1" t="s">
        <v>1421</v>
      </c>
      <c r="D526" s="3">
        <f t="shared" si="97"/>
        <v>8.1300813008130081E-4</v>
      </c>
      <c r="E526" s="1" t="str">
        <f t="shared" si="98"/>
        <v>~chara~</v>
      </c>
      <c r="F526" s="1" t="str">
        <f t="shared" si="99"/>
        <v>[kaʁa]</v>
      </c>
      <c r="G526" s="5">
        <f t="shared" si="100"/>
        <v>5</v>
      </c>
      <c r="H526" s="5">
        <f t="shared" si="101"/>
        <v>4</v>
      </c>
      <c r="I526" s="5">
        <f t="shared" si="102"/>
        <v>5</v>
      </c>
      <c r="J526" s="3" cm="1">
        <f t="array" ref="J526">SUM(_xlfn._xlws.FILTER($D$2:$D$1078,_xlfn.MAP($E$2:$E$1078,_xlfn.LAMBDA(_xlpm.x,_xlpm.x=$E526))))</f>
        <v>8.1300813008130081E-4</v>
      </c>
      <c r="K526" s="3">
        <f t="shared" si="103"/>
        <v>1</v>
      </c>
      <c r="L526" s="3" cm="1">
        <f t="array" ref="L526">SUM(_xlfn._xlws.FILTER($D$2:$D$1078,_xlfn.MAP($F$2:$F$1078,_xlfn.LAMBDA(_xlpm.x,_xlpm.x=$F526))))</f>
        <v>8.1300813008130081E-4</v>
      </c>
      <c r="M526" s="3">
        <f t="shared" si="104"/>
        <v>1</v>
      </c>
      <c r="N526" s="3">
        <f t="shared" si="105"/>
        <v>0.2342468675289098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~könne~ : [kœne]</v>
      </c>
      <c r="B527" s="2">
        <v>1</v>
      </c>
      <c r="C527" s="1" t="s">
        <v>1419</v>
      </c>
      <c r="D527" s="3">
        <f t="shared" si="97"/>
        <v>8.1300813008130081E-4</v>
      </c>
      <c r="E527" s="3" t="str">
        <f t="shared" si="98"/>
        <v>~könne~</v>
      </c>
      <c r="F527" s="3" t="str">
        <f t="shared" si="99"/>
        <v>[kœne]</v>
      </c>
      <c r="G527" s="5">
        <f t="shared" si="100"/>
        <v>5</v>
      </c>
      <c r="H527" s="5">
        <f t="shared" si="101"/>
        <v>4</v>
      </c>
      <c r="I527" s="5">
        <f t="shared" si="102"/>
        <v>5</v>
      </c>
      <c r="J527" s="3" cm="1">
        <f t="array" ref="J527">SUM(_xlfn._xlws.FILTER($D$2:$D$1078,_xlfn.MAP($E$2:$E$1078,_xlfn.LAMBDA(_xlpm.x,_xlpm.x=$E527))))</f>
        <v>8.1300813008130081E-4</v>
      </c>
      <c r="K527" s="3">
        <f t="shared" si="103"/>
        <v>1</v>
      </c>
      <c r="L527" s="3" cm="1">
        <f t="array" ref="L527">SUM(_xlfn._xlws.FILTER($D$2:$D$1078,_xlfn.MAP($F$2:$F$1078,_xlfn.LAMBDA(_xlpm.x,_xlpm.x=$F527))))</f>
        <v>8.1300813008130081E-4</v>
      </c>
      <c r="M527" s="3">
        <f t="shared" si="104"/>
        <v>1</v>
      </c>
      <c r="N527" s="3">
        <f t="shared" si="105"/>
        <v>0.2342468675289098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~ldung~ : [ldʊŋ]</v>
      </c>
      <c r="B528" s="2">
        <v>1</v>
      </c>
      <c r="C528" s="1" t="s">
        <v>1417</v>
      </c>
      <c r="D528" s="3">
        <f t="shared" si="97"/>
        <v>8.1300813008130081E-4</v>
      </c>
      <c r="E528" s="1" t="str">
        <f t="shared" si="98"/>
        <v>~ldung~</v>
      </c>
      <c r="F528" s="1" t="str">
        <f t="shared" si="99"/>
        <v>[ldʊŋ]</v>
      </c>
      <c r="G528" s="5">
        <f t="shared" si="100"/>
        <v>5</v>
      </c>
      <c r="H528" s="5">
        <f t="shared" si="101"/>
        <v>4</v>
      </c>
      <c r="I528" s="5">
        <f t="shared" si="102"/>
        <v>5</v>
      </c>
      <c r="J528" s="3" cm="1">
        <f t="array" ref="J528">SUM(_xlfn._xlws.FILTER($D$2:$D$1078,_xlfn.MAP($E$2:$E$1078,_xlfn.LAMBDA(_xlpm.x,_xlpm.x=$E528))))</f>
        <v>8.1300813008130081E-4</v>
      </c>
      <c r="K528" s="3">
        <f t="shared" si="103"/>
        <v>1</v>
      </c>
      <c r="L528" s="3" cm="1">
        <f t="array" ref="L528">SUM(_xlfn._xlws.FILTER($D$2:$D$1078,_xlfn.MAP($F$2:$F$1078,_xlfn.LAMBDA(_xlpm.x,_xlpm.x=$F528))))</f>
        <v>8.1300813008130081E-4</v>
      </c>
      <c r="M528" s="3">
        <f t="shared" si="104"/>
        <v>1</v>
      </c>
      <c r="N528" s="3">
        <f t="shared" si="105"/>
        <v>0.2342468675289098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~ltern~ : [ltɐn]</v>
      </c>
      <c r="B529" s="2">
        <v>1</v>
      </c>
      <c r="C529" s="1" t="s">
        <v>1416</v>
      </c>
      <c r="D529" s="3">
        <f t="shared" si="97"/>
        <v>8.1300813008130081E-4</v>
      </c>
      <c r="E529" s="1" t="str">
        <f t="shared" si="98"/>
        <v>~ltern~</v>
      </c>
      <c r="F529" s="1" t="str">
        <f t="shared" si="99"/>
        <v>[ltɐn]</v>
      </c>
      <c r="G529" s="5">
        <f t="shared" si="100"/>
        <v>5</v>
      </c>
      <c r="H529" s="5">
        <f t="shared" si="101"/>
        <v>4</v>
      </c>
      <c r="I529" s="5">
        <f t="shared" si="102"/>
        <v>5</v>
      </c>
      <c r="J529" s="3" cm="1">
        <f t="array" ref="J529">SUM(_xlfn._xlws.FILTER($D$2:$D$1078,_xlfn.MAP($E$2:$E$1078,_xlfn.LAMBDA(_xlpm.x,_xlpm.x=$E529))))</f>
        <v>8.1300813008130081E-4</v>
      </c>
      <c r="K529" s="3">
        <f t="shared" si="103"/>
        <v>1</v>
      </c>
      <c r="L529" s="3" cm="1">
        <f t="array" ref="L529">SUM(_xlfn._xlws.FILTER($D$2:$D$1078,_xlfn.MAP($F$2:$F$1078,_xlfn.LAMBDA(_xlpm.x,_xlpm.x=$F529))))</f>
        <v>8.1300813008130081E-4</v>
      </c>
      <c r="M529" s="3">
        <f t="shared" si="104"/>
        <v>1</v>
      </c>
      <c r="N529" s="3">
        <f t="shared" si="105"/>
        <v>0.2342468675289098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~ltung~ : [ltʊŋ]</v>
      </c>
      <c r="B530" s="2">
        <v>1</v>
      </c>
      <c r="C530" s="1" t="s">
        <v>1415</v>
      </c>
      <c r="D530" s="3">
        <f t="shared" si="97"/>
        <v>8.1300813008130081E-4</v>
      </c>
      <c r="E530" s="1" t="str">
        <f t="shared" si="98"/>
        <v>~ltung~</v>
      </c>
      <c r="F530" s="1" t="str">
        <f t="shared" si="99"/>
        <v>[ltʊŋ]</v>
      </c>
      <c r="G530" s="5">
        <f t="shared" si="100"/>
        <v>5</v>
      </c>
      <c r="H530" s="5">
        <f t="shared" si="101"/>
        <v>4</v>
      </c>
      <c r="I530" s="5">
        <f t="shared" si="102"/>
        <v>5</v>
      </c>
      <c r="J530" s="3" cm="1">
        <f t="array" ref="J530">SUM(_xlfn._xlws.FILTER($D$2:$D$1078,_xlfn.MAP($E$2:$E$1078,_xlfn.LAMBDA(_xlpm.x,_xlpm.x=$E530))))</f>
        <v>8.1300813008130081E-4</v>
      </c>
      <c r="K530" s="3">
        <f t="shared" si="103"/>
        <v>1</v>
      </c>
      <c r="L530" s="3" cm="1">
        <f t="array" ref="L530">SUM(_xlfn._xlws.FILTER($D$2:$D$1078,_xlfn.MAP($F$2:$F$1078,_xlfn.LAMBDA(_xlpm.x,_xlpm.x=$F530))))</f>
        <v>8.1300813008130081E-4</v>
      </c>
      <c r="M530" s="3">
        <f t="shared" si="104"/>
        <v>1</v>
      </c>
      <c r="N530" s="3">
        <f t="shared" si="105"/>
        <v>0.2342468675289098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~licht~ : [lɪçt]</v>
      </c>
      <c r="B531" s="2">
        <v>1</v>
      </c>
      <c r="C531" s="1" t="s">
        <v>1414</v>
      </c>
      <c r="D531" s="3">
        <f t="shared" si="97"/>
        <v>8.1300813008130081E-4</v>
      </c>
      <c r="E531" s="3" t="str">
        <f t="shared" si="98"/>
        <v>~licht~</v>
      </c>
      <c r="F531" s="3" t="str">
        <f t="shared" si="99"/>
        <v>[lɪçt]</v>
      </c>
      <c r="G531" s="5">
        <f t="shared" si="100"/>
        <v>5</v>
      </c>
      <c r="H531" s="5">
        <f t="shared" si="101"/>
        <v>4</v>
      </c>
      <c r="I531" s="5">
        <f t="shared" si="102"/>
        <v>5</v>
      </c>
      <c r="J531" s="3" cm="1">
        <f t="array" ref="J531">SUM(_xlfn._xlws.FILTER($D$2:$D$1078,_xlfn.MAP($E$2:$E$1078,_xlfn.LAMBDA(_xlpm.x,_xlpm.x=$E531))))</f>
        <v>8.1300813008130081E-4</v>
      </c>
      <c r="K531" s="3">
        <f t="shared" si="103"/>
        <v>1</v>
      </c>
      <c r="L531" s="3" cm="1">
        <f t="array" ref="L531">SUM(_xlfn._xlws.FILTER($D$2:$D$1078,_xlfn.MAP($F$2:$F$1078,_xlfn.LAMBDA(_xlpm.x,_xlpm.x=$F531))))</f>
        <v>8.1300813008130081E-4</v>
      </c>
      <c r="M531" s="3">
        <f t="shared" si="104"/>
        <v>1</v>
      </c>
      <c r="N531" s="3">
        <f t="shared" si="105"/>
        <v>0.2342468675289098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~llstä~ : [lʃtɛ]</v>
      </c>
      <c r="B532" s="2">
        <v>1</v>
      </c>
      <c r="C532" s="1" t="s">
        <v>1413</v>
      </c>
      <c r="D532" s="3">
        <f t="shared" si="97"/>
        <v>8.1300813008130081E-4</v>
      </c>
      <c r="E532" s="1" t="str">
        <f t="shared" si="98"/>
        <v>~llstä~</v>
      </c>
      <c r="F532" s="1" t="str">
        <f t="shared" si="99"/>
        <v>[lʃtɛ]</v>
      </c>
      <c r="G532" s="5">
        <f t="shared" si="100"/>
        <v>5</v>
      </c>
      <c r="H532" s="5">
        <f t="shared" si="101"/>
        <v>4</v>
      </c>
      <c r="I532" s="5">
        <f t="shared" si="102"/>
        <v>5</v>
      </c>
      <c r="J532" s="3" cm="1">
        <f t="array" ref="J532">SUM(_xlfn._xlws.FILTER($D$2:$D$1078,_xlfn.MAP($E$2:$E$1078,_xlfn.LAMBDA(_xlpm.x,_xlpm.x=$E532))))</f>
        <v>8.1300813008130081E-4</v>
      </c>
      <c r="K532" s="3">
        <f t="shared" si="103"/>
        <v>1</v>
      </c>
      <c r="L532" s="3" cm="1">
        <f t="array" ref="L532">SUM(_xlfn._xlws.FILTER($D$2:$D$1078,_xlfn.MAP($F$2:$F$1078,_xlfn.LAMBDA(_xlpm.x,_xlpm.x=$F532))))</f>
        <v>8.1300813008130081E-4</v>
      </c>
      <c r="M532" s="3">
        <f t="shared" si="104"/>
        <v>1</v>
      </c>
      <c r="N532" s="3">
        <f t="shared" si="105"/>
        <v>0.2342468675289098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~masse~ : [mase]</v>
      </c>
      <c r="B533" s="2">
        <v>1</v>
      </c>
      <c r="C533" s="1" t="s">
        <v>1411</v>
      </c>
      <c r="D533" s="3">
        <f t="shared" si="97"/>
        <v>8.1300813008130081E-4</v>
      </c>
      <c r="E533" s="1" t="str">
        <f t="shared" si="98"/>
        <v>~masse~</v>
      </c>
      <c r="F533" s="1" t="str">
        <f t="shared" si="99"/>
        <v>[mase]</v>
      </c>
      <c r="G533" s="5">
        <f t="shared" si="100"/>
        <v>5</v>
      </c>
      <c r="H533" s="5">
        <f t="shared" si="101"/>
        <v>4</v>
      </c>
      <c r="I533" s="5">
        <f t="shared" si="102"/>
        <v>5</v>
      </c>
      <c r="J533" s="3" cm="1">
        <f t="array" ref="J533">SUM(_xlfn._xlws.FILTER($D$2:$D$1078,_xlfn.MAP($E$2:$E$1078,_xlfn.LAMBDA(_xlpm.x,_xlpm.x=$E533))))</f>
        <v>8.1300813008130081E-4</v>
      </c>
      <c r="K533" s="3">
        <f t="shared" si="103"/>
        <v>1</v>
      </c>
      <c r="L533" s="3" cm="1">
        <f t="array" ref="L533">SUM(_xlfn._xlws.FILTER($D$2:$D$1078,_xlfn.MAP($F$2:$F$1078,_xlfn.LAMBDA(_xlpm.x,_xlpm.x=$F533))))</f>
        <v>8.1300813008130081E-4</v>
      </c>
      <c r="M533" s="3">
        <f t="shared" si="104"/>
        <v>1</v>
      </c>
      <c r="N533" s="3">
        <f t="shared" si="105"/>
        <v>0.2342468675289098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~macht~ : [maxt]</v>
      </c>
      <c r="B534" s="2">
        <v>1</v>
      </c>
      <c r="C534" s="1" t="s">
        <v>1410</v>
      </c>
      <c r="D534" s="3">
        <f t="shared" si="97"/>
        <v>8.1300813008130081E-4</v>
      </c>
      <c r="E534" s="1" t="str">
        <f t="shared" si="98"/>
        <v>~macht~</v>
      </c>
      <c r="F534" s="1" t="str">
        <f t="shared" si="99"/>
        <v>[maxt]</v>
      </c>
      <c r="G534" s="5">
        <f t="shared" si="100"/>
        <v>5</v>
      </c>
      <c r="H534" s="5">
        <f t="shared" si="101"/>
        <v>4</v>
      </c>
      <c r="I534" s="5">
        <f t="shared" si="102"/>
        <v>5</v>
      </c>
      <c r="J534" s="3" cm="1">
        <f t="array" ref="J534">SUM(_xlfn._xlws.FILTER($D$2:$D$1078,_xlfn.MAP($E$2:$E$1078,_xlfn.LAMBDA(_xlpm.x,_xlpm.x=$E534))))</f>
        <v>8.1300813008130081E-4</v>
      </c>
      <c r="K534" s="3">
        <f t="shared" si="103"/>
        <v>1</v>
      </c>
      <c r="L534" s="3" cm="1">
        <f t="array" ref="L534">SUM(_xlfn._xlws.FILTER($D$2:$D$1078,_xlfn.MAP($F$2:$F$1078,_xlfn.LAMBDA(_xlpm.x,_xlpm.x=$F534))))</f>
        <v>8.1300813008130081E-4</v>
      </c>
      <c r="M534" s="3">
        <f t="shared" si="104"/>
        <v>1</v>
      </c>
      <c r="N534" s="3">
        <f t="shared" si="105"/>
        <v>0.2342468675289098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~mlich~ : [mlɪç]</v>
      </c>
      <c r="B535" s="2">
        <v>1</v>
      </c>
      <c r="C535" s="1" t="s">
        <v>1409</v>
      </c>
      <c r="D535" s="3">
        <f t="shared" si="97"/>
        <v>8.1300813008130081E-4</v>
      </c>
      <c r="E535" s="1" t="str">
        <f t="shared" si="98"/>
        <v>~mlich~</v>
      </c>
      <c r="F535" s="1" t="str">
        <f t="shared" si="99"/>
        <v>[mlɪç]</v>
      </c>
      <c r="G535" s="5">
        <f t="shared" si="100"/>
        <v>5</v>
      </c>
      <c r="H535" s="5">
        <f t="shared" si="101"/>
        <v>4</v>
      </c>
      <c r="I535" s="5">
        <f t="shared" si="102"/>
        <v>5</v>
      </c>
      <c r="J535" s="3" cm="1">
        <f t="array" ref="J535">SUM(_xlfn._xlws.FILTER($D$2:$D$1078,_xlfn.MAP($E$2:$E$1078,_xlfn.LAMBDA(_xlpm.x,_xlpm.x=$E535))))</f>
        <v>8.1300813008130081E-4</v>
      </c>
      <c r="K535" s="3">
        <f t="shared" si="103"/>
        <v>1</v>
      </c>
      <c r="L535" s="3" cm="1">
        <f t="array" ref="L535">SUM(_xlfn._xlws.FILTER($D$2:$D$1078,_xlfn.MAP($F$2:$F$1078,_xlfn.LAMBDA(_xlpm.x,_xlpm.x=$F535))))</f>
        <v>8.1300813008130081E-4</v>
      </c>
      <c r="M535" s="3">
        <f t="shared" si="104"/>
        <v>1</v>
      </c>
      <c r="N535" s="3">
        <f t="shared" si="105"/>
        <v>0.2342468675289098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~milli~ : [mɪli]</v>
      </c>
      <c r="B536" s="2">
        <v>1</v>
      </c>
      <c r="C536" s="1" t="s">
        <v>1408</v>
      </c>
      <c r="D536" s="3">
        <f t="shared" si="97"/>
        <v>8.1300813008130081E-4</v>
      </c>
      <c r="E536" s="1" t="str">
        <f t="shared" si="98"/>
        <v>~milli~</v>
      </c>
      <c r="F536" s="1" t="str">
        <f t="shared" si="99"/>
        <v>[mɪli]</v>
      </c>
      <c r="G536" s="5">
        <f t="shared" si="100"/>
        <v>5</v>
      </c>
      <c r="H536" s="5">
        <f t="shared" si="101"/>
        <v>4</v>
      </c>
      <c r="I536" s="5">
        <f t="shared" si="102"/>
        <v>5</v>
      </c>
      <c r="J536" s="3" cm="1">
        <f t="array" ref="J536">SUM(_xlfn._xlws.FILTER($D$2:$D$1078,_xlfn.MAP($E$2:$E$1078,_xlfn.LAMBDA(_xlpm.x,_xlpm.x=$E536))))</f>
        <v>8.1300813008130081E-4</v>
      </c>
      <c r="K536" s="3">
        <f t="shared" si="103"/>
        <v>1</v>
      </c>
      <c r="L536" s="3" cm="1">
        <f t="array" ref="L536">SUM(_xlfn._xlws.FILTER($D$2:$D$1078,_xlfn.MAP($F$2:$F$1078,_xlfn.LAMBDA(_xlpm.x,_xlpm.x=$F536))))</f>
        <v>8.1300813008130081E-4</v>
      </c>
      <c r="M536" s="3">
        <f t="shared" si="104"/>
        <v>1</v>
      </c>
      <c r="N536" s="3">
        <f t="shared" si="105"/>
        <v>0.2342468675289098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~messe~ : [mɛse]</v>
      </c>
      <c r="B537" s="2">
        <v>1</v>
      </c>
      <c r="C537" s="1" t="s">
        <v>1407</v>
      </c>
      <c r="D537" s="3">
        <f t="shared" si="97"/>
        <v>8.1300813008130081E-4</v>
      </c>
      <c r="E537" s="3" t="str">
        <f t="shared" si="98"/>
        <v>~messe~</v>
      </c>
      <c r="F537" s="3" t="str">
        <f t="shared" si="99"/>
        <v>[mɛse]</v>
      </c>
      <c r="G537" s="5">
        <f t="shared" si="100"/>
        <v>5</v>
      </c>
      <c r="H537" s="5">
        <f t="shared" si="101"/>
        <v>4</v>
      </c>
      <c r="I537" s="5">
        <f t="shared" si="102"/>
        <v>5</v>
      </c>
      <c r="J537" s="3" cm="1">
        <f t="array" ref="J537">SUM(_xlfn._xlws.FILTER($D$2:$D$1078,_xlfn.MAP($E$2:$E$1078,_xlfn.LAMBDA(_xlpm.x,_xlpm.x=$E537))))</f>
        <v>8.1300813008130081E-4</v>
      </c>
      <c r="K537" s="3">
        <f t="shared" si="103"/>
        <v>1</v>
      </c>
      <c r="L537" s="3" cm="1">
        <f t="array" ref="L537">SUM(_xlfn._xlws.FILTER($D$2:$D$1078,_xlfn.MAP($F$2:$F$1078,_xlfn.LAMBDA(_xlpm.x,_xlpm.x=$F537))))</f>
        <v>8.1300813008130081E-4</v>
      </c>
      <c r="M537" s="3">
        <f t="shared" si="104"/>
        <v>1</v>
      </c>
      <c r="N537" s="3">
        <f t="shared" si="105"/>
        <v>0.2342468675289098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~mitte~ : [mɪte]</v>
      </c>
      <c r="B538" s="2">
        <v>1</v>
      </c>
      <c r="C538" s="1" t="s">
        <v>1406</v>
      </c>
      <c r="D538" s="3">
        <f t="shared" si="97"/>
        <v>8.1300813008130081E-4</v>
      </c>
      <c r="E538" s="1" t="str">
        <f t="shared" si="98"/>
        <v>~mitte~</v>
      </c>
      <c r="F538" s="1" t="str">
        <f t="shared" si="99"/>
        <v>[mɪte]</v>
      </c>
      <c r="G538" s="5">
        <f t="shared" si="100"/>
        <v>5</v>
      </c>
      <c r="H538" s="5">
        <f t="shared" si="101"/>
        <v>4</v>
      </c>
      <c r="I538" s="5">
        <f t="shared" si="102"/>
        <v>5</v>
      </c>
      <c r="J538" s="3" cm="1">
        <f t="array" ref="J538">SUM(_xlfn._xlws.FILTER($D$2:$D$1078,_xlfn.MAP($E$2:$E$1078,_xlfn.LAMBDA(_xlpm.x,_xlpm.x=$E538))))</f>
        <v>8.1300813008130081E-4</v>
      </c>
      <c r="K538" s="3">
        <f t="shared" si="103"/>
        <v>1</v>
      </c>
      <c r="L538" s="3" cm="1">
        <f t="array" ref="L538">SUM(_xlfn._xlws.FILTER($D$2:$D$1078,_xlfn.MAP($F$2:$F$1078,_xlfn.LAMBDA(_xlpm.x,_xlpm.x=$F538))))</f>
        <v>8.1300813008130081E-4</v>
      </c>
      <c r="M538" s="3">
        <f t="shared" si="104"/>
        <v>1</v>
      </c>
      <c r="N538" s="3">
        <f t="shared" si="105"/>
        <v>0.2342468675289098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~menge~ : [mɛŋe]</v>
      </c>
      <c r="B539" s="2">
        <v>1</v>
      </c>
      <c r="C539" s="1" t="s">
        <v>1405</v>
      </c>
      <c r="D539" s="3">
        <f t="shared" si="97"/>
        <v>8.1300813008130081E-4</v>
      </c>
      <c r="E539" s="1" t="str">
        <f t="shared" si="98"/>
        <v>~menge~</v>
      </c>
      <c r="F539" s="1" t="str">
        <f t="shared" si="99"/>
        <v>[mɛŋe]</v>
      </c>
      <c r="G539" s="5">
        <f t="shared" si="100"/>
        <v>5</v>
      </c>
      <c r="H539" s="5">
        <f t="shared" si="101"/>
        <v>4</v>
      </c>
      <c r="I539" s="5">
        <f t="shared" si="102"/>
        <v>5</v>
      </c>
      <c r="J539" s="3" cm="1">
        <f t="array" ref="J539">SUM(_xlfn._xlws.FILTER($D$2:$D$1078,_xlfn.MAP($E$2:$E$1078,_xlfn.LAMBDA(_xlpm.x,_xlpm.x=$E539))))</f>
        <v>8.1300813008130081E-4</v>
      </c>
      <c r="K539" s="3">
        <f t="shared" si="103"/>
        <v>1</v>
      </c>
      <c r="L539" s="3" cm="1">
        <f t="array" ref="L539">SUM(_xlfn._xlws.FILTER($D$2:$D$1078,_xlfn.MAP($F$2:$F$1078,_xlfn.LAMBDA(_xlpm.x,_xlpm.x=$F539))))</f>
        <v>8.1300813008130081E-4</v>
      </c>
      <c r="M539" s="3">
        <f t="shared" si="104"/>
        <v>1</v>
      </c>
      <c r="N539" s="3">
        <f t="shared" si="105"/>
        <v>0.2342468675289098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~nacht~ : [naxt]</v>
      </c>
      <c r="B540" s="2">
        <v>1</v>
      </c>
      <c r="C540" s="1" t="s">
        <v>1404</v>
      </c>
      <c r="D540" s="3">
        <f t="shared" si="97"/>
        <v>8.1300813008130081E-4</v>
      </c>
      <c r="E540" s="3" t="str">
        <f t="shared" si="98"/>
        <v>~nacht~</v>
      </c>
      <c r="F540" s="3" t="str">
        <f t="shared" si="99"/>
        <v>[naxt]</v>
      </c>
      <c r="G540" s="5">
        <f t="shared" si="100"/>
        <v>5</v>
      </c>
      <c r="H540" s="5">
        <f t="shared" si="101"/>
        <v>4</v>
      </c>
      <c r="I540" s="5">
        <f t="shared" si="102"/>
        <v>5</v>
      </c>
      <c r="J540" s="3" cm="1">
        <f t="array" ref="J540">SUM(_xlfn._xlws.FILTER($D$2:$D$1078,_xlfn.MAP($E$2:$E$1078,_xlfn.LAMBDA(_xlpm.x,_xlpm.x=$E540))))</f>
        <v>8.1300813008130081E-4</v>
      </c>
      <c r="K540" s="3">
        <f t="shared" si="103"/>
        <v>1</v>
      </c>
      <c r="L540" s="3" cm="1">
        <f t="array" ref="L540">SUM(_xlfn._xlws.FILTER($D$2:$D$1078,_xlfn.MAP($F$2:$F$1078,_xlfn.LAMBDA(_xlpm.x,_xlpm.x=$F540))))</f>
        <v>8.1300813008130081E-4</v>
      </c>
      <c r="M540" s="3">
        <f t="shared" si="104"/>
        <v>1</v>
      </c>
      <c r="N540" s="3">
        <f t="shared" si="105"/>
        <v>0.2342468675289098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~nfach~ : [nfax]</v>
      </c>
      <c r="B541" s="2">
        <v>1</v>
      </c>
      <c r="C541" s="1" t="s">
        <v>1401</v>
      </c>
      <c r="D541" s="3">
        <f t="shared" si="97"/>
        <v>8.1300813008130081E-4</v>
      </c>
      <c r="E541" s="3" t="str">
        <f t="shared" si="98"/>
        <v>~nfach~</v>
      </c>
      <c r="F541" s="3" t="str">
        <f t="shared" si="99"/>
        <v>[nfax]</v>
      </c>
      <c r="G541" s="5">
        <f t="shared" si="100"/>
        <v>5</v>
      </c>
      <c r="H541" s="5">
        <f t="shared" si="101"/>
        <v>4</v>
      </c>
      <c r="I541" s="5">
        <f t="shared" si="102"/>
        <v>5</v>
      </c>
      <c r="J541" s="3" cm="1">
        <f t="array" ref="J541">SUM(_xlfn._xlws.FILTER($D$2:$D$1078,_xlfn.MAP($E$2:$E$1078,_xlfn.LAMBDA(_xlpm.x,_xlpm.x=$E541))))</f>
        <v>8.1300813008130081E-4</v>
      </c>
      <c r="K541" s="3">
        <f t="shared" si="103"/>
        <v>1</v>
      </c>
      <c r="L541" s="3" cm="1">
        <f t="array" ref="L541">SUM(_xlfn._xlws.FILTER($D$2:$D$1078,_xlfn.MAP($F$2:$F$1078,_xlfn.LAMBDA(_xlpm.x,_xlpm.x=$F541))))</f>
        <v>8.1300813008130081E-4</v>
      </c>
      <c r="M541" s="3">
        <f t="shared" si="104"/>
        <v>1</v>
      </c>
      <c r="N541" s="3">
        <f t="shared" si="105"/>
        <v>0.2342468675289098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~nlich~ : [nlɪç]</v>
      </c>
      <c r="B542" s="2">
        <v>1</v>
      </c>
      <c r="C542" s="1" t="s">
        <v>1400</v>
      </c>
      <c r="D542" s="3">
        <f t="shared" si="97"/>
        <v>8.1300813008130081E-4</v>
      </c>
      <c r="E542" s="3" t="str">
        <f t="shared" si="98"/>
        <v>~nlich~</v>
      </c>
      <c r="F542" s="3" t="str">
        <f t="shared" si="99"/>
        <v>[nlɪç]</v>
      </c>
      <c r="G542" s="5">
        <f t="shared" si="100"/>
        <v>5</v>
      </c>
      <c r="H542" s="5">
        <f t="shared" si="101"/>
        <v>4</v>
      </c>
      <c r="I542" s="5">
        <f t="shared" si="102"/>
        <v>5</v>
      </c>
      <c r="J542" s="3" cm="1">
        <f t="array" ref="J542">SUM(_xlfn._xlws.FILTER($D$2:$D$1078,_xlfn.MAP($E$2:$E$1078,_xlfn.LAMBDA(_xlpm.x,_xlpm.x=$E542))))</f>
        <v>8.1300813008130081E-4</v>
      </c>
      <c r="K542" s="3">
        <f t="shared" si="103"/>
        <v>1</v>
      </c>
      <c r="L542" s="3" cm="1">
        <f t="array" ref="L542">SUM(_xlfn._xlws.FILTER($D$2:$D$1078,_xlfn.MAP($F$2:$F$1078,_xlfn.LAMBDA(_xlpm.x,_xlpm.x=$F542))))</f>
        <v>8.1300813008130081E-4</v>
      </c>
      <c r="M542" s="3">
        <f t="shared" si="104"/>
        <v>1</v>
      </c>
      <c r="N542" s="3">
        <f t="shared" si="105"/>
        <v>0.2342468675289098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~nster~ : [nstɐ]</v>
      </c>
      <c r="B543" s="2">
        <v>1</v>
      </c>
      <c r="C543" s="1" t="s">
        <v>577</v>
      </c>
      <c r="D543" s="3">
        <f t="shared" si="97"/>
        <v>8.1300813008130081E-4</v>
      </c>
      <c r="E543" s="3" t="str">
        <f t="shared" si="98"/>
        <v>~nster~</v>
      </c>
      <c r="F543" s="3" t="str">
        <f t="shared" si="99"/>
        <v>[nstɐ]</v>
      </c>
      <c r="G543" s="5">
        <f t="shared" si="100"/>
        <v>5</v>
      </c>
      <c r="H543" s="5">
        <f t="shared" si="101"/>
        <v>4</v>
      </c>
      <c r="I543" s="5">
        <f t="shared" si="102"/>
        <v>5</v>
      </c>
      <c r="J543" s="3" cm="1">
        <f t="array" ref="J543">SUM(_xlfn._xlws.FILTER($D$2:$D$1078,_xlfn.MAP($E$2:$E$1078,_xlfn.LAMBDA(_xlpm.x,_xlpm.x=$E543))))</f>
        <v>8.1300813008130081E-4</v>
      </c>
      <c r="K543" s="3">
        <f t="shared" si="103"/>
        <v>1</v>
      </c>
      <c r="L543" s="3" cm="1">
        <f t="array" ref="L543">SUM(_xlfn._xlws.FILTER($D$2:$D$1078,_xlfn.MAP($F$2:$F$1078,_xlfn.LAMBDA(_xlpm.x,_xlpm.x=$F543))))</f>
        <v>8.1300813008130081E-4</v>
      </c>
      <c r="M543" s="3">
        <f t="shared" si="104"/>
        <v>1</v>
      </c>
      <c r="N543" s="3">
        <f t="shared" si="105"/>
        <v>0.2342468675289098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~nicht~ : [nɪçt]</v>
      </c>
      <c r="B544" s="2">
        <v>1</v>
      </c>
      <c r="C544" s="1" t="s">
        <v>1395</v>
      </c>
      <c r="D544" s="3">
        <f t="shared" si="97"/>
        <v>8.1300813008130081E-4</v>
      </c>
      <c r="E544" s="3" t="str">
        <f t="shared" si="98"/>
        <v>~nicht~</v>
      </c>
      <c r="F544" s="3" t="str">
        <f t="shared" si="99"/>
        <v>[nɪçt]</v>
      </c>
      <c r="G544" s="5">
        <f t="shared" si="100"/>
        <v>5</v>
      </c>
      <c r="H544" s="5">
        <f t="shared" si="101"/>
        <v>4</v>
      </c>
      <c r="I544" s="5">
        <f t="shared" si="102"/>
        <v>5</v>
      </c>
      <c r="J544" s="3" cm="1">
        <f t="array" ref="J544">SUM(_xlfn._xlws.FILTER($D$2:$D$1078,_xlfn.MAP($E$2:$E$1078,_xlfn.LAMBDA(_xlpm.x,_xlpm.x=$E544))))</f>
        <v>8.1300813008130081E-4</v>
      </c>
      <c r="K544" s="3">
        <f t="shared" si="103"/>
        <v>1</v>
      </c>
      <c r="L544" s="3" cm="1">
        <f t="array" ref="L544">SUM(_xlfn._xlws.FILTER($D$2:$D$1078,_xlfn.MAP($F$2:$F$1078,_xlfn.LAMBDA(_xlpm.x,_xlpm.x=$F544))))</f>
        <v>8.1300813008130081E-4</v>
      </c>
      <c r="M544" s="3">
        <f t="shared" si="104"/>
        <v>1</v>
      </c>
      <c r="N544" s="3">
        <f t="shared" si="105"/>
        <v>0.2342468675289098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~stick~ : [stɪk]</v>
      </c>
      <c r="B545" s="2">
        <v>1</v>
      </c>
      <c r="C545" s="1" t="s">
        <v>1394</v>
      </c>
      <c r="D545" s="3">
        <f t="shared" si="97"/>
        <v>8.1300813008130081E-4</v>
      </c>
      <c r="E545" s="1" t="str">
        <f t="shared" si="98"/>
        <v>~stick~</v>
      </c>
      <c r="F545" s="1" t="str">
        <f t="shared" si="99"/>
        <v>[stɪk]</v>
      </c>
      <c r="G545" s="5">
        <f t="shared" si="100"/>
        <v>5</v>
      </c>
      <c r="H545" s="5">
        <f t="shared" si="101"/>
        <v>4</v>
      </c>
      <c r="I545" s="5">
        <f t="shared" si="102"/>
        <v>5</v>
      </c>
      <c r="J545" s="3" cm="1">
        <f t="array" ref="J545">SUM(_xlfn._xlws.FILTER($D$2:$D$1078,_xlfn.MAP($E$2:$E$1078,_xlfn.LAMBDA(_xlpm.x,_xlpm.x=$E545))))</f>
        <v>8.1300813008130081E-4</v>
      </c>
      <c r="K545" s="3">
        <f t="shared" si="103"/>
        <v>1</v>
      </c>
      <c r="L545" s="3" cm="1">
        <f t="array" ref="L545">SUM(_xlfn._xlws.FILTER($D$2:$D$1078,_xlfn.MAP($F$2:$F$1078,_xlfn.LAMBDA(_xlpm.x,_xlpm.x=$F545))))</f>
        <v>8.1300813008130081E-4</v>
      </c>
      <c r="M545" s="3">
        <f t="shared" si="104"/>
        <v>1</v>
      </c>
      <c r="N545" s="3">
        <f t="shared" si="105"/>
        <v>0.2342468675289098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~dchen~ : [tçen]</v>
      </c>
      <c r="B546" s="2">
        <v>1</v>
      </c>
      <c r="C546" s="1" t="s">
        <v>1393</v>
      </c>
      <c r="D546" s="3">
        <f t="shared" si="97"/>
        <v>8.1300813008130081E-4</v>
      </c>
      <c r="E546" s="3" t="str">
        <f t="shared" si="98"/>
        <v>~dchen~</v>
      </c>
      <c r="F546" s="3" t="str">
        <f t="shared" si="99"/>
        <v>[tçen]</v>
      </c>
      <c r="G546" s="5">
        <f t="shared" si="100"/>
        <v>5</v>
      </c>
      <c r="H546" s="5">
        <f t="shared" si="101"/>
        <v>4</v>
      </c>
      <c r="I546" s="5">
        <f t="shared" si="102"/>
        <v>5</v>
      </c>
      <c r="J546" s="3" cm="1">
        <f t="array" ref="J546">SUM(_xlfn._xlws.FILTER($D$2:$D$1078,_xlfn.MAP($E$2:$E$1078,_xlfn.LAMBDA(_xlpm.x,_xlpm.x=$E546))))</f>
        <v>8.1300813008130081E-4</v>
      </c>
      <c r="K546" s="3">
        <f t="shared" si="103"/>
        <v>1</v>
      </c>
      <c r="L546" s="3" cm="1">
        <f t="array" ref="L546">SUM(_xlfn._xlws.FILTER($D$2:$D$1078,_xlfn.MAP($F$2:$F$1078,_xlfn.LAMBDA(_xlpm.x,_xlpm.x=$F546))))</f>
        <v>8.1300813008130081E-4</v>
      </c>
      <c r="M546" s="3">
        <f t="shared" si="104"/>
        <v>1</v>
      </c>
      <c r="N546" s="3">
        <f t="shared" si="105"/>
        <v>0.2342468675289098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~tzung~ : [tsʊŋ]</v>
      </c>
      <c r="B547" s="2">
        <v>1</v>
      </c>
      <c r="C547" s="1" t="s">
        <v>1392</v>
      </c>
      <c r="D547" s="3">
        <f t="shared" si="97"/>
        <v>8.1300813008130081E-4</v>
      </c>
      <c r="E547" s="3" t="str">
        <f t="shared" si="98"/>
        <v>~tzung~</v>
      </c>
      <c r="F547" s="3" t="str">
        <f t="shared" si="99"/>
        <v>[tsʊŋ]</v>
      </c>
      <c r="G547" s="5">
        <f t="shared" si="100"/>
        <v>5</v>
      </c>
      <c r="H547" s="5">
        <f t="shared" si="101"/>
        <v>4</v>
      </c>
      <c r="I547" s="5">
        <f t="shared" si="102"/>
        <v>5</v>
      </c>
      <c r="J547" s="3" cm="1">
        <f t="array" ref="J547">SUM(_xlfn._xlws.FILTER($D$2:$D$1078,_xlfn.MAP($E$2:$E$1078,_xlfn.LAMBDA(_xlpm.x,_xlpm.x=$E547))))</f>
        <v>8.1300813008130081E-4</v>
      </c>
      <c r="K547" s="3">
        <f t="shared" si="103"/>
        <v>1</v>
      </c>
      <c r="L547" s="3" cm="1">
        <f t="array" ref="L547">SUM(_xlfn._xlws.FILTER($D$2:$D$1078,_xlfn.MAP($F$2:$F$1078,_xlfn.LAMBDA(_xlpm.x,_xlpm.x=$F547))))</f>
        <v>8.1300813008130081E-4</v>
      </c>
      <c r="M547" s="3">
        <f t="shared" si="104"/>
        <v>1</v>
      </c>
      <c r="N547" s="3">
        <f t="shared" si="105"/>
        <v>0.2342468675289098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~watte~ : [vate]</v>
      </c>
      <c r="B548" s="2">
        <v>1</v>
      </c>
      <c r="C548" s="1" t="s">
        <v>1391</v>
      </c>
      <c r="D548" s="3">
        <f t="shared" si="97"/>
        <v>8.1300813008130081E-4</v>
      </c>
      <c r="E548" s="3" t="str">
        <f t="shared" si="98"/>
        <v>~watte~</v>
      </c>
      <c r="F548" s="3" t="str">
        <f t="shared" si="99"/>
        <v>[vate]</v>
      </c>
      <c r="G548" s="5">
        <f t="shared" si="100"/>
        <v>5</v>
      </c>
      <c r="H548" s="5">
        <f t="shared" si="101"/>
        <v>4</v>
      </c>
      <c r="I548" s="5">
        <f t="shared" si="102"/>
        <v>5</v>
      </c>
      <c r="J548" s="3" cm="1">
        <f t="array" ref="J548">SUM(_xlfn._xlws.FILTER($D$2:$D$1078,_xlfn.MAP($E$2:$E$1078,_xlfn.LAMBDA(_xlpm.x,_xlpm.x=$E548))))</f>
        <v>8.1300813008130081E-4</v>
      </c>
      <c r="K548" s="3">
        <f t="shared" si="103"/>
        <v>1</v>
      </c>
      <c r="L548" s="3" cm="1">
        <f t="array" ref="L548">SUM(_xlfn._xlws.FILTER($D$2:$D$1078,_xlfn.MAP($F$2:$F$1078,_xlfn.LAMBDA(_xlpm.x,_xlpm.x=$F548))))</f>
        <v>8.1300813008130081E-4</v>
      </c>
      <c r="M548" s="3">
        <f t="shared" si="104"/>
        <v>1</v>
      </c>
      <c r="N548" s="3">
        <f t="shared" si="105"/>
        <v>0.2342468675289098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~weich~ : [vaɛç]</v>
      </c>
      <c r="B549" s="2">
        <v>1</v>
      </c>
      <c r="C549" s="1" t="s">
        <v>1390</v>
      </c>
      <c r="D549" s="3">
        <f t="shared" si="97"/>
        <v>8.1300813008130081E-4</v>
      </c>
      <c r="E549" s="3" t="str">
        <f t="shared" si="98"/>
        <v>~weich~</v>
      </c>
      <c r="F549" s="3" t="str">
        <f t="shared" si="99"/>
        <v>[vaɛç]</v>
      </c>
      <c r="G549" s="5">
        <f t="shared" si="100"/>
        <v>5</v>
      </c>
      <c r="H549" s="5">
        <f t="shared" si="101"/>
        <v>4</v>
      </c>
      <c r="I549" s="5">
        <f t="shared" si="102"/>
        <v>5</v>
      </c>
      <c r="J549" s="3" cm="1">
        <f t="array" ref="J549">SUM(_xlfn._xlws.FILTER($D$2:$D$1078,_xlfn.MAP($E$2:$E$1078,_xlfn.LAMBDA(_xlpm.x,_xlpm.x=$E549))))</f>
        <v>8.1300813008130081E-4</v>
      </c>
      <c r="K549" s="3">
        <f t="shared" si="103"/>
        <v>1</v>
      </c>
      <c r="L549" s="3" cm="1">
        <f t="array" ref="L549">SUM(_xlfn._xlws.FILTER($D$2:$D$1078,_xlfn.MAP($F$2:$F$1078,_xlfn.LAMBDA(_xlpm.x,_xlpm.x=$F549))))</f>
        <v>8.1300813008130081E-4</v>
      </c>
      <c r="M549" s="3">
        <f t="shared" si="104"/>
        <v>1</v>
      </c>
      <c r="N549" s="3">
        <f t="shared" si="105"/>
        <v>0.2342468675289098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~wicht~ : [vɪçt]</v>
      </c>
      <c r="B550" s="2">
        <v>1</v>
      </c>
      <c r="C550" s="1" t="s">
        <v>1389</v>
      </c>
      <c r="D550" s="3">
        <f t="shared" si="97"/>
        <v>8.1300813008130081E-4</v>
      </c>
      <c r="E550" s="3" t="str">
        <f t="shared" si="98"/>
        <v>~wicht~</v>
      </c>
      <c r="F550" s="3" t="str">
        <f t="shared" si="99"/>
        <v>[vɪçt]</v>
      </c>
      <c r="G550" s="5">
        <f t="shared" si="100"/>
        <v>5</v>
      </c>
      <c r="H550" s="5">
        <f t="shared" si="101"/>
        <v>4</v>
      </c>
      <c r="I550" s="5">
        <f t="shared" si="102"/>
        <v>5</v>
      </c>
      <c r="J550" s="3" cm="1">
        <f t="array" ref="J550">SUM(_xlfn._xlws.FILTER($D$2:$D$1078,_xlfn.MAP($E$2:$E$1078,_xlfn.LAMBDA(_xlpm.x,_xlpm.x=$E550))))</f>
        <v>8.1300813008130081E-4</v>
      </c>
      <c r="K550" s="3">
        <f t="shared" si="103"/>
        <v>1</v>
      </c>
      <c r="L550" s="3" cm="1">
        <f t="array" ref="L550">SUM(_xlfn._xlws.FILTER($D$2:$D$1078,_xlfn.MAP($F$2:$F$1078,_xlfn.LAMBDA(_xlpm.x,_xlpm.x=$F550))))</f>
        <v>8.1300813008130081E-4</v>
      </c>
      <c r="M550" s="3">
        <f t="shared" si="104"/>
        <v>1</v>
      </c>
      <c r="N550" s="3">
        <f t="shared" si="105"/>
        <v>0.2342468675289098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~welle~ : [vɛle]</v>
      </c>
      <c r="B551" s="2">
        <v>1</v>
      </c>
      <c r="C551" s="1" t="s">
        <v>1388</v>
      </c>
      <c r="D551" s="3">
        <f t="shared" si="97"/>
        <v>8.1300813008130081E-4</v>
      </c>
      <c r="E551" s="3" t="str">
        <f t="shared" si="98"/>
        <v>~welle~</v>
      </c>
      <c r="F551" s="3" t="str">
        <f t="shared" si="99"/>
        <v>[vɛle]</v>
      </c>
      <c r="G551" s="5">
        <f t="shared" si="100"/>
        <v>5</v>
      </c>
      <c r="H551" s="5">
        <f t="shared" si="101"/>
        <v>4</v>
      </c>
      <c r="I551" s="5">
        <f t="shared" si="102"/>
        <v>5</v>
      </c>
      <c r="J551" s="3" cm="1">
        <f t="array" ref="J551">SUM(_xlfn._xlws.FILTER($D$2:$D$1078,_xlfn.MAP($E$2:$E$1078,_xlfn.LAMBDA(_xlpm.x,_xlpm.x=$E551))))</f>
        <v>8.1300813008130081E-4</v>
      </c>
      <c r="K551" s="3">
        <f t="shared" si="103"/>
        <v>1</v>
      </c>
      <c r="L551" s="3" cm="1">
        <f t="array" ref="L551">SUM(_xlfn._xlws.FILTER($D$2:$D$1078,_xlfn.MAP($F$2:$F$1078,_xlfn.LAMBDA(_xlpm.x,_xlpm.x=$F551))))</f>
        <v>8.1300813008130081E-4</v>
      </c>
      <c r="M551" s="3">
        <f t="shared" si="104"/>
        <v>1</v>
      </c>
      <c r="N551" s="3">
        <f t="shared" si="105"/>
        <v>0.2342468675289098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~wolle~ : [vɔle]</v>
      </c>
      <c r="B552" s="2">
        <v>1</v>
      </c>
      <c r="C552" s="1" t="s">
        <v>1387</v>
      </c>
      <c r="D552" s="3">
        <f t="shared" si="97"/>
        <v>8.1300813008130081E-4</v>
      </c>
      <c r="E552" s="3" t="str">
        <f t="shared" si="98"/>
        <v>~wolle~</v>
      </c>
      <c r="F552" s="3" t="str">
        <f t="shared" si="99"/>
        <v>[vɔle]</v>
      </c>
      <c r="G552" s="5">
        <f t="shared" si="100"/>
        <v>5</v>
      </c>
      <c r="H552" s="5">
        <f t="shared" si="101"/>
        <v>4</v>
      </c>
      <c r="I552" s="5">
        <f t="shared" si="102"/>
        <v>5</v>
      </c>
      <c r="J552" s="3" cm="1">
        <f t="array" ref="J552">SUM(_xlfn._xlws.FILTER($D$2:$D$1078,_xlfn.MAP($E$2:$E$1078,_xlfn.LAMBDA(_xlpm.x,_xlpm.x=$E552))))</f>
        <v>8.1300813008130081E-4</v>
      </c>
      <c r="K552" s="3">
        <f t="shared" si="103"/>
        <v>1</v>
      </c>
      <c r="L552" s="3" cm="1">
        <f t="array" ref="L552">SUM(_xlfn._xlws.FILTER($D$2:$D$1078,_xlfn.MAP($F$2:$F$1078,_xlfn.LAMBDA(_xlpm.x,_xlpm.x=$F552))))</f>
        <v>8.1300813008130081E-4</v>
      </c>
      <c r="M552" s="3">
        <f t="shared" si="104"/>
        <v>1</v>
      </c>
      <c r="N552" s="3">
        <f t="shared" si="105"/>
        <v>0.2342468675289098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~winne~ : [vɪne]</v>
      </c>
      <c r="B553" s="2">
        <v>1</v>
      </c>
      <c r="C553" s="1" t="s">
        <v>1386</v>
      </c>
      <c r="D553" s="3">
        <f t="shared" si="97"/>
        <v>8.1300813008130081E-4</v>
      </c>
      <c r="E553" s="3" t="str">
        <f t="shared" si="98"/>
        <v>~winne~</v>
      </c>
      <c r="F553" s="3" t="str">
        <f t="shared" si="99"/>
        <v>[vɪne]</v>
      </c>
      <c r="G553" s="5">
        <f t="shared" si="100"/>
        <v>5</v>
      </c>
      <c r="H553" s="5">
        <f t="shared" si="101"/>
        <v>4</v>
      </c>
      <c r="I553" s="5">
        <f t="shared" si="102"/>
        <v>5</v>
      </c>
      <c r="J553" s="3" cm="1">
        <f t="array" ref="J553">SUM(_xlfn._xlws.FILTER($D$2:$D$1078,_xlfn.MAP($E$2:$E$1078,_xlfn.LAMBDA(_xlpm.x,_xlpm.x=$E553))))</f>
        <v>8.1300813008130081E-4</v>
      </c>
      <c r="K553" s="3">
        <f t="shared" si="103"/>
        <v>1</v>
      </c>
      <c r="L553" s="3" cm="1">
        <f t="array" ref="L553">SUM(_xlfn._xlws.FILTER($D$2:$D$1078,_xlfn.MAP($F$2:$F$1078,_xlfn.LAMBDA(_xlpm.x,_xlpm.x=$F553))))</f>
        <v>8.1300813008130081E-4</v>
      </c>
      <c r="M553" s="3">
        <f t="shared" si="104"/>
        <v>1</v>
      </c>
      <c r="N553" s="3">
        <f t="shared" si="105"/>
        <v>0.2342468675289098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~woche~ : [vɔxe]</v>
      </c>
      <c r="B554" s="2">
        <v>1</v>
      </c>
      <c r="C554" s="1" t="s">
        <v>1385</v>
      </c>
      <c r="D554" s="3">
        <f t="shared" si="97"/>
        <v>8.1300813008130081E-4</v>
      </c>
      <c r="E554" s="1" t="str">
        <f t="shared" si="98"/>
        <v>~woche~</v>
      </c>
      <c r="F554" s="1" t="str">
        <f t="shared" si="99"/>
        <v>[vɔxe]</v>
      </c>
      <c r="G554" s="5">
        <f t="shared" si="100"/>
        <v>5</v>
      </c>
      <c r="H554" s="5">
        <f t="shared" si="101"/>
        <v>4</v>
      </c>
      <c r="I554" s="5">
        <f t="shared" si="102"/>
        <v>5</v>
      </c>
      <c r="J554" s="3" cm="1">
        <f t="array" ref="J554">SUM(_xlfn._xlws.FILTER($D$2:$D$1078,_xlfn.MAP($E$2:$E$1078,_xlfn.LAMBDA(_xlpm.x,_xlpm.x=$E554))))</f>
        <v>8.1300813008130081E-4</v>
      </c>
      <c r="K554" s="3">
        <f t="shared" si="103"/>
        <v>1</v>
      </c>
      <c r="L554" s="3" cm="1">
        <f t="array" ref="L554">SUM(_xlfn._xlws.FILTER($D$2:$D$1078,_xlfn.MAP($F$2:$F$1078,_xlfn.LAMBDA(_xlpm.x,_xlpm.x=$F554))))</f>
        <v>8.1300813008130081E-4</v>
      </c>
      <c r="M554" s="3">
        <f t="shared" si="104"/>
        <v>1</v>
      </c>
      <c r="N554" s="3">
        <f t="shared" si="105"/>
        <v>0.2342468675289098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~chsta~ : [xʃta]</v>
      </c>
      <c r="B555" s="2">
        <v>1</v>
      </c>
      <c r="C555" s="1" t="s">
        <v>1384</v>
      </c>
      <c r="D555" s="3">
        <f t="shared" si="97"/>
        <v>8.1300813008130081E-4</v>
      </c>
      <c r="E555" s="1" t="str">
        <f t="shared" si="98"/>
        <v>~chsta~</v>
      </c>
      <c r="F555" s="1" t="str">
        <f t="shared" si="99"/>
        <v>[xʃta]</v>
      </c>
      <c r="G555" s="5">
        <f t="shared" si="100"/>
        <v>5</v>
      </c>
      <c r="H555" s="5">
        <f t="shared" si="101"/>
        <v>4</v>
      </c>
      <c r="I555" s="5">
        <f t="shared" si="102"/>
        <v>5</v>
      </c>
      <c r="J555" s="3" cm="1">
        <f t="array" ref="J555">SUM(_xlfn._xlws.FILTER($D$2:$D$1078,_xlfn.MAP($E$2:$E$1078,_xlfn.LAMBDA(_xlpm.x,_xlpm.x=$E555))))</f>
        <v>8.1300813008130081E-4</v>
      </c>
      <c r="K555" s="3">
        <f t="shared" si="103"/>
        <v>1</v>
      </c>
      <c r="L555" s="3" cm="1">
        <f t="array" ref="L555">SUM(_xlfn._xlws.FILTER($D$2:$D$1078,_xlfn.MAP($F$2:$F$1078,_xlfn.LAMBDA(_xlpm.x,_xlpm.x=$F555))))</f>
        <v>8.1300813008130081E-4</v>
      </c>
      <c r="M555" s="3">
        <f t="shared" si="104"/>
        <v>1</v>
      </c>
      <c r="N555" s="3">
        <f t="shared" si="105"/>
        <v>0.2342468675289098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~samme~ : [zame]</v>
      </c>
      <c r="B556" s="2">
        <v>1</v>
      </c>
      <c r="C556" s="1" t="s">
        <v>1383</v>
      </c>
      <c r="D556" s="3">
        <f t="shared" si="97"/>
        <v>8.1300813008130081E-4</v>
      </c>
      <c r="E556" s="3" t="str">
        <f t="shared" si="98"/>
        <v>~samme~</v>
      </c>
      <c r="F556" s="3" t="str">
        <f t="shared" si="99"/>
        <v>[zame]</v>
      </c>
      <c r="G556" s="5">
        <f t="shared" si="100"/>
        <v>5</v>
      </c>
      <c r="H556" s="5">
        <f t="shared" si="101"/>
        <v>4</v>
      </c>
      <c r="I556" s="5">
        <f t="shared" si="102"/>
        <v>5</v>
      </c>
      <c r="J556" s="3" cm="1">
        <f t="array" ref="J556">SUM(_xlfn._xlws.FILTER($D$2:$D$1078,_xlfn.MAP($E$2:$E$1078,_xlfn.LAMBDA(_xlpm.x,_xlpm.x=$E556))))</f>
        <v>8.1300813008130081E-4</v>
      </c>
      <c r="K556" s="3">
        <f t="shared" si="103"/>
        <v>1</v>
      </c>
      <c r="L556" s="3" cm="1">
        <f t="array" ref="L556">SUM(_xlfn._xlws.FILTER($D$2:$D$1078,_xlfn.MAP($F$2:$F$1078,_xlfn.LAMBDA(_xlpm.x,_xlpm.x=$F556))))</f>
        <v>8.1300813008130081E-4</v>
      </c>
      <c r="M556" s="3">
        <f t="shared" si="104"/>
        <v>1</v>
      </c>
      <c r="N556" s="3">
        <f t="shared" si="105"/>
        <v>0.2342468675289098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~sei1n~ : [zaɛn]</v>
      </c>
      <c r="B557" s="2">
        <v>1</v>
      </c>
      <c r="C557" s="1" t="s">
        <v>1382</v>
      </c>
      <c r="D557" s="3">
        <f t="shared" si="97"/>
        <v>8.1300813008130081E-4</v>
      </c>
      <c r="E557" s="3" t="str">
        <f t="shared" si="98"/>
        <v>~sei1n~</v>
      </c>
      <c r="F557" s="3" t="str">
        <f t="shared" si="99"/>
        <v>[zaɛn]</v>
      </c>
      <c r="G557" s="5">
        <f t="shared" si="100"/>
        <v>5</v>
      </c>
      <c r="H557" s="5">
        <f t="shared" si="101"/>
        <v>4</v>
      </c>
      <c r="I557" s="5">
        <f t="shared" si="102"/>
        <v>5</v>
      </c>
      <c r="J557" s="3" cm="1">
        <f t="array" ref="J557">SUM(_xlfn._xlws.FILTER($D$2:$D$1078,_xlfn.MAP($E$2:$E$1078,_xlfn.LAMBDA(_xlpm.x,_xlpm.x=$E557))))</f>
        <v>8.1300813008130081E-4</v>
      </c>
      <c r="K557" s="3">
        <f t="shared" si="103"/>
        <v>1</v>
      </c>
      <c r="L557" s="3" cm="1">
        <f t="array" ref="L557">SUM(_xlfn._xlws.FILTER($D$2:$D$1078,_xlfn.MAP($F$2:$F$1078,_xlfn.LAMBDA(_xlpm.x,_xlpm.x=$F557))))</f>
        <v>8.1300813008130081E-4</v>
      </c>
      <c r="M557" s="3">
        <f t="shared" si="104"/>
        <v>1</v>
      </c>
      <c r="N557" s="3">
        <f t="shared" si="105"/>
        <v>0.2342468675289098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~sauer~ : [zaɔɐ]</v>
      </c>
      <c r="B558" s="2">
        <v>1</v>
      </c>
      <c r="C558" s="1" t="s">
        <v>1381</v>
      </c>
      <c r="D558" s="3">
        <f t="shared" si="97"/>
        <v>8.1300813008130081E-4</v>
      </c>
      <c r="E558" s="3" t="str">
        <f t="shared" si="98"/>
        <v>~sauer~</v>
      </c>
      <c r="F558" s="3" t="str">
        <f t="shared" si="99"/>
        <v>[zaɔɐ]</v>
      </c>
      <c r="G558" s="5">
        <f t="shared" si="100"/>
        <v>5</v>
      </c>
      <c r="H558" s="5">
        <f t="shared" si="101"/>
        <v>4</v>
      </c>
      <c r="I558" s="5">
        <f t="shared" si="102"/>
        <v>5</v>
      </c>
      <c r="J558" s="3" cm="1">
        <f t="array" ref="J558">SUM(_xlfn._xlws.FILTER($D$2:$D$1078,_xlfn.MAP($E$2:$E$1078,_xlfn.LAMBDA(_xlpm.x,_xlpm.x=$E558))))</f>
        <v>8.1300813008130081E-4</v>
      </c>
      <c r="K558" s="3">
        <f t="shared" si="103"/>
        <v>1</v>
      </c>
      <c r="L558" s="3" cm="1">
        <f t="array" ref="L558">SUM(_xlfn._xlws.FILTER($D$2:$D$1078,_xlfn.MAP($F$2:$F$1078,_xlfn.LAMBDA(_xlpm.x,_xlpm.x=$F558))))</f>
        <v>8.1300813008130081E-4</v>
      </c>
      <c r="M558" s="3">
        <f t="shared" si="104"/>
        <v>1</v>
      </c>
      <c r="N558" s="3">
        <f t="shared" si="105"/>
        <v>0.2342468675289098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~sicht~ : [zɪçt]</v>
      </c>
      <c r="B559" s="2">
        <v>1</v>
      </c>
      <c r="C559" s="1" t="s">
        <v>1379</v>
      </c>
      <c r="D559" s="3">
        <f t="shared" si="97"/>
        <v>8.1300813008130081E-4</v>
      </c>
      <c r="E559" s="3" t="str">
        <f t="shared" si="98"/>
        <v>~sicht~</v>
      </c>
      <c r="F559" s="3" t="str">
        <f t="shared" si="99"/>
        <v>[zɪçt]</v>
      </c>
      <c r="G559" s="5">
        <f t="shared" si="100"/>
        <v>5</v>
      </c>
      <c r="H559" s="5">
        <f t="shared" si="101"/>
        <v>4</v>
      </c>
      <c r="I559" s="5">
        <f t="shared" si="102"/>
        <v>5</v>
      </c>
      <c r="J559" s="3" cm="1">
        <f t="array" ref="J559">SUM(_xlfn._xlws.FILTER($D$2:$D$1078,_xlfn.MAP($E$2:$E$1078,_xlfn.LAMBDA(_xlpm.x,_xlpm.x=$E559))))</f>
        <v>8.1300813008130081E-4</v>
      </c>
      <c r="K559" s="3">
        <f t="shared" si="103"/>
        <v>1</v>
      </c>
      <c r="L559" s="3" cm="1">
        <f t="array" ref="L559">SUM(_xlfn._xlws.FILTER($D$2:$D$1078,_xlfn.MAP($F$2:$F$1078,_xlfn.LAMBDA(_xlpm.x,_xlpm.x=$F559))))</f>
        <v>8.1300813008130081E-4</v>
      </c>
      <c r="M559" s="3">
        <f t="shared" si="104"/>
        <v>1</v>
      </c>
      <c r="N559" s="3">
        <f t="shared" si="105"/>
        <v>0.2342468675289098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~sechs~ : [zɛks]</v>
      </c>
      <c r="B560" s="2">
        <v>1</v>
      </c>
      <c r="C560" s="1" t="s">
        <v>1378</v>
      </c>
      <c r="D560" s="3">
        <f t="shared" si="97"/>
        <v>8.1300813008130081E-4</v>
      </c>
      <c r="E560" s="3" t="str">
        <f t="shared" si="98"/>
        <v>~sechs~</v>
      </c>
      <c r="F560" s="3" t="str">
        <f t="shared" si="99"/>
        <v>[zɛks]</v>
      </c>
      <c r="G560" s="5">
        <f t="shared" si="100"/>
        <v>5</v>
      </c>
      <c r="H560" s="5">
        <f t="shared" si="101"/>
        <v>4</v>
      </c>
      <c r="I560" s="5">
        <f t="shared" si="102"/>
        <v>5</v>
      </c>
      <c r="J560" s="3" cm="1">
        <f t="array" ref="J560">SUM(_xlfn._xlws.FILTER($D$2:$D$1078,_xlfn.MAP($E$2:$E$1078,_xlfn.LAMBDA(_xlpm.x,_xlpm.x=$E560))))</f>
        <v>8.1300813008130081E-4</v>
      </c>
      <c r="K560" s="3">
        <f t="shared" si="103"/>
        <v>1</v>
      </c>
      <c r="L560" s="3" cm="1">
        <f t="array" ref="L560">SUM(_xlfn._xlws.FILTER($D$2:$D$1078,_xlfn.MAP($F$2:$F$1078,_xlfn.LAMBDA(_xlpm.x,_xlpm.x=$F560))))</f>
        <v>8.1300813008130081E-4</v>
      </c>
      <c r="M560" s="3">
        <f t="shared" si="104"/>
        <v>1</v>
      </c>
      <c r="N560" s="3">
        <f t="shared" si="105"/>
        <v>0.2342468675289098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~sonne~ : [zɔne]</v>
      </c>
      <c r="B561" s="2">
        <v>1</v>
      </c>
      <c r="C561" s="1" t="s">
        <v>1377</v>
      </c>
      <c r="D561" s="3">
        <f t="shared" si="97"/>
        <v>8.1300813008130081E-4</v>
      </c>
      <c r="E561" s="3" t="str">
        <f t="shared" si="98"/>
        <v>~sonne~</v>
      </c>
      <c r="F561" s="3" t="str">
        <f t="shared" si="99"/>
        <v>[zɔne]</v>
      </c>
      <c r="G561" s="5">
        <f t="shared" si="100"/>
        <v>5</v>
      </c>
      <c r="H561" s="5">
        <f t="shared" si="101"/>
        <v>4</v>
      </c>
      <c r="I561" s="5">
        <f t="shared" si="102"/>
        <v>5</v>
      </c>
      <c r="J561" s="3" cm="1">
        <f t="array" ref="J561">SUM(_xlfn._xlws.FILTER($D$2:$D$1078,_xlfn.MAP($E$2:$E$1078,_xlfn.LAMBDA(_xlpm.x,_xlpm.x=$E561))))</f>
        <v>8.1300813008130081E-4</v>
      </c>
      <c r="K561" s="3">
        <f t="shared" si="103"/>
        <v>1</v>
      </c>
      <c r="L561" s="3" cm="1">
        <f t="array" ref="L561">SUM(_xlfn._xlws.FILTER($D$2:$D$1078,_xlfn.MAP($F$2:$F$1078,_xlfn.LAMBDA(_xlpm.x,_xlpm.x=$F561))))</f>
        <v>8.1300813008130081E-4</v>
      </c>
      <c r="M561" s="3">
        <f t="shared" si="104"/>
        <v>1</v>
      </c>
      <c r="N561" s="3">
        <f t="shared" si="105"/>
        <v>0.2342468675289098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~saiso~ : [zɛzɔ]</v>
      </c>
      <c r="B562" s="2">
        <v>1</v>
      </c>
      <c r="C562" s="1" t="s">
        <v>1376</v>
      </c>
      <c r="D562" s="3">
        <f t="shared" si="97"/>
        <v>8.1300813008130081E-4</v>
      </c>
      <c r="E562" s="3" t="str">
        <f t="shared" si="98"/>
        <v>~saiso~</v>
      </c>
      <c r="F562" s="3" t="str">
        <f t="shared" si="99"/>
        <v>[zɛzɔ]</v>
      </c>
      <c r="G562" s="5">
        <f t="shared" si="100"/>
        <v>5</v>
      </c>
      <c r="H562" s="5">
        <f t="shared" si="101"/>
        <v>4</v>
      </c>
      <c r="I562" s="5">
        <f t="shared" si="102"/>
        <v>5</v>
      </c>
      <c r="J562" s="3" cm="1">
        <f t="array" ref="J562">SUM(_xlfn._xlws.FILTER($D$2:$D$1078,_xlfn.MAP($E$2:$E$1078,_xlfn.LAMBDA(_xlpm.x,_xlpm.x=$E562))))</f>
        <v>8.1300813008130081E-4</v>
      </c>
      <c r="K562" s="3">
        <f t="shared" si="103"/>
        <v>1</v>
      </c>
      <c r="L562" s="3" cm="1">
        <f t="array" ref="L562">SUM(_xlfn._xlws.FILTER($D$2:$D$1078,_xlfn.MAP($F$2:$F$1078,_xlfn.LAMBDA(_xlpm.x,_xlpm.x=$F562))))</f>
        <v>8.1300813008130081E-4</v>
      </c>
      <c r="M562" s="3">
        <f t="shared" si="104"/>
        <v>1</v>
      </c>
      <c r="N562" s="3">
        <f t="shared" si="105"/>
        <v>0.2342468675289098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~singe~ : [zɪŋe]</v>
      </c>
      <c r="B563" s="2">
        <v>1</v>
      </c>
      <c r="C563" s="1" t="s">
        <v>1375</v>
      </c>
      <c r="D563" s="3">
        <f t="shared" si="97"/>
        <v>8.1300813008130081E-4</v>
      </c>
      <c r="E563" s="1" t="str">
        <f t="shared" si="98"/>
        <v>~singe~</v>
      </c>
      <c r="F563" s="1" t="str">
        <f t="shared" si="99"/>
        <v>[zɪŋe]</v>
      </c>
      <c r="G563" s="5">
        <f t="shared" si="100"/>
        <v>5</v>
      </c>
      <c r="H563" s="5">
        <f t="shared" si="101"/>
        <v>4</v>
      </c>
      <c r="I563" s="5">
        <f t="shared" si="102"/>
        <v>5</v>
      </c>
      <c r="J563" s="3" cm="1">
        <f t="array" ref="J563">SUM(_xlfn._xlws.FILTER($D$2:$D$1078,_xlfn.MAP($E$2:$E$1078,_xlfn.LAMBDA(_xlpm.x,_xlpm.x=$E563))))</f>
        <v>8.1300813008130081E-4</v>
      </c>
      <c r="K563" s="3">
        <f t="shared" si="103"/>
        <v>1</v>
      </c>
      <c r="L563" s="3" cm="1">
        <f t="array" ref="L563">SUM(_xlfn._xlws.FILTER($D$2:$D$1078,_xlfn.MAP($F$2:$F$1078,_xlfn.LAMBDA(_xlpm.x,_xlpm.x=$F563))))</f>
        <v>8.1300813008130081E-4</v>
      </c>
      <c r="M563" s="3">
        <f t="shared" si="104"/>
        <v>1</v>
      </c>
      <c r="N563" s="3">
        <f t="shared" si="105"/>
        <v>0.2342468675289098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~reich~ : [ʁaɛç]</v>
      </c>
      <c r="B564" s="2">
        <v>1</v>
      </c>
      <c r="C564" s="1" t="s">
        <v>1374</v>
      </c>
      <c r="D564" s="3">
        <f t="shared" si="97"/>
        <v>8.1300813008130081E-4</v>
      </c>
      <c r="E564" s="3" t="str">
        <f t="shared" si="98"/>
        <v>~reich~</v>
      </c>
      <c r="F564" s="3" t="str">
        <f t="shared" si="99"/>
        <v>[ʁaɛç]</v>
      </c>
      <c r="G564" s="5">
        <f t="shared" si="100"/>
        <v>5</v>
      </c>
      <c r="H564" s="5">
        <f t="shared" si="101"/>
        <v>4</v>
      </c>
      <c r="I564" s="5">
        <f t="shared" si="102"/>
        <v>5</v>
      </c>
      <c r="J564" s="3" cm="1">
        <f t="array" ref="J564">SUM(_xlfn._xlws.FILTER($D$2:$D$1078,_xlfn.MAP($E$2:$E$1078,_xlfn.LAMBDA(_xlpm.x,_xlpm.x=$E564))))</f>
        <v>8.1300813008130081E-4</v>
      </c>
      <c r="K564" s="3">
        <f t="shared" si="103"/>
        <v>1</v>
      </c>
      <c r="L564" s="3" cm="1">
        <f t="array" ref="L564">SUM(_xlfn._xlws.FILTER($D$2:$D$1078,_xlfn.MAP($F$2:$F$1078,_xlfn.LAMBDA(_xlpm.x,_xlpm.x=$F564))))</f>
        <v>8.1300813008130081E-4</v>
      </c>
      <c r="M564" s="3">
        <f t="shared" si="104"/>
        <v>1</v>
      </c>
      <c r="N564" s="3">
        <f t="shared" si="105"/>
        <v>0.2342468675289098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~gange~ : [ɡaŋe]</v>
      </c>
      <c r="B565" s="2">
        <v>1</v>
      </c>
      <c r="C565" s="1" t="s">
        <v>1373</v>
      </c>
      <c r="D565" s="3">
        <f t="shared" si="97"/>
        <v>8.1300813008130081E-4</v>
      </c>
      <c r="E565" s="3" t="str">
        <f t="shared" si="98"/>
        <v>~gange~</v>
      </c>
      <c r="F565" s="3" t="str">
        <f t="shared" si="99"/>
        <v>[ɡaŋe]</v>
      </c>
      <c r="G565" s="5">
        <f t="shared" si="100"/>
        <v>5</v>
      </c>
      <c r="H565" s="5">
        <f t="shared" si="101"/>
        <v>4</v>
      </c>
      <c r="I565" s="5">
        <f t="shared" si="102"/>
        <v>5</v>
      </c>
      <c r="J565" s="3" cm="1">
        <f t="array" ref="J565">SUM(_xlfn._xlws.FILTER($D$2:$D$1078,_xlfn.MAP($E$2:$E$1078,_xlfn.LAMBDA(_xlpm.x,_xlpm.x=$E565))))</f>
        <v>8.1300813008130081E-4</v>
      </c>
      <c r="K565" s="3">
        <f t="shared" si="103"/>
        <v>1</v>
      </c>
      <c r="L565" s="3" cm="1">
        <f t="array" ref="L565">SUM(_xlfn._xlws.FILTER($D$2:$D$1078,_xlfn.MAP($F$2:$F$1078,_xlfn.LAMBDA(_xlpm.x,_xlpm.x=$F565))))</f>
        <v>8.1300813008130081E-4</v>
      </c>
      <c r="M565" s="3">
        <f t="shared" si="104"/>
        <v>1</v>
      </c>
      <c r="N565" s="3">
        <f t="shared" si="105"/>
        <v>0.2342468675289098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~reihe~ : [ʁaɛe]</v>
      </c>
      <c r="B566" s="2">
        <v>1</v>
      </c>
      <c r="C566" s="1" t="s">
        <v>1372</v>
      </c>
      <c r="D566" s="3">
        <f t="shared" si="97"/>
        <v>8.1300813008130081E-4</v>
      </c>
      <c r="E566" s="3" t="str">
        <f t="shared" si="98"/>
        <v>~reihe~</v>
      </c>
      <c r="F566" s="3" t="str">
        <f t="shared" si="99"/>
        <v>[ʁaɛe]</v>
      </c>
      <c r="G566" s="5">
        <f t="shared" si="100"/>
        <v>5</v>
      </c>
      <c r="H566" s="5">
        <f t="shared" si="101"/>
        <v>4</v>
      </c>
      <c r="I566" s="5">
        <f t="shared" si="102"/>
        <v>5</v>
      </c>
      <c r="J566" s="3" cm="1">
        <f t="array" ref="J566">SUM(_xlfn._xlws.FILTER($D$2:$D$1078,_xlfn.MAP($E$2:$E$1078,_xlfn.LAMBDA(_xlpm.x,_xlpm.x=$E566))))</f>
        <v>8.1300813008130081E-4</v>
      </c>
      <c r="K566" s="3">
        <f t="shared" si="103"/>
        <v>1</v>
      </c>
      <c r="L566" s="3" cm="1">
        <f t="array" ref="L566">SUM(_xlfn._xlws.FILTER($D$2:$D$1078,_xlfn.MAP($F$2:$F$1078,_xlfn.LAMBDA(_xlpm.x,_xlpm.x=$F566))))</f>
        <v>8.1300813008130081E-4</v>
      </c>
      <c r="M566" s="3">
        <f t="shared" si="104"/>
        <v>1</v>
      </c>
      <c r="N566" s="3">
        <f t="shared" si="105"/>
        <v>0.2342468675289098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~rdern~ : [ʁdɐn]</v>
      </c>
      <c r="B567" s="2">
        <v>1</v>
      </c>
      <c r="C567" s="1" t="s">
        <v>1369</v>
      </c>
      <c r="D567" s="3">
        <f t="shared" si="97"/>
        <v>8.1300813008130081E-4</v>
      </c>
      <c r="E567" s="3" t="str">
        <f t="shared" si="98"/>
        <v>~rdern~</v>
      </c>
      <c r="F567" s="3" t="str">
        <f t="shared" si="99"/>
        <v>[ʁdɐn]</v>
      </c>
      <c r="G567" s="5">
        <f t="shared" si="100"/>
        <v>5</v>
      </c>
      <c r="H567" s="5">
        <f t="shared" si="101"/>
        <v>4</v>
      </c>
      <c r="I567" s="5">
        <f t="shared" si="102"/>
        <v>5</v>
      </c>
      <c r="J567" s="3" cm="1">
        <f t="array" ref="J567">SUM(_xlfn._xlws.FILTER($D$2:$D$1078,_xlfn.MAP($E$2:$E$1078,_xlfn.LAMBDA(_xlpm.x,_xlpm.x=$E567))))</f>
        <v>8.1300813008130081E-4</v>
      </c>
      <c r="K567" s="3">
        <f t="shared" si="103"/>
        <v>1</v>
      </c>
      <c r="L567" s="3" cm="1">
        <f t="array" ref="L567">SUM(_xlfn._xlws.FILTER($D$2:$D$1078,_xlfn.MAP($F$2:$F$1078,_xlfn.LAMBDA(_xlpm.x,_xlpm.x=$F567))))</f>
        <v>8.1300813008130081E-4</v>
      </c>
      <c r="M567" s="3">
        <f t="shared" si="104"/>
        <v>1</v>
      </c>
      <c r="N567" s="3">
        <f t="shared" si="105"/>
        <v>0.2342468675289098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~erfah~ : [ɐfaː]</v>
      </c>
      <c r="B568" s="2">
        <v>1</v>
      </c>
      <c r="C568" s="1" t="s">
        <v>1368</v>
      </c>
      <c r="D568" s="3">
        <f t="shared" si="97"/>
        <v>8.1300813008130081E-4</v>
      </c>
      <c r="E568" s="3" t="str">
        <f t="shared" si="98"/>
        <v>~erfah~</v>
      </c>
      <c r="F568" s="3" t="str">
        <f t="shared" si="99"/>
        <v>[ɐfaː]</v>
      </c>
      <c r="G568" s="5">
        <f t="shared" si="100"/>
        <v>5</v>
      </c>
      <c r="H568" s="5">
        <f t="shared" si="101"/>
        <v>4</v>
      </c>
      <c r="I568" s="5">
        <f t="shared" si="102"/>
        <v>5</v>
      </c>
      <c r="J568" s="3" cm="1">
        <f t="array" ref="J568">SUM(_xlfn._xlws.FILTER($D$2:$D$1078,_xlfn.MAP($E$2:$E$1078,_xlfn.LAMBDA(_xlpm.x,_xlpm.x=$E568))))</f>
        <v>8.1300813008130081E-4</v>
      </c>
      <c r="K568" s="3">
        <f t="shared" si="103"/>
        <v>1</v>
      </c>
      <c r="L568" s="3" cm="1">
        <f t="array" ref="L568">SUM(_xlfn._xlws.FILTER($D$2:$D$1078,_xlfn.MAP($F$2:$F$1078,_xlfn.LAMBDA(_xlpm.x,_xlpm.x=$F568))))</f>
        <v>8.1300813008130081E-4</v>
      </c>
      <c r="M568" s="3">
        <f t="shared" si="104"/>
        <v>1</v>
      </c>
      <c r="N568" s="3">
        <f t="shared" si="105"/>
        <v>0.2342468675289098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~erhöh~ : [ɐhøː]</v>
      </c>
      <c r="B569" s="2">
        <v>1</v>
      </c>
      <c r="C569" s="1" t="s">
        <v>1366</v>
      </c>
      <c r="D569" s="3">
        <f t="shared" si="97"/>
        <v>8.1300813008130081E-4</v>
      </c>
      <c r="E569" s="3" t="str">
        <f t="shared" si="98"/>
        <v>~erhöh~</v>
      </c>
      <c r="F569" s="3" t="str">
        <f t="shared" si="99"/>
        <v>[ɐhøː]</v>
      </c>
      <c r="G569" s="5">
        <f t="shared" si="100"/>
        <v>5</v>
      </c>
      <c r="H569" s="5">
        <f t="shared" si="101"/>
        <v>4</v>
      </c>
      <c r="I569" s="5">
        <f t="shared" si="102"/>
        <v>5</v>
      </c>
      <c r="J569" s="3" cm="1">
        <f t="array" ref="J569">SUM(_xlfn._xlws.FILTER($D$2:$D$1078,_xlfn.MAP($E$2:$E$1078,_xlfn.LAMBDA(_xlpm.x,_xlpm.x=$E569))))</f>
        <v>8.1300813008130081E-4</v>
      </c>
      <c r="K569" s="3">
        <f t="shared" si="103"/>
        <v>1</v>
      </c>
      <c r="L569" s="3" cm="1">
        <f t="array" ref="L569">SUM(_xlfn._xlws.FILTER($D$2:$D$1078,_xlfn.MAP($F$2:$F$1078,_xlfn.LAMBDA(_xlpm.x,_xlpm.x=$F569))))</f>
        <v>8.1300813008130081E-4</v>
      </c>
      <c r="M569" s="3">
        <f t="shared" si="104"/>
        <v>1</v>
      </c>
      <c r="N569" s="3">
        <f t="shared" si="105"/>
        <v>0.2342468675289098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~rkung~ : [ʁkʊŋ]</v>
      </c>
      <c r="B570" s="2">
        <v>1</v>
      </c>
      <c r="C570" s="1" t="s">
        <v>1362</v>
      </c>
      <c r="D570" s="3">
        <f t="shared" si="97"/>
        <v>8.1300813008130081E-4</v>
      </c>
      <c r="E570" s="3" t="str">
        <f t="shared" si="98"/>
        <v>~rkung~</v>
      </c>
      <c r="F570" s="3" t="str">
        <f t="shared" si="99"/>
        <v>[ʁkʊŋ]</v>
      </c>
      <c r="G570" s="5">
        <f t="shared" si="100"/>
        <v>5</v>
      </c>
      <c r="H570" s="5">
        <f t="shared" si="101"/>
        <v>4</v>
      </c>
      <c r="I570" s="5">
        <f t="shared" si="102"/>
        <v>5</v>
      </c>
      <c r="J570" s="3" cm="1">
        <f t="array" ref="J570">SUM(_xlfn._xlws.FILTER($D$2:$D$1078,_xlfn.MAP($E$2:$E$1078,_xlfn.LAMBDA(_xlpm.x,_xlpm.x=$E570))))</f>
        <v>8.1300813008130081E-4</v>
      </c>
      <c r="K570" s="3">
        <f t="shared" si="103"/>
        <v>1</v>
      </c>
      <c r="L570" s="3" cm="1">
        <f t="array" ref="L570">SUM(_xlfn._xlws.FILTER($D$2:$D$1078,_xlfn.MAP($F$2:$F$1078,_xlfn.LAMBDA(_xlpm.x,_xlpm.x=$F570))))</f>
        <v>8.1300813008130081E-4</v>
      </c>
      <c r="M570" s="3">
        <f t="shared" si="104"/>
        <v>1</v>
      </c>
      <c r="N570" s="3">
        <f t="shared" si="105"/>
        <v>0.2342468675289098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~erlau~ : [ɐlaɔ]</v>
      </c>
      <c r="B571" s="2">
        <v>1</v>
      </c>
      <c r="C571" s="1" t="s">
        <v>1361</v>
      </c>
      <c r="D571" s="3">
        <f t="shared" si="97"/>
        <v>8.1300813008130081E-4</v>
      </c>
      <c r="E571" s="3" t="str">
        <f t="shared" si="98"/>
        <v>~erlau~</v>
      </c>
      <c r="F571" s="3" t="str">
        <f t="shared" si="99"/>
        <v>[ɐlaɔ]</v>
      </c>
      <c r="G571" s="5">
        <f t="shared" si="100"/>
        <v>5</v>
      </c>
      <c r="H571" s="5">
        <f t="shared" si="101"/>
        <v>4</v>
      </c>
      <c r="I571" s="5">
        <f t="shared" si="102"/>
        <v>5</v>
      </c>
      <c r="J571" s="3" cm="1">
        <f t="array" ref="J571">SUM(_xlfn._xlws.FILTER($D$2:$D$1078,_xlfn.MAP($E$2:$E$1078,_xlfn.LAMBDA(_xlpm.x,_xlpm.x=$E571))))</f>
        <v>8.1300813008130081E-4</v>
      </c>
      <c r="K571" s="3">
        <f t="shared" si="103"/>
        <v>1</v>
      </c>
      <c r="L571" s="3" cm="1">
        <f t="array" ref="L571">SUM(_xlfn._xlws.FILTER($D$2:$D$1078,_xlfn.MAP($F$2:$F$1078,_xlfn.LAMBDA(_xlpm.x,_xlpm.x=$F571))))</f>
        <v>8.1300813008130081E-4</v>
      </c>
      <c r="M571" s="3">
        <f t="shared" si="104"/>
        <v>1</v>
      </c>
      <c r="N571" s="3">
        <f t="shared" si="105"/>
        <v>0.2342468675289098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~erlei~ : [ɐlaɛ]</v>
      </c>
      <c r="B572" s="2">
        <v>1</v>
      </c>
      <c r="C572" s="1" t="s">
        <v>1360</v>
      </c>
      <c r="D572" s="3">
        <f t="shared" si="97"/>
        <v>8.1300813008130081E-4</v>
      </c>
      <c r="E572" s="3" t="str">
        <f t="shared" si="98"/>
        <v>~erlei~</v>
      </c>
      <c r="F572" s="3" t="str">
        <f t="shared" si="99"/>
        <v>[ɐlaɛ]</v>
      </c>
      <c r="G572" s="5">
        <f t="shared" si="100"/>
        <v>5</v>
      </c>
      <c r="H572" s="5">
        <f t="shared" si="101"/>
        <v>4</v>
      </c>
      <c r="I572" s="5">
        <f t="shared" si="102"/>
        <v>5</v>
      </c>
      <c r="J572" s="3" cm="1">
        <f t="array" ref="J572">SUM(_xlfn._xlws.FILTER($D$2:$D$1078,_xlfn.MAP($E$2:$E$1078,_xlfn.LAMBDA(_xlpm.x,_xlpm.x=$E572))))</f>
        <v>8.1300813008130081E-4</v>
      </c>
      <c r="K572" s="3">
        <f t="shared" si="103"/>
        <v>1</v>
      </c>
      <c r="L572" s="3" cm="1">
        <f t="array" ref="L572">SUM(_xlfn._xlws.FILTER($D$2:$D$1078,_xlfn.MAP($F$2:$F$1078,_xlfn.LAMBDA(_xlpm.x,_xlpm.x=$F572))))</f>
        <v>8.1300813008130081E-4</v>
      </c>
      <c r="M572" s="3">
        <f t="shared" si="104"/>
        <v>1</v>
      </c>
      <c r="N572" s="3">
        <f t="shared" si="105"/>
        <v>0.2342468675289098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~elter~ : [ɛltɐ]</v>
      </c>
      <c r="B573" s="2">
        <v>1</v>
      </c>
      <c r="C573" s="1" t="s">
        <v>1358</v>
      </c>
      <c r="D573" s="3">
        <f t="shared" si="97"/>
        <v>8.1300813008130081E-4</v>
      </c>
      <c r="E573" s="3" t="str">
        <f t="shared" si="98"/>
        <v>~elter~</v>
      </c>
      <c r="F573" s="3" t="str">
        <f t="shared" si="99"/>
        <v>[ɛltɐ]</v>
      </c>
      <c r="G573" s="5">
        <f t="shared" si="100"/>
        <v>5</v>
      </c>
      <c r="H573" s="5">
        <f t="shared" si="101"/>
        <v>4</v>
      </c>
      <c r="I573" s="5">
        <f t="shared" si="102"/>
        <v>5</v>
      </c>
      <c r="J573" s="3" cm="1">
        <f t="array" ref="J573">SUM(_xlfn._xlws.FILTER($D$2:$D$1078,_xlfn.MAP($E$2:$E$1078,_xlfn.LAMBDA(_xlpm.x,_xlpm.x=$E573))))</f>
        <v>8.1300813008130081E-4</v>
      </c>
      <c r="K573" s="3">
        <f t="shared" si="103"/>
        <v>1</v>
      </c>
      <c r="L573" s="3" cm="1">
        <f t="array" ref="L573">SUM(_xlfn._xlws.FILTER($D$2:$D$1078,_xlfn.MAP($F$2:$F$1078,_xlfn.LAMBDA(_xlpm.x,_xlpm.x=$F573))))</f>
        <v>8.1300813008130081E-4</v>
      </c>
      <c r="M573" s="3">
        <f t="shared" si="104"/>
        <v>1</v>
      </c>
      <c r="N573" s="3">
        <f t="shared" si="105"/>
        <v>0.2342468675289098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~unten~ : [ʊntn]</v>
      </c>
      <c r="B574" s="2">
        <v>1</v>
      </c>
      <c r="C574" s="1" t="s">
        <v>1357</v>
      </c>
      <c r="D574" s="3">
        <f t="shared" si="97"/>
        <v>8.1300813008130081E-4</v>
      </c>
      <c r="E574" s="3" t="str">
        <f t="shared" si="98"/>
        <v>~unten~</v>
      </c>
      <c r="F574" s="3" t="str">
        <f t="shared" si="99"/>
        <v>[ʊntn]</v>
      </c>
      <c r="G574" s="5">
        <f t="shared" si="100"/>
        <v>5</v>
      </c>
      <c r="H574" s="5">
        <f t="shared" si="101"/>
        <v>4</v>
      </c>
      <c r="I574" s="5">
        <f t="shared" si="102"/>
        <v>5</v>
      </c>
      <c r="J574" s="3" cm="1">
        <f t="array" ref="J574">SUM(_xlfn._xlws.FILTER($D$2:$D$1078,_xlfn.MAP($E$2:$E$1078,_xlfn.LAMBDA(_xlpm.x,_xlpm.x=$E574))))</f>
        <v>8.1300813008130081E-4</v>
      </c>
      <c r="K574" s="3">
        <f t="shared" si="103"/>
        <v>1</v>
      </c>
      <c r="L574" s="3" cm="1">
        <f t="array" ref="L574">SUM(_xlfn._xlws.FILTER($D$2:$D$1078,_xlfn.MAP($F$2:$F$1078,_xlfn.LAMBDA(_xlpm.x,_xlpm.x=$F574))))</f>
        <v>8.1300813008130081E-4</v>
      </c>
      <c r="M574" s="3">
        <f t="shared" si="104"/>
        <v>1</v>
      </c>
      <c r="N574" s="3">
        <f t="shared" si="105"/>
        <v>0.2342468675289098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~insel~ : [ɪnzl]</v>
      </c>
      <c r="B575" s="2">
        <v>1</v>
      </c>
      <c r="C575" s="1" t="s">
        <v>1356</v>
      </c>
      <c r="D575" s="3">
        <f t="shared" si="97"/>
        <v>8.1300813008130081E-4</v>
      </c>
      <c r="E575" s="3" t="str">
        <f t="shared" si="98"/>
        <v>~insel~</v>
      </c>
      <c r="F575" s="3" t="str">
        <f t="shared" si="99"/>
        <v>[ɪnzl]</v>
      </c>
      <c r="G575" s="5">
        <f t="shared" si="100"/>
        <v>5</v>
      </c>
      <c r="H575" s="5">
        <f t="shared" si="101"/>
        <v>4</v>
      </c>
      <c r="I575" s="5">
        <f t="shared" si="102"/>
        <v>5</v>
      </c>
      <c r="J575" s="3" cm="1">
        <f t="array" ref="J575">SUM(_xlfn._xlws.FILTER($D$2:$D$1078,_xlfn.MAP($E$2:$E$1078,_xlfn.LAMBDA(_xlpm.x,_xlpm.x=$E575))))</f>
        <v>8.1300813008130081E-4</v>
      </c>
      <c r="K575" s="3">
        <f t="shared" si="103"/>
        <v>1</v>
      </c>
      <c r="L575" s="3" cm="1">
        <f t="array" ref="L575">SUM(_xlfn._xlws.FILTER($D$2:$D$1078,_xlfn.MAP($F$2:$F$1078,_xlfn.LAMBDA(_xlpm.x,_xlpm.x=$F575))))</f>
        <v>8.1300813008130081E-4</v>
      </c>
      <c r="M575" s="3">
        <f t="shared" si="104"/>
        <v>1</v>
      </c>
      <c r="N575" s="3">
        <f t="shared" si="105"/>
        <v>0.2342468675289098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~schön~ : [ʃøːn]</v>
      </c>
      <c r="B576" s="2">
        <v>1</v>
      </c>
      <c r="C576" s="1" t="s">
        <v>1355</v>
      </c>
      <c r="D576" s="3">
        <f t="shared" si="97"/>
        <v>8.1300813008130081E-4</v>
      </c>
      <c r="E576" s="3" t="str">
        <f t="shared" si="98"/>
        <v>~schön~</v>
      </c>
      <c r="F576" s="3" t="str">
        <f t="shared" si="99"/>
        <v>[ʃøːn]</v>
      </c>
      <c r="G576" s="5">
        <f t="shared" si="100"/>
        <v>5</v>
      </c>
      <c r="H576" s="5">
        <f t="shared" si="101"/>
        <v>4</v>
      </c>
      <c r="I576" s="5">
        <f t="shared" si="102"/>
        <v>5</v>
      </c>
      <c r="J576" s="3" cm="1">
        <f t="array" ref="J576">SUM(_xlfn._xlws.FILTER($D$2:$D$1078,_xlfn.MAP($E$2:$E$1078,_xlfn.LAMBDA(_xlpm.x,_xlpm.x=$E576))))</f>
        <v>8.1300813008130081E-4</v>
      </c>
      <c r="K576" s="3">
        <f t="shared" si="103"/>
        <v>1</v>
      </c>
      <c r="L576" s="3" cm="1">
        <f t="array" ref="L576">SUM(_xlfn._xlws.FILTER($D$2:$D$1078,_xlfn.MAP($F$2:$F$1078,_xlfn.LAMBDA(_xlpm.x,_xlpm.x=$F576))))</f>
        <v>8.1300813008130081E-4</v>
      </c>
      <c r="M576" s="3">
        <f t="shared" si="104"/>
        <v>1</v>
      </c>
      <c r="N576" s="3">
        <f t="shared" si="105"/>
        <v>0.2342468675289098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~stamm~ : [ʃtam]</v>
      </c>
      <c r="B577" s="2">
        <v>1</v>
      </c>
      <c r="C577" s="1" t="s">
        <v>1352</v>
      </c>
      <c r="D577" s="3">
        <f t="shared" si="97"/>
        <v>8.1300813008130081E-4</v>
      </c>
      <c r="E577" s="3" t="str">
        <f t="shared" si="98"/>
        <v>~stamm~</v>
      </c>
      <c r="F577" s="3" t="str">
        <f t="shared" si="99"/>
        <v>[ʃtam]</v>
      </c>
      <c r="G577" s="5">
        <f t="shared" si="100"/>
        <v>5</v>
      </c>
      <c r="H577" s="5">
        <f t="shared" si="101"/>
        <v>4</v>
      </c>
      <c r="I577" s="5">
        <f t="shared" si="102"/>
        <v>5</v>
      </c>
      <c r="J577" s="3" cm="1">
        <f t="array" ref="J577">SUM(_xlfn._xlws.FILTER($D$2:$D$1078,_xlfn.MAP($E$2:$E$1078,_xlfn.LAMBDA(_xlpm.x,_xlpm.x=$E577))))</f>
        <v>8.1300813008130081E-4</v>
      </c>
      <c r="K577" s="3">
        <f t="shared" si="103"/>
        <v>1</v>
      </c>
      <c r="L577" s="3" cm="1">
        <f t="array" ref="L577">SUM(_xlfn._xlws.FILTER($D$2:$D$1078,_xlfn.MAP($F$2:$F$1078,_xlfn.LAMBDA(_xlpm.x,_xlpm.x=$F577))))</f>
        <v>8.1300813008130081E-4</v>
      </c>
      <c r="M577" s="3">
        <f t="shared" si="104"/>
        <v>1</v>
      </c>
      <c r="N577" s="3">
        <f t="shared" si="105"/>
        <v>0.2342468675289098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~stoff~ : [ʃtɔf]</v>
      </c>
      <c r="B578" s="2">
        <v>1</v>
      </c>
      <c r="C578" s="1" t="s">
        <v>1351</v>
      </c>
      <c r="D578" s="3">
        <f t="shared" ref="D578:D641" si="109">B578/freq.sum.r1a</f>
        <v>8.1300813008130081E-4</v>
      </c>
      <c r="E578" s="3" t="str">
        <f t="shared" ref="E578:E641" si="110">_xlfn.LET(_xlpm.sep,":",_xlpm.w,$C578,_xlfn.CONCAT("~",RIGHT(_xlpm.w,LEN(_xlpm.w)-FIND(_xlpm.sep,_xlpm.w)),"~"))</f>
        <v>~stoff~</v>
      </c>
      <c r="F578" s="3" t="str">
        <f t="shared" ref="F578:F641" si="111">_xlfn.LET(_xlpm.sep,":",_xlpm.w,$C578,_xlfn.CONCAT("[",LEFT(_xlpm.w,FIND(_xlpm.sep,_xlpm.w)-1),"]"))</f>
        <v>[ʃtɔf]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4</v>
      </c>
      <c r="I578" s="5">
        <f t="shared" ref="I578:I641" si="114">_xlfn.LET(_xlpm.a,H578,_xlpm.b,G578,MAX(_xlpm.a,_xlpm.b))</f>
        <v>5</v>
      </c>
      <c r="J578" s="3" cm="1">
        <f t="array" ref="J578">SUM(_xlfn._xlws.FILTER($D$2:$D$1078,_xlfn.MAP($E$2:$E$1078,_xlfn.LAMBDA(_xlpm.x,_xlpm.x=$E578))))</f>
        <v>8.1300813008130081E-4</v>
      </c>
      <c r="K578" s="3">
        <f t="shared" ref="K578:K641" si="115">$D578/J578</f>
        <v>1</v>
      </c>
      <c r="L578" s="3" cm="1">
        <f t="array" ref="L578">SUM(_xlfn._xlws.FILTER($D$2:$D$1078,_xlfn.MAP($F$2:$F$1078,_xlfn.LAMBDA(_xlpm.x,_xlpm.x=$F578))))</f>
        <v>8.1300813008130081E-4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0.2342468675289098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~stück~ : [ʃtʏk]</v>
      </c>
      <c r="B579" s="2">
        <v>1</v>
      </c>
      <c r="C579" s="1" t="s">
        <v>1350</v>
      </c>
      <c r="D579" s="3">
        <f t="shared" si="109"/>
        <v>8.1300813008130081E-4</v>
      </c>
      <c r="E579" s="3" t="str">
        <f t="shared" si="110"/>
        <v>~stück~</v>
      </c>
      <c r="F579" s="3" t="str">
        <f t="shared" si="111"/>
        <v>[ʃtʏk]</v>
      </c>
      <c r="G579" s="5">
        <f t="shared" si="112"/>
        <v>5</v>
      </c>
      <c r="H579" s="5">
        <f t="shared" si="113"/>
        <v>4</v>
      </c>
      <c r="I579" s="5">
        <f t="shared" si="114"/>
        <v>5</v>
      </c>
      <c r="J579" s="3" cm="1">
        <f t="array" ref="J579">SUM(_xlfn._xlws.FILTER($D$2:$D$1078,_xlfn.MAP($E$2:$E$1078,_xlfn.LAMBDA(_xlpm.x,_xlpm.x=$E579))))</f>
        <v>8.1300813008130081E-4</v>
      </c>
      <c r="K579" s="3">
        <f t="shared" si="115"/>
        <v>1</v>
      </c>
      <c r="L579" s="3" cm="1">
        <f t="array" ref="L579">SUM(_xlfn._xlws.FILTER($D$2:$D$1078,_xlfn.MAP($F$2:$F$1078,_xlfn.LAMBDA(_xlpm.x,_xlpm.x=$F579))))</f>
        <v>8.1300813008130081E-4</v>
      </c>
      <c r="M579" s="3">
        <f t="shared" si="116"/>
        <v>1</v>
      </c>
      <c r="N579" s="3">
        <f t="shared" si="117"/>
        <v>0.2342468675289098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~still~ : [ʃtɪl]</v>
      </c>
      <c r="B580" s="2">
        <v>1</v>
      </c>
      <c r="C580" s="1" t="s">
        <v>1349</v>
      </c>
      <c r="D580" s="3">
        <f t="shared" si="109"/>
        <v>8.1300813008130081E-4</v>
      </c>
      <c r="E580" s="3" t="str">
        <f t="shared" si="110"/>
        <v>~still~</v>
      </c>
      <c r="F580" s="3" t="str">
        <f t="shared" si="111"/>
        <v>[ʃtɪl]</v>
      </c>
      <c r="G580" s="5">
        <f t="shared" si="112"/>
        <v>5</v>
      </c>
      <c r="H580" s="5">
        <f t="shared" si="113"/>
        <v>4</v>
      </c>
      <c r="I580" s="5">
        <f t="shared" si="114"/>
        <v>5</v>
      </c>
      <c r="J580" s="3" cm="1">
        <f t="array" ref="J580">SUM(_xlfn._xlws.FILTER($D$2:$D$1078,_xlfn.MAP($E$2:$E$1078,_xlfn.LAMBDA(_xlpm.x,_xlpm.x=$E580))))</f>
        <v>8.1300813008130081E-4</v>
      </c>
      <c r="K580" s="3">
        <f t="shared" si="115"/>
        <v>1</v>
      </c>
      <c r="L580" s="3" cm="1">
        <f t="array" ref="L580">SUM(_xlfn._xlws.FILTER($D$2:$D$1078,_xlfn.MAP($F$2:$F$1078,_xlfn.LAMBDA(_xlpm.x,_xlpm.x=$F580))))</f>
        <v>8.1300813008130081E-4</v>
      </c>
      <c r="M580" s="3">
        <f t="shared" si="116"/>
        <v>1</v>
      </c>
      <c r="N580" s="3">
        <f t="shared" si="117"/>
        <v>0.2342468675289098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~stopp~ : [ʃtɔp]</v>
      </c>
      <c r="B581" s="2">
        <v>1</v>
      </c>
      <c r="C581" s="1" t="s">
        <v>1348</v>
      </c>
      <c r="D581" s="3">
        <f t="shared" si="109"/>
        <v>8.1300813008130081E-4</v>
      </c>
      <c r="E581" s="3" t="str">
        <f t="shared" si="110"/>
        <v>~stopp~</v>
      </c>
      <c r="F581" s="3" t="str">
        <f t="shared" si="111"/>
        <v>[ʃtɔp]</v>
      </c>
      <c r="G581" s="5">
        <f t="shared" si="112"/>
        <v>5</v>
      </c>
      <c r="H581" s="5">
        <f t="shared" si="113"/>
        <v>4</v>
      </c>
      <c r="I581" s="5">
        <f t="shared" si="114"/>
        <v>5</v>
      </c>
      <c r="J581" s="3" cm="1">
        <f t="array" ref="J581">SUM(_xlfn._xlws.FILTER($D$2:$D$1078,_xlfn.MAP($E$2:$E$1078,_xlfn.LAMBDA(_xlpm.x,_xlpm.x=$E581))))</f>
        <v>8.1300813008130081E-4</v>
      </c>
      <c r="K581" s="3">
        <f t="shared" si="115"/>
        <v>1</v>
      </c>
      <c r="L581" s="3" cm="1">
        <f t="array" ref="L581">SUM(_xlfn._xlws.FILTER($D$2:$D$1078,_xlfn.MAP($F$2:$F$1078,_xlfn.LAMBDA(_xlpm.x,_xlpm.x=$F581))))</f>
        <v>8.1300813008130081E-4</v>
      </c>
      <c r="M581" s="3">
        <f t="shared" si="116"/>
        <v>1</v>
      </c>
      <c r="N581" s="3">
        <f t="shared" si="117"/>
        <v>0.2342468675289098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~errei~ : [ɐʁaɛ]</v>
      </c>
      <c r="B582" s="2">
        <v>1</v>
      </c>
      <c r="C582" s="1" t="s">
        <v>1347</v>
      </c>
      <c r="D582" s="3">
        <f t="shared" si="109"/>
        <v>8.1300813008130081E-4</v>
      </c>
      <c r="E582" s="3" t="str">
        <f t="shared" si="110"/>
        <v>~errei~</v>
      </c>
      <c r="F582" s="3" t="str">
        <f t="shared" si="111"/>
        <v>[ɐʁaɛ]</v>
      </c>
      <c r="G582" s="5">
        <f t="shared" si="112"/>
        <v>5</v>
      </c>
      <c r="H582" s="5">
        <f t="shared" si="113"/>
        <v>4</v>
      </c>
      <c r="I582" s="5">
        <f t="shared" si="114"/>
        <v>5</v>
      </c>
      <c r="J582" s="3" cm="1">
        <f t="array" ref="J582">SUM(_xlfn._xlws.FILTER($D$2:$D$1078,_xlfn.MAP($E$2:$E$1078,_xlfn.LAMBDA(_xlpm.x,_xlpm.x=$E582))))</f>
        <v>8.1300813008130081E-4</v>
      </c>
      <c r="K582" s="3">
        <f t="shared" si="115"/>
        <v>1</v>
      </c>
      <c r="L582" s="3" cm="1">
        <f t="array" ref="L582">SUM(_xlfn._xlws.FILTER($D$2:$D$1078,_xlfn.MAP($F$2:$F$1078,_xlfn.LAMBDA(_xlpm.x,_xlpm.x=$F582))))</f>
        <v>8.1300813008130081E-4</v>
      </c>
      <c r="M582" s="3">
        <f t="shared" si="116"/>
        <v>1</v>
      </c>
      <c r="N582" s="3">
        <f t="shared" si="117"/>
        <v>0.2342468675289098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~recht~ : [ʁɛçt]</v>
      </c>
      <c r="B583" s="2">
        <v>1</v>
      </c>
      <c r="C583" s="1" t="s">
        <v>1346</v>
      </c>
      <c r="D583" s="3">
        <f t="shared" si="109"/>
        <v>8.1300813008130081E-4</v>
      </c>
      <c r="E583" s="3" t="str">
        <f t="shared" si="110"/>
        <v>~recht~</v>
      </c>
      <c r="F583" s="3" t="str">
        <f t="shared" si="111"/>
        <v>[ʁɛçt]</v>
      </c>
      <c r="G583" s="5">
        <f t="shared" si="112"/>
        <v>5</v>
      </c>
      <c r="H583" s="5">
        <f t="shared" si="113"/>
        <v>4</v>
      </c>
      <c r="I583" s="5">
        <f t="shared" si="114"/>
        <v>5</v>
      </c>
      <c r="J583" s="3" cm="1">
        <f t="array" ref="J583">SUM(_xlfn._xlws.FILTER($D$2:$D$1078,_xlfn.MAP($E$2:$E$1078,_xlfn.LAMBDA(_xlpm.x,_xlpm.x=$E583))))</f>
        <v>8.1300813008130081E-4</v>
      </c>
      <c r="K583" s="3">
        <f t="shared" si="115"/>
        <v>1</v>
      </c>
      <c r="L583" s="3" cm="1">
        <f t="array" ref="L583">SUM(_xlfn._xlws.FILTER($D$2:$D$1078,_xlfn.MAP($F$2:$F$1078,_xlfn.LAMBDA(_xlpm.x,_xlpm.x=$F583))))</f>
        <v>8.1300813008130081E-4</v>
      </c>
      <c r="M583" s="3">
        <f t="shared" si="116"/>
        <v>1</v>
      </c>
      <c r="N583" s="3">
        <f t="shared" si="117"/>
        <v>0.2342468675289098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~rolle~ : [ʁɔle]</v>
      </c>
      <c r="B584" s="2">
        <v>1</v>
      </c>
      <c r="C584" s="1" t="s">
        <v>1344</v>
      </c>
      <c r="D584" s="3">
        <f t="shared" si="109"/>
        <v>8.1300813008130081E-4</v>
      </c>
      <c r="E584" s="3" t="str">
        <f t="shared" si="110"/>
        <v>~rolle~</v>
      </c>
      <c r="F584" s="3" t="str">
        <f t="shared" si="111"/>
        <v>[ʁɔle]</v>
      </c>
      <c r="G584" s="5">
        <f t="shared" si="112"/>
        <v>5</v>
      </c>
      <c r="H584" s="5">
        <f t="shared" si="113"/>
        <v>4</v>
      </c>
      <c r="I584" s="5">
        <f t="shared" si="114"/>
        <v>5</v>
      </c>
      <c r="J584" s="3" cm="1">
        <f t="array" ref="J584">SUM(_xlfn._xlws.FILTER($D$2:$D$1078,_xlfn.MAP($E$2:$E$1078,_xlfn.LAMBDA(_xlpm.x,_xlpm.x=$E584))))</f>
        <v>8.1300813008130081E-4</v>
      </c>
      <c r="K584" s="3">
        <f t="shared" si="115"/>
        <v>1</v>
      </c>
      <c r="L584" s="3" cm="1">
        <f t="array" ref="L584">SUM(_xlfn._xlws.FILTER($D$2:$D$1078,_xlfn.MAP($F$2:$F$1078,_xlfn.LAMBDA(_xlpm.x,_xlpm.x=$F584))))</f>
        <v>8.1300813008130081E-4</v>
      </c>
      <c r="M584" s="3">
        <f t="shared" si="116"/>
        <v>1</v>
      </c>
      <c r="N584" s="3">
        <f t="shared" si="117"/>
        <v>0.2342468675289098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~resse~ : [ʁɛse]</v>
      </c>
      <c r="B585" s="2">
        <v>1</v>
      </c>
      <c r="C585" s="1" t="s">
        <v>1343</v>
      </c>
      <c r="D585" s="3">
        <f t="shared" si="109"/>
        <v>8.1300813008130081E-4</v>
      </c>
      <c r="E585" s="3" t="str">
        <f t="shared" si="110"/>
        <v>~resse~</v>
      </c>
      <c r="F585" s="3" t="str">
        <f t="shared" si="111"/>
        <v>[ʁɛse]</v>
      </c>
      <c r="G585" s="5">
        <f t="shared" si="112"/>
        <v>5</v>
      </c>
      <c r="H585" s="5">
        <f t="shared" si="113"/>
        <v>4</v>
      </c>
      <c r="I585" s="5">
        <f t="shared" si="114"/>
        <v>5</v>
      </c>
      <c r="J585" s="3" cm="1">
        <f t="array" ref="J585">SUM(_xlfn._xlws.FILTER($D$2:$D$1078,_xlfn.MAP($E$2:$E$1078,_xlfn.LAMBDA(_xlpm.x,_xlpm.x=$E585))))</f>
        <v>8.1300813008130081E-4</v>
      </c>
      <c r="K585" s="3">
        <f t="shared" si="115"/>
        <v>1</v>
      </c>
      <c r="L585" s="3" cm="1">
        <f t="array" ref="L585">SUM(_xlfn._xlws.FILTER($D$2:$D$1078,_xlfn.MAP($F$2:$F$1078,_xlfn.LAMBDA(_xlpm.x,_xlpm.x=$F585))))</f>
        <v>8.1300813008130081E-4</v>
      </c>
      <c r="M585" s="3">
        <f t="shared" si="116"/>
        <v>1</v>
      </c>
      <c r="N585" s="3">
        <f t="shared" si="117"/>
        <v>0.2342468675289098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~ersto~ : [ɐʃtɔ]</v>
      </c>
      <c r="B586" s="2">
        <v>1</v>
      </c>
      <c r="C586" s="1" t="s">
        <v>1342</v>
      </c>
      <c r="D586" s="3">
        <f t="shared" si="109"/>
        <v>8.1300813008130081E-4</v>
      </c>
      <c r="E586" s="3" t="str">
        <f t="shared" si="110"/>
        <v>~ersto~</v>
      </c>
      <c r="F586" s="3" t="str">
        <f t="shared" si="111"/>
        <v>[ɐʃtɔ]</v>
      </c>
      <c r="G586" s="5">
        <f t="shared" si="112"/>
        <v>5</v>
      </c>
      <c r="H586" s="5">
        <f t="shared" si="113"/>
        <v>4</v>
      </c>
      <c r="I586" s="5">
        <f t="shared" si="114"/>
        <v>5</v>
      </c>
      <c r="J586" s="3" cm="1">
        <f t="array" ref="J586">SUM(_xlfn._xlws.FILTER($D$2:$D$1078,_xlfn.MAP($E$2:$E$1078,_xlfn.LAMBDA(_xlpm.x,_xlpm.x=$E586))))</f>
        <v>8.1300813008130081E-4</v>
      </c>
      <c r="K586" s="3">
        <f t="shared" si="115"/>
        <v>1</v>
      </c>
      <c r="L586" s="3" cm="1">
        <f t="array" ref="L586">SUM(_xlfn._xlws.FILTER($D$2:$D$1078,_xlfn.MAP($F$2:$F$1078,_xlfn.LAMBDA(_xlpm.x,_xlpm.x=$F586))))</f>
        <v>8.1300813008130081E-4</v>
      </c>
      <c r="M586" s="3">
        <f t="shared" si="116"/>
        <v>1</v>
      </c>
      <c r="N586" s="3">
        <f t="shared" si="117"/>
        <v>0.2342468675289098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~junge~ : [ʝʊŋe]</v>
      </c>
      <c r="B587" s="2">
        <v>1</v>
      </c>
      <c r="C587" s="1" t="s">
        <v>1341</v>
      </c>
      <c r="D587" s="3">
        <f t="shared" si="109"/>
        <v>8.1300813008130081E-4</v>
      </c>
      <c r="E587" s="3" t="str">
        <f t="shared" si="110"/>
        <v>~junge~</v>
      </c>
      <c r="F587" s="3" t="str">
        <f t="shared" si="111"/>
        <v>[ʝʊŋe]</v>
      </c>
      <c r="G587" s="5">
        <f t="shared" si="112"/>
        <v>5</v>
      </c>
      <c r="H587" s="5">
        <f t="shared" si="113"/>
        <v>4</v>
      </c>
      <c r="I587" s="5">
        <f t="shared" si="114"/>
        <v>5</v>
      </c>
      <c r="J587" s="3" cm="1">
        <f t="array" ref="J587">SUM(_xlfn._xlws.FILTER($D$2:$D$1078,_xlfn.MAP($E$2:$E$1078,_xlfn.LAMBDA(_xlpm.x,_xlpm.x=$E587))))</f>
        <v>8.1300813008130081E-4</v>
      </c>
      <c r="K587" s="3">
        <f t="shared" si="115"/>
        <v>1</v>
      </c>
      <c r="L587" s="3" cm="1">
        <f t="array" ref="L587">SUM(_xlfn._xlws.FILTER($D$2:$D$1078,_xlfn.MAP($F$2:$F$1078,_xlfn.LAMBDA(_xlpm.x,_xlpm.x=$F587))))</f>
        <v>8.1300813008130081E-4</v>
      </c>
      <c r="M587" s="3">
        <f t="shared" si="116"/>
        <v>1</v>
      </c>
      <c r="N587" s="3">
        <f t="shared" si="117"/>
        <v>0.2342468675289098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~orgel~ : [ɔʁɡl]</v>
      </c>
      <c r="B588" s="2">
        <v>1</v>
      </c>
      <c r="C588" s="1" t="s">
        <v>1340</v>
      </c>
      <c r="D588" s="3">
        <f t="shared" si="109"/>
        <v>8.1300813008130081E-4</v>
      </c>
      <c r="E588" s="3" t="str">
        <f t="shared" si="110"/>
        <v>~orgel~</v>
      </c>
      <c r="F588" s="3" t="str">
        <f t="shared" si="111"/>
        <v>[ɔʁɡl]</v>
      </c>
      <c r="G588" s="5">
        <f t="shared" si="112"/>
        <v>5</v>
      </c>
      <c r="H588" s="5">
        <f t="shared" si="113"/>
        <v>4</v>
      </c>
      <c r="I588" s="5">
        <f t="shared" si="114"/>
        <v>5</v>
      </c>
      <c r="J588" s="3" cm="1">
        <f t="array" ref="J588">SUM(_xlfn._xlws.FILTER($D$2:$D$1078,_xlfn.MAP($E$2:$E$1078,_xlfn.LAMBDA(_xlpm.x,_xlpm.x=$E588))))</f>
        <v>8.1300813008130081E-4</v>
      </c>
      <c r="K588" s="3">
        <f t="shared" si="115"/>
        <v>1</v>
      </c>
      <c r="L588" s="3" cm="1">
        <f t="array" ref="L588">SUM(_xlfn._xlws.FILTER($D$2:$D$1078,_xlfn.MAP($F$2:$F$1078,_xlfn.LAMBDA(_xlpm.x,_xlpm.x=$F588))))</f>
        <v>8.1300813008130081E-4</v>
      </c>
      <c r="M588" s="3">
        <f t="shared" si="116"/>
        <v>1</v>
      </c>
      <c r="N588" s="3">
        <f t="shared" si="117"/>
        <v>0.2342468675289098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~arbei~ : [aʁbaɛ]</v>
      </c>
      <c r="B589" s="2">
        <v>1</v>
      </c>
      <c r="C589" s="1" t="s">
        <v>1338</v>
      </c>
      <c r="D589" s="3">
        <f t="shared" si="109"/>
        <v>8.1300813008130081E-4</v>
      </c>
      <c r="E589" s="3" t="str">
        <f t="shared" si="110"/>
        <v>~arbei~</v>
      </c>
      <c r="F589" s="3" t="str">
        <f t="shared" si="111"/>
        <v>[aʁbaɛ]</v>
      </c>
      <c r="G589" s="5">
        <f t="shared" si="112"/>
        <v>5</v>
      </c>
      <c r="H589" s="5">
        <f t="shared" si="113"/>
        <v>5</v>
      </c>
      <c r="I589" s="5">
        <f t="shared" si="114"/>
        <v>5</v>
      </c>
      <c r="J589" s="3" cm="1">
        <f t="array" ref="J589">SUM(_xlfn._xlws.FILTER($D$2:$D$1078,_xlfn.MAP($E$2:$E$1078,_xlfn.LAMBDA(_xlpm.x,_xlpm.x=$E589))))</f>
        <v>8.1300813008130081E-4</v>
      </c>
      <c r="K589" s="3">
        <f t="shared" si="115"/>
        <v>1</v>
      </c>
      <c r="L589" s="3" cm="1">
        <f t="array" ref="L589">SUM(_xlfn._xlws.FILTER($D$2:$D$1078,_xlfn.MAP($F$2:$F$1078,_xlfn.LAMBDA(_xlpm.x,_xlpm.x=$F589))))</f>
        <v>8.1300813008130081E-4</v>
      </c>
      <c r="M589" s="3">
        <f t="shared" si="116"/>
        <v>1</v>
      </c>
      <c r="N589" s="3">
        <f t="shared" si="117"/>
        <v>0.25439985932113074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~abend~ : [aːbmt]</v>
      </c>
      <c r="B590" s="2">
        <v>1</v>
      </c>
      <c r="C590" s="1" t="s">
        <v>1337</v>
      </c>
      <c r="D590" s="3">
        <f t="shared" si="109"/>
        <v>8.1300813008130081E-4</v>
      </c>
      <c r="E590" s="3" t="str">
        <f t="shared" si="110"/>
        <v>~abend~</v>
      </c>
      <c r="F590" s="3" t="str">
        <f t="shared" si="111"/>
        <v>[aːbmt]</v>
      </c>
      <c r="G590" s="5">
        <f t="shared" si="112"/>
        <v>5</v>
      </c>
      <c r="H590" s="5">
        <f t="shared" si="113"/>
        <v>5</v>
      </c>
      <c r="I590" s="5">
        <f t="shared" si="114"/>
        <v>5</v>
      </c>
      <c r="J590" s="3" cm="1">
        <f t="array" ref="J590">SUM(_xlfn._xlws.FILTER($D$2:$D$1078,_xlfn.MAP($E$2:$E$1078,_xlfn.LAMBDA(_xlpm.x,_xlpm.x=$E590))))</f>
        <v>8.1300813008130081E-4</v>
      </c>
      <c r="K590" s="3">
        <f t="shared" si="115"/>
        <v>1</v>
      </c>
      <c r="L590" s="3" cm="1">
        <f t="array" ref="L590">SUM(_xlfn._xlws.FILTER($D$2:$D$1078,_xlfn.MAP($F$2:$F$1078,_xlfn.LAMBDA(_xlpm.x,_xlpm.x=$F590))))</f>
        <v>8.1300813008130081E-4</v>
      </c>
      <c r="M590" s="3">
        <f t="shared" si="116"/>
        <v>1</v>
      </c>
      <c r="N590" s="3">
        <f t="shared" si="117"/>
        <v>0.25439985932113074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~einfa~ : [aɛnfa]</v>
      </c>
      <c r="B591" s="2">
        <v>1</v>
      </c>
      <c r="C591" s="1" t="s">
        <v>1336</v>
      </c>
      <c r="D591" s="3">
        <f t="shared" si="109"/>
        <v>8.1300813008130081E-4</v>
      </c>
      <c r="E591" s="3" t="str">
        <f t="shared" si="110"/>
        <v>~einfa~</v>
      </c>
      <c r="F591" s="3" t="str">
        <f t="shared" si="111"/>
        <v>[aɛnfa]</v>
      </c>
      <c r="G591" s="5">
        <f t="shared" si="112"/>
        <v>5</v>
      </c>
      <c r="H591" s="5">
        <f t="shared" si="113"/>
        <v>5</v>
      </c>
      <c r="I591" s="5">
        <f t="shared" si="114"/>
        <v>5</v>
      </c>
      <c r="J591" s="3" cm="1">
        <f t="array" ref="J591">SUM(_xlfn._xlws.FILTER($D$2:$D$1078,_xlfn.MAP($E$2:$E$1078,_xlfn.LAMBDA(_xlpm.x,_xlpm.x=$E591))))</f>
        <v>8.1300813008130081E-4</v>
      </c>
      <c r="K591" s="3">
        <f t="shared" si="115"/>
        <v>1</v>
      </c>
      <c r="L591" s="3" cm="1">
        <f t="array" ref="L591">SUM(_xlfn._xlws.FILTER($D$2:$D$1078,_xlfn.MAP($F$2:$F$1078,_xlfn.LAMBDA(_xlpm.x,_xlpm.x=$F591))))</f>
        <v>8.1300813008130081E-4</v>
      </c>
      <c r="M591" s="3">
        <f t="shared" si="116"/>
        <v>1</v>
      </c>
      <c r="N591" s="3">
        <f t="shared" si="117"/>
        <v>0.25439985932113074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~beide~ : [baɛde]</v>
      </c>
      <c r="B592" s="2">
        <v>1</v>
      </c>
      <c r="C592" s="1" t="s">
        <v>1334</v>
      </c>
      <c r="D592" s="3">
        <f t="shared" si="109"/>
        <v>8.1300813008130081E-4</v>
      </c>
      <c r="E592" s="1" t="str">
        <f t="shared" si="110"/>
        <v>~beide~</v>
      </c>
      <c r="F592" s="1" t="str">
        <f t="shared" si="111"/>
        <v>[baɛde]</v>
      </c>
      <c r="G592" s="5">
        <f t="shared" si="112"/>
        <v>5</v>
      </c>
      <c r="H592" s="5">
        <f t="shared" si="113"/>
        <v>5</v>
      </c>
      <c r="I592" s="5">
        <f t="shared" si="114"/>
        <v>5</v>
      </c>
      <c r="J592" s="3" cm="1">
        <f t="array" ref="J592">SUM(_xlfn._xlws.FILTER($D$2:$D$1078,_xlfn.MAP($E$2:$E$1078,_xlfn.LAMBDA(_xlpm.x,_xlpm.x=$E592))))</f>
        <v>8.1300813008130081E-4</v>
      </c>
      <c r="K592" s="3">
        <f t="shared" si="115"/>
        <v>1</v>
      </c>
      <c r="L592" s="3" cm="1">
        <f t="array" ref="L592">SUM(_xlfn._xlws.FILTER($D$2:$D$1078,_xlfn.MAP($F$2:$F$1078,_xlfn.LAMBDA(_xlpm.x,_xlpm.x=$F592))))</f>
        <v>8.1300813008130081E-4</v>
      </c>
      <c r="M592" s="3">
        <f t="shared" si="116"/>
        <v>1</v>
      </c>
      <c r="N592" s="3">
        <f t="shared" si="117"/>
        <v>0.25439985932113074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~bedeu~ : [bedɔœ]</v>
      </c>
      <c r="B593" s="2">
        <v>1</v>
      </c>
      <c r="C593" s="1" t="s">
        <v>1332</v>
      </c>
      <c r="D593" s="3">
        <f t="shared" si="109"/>
        <v>8.1300813008130081E-4</v>
      </c>
      <c r="E593" s="3" t="str">
        <f t="shared" si="110"/>
        <v>~bedeu~</v>
      </c>
      <c r="F593" s="3" t="str">
        <f t="shared" si="111"/>
        <v>[bedɔœ]</v>
      </c>
      <c r="G593" s="5">
        <f t="shared" si="112"/>
        <v>5</v>
      </c>
      <c r="H593" s="5">
        <f t="shared" si="113"/>
        <v>5</v>
      </c>
      <c r="I593" s="5">
        <f t="shared" si="114"/>
        <v>5</v>
      </c>
      <c r="J593" s="3" cm="1">
        <f t="array" ref="J593">SUM(_xlfn._xlws.FILTER($D$2:$D$1078,_xlfn.MAP($E$2:$E$1078,_xlfn.LAMBDA(_xlpm.x,_xlpm.x=$E593))))</f>
        <v>8.1300813008130081E-4</v>
      </c>
      <c r="K593" s="3">
        <f t="shared" si="115"/>
        <v>1</v>
      </c>
      <c r="L593" s="3" cm="1">
        <f t="array" ref="L593">SUM(_xlfn._xlws.FILTER($D$2:$D$1078,_xlfn.MAP($F$2:$F$1078,_xlfn.LAMBDA(_xlpm.x,_xlpm.x=$F593))))</f>
        <v>8.1300813008130081E-4</v>
      </c>
      <c r="M593" s="3">
        <f t="shared" si="116"/>
        <v>1</v>
      </c>
      <c r="N593" s="3">
        <f t="shared" si="117"/>
        <v>0.25439985932113074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~betra~ : [betʁa]</v>
      </c>
      <c r="B594" s="2">
        <v>1</v>
      </c>
      <c r="C594" s="1" t="s">
        <v>1330</v>
      </c>
      <c r="D594" s="3">
        <f t="shared" si="109"/>
        <v>8.1300813008130081E-4</v>
      </c>
      <c r="E594" s="3" t="str">
        <f t="shared" si="110"/>
        <v>~betra~</v>
      </c>
      <c r="F594" s="3" t="str">
        <f t="shared" si="111"/>
        <v>[betʁa]</v>
      </c>
      <c r="G594" s="5">
        <f t="shared" si="112"/>
        <v>5</v>
      </c>
      <c r="H594" s="5">
        <f t="shared" si="113"/>
        <v>5</v>
      </c>
      <c r="I594" s="5">
        <f t="shared" si="114"/>
        <v>5</v>
      </c>
      <c r="J594" s="3" cm="1">
        <f t="array" ref="J594">SUM(_xlfn._xlws.FILTER($D$2:$D$1078,_xlfn.MAP($E$2:$E$1078,_xlfn.LAMBDA(_xlpm.x,_xlpm.x=$E594))))</f>
        <v>8.1300813008130081E-4</v>
      </c>
      <c r="K594" s="3">
        <f t="shared" si="115"/>
        <v>1</v>
      </c>
      <c r="L594" s="3" cm="1">
        <f t="array" ref="L594">SUM(_xlfn._xlws.FILTER($D$2:$D$1078,_xlfn.MAP($F$2:$F$1078,_xlfn.LAMBDA(_xlpm.x,_xlpm.x=$F594))))</f>
        <v>8.1300813008130081E-4</v>
      </c>
      <c r="M594" s="3">
        <f t="shared" si="116"/>
        <v>1</v>
      </c>
      <c r="N594" s="3">
        <f t="shared" si="117"/>
        <v>0.25439985932113074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~biere~ : [biːʁe]</v>
      </c>
      <c r="B595" s="2">
        <v>1</v>
      </c>
      <c r="C595" s="1" t="s">
        <v>1327</v>
      </c>
      <c r="D595" s="3">
        <f t="shared" si="109"/>
        <v>8.1300813008130081E-4</v>
      </c>
      <c r="E595" s="3" t="str">
        <f t="shared" si="110"/>
        <v>~biere~</v>
      </c>
      <c r="F595" s="3" t="str">
        <f t="shared" si="111"/>
        <v>[biːʁe]</v>
      </c>
      <c r="G595" s="5">
        <f t="shared" si="112"/>
        <v>5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SUM(_xlfn._xlws.FILTER($D$2:$D$1078,_xlfn.MAP($E$2:$E$1078,_xlfn.LAMBDA(_xlpm.x,_xlpm.x=$E595))))</f>
        <v>8.1300813008130081E-4</v>
      </c>
      <c r="K595" s="3">
        <f t="shared" si="115"/>
        <v>1</v>
      </c>
      <c r="L595" s="3" cm="1">
        <f t="array" ref="L595">SUM(_xlfn._xlws.FILTER($D$2:$D$1078,_xlfn.MAP($F$2:$F$1078,_xlfn.LAMBDA(_xlpm.x,_xlpm.x=$F595))))</f>
        <v>8.1300813008130081E-4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~boden~ : [boːdn]</v>
      </c>
      <c r="B596" s="2">
        <v>1</v>
      </c>
      <c r="C596" s="1" t="s">
        <v>1323</v>
      </c>
      <c r="D596" s="3">
        <f t="shared" si="109"/>
        <v>8.1300813008130081E-4</v>
      </c>
      <c r="E596" s="1" t="str">
        <f t="shared" si="110"/>
        <v>~boden~</v>
      </c>
      <c r="F596" s="1" t="str">
        <f t="shared" si="111"/>
        <v>[boːdn]</v>
      </c>
      <c r="G596" s="5">
        <f t="shared" si="112"/>
        <v>5</v>
      </c>
      <c r="H596" s="5">
        <f t="shared" si="113"/>
        <v>5</v>
      </c>
      <c r="I596" s="5">
        <f t="shared" si="114"/>
        <v>5</v>
      </c>
      <c r="J596" s="3" cm="1">
        <f t="array" ref="J596">SUM(_xlfn._xlws.FILTER($D$2:$D$1078,_xlfn.MAP($E$2:$E$1078,_xlfn.LAMBDA(_xlpm.x,_xlpm.x=$E596))))</f>
        <v>8.1300813008130081E-4</v>
      </c>
      <c r="K596" s="3">
        <f t="shared" si="115"/>
        <v>1</v>
      </c>
      <c r="L596" s="3" cm="1">
        <f t="array" ref="L596">SUM(_xlfn._xlws.FILTER($D$2:$D$1078,_xlfn.MAP($F$2:$F$1078,_xlfn.LAMBDA(_xlpm.x,_xlpm.x=$F596))))</f>
        <v>8.1300813008130081E-4</v>
      </c>
      <c r="M596" s="3">
        <f t="shared" si="116"/>
        <v>1</v>
      </c>
      <c r="N596" s="3">
        <f t="shared" si="117"/>
        <v>0.25439985932113074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~braun~ : [bʁaɔn]</v>
      </c>
      <c r="B597" s="2">
        <v>1</v>
      </c>
      <c r="C597" s="1" t="s">
        <v>1321</v>
      </c>
      <c r="D597" s="3">
        <f t="shared" si="109"/>
        <v>8.1300813008130081E-4</v>
      </c>
      <c r="E597" s="1" t="str">
        <f t="shared" si="110"/>
        <v>~braun~</v>
      </c>
      <c r="F597" s="1" t="str">
        <f t="shared" si="111"/>
        <v>[bʁaɔn]</v>
      </c>
      <c r="G597" s="5">
        <f t="shared" si="112"/>
        <v>5</v>
      </c>
      <c r="H597" s="5">
        <f t="shared" si="113"/>
        <v>5</v>
      </c>
      <c r="I597" s="5">
        <f t="shared" si="114"/>
        <v>5</v>
      </c>
      <c r="J597" s="3" cm="1">
        <f t="array" ref="J597">SUM(_xlfn._xlws.FILTER($D$2:$D$1078,_xlfn.MAP($E$2:$E$1078,_xlfn.LAMBDA(_xlpm.x,_xlpm.x=$E597))))</f>
        <v>8.1300813008130081E-4</v>
      </c>
      <c r="K597" s="3">
        <f t="shared" si="115"/>
        <v>1</v>
      </c>
      <c r="L597" s="3" cm="1">
        <f t="array" ref="L597">SUM(_xlfn._xlws.FILTER($D$2:$D$1078,_xlfn.MAP($F$2:$F$1078,_xlfn.LAMBDA(_xlpm.x,_xlpm.x=$F597))))</f>
        <v>8.1300813008130081E-4</v>
      </c>
      <c r="M597" s="3">
        <f t="shared" si="116"/>
        <v>1</v>
      </c>
      <c r="N597" s="3">
        <f t="shared" si="117"/>
        <v>0.25439985932113074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~breit~ : [bʁaɛt]</v>
      </c>
      <c r="B598" s="2">
        <v>1</v>
      </c>
      <c r="C598" s="1" t="s">
        <v>1320</v>
      </c>
      <c r="D598" s="3">
        <f t="shared" si="109"/>
        <v>8.1300813008130081E-4</v>
      </c>
      <c r="E598" s="1" t="str">
        <f t="shared" si="110"/>
        <v>~breit~</v>
      </c>
      <c r="F598" s="1" t="str">
        <f t="shared" si="111"/>
        <v>[bʁaɛt]</v>
      </c>
      <c r="G598" s="5">
        <f t="shared" si="112"/>
        <v>5</v>
      </c>
      <c r="H598" s="5">
        <f t="shared" si="113"/>
        <v>5</v>
      </c>
      <c r="I598" s="5">
        <f t="shared" si="114"/>
        <v>5</v>
      </c>
      <c r="J598" s="3" cm="1">
        <f t="array" ref="J598">SUM(_xlfn._xlws.FILTER($D$2:$D$1078,_xlfn.MAP($E$2:$E$1078,_xlfn.LAMBDA(_xlpm.x,_xlpm.x=$E598))))</f>
        <v>8.1300813008130081E-4</v>
      </c>
      <c r="K598" s="3">
        <f t="shared" si="115"/>
        <v>1</v>
      </c>
      <c r="L598" s="3" cm="1">
        <f t="array" ref="L598">SUM(_xlfn._xlws.FILTER($D$2:$D$1078,_xlfn.MAP($F$2:$F$1078,_xlfn.LAMBDA(_xlpm.x,_xlpm.x=$F598))))</f>
        <v>8.1300813008130081E-4</v>
      </c>
      <c r="M598" s="3">
        <f t="shared" si="116"/>
        <v>1</v>
      </c>
      <c r="N598" s="3">
        <f t="shared" si="117"/>
        <v>0.25439985932113074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~bildu~ : [bɪldʊ]</v>
      </c>
      <c r="B599" s="2">
        <v>1</v>
      </c>
      <c r="C599" s="1" t="s">
        <v>1319</v>
      </c>
      <c r="D599" s="3">
        <f t="shared" si="109"/>
        <v>8.1300813008130081E-4</v>
      </c>
      <c r="E599" s="3" t="str">
        <f t="shared" si="110"/>
        <v>~bildu~</v>
      </c>
      <c r="F599" s="3" t="str">
        <f t="shared" si="111"/>
        <v>[bɪldʊ]</v>
      </c>
      <c r="G599" s="5">
        <f t="shared" si="112"/>
        <v>5</v>
      </c>
      <c r="H599" s="5">
        <f t="shared" si="113"/>
        <v>5</v>
      </c>
      <c r="I599" s="5">
        <f t="shared" si="114"/>
        <v>5</v>
      </c>
      <c r="J599" s="3" cm="1">
        <f t="array" ref="J599">SUM(_xlfn._xlws.FILTER($D$2:$D$1078,_xlfn.MAP($E$2:$E$1078,_xlfn.LAMBDA(_xlpm.x,_xlpm.x=$E599))))</f>
        <v>8.1300813008130081E-4</v>
      </c>
      <c r="K599" s="3">
        <f t="shared" si="115"/>
        <v>1</v>
      </c>
      <c r="L599" s="3" cm="1">
        <f t="array" ref="L599">SUM(_xlfn._xlws.FILTER($D$2:$D$1078,_xlfn.MAP($F$2:$F$1078,_xlfn.LAMBDA(_xlpm.x,_xlpm.x=$F599))))</f>
        <v>8.1300813008130081E-4</v>
      </c>
      <c r="M599" s="3">
        <f t="shared" si="116"/>
        <v>1</v>
      </c>
      <c r="N599" s="3">
        <f t="shared" si="117"/>
        <v>0.25439985932113074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~begei~ : [bəɡaɛ]</v>
      </c>
      <c r="B600" s="2">
        <v>1</v>
      </c>
      <c r="C600" s="1" t="s">
        <v>1317</v>
      </c>
      <c r="D600" s="3">
        <f t="shared" si="109"/>
        <v>8.1300813008130081E-4</v>
      </c>
      <c r="E600" s="1" t="str">
        <f t="shared" si="110"/>
        <v>~begei~</v>
      </c>
      <c r="F600" s="1" t="str">
        <f t="shared" si="111"/>
        <v>[bəɡaɛ]</v>
      </c>
      <c r="G600" s="5">
        <f t="shared" si="112"/>
        <v>5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SUM(_xlfn._xlws.FILTER($D$2:$D$1078,_xlfn.MAP($E$2:$E$1078,_xlfn.LAMBDA(_xlpm.x,_xlpm.x=$E600))))</f>
        <v>8.1300813008130081E-4</v>
      </c>
      <c r="K600" s="3">
        <f t="shared" si="115"/>
        <v>1</v>
      </c>
      <c r="L600" s="3" cm="1">
        <f t="array" ref="L600">SUM(_xlfn._xlws.FILTER($D$2:$D$1078,_xlfn.MAP($F$2:$F$1078,_xlfn.LAMBDA(_xlpm.x,_xlpm.x=$F600))))</f>
        <v>8.1300813008130081E-4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~dampf~ : [dampf]</v>
      </c>
      <c r="B601" s="2">
        <v>1</v>
      </c>
      <c r="C601" s="1" t="s">
        <v>1316</v>
      </c>
      <c r="D601" s="3">
        <f t="shared" si="109"/>
        <v>8.1300813008130081E-4</v>
      </c>
      <c r="E601" s="3" t="str">
        <f t="shared" si="110"/>
        <v>~dampf~</v>
      </c>
      <c r="F601" s="3" t="str">
        <f t="shared" si="111"/>
        <v>[dampf]</v>
      </c>
      <c r="G601" s="5">
        <f t="shared" si="112"/>
        <v>5</v>
      </c>
      <c r="H601" s="5">
        <f t="shared" si="113"/>
        <v>5</v>
      </c>
      <c r="I601" s="5">
        <f t="shared" si="114"/>
        <v>5</v>
      </c>
      <c r="J601" s="3" cm="1">
        <f t="array" ref="J601">SUM(_xlfn._xlws.FILTER($D$2:$D$1078,_xlfn.MAP($E$2:$E$1078,_xlfn.LAMBDA(_xlpm.x,_xlpm.x=$E601))))</f>
        <v>8.1300813008130081E-4</v>
      </c>
      <c r="K601" s="3">
        <f t="shared" si="115"/>
        <v>1</v>
      </c>
      <c r="L601" s="3" cm="1">
        <f t="array" ref="L601">SUM(_xlfn._xlws.FILTER($D$2:$D$1078,_xlfn.MAP($F$2:$F$1078,_xlfn.LAMBDA(_xlpm.x,_xlpm.x=$F601))))</f>
        <v>8.1300813008130081E-4</v>
      </c>
      <c r="M601" s="3">
        <f t="shared" si="116"/>
        <v>1</v>
      </c>
      <c r="N601" s="3">
        <f t="shared" si="117"/>
        <v>0.25439985932113074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~diene~ : [diːne]</v>
      </c>
      <c r="B602" s="2">
        <v>1</v>
      </c>
      <c r="C602" s="1" t="s">
        <v>1312</v>
      </c>
      <c r="D602" s="3">
        <f t="shared" si="109"/>
        <v>8.1300813008130081E-4</v>
      </c>
      <c r="E602" s="3" t="str">
        <f t="shared" si="110"/>
        <v>~diene~</v>
      </c>
      <c r="F602" s="3" t="str">
        <f t="shared" si="111"/>
        <v>[diːne]</v>
      </c>
      <c r="G602" s="5">
        <f t="shared" si="112"/>
        <v>5</v>
      </c>
      <c r="H602" s="5">
        <f t="shared" si="113"/>
        <v>5</v>
      </c>
      <c r="I602" s="5">
        <f t="shared" si="114"/>
        <v>5</v>
      </c>
      <c r="J602" s="3" cm="1">
        <f t="array" ref="J602">SUM(_xlfn._xlws.FILTER($D$2:$D$1078,_xlfn.MAP($E$2:$E$1078,_xlfn.LAMBDA(_xlpm.x,_xlpm.x=$E602))))</f>
        <v>8.1300813008130081E-4</v>
      </c>
      <c r="K602" s="3">
        <f t="shared" si="115"/>
        <v>1</v>
      </c>
      <c r="L602" s="3" cm="1">
        <f t="array" ref="L602">SUM(_xlfn._xlws.FILTER($D$2:$D$1078,_xlfn.MAP($F$2:$F$1078,_xlfn.LAMBDA(_xlpm.x,_xlpm.x=$F602))))</f>
        <v>8.1300813008130081E-4</v>
      </c>
      <c r="M602" s="3">
        <f t="shared" si="116"/>
        <v>1</v>
      </c>
      <c r="N602" s="3">
        <f t="shared" si="117"/>
        <v>0.25439985932113074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~diese~ : [diːze]</v>
      </c>
      <c r="B603" s="2">
        <v>1</v>
      </c>
      <c r="C603" s="1" t="s">
        <v>1311</v>
      </c>
      <c r="D603" s="3">
        <f t="shared" si="109"/>
        <v>8.1300813008130081E-4</v>
      </c>
      <c r="E603" s="1" t="str">
        <f t="shared" si="110"/>
        <v>~diese~</v>
      </c>
      <c r="F603" s="1" t="str">
        <f t="shared" si="111"/>
        <v>[diːze]</v>
      </c>
      <c r="G603" s="5">
        <f t="shared" si="112"/>
        <v>5</v>
      </c>
      <c r="H603" s="5">
        <f t="shared" si="113"/>
        <v>5</v>
      </c>
      <c r="I603" s="5">
        <f t="shared" si="114"/>
        <v>5</v>
      </c>
      <c r="J603" s="3" cm="1">
        <f t="array" ref="J603">SUM(_xlfn._xlws.FILTER($D$2:$D$1078,_xlfn.MAP($E$2:$E$1078,_xlfn.LAMBDA(_xlpm.x,_xlpm.x=$E603))))</f>
        <v>8.1300813008130081E-4</v>
      </c>
      <c r="K603" s="3">
        <f t="shared" si="115"/>
        <v>1</v>
      </c>
      <c r="L603" s="3" cm="1">
        <f t="array" ref="L603">SUM(_xlfn._xlws.FILTER($D$2:$D$1078,_xlfn.MAP($F$2:$F$1078,_xlfn.LAMBDA(_xlpm.x,_xlpm.x=$F603))))</f>
        <v>8.1300813008130081E-4</v>
      </c>
      <c r="M603" s="3">
        <f t="shared" si="116"/>
        <v>1</v>
      </c>
      <c r="N603" s="3">
        <f t="shared" si="117"/>
        <v>0.25439985932113074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~draht~ : [dʁaːt]</v>
      </c>
      <c r="B604" s="2">
        <v>1</v>
      </c>
      <c r="C604" s="1" t="s">
        <v>1309</v>
      </c>
      <c r="D604" s="3">
        <f t="shared" si="109"/>
        <v>8.1300813008130081E-4</v>
      </c>
      <c r="E604" s="3" t="str">
        <f t="shared" si="110"/>
        <v>~draht~</v>
      </c>
      <c r="F604" s="3" t="str">
        <f t="shared" si="111"/>
        <v>[dʁaːt]</v>
      </c>
      <c r="G604" s="5">
        <f t="shared" si="112"/>
        <v>5</v>
      </c>
      <c r="H604" s="5">
        <f t="shared" si="113"/>
        <v>5</v>
      </c>
      <c r="I604" s="5">
        <f t="shared" si="114"/>
        <v>5</v>
      </c>
      <c r="J604" s="3" cm="1">
        <f t="array" ref="J604">SUM(_xlfn._xlws.FILTER($D$2:$D$1078,_xlfn.MAP($E$2:$E$1078,_xlfn.LAMBDA(_xlpm.x,_xlpm.x=$E604))))</f>
        <v>8.1300813008130081E-4</v>
      </c>
      <c r="K604" s="3">
        <f t="shared" si="115"/>
        <v>1</v>
      </c>
      <c r="L604" s="3" cm="1">
        <f t="array" ref="L604">SUM(_xlfn._xlws.FILTER($D$2:$D$1078,_xlfn.MAP($F$2:$F$1078,_xlfn.LAMBDA(_xlpm.x,_xlpm.x=$F604))))</f>
        <v>8.1300813008130081E-4</v>
      </c>
      <c r="M604" s="3">
        <f t="shared" si="116"/>
        <v>1</v>
      </c>
      <c r="N604" s="3">
        <f t="shared" si="117"/>
        <v>0.25439985932113074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~dreie~ : [dʁaɛɛ]</v>
      </c>
      <c r="B605" s="2">
        <v>1</v>
      </c>
      <c r="C605" s="1" t="s">
        <v>1308</v>
      </c>
      <c r="D605" s="3">
        <f t="shared" si="109"/>
        <v>8.1300813008130081E-4</v>
      </c>
      <c r="E605" s="3" t="str">
        <f t="shared" si="110"/>
        <v>~dreie~</v>
      </c>
      <c r="F605" s="3" t="str">
        <f t="shared" si="111"/>
        <v>[dʁaɛɛ]</v>
      </c>
      <c r="G605" s="5">
        <f t="shared" si="112"/>
        <v>5</v>
      </c>
      <c r="H605" s="5">
        <f t="shared" si="113"/>
        <v>5</v>
      </c>
      <c r="I605" s="5">
        <f t="shared" si="114"/>
        <v>5</v>
      </c>
      <c r="J605" s="3" cm="1">
        <f t="array" ref="J605">SUM(_xlfn._xlws.FILTER($D$2:$D$1078,_xlfn.MAP($E$2:$E$1078,_xlfn.LAMBDA(_xlpm.x,_xlpm.x=$E605))))</f>
        <v>8.1300813008130081E-4</v>
      </c>
      <c r="K605" s="3">
        <f t="shared" si="115"/>
        <v>1</v>
      </c>
      <c r="L605" s="3" cm="1">
        <f t="array" ref="L605">SUM(_xlfn._xlws.FILTER($D$2:$D$1078,_xlfn.MAP($F$2:$F$1078,_xlfn.LAMBDA(_xlpm.x,_xlpm.x=$F605))))</f>
        <v>8.1300813008130081E-4</v>
      </c>
      <c r="M605" s="3">
        <f t="shared" si="116"/>
        <v>1</v>
      </c>
      <c r="N605" s="3">
        <f t="shared" si="117"/>
        <v>0.25439985932113074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~dolla~ : [dɔlaː]</v>
      </c>
      <c r="B606" s="2">
        <v>1</v>
      </c>
      <c r="C606" s="1" t="s">
        <v>1307</v>
      </c>
      <c r="D606" s="3">
        <f t="shared" si="109"/>
        <v>8.1300813008130081E-4</v>
      </c>
      <c r="E606" s="3" t="str">
        <f t="shared" si="110"/>
        <v>~dolla~</v>
      </c>
      <c r="F606" s="3" t="str">
        <f t="shared" si="111"/>
        <v>[dɔlaː]</v>
      </c>
      <c r="G606" s="5">
        <f t="shared" si="112"/>
        <v>5</v>
      </c>
      <c r="H606" s="5">
        <f t="shared" si="113"/>
        <v>5</v>
      </c>
      <c r="I606" s="5">
        <f t="shared" si="114"/>
        <v>5</v>
      </c>
      <c r="J606" s="3" cm="1">
        <f t="array" ref="J606">SUM(_xlfn._xlws.FILTER($D$2:$D$1078,_xlfn.MAP($E$2:$E$1078,_xlfn.LAMBDA(_xlpm.x,_xlpm.x=$E606))))</f>
        <v>8.1300813008130081E-4</v>
      </c>
      <c r="K606" s="3">
        <f t="shared" si="115"/>
        <v>1</v>
      </c>
      <c r="L606" s="3" cm="1">
        <f t="array" ref="L606">SUM(_xlfn._xlws.FILTER($D$2:$D$1078,_xlfn.MAP($F$2:$F$1078,_xlfn.LAMBDA(_xlpm.x,_xlpm.x=$F606))))</f>
        <v>8.1300813008130081E-4</v>
      </c>
      <c r="M606" s="3">
        <f t="shared" si="116"/>
        <v>1</v>
      </c>
      <c r="N606" s="3">
        <f t="shared" si="117"/>
        <v>0.25439985932113074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~disku~ : [dɪsku]</v>
      </c>
      <c r="B607" s="2">
        <v>1</v>
      </c>
      <c r="C607" s="1" t="s">
        <v>1306</v>
      </c>
      <c r="D607" s="3">
        <f t="shared" si="109"/>
        <v>8.1300813008130081E-4</v>
      </c>
      <c r="E607" s="3" t="str">
        <f t="shared" si="110"/>
        <v>~disku~</v>
      </c>
      <c r="F607" s="3" t="str">
        <f t="shared" si="111"/>
        <v>[dɪsku]</v>
      </c>
      <c r="G607" s="5">
        <f t="shared" si="112"/>
        <v>5</v>
      </c>
      <c r="H607" s="5">
        <f t="shared" si="113"/>
        <v>5</v>
      </c>
      <c r="I607" s="5">
        <f t="shared" si="114"/>
        <v>5</v>
      </c>
      <c r="J607" s="3" cm="1">
        <f t="array" ref="J607">SUM(_xlfn._xlws.FILTER($D$2:$D$1078,_xlfn.MAP($E$2:$E$1078,_xlfn.LAMBDA(_xlpm.x,_xlpm.x=$E607))))</f>
        <v>8.1300813008130081E-4</v>
      </c>
      <c r="K607" s="3">
        <f t="shared" si="115"/>
        <v>1</v>
      </c>
      <c r="L607" s="3" cm="1">
        <f t="array" ref="L607">SUM(_xlfn._xlws.FILTER($D$2:$D$1078,_xlfn.MAP($F$2:$F$1078,_xlfn.LAMBDA(_xlpm.x,_xlpm.x=$F607))))</f>
        <v>8.1300813008130081E-4</v>
      </c>
      <c r="M607" s="3">
        <f t="shared" si="116"/>
        <v>1</v>
      </c>
      <c r="N607" s="3">
        <f t="shared" si="117"/>
        <v>0.25439985932113074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~falte~ : [falte]</v>
      </c>
      <c r="B608" s="2">
        <v>1</v>
      </c>
      <c r="C608" s="1" t="s">
        <v>1305</v>
      </c>
      <c r="D608" s="3">
        <f t="shared" si="109"/>
        <v>8.1300813008130081E-4</v>
      </c>
      <c r="E608" s="3" t="str">
        <f t="shared" si="110"/>
        <v>~falte~</v>
      </c>
      <c r="F608" s="3" t="str">
        <f t="shared" si="111"/>
        <v>[falte]</v>
      </c>
      <c r="G608" s="5">
        <f t="shared" si="112"/>
        <v>5</v>
      </c>
      <c r="H608" s="5">
        <f t="shared" si="113"/>
        <v>5</v>
      </c>
      <c r="I608" s="5">
        <f t="shared" si="114"/>
        <v>5</v>
      </c>
      <c r="J608" s="3" cm="1">
        <f t="array" ref="J608">SUM(_xlfn._xlws.FILTER($D$2:$D$1078,_xlfn.MAP($E$2:$E$1078,_xlfn.LAMBDA(_xlpm.x,_xlpm.x=$E608))))</f>
        <v>8.1300813008130081E-4</v>
      </c>
      <c r="K608" s="3">
        <f t="shared" si="115"/>
        <v>1</v>
      </c>
      <c r="L608" s="3" cm="1">
        <f t="array" ref="L608">SUM(_xlfn._xlws.FILTER($D$2:$D$1078,_xlfn.MAP($F$2:$F$1078,_xlfn.LAMBDA(_xlpm.x,_xlpm.x=$F608))))</f>
        <v>8.1300813008130081E-4</v>
      </c>
      <c r="M608" s="3">
        <f t="shared" si="116"/>
        <v>1</v>
      </c>
      <c r="N608" s="3">
        <f t="shared" si="117"/>
        <v>0.25439985932113074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~farbe~ : [faʁbe]</v>
      </c>
      <c r="B609" s="2">
        <v>1</v>
      </c>
      <c r="C609" s="1" t="s">
        <v>1303</v>
      </c>
      <c r="D609" s="3">
        <f t="shared" si="109"/>
        <v>8.1300813008130081E-4</v>
      </c>
      <c r="E609" s="3" t="str">
        <f t="shared" si="110"/>
        <v>~farbe~</v>
      </c>
      <c r="F609" s="3" t="str">
        <f t="shared" si="111"/>
        <v>[faʁbe]</v>
      </c>
      <c r="G609" s="5">
        <f t="shared" si="112"/>
        <v>5</v>
      </c>
      <c r="H609" s="5">
        <f t="shared" si="113"/>
        <v>5</v>
      </c>
      <c r="I609" s="5">
        <f t="shared" si="114"/>
        <v>5</v>
      </c>
      <c r="J609" s="3" cm="1">
        <f t="array" ref="J609">SUM(_xlfn._xlws.FILTER($D$2:$D$1078,_xlfn.MAP($E$2:$E$1078,_xlfn.LAMBDA(_xlpm.x,_xlpm.x=$E609))))</f>
        <v>8.1300813008130081E-4</v>
      </c>
      <c r="K609" s="3">
        <f t="shared" si="115"/>
        <v>1</v>
      </c>
      <c r="L609" s="3" cm="1">
        <f t="array" ref="L609">SUM(_xlfn._xlws.FILTER($D$2:$D$1078,_xlfn.MAP($F$2:$F$1078,_xlfn.LAMBDA(_xlpm.x,_xlpm.x=$F609))))</f>
        <v>8.1300813008130081E-4</v>
      </c>
      <c r="M609" s="3">
        <f t="shared" si="116"/>
        <v>1</v>
      </c>
      <c r="N609" s="3">
        <f t="shared" si="117"/>
        <v>0.25439985932113074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~feind~ : [faɛnt]</v>
      </c>
      <c r="B610" s="2">
        <v>1</v>
      </c>
      <c r="C610" s="1" t="s">
        <v>1302</v>
      </c>
      <c r="D610" s="3">
        <f t="shared" si="109"/>
        <v>8.1300813008130081E-4</v>
      </c>
      <c r="E610" s="1" t="str">
        <f t="shared" si="110"/>
        <v>~feind~</v>
      </c>
      <c r="F610" s="1" t="str">
        <f t="shared" si="111"/>
        <v>[faɛnt]</v>
      </c>
      <c r="G610" s="5">
        <f t="shared" si="112"/>
        <v>5</v>
      </c>
      <c r="H610" s="5">
        <f t="shared" si="113"/>
        <v>5</v>
      </c>
      <c r="I610" s="5">
        <f t="shared" si="114"/>
        <v>5</v>
      </c>
      <c r="J610" s="3" cm="1">
        <f t="array" ref="J610">SUM(_xlfn._xlws.FILTER($D$2:$D$1078,_xlfn.MAP($E$2:$E$1078,_xlfn.LAMBDA(_xlpm.x,_xlpm.x=$E610))))</f>
        <v>8.1300813008130081E-4</v>
      </c>
      <c r="K610" s="3">
        <f t="shared" si="115"/>
        <v>1</v>
      </c>
      <c r="L610" s="3" cm="1">
        <f t="array" ref="L610">SUM(_xlfn._xlws.FILTER($D$2:$D$1078,_xlfn.MAP($F$2:$F$1078,_xlfn.LAMBDA(_xlpm.x,_xlpm.x=$F610))))</f>
        <v>8.1300813008130081E-4</v>
      </c>
      <c r="M610" s="3">
        <f t="shared" si="116"/>
        <v>1</v>
      </c>
      <c r="N610" s="3">
        <f t="shared" si="117"/>
        <v>0.25439985932113074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~vater~ : [faːtɐ]</v>
      </c>
      <c r="B611" s="2">
        <v>1</v>
      </c>
      <c r="C611" s="1" t="s">
        <v>1301</v>
      </c>
      <c r="D611" s="3">
        <f t="shared" si="109"/>
        <v>8.1300813008130081E-4</v>
      </c>
      <c r="E611" s="1" t="str">
        <f t="shared" si="110"/>
        <v>~vater~</v>
      </c>
      <c r="F611" s="1" t="str">
        <f t="shared" si="111"/>
        <v>[faːtɐ]</v>
      </c>
      <c r="G611" s="5">
        <f t="shared" si="112"/>
        <v>5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SUM(_xlfn._xlws.FILTER($D$2:$D$1078,_xlfn.MAP($E$2:$E$1078,_xlfn.LAMBDA(_xlpm.x,_xlpm.x=$E611))))</f>
        <v>8.1300813008130081E-4</v>
      </c>
      <c r="K611" s="3">
        <f t="shared" si="115"/>
        <v>1</v>
      </c>
      <c r="L611" s="3" cm="1">
        <f t="array" ref="L611">SUM(_xlfn._xlws.FILTER($D$2:$D$1078,_xlfn.MAP($F$2:$F$1078,_xlfn.LAMBDA(_xlpm.x,_xlpm.x=$F611))))</f>
        <v>8.1300813008130081E-4</v>
      </c>
      <c r="M611" s="3">
        <f t="shared" si="116"/>
        <v>1</v>
      </c>
      <c r="N611" s="3">
        <f t="shared" si="117"/>
        <v>0.25439985932113074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~feige~ : [faɛɡe]</v>
      </c>
      <c r="B612" s="2">
        <v>1</v>
      </c>
      <c r="C612" s="1" t="s">
        <v>1300</v>
      </c>
      <c r="D612" s="3">
        <f t="shared" si="109"/>
        <v>8.1300813008130081E-4</v>
      </c>
      <c r="E612" s="3" t="str">
        <f t="shared" si="110"/>
        <v>~feige~</v>
      </c>
      <c r="F612" s="3" t="str">
        <f t="shared" si="111"/>
        <v>[faɛɡe]</v>
      </c>
      <c r="G612" s="5">
        <f t="shared" si="112"/>
        <v>5</v>
      </c>
      <c r="H612" s="5">
        <f t="shared" si="113"/>
        <v>5</v>
      </c>
      <c r="I612" s="5">
        <f t="shared" si="114"/>
        <v>5</v>
      </c>
      <c r="J612" s="3" cm="1">
        <f t="array" ref="J612">SUM(_xlfn._xlws.FILTER($D$2:$D$1078,_xlfn.MAP($E$2:$E$1078,_xlfn.LAMBDA(_xlpm.x,_xlpm.x=$E612))))</f>
        <v>8.1300813008130081E-4</v>
      </c>
      <c r="K612" s="3">
        <f t="shared" si="115"/>
        <v>1</v>
      </c>
      <c r="L612" s="3" cm="1">
        <f t="array" ref="L612">SUM(_xlfn._xlws.FILTER($D$2:$D$1078,_xlfn.MAP($F$2:$F$1078,_xlfn.LAMBDA(_xlpm.x,_xlpm.x=$F612))))</f>
        <v>8.1300813008130081E-4</v>
      </c>
      <c r="M612" s="3">
        <f t="shared" si="116"/>
        <v>1</v>
      </c>
      <c r="N612" s="3">
        <f t="shared" si="117"/>
        <v>0.25439985932113074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~fahrt~ : [faːʁt]</v>
      </c>
      <c r="B613" s="2">
        <v>1</v>
      </c>
      <c r="C613" s="1" t="s">
        <v>1299</v>
      </c>
      <c r="D613" s="3">
        <f t="shared" si="109"/>
        <v>8.1300813008130081E-4</v>
      </c>
      <c r="E613" s="3" t="str">
        <f t="shared" si="110"/>
        <v>~fahrt~</v>
      </c>
      <c r="F613" s="3" t="str">
        <f t="shared" si="111"/>
        <v>[faːʁt]</v>
      </c>
      <c r="G613" s="5">
        <f t="shared" si="112"/>
        <v>5</v>
      </c>
      <c r="H613" s="5">
        <f t="shared" si="113"/>
        <v>5</v>
      </c>
      <c r="I613" s="5">
        <f t="shared" si="114"/>
        <v>5</v>
      </c>
      <c r="J613" s="3" cm="1">
        <f t="array" ref="J613">SUM(_xlfn._xlws.FILTER($D$2:$D$1078,_xlfn.MAP($E$2:$E$1078,_xlfn.LAMBDA(_xlpm.x,_xlpm.x=$E613))))</f>
        <v>8.1300813008130081E-4</v>
      </c>
      <c r="K613" s="3">
        <f t="shared" si="115"/>
        <v>1</v>
      </c>
      <c r="L613" s="3" cm="1">
        <f t="array" ref="L613">SUM(_xlfn._xlws.FILTER($D$2:$D$1078,_xlfn.MAP($F$2:$F$1078,_xlfn.LAMBDA(_xlpm.x,_xlpm.x=$F613))))</f>
        <v>8.1300813008130081E-4</v>
      </c>
      <c r="M613" s="3">
        <f t="shared" si="116"/>
        <v>1</v>
      </c>
      <c r="N613" s="3">
        <f t="shared" si="117"/>
        <v>0.25439985932113074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~fahru~ : [faːʁʊ]</v>
      </c>
      <c r="B614" s="2">
        <v>1</v>
      </c>
      <c r="C614" s="1" t="s">
        <v>1298</v>
      </c>
      <c r="D614" s="3">
        <f t="shared" si="109"/>
        <v>8.1300813008130081E-4</v>
      </c>
      <c r="E614" s="3" t="str">
        <f t="shared" si="110"/>
        <v>~fahru~</v>
      </c>
      <c r="F614" s="3" t="str">
        <f t="shared" si="111"/>
        <v>[faːʁʊ]</v>
      </c>
      <c r="G614" s="5">
        <f t="shared" si="112"/>
        <v>5</v>
      </c>
      <c r="H614" s="5">
        <f t="shared" si="113"/>
        <v>5</v>
      </c>
      <c r="I614" s="5">
        <f t="shared" si="114"/>
        <v>5</v>
      </c>
      <c r="J614" s="3" cm="1">
        <f t="array" ref="J614">SUM(_xlfn._xlws.FILTER($D$2:$D$1078,_xlfn.MAP($E$2:$E$1078,_xlfn.LAMBDA(_xlpm.x,_xlpm.x=$E614))))</f>
        <v>8.1300813008130081E-4</v>
      </c>
      <c r="K614" s="3">
        <f t="shared" si="115"/>
        <v>1</v>
      </c>
      <c r="L614" s="3" cm="1">
        <f t="array" ref="L614">SUM(_xlfn._xlws.FILTER($D$2:$D$1078,_xlfn.MAP($F$2:$F$1078,_xlfn.LAMBDA(_xlpm.x,_xlpm.x=$F614))))</f>
        <v>8.1300813008130081E-4</v>
      </c>
      <c r="M614" s="3">
        <f t="shared" si="116"/>
        <v>1</v>
      </c>
      <c r="N614" s="3">
        <f t="shared" si="117"/>
        <v>0.25439985932113074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~vogel~ : [foːɡl]</v>
      </c>
      <c r="B615" s="2">
        <v>1</v>
      </c>
      <c r="C615" s="1" t="s">
        <v>1295</v>
      </c>
      <c r="D615" s="3">
        <f t="shared" si="109"/>
        <v>8.1300813008130081E-4</v>
      </c>
      <c r="E615" s="3" t="str">
        <f t="shared" si="110"/>
        <v>~vogel~</v>
      </c>
      <c r="F615" s="3" t="str">
        <f t="shared" si="111"/>
        <v>[foːɡl]</v>
      </c>
      <c r="G615" s="5">
        <f t="shared" si="112"/>
        <v>5</v>
      </c>
      <c r="H615" s="5">
        <f t="shared" si="113"/>
        <v>5</v>
      </c>
      <c r="I615" s="5">
        <f t="shared" si="114"/>
        <v>5</v>
      </c>
      <c r="J615" s="3" cm="1">
        <f t="array" ref="J615">SUM(_xlfn._xlws.FILTER($D$2:$D$1078,_xlfn.MAP($E$2:$E$1078,_xlfn.LAMBDA(_xlpm.x,_xlpm.x=$E615))))</f>
        <v>8.1300813008130081E-4</v>
      </c>
      <c r="K615" s="3">
        <f t="shared" si="115"/>
        <v>1</v>
      </c>
      <c r="L615" s="3" cm="1">
        <f t="array" ref="L615">SUM(_xlfn._xlws.FILTER($D$2:$D$1078,_xlfn.MAP($F$2:$F$1078,_xlfn.LAMBDA(_xlpm.x,_xlpm.x=$F615))))</f>
        <v>8.1300813008130081E-4</v>
      </c>
      <c r="M615" s="3">
        <f t="shared" si="116"/>
        <v>1</v>
      </c>
      <c r="N615" s="3">
        <f t="shared" si="117"/>
        <v>0.25439985932113074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~führe~ : [fyːʁe]</v>
      </c>
      <c r="B616" s="2">
        <v>1</v>
      </c>
      <c r="C616" s="1" t="s">
        <v>1292</v>
      </c>
      <c r="D616" s="3">
        <f t="shared" si="109"/>
        <v>8.1300813008130081E-4</v>
      </c>
      <c r="E616" s="3" t="str">
        <f t="shared" si="110"/>
        <v>~führe~</v>
      </c>
      <c r="F616" s="3" t="str">
        <f t="shared" si="111"/>
        <v>[fyːʁe]</v>
      </c>
      <c r="G616" s="5">
        <f t="shared" si="112"/>
        <v>5</v>
      </c>
      <c r="H616" s="5">
        <f t="shared" si="113"/>
        <v>5</v>
      </c>
      <c r="I616" s="5">
        <f t="shared" si="114"/>
        <v>5</v>
      </c>
      <c r="J616" s="3" cm="1">
        <f t="array" ref="J616">SUM(_xlfn._xlws.FILTER($D$2:$D$1078,_xlfn.MAP($E$2:$E$1078,_xlfn.LAMBDA(_xlpm.x,_xlpm.x=$E616))))</f>
        <v>8.1300813008130081E-4</v>
      </c>
      <c r="K616" s="3">
        <f t="shared" si="115"/>
        <v>1</v>
      </c>
      <c r="L616" s="3" cm="1">
        <f t="array" ref="L616">SUM(_xlfn._xlws.FILTER($D$2:$D$1078,_xlfn.MAP($F$2:$F$1078,_xlfn.LAMBDA(_xlpm.x,_xlpm.x=$F616))))</f>
        <v>8.1300813008130081E-4</v>
      </c>
      <c r="M616" s="3">
        <f t="shared" si="116"/>
        <v>1</v>
      </c>
      <c r="N616" s="3">
        <f t="shared" si="117"/>
        <v>0.25439985932113074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~verlo~ : [fɐloː]</v>
      </c>
      <c r="B617" s="2">
        <v>1</v>
      </c>
      <c r="C617" s="1" t="s">
        <v>1290</v>
      </c>
      <c r="D617" s="3">
        <f t="shared" si="109"/>
        <v>8.1300813008130081E-4</v>
      </c>
      <c r="E617" s="3" t="str">
        <f t="shared" si="110"/>
        <v>~verlo~</v>
      </c>
      <c r="F617" s="3" t="str">
        <f t="shared" si="111"/>
        <v>[fɐloː]</v>
      </c>
      <c r="G617" s="5">
        <f t="shared" si="112"/>
        <v>5</v>
      </c>
      <c r="H617" s="5">
        <f t="shared" si="113"/>
        <v>5</v>
      </c>
      <c r="I617" s="5">
        <f t="shared" si="114"/>
        <v>5</v>
      </c>
      <c r="J617" s="3" cm="1">
        <f t="array" ref="J617">SUM(_xlfn._xlws.FILTER($D$2:$D$1078,_xlfn.MAP($E$2:$E$1078,_xlfn.LAMBDA(_xlpm.x,_xlpm.x=$E617))))</f>
        <v>8.1300813008130081E-4</v>
      </c>
      <c r="K617" s="3">
        <f t="shared" si="115"/>
        <v>1</v>
      </c>
      <c r="L617" s="3" cm="1">
        <f t="array" ref="L617">SUM(_xlfn._xlws.FILTER($D$2:$D$1078,_xlfn.MAP($F$2:$F$1078,_xlfn.LAMBDA(_xlpm.x,_xlpm.x=$F617))))</f>
        <v>8.1300813008130081E-4</v>
      </c>
      <c r="M617" s="3">
        <f t="shared" si="116"/>
        <v>1</v>
      </c>
      <c r="N617" s="3">
        <f t="shared" si="117"/>
        <v>0.25439985932113074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~fstie~ : [fʃtiː]</v>
      </c>
      <c r="B618" s="2">
        <v>1</v>
      </c>
      <c r="C618" s="1" t="s">
        <v>1287</v>
      </c>
      <c r="D618" s="3">
        <f t="shared" si="109"/>
        <v>8.1300813008130081E-4</v>
      </c>
      <c r="E618" s="3" t="str">
        <f t="shared" si="110"/>
        <v>~fstie~</v>
      </c>
      <c r="F618" s="3" t="str">
        <f t="shared" si="111"/>
        <v>[fʃtiː]</v>
      </c>
      <c r="G618" s="5">
        <f t="shared" si="112"/>
        <v>5</v>
      </c>
      <c r="H618" s="5">
        <f t="shared" si="113"/>
        <v>5</v>
      </c>
      <c r="I618" s="5">
        <f t="shared" si="114"/>
        <v>5</v>
      </c>
      <c r="J618" s="3" cm="1">
        <f t="array" ref="J618">SUM(_xlfn._xlws.FILTER($D$2:$D$1078,_xlfn.MAP($E$2:$E$1078,_xlfn.LAMBDA(_xlpm.x,_xlpm.x=$E618))))</f>
        <v>8.1300813008130081E-4</v>
      </c>
      <c r="K618" s="3">
        <f t="shared" si="115"/>
        <v>1</v>
      </c>
      <c r="L618" s="3" cm="1">
        <f t="array" ref="L618">SUM(_xlfn._xlws.FILTER($D$2:$D$1078,_xlfn.MAP($F$2:$F$1078,_xlfn.LAMBDA(_xlpm.x,_xlpm.x=$F618))))</f>
        <v>8.1300813008130081E-4</v>
      </c>
      <c r="M618" s="3">
        <f t="shared" si="116"/>
        <v>1</v>
      </c>
      <c r="N618" s="3">
        <f t="shared" si="117"/>
        <v>0.25439985932113074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~versu~ : [fɐzuː]</v>
      </c>
      <c r="B619" s="2">
        <v>1</v>
      </c>
      <c r="C619" s="1" t="s">
        <v>1285</v>
      </c>
      <c r="D619" s="3">
        <f t="shared" si="109"/>
        <v>8.1300813008130081E-4</v>
      </c>
      <c r="E619" s="3" t="str">
        <f t="shared" si="110"/>
        <v>~versu~</v>
      </c>
      <c r="F619" s="3" t="str">
        <f t="shared" si="111"/>
        <v>[fɐzuː]</v>
      </c>
      <c r="G619" s="5">
        <f t="shared" si="112"/>
        <v>5</v>
      </c>
      <c r="H619" s="5">
        <f t="shared" si="113"/>
        <v>5</v>
      </c>
      <c r="I619" s="5">
        <f t="shared" si="114"/>
        <v>5</v>
      </c>
      <c r="J619" s="3" cm="1">
        <f t="array" ref="J619">SUM(_xlfn._xlws.FILTER($D$2:$D$1078,_xlfn.MAP($E$2:$E$1078,_xlfn.LAMBDA(_xlpm.x,_xlpm.x=$E619))))</f>
        <v>8.1300813008130081E-4</v>
      </c>
      <c r="K619" s="3">
        <f t="shared" si="115"/>
        <v>1</v>
      </c>
      <c r="L619" s="3" cm="1">
        <f t="array" ref="L619">SUM(_xlfn._xlws.FILTER($D$2:$D$1078,_xlfn.MAP($F$2:$F$1078,_xlfn.LAMBDA(_xlpm.x,_xlpm.x=$F619))))</f>
        <v>8.1300813008130081E-4</v>
      </c>
      <c r="M619" s="3">
        <f t="shared" si="116"/>
        <v>1</v>
      </c>
      <c r="N619" s="3">
        <f t="shared" si="117"/>
        <v>0.25439985932113074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~formu~ : [fɔʁmu]</v>
      </c>
      <c r="B620" s="2">
        <v>1</v>
      </c>
      <c r="C620" s="1" t="s">
        <v>1284</v>
      </c>
      <c r="D620" s="3">
        <f t="shared" si="109"/>
        <v>8.1300813008130081E-4</v>
      </c>
      <c r="E620" s="3" t="str">
        <f t="shared" si="110"/>
        <v>~formu~</v>
      </c>
      <c r="F620" s="3" t="str">
        <f t="shared" si="111"/>
        <v>[fɔʁmu]</v>
      </c>
      <c r="G620" s="5">
        <f t="shared" si="112"/>
        <v>5</v>
      </c>
      <c r="H620" s="5">
        <f t="shared" si="113"/>
        <v>5</v>
      </c>
      <c r="I620" s="5">
        <f t="shared" si="114"/>
        <v>5</v>
      </c>
      <c r="J620" s="3" cm="1">
        <f t="array" ref="J620">SUM(_xlfn._xlws.FILTER($D$2:$D$1078,_xlfn.MAP($E$2:$E$1078,_xlfn.LAMBDA(_xlpm.x,_xlpm.x=$E620))))</f>
        <v>8.1300813008130081E-4</v>
      </c>
      <c r="K620" s="3">
        <f t="shared" si="115"/>
        <v>1</v>
      </c>
      <c r="L620" s="3" cm="1">
        <f t="array" ref="L620">SUM(_xlfn._xlws.FILTER($D$2:$D$1078,_xlfn.MAP($F$2:$F$1078,_xlfn.LAMBDA(_xlpm.x,_xlpm.x=$F620))))</f>
        <v>8.1300813008130081E-4</v>
      </c>
      <c r="M620" s="3">
        <f t="shared" si="116"/>
        <v>1</v>
      </c>
      <c r="N620" s="3">
        <f t="shared" si="117"/>
        <v>0.25439985932113074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~front~ : [fʁɔnt]</v>
      </c>
      <c r="B621" s="2">
        <v>1</v>
      </c>
      <c r="C621" s="1" t="s">
        <v>1283</v>
      </c>
      <c r="D621" s="3">
        <f t="shared" si="109"/>
        <v>8.1300813008130081E-4</v>
      </c>
      <c r="E621" s="3" t="str">
        <f t="shared" si="110"/>
        <v>~front~</v>
      </c>
      <c r="F621" s="3" t="str">
        <f t="shared" si="111"/>
        <v>[fʁɔnt]</v>
      </c>
      <c r="G621" s="5">
        <f t="shared" si="112"/>
        <v>5</v>
      </c>
      <c r="H621" s="5">
        <f t="shared" si="113"/>
        <v>5</v>
      </c>
      <c r="I621" s="5">
        <f t="shared" si="114"/>
        <v>5</v>
      </c>
      <c r="J621" s="3" cm="1">
        <f t="array" ref="J621">SUM(_xlfn._xlws.FILTER($D$2:$D$1078,_xlfn.MAP($E$2:$E$1078,_xlfn.LAMBDA(_xlpm.x,_xlpm.x=$E621))))</f>
        <v>8.1300813008130081E-4</v>
      </c>
      <c r="K621" s="3">
        <f t="shared" si="115"/>
        <v>1</v>
      </c>
      <c r="L621" s="3" cm="1">
        <f t="array" ref="L621">SUM(_xlfn._xlws.FILTER($D$2:$D$1078,_xlfn.MAP($F$2:$F$1078,_xlfn.LAMBDA(_xlpm.x,_xlpm.x=$F621))))</f>
        <v>8.1300813008130081E-4</v>
      </c>
      <c r="M621" s="3">
        <f t="shared" si="116"/>
        <v>1</v>
      </c>
      <c r="N621" s="3">
        <f t="shared" si="117"/>
        <v>0.25439985932113074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~haben~ : [haːbm]</v>
      </c>
      <c r="B622" s="2">
        <v>1</v>
      </c>
      <c r="C622" s="1" t="s">
        <v>1282</v>
      </c>
      <c r="D622" s="3">
        <f t="shared" si="109"/>
        <v>8.1300813008130081E-4</v>
      </c>
      <c r="E622" s="1" t="str">
        <f t="shared" si="110"/>
        <v>~haben~</v>
      </c>
      <c r="F622" s="1" t="str">
        <f t="shared" si="111"/>
        <v>[haːbm]</v>
      </c>
      <c r="G622" s="5">
        <f t="shared" si="112"/>
        <v>5</v>
      </c>
      <c r="H622" s="5">
        <f t="shared" si="113"/>
        <v>5</v>
      </c>
      <c r="I622" s="5">
        <f t="shared" si="114"/>
        <v>5</v>
      </c>
      <c r="J622" s="3" cm="1">
        <f t="array" ref="J622">SUM(_xlfn._xlws.FILTER($D$2:$D$1078,_xlfn.MAP($E$2:$E$1078,_xlfn.LAMBDA(_xlpm.x,_xlpm.x=$E622))))</f>
        <v>8.1300813008130081E-4</v>
      </c>
      <c r="K622" s="3">
        <f t="shared" si="115"/>
        <v>1</v>
      </c>
      <c r="L622" s="3" cm="1">
        <f t="array" ref="L622">SUM(_xlfn._xlws.FILTER($D$2:$D$1078,_xlfn.MAP($F$2:$F$1078,_xlfn.LAMBDA(_xlpm.x,_xlpm.x=$F622))))</f>
        <v>8.1300813008130081E-4</v>
      </c>
      <c r="M622" s="3">
        <f t="shared" si="116"/>
        <v>1</v>
      </c>
      <c r="N622" s="3">
        <f t="shared" si="117"/>
        <v>0.25439985932113074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~hafen~ : [haːfn]</v>
      </c>
      <c r="B623" s="2">
        <v>1</v>
      </c>
      <c r="C623" s="1" t="s">
        <v>1281</v>
      </c>
      <c r="D623" s="3">
        <f t="shared" si="109"/>
        <v>8.1300813008130081E-4</v>
      </c>
      <c r="E623" s="3" t="str">
        <f t="shared" si="110"/>
        <v>~hafen~</v>
      </c>
      <c r="F623" s="3" t="str">
        <f t="shared" si="111"/>
        <v>[haːfn]</v>
      </c>
      <c r="G623" s="5">
        <f t="shared" si="112"/>
        <v>5</v>
      </c>
      <c r="H623" s="5">
        <f t="shared" si="113"/>
        <v>5</v>
      </c>
      <c r="I623" s="5">
        <f t="shared" si="114"/>
        <v>5</v>
      </c>
      <c r="J623" s="3" cm="1">
        <f t="array" ref="J623">SUM(_xlfn._xlws.FILTER($D$2:$D$1078,_xlfn.MAP($E$2:$E$1078,_xlfn.LAMBDA(_xlpm.x,_xlpm.x=$E623))))</f>
        <v>8.1300813008130081E-4</v>
      </c>
      <c r="K623" s="3">
        <f t="shared" si="115"/>
        <v>1</v>
      </c>
      <c r="L623" s="3" cm="1">
        <f t="array" ref="L623">SUM(_xlfn._xlws.FILTER($D$2:$D$1078,_xlfn.MAP($F$2:$F$1078,_xlfn.LAMBDA(_xlpm.x,_xlpm.x=$F623))))</f>
        <v>8.1300813008130081E-4</v>
      </c>
      <c r="M623" s="3">
        <f t="shared" si="116"/>
        <v>1</v>
      </c>
      <c r="N623" s="3">
        <f t="shared" si="117"/>
        <v>0.25439985932113074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~hause~ : [haɔze]</v>
      </c>
      <c r="B624" s="2">
        <v>1</v>
      </c>
      <c r="C624" s="1" t="s">
        <v>1280</v>
      </c>
      <c r="D624" s="3">
        <f t="shared" si="109"/>
        <v>8.1300813008130081E-4</v>
      </c>
      <c r="E624" s="1" t="str">
        <f t="shared" si="110"/>
        <v>~hause~</v>
      </c>
      <c r="F624" s="1" t="str">
        <f t="shared" si="111"/>
        <v>[haɔze]</v>
      </c>
      <c r="G624" s="5">
        <f t="shared" si="112"/>
        <v>5</v>
      </c>
      <c r="H624" s="5">
        <f t="shared" si="113"/>
        <v>5</v>
      </c>
      <c r="I624" s="5">
        <f t="shared" si="114"/>
        <v>5</v>
      </c>
      <c r="J624" s="3" cm="1">
        <f t="array" ref="J624">SUM(_xlfn._xlws.FILTER($D$2:$D$1078,_xlfn.MAP($E$2:$E$1078,_xlfn.LAMBDA(_xlpm.x,_xlpm.x=$E624))))</f>
        <v>8.1300813008130081E-4</v>
      </c>
      <c r="K624" s="3">
        <f t="shared" si="115"/>
        <v>1</v>
      </c>
      <c r="L624" s="3" cm="1">
        <f t="array" ref="L624">SUM(_xlfn._xlws.FILTER($D$2:$D$1078,_xlfn.MAP($F$2:$F$1078,_xlfn.LAMBDA(_xlpm.x,_xlpm.x=$F624))))</f>
        <v>8.1300813008130081E-4</v>
      </c>
      <c r="M624" s="3">
        <f t="shared" si="116"/>
        <v>1</v>
      </c>
      <c r="N624" s="3">
        <f t="shared" si="117"/>
        <v>0.25439985932113074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~hiere~ : [hiːʁe]</v>
      </c>
      <c r="B625" s="2">
        <v>1</v>
      </c>
      <c r="C625" s="1" t="s">
        <v>1279</v>
      </c>
      <c r="D625" s="3">
        <f t="shared" si="109"/>
        <v>8.1300813008130081E-4</v>
      </c>
      <c r="E625" s="1" t="str">
        <f t="shared" si="110"/>
        <v>~hiere~</v>
      </c>
      <c r="F625" s="1" t="str">
        <f t="shared" si="111"/>
        <v>[hiːʁe]</v>
      </c>
      <c r="G625" s="5">
        <f t="shared" si="112"/>
        <v>5</v>
      </c>
      <c r="H625" s="5">
        <f t="shared" si="113"/>
        <v>5</v>
      </c>
      <c r="I625" s="5">
        <f t="shared" si="114"/>
        <v>5</v>
      </c>
      <c r="J625" s="3" cm="1">
        <f t="array" ref="J625">SUM(_xlfn._xlws.FILTER($D$2:$D$1078,_xlfn.MAP($E$2:$E$1078,_xlfn.LAMBDA(_xlpm.x,_xlpm.x=$E625))))</f>
        <v>8.1300813008130081E-4</v>
      </c>
      <c r="K625" s="3">
        <f t="shared" si="115"/>
        <v>1</v>
      </c>
      <c r="L625" s="3" cm="1">
        <f t="array" ref="L625">SUM(_xlfn._xlws.FILTER($D$2:$D$1078,_xlfn.MAP($F$2:$F$1078,_xlfn.LAMBDA(_xlpm.x,_xlpm.x=$F625))))</f>
        <v>8.1300813008130081E-4</v>
      </c>
      <c r="M625" s="3">
        <f t="shared" si="116"/>
        <v>1</v>
      </c>
      <c r="N625" s="3">
        <f t="shared" si="117"/>
        <v>0.25439985932113074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~hügel~ : [hyːɡl]</v>
      </c>
      <c r="B626" s="2">
        <v>1</v>
      </c>
      <c r="C626" s="1" t="s">
        <v>1277</v>
      </c>
      <c r="D626" s="3">
        <f t="shared" si="109"/>
        <v>8.1300813008130081E-4</v>
      </c>
      <c r="E626" s="3" t="str">
        <f t="shared" si="110"/>
        <v>~hügel~</v>
      </c>
      <c r="F626" s="3" t="str">
        <f t="shared" si="111"/>
        <v>[hyːɡl]</v>
      </c>
      <c r="G626" s="5">
        <f t="shared" si="112"/>
        <v>5</v>
      </c>
      <c r="H626" s="5">
        <f t="shared" si="113"/>
        <v>5</v>
      </c>
      <c r="I626" s="5">
        <f t="shared" si="114"/>
        <v>5</v>
      </c>
      <c r="J626" s="3" cm="1">
        <f t="array" ref="J626">SUM(_xlfn._xlws.FILTER($D$2:$D$1078,_xlfn.MAP($E$2:$E$1078,_xlfn.LAMBDA(_xlpm.x,_xlpm.x=$E626))))</f>
        <v>8.1300813008130081E-4</v>
      </c>
      <c r="K626" s="3">
        <f t="shared" si="115"/>
        <v>1</v>
      </c>
      <c r="L626" s="3" cm="1">
        <f t="array" ref="L626">SUM(_xlfn._xlws.FILTER($D$2:$D$1078,_xlfn.MAP($F$2:$F$1078,_xlfn.LAMBDA(_xlpm.x,_xlpm.x=$F626))))</f>
        <v>8.1300813008130081E-4</v>
      </c>
      <c r="M626" s="3">
        <f t="shared" si="116"/>
        <v>1</v>
      </c>
      <c r="N626" s="3">
        <f t="shared" si="117"/>
        <v>0.25439985932113074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~hilfe~ : [hɪlfe]</v>
      </c>
      <c r="B627" s="2">
        <v>1</v>
      </c>
      <c r="C627" s="1" t="s">
        <v>1276</v>
      </c>
      <c r="D627" s="3">
        <f t="shared" si="109"/>
        <v>8.1300813008130081E-4</v>
      </c>
      <c r="E627" s="3" t="str">
        <f t="shared" si="110"/>
        <v>~hilfe~</v>
      </c>
      <c r="F627" s="3" t="str">
        <f t="shared" si="111"/>
        <v>[hɪlfe]</v>
      </c>
      <c r="G627" s="5">
        <f t="shared" si="112"/>
        <v>5</v>
      </c>
      <c r="H627" s="5">
        <f t="shared" si="113"/>
        <v>5</v>
      </c>
      <c r="I627" s="5">
        <f t="shared" si="114"/>
        <v>5</v>
      </c>
      <c r="J627" s="3" cm="1">
        <f t="array" ref="J627">SUM(_xlfn._xlws.FILTER($D$2:$D$1078,_xlfn.MAP($E$2:$E$1078,_xlfn.LAMBDA(_xlpm.x,_xlpm.x=$E627))))</f>
        <v>8.1300813008130081E-4</v>
      </c>
      <c r="K627" s="3">
        <f t="shared" si="115"/>
        <v>1</v>
      </c>
      <c r="L627" s="3" cm="1">
        <f t="array" ref="L627">SUM(_xlfn._xlws.FILTER($D$2:$D$1078,_xlfn.MAP($F$2:$F$1078,_xlfn.LAMBDA(_xlpm.x,_xlpm.x=$F627))))</f>
        <v>8.1300813008130081E-4</v>
      </c>
      <c r="M627" s="3">
        <f t="shared" si="116"/>
        <v>1</v>
      </c>
      <c r="N627" s="3">
        <f t="shared" si="117"/>
        <v>0.25439985932113074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~kampf~ : [kampf]</v>
      </c>
      <c r="B628" s="2">
        <v>1</v>
      </c>
      <c r="C628" s="1" t="s">
        <v>1273</v>
      </c>
      <c r="D628" s="3">
        <f t="shared" si="109"/>
        <v>8.1300813008130081E-4</v>
      </c>
      <c r="E628" s="1" t="str">
        <f t="shared" si="110"/>
        <v>~kampf~</v>
      </c>
      <c r="F628" s="1" t="str">
        <f t="shared" si="111"/>
        <v>[kampf]</v>
      </c>
      <c r="G628" s="5">
        <f t="shared" si="112"/>
        <v>5</v>
      </c>
      <c r="H628" s="5">
        <f t="shared" si="113"/>
        <v>5</v>
      </c>
      <c r="I628" s="5">
        <f t="shared" si="114"/>
        <v>5</v>
      </c>
      <c r="J628" s="3" cm="1">
        <f t="array" ref="J628">SUM(_xlfn._xlws.FILTER($D$2:$D$1078,_xlfn.MAP($E$2:$E$1078,_xlfn.LAMBDA(_xlpm.x,_xlpm.x=$E628))))</f>
        <v>8.1300813008130081E-4</v>
      </c>
      <c r="K628" s="3">
        <f t="shared" si="115"/>
        <v>1</v>
      </c>
      <c r="L628" s="3" cm="1">
        <f t="array" ref="L628">SUM(_xlfn._xlws.FILTER($D$2:$D$1078,_xlfn.MAP($F$2:$F$1078,_xlfn.LAMBDA(_xlpm.x,_xlpm.x=$F628))))</f>
        <v>8.1300813008130081E-4</v>
      </c>
      <c r="M628" s="3">
        <f t="shared" si="116"/>
        <v>1</v>
      </c>
      <c r="N628" s="3">
        <f t="shared" si="117"/>
        <v>0.25439985932113074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~katze~ : [katse]</v>
      </c>
      <c r="B629" s="2">
        <v>1</v>
      </c>
      <c r="C629" s="1" t="s">
        <v>1272</v>
      </c>
      <c r="D629" s="3">
        <f t="shared" si="109"/>
        <v>8.1300813008130081E-4</v>
      </c>
      <c r="E629" s="1" t="str">
        <f t="shared" si="110"/>
        <v>~katze~</v>
      </c>
      <c r="F629" s="1" t="str">
        <f t="shared" si="111"/>
        <v>[katse]</v>
      </c>
      <c r="G629" s="5">
        <f t="shared" si="112"/>
        <v>5</v>
      </c>
      <c r="H629" s="5">
        <f t="shared" si="113"/>
        <v>5</v>
      </c>
      <c r="I629" s="5">
        <f t="shared" si="114"/>
        <v>5</v>
      </c>
      <c r="J629" s="3" cm="1">
        <f t="array" ref="J629">SUM(_xlfn._xlws.FILTER($D$2:$D$1078,_xlfn.MAP($E$2:$E$1078,_xlfn.LAMBDA(_xlpm.x,_xlpm.x=$E629))))</f>
        <v>8.1300813008130081E-4</v>
      </c>
      <c r="K629" s="3">
        <f t="shared" si="115"/>
        <v>1</v>
      </c>
      <c r="L629" s="3" cm="1">
        <f t="array" ref="L629">SUM(_xlfn._xlws.FILTER($D$2:$D$1078,_xlfn.MAP($F$2:$F$1078,_xlfn.LAMBDA(_xlpm.x,_xlpm.x=$F629))))</f>
        <v>8.1300813008130081E-4</v>
      </c>
      <c r="M629" s="3">
        <f t="shared" si="116"/>
        <v>1</v>
      </c>
      <c r="N629" s="3">
        <f t="shared" si="117"/>
        <v>0.25439985932113074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~karte~ : [kaʁte]</v>
      </c>
      <c r="B630" s="2">
        <v>1</v>
      </c>
      <c r="C630" s="1" t="s">
        <v>1271</v>
      </c>
      <c r="D630" s="3">
        <f t="shared" si="109"/>
        <v>8.1300813008130081E-4</v>
      </c>
      <c r="E630" s="3" t="str">
        <f t="shared" si="110"/>
        <v>~karte~</v>
      </c>
      <c r="F630" s="3" t="str">
        <f t="shared" si="111"/>
        <v>[kaʁte]</v>
      </c>
      <c r="G630" s="5">
        <f t="shared" si="112"/>
        <v>5</v>
      </c>
      <c r="H630" s="5">
        <f t="shared" si="113"/>
        <v>5</v>
      </c>
      <c r="I630" s="5">
        <f t="shared" si="114"/>
        <v>5</v>
      </c>
      <c r="J630" s="3" cm="1">
        <f t="array" ref="J630">SUM(_xlfn._xlws.FILTER($D$2:$D$1078,_xlfn.MAP($E$2:$E$1078,_xlfn.LAMBDA(_xlpm.x,_xlpm.x=$E630))))</f>
        <v>8.1300813008130081E-4</v>
      </c>
      <c r="K630" s="3">
        <f t="shared" si="115"/>
        <v>1</v>
      </c>
      <c r="L630" s="3" cm="1">
        <f t="array" ref="L630">SUM(_xlfn._xlws.FILTER($D$2:$D$1078,_xlfn.MAP($F$2:$F$1078,_xlfn.LAMBDA(_xlpm.x,_xlpm.x=$F630))))</f>
        <v>8.1300813008130081E-4</v>
      </c>
      <c r="M630" s="3">
        <f t="shared" si="116"/>
        <v>1</v>
      </c>
      <c r="N630" s="3">
        <f t="shared" si="117"/>
        <v>0.25439985932113074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~klein~ : [klaɛn]</v>
      </c>
      <c r="B631" s="2">
        <v>1</v>
      </c>
      <c r="C631" s="1" t="s">
        <v>1270</v>
      </c>
      <c r="D631" s="3">
        <f t="shared" si="109"/>
        <v>8.1300813008130081E-4</v>
      </c>
      <c r="E631" s="1" t="str">
        <f t="shared" si="110"/>
        <v>~klein~</v>
      </c>
      <c r="F631" s="1" t="str">
        <f t="shared" si="111"/>
        <v>[klaɛn]</v>
      </c>
      <c r="G631" s="5">
        <f t="shared" si="112"/>
        <v>5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SUM(_xlfn._xlws.FILTER($D$2:$D$1078,_xlfn.MAP($E$2:$E$1078,_xlfn.LAMBDA(_xlpm.x,_xlpm.x=$E631))))</f>
        <v>8.1300813008130081E-4</v>
      </c>
      <c r="K631" s="3">
        <f t="shared" si="115"/>
        <v>1</v>
      </c>
      <c r="L631" s="3" cm="1">
        <f t="array" ref="L631">SUM(_xlfn._xlws.FILTER($D$2:$D$1078,_xlfn.MAP($F$2:$F$1078,_xlfn.LAMBDA(_xlpm.x,_xlpm.x=$F631))))</f>
        <v>8.1300813008130081E-4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~kleid~ : [klaɛt]</v>
      </c>
      <c r="B632" s="2">
        <v>1</v>
      </c>
      <c r="C632" s="1" t="s">
        <v>1269</v>
      </c>
      <c r="D632" s="3">
        <f t="shared" si="109"/>
        <v>8.1300813008130081E-4</v>
      </c>
      <c r="E632" s="1" t="str">
        <f t="shared" si="110"/>
        <v>~kleid~</v>
      </c>
      <c r="F632" s="1" t="str">
        <f t="shared" si="111"/>
        <v>[klaɛt]</v>
      </c>
      <c r="G632" s="5">
        <f t="shared" si="112"/>
        <v>5</v>
      </c>
      <c r="H632" s="5">
        <f t="shared" si="113"/>
        <v>5</v>
      </c>
      <c r="I632" s="5">
        <f t="shared" si="114"/>
        <v>5</v>
      </c>
      <c r="J632" s="3" cm="1">
        <f t="array" ref="J632">SUM(_xlfn._xlws.FILTER($D$2:$D$1078,_xlfn.MAP($E$2:$E$1078,_xlfn.LAMBDA(_xlpm.x,_xlpm.x=$E632))))</f>
        <v>8.1300813008130081E-4</v>
      </c>
      <c r="K632" s="3">
        <f t="shared" si="115"/>
        <v>1</v>
      </c>
      <c r="L632" s="3" cm="1">
        <f t="array" ref="L632">SUM(_xlfn._xlws.FILTER($D$2:$D$1078,_xlfn.MAP($F$2:$F$1078,_xlfn.LAMBDA(_xlpm.x,_xlpm.x=$F632))))</f>
        <v>8.1300813008130081E-4</v>
      </c>
      <c r="M632" s="3">
        <f t="shared" si="116"/>
        <v>1</v>
      </c>
      <c r="N632" s="3">
        <f t="shared" si="117"/>
        <v>0.25439985932113074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~kluft~ : [klʊft]</v>
      </c>
      <c r="B633" s="2">
        <v>1</v>
      </c>
      <c r="C633" s="1" t="s">
        <v>1267</v>
      </c>
      <c r="D633" s="3">
        <f t="shared" si="109"/>
        <v>8.1300813008130081E-4</v>
      </c>
      <c r="E633" s="1" t="str">
        <f t="shared" si="110"/>
        <v>~kluft~</v>
      </c>
      <c r="F633" s="1" t="str">
        <f t="shared" si="111"/>
        <v>[klʊft]</v>
      </c>
      <c r="G633" s="5">
        <f t="shared" si="112"/>
        <v>5</v>
      </c>
      <c r="H633" s="5">
        <f t="shared" si="113"/>
        <v>5</v>
      </c>
      <c r="I633" s="5">
        <f t="shared" si="114"/>
        <v>5</v>
      </c>
      <c r="J633" s="3" cm="1">
        <f t="array" ref="J633">SUM(_xlfn._xlws.FILTER($D$2:$D$1078,_xlfn.MAP($E$2:$E$1078,_xlfn.LAMBDA(_xlpm.x,_xlpm.x=$E633))))</f>
        <v>8.1300813008130081E-4</v>
      </c>
      <c r="K633" s="3">
        <f t="shared" si="115"/>
        <v>1</v>
      </c>
      <c r="L633" s="3" cm="1">
        <f t="array" ref="L633">SUM(_xlfn._xlws.FILTER($D$2:$D$1078,_xlfn.MAP($F$2:$F$1078,_xlfn.LAMBDA(_xlpm.x,_xlpm.x=$F633))))</f>
        <v>8.1300813008130081E-4</v>
      </c>
      <c r="M633" s="3">
        <f t="shared" si="116"/>
        <v>1</v>
      </c>
      <c r="N633" s="3">
        <f t="shared" si="117"/>
        <v>0.25439985932113074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~kopie~ : [kopiː]</v>
      </c>
      <c r="B634" s="2">
        <v>1</v>
      </c>
      <c r="C634" s="1" t="s">
        <v>1266</v>
      </c>
      <c r="D634" s="3">
        <f t="shared" si="109"/>
        <v>8.1300813008130081E-4</v>
      </c>
      <c r="E634" s="1" t="str">
        <f t="shared" si="110"/>
        <v>~kopie~</v>
      </c>
      <c r="F634" s="1" t="str">
        <f t="shared" si="111"/>
        <v>[kopiː]</v>
      </c>
      <c r="G634" s="5">
        <f t="shared" si="112"/>
        <v>5</v>
      </c>
      <c r="H634" s="5">
        <f t="shared" si="113"/>
        <v>5</v>
      </c>
      <c r="I634" s="5">
        <f t="shared" si="114"/>
        <v>5</v>
      </c>
      <c r="J634" s="3" cm="1">
        <f t="array" ref="J634">SUM(_xlfn._xlws.FILTER($D$2:$D$1078,_xlfn.MAP($E$2:$E$1078,_xlfn.LAMBDA(_xlpm.x,_xlpm.x=$E634))))</f>
        <v>8.1300813008130081E-4</v>
      </c>
      <c r="K634" s="3">
        <f t="shared" si="115"/>
        <v>1</v>
      </c>
      <c r="L634" s="3" cm="1">
        <f t="array" ref="L634">SUM(_xlfn._xlws.FILTER($D$2:$D$1078,_xlfn.MAP($F$2:$F$1078,_xlfn.LAMBDA(_xlpm.x,_xlpm.x=$F634))))</f>
        <v>8.1300813008130081E-4</v>
      </c>
      <c r="M634" s="3">
        <f t="shared" si="116"/>
        <v>1</v>
      </c>
      <c r="N634" s="3">
        <f t="shared" si="117"/>
        <v>0.25439985932113074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~kugel~ : [kuːɡl]</v>
      </c>
      <c r="B635" s="2">
        <v>1</v>
      </c>
      <c r="C635" s="1" t="s">
        <v>1262</v>
      </c>
      <c r="D635" s="3">
        <f t="shared" si="109"/>
        <v>8.1300813008130081E-4</v>
      </c>
      <c r="E635" s="3" t="str">
        <f t="shared" si="110"/>
        <v>~kugel~</v>
      </c>
      <c r="F635" s="3" t="str">
        <f t="shared" si="111"/>
        <v>[kuːɡl]</v>
      </c>
      <c r="G635" s="5">
        <f t="shared" si="112"/>
        <v>5</v>
      </c>
      <c r="H635" s="5">
        <f t="shared" si="113"/>
        <v>5</v>
      </c>
      <c r="I635" s="5">
        <f t="shared" si="114"/>
        <v>5</v>
      </c>
      <c r="J635" s="3" cm="1">
        <f t="array" ref="J635">SUM(_xlfn._xlws.FILTER($D$2:$D$1078,_xlfn.MAP($E$2:$E$1078,_xlfn.LAMBDA(_xlpm.x,_xlpm.x=$E635))))</f>
        <v>8.1300813008130081E-4</v>
      </c>
      <c r="K635" s="3">
        <f t="shared" si="115"/>
        <v>1</v>
      </c>
      <c r="L635" s="3" cm="1">
        <f t="array" ref="L635">SUM(_xlfn._xlws.FILTER($D$2:$D$1078,_xlfn.MAP($F$2:$F$1078,_xlfn.LAMBDA(_xlpm.x,_xlpm.x=$F635))))</f>
        <v>8.1300813008130081E-4</v>
      </c>
      <c r="M635" s="3">
        <f t="shared" si="116"/>
        <v>1</v>
      </c>
      <c r="N635" s="3">
        <f t="shared" si="117"/>
        <v>0.25439985932113074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~quart~ : [kvaʁt]</v>
      </c>
      <c r="B636" s="2">
        <v>1</v>
      </c>
      <c r="C636" s="1" t="s">
        <v>1261</v>
      </c>
      <c r="D636" s="3">
        <f t="shared" si="109"/>
        <v>8.1300813008130081E-4</v>
      </c>
      <c r="E636" s="3" t="str">
        <f t="shared" si="110"/>
        <v>~quart~</v>
      </c>
      <c r="F636" s="3" t="str">
        <f t="shared" si="111"/>
        <v>[kvaʁt]</v>
      </c>
      <c r="G636" s="5">
        <f t="shared" si="112"/>
        <v>5</v>
      </c>
      <c r="H636" s="5">
        <f t="shared" si="113"/>
        <v>5</v>
      </c>
      <c r="I636" s="5">
        <f t="shared" si="114"/>
        <v>5</v>
      </c>
      <c r="J636" s="3" cm="1">
        <f t="array" ref="J636">SUM(_xlfn._xlws.FILTER($D$2:$D$1078,_xlfn.MAP($E$2:$E$1078,_xlfn.LAMBDA(_xlpm.x,_xlpm.x=$E636))))</f>
        <v>8.1300813008130081E-4</v>
      </c>
      <c r="K636" s="3">
        <f t="shared" si="115"/>
        <v>1</v>
      </c>
      <c r="L636" s="3" cm="1">
        <f t="array" ref="L636">SUM(_xlfn._xlws.FILTER($D$2:$D$1078,_xlfn.MAP($F$2:$F$1078,_xlfn.LAMBDA(_xlpm.x,_xlpm.x=$F636))))</f>
        <v>8.1300813008130081E-4</v>
      </c>
      <c r="M636" s="3">
        <f t="shared" si="116"/>
        <v>1</v>
      </c>
      <c r="N636" s="3">
        <f t="shared" si="117"/>
        <v>0.25439985932113074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~kraft~ : [kʁaft]</v>
      </c>
      <c r="B637" s="2">
        <v>1</v>
      </c>
      <c r="C637" s="1" t="s">
        <v>1260</v>
      </c>
      <c r="D637" s="3">
        <f t="shared" si="109"/>
        <v>8.1300813008130081E-4</v>
      </c>
      <c r="E637" s="3" t="str">
        <f t="shared" si="110"/>
        <v>~kraft~</v>
      </c>
      <c r="F637" s="3" t="str">
        <f t="shared" si="111"/>
        <v>[kʁaft]</v>
      </c>
      <c r="G637" s="5">
        <f t="shared" si="112"/>
        <v>5</v>
      </c>
      <c r="H637" s="5">
        <f t="shared" si="113"/>
        <v>5</v>
      </c>
      <c r="I637" s="5">
        <f t="shared" si="114"/>
        <v>5</v>
      </c>
      <c r="J637" s="3" cm="1">
        <f t="array" ref="J637">SUM(_xlfn._xlws.FILTER($D$2:$D$1078,_xlfn.MAP($E$2:$E$1078,_xlfn.LAMBDA(_xlpm.x,_xlpm.x=$E637))))</f>
        <v>8.1300813008130081E-4</v>
      </c>
      <c r="K637" s="3">
        <f t="shared" si="115"/>
        <v>1</v>
      </c>
      <c r="L637" s="3" cm="1">
        <f t="array" ref="L637">SUM(_xlfn._xlws.FILTER($D$2:$D$1078,_xlfn.MAP($F$2:$F$1078,_xlfn.LAMBDA(_xlpm.x,_xlpm.x=$F637))))</f>
        <v>8.1300813008130081E-4</v>
      </c>
      <c r="M637" s="3">
        <f t="shared" si="116"/>
        <v>1</v>
      </c>
      <c r="N637" s="3">
        <f t="shared" si="117"/>
        <v>0.25439985932113074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~krawa~ : [kʁava]</v>
      </c>
      <c r="B638" s="2">
        <v>1</v>
      </c>
      <c r="C638" s="1" t="s">
        <v>1259</v>
      </c>
      <c r="D638" s="3">
        <f t="shared" si="109"/>
        <v>8.1300813008130081E-4</v>
      </c>
      <c r="E638" s="3" t="str">
        <f t="shared" si="110"/>
        <v>~krawa~</v>
      </c>
      <c r="F638" s="3" t="str">
        <f t="shared" si="111"/>
        <v>[kʁava]</v>
      </c>
      <c r="G638" s="5">
        <f t="shared" si="112"/>
        <v>5</v>
      </c>
      <c r="H638" s="5">
        <f t="shared" si="113"/>
        <v>5</v>
      </c>
      <c r="I638" s="5">
        <f t="shared" si="114"/>
        <v>5</v>
      </c>
      <c r="J638" s="3" cm="1">
        <f t="array" ref="J638">SUM(_xlfn._xlws.FILTER($D$2:$D$1078,_xlfn.MAP($E$2:$E$1078,_xlfn.LAMBDA(_xlpm.x,_xlpm.x=$E638))))</f>
        <v>8.1300813008130081E-4</v>
      </c>
      <c r="K638" s="3">
        <f t="shared" si="115"/>
        <v>1</v>
      </c>
      <c r="L638" s="3" cm="1">
        <f t="array" ref="L638">SUM(_xlfn._xlws.FILTER($D$2:$D$1078,_xlfn.MAP($F$2:$F$1078,_xlfn.LAMBDA(_xlpm.x,_xlpm.x=$F638))))</f>
        <v>8.1300813008130081E-4</v>
      </c>
      <c r="M638" s="3">
        <f t="shared" si="116"/>
        <v>1</v>
      </c>
      <c r="N638" s="3">
        <f t="shared" si="117"/>
        <v>0.25439985932113074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~kreis~ : [kʁaɛs]</v>
      </c>
      <c r="B639" s="2">
        <v>1</v>
      </c>
      <c r="C639" s="1" t="s">
        <v>1258</v>
      </c>
      <c r="D639" s="3">
        <f t="shared" si="109"/>
        <v>8.1300813008130081E-4</v>
      </c>
      <c r="E639" s="3" t="str">
        <f t="shared" si="110"/>
        <v>~kreis~</v>
      </c>
      <c r="F639" s="3" t="str">
        <f t="shared" si="111"/>
        <v>[kʁaɛs]</v>
      </c>
      <c r="G639" s="5">
        <f t="shared" si="112"/>
        <v>5</v>
      </c>
      <c r="H639" s="5">
        <f t="shared" si="113"/>
        <v>5</v>
      </c>
      <c r="I639" s="5">
        <f t="shared" si="114"/>
        <v>5</v>
      </c>
      <c r="J639" s="3" cm="1">
        <f t="array" ref="J639">SUM(_xlfn._xlws.FILTER($D$2:$D$1078,_xlfn.MAP($E$2:$E$1078,_xlfn.LAMBDA(_xlpm.x,_xlpm.x=$E639))))</f>
        <v>8.1300813008130081E-4</v>
      </c>
      <c r="K639" s="3">
        <f t="shared" si="115"/>
        <v>1</v>
      </c>
      <c r="L639" s="3" cm="1">
        <f t="array" ref="L639">SUM(_xlfn._xlws.FILTER($D$2:$D$1078,_xlfn.MAP($F$2:$F$1078,_xlfn.LAMBDA(_xlpm.x,_xlpm.x=$F639))))</f>
        <v>8.1300813008130081E-4</v>
      </c>
      <c r="M639" s="3">
        <f t="shared" si="116"/>
        <v>1</v>
      </c>
      <c r="N639" s="3">
        <f t="shared" si="117"/>
        <v>0.25439985932113074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~krieg~ : [kʁiːk]</v>
      </c>
      <c r="B640" s="2">
        <v>1</v>
      </c>
      <c r="C640" s="1" t="s">
        <v>1257</v>
      </c>
      <c r="D640" s="3">
        <f t="shared" si="109"/>
        <v>8.1300813008130081E-4</v>
      </c>
      <c r="E640" s="3" t="str">
        <f t="shared" si="110"/>
        <v>~krieg~</v>
      </c>
      <c r="F640" s="3" t="str">
        <f t="shared" si="111"/>
        <v>[kʁiːk]</v>
      </c>
      <c r="G640" s="5">
        <f t="shared" si="112"/>
        <v>5</v>
      </c>
      <c r="H640" s="5">
        <f t="shared" si="113"/>
        <v>5</v>
      </c>
      <c r="I640" s="5">
        <f t="shared" si="114"/>
        <v>5</v>
      </c>
      <c r="J640" s="3" cm="1">
        <f t="array" ref="J640">SUM(_xlfn._xlws.FILTER($D$2:$D$1078,_xlfn.MAP($E$2:$E$1078,_xlfn.LAMBDA(_xlpm.x,_xlpm.x=$E640))))</f>
        <v>8.1300813008130081E-4</v>
      </c>
      <c r="K640" s="3">
        <f t="shared" si="115"/>
        <v>1</v>
      </c>
      <c r="L640" s="3" cm="1">
        <f t="array" ref="L640">SUM(_xlfn._xlws.FILTER($D$2:$D$1078,_xlfn.MAP($F$2:$F$1078,_xlfn.LAMBDA(_xlpm.x,_xlpm.x=$F640))))</f>
        <v>8.1300813008130081E-4</v>
      </c>
      <c r="M640" s="3">
        <f t="shared" si="116"/>
        <v>1</v>
      </c>
      <c r="N640" s="3">
        <f t="shared" si="117"/>
        <v>0.25439985932113074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~kälte~ : [kɛlte]</v>
      </c>
      <c r="B641" s="2">
        <v>1</v>
      </c>
      <c r="C641" s="1" t="s">
        <v>1256</v>
      </c>
      <c r="D641" s="3">
        <f t="shared" si="109"/>
        <v>8.1300813008130081E-4</v>
      </c>
      <c r="E641" s="3" t="str">
        <f t="shared" si="110"/>
        <v>~kälte~</v>
      </c>
      <c r="F641" s="3" t="str">
        <f t="shared" si="111"/>
        <v>[kɛlte]</v>
      </c>
      <c r="G641" s="5">
        <f t="shared" si="112"/>
        <v>5</v>
      </c>
      <c r="H641" s="5">
        <f t="shared" si="113"/>
        <v>5</v>
      </c>
      <c r="I641" s="5">
        <f t="shared" si="114"/>
        <v>5</v>
      </c>
      <c r="J641" s="3" cm="1">
        <f t="array" ref="J641">SUM(_xlfn._xlws.FILTER($D$2:$D$1078,_xlfn.MAP($E$2:$E$1078,_xlfn.LAMBDA(_xlpm.x,_xlpm.x=$E641))))</f>
        <v>8.1300813008130081E-4</v>
      </c>
      <c r="K641" s="3">
        <f t="shared" si="115"/>
        <v>1</v>
      </c>
      <c r="L641" s="3" cm="1">
        <f t="array" ref="L641">SUM(_xlfn._xlws.FILTER($D$2:$D$1078,_xlfn.MAP($F$2:$F$1078,_xlfn.LAMBDA(_xlpm.x,_xlpm.x=$F641))))</f>
        <v>8.1300813008130081E-4</v>
      </c>
      <c r="M641" s="3">
        <f t="shared" si="116"/>
        <v>1</v>
      </c>
      <c r="N641" s="3">
        <f t="shared" si="117"/>
        <v>0.25439985932113074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~kunst~ : [kʊnst]</v>
      </c>
      <c r="B642" s="2">
        <v>1</v>
      </c>
      <c r="C642" s="1" t="s">
        <v>1255</v>
      </c>
      <c r="D642" s="3">
        <f t="shared" ref="D642:D705" si="121">B642/freq.sum.r1a</f>
        <v>8.1300813008130081E-4</v>
      </c>
      <c r="E642" s="3" t="str">
        <f t="shared" ref="E642:E705" si="122">_xlfn.LET(_xlpm.sep,":",_xlpm.w,$C642,_xlfn.CONCAT("~",RIGHT(_xlpm.w,LEN(_xlpm.w)-FIND(_xlpm.sep,_xlpm.w)),"~"))</f>
        <v>~kunst~</v>
      </c>
      <c r="F642" s="3" t="str">
        <f t="shared" ref="F642:F705" si="123">_xlfn.LET(_xlpm.sep,":",_xlpm.w,$C642,_xlfn.CONCAT("[",LEFT(_xlpm.w,FIND(_xlpm.sep,_xlpm.w)-1),"]"))</f>
        <v>[kʊnst]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 cm="1">
        <f t="array" ref="J642">SUM(_xlfn._xlws.FILTER($D$2:$D$1078,_xlfn.MAP($E$2:$E$1078,_xlfn.LAMBDA(_xlpm.x,_xlpm.x=$E642))))</f>
        <v>8.1300813008130081E-4</v>
      </c>
      <c r="K642" s="3">
        <f t="shared" ref="K642:K705" si="127">$D642/J642</f>
        <v>1</v>
      </c>
      <c r="L642" s="3" cm="1">
        <f t="array" ref="L642">SUM(_xlfn._xlws.FILTER($D$2:$D$1078,_xlfn.MAP($F$2:$F$1078,_xlfn.LAMBDA(_xlpm.x,_xlpm.x=$F642))))</f>
        <v>8.1300813008130081E-4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0.25439985932113074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~konso~ : [kɔnzo]</v>
      </c>
      <c r="B643" s="2">
        <v>1</v>
      </c>
      <c r="C643" s="1" t="s">
        <v>1254</v>
      </c>
      <c r="D643" s="3">
        <f t="shared" si="121"/>
        <v>8.1300813008130081E-4</v>
      </c>
      <c r="E643" s="3" t="str">
        <f t="shared" si="122"/>
        <v>~konso~</v>
      </c>
      <c r="F643" s="3" t="str">
        <f t="shared" si="123"/>
        <v>[kɔnzo]</v>
      </c>
      <c r="G643" s="5">
        <f t="shared" si="124"/>
        <v>5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SUM(_xlfn._xlws.FILTER($D$2:$D$1078,_xlfn.MAP($E$2:$E$1078,_xlfn.LAMBDA(_xlpm.x,_xlpm.x=$E643))))</f>
        <v>8.1300813008130081E-4</v>
      </c>
      <c r="K643" s="3">
        <f t="shared" si="127"/>
        <v>1</v>
      </c>
      <c r="L643" s="3" cm="1">
        <f t="array" ref="L643">SUM(_xlfn._xlws.FILTER($D$2:$D$1078,_xlfn.MAP($F$2:$F$1078,_xlfn.LAMBDA(_xlpm.x,_xlpm.x=$F643))))</f>
        <v>8.1300813008130081E-4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~küste~ : [kʏste]</v>
      </c>
      <c r="B644" s="2">
        <v>1</v>
      </c>
      <c r="C644" s="1" t="s">
        <v>1253</v>
      </c>
      <c r="D644" s="3">
        <f t="shared" si="121"/>
        <v>8.1300813008130081E-4</v>
      </c>
      <c r="E644" s="3" t="str">
        <f t="shared" si="122"/>
        <v>~küste~</v>
      </c>
      <c r="F644" s="3" t="str">
        <f t="shared" si="123"/>
        <v>[kʏste]</v>
      </c>
      <c r="G644" s="5">
        <f t="shared" si="124"/>
        <v>5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SUM(_xlfn._xlws.FILTER($D$2:$D$1078,_xlfn.MAP($E$2:$E$1078,_xlfn.LAMBDA(_xlpm.x,_xlpm.x=$E644))))</f>
        <v>8.1300813008130081E-4</v>
      </c>
      <c r="K644" s="3">
        <f t="shared" si="127"/>
        <v>1</v>
      </c>
      <c r="L644" s="3" cm="1">
        <f t="array" ref="L644">SUM(_xlfn._xlws.FILTER($D$2:$D$1078,_xlfn.MAP($F$2:$F$1078,_xlfn.LAMBDA(_xlpm.x,_xlpm.x=$F644))))</f>
        <v>8.1300813008130081E-4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~lager~ : [laːɡɐ]</v>
      </c>
      <c r="B645" s="2">
        <v>1</v>
      </c>
      <c r="C645" s="1" t="s">
        <v>1250</v>
      </c>
      <c r="D645" s="3">
        <f t="shared" si="121"/>
        <v>8.1300813008130081E-4</v>
      </c>
      <c r="E645" s="1" t="str">
        <f t="shared" si="122"/>
        <v>~lager~</v>
      </c>
      <c r="F645" s="1" t="str">
        <f t="shared" si="123"/>
        <v>[laːɡɐ]</v>
      </c>
      <c r="G645" s="5">
        <f t="shared" si="124"/>
        <v>5</v>
      </c>
      <c r="H645" s="5">
        <f t="shared" si="125"/>
        <v>5</v>
      </c>
      <c r="I645" s="5">
        <f t="shared" si="126"/>
        <v>5</v>
      </c>
      <c r="J645" s="3" cm="1">
        <f t="array" ref="J645">SUM(_xlfn._xlws.FILTER($D$2:$D$1078,_xlfn.MAP($E$2:$E$1078,_xlfn.LAMBDA(_xlpm.x,_xlpm.x=$E645))))</f>
        <v>8.1300813008130081E-4</v>
      </c>
      <c r="K645" s="3">
        <f t="shared" si="127"/>
        <v>1</v>
      </c>
      <c r="L645" s="3" cm="1">
        <f t="array" ref="L645">SUM(_xlfn._xlws.FILTER($D$2:$D$1078,_xlfn.MAP($F$2:$F$1078,_xlfn.LAMBDA(_xlpm.x,_xlpm.x=$F645))))</f>
        <v>8.1300813008130081E-4</v>
      </c>
      <c r="M645" s="3">
        <f t="shared" si="128"/>
        <v>1</v>
      </c>
      <c r="N645" s="3">
        <f t="shared" si="129"/>
        <v>0.25439985932113074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~leben~ : [leːbm]</v>
      </c>
      <c r="B646" s="2">
        <v>1</v>
      </c>
      <c r="C646" s="1" t="s">
        <v>1247</v>
      </c>
      <c r="D646" s="3">
        <f t="shared" si="121"/>
        <v>8.1300813008130081E-4</v>
      </c>
      <c r="E646" s="1" t="str">
        <f t="shared" si="122"/>
        <v>~leben~</v>
      </c>
      <c r="F646" s="1" t="str">
        <f t="shared" si="123"/>
        <v>[leːbm]</v>
      </c>
      <c r="G646" s="5">
        <f t="shared" si="124"/>
        <v>5</v>
      </c>
      <c r="H646" s="5">
        <f t="shared" si="125"/>
        <v>5</v>
      </c>
      <c r="I646" s="5">
        <f t="shared" si="126"/>
        <v>5</v>
      </c>
      <c r="J646" s="3" cm="1">
        <f t="array" ref="J646">SUM(_xlfn._xlws.FILTER($D$2:$D$1078,_xlfn.MAP($E$2:$E$1078,_xlfn.LAMBDA(_xlpm.x,_xlpm.x=$E646))))</f>
        <v>8.1300813008130081E-4</v>
      </c>
      <c r="K646" s="3">
        <f t="shared" si="127"/>
        <v>1</v>
      </c>
      <c r="L646" s="3" cm="1">
        <f t="array" ref="L646">SUM(_xlfn._xlws.FILTER($D$2:$D$1078,_xlfn.MAP($F$2:$F$1078,_xlfn.LAMBDA(_xlpm.x,_xlpm.x=$F646))))</f>
        <v>8.1300813008130081E-4</v>
      </c>
      <c r="M646" s="3">
        <f t="shared" si="128"/>
        <v>1</v>
      </c>
      <c r="N646" s="3">
        <f t="shared" si="129"/>
        <v>0.25439985932113074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~lesen~ : [leːzn]</v>
      </c>
      <c r="B647" s="2">
        <v>1</v>
      </c>
      <c r="C647" s="1" t="s">
        <v>1246</v>
      </c>
      <c r="D647" s="3">
        <f t="shared" si="121"/>
        <v>8.1300813008130081E-4</v>
      </c>
      <c r="E647" s="1" t="str">
        <f t="shared" si="122"/>
        <v>~lesen~</v>
      </c>
      <c r="F647" s="1" t="str">
        <f t="shared" si="123"/>
        <v>[leːzn]</v>
      </c>
      <c r="G647" s="5">
        <f t="shared" si="124"/>
        <v>5</v>
      </c>
      <c r="H647" s="5">
        <f t="shared" si="125"/>
        <v>5</v>
      </c>
      <c r="I647" s="5">
        <f t="shared" si="126"/>
        <v>5</v>
      </c>
      <c r="J647" s="3" cm="1">
        <f t="array" ref="J647">SUM(_xlfn._xlws.FILTER($D$2:$D$1078,_xlfn.MAP($E$2:$E$1078,_xlfn.LAMBDA(_xlpm.x,_xlpm.x=$E647))))</f>
        <v>8.1300813008130081E-4</v>
      </c>
      <c r="K647" s="3">
        <f t="shared" si="127"/>
        <v>1</v>
      </c>
      <c r="L647" s="3" cm="1">
        <f t="array" ref="L647">SUM(_xlfn._xlws.FILTER($D$2:$D$1078,_xlfn.MAP($F$2:$F$1078,_xlfn.LAMBDA(_xlpm.x,_xlpm.x=$F647))))</f>
        <v>8.1300813008130081E-4</v>
      </c>
      <c r="M647" s="3">
        <f t="shared" si="128"/>
        <v>1</v>
      </c>
      <c r="N647" s="3">
        <f t="shared" si="129"/>
        <v>0.25439985932113074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~lehre~ : [leːʁe]</v>
      </c>
      <c r="B648" s="2">
        <v>1</v>
      </c>
      <c r="C648" s="1" t="s">
        <v>1245</v>
      </c>
      <c r="D648" s="3">
        <f t="shared" si="121"/>
        <v>8.1300813008130081E-4</v>
      </c>
      <c r="E648" s="3" t="str">
        <f t="shared" si="122"/>
        <v>~lehre~</v>
      </c>
      <c r="F648" s="3" t="str">
        <f t="shared" si="123"/>
        <v>[leːʁe]</v>
      </c>
      <c r="G648" s="5">
        <f t="shared" si="124"/>
        <v>5</v>
      </c>
      <c r="H648" s="5">
        <f t="shared" si="125"/>
        <v>5</v>
      </c>
      <c r="I648" s="5">
        <f t="shared" si="126"/>
        <v>5</v>
      </c>
      <c r="J648" s="3" cm="1">
        <f t="array" ref="J648">SUM(_xlfn._xlws.FILTER($D$2:$D$1078,_xlfn.MAP($E$2:$E$1078,_xlfn.LAMBDA(_xlpm.x,_xlpm.x=$E648))))</f>
        <v>8.1300813008130081E-4</v>
      </c>
      <c r="K648" s="3">
        <f t="shared" si="127"/>
        <v>1</v>
      </c>
      <c r="L648" s="3" cm="1">
        <f t="array" ref="L648">SUM(_xlfn._xlws.FILTER($D$2:$D$1078,_xlfn.MAP($F$2:$F$1078,_xlfn.LAMBDA(_xlpm.x,_xlpm.x=$F648))))</f>
        <v>8.1300813008130081E-4</v>
      </c>
      <c r="M648" s="3">
        <f t="shared" si="128"/>
        <v>1</v>
      </c>
      <c r="N648" s="3">
        <f t="shared" si="129"/>
        <v>0.25439985932113074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~legen~ : [leːɡŋ]</v>
      </c>
      <c r="B649" s="2">
        <v>1</v>
      </c>
      <c r="C649" s="1" t="s">
        <v>1244</v>
      </c>
      <c r="D649" s="3">
        <f t="shared" si="121"/>
        <v>8.1300813008130081E-4</v>
      </c>
      <c r="E649" s="1" t="str">
        <f t="shared" si="122"/>
        <v>~legen~</v>
      </c>
      <c r="F649" s="1" t="str">
        <f t="shared" si="123"/>
        <v>[leːɡŋ]</v>
      </c>
      <c r="G649" s="5">
        <f t="shared" si="124"/>
        <v>5</v>
      </c>
      <c r="H649" s="5">
        <f t="shared" si="125"/>
        <v>5</v>
      </c>
      <c r="I649" s="5">
        <f t="shared" si="126"/>
        <v>5</v>
      </c>
      <c r="J649" s="3" cm="1">
        <f t="array" ref="J649">SUM(_xlfn._xlws.FILTER($D$2:$D$1078,_xlfn.MAP($E$2:$E$1078,_xlfn.LAMBDA(_xlpm.x,_xlpm.x=$E649))))</f>
        <v>8.1300813008130081E-4</v>
      </c>
      <c r="K649" s="3">
        <f t="shared" si="127"/>
        <v>1</v>
      </c>
      <c r="L649" s="3" cm="1">
        <f t="array" ref="L649">SUM(_xlfn._xlws.FILTER($D$2:$D$1078,_xlfn.MAP($F$2:$F$1078,_xlfn.LAMBDA(_xlpm.x,_xlpm.x=$F649))))</f>
        <v>8.1300813008130081E-4</v>
      </c>
      <c r="M649" s="3">
        <f t="shared" si="128"/>
        <v>1</v>
      </c>
      <c r="N649" s="3">
        <f t="shared" si="129"/>
        <v>0.25439985932113074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~lisie~ : [liziː]</v>
      </c>
      <c r="B650" s="2">
        <v>1</v>
      </c>
      <c r="C650" s="1" t="s">
        <v>1242</v>
      </c>
      <c r="D650" s="3">
        <f t="shared" si="121"/>
        <v>8.1300813008130081E-4</v>
      </c>
      <c r="E650" s="3" t="str">
        <f t="shared" si="122"/>
        <v>~lisie~</v>
      </c>
      <c r="F650" s="3" t="str">
        <f t="shared" si="123"/>
        <v>[liziː]</v>
      </c>
      <c r="G650" s="5">
        <f t="shared" si="124"/>
        <v>5</v>
      </c>
      <c r="H650" s="5">
        <f t="shared" si="125"/>
        <v>5</v>
      </c>
      <c r="I650" s="5">
        <f t="shared" si="126"/>
        <v>5</v>
      </c>
      <c r="J650" s="3" cm="1">
        <f t="array" ref="J650">SUM(_xlfn._xlws.FILTER($D$2:$D$1078,_xlfn.MAP($E$2:$E$1078,_xlfn.LAMBDA(_xlpm.x,_xlpm.x=$E650))))</f>
        <v>8.1300813008130081E-4</v>
      </c>
      <c r="K650" s="3">
        <f t="shared" si="127"/>
        <v>1</v>
      </c>
      <c r="L650" s="3" cm="1">
        <f t="array" ref="L650">SUM(_xlfn._xlws.FILTER($D$2:$D$1078,_xlfn.MAP($F$2:$F$1078,_xlfn.LAMBDA(_xlpm.x,_xlpm.x=$F650))))</f>
        <v>8.1300813008130081E-4</v>
      </c>
      <c r="M650" s="3">
        <f t="shared" si="128"/>
        <v>1</v>
      </c>
      <c r="N650" s="3">
        <f t="shared" si="129"/>
        <v>0.25439985932113074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~liebe~ : [liːbe]</v>
      </c>
      <c r="B651" s="2">
        <v>1</v>
      </c>
      <c r="C651" s="1" t="s">
        <v>1241</v>
      </c>
      <c r="D651" s="3">
        <f t="shared" si="121"/>
        <v>8.1300813008130081E-4</v>
      </c>
      <c r="E651" s="1" t="str">
        <f t="shared" si="122"/>
        <v>~liebe~</v>
      </c>
      <c r="F651" s="1" t="str">
        <f t="shared" si="123"/>
        <v>[liːbe]</v>
      </c>
      <c r="G651" s="5">
        <f t="shared" si="124"/>
        <v>5</v>
      </c>
      <c r="H651" s="5">
        <f t="shared" si="125"/>
        <v>5</v>
      </c>
      <c r="I651" s="5">
        <f t="shared" si="126"/>
        <v>5</v>
      </c>
      <c r="J651" s="3" cm="1">
        <f t="array" ref="J651">SUM(_xlfn._xlws.FILTER($D$2:$D$1078,_xlfn.MAP($E$2:$E$1078,_xlfn.LAMBDA(_xlpm.x,_xlpm.x=$E651))))</f>
        <v>8.1300813008130081E-4</v>
      </c>
      <c r="K651" s="3">
        <f t="shared" si="127"/>
        <v>1</v>
      </c>
      <c r="L651" s="3" cm="1">
        <f t="array" ref="L651">SUM(_xlfn._xlws.FILTER($D$2:$D$1078,_xlfn.MAP($F$2:$F$1078,_xlfn.LAMBDA(_xlpm.x,_xlpm.x=$F651))))</f>
        <v>8.1300813008130081E-4</v>
      </c>
      <c r="M651" s="3">
        <f t="shared" si="128"/>
        <v>1</v>
      </c>
      <c r="N651" s="3">
        <f t="shared" si="129"/>
        <v>0.25439985932113074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~lodie~ : [lodiː]</v>
      </c>
      <c r="B652" s="2">
        <v>1</v>
      </c>
      <c r="C652" s="1" t="s">
        <v>1239</v>
      </c>
      <c r="D652" s="3">
        <f t="shared" si="121"/>
        <v>8.1300813008130081E-4</v>
      </c>
      <c r="E652" s="1" t="str">
        <f t="shared" si="122"/>
        <v>~lodie~</v>
      </c>
      <c r="F652" s="1" t="str">
        <f t="shared" si="123"/>
        <v>[lodiː]</v>
      </c>
      <c r="G652" s="5">
        <f t="shared" si="124"/>
        <v>5</v>
      </c>
      <c r="H652" s="5">
        <f t="shared" si="125"/>
        <v>5</v>
      </c>
      <c r="I652" s="5">
        <f t="shared" si="126"/>
        <v>5</v>
      </c>
      <c r="J652" s="3" cm="1">
        <f t="array" ref="J652">SUM(_xlfn._xlws.FILTER($D$2:$D$1078,_xlfn.MAP($E$2:$E$1078,_xlfn.LAMBDA(_xlpm.x,_xlpm.x=$E652))))</f>
        <v>8.1300813008130081E-4</v>
      </c>
      <c r="K652" s="3">
        <f t="shared" si="127"/>
        <v>1</v>
      </c>
      <c r="L652" s="3" cm="1">
        <f t="array" ref="L652">SUM(_xlfn._xlws.FILTER($D$2:$D$1078,_xlfn.MAP($F$2:$F$1078,_xlfn.LAMBDA(_xlpm.x,_xlpm.x=$F652))))</f>
        <v>8.1300813008130081E-4</v>
      </c>
      <c r="M652" s="3">
        <f t="shared" si="128"/>
        <v>1</v>
      </c>
      <c r="N652" s="3">
        <f t="shared" si="129"/>
        <v>0.25439985932113074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~lonie~ : [loniː]</v>
      </c>
      <c r="B653" s="2">
        <v>1</v>
      </c>
      <c r="C653" s="1" t="s">
        <v>1238</v>
      </c>
      <c r="D653" s="3">
        <f t="shared" si="121"/>
        <v>8.1300813008130081E-4</v>
      </c>
      <c r="E653" s="1" t="str">
        <f t="shared" si="122"/>
        <v>~lonie~</v>
      </c>
      <c r="F653" s="1" t="str">
        <f t="shared" si="123"/>
        <v>[loniː]</v>
      </c>
      <c r="G653" s="5">
        <f t="shared" si="124"/>
        <v>5</v>
      </c>
      <c r="H653" s="5">
        <f t="shared" si="125"/>
        <v>5</v>
      </c>
      <c r="I653" s="5">
        <f t="shared" si="126"/>
        <v>5</v>
      </c>
      <c r="J653" s="3" cm="1">
        <f t="array" ref="J653">SUM(_xlfn._xlws.FILTER($D$2:$D$1078,_xlfn.MAP($E$2:$E$1078,_xlfn.LAMBDA(_xlpm.x,_xlpm.x=$E653))))</f>
        <v>8.1300813008130081E-4</v>
      </c>
      <c r="K653" s="3">
        <f t="shared" si="127"/>
        <v>1</v>
      </c>
      <c r="L653" s="3" cm="1">
        <f t="array" ref="L653">SUM(_xlfn._xlws.FILTER($D$2:$D$1078,_xlfn.MAP($F$2:$F$1078,_xlfn.LAMBDA(_xlpm.x,_xlpm.x=$F653))))</f>
        <v>8.1300813008130081E-4</v>
      </c>
      <c r="M653" s="3">
        <f t="shared" si="128"/>
        <v>1</v>
      </c>
      <c r="N653" s="3">
        <f t="shared" si="129"/>
        <v>0.25439985932113074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~lösen~ : [løːzn]</v>
      </c>
      <c r="B654" s="2">
        <v>1</v>
      </c>
      <c r="C654" s="1" t="s">
        <v>1237</v>
      </c>
      <c r="D654" s="3">
        <f t="shared" si="121"/>
        <v>8.1300813008130081E-4</v>
      </c>
      <c r="E654" s="3" t="str">
        <f t="shared" si="122"/>
        <v>~lösen~</v>
      </c>
      <c r="F654" s="3" t="str">
        <f t="shared" si="123"/>
        <v>[løːzn]</v>
      </c>
      <c r="G654" s="5">
        <f t="shared" si="124"/>
        <v>5</v>
      </c>
      <c r="H654" s="5">
        <f t="shared" si="125"/>
        <v>5</v>
      </c>
      <c r="I654" s="5">
        <f t="shared" si="126"/>
        <v>5</v>
      </c>
      <c r="J654" s="3" cm="1">
        <f t="array" ref="J654">SUM(_xlfn._xlws.FILTER($D$2:$D$1078,_xlfn.MAP($E$2:$E$1078,_xlfn.LAMBDA(_xlpm.x,_xlpm.x=$E654))))</f>
        <v>8.1300813008130081E-4</v>
      </c>
      <c r="K654" s="3">
        <f t="shared" si="127"/>
        <v>1</v>
      </c>
      <c r="L654" s="3" cm="1">
        <f t="array" ref="L654">SUM(_xlfn._xlws.FILTER($D$2:$D$1078,_xlfn.MAP($F$2:$F$1078,_xlfn.LAMBDA(_xlpm.x,_xlpm.x=$F654))))</f>
        <v>8.1300813008130081E-4</v>
      </c>
      <c r="M654" s="3">
        <f t="shared" si="128"/>
        <v>1</v>
      </c>
      <c r="N654" s="3">
        <f t="shared" si="129"/>
        <v>0.25439985932113074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~liste~ : [lɪste]</v>
      </c>
      <c r="B655" s="2">
        <v>1</v>
      </c>
      <c r="C655" s="1" t="s">
        <v>1231</v>
      </c>
      <c r="D655" s="3">
        <f t="shared" si="121"/>
        <v>8.1300813008130081E-4</v>
      </c>
      <c r="E655" s="1" t="str">
        <f t="shared" si="122"/>
        <v>~liste~</v>
      </c>
      <c r="F655" s="1" t="str">
        <f t="shared" si="123"/>
        <v>[lɪste]</v>
      </c>
      <c r="G655" s="5">
        <f t="shared" si="124"/>
        <v>5</v>
      </c>
      <c r="H655" s="5">
        <f t="shared" si="125"/>
        <v>5</v>
      </c>
      <c r="I655" s="5">
        <f t="shared" si="126"/>
        <v>5</v>
      </c>
      <c r="J655" s="3" cm="1">
        <f t="array" ref="J655">SUM(_xlfn._xlws.FILTER($D$2:$D$1078,_xlfn.MAP($E$2:$E$1078,_xlfn.LAMBDA(_xlpm.x,_xlpm.x=$E655))))</f>
        <v>8.1300813008130081E-4</v>
      </c>
      <c r="K655" s="3">
        <f t="shared" si="127"/>
        <v>1</v>
      </c>
      <c r="L655" s="3" cm="1">
        <f t="array" ref="L655">SUM(_xlfn._xlws.FILTER($D$2:$D$1078,_xlfn.MAP($F$2:$F$1078,_xlfn.LAMBDA(_xlpm.x,_xlpm.x=$F655))))</f>
        <v>8.1300813008130081E-4</v>
      </c>
      <c r="M655" s="3">
        <f t="shared" si="128"/>
        <v>1</v>
      </c>
      <c r="N655" s="3">
        <f t="shared" si="129"/>
        <v>0.25439985932113074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~links~ : [lɪŋks]</v>
      </c>
      <c r="B656" s="2">
        <v>1</v>
      </c>
      <c r="C656" s="1" t="s">
        <v>1230</v>
      </c>
      <c r="D656" s="3">
        <f t="shared" si="121"/>
        <v>8.1300813008130081E-4</v>
      </c>
      <c r="E656" s="1" t="str">
        <f t="shared" si="122"/>
        <v>~links~</v>
      </c>
      <c r="F656" s="1" t="str">
        <f t="shared" si="123"/>
        <v>[lɪŋks]</v>
      </c>
      <c r="G656" s="5">
        <f t="shared" si="124"/>
        <v>5</v>
      </c>
      <c r="H656" s="5">
        <f t="shared" si="125"/>
        <v>5</v>
      </c>
      <c r="I656" s="5">
        <f t="shared" si="126"/>
        <v>5</v>
      </c>
      <c r="J656" s="3" cm="1">
        <f t="array" ref="J656">SUM(_xlfn._xlws.FILTER($D$2:$D$1078,_xlfn.MAP($E$2:$E$1078,_xlfn.LAMBDA(_xlpm.x,_xlpm.x=$E656))))</f>
        <v>8.1300813008130081E-4</v>
      </c>
      <c r="K656" s="3">
        <f t="shared" si="127"/>
        <v>1</v>
      </c>
      <c r="L656" s="3" cm="1">
        <f t="array" ref="L656">SUM(_xlfn._xlws.FILTER($D$2:$D$1078,_xlfn.MAP($F$2:$F$1078,_xlfn.LAMBDA(_xlpm.x,_xlpm.x=$F656))))</f>
        <v>8.1300813008130081E-4</v>
      </c>
      <c r="M656" s="3">
        <f t="shared" si="128"/>
        <v>1</v>
      </c>
      <c r="N656" s="3">
        <f t="shared" si="129"/>
        <v>0.25439985932113074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~lerne~ : [lɛʁne]</v>
      </c>
      <c r="B657" s="2">
        <v>1</v>
      </c>
      <c r="C657" s="1" t="s">
        <v>1229</v>
      </c>
      <c r="D657" s="3">
        <f t="shared" si="121"/>
        <v>8.1300813008130081E-4</v>
      </c>
      <c r="E657" s="1" t="str">
        <f t="shared" si="122"/>
        <v>~lerne~</v>
      </c>
      <c r="F657" s="1" t="str">
        <f t="shared" si="123"/>
        <v>[lɛʁne]</v>
      </c>
      <c r="G657" s="5">
        <f t="shared" si="124"/>
        <v>5</v>
      </c>
      <c r="H657" s="5">
        <f t="shared" si="125"/>
        <v>5</v>
      </c>
      <c r="I657" s="5">
        <f t="shared" si="126"/>
        <v>5</v>
      </c>
      <c r="J657" s="3" cm="1">
        <f t="array" ref="J657">SUM(_xlfn._xlws.FILTER($D$2:$D$1078,_xlfn.MAP($E$2:$E$1078,_xlfn.LAMBDA(_xlpm.x,_xlpm.x=$E657))))</f>
        <v>8.1300813008130081E-4</v>
      </c>
      <c r="K657" s="3">
        <f t="shared" si="127"/>
        <v>1</v>
      </c>
      <c r="L657" s="3" cm="1">
        <f t="array" ref="L657">SUM(_xlfn._xlws.FILTER($D$2:$D$1078,_xlfn.MAP($F$2:$F$1078,_xlfn.LAMBDA(_xlpm.x,_xlpm.x=$F657))))</f>
        <v>8.1300813008130081E-4</v>
      </c>
      <c r="M657" s="3">
        <f t="shared" si="128"/>
        <v>1</v>
      </c>
      <c r="N657" s="3">
        <f t="shared" si="129"/>
        <v>0.25439985932113074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~marke~ : [maʁke]</v>
      </c>
      <c r="B658" s="2">
        <v>1</v>
      </c>
      <c r="C658" s="1" t="s">
        <v>1228</v>
      </c>
      <c r="D658" s="3">
        <f t="shared" si="121"/>
        <v>8.1300813008130081E-4</v>
      </c>
      <c r="E658" s="1" t="str">
        <f t="shared" si="122"/>
        <v>~marke~</v>
      </c>
      <c r="F658" s="1" t="str">
        <f t="shared" si="123"/>
        <v>[maʁke]</v>
      </c>
      <c r="G658" s="5">
        <f t="shared" si="124"/>
        <v>5</v>
      </c>
      <c r="H658" s="5">
        <f t="shared" si="125"/>
        <v>5</v>
      </c>
      <c r="I658" s="5">
        <f t="shared" si="126"/>
        <v>5</v>
      </c>
      <c r="J658" s="3" cm="1">
        <f t="array" ref="J658">SUM(_xlfn._xlws.FILTER($D$2:$D$1078,_xlfn.MAP($E$2:$E$1078,_xlfn.LAMBDA(_xlpm.x,_xlpm.x=$E658))))</f>
        <v>8.1300813008130081E-4</v>
      </c>
      <c r="K658" s="3">
        <f t="shared" si="127"/>
        <v>1</v>
      </c>
      <c r="L658" s="3" cm="1">
        <f t="array" ref="L658">SUM(_xlfn._xlws.FILTER($D$2:$D$1078,_xlfn.MAP($F$2:$F$1078,_xlfn.LAMBDA(_xlpm.x,_xlpm.x=$F658))))</f>
        <v>8.1300813008130081E-4</v>
      </c>
      <c r="M658" s="3">
        <f t="shared" si="128"/>
        <v>1</v>
      </c>
      <c r="N658" s="3">
        <f t="shared" si="129"/>
        <v>0.25439985932113074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~markt~ : [maʁkt]</v>
      </c>
      <c r="B659" s="2">
        <v>1</v>
      </c>
      <c r="C659" s="1" t="s">
        <v>1227</v>
      </c>
      <c r="D659" s="3">
        <f t="shared" si="121"/>
        <v>8.1300813008130081E-4</v>
      </c>
      <c r="E659" s="1" t="str">
        <f t="shared" si="122"/>
        <v>~markt~</v>
      </c>
      <c r="F659" s="1" t="str">
        <f t="shared" si="123"/>
        <v>[maʁkt]</v>
      </c>
      <c r="G659" s="5">
        <f t="shared" si="124"/>
        <v>5</v>
      </c>
      <c r="H659" s="5">
        <f t="shared" si="125"/>
        <v>5</v>
      </c>
      <c r="I659" s="5">
        <f t="shared" si="126"/>
        <v>5</v>
      </c>
      <c r="J659" s="3" cm="1">
        <f t="array" ref="J659">SUM(_xlfn._xlws.FILTER($D$2:$D$1078,_xlfn.MAP($E$2:$E$1078,_xlfn.LAMBDA(_xlpm.x,_xlpm.x=$E659))))</f>
        <v>8.1300813008130081E-4</v>
      </c>
      <c r="K659" s="3">
        <f t="shared" si="127"/>
        <v>1</v>
      </c>
      <c r="L659" s="3" cm="1">
        <f t="array" ref="L659">SUM(_xlfn._xlws.FILTER($D$2:$D$1078,_xlfn.MAP($F$2:$F$1078,_xlfn.LAMBDA(_xlpm.x,_xlpm.x=$F659))))</f>
        <v>8.1300813008130081E-4</v>
      </c>
      <c r="M659" s="3">
        <f t="shared" si="128"/>
        <v>1</v>
      </c>
      <c r="N659" s="3">
        <f t="shared" si="129"/>
        <v>0.25439985932113074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~meile~ : [maɛle]</v>
      </c>
      <c r="B660" s="2">
        <v>1</v>
      </c>
      <c r="C660" s="1" t="s">
        <v>1226</v>
      </c>
      <c r="D660" s="3">
        <f t="shared" si="121"/>
        <v>8.1300813008130081E-4</v>
      </c>
      <c r="E660" s="1" t="str">
        <f t="shared" si="122"/>
        <v>~meile~</v>
      </c>
      <c r="F660" s="1" t="str">
        <f t="shared" si="123"/>
        <v>[maɛle]</v>
      </c>
      <c r="G660" s="5">
        <f t="shared" si="124"/>
        <v>5</v>
      </c>
      <c r="H660" s="5">
        <f t="shared" si="125"/>
        <v>5</v>
      </c>
      <c r="I660" s="5">
        <f t="shared" si="126"/>
        <v>5</v>
      </c>
      <c r="J660" s="3" cm="1">
        <f t="array" ref="J660">SUM(_xlfn._xlws.FILTER($D$2:$D$1078,_xlfn.MAP($E$2:$E$1078,_xlfn.LAMBDA(_xlpm.x,_xlpm.x=$E660))))</f>
        <v>8.1300813008130081E-4</v>
      </c>
      <c r="K660" s="3">
        <f t="shared" si="127"/>
        <v>1</v>
      </c>
      <c r="L660" s="3" cm="1">
        <f t="array" ref="L660">SUM(_xlfn._xlws.FILTER($D$2:$D$1078,_xlfn.MAP($F$2:$F$1078,_xlfn.LAMBDA(_xlpm.x,_xlpm.x=$F660))))</f>
        <v>8.1300813008130081E-4</v>
      </c>
      <c r="M660" s="3">
        <f t="shared" si="128"/>
        <v>1</v>
      </c>
      <c r="N660" s="3">
        <f t="shared" si="129"/>
        <v>0.25439985932113074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~malen~ : [maːln]</v>
      </c>
      <c r="B661" s="2">
        <v>1</v>
      </c>
      <c r="C661" s="1" t="s">
        <v>1225</v>
      </c>
      <c r="D661" s="3">
        <f t="shared" si="121"/>
        <v>8.1300813008130081E-4</v>
      </c>
      <c r="E661" s="1" t="str">
        <f t="shared" si="122"/>
        <v>~malen~</v>
      </c>
      <c r="F661" s="1" t="str">
        <f t="shared" si="123"/>
        <v>[maːln]</v>
      </c>
      <c r="G661" s="5">
        <f t="shared" si="124"/>
        <v>5</v>
      </c>
      <c r="H661" s="5">
        <f t="shared" si="125"/>
        <v>5</v>
      </c>
      <c r="I661" s="5">
        <f t="shared" si="126"/>
        <v>5</v>
      </c>
      <c r="J661" s="3" cm="1">
        <f t="array" ref="J661">SUM(_xlfn._xlws.FILTER($D$2:$D$1078,_xlfn.MAP($E$2:$E$1078,_xlfn.LAMBDA(_xlpm.x,_xlpm.x=$E661))))</f>
        <v>8.1300813008130081E-4</v>
      </c>
      <c r="K661" s="3">
        <f t="shared" si="127"/>
        <v>1</v>
      </c>
      <c r="L661" s="3" cm="1">
        <f t="array" ref="L661">SUM(_xlfn._xlws.FILTER($D$2:$D$1078,_xlfn.MAP($F$2:$F$1078,_xlfn.LAMBDA(_xlpm.x,_xlpm.x=$F661))))</f>
        <v>8.1300813008130081E-4</v>
      </c>
      <c r="M661" s="3">
        <f t="shared" si="128"/>
        <v>1</v>
      </c>
      <c r="N661" s="3">
        <f t="shared" si="129"/>
        <v>0.25439985932113074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~meine~ : [maɛne]</v>
      </c>
      <c r="B662" s="2">
        <v>1</v>
      </c>
      <c r="C662" s="1" t="s">
        <v>1224</v>
      </c>
      <c r="D662" s="3">
        <f t="shared" si="121"/>
        <v>8.1300813008130081E-4</v>
      </c>
      <c r="E662" s="1" t="str">
        <f t="shared" si="122"/>
        <v>~meine~</v>
      </c>
      <c r="F662" s="1" t="str">
        <f t="shared" si="123"/>
        <v>[maɛne]</v>
      </c>
      <c r="G662" s="5">
        <f t="shared" si="124"/>
        <v>5</v>
      </c>
      <c r="H662" s="5">
        <f t="shared" si="125"/>
        <v>5</v>
      </c>
      <c r="I662" s="5">
        <f t="shared" si="126"/>
        <v>5</v>
      </c>
      <c r="J662" s="3" cm="1">
        <f t="array" ref="J662">SUM(_xlfn._xlws.FILTER($D$2:$D$1078,_xlfn.MAP($E$2:$E$1078,_xlfn.LAMBDA(_xlpm.x,_xlpm.x=$E662))))</f>
        <v>8.1300813008130081E-4</v>
      </c>
      <c r="K662" s="3">
        <f t="shared" si="127"/>
        <v>1</v>
      </c>
      <c r="L662" s="3" cm="1">
        <f t="array" ref="L662">SUM(_xlfn._xlws.FILTER($D$2:$D$1078,_xlfn.MAP($F$2:$F$1078,_xlfn.LAMBDA(_xlpm.x,_xlpm.x=$F662))))</f>
        <v>8.1300813008130081E-4</v>
      </c>
      <c r="M662" s="3">
        <f t="shared" si="128"/>
        <v>1</v>
      </c>
      <c r="N662" s="3">
        <f t="shared" si="129"/>
        <v>0.25439985932113074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~mehre~ : [meːʁe]</v>
      </c>
      <c r="B663" s="2">
        <v>1</v>
      </c>
      <c r="C663" s="1" t="s">
        <v>1223</v>
      </c>
      <c r="D663" s="3">
        <f t="shared" si="121"/>
        <v>8.1300813008130081E-4</v>
      </c>
      <c r="E663" s="1" t="str">
        <f t="shared" si="122"/>
        <v>~mehre~</v>
      </c>
      <c r="F663" s="1" t="str">
        <f t="shared" si="123"/>
        <v>[meːʁe]</v>
      </c>
      <c r="G663" s="5">
        <f t="shared" si="124"/>
        <v>5</v>
      </c>
      <c r="H663" s="5">
        <f t="shared" si="125"/>
        <v>5</v>
      </c>
      <c r="I663" s="5">
        <f t="shared" si="126"/>
        <v>5</v>
      </c>
      <c r="J663" s="3" cm="1">
        <f t="array" ref="J663">SUM(_xlfn._xlws.FILTER($D$2:$D$1078,_xlfn.MAP($E$2:$E$1078,_xlfn.LAMBDA(_xlpm.x,_xlpm.x=$E663))))</f>
        <v>8.1300813008130081E-4</v>
      </c>
      <c r="K663" s="3">
        <f t="shared" si="127"/>
        <v>1</v>
      </c>
      <c r="L663" s="3" cm="1">
        <f t="array" ref="L663">SUM(_xlfn._xlws.FILTER($D$2:$D$1078,_xlfn.MAP($F$2:$F$1078,_xlfn.LAMBDA(_xlpm.x,_xlpm.x=$F663))))</f>
        <v>8.1300813008130081E-4</v>
      </c>
      <c r="M663" s="3">
        <f t="shared" si="128"/>
        <v>1</v>
      </c>
      <c r="N663" s="3">
        <f t="shared" si="129"/>
        <v>0.25439985932113074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~mpera~ : [mpeʁa]</v>
      </c>
      <c r="B664" s="2">
        <v>1</v>
      </c>
      <c r="C664" s="1" t="s">
        <v>1217</v>
      </c>
      <c r="D664" s="3">
        <f t="shared" si="121"/>
        <v>8.1300813008130081E-4</v>
      </c>
      <c r="E664" s="3" t="str">
        <f t="shared" si="122"/>
        <v>~mpera~</v>
      </c>
      <c r="F664" s="3" t="str">
        <f t="shared" si="123"/>
        <v>[mpeʁa]</v>
      </c>
      <c r="G664" s="5">
        <f t="shared" si="124"/>
        <v>5</v>
      </c>
      <c r="H664" s="5">
        <f t="shared" si="125"/>
        <v>5</v>
      </c>
      <c r="I664" s="5">
        <f t="shared" si="126"/>
        <v>5</v>
      </c>
      <c r="J664" s="3" cm="1">
        <f t="array" ref="J664">SUM(_xlfn._xlws.FILTER($D$2:$D$1078,_xlfn.MAP($E$2:$E$1078,_xlfn.LAMBDA(_xlpm.x,_xlpm.x=$E664))))</f>
        <v>8.1300813008130081E-4</v>
      </c>
      <c r="K664" s="3">
        <f t="shared" si="127"/>
        <v>1</v>
      </c>
      <c r="L664" s="3" cm="1">
        <f t="array" ref="L664">SUM(_xlfn._xlws.FILTER($D$2:$D$1078,_xlfn.MAP($F$2:$F$1078,_xlfn.LAMBDA(_xlpm.x,_xlpm.x=$F664))))</f>
        <v>8.1300813008130081E-4</v>
      </c>
      <c r="M664" s="3">
        <f t="shared" si="128"/>
        <v>1</v>
      </c>
      <c r="N664" s="3">
        <f t="shared" si="129"/>
        <v>0.25439985932113074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~multi~ : [mʊlti]</v>
      </c>
      <c r="B665" s="2">
        <v>1</v>
      </c>
      <c r="C665" s="1" t="s">
        <v>1214</v>
      </c>
      <c r="D665" s="3">
        <f t="shared" si="121"/>
        <v>8.1300813008130081E-4</v>
      </c>
      <c r="E665" s="3" t="str">
        <f t="shared" si="122"/>
        <v>~multi~</v>
      </c>
      <c r="F665" s="3" t="str">
        <f t="shared" si="123"/>
        <v>[mʊlti]</v>
      </c>
      <c r="G665" s="5">
        <f t="shared" si="124"/>
        <v>5</v>
      </c>
      <c r="H665" s="5">
        <f t="shared" si="125"/>
        <v>5</v>
      </c>
      <c r="I665" s="5">
        <f t="shared" si="126"/>
        <v>5</v>
      </c>
      <c r="J665" s="3" cm="1">
        <f t="array" ref="J665">SUM(_xlfn._xlws.FILTER($D$2:$D$1078,_xlfn.MAP($E$2:$E$1078,_xlfn.LAMBDA(_xlpm.x,_xlpm.x=$E665))))</f>
        <v>8.1300813008130081E-4</v>
      </c>
      <c r="K665" s="3">
        <f t="shared" si="127"/>
        <v>1</v>
      </c>
      <c r="L665" s="3" cm="1">
        <f t="array" ref="L665">SUM(_xlfn._xlws.FILTER($D$2:$D$1078,_xlfn.MAP($F$2:$F$1078,_xlfn.LAMBDA(_xlpm.x,_xlpm.x=$F665))))</f>
        <v>8.1300813008130081E-4</v>
      </c>
      <c r="M665" s="3">
        <f t="shared" si="128"/>
        <v>1</v>
      </c>
      <c r="N665" s="3">
        <f t="shared" si="129"/>
        <v>0.25439985932113074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~mitta~ : [mɪtaː]</v>
      </c>
      <c r="B666" s="2">
        <v>1</v>
      </c>
      <c r="C666" s="1" t="s">
        <v>1213</v>
      </c>
      <c r="D666" s="3">
        <f t="shared" si="121"/>
        <v>8.1300813008130081E-4</v>
      </c>
      <c r="E666" s="1" t="str">
        <f t="shared" si="122"/>
        <v>~mitta~</v>
      </c>
      <c r="F666" s="1" t="str">
        <f t="shared" si="123"/>
        <v>[mɪtaː]</v>
      </c>
      <c r="G666" s="5">
        <f t="shared" si="124"/>
        <v>5</v>
      </c>
      <c r="H666" s="5">
        <f t="shared" si="125"/>
        <v>5</v>
      </c>
      <c r="I666" s="5">
        <f t="shared" si="126"/>
        <v>5</v>
      </c>
      <c r="J666" s="3" cm="1">
        <f t="array" ref="J666">SUM(_xlfn._xlws.FILTER($D$2:$D$1078,_xlfn.MAP($E$2:$E$1078,_xlfn.LAMBDA(_xlpm.x,_xlpm.x=$E666))))</f>
        <v>8.1300813008130081E-4</v>
      </c>
      <c r="K666" s="3">
        <f t="shared" si="127"/>
        <v>1</v>
      </c>
      <c r="L666" s="3" cm="1">
        <f t="array" ref="L666">SUM(_xlfn._xlws.FILTER($D$2:$D$1078,_xlfn.MAP($F$2:$F$1078,_xlfn.LAMBDA(_xlpm.x,_xlpm.x=$F666))))</f>
        <v>8.1300813008130081E-4</v>
      </c>
      <c r="M666" s="3">
        <f t="shared" si="128"/>
        <v>1</v>
      </c>
      <c r="N666" s="3">
        <f t="shared" si="129"/>
        <v>0.25439985932113074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~nderu~ : [ndeʁʊ]</v>
      </c>
      <c r="B667" s="2">
        <v>1</v>
      </c>
      <c r="C667" s="1" t="s">
        <v>1206</v>
      </c>
      <c r="D667" s="3">
        <f t="shared" si="121"/>
        <v>8.1300813008130081E-4</v>
      </c>
      <c r="E667" s="3" t="str">
        <f t="shared" si="122"/>
        <v>~nderu~</v>
      </c>
      <c r="F667" s="3" t="str">
        <f t="shared" si="123"/>
        <v>[ndeʁʊ]</v>
      </c>
      <c r="G667" s="5">
        <f t="shared" si="124"/>
        <v>5</v>
      </c>
      <c r="H667" s="5">
        <f t="shared" si="125"/>
        <v>5</v>
      </c>
      <c r="I667" s="5">
        <f t="shared" si="126"/>
        <v>5</v>
      </c>
      <c r="J667" s="3" cm="1">
        <f t="array" ref="J667">SUM(_xlfn._xlws.FILTER($D$2:$D$1078,_xlfn.MAP($E$2:$E$1078,_xlfn.LAMBDA(_xlpm.x,_xlpm.x=$E667))))</f>
        <v>8.1300813008130081E-4</v>
      </c>
      <c r="K667" s="3">
        <f t="shared" si="127"/>
        <v>1</v>
      </c>
      <c r="L667" s="3" cm="1">
        <f t="array" ref="L667">SUM(_xlfn._xlws.FILTER($D$2:$D$1078,_xlfn.MAP($F$2:$F$1078,_xlfn.LAMBDA(_xlpm.x,_xlpm.x=$F667))))</f>
        <v>8.1300813008130081E-4</v>
      </c>
      <c r="M667" s="3">
        <f t="shared" si="128"/>
        <v>1</v>
      </c>
      <c r="N667" s="3">
        <f t="shared" si="129"/>
        <v>0.25439985932113074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~nehme~ : [neːme]</v>
      </c>
      <c r="B668" s="2">
        <v>1</v>
      </c>
      <c r="C668" s="1" t="s">
        <v>1205</v>
      </c>
      <c r="D668" s="3">
        <f t="shared" si="121"/>
        <v>8.1300813008130081E-4</v>
      </c>
      <c r="E668" s="3" t="str">
        <f t="shared" si="122"/>
        <v>~nehme~</v>
      </c>
      <c r="F668" s="3" t="str">
        <f t="shared" si="123"/>
        <v>[neːme]</v>
      </c>
      <c r="G668" s="5">
        <f t="shared" si="124"/>
        <v>5</v>
      </c>
      <c r="H668" s="5">
        <f t="shared" si="125"/>
        <v>5</v>
      </c>
      <c r="I668" s="5">
        <f t="shared" si="126"/>
        <v>5</v>
      </c>
      <c r="J668" s="3" cm="1">
        <f t="array" ref="J668">SUM(_xlfn._xlws.FILTER($D$2:$D$1078,_xlfn.MAP($E$2:$E$1078,_xlfn.LAMBDA(_xlpm.x,_xlpm.x=$E668))))</f>
        <v>8.1300813008130081E-4</v>
      </c>
      <c r="K668" s="3">
        <f t="shared" si="127"/>
        <v>1</v>
      </c>
      <c r="L668" s="3" cm="1">
        <f t="array" ref="L668">SUM(_xlfn._xlws.FILTER($D$2:$D$1078,_xlfn.MAP($F$2:$F$1078,_xlfn.LAMBDA(_xlpm.x,_xlpm.x=$F668))))</f>
        <v>8.1300813008130081E-4</v>
      </c>
      <c r="M668" s="3">
        <f t="shared" si="128"/>
        <v>1</v>
      </c>
      <c r="N668" s="3">
        <f t="shared" si="129"/>
        <v>0.25439985932113074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~nheit~ : [nhaɛt]</v>
      </c>
      <c r="B669" s="2">
        <v>1</v>
      </c>
      <c r="C669" s="1" t="s">
        <v>1204</v>
      </c>
      <c r="D669" s="3">
        <f t="shared" si="121"/>
        <v>8.1300813008130081E-4</v>
      </c>
      <c r="E669" s="3" t="str">
        <f t="shared" si="122"/>
        <v>~nheit~</v>
      </c>
      <c r="F669" s="3" t="str">
        <f t="shared" si="123"/>
        <v>[nhaɛt]</v>
      </c>
      <c r="G669" s="5">
        <f t="shared" si="124"/>
        <v>5</v>
      </c>
      <c r="H669" s="5">
        <f t="shared" si="125"/>
        <v>5</v>
      </c>
      <c r="I669" s="5">
        <f t="shared" si="126"/>
        <v>5</v>
      </c>
      <c r="J669" s="3" cm="1">
        <f t="array" ref="J669">SUM(_xlfn._xlws.FILTER($D$2:$D$1078,_xlfn.MAP($E$2:$E$1078,_xlfn.LAMBDA(_xlpm.x,_xlpm.x=$E669))))</f>
        <v>8.1300813008130081E-4</v>
      </c>
      <c r="K669" s="3">
        <f t="shared" si="127"/>
        <v>1</v>
      </c>
      <c r="L669" s="3" cm="1">
        <f t="array" ref="L669">SUM(_xlfn._xlws.FILTER($D$2:$D$1078,_xlfn.MAP($F$2:$F$1078,_xlfn.LAMBDA(_xlpm.x,_xlpm.x=$F669))))</f>
        <v>8.1300813008130081E-4</v>
      </c>
      <c r="M669" s="3">
        <f t="shared" si="128"/>
        <v>1</v>
      </c>
      <c r="N669" s="3">
        <f t="shared" si="129"/>
        <v>0.25439985932113074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~ntere~ : [nteʁɛ]</v>
      </c>
      <c r="B670" s="2">
        <v>1</v>
      </c>
      <c r="C670" s="1" t="s">
        <v>1201</v>
      </c>
      <c r="D670" s="3">
        <f t="shared" si="121"/>
        <v>8.1300813008130081E-4</v>
      </c>
      <c r="E670" s="3" t="str">
        <f t="shared" si="122"/>
        <v>~ntere~</v>
      </c>
      <c r="F670" s="3" t="str">
        <f t="shared" si="123"/>
        <v>[nteʁɛ]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 cm="1">
        <f t="array" ref="J670">SUM(_xlfn._xlws.FILTER($D$2:$D$1078,_xlfn.MAP($E$2:$E$1078,_xlfn.LAMBDA(_xlpm.x,_xlpm.x=$E670))))</f>
        <v>8.1300813008130081E-4</v>
      </c>
      <c r="K670" s="3">
        <f t="shared" si="127"/>
        <v>1</v>
      </c>
      <c r="L670" s="3" cm="1">
        <f t="array" ref="L670">SUM(_xlfn._xlws.FILTER($D$2:$D$1078,_xlfn.MAP($F$2:$F$1078,_xlfn.LAMBDA(_xlpm.x,_xlpm.x=$F670))))</f>
        <v>8.1300813008130081E-4</v>
      </c>
      <c r="M670" s="3">
        <f t="shared" si="128"/>
        <v>1</v>
      </c>
      <c r="N670" s="3">
        <f t="shared" si="129"/>
        <v>0.25439985932113074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~ntrum~ : [ntʁʊm]</v>
      </c>
      <c r="B671" s="2">
        <v>1</v>
      </c>
      <c r="C671" s="1" t="s">
        <v>1196</v>
      </c>
      <c r="D671" s="3">
        <f t="shared" si="121"/>
        <v>8.1300813008130081E-4</v>
      </c>
      <c r="E671" s="3" t="str">
        <f t="shared" si="122"/>
        <v>~ntrum~</v>
      </c>
      <c r="F671" s="3" t="str">
        <f t="shared" si="123"/>
        <v>[ntʁʊm]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SUM(_xlfn._xlws.FILTER($D$2:$D$1078,_xlfn.MAP($E$2:$E$1078,_xlfn.LAMBDA(_xlpm.x,_xlpm.x=$E671))))</f>
        <v>8.1300813008130081E-4</v>
      </c>
      <c r="K671" s="3">
        <f t="shared" si="127"/>
        <v>1</v>
      </c>
      <c r="L671" s="3" cm="1">
        <f t="array" ref="L671">SUM(_xlfn._xlws.FILTER($D$2:$D$1078,_xlfn.MAP($F$2:$F$1078,_xlfn.LAMBDA(_xlpm.x,_xlpm.x=$F671))))</f>
        <v>8.1300813008130081E-4</v>
      </c>
      <c r="M671" s="3">
        <f t="shared" si="128"/>
        <v>1</v>
      </c>
      <c r="N671" s="3">
        <f t="shared" si="129"/>
        <v>0.25439985932113074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~nsona~ : [nzona]</v>
      </c>
      <c r="B672" s="2">
        <v>1</v>
      </c>
      <c r="C672" s="1" t="s">
        <v>1193</v>
      </c>
      <c r="D672" s="3">
        <f t="shared" si="121"/>
        <v>8.1300813008130081E-4</v>
      </c>
      <c r="E672" s="3" t="str">
        <f t="shared" si="122"/>
        <v>~nsona~</v>
      </c>
      <c r="F672" s="3" t="str">
        <f t="shared" si="123"/>
        <v>[nzona]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 cm="1">
        <f t="array" ref="J672">SUM(_xlfn._xlws.FILTER($D$2:$D$1078,_xlfn.MAP($E$2:$E$1078,_xlfn.LAMBDA(_xlpm.x,_xlpm.x=$E672))))</f>
        <v>8.1300813008130081E-4</v>
      </c>
      <c r="K672" s="3">
        <f t="shared" si="127"/>
        <v>1</v>
      </c>
      <c r="L672" s="3" cm="1">
        <f t="array" ref="L672">SUM(_xlfn._xlws.FILTER($D$2:$D$1078,_xlfn.MAP($F$2:$F$1078,_xlfn.LAMBDA(_xlpm.x,_xlpm.x=$F672))))</f>
        <v>8.1300813008130081E-4</v>
      </c>
      <c r="M672" s="3">
        <f t="shared" si="128"/>
        <v>1</v>
      </c>
      <c r="N672" s="3">
        <f t="shared" si="129"/>
        <v>0.25439985932113074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~nspru~ : [nʃpʁʊ]</v>
      </c>
      <c r="B673" s="2">
        <v>1</v>
      </c>
      <c r="C673" s="1" t="s">
        <v>1192</v>
      </c>
      <c r="D673" s="3">
        <f t="shared" si="121"/>
        <v>8.1300813008130081E-4</v>
      </c>
      <c r="E673" s="3" t="str">
        <f t="shared" si="122"/>
        <v>~nspru~</v>
      </c>
      <c r="F673" s="3" t="str">
        <f t="shared" si="123"/>
        <v>[nʃpʁʊ]</v>
      </c>
      <c r="G673" s="5">
        <f t="shared" si="124"/>
        <v>5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SUM(_xlfn._xlws.FILTER($D$2:$D$1078,_xlfn.MAP($E$2:$E$1078,_xlfn.LAMBDA(_xlpm.x,_xlpm.x=$E673))))</f>
        <v>8.1300813008130081E-4</v>
      </c>
      <c r="K673" s="3">
        <f t="shared" si="127"/>
        <v>1</v>
      </c>
      <c r="L673" s="3" cm="1">
        <f t="array" ref="L673">SUM(_xlfn._xlws.FILTER($D$2:$D$1078,_xlfn.MAP($F$2:$F$1078,_xlfn.LAMBDA(_xlpm.x,_xlpm.x=$F673))))</f>
        <v>8.1300813008130081E-4</v>
      </c>
      <c r="M673" s="3">
        <f t="shared" si="128"/>
        <v>1</v>
      </c>
      <c r="N673" s="3">
        <f t="shared" si="129"/>
        <v>0.25439985932113074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~papie~ : [papiː]</v>
      </c>
      <c r="B674" s="2">
        <v>1</v>
      </c>
      <c r="C674" s="1" t="s">
        <v>1189</v>
      </c>
      <c r="D674" s="3">
        <f t="shared" si="121"/>
        <v>8.1300813008130081E-4</v>
      </c>
      <c r="E674" s="1" t="str">
        <f t="shared" si="122"/>
        <v>~papie~</v>
      </c>
      <c r="F674" s="1" t="str">
        <f t="shared" si="123"/>
        <v>[papiː]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 cm="1">
        <f t="array" ref="J674">SUM(_xlfn._xlws.FILTER($D$2:$D$1078,_xlfn.MAP($E$2:$E$1078,_xlfn.LAMBDA(_xlpm.x,_xlpm.x=$E674))))</f>
        <v>8.1300813008130081E-4</v>
      </c>
      <c r="K674" s="3">
        <f t="shared" si="127"/>
        <v>1</v>
      </c>
      <c r="L674" s="3" cm="1">
        <f t="array" ref="L674">SUM(_xlfn._xlws.FILTER($D$2:$D$1078,_xlfn.MAP($F$2:$F$1078,_xlfn.LAMBDA(_xlpm.x,_xlpm.x=$F674))))</f>
        <v>8.1300813008130081E-4</v>
      </c>
      <c r="M674" s="3">
        <f t="shared" si="128"/>
        <v>1</v>
      </c>
      <c r="N674" s="3">
        <f t="shared" si="129"/>
        <v>0.25439985932113074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~parti~ : [paʁti]</v>
      </c>
      <c r="B675" s="2">
        <v>1</v>
      </c>
      <c r="C675" s="1" t="s">
        <v>1188</v>
      </c>
      <c r="D675" s="3">
        <f t="shared" si="121"/>
        <v>8.1300813008130081E-4</v>
      </c>
      <c r="E675" s="3" t="str">
        <f t="shared" si="122"/>
        <v>~parti~</v>
      </c>
      <c r="F675" s="3" t="str">
        <f t="shared" si="123"/>
        <v>[paʁti]</v>
      </c>
      <c r="G675" s="5">
        <f t="shared" si="124"/>
        <v>5</v>
      </c>
      <c r="H675" s="5">
        <f t="shared" si="125"/>
        <v>5</v>
      </c>
      <c r="I675" s="5">
        <f t="shared" si="126"/>
        <v>5</v>
      </c>
      <c r="J675" s="3" cm="1">
        <f t="array" ref="J675">SUM(_xlfn._xlws.FILTER($D$2:$D$1078,_xlfn.MAP($E$2:$E$1078,_xlfn.LAMBDA(_xlpm.x,_xlpm.x=$E675))))</f>
        <v>8.1300813008130081E-4</v>
      </c>
      <c r="K675" s="3">
        <f t="shared" si="127"/>
        <v>1</v>
      </c>
      <c r="L675" s="3" cm="1">
        <f t="array" ref="L675">SUM(_xlfn._xlws.FILTER($D$2:$D$1078,_xlfn.MAP($F$2:$F$1078,_xlfn.LAMBDA(_xlpm.x,_xlpm.x=$F675))))</f>
        <v>8.1300813008130081E-4</v>
      </c>
      <c r="M675" s="3">
        <f t="shared" si="128"/>
        <v>1</v>
      </c>
      <c r="N675" s="3">
        <f t="shared" si="129"/>
        <v>0.25439985932113074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~pause~ : [paɔze]</v>
      </c>
      <c r="B676" s="2">
        <v>1</v>
      </c>
      <c r="C676" s="1" t="s">
        <v>1187</v>
      </c>
      <c r="D676" s="3">
        <f t="shared" si="121"/>
        <v>8.1300813008130081E-4</v>
      </c>
      <c r="E676" s="3" t="str">
        <f t="shared" si="122"/>
        <v>~pause~</v>
      </c>
      <c r="F676" s="3" t="str">
        <f t="shared" si="123"/>
        <v>[paɔze]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 cm="1">
        <f t="array" ref="J676">SUM(_xlfn._xlws.FILTER($D$2:$D$1078,_xlfn.MAP($E$2:$E$1078,_xlfn.LAMBDA(_xlpm.x,_xlpm.x=$E676))))</f>
        <v>8.1300813008130081E-4</v>
      </c>
      <c r="K676" s="3">
        <f t="shared" si="127"/>
        <v>1</v>
      </c>
      <c r="L676" s="3" cm="1">
        <f t="array" ref="L676">SUM(_xlfn._xlws.FILTER($D$2:$D$1078,_xlfn.MAP($F$2:$F$1078,_xlfn.LAMBDA(_xlpm.x,_xlpm.x=$F676))))</f>
        <v>8.1300813008130081E-4</v>
      </c>
      <c r="M676" s="3">
        <f t="shared" si="128"/>
        <v>1</v>
      </c>
      <c r="N676" s="3">
        <f t="shared" si="129"/>
        <v>0.25439985932113074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~pfund~ : [pfʊnt]</v>
      </c>
      <c r="B677" s="2">
        <v>1</v>
      </c>
      <c r="C677" s="1" t="s">
        <v>1185</v>
      </c>
      <c r="D677" s="3">
        <f t="shared" si="121"/>
        <v>8.1300813008130081E-4</v>
      </c>
      <c r="E677" s="1" t="str">
        <f t="shared" si="122"/>
        <v>~pfund~</v>
      </c>
      <c r="F677" s="1" t="str">
        <f t="shared" si="123"/>
        <v>[pfʊnt]</v>
      </c>
      <c r="G677" s="5">
        <f t="shared" si="124"/>
        <v>5</v>
      </c>
      <c r="H677" s="5">
        <f t="shared" si="125"/>
        <v>5</v>
      </c>
      <c r="I677" s="5">
        <f t="shared" si="126"/>
        <v>5</v>
      </c>
      <c r="J677" s="3" cm="1">
        <f t="array" ref="J677">SUM(_xlfn._xlws.FILTER($D$2:$D$1078,_xlfn.MAP($E$2:$E$1078,_xlfn.LAMBDA(_xlpm.x,_xlpm.x=$E677))))</f>
        <v>8.1300813008130081E-4</v>
      </c>
      <c r="K677" s="3">
        <f t="shared" si="127"/>
        <v>1</v>
      </c>
      <c r="L677" s="3" cm="1">
        <f t="array" ref="L677">SUM(_xlfn._xlws.FILTER($D$2:$D$1078,_xlfn.MAP($F$2:$F$1078,_xlfn.LAMBDA(_xlpm.x,_xlpm.x=$F677))))</f>
        <v>8.1300813008130081E-4</v>
      </c>
      <c r="M677" s="3">
        <f t="shared" si="128"/>
        <v>1</v>
      </c>
      <c r="N677" s="3">
        <f t="shared" si="129"/>
        <v>0.25439985932113074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~platz~ : [plats]</v>
      </c>
      <c r="B678" s="2">
        <v>1</v>
      </c>
      <c r="C678" s="1" t="s">
        <v>1183</v>
      </c>
      <c r="D678" s="3">
        <f t="shared" si="121"/>
        <v>8.1300813008130081E-4</v>
      </c>
      <c r="E678" s="3" t="str">
        <f t="shared" si="122"/>
        <v>~platz~</v>
      </c>
      <c r="F678" s="3" t="str">
        <f t="shared" si="123"/>
        <v>[plats]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 cm="1">
        <f t="array" ref="J678">SUM(_xlfn._xlws.FILTER($D$2:$D$1078,_xlfn.MAP($E$2:$E$1078,_xlfn.LAMBDA(_xlpm.x,_xlpm.x=$E678))))</f>
        <v>8.1300813008130081E-4</v>
      </c>
      <c r="K678" s="3">
        <f t="shared" si="127"/>
        <v>1</v>
      </c>
      <c r="L678" s="3" cm="1">
        <f t="array" ref="L678">SUM(_xlfn._xlws.FILTER($D$2:$D$1078,_xlfn.MAP($F$2:$F$1078,_xlfn.LAMBDA(_xlpm.x,_xlpm.x=$F678))))</f>
        <v>8.1300813008130081E-4</v>
      </c>
      <c r="M678" s="3">
        <f t="shared" si="128"/>
        <v>1</v>
      </c>
      <c r="N678" s="3">
        <f t="shared" si="129"/>
        <v>0.25439985932113074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~ptsta~ : [ptʃta]</v>
      </c>
      <c r="B679" s="2">
        <v>1</v>
      </c>
      <c r="C679" s="1" t="s">
        <v>1180</v>
      </c>
      <c r="D679" s="3">
        <f t="shared" si="121"/>
        <v>8.1300813008130081E-4</v>
      </c>
      <c r="E679" s="1" t="str">
        <f t="shared" si="122"/>
        <v>~ptsta~</v>
      </c>
      <c r="F679" s="1" t="str">
        <f t="shared" si="123"/>
        <v>[ptʃta]</v>
      </c>
      <c r="G679" s="5">
        <f t="shared" si="124"/>
        <v>5</v>
      </c>
      <c r="H679" s="5">
        <f t="shared" si="125"/>
        <v>5</v>
      </c>
      <c r="I679" s="5">
        <f t="shared" si="126"/>
        <v>5</v>
      </c>
      <c r="J679" s="3" cm="1">
        <f t="array" ref="J679">SUM(_xlfn._xlws.FILTER($D$2:$D$1078,_xlfn.MAP($E$2:$E$1078,_xlfn.LAMBDA(_xlpm.x,_xlpm.x=$E679))))</f>
        <v>8.1300813008130081E-4</v>
      </c>
      <c r="K679" s="3">
        <f t="shared" si="127"/>
        <v>1</v>
      </c>
      <c r="L679" s="3" cm="1">
        <f t="array" ref="L679">SUM(_xlfn._xlws.FILTER($D$2:$D$1078,_xlfn.MAP($F$2:$F$1078,_xlfn.LAMBDA(_xlpm.x,_xlpm.x=$F679))))</f>
        <v>8.1300813008130081E-4</v>
      </c>
      <c r="M679" s="3">
        <f t="shared" si="128"/>
        <v>1</v>
      </c>
      <c r="N679" s="3">
        <f t="shared" si="129"/>
        <v>0.25439985932113074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~bsatz~ : [pzats]</v>
      </c>
      <c r="B680" s="2">
        <v>1</v>
      </c>
      <c r="C680" s="1" t="s">
        <v>1179</v>
      </c>
      <c r="D680" s="3">
        <f t="shared" si="121"/>
        <v>8.1300813008130081E-4</v>
      </c>
      <c r="E680" s="1" t="str">
        <f t="shared" si="122"/>
        <v>~bsatz~</v>
      </c>
      <c r="F680" s="1" t="str">
        <f t="shared" si="123"/>
        <v>[pzats]</v>
      </c>
      <c r="G680" s="5">
        <f t="shared" si="124"/>
        <v>5</v>
      </c>
      <c r="H680" s="5">
        <f t="shared" si="125"/>
        <v>5</v>
      </c>
      <c r="I680" s="5">
        <f t="shared" si="126"/>
        <v>5</v>
      </c>
      <c r="J680" s="3" cm="1">
        <f t="array" ref="J680">SUM(_xlfn._xlws.FILTER($D$2:$D$1078,_xlfn.MAP($E$2:$E$1078,_xlfn.LAMBDA(_xlpm.x,_xlpm.x=$E680))))</f>
        <v>8.1300813008130081E-4</v>
      </c>
      <c r="K680" s="3">
        <f t="shared" si="127"/>
        <v>1</v>
      </c>
      <c r="L680" s="3" cm="1">
        <f t="array" ref="L680">SUM(_xlfn._xlws.FILTER($D$2:$D$1078,_xlfn.MAP($F$2:$F$1078,_xlfn.LAMBDA(_xlpm.x,_xlpm.x=$F680))))</f>
        <v>8.1300813008130081E-4</v>
      </c>
      <c r="M680" s="3">
        <f t="shared" si="128"/>
        <v>1</v>
      </c>
      <c r="N680" s="3">
        <f t="shared" si="129"/>
        <v>0.25439985932113074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~proto~ : [pʁoto]</v>
      </c>
      <c r="B681" s="2">
        <v>1</v>
      </c>
      <c r="C681" s="1" t="s">
        <v>1178</v>
      </c>
      <c r="D681" s="3">
        <f t="shared" si="121"/>
        <v>8.1300813008130081E-4</v>
      </c>
      <c r="E681" s="3" t="str">
        <f t="shared" si="122"/>
        <v>~proto~</v>
      </c>
      <c r="F681" s="3" t="str">
        <f t="shared" si="123"/>
        <v>[pʁoto]</v>
      </c>
      <c r="G681" s="5">
        <f t="shared" si="124"/>
        <v>5</v>
      </c>
      <c r="H681" s="5">
        <f t="shared" si="125"/>
        <v>5</v>
      </c>
      <c r="I681" s="5">
        <f t="shared" si="126"/>
        <v>5</v>
      </c>
      <c r="J681" s="3" cm="1">
        <f t="array" ref="J681">SUM(_xlfn._xlws.FILTER($D$2:$D$1078,_xlfn.MAP($E$2:$E$1078,_xlfn.LAMBDA(_xlpm.x,_xlpm.x=$E681))))</f>
        <v>8.1300813008130081E-4</v>
      </c>
      <c r="K681" s="3">
        <f t="shared" si="127"/>
        <v>1</v>
      </c>
      <c r="L681" s="3" cm="1">
        <f t="array" ref="L681">SUM(_xlfn._xlws.FILTER($D$2:$D$1078,_xlfn.MAP($F$2:$F$1078,_xlfn.LAMBDA(_xlpm.x,_xlpm.x=$F681))))</f>
        <v>8.1300813008130081E-4</v>
      </c>
      <c r="M681" s="3">
        <f t="shared" si="128"/>
        <v>1</v>
      </c>
      <c r="N681" s="3">
        <f t="shared" si="129"/>
        <v>0.25439985932113074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~bjekt~ : [pʝɛkt]</v>
      </c>
      <c r="B682" s="2">
        <v>1</v>
      </c>
      <c r="C682" s="1" t="s">
        <v>1177</v>
      </c>
      <c r="D682" s="3">
        <f t="shared" si="121"/>
        <v>8.1300813008130081E-4</v>
      </c>
      <c r="E682" s="3" t="str">
        <f t="shared" si="122"/>
        <v>~bjekt~</v>
      </c>
      <c r="F682" s="3" t="str">
        <f t="shared" si="123"/>
        <v>[pʝɛkt]</v>
      </c>
      <c r="G682" s="5">
        <f t="shared" si="124"/>
        <v>5</v>
      </c>
      <c r="H682" s="5">
        <f t="shared" si="125"/>
        <v>5</v>
      </c>
      <c r="I682" s="5">
        <f t="shared" si="126"/>
        <v>5</v>
      </c>
      <c r="J682" s="3" cm="1">
        <f t="array" ref="J682">SUM(_xlfn._xlws.FILTER($D$2:$D$1078,_xlfn.MAP($E$2:$E$1078,_xlfn.LAMBDA(_xlpm.x,_xlpm.x=$E682))))</f>
        <v>8.1300813008130081E-4</v>
      </c>
      <c r="K682" s="3">
        <f t="shared" si="127"/>
        <v>1</v>
      </c>
      <c r="L682" s="3" cm="1">
        <f t="array" ref="L682">SUM(_xlfn._xlws.FILTER($D$2:$D$1078,_xlfn.MAP($F$2:$F$1078,_xlfn.LAMBDA(_xlpm.x,_xlpm.x=$F682))))</f>
        <v>8.1300813008130081E-4</v>
      </c>
      <c r="M682" s="3">
        <f t="shared" si="128"/>
        <v>1</v>
      </c>
      <c r="N682" s="3">
        <f t="shared" si="129"/>
        <v>0.25439985932113074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~punkt~ : [pʊŋkt]</v>
      </c>
      <c r="B683" s="2">
        <v>1</v>
      </c>
      <c r="C683" s="1" t="s">
        <v>1176</v>
      </c>
      <c r="D683" s="3">
        <f t="shared" si="121"/>
        <v>8.1300813008130081E-4</v>
      </c>
      <c r="E683" s="3" t="str">
        <f t="shared" si="122"/>
        <v>~punkt~</v>
      </c>
      <c r="F683" s="3" t="str">
        <f t="shared" si="123"/>
        <v>[pʊŋkt]</v>
      </c>
      <c r="G683" s="5">
        <f t="shared" si="124"/>
        <v>5</v>
      </c>
      <c r="H683" s="5">
        <f t="shared" si="125"/>
        <v>5</v>
      </c>
      <c r="I683" s="5">
        <f t="shared" si="126"/>
        <v>5</v>
      </c>
      <c r="J683" s="3" cm="1">
        <f t="array" ref="J683">SUM(_xlfn._xlws.FILTER($D$2:$D$1078,_xlfn.MAP($E$2:$E$1078,_xlfn.LAMBDA(_xlpm.x,_xlpm.x=$E683))))</f>
        <v>8.1300813008130081E-4</v>
      </c>
      <c r="K683" s="3">
        <f t="shared" si="127"/>
        <v>1</v>
      </c>
      <c r="L683" s="3" cm="1">
        <f t="array" ref="L683">SUM(_xlfn._xlws.FILTER($D$2:$D$1078,_xlfn.MAP($F$2:$F$1078,_xlfn.LAMBDA(_xlpm.x,_xlpm.x=$F683))))</f>
        <v>8.1300813008130081E-4</v>
      </c>
      <c r="M683" s="3">
        <f t="shared" si="128"/>
        <v>1</v>
      </c>
      <c r="N683" s="3">
        <f t="shared" si="129"/>
        <v>0.25439985932113074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~strie~ : [stʁiː]</v>
      </c>
      <c r="B684" s="2">
        <v>1</v>
      </c>
      <c r="C684" s="1" t="s">
        <v>251</v>
      </c>
      <c r="D684" s="3">
        <f t="shared" si="121"/>
        <v>8.1300813008130081E-4</v>
      </c>
      <c r="E684" s="1" t="str">
        <f t="shared" si="122"/>
        <v>~strie~</v>
      </c>
      <c r="F684" s="1" t="str">
        <f t="shared" si="123"/>
        <v>[stʁiː]</v>
      </c>
      <c r="G684" s="5">
        <f t="shared" si="124"/>
        <v>5</v>
      </c>
      <c r="H684" s="5">
        <f t="shared" si="125"/>
        <v>5</v>
      </c>
      <c r="I684" s="5">
        <f t="shared" si="126"/>
        <v>5</v>
      </c>
      <c r="J684" s="3" cm="1">
        <f t="array" ref="J684">SUM(_xlfn._xlws.FILTER($D$2:$D$1078,_xlfn.MAP($E$2:$E$1078,_xlfn.LAMBDA(_xlpm.x,_xlpm.x=$E684))))</f>
        <v>8.1300813008130081E-4</v>
      </c>
      <c r="K684" s="3">
        <f t="shared" si="127"/>
        <v>1</v>
      </c>
      <c r="L684" s="3" cm="1">
        <f t="array" ref="L684">SUM(_xlfn._xlws.FILTER($D$2:$D$1078,_xlfn.MAP($F$2:$F$1078,_xlfn.LAMBDA(_xlpm.x,_xlpm.x=$F684))))</f>
        <v>8.1300813008130081E-4</v>
      </c>
      <c r="M684" s="3">
        <f t="shared" si="128"/>
        <v>1</v>
      </c>
      <c r="N684" s="3">
        <f t="shared" si="129"/>
        <v>0.25439985932113074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~tiere~ : [tiːʁe]</v>
      </c>
      <c r="B685" s="2">
        <v>1</v>
      </c>
      <c r="C685" s="1" t="s">
        <v>1170</v>
      </c>
      <c r="D685" s="3">
        <f t="shared" si="121"/>
        <v>8.1300813008130081E-4</v>
      </c>
      <c r="E685" s="3" t="str">
        <f t="shared" si="122"/>
        <v>~tiere~</v>
      </c>
      <c r="F685" s="3" t="str">
        <f t="shared" si="123"/>
        <v>[tiːʁe]</v>
      </c>
      <c r="G685" s="5">
        <f t="shared" si="124"/>
        <v>5</v>
      </c>
      <c r="H685" s="5">
        <f t="shared" si="125"/>
        <v>5</v>
      </c>
      <c r="I685" s="5">
        <f t="shared" si="126"/>
        <v>5</v>
      </c>
      <c r="J685" s="3" cm="1">
        <f t="array" ref="J685">SUM(_xlfn._xlws.FILTER($D$2:$D$1078,_xlfn.MAP($E$2:$E$1078,_xlfn.LAMBDA(_xlpm.x,_xlpm.x=$E685))))</f>
        <v>8.1300813008130081E-4</v>
      </c>
      <c r="K685" s="3">
        <f t="shared" si="127"/>
        <v>1</v>
      </c>
      <c r="L685" s="3" cm="1">
        <f t="array" ref="L685">SUM(_xlfn._xlws.FILTER($D$2:$D$1078,_xlfn.MAP($F$2:$F$1078,_xlfn.LAMBDA(_xlpm.x,_xlpm.x=$F685))))</f>
        <v>8.1300813008130081E-4</v>
      </c>
      <c r="M685" s="3">
        <f t="shared" si="128"/>
        <v>1</v>
      </c>
      <c r="N685" s="3">
        <f t="shared" si="129"/>
        <v>0.25439985932113074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~töten~ : [tøːtn]</v>
      </c>
      <c r="B686" s="2">
        <v>1</v>
      </c>
      <c r="C686" s="1" t="s">
        <v>1169</v>
      </c>
      <c r="D686" s="3">
        <f t="shared" si="121"/>
        <v>8.1300813008130081E-4</v>
      </c>
      <c r="E686" s="3" t="str">
        <f t="shared" si="122"/>
        <v>~töten~</v>
      </c>
      <c r="F686" s="3" t="str">
        <f t="shared" si="123"/>
        <v>[tøːtn]</v>
      </c>
      <c r="G686" s="5">
        <f t="shared" si="124"/>
        <v>5</v>
      </c>
      <c r="H686" s="5">
        <f t="shared" si="125"/>
        <v>5</v>
      </c>
      <c r="I686" s="5">
        <f t="shared" si="126"/>
        <v>5</v>
      </c>
      <c r="J686" s="3" cm="1">
        <f t="array" ref="J686">SUM(_xlfn._xlws.FILTER($D$2:$D$1078,_xlfn.MAP($E$2:$E$1078,_xlfn.LAMBDA(_xlpm.x,_xlpm.x=$E686))))</f>
        <v>8.1300813008130081E-4</v>
      </c>
      <c r="K686" s="3">
        <f t="shared" si="127"/>
        <v>1</v>
      </c>
      <c r="L686" s="3" cm="1">
        <f t="array" ref="L686">SUM(_xlfn._xlws.FILTER($D$2:$D$1078,_xlfn.MAP($F$2:$F$1078,_xlfn.LAMBDA(_xlpm.x,_xlpm.x=$F686))))</f>
        <v>8.1300813008130081E-4</v>
      </c>
      <c r="M686" s="3">
        <f t="shared" si="128"/>
        <v>1</v>
      </c>
      <c r="N686" s="3">
        <f t="shared" si="129"/>
        <v>0.25439985932113074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~ziehe~ : [tsiːe]</v>
      </c>
      <c r="B687" s="2">
        <v>1</v>
      </c>
      <c r="C687" s="1" t="s">
        <v>1165</v>
      </c>
      <c r="D687" s="3">
        <f t="shared" si="121"/>
        <v>8.1300813008130081E-4</v>
      </c>
      <c r="E687" s="3" t="str">
        <f t="shared" si="122"/>
        <v>~ziehe~</v>
      </c>
      <c r="F687" s="3" t="str">
        <f t="shared" si="123"/>
        <v>[tsiːe]</v>
      </c>
      <c r="G687" s="5">
        <f t="shared" si="124"/>
        <v>5</v>
      </c>
      <c r="H687" s="5">
        <f t="shared" si="125"/>
        <v>5</v>
      </c>
      <c r="I687" s="5">
        <f t="shared" si="126"/>
        <v>5</v>
      </c>
      <c r="J687" s="3" cm="1">
        <f t="array" ref="J687">SUM(_xlfn._xlws.FILTER($D$2:$D$1078,_xlfn.MAP($E$2:$E$1078,_xlfn.LAMBDA(_xlpm.x,_xlpm.x=$E687))))</f>
        <v>8.1300813008130081E-4</v>
      </c>
      <c r="K687" s="3">
        <f t="shared" si="127"/>
        <v>1</v>
      </c>
      <c r="L687" s="3" cm="1">
        <f t="array" ref="L687">SUM(_xlfn._xlws.FILTER($D$2:$D$1078,_xlfn.MAP($F$2:$F$1078,_xlfn.LAMBDA(_xlpm.x,_xlpm.x=$F687))))</f>
        <v>8.1300813008130081E-4</v>
      </c>
      <c r="M687" s="3">
        <f t="shared" si="128"/>
        <v>1</v>
      </c>
      <c r="N687" s="3">
        <f t="shared" si="129"/>
        <v>0.25439985932113074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~zelle~ : [tsɛle]</v>
      </c>
      <c r="B688" s="2">
        <v>1</v>
      </c>
      <c r="C688" s="1" t="s">
        <v>1161</v>
      </c>
      <c r="D688" s="3">
        <f t="shared" si="121"/>
        <v>8.1300813008130081E-4</v>
      </c>
      <c r="E688" s="1" t="str">
        <f t="shared" si="122"/>
        <v>~zelle~</v>
      </c>
      <c r="F688" s="1" t="str">
        <f t="shared" si="123"/>
        <v>[tsɛle]</v>
      </c>
      <c r="G688" s="5">
        <f t="shared" si="124"/>
        <v>5</v>
      </c>
      <c r="H688" s="5">
        <f t="shared" si="125"/>
        <v>5</v>
      </c>
      <c r="I688" s="5">
        <f t="shared" si="126"/>
        <v>5</v>
      </c>
      <c r="J688" s="3" cm="1">
        <f t="array" ref="J688">SUM(_xlfn._xlws.FILTER($D$2:$D$1078,_xlfn.MAP($E$2:$E$1078,_xlfn.LAMBDA(_xlpm.x,_xlpm.x=$E688))))</f>
        <v>8.1300813008130081E-4</v>
      </c>
      <c r="K688" s="3">
        <f t="shared" si="127"/>
        <v>1</v>
      </c>
      <c r="L688" s="3" cm="1">
        <f t="array" ref="L688">SUM(_xlfn._xlws.FILTER($D$2:$D$1078,_xlfn.MAP($F$2:$F$1078,_xlfn.LAMBDA(_xlpm.x,_xlpm.x=$F688))))</f>
        <v>8.1300813008130081E-4</v>
      </c>
      <c r="M688" s="3">
        <f t="shared" si="128"/>
        <v>1</v>
      </c>
      <c r="N688" s="3">
        <f t="shared" si="129"/>
        <v>0.25439985932113074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~tränk~ : [tʁɛŋk]</v>
      </c>
      <c r="B689" s="2">
        <v>1</v>
      </c>
      <c r="C689" s="1" t="s">
        <v>1156</v>
      </c>
      <c r="D689" s="3">
        <f t="shared" si="121"/>
        <v>8.1300813008130081E-4</v>
      </c>
      <c r="E689" s="3" t="str">
        <f t="shared" si="122"/>
        <v>~tränk~</v>
      </c>
      <c r="F689" s="3" t="str">
        <f t="shared" si="123"/>
        <v>[tʁɛŋk]</v>
      </c>
      <c r="G689" s="5">
        <f t="shared" si="124"/>
        <v>5</v>
      </c>
      <c r="H689" s="5">
        <f t="shared" si="125"/>
        <v>5</v>
      </c>
      <c r="I689" s="5">
        <f t="shared" si="126"/>
        <v>5</v>
      </c>
      <c r="J689" s="3" cm="1">
        <f t="array" ref="J689">SUM(_xlfn._xlws.FILTER($D$2:$D$1078,_xlfn.MAP($E$2:$E$1078,_xlfn.LAMBDA(_xlpm.x,_xlpm.x=$E689))))</f>
        <v>8.1300813008130081E-4</v>
      </c>
      <c r="K689" s="3">
        <f t="shared" si="127"/>
        <v>1</v>
      </c>
      <c r="L689" s="3" cm="1">
        <f t="array" ref="L689">SUM(_xlfn._xlws.FILTER($D$2:$D$1078,_xlfn.MAP($F$2:$F$1078,_xlfn.LAMBDA(_xlpm.x,_xlpm.x=$F689))))</f>
        <v>8.1300813008130081E-4</v>
      </c>
      <c r="M689" s="3">
        <f t="shared" si="128"/>
        <v>1</v>
      </c>
      <c r="N689" s="3">
        <f t="shared" si="129"/>
        <v>0.25439985932113074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~wagen~ : [vaːɡŋ]</v>
      </c>
      <c r="B690" s="2">
        <v>1</v>
      </c>
      <c r="C690" s="1" t="s">
        <v>1154</v>
      </c>
      <c r="D690" s="3">
        <f t="shared" si="121"/>
        <v>8.1300813008130081E-4</v>
      </c>
      <c r="E690" s="3" t="str">
        <f t="shared" si="122"/>
        <v>~wagen~</v>
      </c>
      <c r="F690" s="3" t="str">
        <f t="shared" si="123"/>
        <v>[vaːɡŋ]</v>
      </c>
      <c r="G690" s="5">
        <f t="shared" si="124"/>
        <v>5</v>
      </c>
      <c r="H690" s="5">
        <f t="shared" si="125"/>
        <v>5</v>
      </c>
      <c r="I690" s="5">
        <f t="shared" si="126"/>
        <v>5</v>
      </c>
      <c r="J690" s="3" cm="1">
        <f t="array" ref="J690">SUM(_xlfn._xlws.FILTER($D$2:$D$1078,_xlfn.MAP($E$2:$E$1078,_xlfn.LAMBDA(_xlpm.x,_xlpm.x=$E690))))</f>
        <v>8.1300813008130081E-4</v>
      </c>
      <c r="K690" s="3">
        <f t="shared" si="127"/>
        <v>1</v>
      </c>
      <c r="L690" s="3" cm="1">
        <f t="array" ref="L690">SUM(_xlfn._xlws.FILTER($D$2:$D$1078,_xlfn.MAP($F$2:$F$1078,_xlfn.LAMBDA(_xlpm.x,_xlpm.x=$F690))))</f>
        <v>8.1300813008130081E-4</v>
      </c>
      <c r="M690" s="3">
        <f t="shared" si="128"/>
        <v>1</v>
      </c>
      <c r="N690" s="3">
        <f t="shared" si="129"/>
        <v>0.25439985932113074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~wesen~ : [veːzn]</v>
      </c>
      <c r="B691" s="2">
        <v>1</v>
      </c>
      <c r="C691" s="1" t="s">
        <v>1152</v>
      </c>
      <c r="D691" s="3">
        <f t="shared" si="121"/>
        <v>8.1300813008130081E-4</v>
      </c>
      <c r="E691" s="3" t="str">
        <f t="shared" si="122"/>
        <v>~wesen~</v>
      </c>
      <c r="F691" s="3" t="str">
        <f t="shared" si="123"/>
        <v>[veːzn]</v>
      </c>
      <c r="G691" s="5">
        <f t="shared" si="124"/>
        <v>5</v>
      </c>
      <c r="H691" s="5">
        <f t="shared" si="125"/>
        <v>5</v>
      </c>
      <c r="I691" s="5">
        <f t="shared" si="126"/>
        <v>5</v>
      </c>
      <c r="J691" s="3" cm="1">
        <f t="array" ref="J691">SUM(_xlfn._xlws.FILTER($D$2:$D$1078,_xlfn.MAP($E$2:$E$1078,_xlfn.LAMBDA(_xlpm.x,_xlpm.x=$E691))))</f>
        <v>8.1300813008130081E-4</v>
      </c>
      <c r="K691" s="3">
        <f t="shared" si="127"/>
        <v>1</v>
      </c>
      <c r="L691" s="3" cm="1">
        <f t="array" ref="L691">SUM(_xlfn._xlws.FILTER($D$2:$D$1078,_xlfn.MAP($F$2:$F$1078,_xlfn.LAMBDA(_xlpm.x,_xlpm.x=$F691))))</f>
        <v>8.1300813008130081E-4</v>
      </c>
      <c r="M691" s="3">
        <f t="shared" si="128"/>
        <v>1</v>
      </c>
      <c r="N691" s="3">
        <f t="shared" si="129"/>
        <v>0.25439985932113074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~wiede~ : [viːde]</v>
      </c>
      <c r="B692" s="2">
        <v>1</v>
      </c>
      <c r="C692" s="1" t="s">
        <v>1150</v>
      </c>
      <c r="D692" s="3">
        <f t="shared" si="121"/>
        <v>8.1300813008130081E-4</v>
      </c>
      <c r="E692" s="3" t="str">
        <f t="shared" si="122"/>
        <v>~wiede~</v>
      </c>
      <c r="F692" s="3" t="str">
        <f t="shared" si="123"/>
        <v>[viːde]</v>
      </c>
      <c r="G692" s="5">
        <f t="shared" si="124"/>
        <v>5</v>
      </c>
      <c r="H692" s="5">
        <f t="shared" si="125"/>
        <v>5</v>
      </c>
      <c r="I692" s="5">
        <f t="shared" si="126"/>
        <v>5</v>
      </c>
      <c r="J692" s="3" cm="1">
        <f t="array" ref="J692">SUM(_xlfn._xlws.FILTER($D$2:$D$1078,_xlfn.MAP($E$2:$E$1078,_xlfn.LAMBDA(_xlpm.x,_xlpm.x=$E692))))</f>
        <v>8.1300813008130081E-4</v>
      </c>
      <c r="K692" s="3">
        <f t="shared" si="127"/>
        <v>1</v>
      </c>
      <c r="L692" s="3" cm="1">
        <f t="array" ref="L692">SUM(_xlfn._xlws.FILTER($D$2:$D$1078,_xlfn.MAP($F$2:$F$1078,_xlfn.LAMBDA(_xlpm.x,_xlpm.x=$F692))))</f>
        <v>8.1300813008130081E-4</v>
      </c>
      <c r="M692" s="3">
        <f t="shared" si="128"/>
        <v>1</v>
      </c>
      <c r="N692" s="3">
        <f t="shared" si="129"/>
        <v>0.25439985932113074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~wohnu~ : [voːnʊ]</v>
      </c>
      <c r="B693" s="2">
        <v>1</v>
      </c>
      <c r="C693" s="1" t="s">
        <v>1148</v>
      </c>
      <c r="D693" s="3">
        <f t="shared" si="121"/>
        <v>8.1300813008130081E-4</v>
      </c>
      <c r="E693" s="3" t="str">
        <f t="shared" si="122"/>
        <v>~wohnu~</v>
      </c>
      <c r="F693" s="3" t="str">
        <f t="shared" si="123"/>
        <v>[voːnʊ]</v>
      </c>
      <c r="G693" s="5">
        <f t="shared" si="124"/>
        <v>5</v>
      </c>
      <c r="H693" s="5">
        <f t="shared" si="125"/>
        <v>5</v>
      </c>
      <c r="I693" s="5">
        <f t="shared" si="126"/>
        <v>5</v>
      </c>
      <c r="J693" s="3" cm="1">
        <f t="array" ref="J693">SUM(_xlfn._xlws.FILTER($D$2:$D$1078,_xlfn.MAP($E$2:$E$1078,_xlfn.LAMBDA(_xlpm.x,_xlpm.x=$E693))))</f>
        <v>8.1300813008130081E-4</v>
      </c>
      <c r="K693" s="3">
        <f t="shared" si="127"/>
        <v>1</v>
      </c>
      <c r="L693" s="3" cm="1">
        <f t="array" ref="L693">SUM(_xlfn._xlws.FILTER($D$2:$D$1078,_xlfn.MAP($F$2:$F$1078,_xlfn.LAMBDA(_xlpm.x,_xlpm.x=$F693))))</f>
        <v>8.1300813008130081E-4</v>
      </c>
      <c r="M693" s="3">
        <f t="shared" si="128"/>
        <v>1</v>
      </c>
      <c r="N693" s="3">
        <f t="shared" si="129"/>
        <v>0.25439985932113074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~wolke~ : [vɔlke]</v>
      </c>
      <c r="B694" s="2">
        <v>1</v>
      </c>
      <c r="C694" s="1" t="s">
        <v>1147</v>
      </c>
      <c r="D694" s="3">
        <f t="shared" si="121"/>
        <v>8.1300813008130081E-4</v>
      </c>
      <c r="E694" s="3" t="str">
        <f t="shared" si="122"/>
        <v>~wolke~</v>
      </c>
      <c r="F694" s="3" t="str">
        <f t="shared" si="123"/>
        <v>[vɔlke]</v>
      </c>
      <c r="G694" s="5">
        <f t="shared" si="124"/>
        <v>5</v>
      </c>
      <c r="H694" s="5">
        <f t="shared" si="125"/>
        <v>5</v>
      </c>
      <c r="I694" s="5">
        <f t="shared" si="126"/>
        <v>5</v>
      </c>
      <c r="J694" s="3" cm="1">
        <f t="array" ref="J694">SUM(_xlfn._xlws.FILTER($D$2:$D$1078,_xlfn.MAP($E$2:$E$1078,_xlfn.LAMBDA(_xlpm.x,_xlpm.x=$E694))))</f>
        <v>8.1300813008130081E-4</v>
      </c>
      <c r="K694" s="3">
        <f t="shared" si="127"/>
        <v>1</v>
      </c>
      <c r="L694" s="3" cm="1">
        <f t="array" ref="L694">SUM(_xlfn._xlws.FILTER($D$2:$D$1078,_xlfn.MAP($F$2:$F$1078,_xlfn.LAMBDA(_xlpm.x,_xlpm.x=$F694))))</f>
        <v>8.1300813008130081E-4</v>
      </c>
      <c r="M694" s="3">
        <f t="shared" si="128"/>
        <v>1</v>
      </c>
      <c r="N694" s="3">
        <f t="shared" si="129"/>
        <v>0.25439985932113074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~verbu~ : [vɛʁbʊ]</v>
      </c>
      <c r="B695" s="2">
        <v>1</v>
      </c>
      <c r="C695" s="1" t="s">
        <v>1146</v>
      </c>
      <c r="D695" s="3">
        <f t="shared" si="121"/>
        <v>8.1300813008130081E-4</v>
      </c>
      <c r="E695" s="1" t="str">
        <f t="shared" si="122"/>
        <v>~verbu~</v>
      </c>
      <c r="F695" s="1" t="str">
        <f t="shared" si="123"/>
        <v>[vɛʁbʊ]</v>
      </c>
      <c r="G695" s="5">
        <f t="shared" si="124"/>
        <v>5</v>
      </c>
      <c r="H695" s="5">
        <f t="shared" si="125"/>
        <v>5</v>
      </c>
      <c r="I695" s="5">
        <f t="shared" si="126"/>
        <v>5</v>
      </c>
      <c r="J695" s="3" cm="1">
        <f t="array" ref="J695">SUM(_xlfn._xlws.FILTER($D$2:$D$1078,_xlfn.MAP($E$2:$E$1078,_xlfn.LAMBDA(_xlpm.x,_xlpm.x=$E695))))</f>
        <v>8.1300813008130081E-4</v>
      </c>
      <c r="K695" s="3">
        <f t="shared" si="127"/>
        <v>1</v>
      </c>
      <c r="L695" s="3" cm="1">
        <f t="array" ref="L695">SUM(_xlfn._xlws.FILTER($D$2:$D$1078,_xlfn.MAP($F$2:$F$1078,_xlfn.LAMBDA(_xlpm.x,_xlpm.x=$F695))))</f>
        <v>8.1300813008130081E-4</v>
      </c>
      <c r="M695" s="3">
        <f t="shared" si="128"/>
        <v>1</v>
      </c>
      <c r="N695" s="3">
        <f t="shared" si="129"/>
        <v>0.25439985932113074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~wirku~ : [vɪʁkʊ]</v>
      </c>
      <c r="B696" s="2">
        <v>1</v>
      </c>
      <c r="C696" s="1" t="s">
        <v>1145</v>
      </c>
      <c r="D696" s="3">
        <f t="shared" si="121"/>
        <v>8.1300813008130081E-4</v>
      </c>
      <c r="E696" s="3" t="str">
        <f t="shared" si="122"/>
        <v>~wirku~</v>
      </c>
      <c r="F696" s="3" t="str">
        <f t="shared" si="123"/>
        <v>[vɪʁkʊ]</v>
      </c>
      <c r="G696" s="5">
        <f t="shared" si="124"/>
        <v>5</v>
      </c>
      <c r="H696" s="5">
        <f t="shared" si="125"/>
        <v>5</v>
      </c>
      <c r="I696" s="5">
        <f t="shared" si="126"/>
        <v>5</v>
      </c>
      <c r="J696" s="3" cm="1">
        <f t="array" ref="J696">SUM(_xlfn._xlws.FILTER($D$2:$D$1078,_xlfn.MAP($E$2:$E$1078,_xlfn.LAMBDA(_xlpm.x,_xlpm.x=$E696))))</f>
        <v>8.1300813008130081E-4</v>
      </c>
      <c r="K696" s="3">
        <f t="shared" si="127"/>
        <v>1</v>
      </c>
      <c r="L696" s="3" cm="1">
        <f t="array" ref="L696">SUM(_xlfn._xlws.FILTER($D$2:$D$1078,_xlfn.MAP($F$2:$F$1078,_xlfn.LAMBDA(_xlpm.x,_xlpm.x=$F696))))</f>
        <v>8.1300813008130081E-4</v>
      </c>
      <c r="M696" s="3">
        <f t="shared" si="128"/>
        <v>1</v>
      </c>
      <c r="N696" s="3">
        <f t="shared" si="129"/>
        <v>0.25439985932113074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~wärme~ : [vɛʁme]</v>
      </c>
      <c r="B697" s="2">
        <v>1</v>
      </c>
      <c r="C697" s="1" t="s">
        <v>1144</v>
      </c>
      <c r="D697" s="3">
        <f t="shared" si="121"/>
        <v>8.1300813008130081E-4</v>
      </c>
      <c r="E697" s="3" t="str">
        <f t="shared" si="122"/>
        <v>~wärme~</v>
      </c>
      <c r="F697" s="3" t="str">
        <f t="shared" si="123"/>
        <v>[vɛʁme]</v>
      </c>
      <c r="G697" s="5">
        <f t="shared" si="124"/>
        <v>5</v>
      </c>
      <c r="H697" s="5">
        <f t="shared" si="125"/>
        <v>5</v>
      </c>
      <c r="I697" s="5">
        <f t="shared" si="126"/>
        <v>5</v>
      </c>
      <c r="J697" s="3" cm="1">
        <f t="array" ref="J697">SUM(_xlfn._xlws.FILTER($D$2:$D$1078,_xlfn.MAP($E$2:$E$1078,_xlfn.LAMBDA(_xlpm.x,_xlpm.x=$E697))))</f>
        <v>8.1300813008130081E-4</v>
      </c>
      <c r="K697" s="3">
        <f t="shared" si="127"/>
        <v>1</v>
      </c>
      <c r="L697" s="3" cm="1">
        <f t="array" ref="L697">SUM(_xlfn._xlws.FILTER($D$2:$D$1078,_xlfn.MAP($F$2:$F$1078,_xlfn.LAMBDA(_xlpm.x,_xlpm.x=$F697))))</f>
        <v>8.1300813008130081E-4</v>
      </c>
      <c r="M697" s="3">
        <f t="shared" si="128"/>
        <v>1</v>
      </c>
      <c r="N697" s="3">
        <f t="shared" si="129"/>
        <v>0.25439985932113074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~wärts~ : [vɛʁts]</v>
      </c>
      <c r="B698" s="2">
        <v>1</v>
      </c>
      <c r="C698" s="1" t="s">
        <v>1143</v>
      </c>
      <c r="D698" s="3">
        <f t="shared" si="121"/>
        <v>8.1300813008130081E-4</v>
      </c>
      <c r="E698" s="3" t="str">
        <f t="shared" si="122"/>
        <v>~wärts~</v>
      </c>
      <c r="F698" s="3" t="str">
        <f t="shared" si="123"/>
        <v>[vɛʁts]</v>
      </c>
      <c r="G698" s="5">
        <f t="shared" si="124"/>
        <v>5</v>
      </c>
      <c r="H698" s="5">
        <f t="shared" si="125"/>
        <v>5</v>
      </c>
      <c r="I698" s="5">
        <f t="shared" si="126"/>
        <v>5</v>
      </c>
      <c r="J698" s="3" cm="1">
        <f t="array" ref="J698">SUM(_xlfn._xlws.FILTER($D$2:$D$1078,_xlfn.MAP($E$2:$E$1078,_xlfn.LAMBDA(_xlpm.x,_xlpm.x=$E698))))</f>
        <v>8.1300813008130081E-4</v>
      </c>
      <c r="K698" s="3">
        <f t="shared" si="127"/>
        <v>1</v>
      </c>
      <c r="L698" s="3" cm="1">
        <f t="array" ref="L698">SUM(_xlfn._xlws.FILTER($D$2:$D$1078,_xlfn.MAP($F$2:$F$1078,_xlfn.LAMBDA(_xlpm.x,_xlpm.x=$F698))))</f>
        <v>8.1300813008130081E-4</v>
      </c>
      <c r="M698" s="3">
        <f t="shared" si="128"/>
        <v>1</v>
      </c>
      <c r="N698" s="3">
        <f t="shared" si="129"/>
        <v>0.25439985932113074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~währe~ : [vɛːʁe]</v>
      </c>
      <c r="B699" s="2">
        <v>1</v>
      </c>
      <c r="C699" s="1" t="s">
        <v>1142</v>
      </c>
      <c r="D699" s="3">
        <f t="shared" si="121"/>
        <v>8.1300813008130081E-4</v>
      </c>
      <c r="E699" s="1" t="str">
        <f t="shared" si="122"/>
        <v>~währe~</v>
      </c>
      <c r="F699" s="1" t="str">
        <f t="shared" si="123"/>
        <v>[vɛːʁe]</v>
      </c>
      <c r="G699" s="5">
        <f t="shared" si="124"/>
        <v>5</v>
      </c>
      <c r="H699" s="5">
        <f t="shared" si="125"/>
        <v>5</v>
      </c>
      <c r="I699" s="5">
        <f t="shared" si="126"/>
        <v>5</v>
      </c>
      <c r="J699" s="3" cm="1">
        <f t="array" ref="J699">SUM(_xlfn._xlws.FILTER($D$2:$D$1078,_xlfn.MAP($E$2:$E$1078,_xlfn.LAMBDA(_xlpm.x,_xlpm.x=$E699))))</f>
        <v>8.1300813008130081E-4</v>
      </c>
      <c r="K699" s="3">
        <f t="shared" si="127"/>
        <v>1</v>
      </c>
      <c r="L699" s="3" cm="1">
        <f t="array" ref="L699">SUM(_xlfn._xlws.FILTER($D$2:$D$1078,_xlfn.MAP($F$2:$F$1078,_xlfn.LAMBDA(_xlpm.x,_xlpm.x=$F699))))</f>
        <v>8.1300813008130081E-4</v>
      </c>
      <c r="M699" s="3">
        <f t="shared" si="128"/>
        <v>1</v>
      </c>
      <c r="N699" s="3">
        <f t="shared" si="129"/>
        <v>0.25439985932113074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~sanft~ : [zanft]</v>
      </c>
      <c r="B700" s="2">
        <v>1</v>
      </c>
      <c r="C700" s="1" t="s">
        <v>1140</v>
      </c>
      <c r="D700" s="3">
        <f t="shared" si="121"/>
        <v>8.1300813008130081E-4</v>
      </c>
      <c r="E700" s="3" t="str">
        <f t="shared" si="122"/>
        <v>~sanft~</v>
      </c>
      <c r="F700" s="3" t="str">
        <f t="shared" si="123"/>
        <v>[zanft]</v>
      </c>
      <c r="G700" s="5">
        <f t="shared" si="124"/>
        <v>5</v>
      </c>
      <c r="H700" s="5">
        <f t="shared" si="125"/>
        <v>5</v>
      </c>
      <c r="I700" s="5">
        <f t="shared" si="126"/>
        <v>5</v>
      </c>
      <c r="J700" s="3" cm="1">
        <f t="array" ref="J700">SUM(_xlfn._xlws.FILTER($D$2:$D$1078,_xlfn.MAP($E$2:$E$1078,_xlfn.LAMBDA(_xlpm.x,_xlpm.x=$E700))))</f>
        <v>8.1300813008130081E-4</v>
      </c>
      <c r="K700" s="3">
        <f t="shared" si="127"/>
        <v>1</v>
      </c>
      <c r="L700" s="3" cm="1">
        <f t="array" ref="L700">SUM(_xlfn._xlws.FILTER($D$2:$D$1078,_xlfn.MAP($F$2:$F$1078,_xlfn.LAMBDA(_xlpm.x,_xlpm.x=$F700))))</f>
        <v>8.1300813008130081E-4</v>
      </c>
      <c r="M700" s="3">
        <f t="shared" si="128"/>
        <v>1</v>
      </c>
      <c r="N700" s="3">
        <f t="shared" si="129"/>
        <v>0.25439985932113074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~seine~ : [zaɛne]</v>
      </c>
      <c r="B701" s="2">
        <v>1</v>
      </c>
      <c r="C701" s="1" t="s">
        <v>1138</v>
      </c>
      <c r="D701" s="3">
        <f t="shared" si="121"/>
        <v>8.1300813008130081E-4</v>
      </c>
      <c r="E701" s="3" t="str">
        <f t="shared" si="122"/>
        <v>~seine~</v>
      </c>
      <c r="F701" s="3" t="str">
        <f t="shared" si="123"/>
        <v>[zaɛne]</v>
      </c>
      <c r="G701" s="5">
        <f t="shared" si="124"/>
        <v>5</v>
      </c>
      <c r="H701" s="5">
        <f t="shared" si="125"/>
        <v>5</v>
      </c>
      <c r="I701" s="5">
        <f t="shared" si="126"/>
        <v>5</v>
      </c>
      <c r="J701" s="3" cm="1">
        <f t="array" ref="J701">SUM(_xlfn._xlws.FILTER($D$2:$D$1078,_xlfn.MAP($E$2:$E$1078,_xlfn.LAMBDA(_xlpm.x,_xlpm.x=$E701))))</f>
        <v>8.1300813008130081E-4</v>
      </c>
      <c r="K701" s="3">
        <f t="shared" si="127"/>
        <v>1</v>
      </c>
      <c r="L701" s="3" cm="1">
        <f t="array" ref="L701">SUM(_xlfn._xlws.FILTER($D$2:$D$1078,_xlfn.MAP($F$2:$F$1078,_xlfn.LAMBDA(_xlpm.x,_xlpm.x=$F701))))</f>
        <v>8.1300813008130081E-4</v>
      </c>
      <c r="M701" s="3">
        <f t="shared" si="128"/>
        <v>1</v>
      </c>
      <c r="N701" s="3">
        <f t="shared" si="129"/>
        <v>0.25439985932113074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~seite~ : [zaɛte]</v>
      </c>
      <c r="B702" s="2">
        <v>1</v>
      </c>
      <c r="C702" s="1" t="s">
        <v>1137</v>
      </c>
      <c r="D702" s="3">
        <f t="shared" si="121"/>
        <v>8.1300813008130081E-4</v>
      </c>
      <c r="E702" s="1" t="str">
        <f t="shared" si="122"/>
        <v>~seite~</v>
      </c>
      <c r="F702" s="1" t="str">
        <f t="shared" si="123"/>
        <v>[zaɛte]</v>
      </c>
      <c r="G702" s="5">
        <f t="shared" si="124"/>
        <v>5</v>
      </c>
      <c r="H702" s="5">
        <f t="shared" si="125"/>
        <v>5</v>
      </c>
      <c r="I702" s="5">
        <f t="shared" si="126"/>
        <v>5</v>
      </c>
      <c r="J702" s="3" cm="1">
        <f t="array" ref="J702">SUM(_xlfn._xlws.FILTER($D$2:$D$1078,_xlfn.MAP($E$2:$E$1078,_xlfn.LAMBDA(_xlpm.x,_xlpm.x=$E702))))</f>
        <v>8.1300813008130081E-4</v>
      </c>
      <c r="K702" s="3">
        <f t="shared" si="127"/>
        <v>1</v>
      </c>
      <c r="L702" s="3" cm="1">
        <f t="array" ref="L702">SUM(_xlfn._xlws.FILTER($D$2:$D$1078,_xlfn.MAP($F$2:$F$1078,_xlfn.LAMBDA(_xlpm.x,_xlpm.x=$F702))))</f>
        <v>8.1300813008130081E-4</v>
      </c>
      <c r="M702" s="3">
        <f t="shared" si="128"/>
        <v>1</v>
      </c>
      <c r="N702" s="3">
        <f t="shared" si="129"/>
        <v>0.25439985932113074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~sagen~ : [zaːɡŋ]</v>
      </c>
      <c r="B703" s="2">
        <v>1</v>
      </c>
      <c r="C703" s="1" t="s">
        <v>1136</v>
      </c>
      <c r="D703" s="3">
        <f t="shared" si="121"/>
        <v>8.1300813008130081E-4</v>
      </c>
      <c r="E703" s="1" t="str">
        <f t="shared" si="122"/>
        <v>~sagen~</v>
      </c>
      <c r="F703" s="1" t="str">
        <f t="shared" si="123"/>
        <v>[zaːɡŋ]</v>
      </c>
      <c r="G703" s="5">
        <f t="shared" si="124"/>
        <v>5</v>
      </c>
      <c r="H703" s="5">
        <f t="shared" si="125"/>
        <v>5</v>
      </c>
      <c r="I703" s="5">
        <f t="shared" si="126"/>
        <v>5</v>
      </c>
      <c r="J703" s="3" cm="1">
        <f t="array" ref="J703">SUM(_xlfn._xlws.FILTER($D$2:$D$1078,_xlfn.MAP($E$2:$E$1078,_xlfn.LAMBDA(_xlpm.x,_xlpm.x=$E703))))</f>
        <v>8.1300813008130081E-4</v>
      </c>
      <c r="K703" s="3">
        <f t="shared" si="127"/>
        <v>1</v>
      </c>
      <c r="L703" s="3" cm="1">
        <f t="array" ref="L703">SUM(_xlfn._xlws.FILTER($D$2:$D$1078,_xlfn.MAP($F$2:$F$1078,_xlfn.LAMBDA(_xlpm.x,_xlpm.x=$F703))))</f>
        <v>8.1300813008130081E-4</v>
      </c>
      <c r="M703" s="3">
        <f t="shared" si="128"/>
        <v>1</v>
      </c>
      <c r="N703" s="3">
        <f t="shared" si="129"/>
        <v>0.25439985932113074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~segel~ : [zeːɡl]</v>
      </c>
      <c r="B704" s="2">
        <v>1</v>
      </c>
      <c r="C704" s="1" t="s">
        <v>1135</v>
      </c>
      <c r="D704" s="3">
        <f t="shared" si="121"/>
        <v>8.1300813008130081E-4</v>
      </c>
      <c r="E704" s="1" t="str">
        <f t="shared" si="122"/>
        <v>~segel~</v>
      </c>
      <c r="F704" s="1" t="str">
        <f t="shared" si="123"/>
        <v>[zeːɡl]</v>
      </c>
      <c r="G704" s="5">
        <f t="shared" si="124"/>
        <v>5</v>
      </c>
      <c r="H704" s="5">
        <f t="shared" si="125"/>
        <v>5</v>
      </c>
      <c r="I704" s="5">
        <f t="shared" si="126"/>
        <v>5</v>
      </c>
      <c r="J704" s="3" cm="1">
        <f t="array" ref="J704">SUM(_xlfn._xlws.FILTER($D$2:$D$1078,_xlfn.MAP($E$2:$E$1078,_xlfn.LAMBDA(_xlpm.x,_xlpm.x=$E704))))</f>
        <v>8.1300813008130081E-4</v>
      </c>
      <c r="K704" s="3">
        <f t="shared" si="127"/>
        <v>1</v>
      </c>
      <c r="L704" s="3" cm="1">
        <f t="array" ref="L704">SUM(_xlfn._xlws.FILTER($D$2:$D$1078,_xlfn.MAP($F$2:$F$1078,_xlfn.LAMBDA(_xlpm.x,_xlpm.x=$F704))))</f>
        <v>8.1300813008130081E-4</v>
      </c>
      <c r="M704" s="3">
        <f t="shared" si="128"/>
        <v>1</v>
      </c>
      <c r="N704" s="3">
        <f t="shared" si="129"/>
        <v>0.25439985932113074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~siere~ : [ziːʁe]</v>
      </c>
      <c r="B705" s="2">
        <v>1</v>
      </c>
      <c r="C705" s="1" t="s">
        <v>1133</v>
      </c>
      <c r="D705" s="3">
        <f t="shared" si="121"/>
        <v>8.1300813008130081E-4</v>
      </c>
      <c r="E705" s="3" t="str">
        <f t="shared" si="122"/>
        <v>~siere~</v>
      </c>
      <c r="F705" s="3" t="str">
        <f t="shared" si="123"/>
        <v>[ziːʁe]</v>
      </c>
      <c r="G705" s="5">
        <f t="shared" si="124"/>
        <v>5</v>
      </c>
      <c r="H705" s="5">
        <f t="shared" si="125"/>
        <v>5</v>
      </c>
      <c r="I705" s="5">
        <f t="shared" si="126"/>
        <v>5</v>
      </c>
      <c r="J705" s="3" cm="1">
        <f t="array" ref="J705">SUM(_xlfn._xlws.FILTER($D$2:$D$1078,_xlfn.MAP($E$2:$E$1078,_xlfn.LAMBDA(_xlpm.x,_xlpm.x=$E705))))</f>
        <v>8.1300813008130081E-4</v>
      </c>
      <c r="K705" s="3">
        <f t="shared" si="127"/>
        <v>1</v>
      </c>
      <c r="L705" s="3" cm="1">
        <f t="array" ref="L705">SUM(_xlfn._xlws.FILTER($D$2:$D$1078,_xlfn.MAP($F$2:$F$1078,_xlfn.LAMBDA(_xlpm.x,_xlpm.x=$F705))))</f>
        <v>8.1300813008130081E-4</v>
      </c>
      <c r="M705" s="3">
        <f t="shared" si="128"/>
        <v>1</v>
      </c>
      <c r="N705" s="3">
        <f t="shared" si="129"/>
        <v>0.25439985932113074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~suche~ : [zuːxe]</v>
      </c>
      <c r="B706" s="2">
        <v>1</v>
      </c>
      <c r="C706" s="1" t="s">
        <v>1132</v>
      </c>
      <c r="D706" s="3">
        <f t="shared" ref="D706:D769" si="133">B706/freq.sum.r1a</f>
        <v>8.1300813008130081E-4</v>
      </c>
      <c r="E706" s="3" t="str">
        <f t="shared" ref="E706:E769" si="134">_xlfn.LET(_xlpm.sep,":",_xlpm.w,$C706,_xlfn.CONCAT("~",RIGHT(_xlpm.w,LEN(_xlpm.w)-FIND(_xlpm.sep,_xlpm.w)),"~"))</f>
        <v>~suche~</v>
      </c>
      <c r="F706" s="3" t="str">
        <f t="shared" ref="F706:F769" si="135">_xlfn.LET(_xlpm.sep,":",_xlpm.w,$C706,_xlfn.CONCAT("[",LEFT(_xlpm.w,FIND(_xlpm.sep,_xlpm.w)-1),"]"))</f>
        <v>[zuːxe]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5</v>
      </c>
      <c r="I706" s="5">
        <f t="shared" ref="I706:I769" si="138">_xlfn.LET(_xlpm.a,H706,_xlpm.b,G706,MAX(_xlpm.a,_xlpm.b))</f>
        <v>5</v>
      </c>
      <c r="J706" s="3" cm="1">
        <f t="array" ref="J706">SUM(_xlfn._xlws.FILTER($D$2:$D$1078,_xlfn.MAP($E$2:$E$1078,_xlfn.LAMBDA(_xlpm.x,_xlpm.x=$E706))))</f>
        <v>8.1300813008130081E-4</v>
      </c>
      <c r="K706" s="3">
        <f t="shared" ref="K706:K769" si="139">$D706/J706</f>
        <v>1</v>
      </c>
      <c r="L706" s="3" cm="1">
        <f t="array" ref="L706">SUM(_xlfn._xlws.FILTER($D$2:$D$1078,_xlfn.MAP($F$2:$F$1078,_xlfn.LAMBDA(_xlpm.x,_xlpm.x=$F706))))</f>
        <v>8.1300813008130081E-4</v>
      </c>
      <c r="M706" s="3">
        <f t="shared" ref="M706:M769" si="140">$D706/L706</f>
        <v>1</v>
      </c>
      <c r="N706" s="3">
        <f t="shared" ref="N706:N769" si="141">_xlfn.LET(_xlpm.freq,B706,_xlpm.size,H706+1,_xlpm.F,O706,LOG(1+_xlpm.freq)*LOG(1+_xlpm.size)*_xlpm.F)</f>
        <v>0.25439985932113074</v>
      </c>
      <c r="O706" s="3">
        <f t="shared" ref="O706:O769" si="142">_xlfn.LET(_xlpm.a,M706,_xlpm.b,K706,2*_xlpm.a*_xlpm.b/(_xlpm.a+_xlpm.b))</f>
        <v>1</v>
      </c>
      <c r="P706" s="3">
        <f t="shared" ref="P706:P769" si="143">_xlfn.LET(_xlpm.p,K706,_xlpm.q,M706,LOG(_xlpm.p/_xlpm.q))</f>
        <v>0</v>
      </c>
      <c r="Q706" s="3"/>
    </row>
    <row r="707" spans="1:17">
      <c r="A707" s="1" t="str">
        <f t="shared" si="132"/>
        <v>~süden~ : [zyːdn]</v>
      </c>
      <c r="B707" s="2">
        <v>1</v>
      </c>
      <c r="C707" s="1" t="s">
        <v>1131</v>
      </c>
      <c r="D707" s="3">
        <f t="shared" si="133"/>
        <v>8.1300813008130081E-4</v>
      </c>
      <c r="E707" s="3" t="str">
        <f t="shared" si="134"/>
        <v>~süden~</v>
      </c>
      <c r="F707" s="3" t="str">
        <f t="shared" si="135"/>
        <v>[zyːdn]</v>
      </c>
      <c r="G707" s="5">
        <f t="shared" si="136"/>
        <v>5</v>
      </c>
      <c r="H707" s="5">
        <f t="shared" si="137"/>
        <v>5</v>
      </c>
      <c r="I707" s="5">
        <f t="shared" si="138"/>
        <v>5</v>
      </c>
      <c r="J707" s="3" cm="1">
        <f t="array" ref="J707">SUM(_xlfn._xlws.FILTER($D$2:$D$1078,_xlfn.MAP($E$2:$E$1078,_xlfn.LAMBDA(_xlpm.x,_xlpm.x=$E707))))</f>
        <v>8.1300813008130081E-4</v>
      </c>
      <c r="K707" s="3">
        <f t="shared" si="139"/>
        <v>1</v>
      </c>
      <c r="L707" s="3" cm="1">
        <f t="array" ref="L707">SUM(_xlfn._xlws.FILTER($D$2:$D$1078,_xlfn.MAP($F$2:$F$1078,_xlfn.LAMBDA(_xlpm.x,_xlpm.x=$F707))))</f>
        <v>8.1300813008130081E-4</v>
      </c>
      <c r="M707" s="3">
        <f t="shared" si="140"/>
        <v>1</v>
      </c>
      <c r="N707" s="3">
        <f t="shared" si="141"/>
        <v>0.25439985932113074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~silbe~ : [zɪlbe]</v>
      </c>
      <c r="B708" s="2">
        <v>1</v>
      </c>
      <c r="C708" s="1" t="s">
        <v>1130</v>
      </c>
      <c r="D708" s="3">
        <f t="shared" si="133"/>
        <v>8.1300813008130081E-4</v>
      </c>
      <c r="E708" s="3" t="str">
        <f t="shared" si="134"/>
        <v>~silbe~</v>
      </c>
      <c r="F708" s="3" t="str">
        <f t="shared" si="135"/>
        <v>[zɪlbe]</v>
      </c>
      <c r="G708" s="5">
        <f t="shared" si="136"/>
        <v>5</v>
      </c>
      <c r="H708" s="5">
        <f t="shared" si="137"/>
        <v>5</v>
      </c>
      <c r="I708" s="5">
        <f t="shared" si="138"/>
        <v>5</v>
      </c>
      <c r="J708" s="3" cm="1">
        <f t="array" ref="J708">SUM(_xlfn._xlws.FILTER($D$2:$D$1078,_xlfn.MAP($E$2:$E$1078,_xlfn.LAMBDA(_xlpm.x,_xlpm.x=$E708))))</f>
        <v>8.1300813008130081E-4</v>
      </c>
      <c r="K708" s="3">
        <f t="shared" si="139"/>
        <v>1</v>
      </c>
      <c r="L708" s="3" cm="1">
        <f t="array" ref="L708">SUM(_xlfn._xlws.FILTER($D$2:$D$1078,_xlfn.MAP($F$2:$F$1078,_xlfn.LAMBDA(_xlpm.x,_xlpm.x=$F708))))</f>
        <v>8.1300813008130081E-4</v>
      </c>
      <c r="M708" s="3">
        <f t="shared" si="140"/>
        <v>1</v>
      </c>
      <c r="N708" s="3">
        <f t="shared" si="141"/>
        <v>0.25439985932113074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~sonst~ : [zɔnst]</v>
      </c>
      <c r="B709" s="2">
        <v>1</v>
      </c>
      <c r="C709" s="1" t="s">
        <v>1129</v>
      </c>
      <c r="D709" s="3">
        <f t="shared" si="133"/>
        <v>8.1300813008130081E-4</v>
      </c>
      <c r="E709" s="3" t="str">
        <f t="shared" si="134"/>
        <v>~sonst~</v>
      </c>
      <c r="F709" s="3" t="str">
        <f t="shared" si="135"/>
        <v>[zɔnst]</v>
      </c>
      <c r="G709" s="5">
        <f t="shared" si="136"/>
        <v>5</v>
      </c>
      <c r="H709" s="5">
        <f t="shared" si="137"/>
        <v>5</v>
      </c>
      <c r="I709" s="5">
        <f t="shared" si="138"/>
        <v>5</v>
      </c>
      <c r="J709" s="3" cm="1">
        <f t="array" ref="J709">SUM(_xlfn._xlws.FILTER($D$2:$D$1078,_xlfn.MAP($E$2:$E$1078,_xlfn.LAMBDA(_xlpm.x,_xlpm.x=$E709))))</f>
        <v>8.1300813008130081E-4</v>
      </c>
      <c r="K709" s="3">
        <f t="shared" si="139"/>
        <v>1</v>
      </c>
      <c r="L709" s="3" cm="1">
        <f t="array" ref="L709">SUM(_xlfn._xlws.FILTER($D$2:$D$1078,_xlfn.MAP($F$2:$F$1078,_xlfn.LAMBDA(_xlpm.x,_xlpm.x=$F709))))</f>
        <v>8.1300813008130081E-4</v>
      </c>
      <c r="M709" s="3">
        <f t="shared" si="140"/>
        <v>1</v>
      </c>
      <c r="N709" s="3">
        <f t="shared" si="141"/>
        <v>0.25439985932113074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~segme~ : [zɛɡmɛ]</v>
      </c>
      <c r="B710" s="2">
        <v>1</v>
      </c>
      <c r="C710" s="1" t="s">
        <v>1128</v>
      </c>
      <c r="D710" s="3">
        <f t="shared" si="133"/>
        <v>8.1300813008130081E-4</v>
      </c>
      <c r="E710" s="3" t="str">
        <f t="shared" si="134"/>
        <v>~segme~</v>
      </c>
      <c r="F710" s="3" t="str">
        <f t="shared" si="135"/>
        <v>[zɛɡmɛ]</v>
      </c>
      <c r="G710" s="5">
        <f t="shared" si="136"/>
        <v>5</v>
      </c>
      <c r="H710" s="5">
        <f t="shared" si="137"/>
        <v>5</v>
      </c>
      <c r="I710" s="5">
        <f t="shared" si="138"/>
        <v>5</v>
      </c>
      <c r="J710" s="3" cm="1">
        <f t="array" ref="J710">SUM(_xlfn._xlws.FILTER($D$2:$D$1078,_xlfn.MAP($E$2:$E$1078,_xlfn.LAMBDA(_xlpm.x,_xlpm.x=$E710))))</f>
        <v>8.1300813008130081E-4</v>
      </c>
      <c r="K710" s="3">
        <f t="shared" si="139"/>
        <v>1</v>
      </c>
      <c r="L710" s="3" cm="1">
        <f t="array" ref="L710">SUM(_xlfn._xlws.FILTER($D$2:$D$1078,_xlfn.MAP($F$2:$F$1078,_xlfn.LAMBDA(_xlpm.x,_xlpm.x=$F710))))</f>
        <v>8.1300813008130081E-4</v>
      </c>
      <c r="M710" s="3">
        <f t="shared" si="140"/>
        <v>1</v>
      </c>
      <c r="N710" s="3">
        <f t="shared" si="141"/>
        <v>0.25439985932113074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~eratu~ : [ʁatuː]</v>
      </c>
      <c r="B711" s="2">
        <v>1</v>
      </c>
      <c r="C711" s="1" t="s">
        <v>1125</v>
      </c>
      <c r="D711" s="3">
        <f t="shared" si="133"/>
        <v>8.1300813008130081E-4</v>
      </c>
      <c r="E711" s="3" t="str">
        <f t="shared" si="134"/>
        <v>~eratu~</v>
      </c>
      <c r="F711" s="3" t="str">
        <f t="shared" si="135"/>
        <v>[ʁatuː]</v>
      </c>
      <c r="G711" s="5">
        <f t="shared" si="136"/>
        <v>5</v>
      </c>
      <c r="H711" s="5">
        <f t="shared" si="137"/>
        <v>5</v>
      </c>
      <c r="I711" s="5">
        <f t="shared" si="138"/>
        <v>5</v>
      </c>
      <c r="J711" s="3" cm="1">
        <f t="array" ref="J711">SUM(_xlfn._xlws.FILTER($D$2:$D$1078,_xlfn.MAP($E$2:$E$1078,_xlfn.LAMBDA(_xlpm.x,_xlpm.x=$E711))))</f>
        <v>8.1300813008130081E-4</v>
      </c>
      <c r="K711" s="3">
        <f t="shared" si="139"/>
        <v>1</v>
      </c>
      <c r="L711" s="3" cm="1">
        <f t="array" ref="L711">SUM(_xlfn._xlws.FILTER($D$2:$D$1078,_xlfn.MAP($F$2:$F$1078,_xlfn.LAMBDA(_xlpm.x,_xlpm.x=$F711))))</f>
        <v>8.1300813008130081E-4</v>
      </c>
      <c r="M711" s="3">
        <f t="shared" si="140"/>
        <v>1</v>
      </c>
      <c r="N711" s="3">
        <f t="shared" si="141"/>
        <v>0.25439985932113074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~geist~ : [ɡaɛst]</v>
      </c>
      <c r="B712" s="2">
        <v>1</v>
      </c>
      <c r="C712" s="1" t="s">
        <v>1122</v>
      </c>
      <c r="D712" s="3">
        <f t="shared" si="133"/>
        <v>8.1300813008130081E-4</v>
      </c>
      <c r="E712" s="3" t="str">
        <f t="shared" si="134"/>
        <v>~geist~</v>
      </c>
      <c r="F712" s="3" t="str">
        <f t="shared" si="135"/>
        <v>[ɡaɛst]</v>
      </c>
      <c r="G712" s="5">
        <f t="shared" si="136"/>
        <v>5</v>
      </c>
      <c r="H712" s="5">
        <f t="shared" si="137"/>
        <v>5</v>
      </c>
      <c r="I712" s="5">
        <f t="shared" si="138"/>
        <v>5</v>
      </c>
      <c r="J712" s="3" cm="1">
        <f t="array" ref="J712">SUM(_xlfn._xlws.FILTER($D$2:$D$1078,_xlfn.MAP($E$2:$E$1078,_xlfn.LAMBDA(_xlpm.x,_xlpm.x=$E712))))</f>
        <v>8.1300813008130081E-4</v>
      </c>
      <c r="K712" s="3">
        <f t="shared" si="139"/>
        <v>1</v>
      </c>
      <c r="L712" s="3" cm="1">
        <f t="array" ref="L712">SUM(_xlfn._xlws.FILTER($D$2:$D$1078,_xlfn.MAP($F$2:$F$1078,_xlfn.LAMBDA(_xlpm.x,_xlpm.x=$F712))))</f>
        <v>8.1300813008130081E-4</v>
      </c>
      <c r="M712" s="3">
        <f t="shared" si="140"/>
        <v>1</v>
      </c>
      <c r="N712" s="3">
        <f t="shared" si="141"/>
        <v>0.25439985932113074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~raten~ : [ʁaːtn]</v>
      </c>
      <c r="B713" s="2">
        <v>1</v>
      </c>
      <c r="C713" s="1" t="s">
        <v>1121</v>
      </c>
      <c r="D713" s="3">
        <f t="shared" si="133"/>
        <v>8.1300813008130081E-4</v>
      </c>
      <c r="E713" s="3" t="str">
        <f t="shared" si="134"/>
        <v>~raten~</v>
      </c>
      <c r="F713" s="3" t="str">
        <f t="shared" si="135"/>
        <v>[ʁaːtn]</v>
      </c>
      <c r="G713" s="5">
        <f t="shared" si="136"/>
        <v>5</v>
      </c>
      <c r="H713" s="5">
        <f t="shared" si="137"/>
        <v>5</v>
      </c>
      <c r="I713" s="5">
        <f t="shared" si="138"/>
        <v>5</v>
      </c>
      <c r="J713" s="3" cm="1">
        <f t="array" ref="J713">SUM(_xlfn._xlws.FILTER($D$2:$D$1078,_xlfn.MAP($E$2:$E$1078,_xlfn.LAMBDA(_xlpm.x,_xlpm.x=$E713))))</f>
        <v>8.1300813008130081E-4</v>
      </c>
      <c r="K713" s="3">
        <f t="shared" si="139"/>
        <v>1</v>
      </c>
      <c r="L713" s="3" cm="1">
        <f t="array" ref="L713">SUM(_xlfn._xlws.FILTER($D$2:$D$1078,_xlfn.MAP($F$2:$F$1078,_xlfn.LAMBDA(_xlpm.x,_xlpm.x=$F713))))</f>
        <v>8.1300813008130081E-4</v>
      </c>
      <c r="M713" s="3">
        <f t="shared" si="140"/>
        <v>1</v>
      </c>
      <c r="N713" s="3">
        <f t="shared" si="141"/>
        <v>0.25439985932113074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~reise~ : [ʁaɛze]</v>
      </c>
      <c r="B714" s="2">
        <v>1</v>
      </c>
      <c r="C714" s="1" t="s">
        <v>1120</v>
      </c>
      <c r="D714" s="3">
        <f t="shared" si="133"/>
        <v>8.1300813008130081E-4</v>
      </c>
      <c r="E714" s="3" t="str">
        <f t="shared" si="134"/>
        <v>~reise~</v>
      </c>
      <c r="F714" s="3" t="str">
        <f t="shared" si="135"/>
        <v>[ʁaɛze]</v>
      </c>
      <c r="G714" s="5">
        <f t="shared" si="136"/>
        <v>5</v>
      </c>
      <c r="H714" s="5">
        <f t="shared" si="137"/>
        <v>5</v>
      </c>
      <c r="I714" s="5">
        <f t="shared" si="138"/>
        <v>5</v>
      </c>
      <c r="J714" s="3" cm="1">
        <f t="array" ref="J714">SUM(_xlfn._xlws.FILTER($D$2:$D$1078,_xlfn.MAP($E$2:$E$1078,_xlfn.LAMBDA(_xlpm.x,_xlpm.x=$E714))))</f>
        <v>8.1300813008130081E-4</v>
      </c>
      <c r="K714" s="3">
        <f t="shared" si="139"/>
        <v>1</v>
      </c>
      <c r="L714" s="3" cm="1">
        <f t="array" ref="L714">SUM(_xlfn._xlws.FILTER($D$2:$D$1078,_xlfn.MAP($F$2:$F$1078,_xlfn.LAMBDA(_xlpm.x,_xlpm.x=$F714))))</f>
        <v>8.1300813008130081E-4</v>
      </c>
      <c r="M714" s="3">
        <f t="shared" si="140"/>
        <v>1</v>
      </c>
      <c r="N714" s="3">
        <f t="shared" si="141"/>
        <v>0.25439985932113074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~rbeit~ : [ʁbaɛt]</v>
      </c>
      <c r="B715" s="2">
        <v>1</v>
      </c>
      <c r="C715" s="1" t="s">
        <v>1119</v>
      </c>
      <c r="D715" s="3">
        <f t="shared" si="133"/>
        <v>8.1300813008130081E-4</v>
      </c>
      <c r="E715" s="3" t="str">
        <f t="shared" si="134"/>
        <v>~rbeit~</v>
      </c>
      <c r="F715" s="3" t="str">
        <f t="shared" si="135"/>
        <v>[ʁbaɛt]</v>
      </c>
      <c r="G715" s="5">
        <f t="shared" si="136"/>
        <v>5</v>
      </c>
      <c r="H715" s="5">
        <f t="shared" si="137"/>
        <v>5</v>
      </c>
      <c r="I715" s="5">
        <f t="shared" si="138"/>
        <v>5</v>
      </c>
      <c r="J715" s="3" cm="1">
        <f t="array" ref="J715">SUM(_xlfn._xlws.FILTER($D$2:$D$1078,_xlfn.MAP($E$2:$E$1078,_xlfn.LAMBDA(_xlpm.x,_xlpm.x=$E715))))</f>
        <v>8.1300813008130081E-4</v>
      </c>
      <c r="K715" s="3">
        <f t="shared" si="139"/>
        <v>1</v>
      </c>
      <c r="L715" s="3" cm="1">
        <f t="array" ref="L715">SUM(_xlfn._xlws.FILTER($D$2:$D$1078,_xlfn.MAP($F$2:$F$1078,_xlfn.LAMBDA(_xlpm.x,_xlpm.x=$F715))))</f>
        <v>8.1300813008130081E-4</v>
      </c>
      <c r="M715" s="3">
        <f t="shared" si="140"/>
        <v>1</v>
      </c>
      <c r="N715" s="3">
        <f t="shared" si="141"/>
        <v>0.25439985932113074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~gebra~ : [ɡebʁa]</v>
      </c>
      <c r="B716" s="2">
        <v>1</v>
      </c>
      <c r="C716" s="1" t="s">
        <v>1118</v>
      </c>
      <c r="D716" s="3">
        <f t="shared" si="133"/>
        <v>8.1300813008130081E-4</v>
      </c>
      <c r="E716" s="3" t="str">
        <f t="shared" si="134"/>
        <v>~gebra~</v>
      </c>
      <c r="F716" s="3" t="str">
        <f t="shared" si="135"/>
        <v>[ɡebʁa]</v>
      </c>
      <c r="G716" s="5">
        <f t="shared" si="136"/>
        <v>5</v>
      </c>
      <c r="H716" s="5">
        <f t="shared" si="137"/>
        <v>5</v>
      </c>
      <c r="I716" s="5">
        <f t="shared" si="138"/>
        <v>5</v>
      </c>
      <c r="J716" s="3" cm="1">
        <f t="array" ref="J716">SUM(_xlfn._xlws.FILTER($D$2:$D$1078,_xlfn.MAP($E$2:$E$1078,_xlfn.LAMBDA(_xlpm.x,_xlpm.x=$E716))))</f>
        <v>8.1300813008130081E-4</v>
      </c>
      <c r="K716" s="3">
        <f t="shared" si="139"/>
        <v>1</v>
      </c>
      <c r="L716" s="3" cm="1">
        <f t="array" ref="L716">SUM(_xlfn._xlws.FILTER($D$2:$D$1078,_xlfn.MAP($F$2:$F$1078,_xlfn.LAMBDA(_xlpm.x,_xlpm.x=$F716))))</f>
        <v>8.1300813008130081E-4</v>
      </c>
      <c r="M716" s="3">
        <f t="shared" si="140"/>
        <v>1</v>
      </c>
      <c r="N716" s="3">
        <f t="shared" si="141"/>
        <v>0.25439985932113074</v>
      </c>
      <c r="O716" s="3">
        <f t="shared" si="142"/>
        <v>1</v>
      </c>
      <c r="P716" s="3">
        <f t="shared" si="143"/>
        <v>0</v>
      </c>
      <c r="Q716" s="3"/>
    </row>
    <row r="717" spans="1:17">
      <c r="A717" s="1" t="str">
        <f t="shared" si="132"/>
        <v>~geträ~ : [ɡetʁɛ]</v>
      </c>
      <c r="B717" s="2">
        <v>1</v>
      </c>
      <c r="C717" s="1" t="s">
        <v>1117</v>
      </c>
      <c r="D717" s="3">
        <f t="shared" si="133"/>
        <v>8.1300813008130081E-4</v>
      </c>
      <c r="E717" s="3" t="str">
        <f t="shared" si="134"/>
        <v>~geträ~</v>
      </c>
      <c r="F717" s="3" t="str">
        <f t="shared" si="135"/>
        <v>[ɡetʁɛ]</v>
      </c>
      <c r="G717" s="5">
        <f t="shared" si="136"/>
        <v>5</v>
      </c>
      <c r="H717" s="5">
        <f t="shared" si="137"/>
        <v>5</v>
      </c>
      <c r="I717" s="5">
        <f t="shared" si="138"/>
        <v>5</v>
      </c>
      <c r="J717" s="3" cm="1">
        <f t="array" ref="J717">SUM(_xlfn._xlws.FILTER($D$2:$D$1078,_xlfn.MAP($E$2:$E$1078,_xlfn.LAMBDA(_xlpm.x,_xlpm.x=$E717))))</f>
        <v>8.1300813008130081E-4</v>
      </c>
      <c r="K717" s="3">
        <f t="shared" si="139"/>
        <v>1</v>
      </c>
      <c r="L717" s="3" cm="1">
        <f t="array" ref="L717">SUM(_xlfn._xlws.FILTER($D$2:$D$1078,_xlfn.MAP($F$2:$F$1078,_xlfn.LAMBDA(_xlpm.x,_xlpm.x=$F717))))</f>
        <v>8.1300813008130081E-4</v>
      </c>
      <c r="M717" s="3">
        <f t="shared" si="140"/>
        <v>1</v>
      </c>
      <c r="N717" s="3">
        <f t="shared" si="141"/>
        <v>0.25439985932113074</v>
      </c>
      <c r="O717" s="3">
        <f t="shared" si="142"/>
        <v>1</v>
      </c>
      <c r="P717" s="3">
        <f t="shared" si="143"/>
        <v>0</v>
      </c>
      <c r="Q717" s="3"/>
    </row>
    <row r="718" spans="1:17">
      <c r="A718" s="1" t="str">
        <f t="shared" si="132"/>
        <v>~geben~ : [ɡeːbm]</v>
      </c>
      <c r="B718" s="2">
        <v>1</v>
      </c>
      <c r="C718" s="1" t="s">
        <v>1115</v>
      </c>
      <c r="D718" s="3">
        <f t="shared" si="133"/>
        <v>8.1300813008130081E-4</v>
      </c>
      <c r="E718" s="3" t="str">
        <f t="shared" si="134"/>
        <v>~geben~</v>
      </c>
      <c r="F718" s="3" t="str">
        <f t="shared" si="135"/>
        <v>[ɡeːbm]</v>
      </c>
      <c r="G718" s="5">
        <f t="shared" si="136"/>
        <v>5</v>
      </c>
      <c r="H718" s="5">
        <f t="shared" si="137"/>
        <v>5</v>
      </c>
      <c r="I718" s="5">
        <f t="shared" si="138"/>
        <v>5</v>
      </c>
      <c r="J718" s="3" cm="1">
        <f t="array" ref="J718">SUM(_xlfn._xlws.FILTER($D$2:$D$1078,_xlfn.MAP($E$2:$E$1078,_xlfn.LAMBDA(_xlpm.x,_xlpm.x=$E718))))</f>
        <v>8.1300813008130081E-4</v>
      </c>
      <c r="K718" s="3">
        <f t="shared" si="139"/>
        <v>1</v>
      </c>
      <c r="L718" s="3" cm="1">
        <f t="array" ref="L718">SUM(_xlfn._xlws.FILTER($D$2:$D$1078,_xlfn.MAP($F$2:$F$1078,_xlfn.LAMBDA(_xlpm.x,_xlpm.x=$F718))))</f>
        <v>8.1300813008130081E-4</v>
      </c>
      <c r="M718" s="3">
        <f t="shared" si="140"/>
        <v>1</v>
      </c>
      <c r="N718" s="3">
        <f t="shared" si="141"/>
        <v>0.25439985932113074</v>
      </c>
      <c r="O718" s="3">
        <f t="shared" si="142"/>
        <v>1</v>
      </c>
      <c r="P718" s="3">
        <f t="shared" si="143"/>
        <v>0</v>
      </c>
      <c r="Q718" s="3"/>
    </row>
    <row r="719" spans="1:17">
      <c r="A719" s="1" t="str">
        <f t="shared" si="132"/>
        <v>~jeder~ : [ʝeːdɐ]</v>
      </c>
      <c r="B719" s="2">
        <v>1</v>
      </c>
      <c r="C719" s="1" t="s">
        <v>1113</v>
      </c>
      <c r="D719" s="3">
        <f t="shared" si="133"/>
        <v>8.1300813008130081E-4</v>
      </c>
      <c r="E719" s="3" t="str">
        <f t="shared" si="134"/>
        <v>~jeder~</v>
      </c>
      <c r="F719" s="3" t="str">
        <f t="shared" si="135"/>
        <v>[ʝeːdɐ]</v>
      </c>
      <c r="G719" s="5">
        <f t="shared" si="136"/>
        <v>5</v>
      </c>
      <c r="H719" s="5">
        <f t="shared" si="137"/>
        <v>5</v>
      </c>
      <c r="I719" s="5">
        <f t="shared" si="138"/>
        <v>5</v>
      </c>
      <c r="J719" s="3" cm="1">
        <f t="array" ref="J719">SUM(_xlfn._xlws.FILTER($D$2:$D$1078,_xlfn.MAP($E$2:$E$1078,_xlfn.LAMBDA(_xlpm.x,_xlpm.x=$E719))))</f>
        <v>8.1300813008130081E-4</v>
      </c>
      <c r="K719" s="3">
        <f t="shared" si="139"/>
        <v>1</v>
      </c>
      <c r="L719" s="3" cm="1">
        <f t="array" ref="L719">SUM(_xlfn._xlws.FILTER($D$2:$D$1078,_xlfn.MAP($F$2:$F$1078,_xlfn.LAMBDA(_xlpm.x,_xlpm.x=$F719))))</f>
        <v>8.1300813008130081E-4</v>
      </c>
      <c r="M719" s="3">
        <f t="shared" si="140"/>
        <v>1</v>
      </c>
      <c r="N719" s="3">
        <f t="shared" si="141"/>
        <v>0.25439985932113074</v>
      </c>
      <c r="O719" s="3">
        <f t="shared" si="142"/>
        <v>1</v>
      </c>
      <c r="P719" s="3">
        <f t="shared" si="143"/>
        <v>0</v>
      </c>
      <c r="Q719" s="3"/>
    </row>
    <row r="720" spans="1:17">
      <c r="A720" s="1" t="str">
        <f t="shared" si="132"/>
        <v>~regie~ : [ʁeɡiː]</v>
      </c>
      <c r="B720" s="2">
        <v>1</v>
      </c>
      <c r="C720" s="1" t="s">
        <v>1112</v>
      </c>
      <c r="D720" s="3">
        <f t="shared" si="133"/>
        <v>8.1300813008130081E-4</v>
      </c>
      <c r="E720" s="3" t="str">
        <f t="shared" si="134"/>
        <v>~regie~</v>
      </c>
      <c r="F720" s="3" t="str">
        <f t="shared" si="135"/>
        <v>[ʁeɡiː]</v>
      </c>
      <c r="G720" s="5">
        <f t="shared" si="136"/>
        <v>5</v>
      </c>
      <c r="H720" s="5">
        <f t="shared" si="137"/>
        <v>5</v>
      </c>
      <c r="I720" s="5">
        <f t="shared" si="138"/>
        <v>5</v>
      </c>
      <c r="J720" s="3" cm="1">
        <f t="array" ref="J720">SUM(_xlfn._xlws.FILTER($D$2:$D$1078,_xlfn.MAP($E$2:$E$1078,_xlfn.LAMBDA(_xlpm.x,_xlpm.x=$E720))))</f>
        <v>8.1300813008130081E-4</v>
      </c>
      <c r="K720" s="3">
        <f t="shared" si="139"/>
        <v>1</v>
      </c>
      <c r="L720" s="3" cm="1">
        <f t="array" ref="L720">SUM(_xlfn._xlws.FILTER($D$2:$D$1078,_xlfn.MAP($F$2:$F$1078,_xlfn.LAMBDA(_xlpm.x,_xlpm.x=$F720))))</f>
        <v>8.1300813008130081E-4</v>
      </c>
      <c r="M720" s="3">
        <f t="shared" si="140"/>
        <v>1</v>
      </c>
      <c r="N720" s="3">
        <f t="shared" si="141"/>
        <v>0.25439985932113074</v>
      </c>
      <c r="O720" s="3">
        <f t="shared" si="142"/>
        <v>1</v>
      </c>
      <c r="P720" s="3">
        <f t="shared" si="143"/>
        <v>0</v>
      </c>
      <c r="Q720" s="3"/>
    </row>
    <row r="721" spans="1:17">
      <c r="A721" s="1" t="str">
        <f t="shared" si="132"/>
        <v>~regel~ : [ʁeːɡl]</v>
      </c>
      <c r="B721" s="2">
        <v>1</v>
      </c>
      <c r="C721" s="1" t="s">
        <v>1111</v>
      </c>
      <c r="D721" s="3">
        <f t="shared" si="133"/>
        <v>8.1300813008130081E-4</v>
      </c>
      <c r="E721" s="3" t="str">
        <f t="shared" si="134"/>
        <v>~regel~</v>
      </c>
      <c r="F721" s="3" t="str">
        <f t="shared" si="135"/>
        <v>[ʁeːɡl]</v>
      </c>
      <c r="G721" s="5">
        <f t="shared" si="136"/>
        <v>5</v>
      </c>
      <c r="H721" s="5">
        <f t="shared" si="137"/>
        <v>5</v>
      </c>
      <c r="I721" s="5">
        <f t="shared" si="138"/>
        <v>5</v>
      </c>
      <c r="J721" s="3" cm="1">
        <f t="array" ref="J721">SUM(_xlfn._xlws.FILTER($D$2:$D$1078,_xlfn.MAP($E$2:$E$1078,_xlfn.LAMBDA(_xlpm.x,_xlpm.x=$E721))))</f>
        <v>8.1300813008130081E-4</v>
      </c>
      <c r="K721" s="3">
        <f t="shared" si="139"/>
        <v>1</v>
      </c>
      <c r="L721" s="3" cm="1">
        <f t="array" ref="L721">SUM(_xlfn._xlws.FILTER($D$2:$D$1078,_xlfn.MAP($F$2:$F$1078,_xlfn.LAMBDA(_xlpm.x,_xlpm.x=$F721))))</f>
        <v>8.1300813008130081E-4</v>
      </c>
      <c r="M721" s="3">
        <f t="shared" si="140"/>
        <v>1</v>
      </c>
      <c r="N721" s="3">
        <f t="shared" si="141"/>
        <v>0.25439985932113074</v>
      </c>
      <c r="O721" s="3">
        <f t="shared" si="142"/>
        <v>1</v>
      </c>
      <c r="P721" s="3">
        <f t="shared" si="143"/>
        <v>0</v>
      </c>
      <c r="Q721" s="3"/>
    </row>
    <row r="722" spans="1:17">
      <c r="A722" s="1" t="str">
        <f t="shared" si="132"/>
        <v>~riesi~ : [ʁiːzɪ]</v>
      </c>
      <c r="B722" s="2">
        <v>1</v>
      </c>
      <c r="C722" s="1" t="s">
        <v>1110</v>
      </c>
      <c r="D722" s="3">
        <f t="shared" si="133"/>
        <v>8.1300813008130081E-4</v>
      </c>
      <c r="E722" s="3" t="str">
        <f t="shared" si="134"/>
        <v>~riesi~</v>
      </c>
      <c r="F722" s="3" t="str">
        <f t="shared" si="135"/>
        <v>[ʁiːzɪ]</v>
      </c>
      <c r="G722" s="5">
        <f t="shared" si="136"/>
        <v>5</v>
      </c>
      <c r="H722" s="5">
        <f t="shared" si="137"/>
        <v>5</v>
      </c>
      <c r="I722" s="5">
        <f t="shared" si="138"/>
        <v>5</v>
      </c>
      <c r="J722" s="3" cm="1">
        <f t="array" ref="J722">SUM(_xlfn._xlws.FILTER($D$2:$D$1078,_xlfn.MAP($E$2:$E$1078,_xlfn.LAMBDA(_xlpm.x,_xlpm.x=$E722))))</f>
        <v>8.1300813008130081E-4</v>
      </c>
      <c r="K722" s="3">
        <f t="shared" si="139"/>
        <v>1</v>
      </c>
      <c r="L722" s="3" cm="1">
        <f t="array" ref="L722">SUM(_xlfn._xlws.FILTER($D$2:$D$1078,_xlfn.MAP($F$2:$F$1078,_xlfn.LAMBDA(_xlpm.x,_xlpm.x=$F722))))</f>
        <v>8.1300813008130081E-4</v>
      </c>
      <c r="M722" s="3">
        <f t="shared" si="140"/>
        <v>1</v>
      </c>
      <c r="N722" s="3">
        <f t="shared" si="141"/>
        <v>0.25439985932113074</v>
      </c>
      <c r="O722" s="3">
        <f t="shared" si="142"/>
        <v>1</v>
      </c>
      <c r="P722" s="3">
        <f t="shared" si="143"/>
        <v>0</v>
      </c>
      <c r="Q722" s="3"/>
    </row>
    <row r="723" spans="1:17">
      <c r="A723" s="1" t="str">
        <f t="shared" si="132"/>
        <v>~giere~ : [ɡiːʁe]</v>
      </c>
      <c r="B723" s="2">
        <v>1</v>
      </c>
      <c r="C723" s="1" t="s">
        <v>1109</v>
      </c>
      <c r="D723" s="3">
        <f t="shared" si="133"/>
        <v>8.1300813008130081E-4</v>
      </c>
      <c r="E723" s="3" t="str">
        <f t="shared" si="134"/>
        <v>~giere~</v>
      </c>
      <c r="F723" s="3" t="str">
        <f t="shared" si="135"/>
        <v>[ɡiːʁe]</v>
      </c>
      <c r="G723" s="5">
        <f t="shared" si="136"/>
        <v>5</v>
      </c>
      <c r="H723" s="5">
        <f t="shared" si="137"/>
        <v>5</v>
      </c>
      <c r="I723" s="5">
        <f t="shared" si="138"/>
        <v>5</v>
      </c>
      <c r="J723" s="3" cm="1">
        <f t="array" ref="J723">SUM(_xlfn._xlws.FILTER($D$2:$D$1078,_xlfn.MAP($E$2:$E$1078,_xlfn.LAMBDA(_xlpm.x,_xlpm.x=$E723))))</f>
        <v>8.1300813008130081E-4</v>
      </c>
      <c r="K723" s="3">
        <f t="shared" si="139"/>
        <v>1</v>
      </c>
      <c r="L723" s="3" cm="1">
        <f t="array" ref="L723">SUM(_xlfn._xlws.FILTER($D$2:$D$1078,_xlfn.MAP($F$2:$F$1078,_xlfn.LAMBDA(_xlpm.x,_xlpm.x=$F723))))</f>
        <v>8.1300813008130081E-4</v>
      </c>
      <c r="M723" s="3">
        <f t="shared" si="140"/>
        <v>1</v>
      </c>
      <c r="N723" s="3">
        <f t="shared" si="141"/>
        <v>0.25439985932113074</v>
      </c>
      <c r="O723" s="3">
        <f t="shared" si="142"/>
        <v>1</v>
      </c>
      <c r="P723" s="3">
        <f t="shared" si="143"/>
        <v>0</v>
      </c>
      <c r="Q723" s="3"/>
    </row>
    <row r="724" spans="1:17">
      <c r="A724" s="1" t="str">
        <f t="shared" si="132"/>
        <v>~gment~ : [ɡmɛnt]</v>
      </c>
      <c r="B724" s="2">
        <v>1</v>
      </c>
      <c r="C724" s="1" t="s">
        <v>1106</v>
      </c>
      <c r="D724" s="3">
        <f t="shared" si="133"/>
        <v>8.1300813008130081E-4</v>
      </c>
      <c r="E724" s="3" t="str">
        <f t="shared" si="134"/>
        <v>~gment~</v>
      </c>
      <c r="F724" s="3" t="str">
        <f t="shared" si="135"/>
        <v>[ɡmɛnt]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 cm="1">
        <f t="array" ref="J724">SUM(_xlfn._xlws.FILTER($D$2:$D$1078,_xlfn.MAP($E$2:$E$1078,_xlfn.LAMBDA(_xlpm.x,_xlpm.x=$E724))))</f>
        <v>8.1300813008130081E-4</v>
      </c>
      <c r="K724" s="3">
        <f t="shared" si="139"/>
        <v>1</v>
      </c>
      <c r="L724" s="3" cm="1">
        <f t="array" ref="L724">SUM(_xlfn._xlws.FILTER($D$2:$D$1078,_xlfn.MAP($F$2:$F$1078,_xlfn.LAMBDA(_xlpm.x,_xlpm.x=$F724))))</f>
        <v>8.1300813008130081E-4</v>
      </c>
      <c r="M724" s="3">
        <f t="shared" si="140"/>
        <v>1</v>
      </c>
      <c r="N724" s="3">
        <f t="shared" si="141"/>
        <v>0.25439985932113074</v>
      </c>
      <c r="O724" s="3">
        <f t="shared" si="142"/>
        <v>1</v>
      </c>
      <c r="P724" s="3">
        <f t="shared" si="143"/>
        <v>0</v>
      </c>
      <c r="Q724" s="3"/>
    </row>
    <row r="725" spans="1:17">
      <c r="A725" s="1" t="str">
        <f t="shared" si="132"/>
        <v>~stark~ : [ʃtaʁk]</v>
      </c>
      <c r="B725" s="2">
        <v>1</v>
      </c>
      <c r="C725" s="1" t="s">
        <v>1099</v>
      </c>
      <c r="D725" s="3">
        <f t="shared" si="133"/>
        <v>8.1300813008130081E-4</v>
      </c>
      <c r="E725" s="3" t="str">
        <f t="shared" si="134"/>
        <v>~stark~</v>
      </c>
      <c r="F725" s="3" t="str">
        <f t="shared" si="135"/>
        <v>[ʃtaʁk]</v>
      </c>
      <c r="G725" s="5">
        <f t="shared" si="136"/>
        <v>5</v>
      </c>
      <c r="H725" s="5">
        <f t="shared" si="137"/>
        <v>5</v>
      </c>
      <c r="I725" s="5">
        <f t="shared" si="138"/>
        <v>5</v>
      </c>
      <c r="J725" s="3" cm="1">
        <f t="array" ref="J725">SUM(_xlfn._xlws.FILTER($D$2:$D$1078,_xlfn.MAP($E$2:$E$1078,_xlfn.LAMBDA(_xlpm.x,_xlpm.x=$E725))))</f>
        <v>8.1300813008130081E-4</v>
      </c>
      <c r="K725" s="3">
        <f t="shared" si="139"/>
        <v>1</v>
      </c>
      <c r="L725" s="3" cm="1">
        <f t="array" ref="L725">SUM(_xlfn._xlws.FILTER($D$2:$D$1078,_xlfn.MAP($F$2:$F$1078,_xlfn.LAMBDA(_xlpm.x,_xlpm.x=$F725))))</f>
        <v>8.1300813008130081E-4</v>
      </c>
      <c r="M725" s="3">
        <f t="shared" si="140"/>
        <v>1</v>
      </c>
      <c r="N725" s="3">
        <f t="shared" si="141"/>
        <v>0.25439985932113074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~stein~ : [ʃtaɛn]</v>
      </c>
      <c r="B726" s="2">
        <v>1</v>
      </c>
      <c r="C726" s="1" t="s">
        <v>1098</v>
      </c>
      <c r="D726" s="3">
        <f t="shared" si="133"/>
        <v>8.1300813008130081E-4</v>
      </c>
      <c r="E726" s="3" t="str">
        <f t="shared" si="134"/>
        <v>~stein~</v>
      </c>
      <c r="F726" s="3" t="str">
        <f t="shared" si="135"/>
        <v>[ʃtaɛn]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 cm="1">
        <f t="array" ref="J726">SUM(_xlfn._xlws.FILTER($D$2:$D$1078,_xlfn.MAP($E$2:$E$1078,_xlfn.LAMBDA(_xlpm.x,_xlpm.x=$E726))))</f>
        <v>8.1300813008130081E-4</v>
      </c>
      <c r="K726" s="3">
        <f t="shared" si="139"/>
        <v>1</v>
      </c>
      <c r="L726" s="3" cm="1">
        <f t="array" ref="L726">SUM(_xlfn._xlws.FILTER($D$2:$D$1078,_xlfn.MAP($F$2:$F$1078,_xlfn.LAMBDA(_xlpm.x,_xlpm.x=$F726))))</f>
        <v>8.1300813008130081E-4</v>
      </c>
      <c r="M726" s="3">
        <f t="shared" si="140"/>
        <v>1</v>
      </c>
      <c r="N726" s="3">
        <f t="shared" si="141"/>
        <v>0.25439985932113074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~start~ : [ʃtaʁt]</v>
      </c>
      <c r="B727" s="2">
        <v>1</v>
      </c>
      <c r="C727" s="1" t="s">
        <v>1096</v>
      </c>
      <c r="D727" s="3">
        <f t="shared" si="133"/>
        <v>8.1300813008130081E-4</v>
      </c>
      <c r="E727" s="3" t="str">
        <f t="shared" si="134"/>
        <v>~start~</v>
      </c>
      <c r="F727" s="3" t="str">
        <f t="shared" si="135"/>
        <v>[ʃtaʁt]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 cm="1">
        <f t="array" ref="J727">SUM(_xlfn._xlws.FILTER($D$2:$D$1078,_xlfn.MAP($E$2:$E$1078,_xlfn.LAMBDA(_xlpm.x,_xlpm.x=$E727))))</f>
        <v>8.1300813008130081E-4</v>
      </c>
      <c r="K727" s="3">
        <f t="shared" si="139"/>
        <v>1</v>
      </c>
      <c r="L727" s="3" cm="1">
        <f t="array" ref="L727">SUM(_xlfn._xlws.FILTER($D$2:$D$1078,_xlfn.MAP($F$2:$F$1078,_xlfn.LAMBDA(_xlpm.x,_xlpm.x=$F727))))</f>
        <v>8.1300813008130081E-4</v>
      </c>
      <c r="M727" s="3">
        <f t="shared" si="140"/>
        <v>1</v>
      </c>
      <c r="N727" s="3">
        <f t="shared" si="141"/>
        <v>0.25439985932113074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~stehe~ : [ʃteːe]</v>
      </c>
      <c r="B728" s="2">
        <v>1</v>
      </c>
      <c r="C728" s="1" t="s">
        <v>1095</v>
      </c>
      <c r="D728" s="3">
        <f t="shared" si="133"/>
        <v>8.1300813008130081E-4</v>
      </c>
      <c r="E728" s="3" t="str">
        <f t="shared" si="134"/>
        <v>~stehe~</v>
      </c>
      <c r="F728" s="3" t="str">
        <f t="shared" si="135"/>
        <v>[ʃteːe]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 cm="1">
        <f t="array" ref="J728">SUM(_xlfn._xlws.FILTER($D$2:$D$1078,_xlfn.MAP($E$2:$E$1078,_xlfn.LAMBDA(_xlpm.x,_xlpm.x=$E728))))</f>
        <v>8.1300813008130081E-4</v>
      </c>
      <c r="K728" s="3">
        <f t="shared" si="139"/>
        <v>1</v>
      </c>
      <c r="L728" s="3" cm="1">
        <f t="array" ref="L728">SUM(_xlfn._xlws.FILTER($D$2:$D$1078,_xlfn.MAP($F$2:$F$1078,_xlfn.LAMBDA(_xlpm.x,_xlpm.x=$F728))))</f>
        <v>8.1300813008130081E-4</v>
      </c>
      <c r="M728" s="3">
        <f t="shared" si="140"/>
        <v>1</v>
      </c>
      <c r="N728" s="3">
        <f t="shared" si="141"/>
        <v>0.25439985932113074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~stieg~ : [ʃtiːk]</v>
      </c>
      <c r="B729" s="2">
        <v>1</v>
      </c>
      <c r="C729" s="1" t="s">
        <v>1094</v>
      </c>
      <c r="D729" s="3">
        <f t="shared" si="133"/>
        <v>8.1300813008130081E-4</v>
      </c>
      <c r="E729" s="3" t="str">
        <f t="shared" si="134"/>
        <v>~stieg~</v>
      </c>
      <c r="F729" s="3" t="str">
        <f t="shared" si="135"/>
        <v>[ʃtiːk]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 cm="1">
        <f t="array" ref="J729">SUM(_xlfn._xlws.FILTER($D$2:$D$1078,_xlfn.MAP($E$2:$E$1078,_xlfn.LAMBDA(_xlpm.x,_xlpm.x=$E729))))</f>
        <v>8.1300813008130081E-4</v>
      </c>
      <c r="K729" s="3">
        <f t="shared" si="139"/>
        <v>1</v>
      </c>
      <c r="L729" s="3" cm="1">
        <f t="array" ref="L729">SUM(_xlfn._xlws.FILTER($D$2:$D$1078,_xlfn.MAP($F$2:$F$1078,_xlfn.LAMBDA(_xlpm.x,_xlpm.x=$F729))))</f>
        <v>8.1300813008130081E-4</v>
      </c>
      <c r="M729" s="3">
        <f t="shared" si="140"/>
        <v>1</v>
      </c>
      <c r="N729" s="3">
        <f t="shared" si="141"/>
        <v>0.25439985932113074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~stuhl~ : [ʃtuːl]</v>
      </c>
      <c r="B730" s="2">
        <v>1</v>
      </c>
      <c r="C730" s="1" t="s">
        <v>1092</v>
      </c>
      <c r="D730" s="3">
        <f t="shared" si="133"/>
        <v>8.1300813008130081E-4</v>
      </c>
      <c r="E730" s="3" t="str">
        <f t="shared" si="134"/>
        <v>~stuhl~</v>
      </c>
      <c r="F730" s="3" t="str">
        <f t="shared" si="135"/>
        <v>[ʃtuːl]</v>
      </c>
      <c r="G730" s="5">
        <f t="shared" si="136"/>
        <v>5</v>
      </c>
      <c r="H730" s="5">
        <f t="shared" si="137"/>
        <v>5</v>
      </c>
      <c r="I730" s="5">
        <f t="shared" si="138"/>
        <v>5</v>
      </c>
      <c r="J730" s="3" cm="1">
        <f t="array" ref="J730">SUM(_xlfn._xlws.FILTER($D$2:$D$1078,_xlfn.MAP($E$2:$E$1078,_xlfn.LAMBDA(_xlpm.x,_xlpm.x=$E730))))</f>
        <v>8.1300813008130081E-4</v>
      </c>
      <c r="K730" s="3">
        <f t="shared" si="139"/>
        <v>1</v>
      </c>
      <c r="L730" s="3" cm="1">
        <f t="array" ref="L730">SUM(_xlfn._xlws.FILTER($D$2:$D$1078,_xlfn.MAP($F$2:$F$1078,_xlfn.LAMBDA(_xlpm.x,_xlpm.x=$F730))))</f>
        <v>8.1300813008130081E-4</v>
      </c>
      <c r="M730" s="3">
        <f t="shared" si="140"/>
        <v>1</v>
      </c>
      <c r="N730" s="3">
        <f t="shared" si="141"/>
        <v>0.25439985932113074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~rühmt~ : [ʁyːmt]</v>
      </c>
      <c r="B731" s="2">
        <v>1</v>
      </c>
      <c r="C731" s="1" t="s">
        <v>1090</v>
      </c>
      <c r="D731" s="3">
        <f t="shared" si="133"/>
        <v>8.1300813008130081E-4</v>
      </c>
      <c r="E731" s="3" t="str">
        <f t="shared" si="134"/>
        <v>~rühmt~</v>
      </c>
      <c r="F731" s="3" t="str">
        <f t="shared" si="135"/>
        <v>[ʁyːmt]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 cm="1">
        <f t="array" ref="J731">SUM(_xlfn._xlws.FILTER($D$2:$D$1078,_xlfn.MAP($E$2:$E$1078,_xlfn.LAMBDA(_xlpm.x,_xlpm.x=$E731))))</f>
        <v>8.1300813008130081E-4</v>
      </c>
      <c r="K731" s="3">
        <f t="shared" si="139"/>
        <v>1</v>
      </c>
      <c r="L731" s="3" cm="1">
        <f t="array" ref="L731">SUM(_xlfn._xlws.FILTER($D$2:$D$1078,_xlfn.MAP($F$2:$F$1078,_xlfn.LAMBDA(_xlpm.x,_xlpm.x=$F731))))</f>
        <v>8.1300813008130081E-4</v>
      </c>
      <c r="M731" s="3">
        <f t="shared" si="140"/>
        <v>1</v>
      </c>
      <c r="N731" s="3">
        <f t="shared" si="141"/>
        <v>0.25439985932113074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~rühre~ : [ʁyːʁe]</v>
      </c>
      <c r="B732" s="2">
        <v>1</v>
      </c>
      <c r="C732" s="1" t="s">
        <v>1089</v>
      </c>
      <c r="D732" s="3">
        <f t="shared" si="133"/>
        <v>8.1300813008130081E-4</v>
      </c>
      <c r="E732" s="3" t="str">
        <f t="shared" si="134"/>
        <v>~rühre~</v>
      </c>
      <c r="F732" s="3" t="str">
        <f t="shared" si="135"/>
        <v>[ʁyːʁe]</v>
      </c>
      <c r="G732" s="5">
        <f t="shared" si="136"/>
        <v>5</v>
      </c>
      <c r="H732" s="5">
        <f t="shared" si="137"/>
        <v>5</v>
      </c>
      <c r="I732" s="5">
        <f t="shared" si="138"/>
        <v>5</v>
      </c>
      <c r="J732" s="3" cm="1">
        <f t="array" ref="J732">SUM(_xlfn._xlws.FILTER($D$2:$D$1078,_xlfn.MAP($E$2:$E$1078,_xlfn.LAMBDA(_xlpm.x,_xlpm.x=$E732))))</f>
        <v>8.1300813008130081E-4</v>
      </c>
      <c r="K732" s="3">
        <f t="shared" si="139"/>
        <v>1</v>
      </c>
      <c r="L732" s="3" cm="1">
        <f t="array" ref="L732">SUM(_xlfn._xlws.FILTER($D$2:$D$1078,_xlfn.MAP($F$2:$F$1078,_xlfn.LAMBDA(_xlpm.x,_xlpm.x=$F732))))</f>
        <v>8.1300813008130081E-4</v>
      </c>
      <c r="M732" s="3">
        <f t="shared" si="140"/>
        <v>1</v>
      </c>
      <c r="N732" s="3">
        <f t="shared" si="141"/>
        <v>0.25439985932113074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~gemei~ : [ɡəmaɛ]</v>
      </c>
      <c r="B733" s="2">
        <v>1</v>
      </c>
      <c r="C733" s="1" t="s">
        <v>1082</v>
      </c>
      <c r="D733" s="3">
        <f t="shared" si="133"/>
        <v>8.1300813008130081E-4</v>
      </c>
      <c r="E733" s="3" t="str">
        <f t="shared" si="134"/>
        <v>~gemei~</v>
      </c>
      <c r="F733" s="3" t="str">
        <f t="shared" si="135"/>
        <v>[ɡəmaɛ]</v>
      </c>
      <c r="G733" s="5">
        <f t="shared" si="136"/>
        <v>5</v>
      </c>
      <c r="H733" s="5">
        <f t="shared" si="137"/>
        <v>5</v>
      </c>
      <c r="I733" s="5">
        <f t="shared" si="138"/>
        <v>5</v>
      </c>
      <c r="J733" s="3" cm="1">
        <f t="array" ref="J733">SUM(_xlfn._xlws.FILTER($D$2:$D$1078,_xlfn.MAP($E$2:$E$1078,_xlfn.LAMBDA(_xlpm.x,_xlpm.x=$E733))))</f>
        <v>8.1300813008130081E-4</v>
      </c>
      <c r="K733" s="3">
        <f t="shared" si="139"/>
        <v>1</v>
      </c>
      <c r="L733" s="3" cm="1">
        <f t="array" ref="L733">SUM(_xlfn._xlws.FILTER($D$2:$D$1078,_xlfn.MAP($F$2:$F$1078,_xlfn.LAMBDA(_xlpm.x,_xlpm.x=$F733))))</f>
        <v>8.1300813008130081E-4</v>
      </c>
      <c r="M733" s="3">
        <f t="shared" si="140"/>
        <v>1</v>
      </c>
      <c r="N733" s="3">
        <f t="shared" si="141"/>
        <v>0.25439985932113074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~genau~ : [ɡənaɔ]</v>
      </c>
      <c r="B734" s="2">
        <v>1</v>
      </c>
      <c r="C734" s="1" t="s">
        <v>1081</v>
      </c>
      <c r="D734" s="3">
        <f t="shared" si="133"/>
        <v>8.1300813008130081E-4</v>
      </c>
      <c r="E734" s="3" t="str">
        <f t="shared" si="134"/>
        <v>~genau~</v>
      </c>
      <c r="F734" s="3" t="str">
        <f t="shared" si="135"/>
        <v>[ɡənaɔ]</v>
      </c>
      <c r="G734" s="5">
        <f t="shared" si="136"/>
        <v>5</v>
      </c>
      <c r="H734" s="5">
        <f t="shared" si="137"/>
        <v>5</v>
      </c>
      <c r="I734" s="5">
        <f t="shared" si="138"/>
        <v>5</v>
      </c>
      <c r="J734" s="3" cm="1">
        <f t="array" ref="J734">SUM(_xlfn._xlws.FILTER($D$2:$D$1078,_xlfn.MAP($E$2:$E$1078,_xlfn.LAMBDA(_xlpm.x,_xlpm.x=$E734))))</f>
        <v>8.1300813008130081E-4</v>
      </c>
      <c r="K734" s="3">
        <f t="shared" si="139"/>
        <v>1</v>
      </c>
      <c r="L734" s="3" cm="1">
        <f t="array" ref="L734">SUM(_xlfn._xlws.FILTER($D$2:$D$1078,_xlfn.MAP($F$2:$F$1078,_xlfn.LAMBDA(_xlpm.x,_xlpm.x=$F734))))</f>
        <v>8.1300813008130081E-4</v>
      </c>
      <c r="M734" s="3">
        <f t="shared" si="140"/>
        <v>1</v>
      </c>
      <c r="N734" s="3">
        <f t="shared" si="141"/>
        <v>0.25439985932113074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~runde~ : [ʁʊnde]</v>
      </c>
      <c r="B735" s="2">
        <v>1</v>
      </c>
      <c r="C735" s="1" t="s">
        <v>1079</v>
      </c>
      <c r="D735" s="3">
        <f t="shared" si="133"/>
        <v>8.1300813008130081E-4</v>
      </c>
      <c r="E735" s="3" t="str">
        <f t="shared" si="134"/>
        <v>~runde~</v>
      </c>
      <c r="F735" s="3" t="str">
        <f t="shared" si="135"/>
        <v>[ʁʊnde]</v>
      </c>
      <c r="G735" s="5">
        <f t="shared" si="136"/>
        <v>5</v>
      </c>
      <c r="H735" s="5">
        <f t="shared" si="137"/>
        <v>5</v>
      </c>
      <c r="I735" s="5">
        <f t="shared" si="138"/>
        <v>5</v>
      </c>
      <c r="J735" s="3" cm="1">
        <f t="array" ref="J735">SUM(_xlfn._xlws.FILTER($D$2:$D$1078,_xlfn.MAP($E$2:$E$1078,_xlfn.LAMBDA(_xlpm.x,_xlpm.x=$E735))))</f>
        <v>8.1300813008130081E-4</v>
      </c>
      <c r="K735" s="3">
        <f t="shared" si="139"/>
        <v>1</v>
      </c>
      <c r="L735" s="3" cm="1">
        <f t="array" ref="L735">SUM(_xlfn._xlws.FILTER($D$2:$D$1078,_xlfn.MAP($F$2:$F$1078,_xlfn.LAMBDA(_xlpm.x,_xlpm.x=$F735))))</f>
        <v>8.1300813008130081E-4</v>
      </c>
      <c r="M735" s="3">
        <f t="shared" si="140"/>
        <v>1</v>
      </c>
      <c r="N735" s="3">
        <f t="shared" si="141"/>
        <v>0.25439985932113074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~ernte~ : [ɛʁnte]</v>
      </c>
      <c r="B736" s="2">
        <v>1</v>
      </c>
      <c r="C736" s="1" t="s">
        <v>1078</v>
      </c>
      <c r="D736" s="3">
        <f t="shared" si="133"/>
        <v>8.1300813008130081E-4</v>
      </c>
      <c r="E736" s="3" t="str">
        <f t="shared" si="134"/>
        <v>~ernte~</v>
      </c>
      <c r="F736" s="3" t="str">
        <f t="shared" si="135"/>
        <v>[ɛʁnte]</v>
      </c>
      <c r="G736" s="5">
        <f t="shared" si="136"/>
        <v>5</v>
      </c>
      <c r="H736" s="5">
        <f t="shared" si="137"/>
        <v>5</v>
      </c>
      <c r="I736" s="5">
        <f t="shared" si="138"/>
        <v>5</v>
      </c>
      <c r="J736" s="3" cm="1">
        <f t="array" ref="J736">SUM(_xlfn._xlws.FILTER($D$2:$D$1078,_xlfn.MAP($E$2:$E$1078,_xlfn.LAMBDA(_xlpm.x,_xlpm.x=$E736))))</f>
        <v>8.1300813008130081E-4</v>
      </c>
      <c r="K736" s="3">
        <f t="shared" si="139"/>
        <v>1</v>
      </c>
      <c r="L736" s="3" cm="1">
        <f t="array" ref="L736">SUM(_xlfn._xlws.FILTER($D$2:$D$1078,_xlfn.MAP($F$2:$F$1078,_xlfn.LAMBDA(_xlpm.x,_xlpm.x=$F736))))</f>
        <v>8.1300813008130081E-4</v>
      </c>
      <c r="M736" s="3">
        <f t="shared" si="140"/>
        <v>1</v>
      </c>
      <c r="N736" s="3">
        <f t="shared" si="141"/>
        <v>0.25439985932113074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~jetzt~ : [ʝɛtst]</v>
      </c>
      <c r="B737" s="2">
        <v>1</v>
      </c>
      <c r="C737" s="1" t="s">
        <v>1074</v>
      </c>
      <c r="D737" s="3">
        <f t="shared" si="133"/>
        <v>8.1300813008130081E-4</v>
      </c>
      <c r="E737" s="3" t="str">
        <f t="shared" si="134"/>
        <v>~jetzt~</v>
      </c>
      <c r="F737" s="3" t="str">
        <f t="shared" si="135"/>
        <v>[ʝɛtst]</v>
      </c>
      <c r="G737" s="5">
        <f t="shared" si="136"/>
        <v>5</v>
      </c>
      <c r="H737" s="5">
        <f t="shared" si="137"/>
        <v>5</v>
      </c>
      <c r="I737" s="5">
        <f t="shared" si="138"/>
        <v>5</v>
      </c>
      <c r="J737" s="3" cm="1">
        <f t="array" ref="J737">SUM(_xlfn._xlws.FILTER($D$2:$D$1078,_xlfn.MAP($E$2:$E$1078,_xlfn.LAMBDA(_xlpm.x,_xlpm.x=$E737))))</f>
        <v>8.1300813008130081E-4</v>
      </c>
      <c r="K737" s="3">
        <f t="shared" si="139"/>
        <v>1</v>
      </c>
      <c r="L737" s="3" cm="1">
        <f t="array" ref="L737">SUM(_xlfn._xlws.FILTER($D$2:$D$1078,_xlfn.MAP($F$2:$F$1078,_xlfn.LAMBDA(_xlpm.x,_xlpm.x=$F737))))</f>
        <v>8.1300813008130081E-4</v>
      </c>
      <c r="M737" s="3">
        <f t="shared" si="140"/>
        <v>1</v>
      </c>
      <c r="N737" s="3">
        <f t="shared" si="141"/>
        <v>0.25439985932113074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~grund~ : [ɡʁʊnt]</v>
      </c>
      <c r="B738" s="2">
        <v>1</v>
      </c>
      <c r="C738" s="1" t="s">
        <v>1071</v>
      </c>
      <c r="D738" s="3">
        <f t="shared" si="133"/>
        <v>8.1300813008130081E-4</v>
      </c>
      <c r="E738" s="3" t="str">
        <f t="shared" si="134"/>
        <v>~grund~</v>
      </c>
      <c r="F738" s="3" t="str">
        <f t="shared" si="135"/>
        <v>[ɡʁʊnt]</v>
      </c>
      <c r="G738" s="5">
        <f t="shared" si="136"/>
        <v>5</v>
      </c>
      <c r="H738" s="5">
        <f t="shared" si="137"/>
        <v>5</v>
      </c>
      <c r="I738" s="5">
        <f t="shared" si="138"/>
        <v>5</v>
      </c>
      <c r="J738" s="3" cm="1">
        <f t="array" ref="J738">SUM(_xlfn._xlws.FILTER($D$2:$D$1078,_xlfn.MAP($E$2:$E$1078,_xlfn.LAMBDA(_xlpm.x,_xlpm.x=$E738))))</f>
        <v>8.1300813008130081E-4</v>
      </c>
      <c r="K738" s="3">
        <f t="shared" si="139"/>
        <v>1</v>
      </c>
      <c r="L738" s="3" cm="1">
        <f t="array" ref="L738">SUM(_xlfn._xlws.FILTER($D$2:$D$1078,_xlfn.MAP($F$2:$F$1078,_xlfn.LAMBDA(_xlpm.x,_xlpm.x=$F738))))</f>
        <v>8.1300813008130081E-4</v>
      </c>
      <c r="M738" s="3">
        <f t="shared" si="140"/>
        <v>1</v>
      </c>
      <c r="N738" s="3">
        <f t="shared" si="141"/>
        <v>0.25439985932113074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~einma~ : [aɛnmaː]</v>
      </c>
      <c r="B739" s="2">
        <v>1</v>
      </c>
      <c r="C739" s="1" t="s">
        <v>900</v>
      </c>
      <c r="D739" s="3">
        <f t="shared" si="133"/>
        <v>8.1300813008130081E-4</v>
      </c>
      <c r="E739" s="3" t="str">
        <f t="shared" si="134"/>
        <v>~einma~</v>
      </c>
      <c r="F739" s="3" t="str">
        <f t="shared" si="135"/>
        <v>[aɛnmaː]</v>
      </c>
      <c r="G739" s="5">
        <f t="shared" si="136"/>
        <v>5</v>
      </c>
      <c r="H739" s="5">
        <f t="shared" si="137"/>
        <v>6</v>
      </c>
      <c r="I739" s="5">
        <f t="shared" si="138"/>
        <v>6</v>
      </c>
      <c r="J739" s="3" cm="1">
        <f t="array" ref="J739">SUM(_xlfn._xlws.FILTER($D$2:$D$1078,_xlfn.MAP($E$2:$E$1078,_xlfn.LAMBDA(_xlpm.x,_xlpm.x=$E739))))</f>
        <v>8.1300813008130081E-4</v>
      </c>
      <c r="K739" s="3">
        <f t="shared" si="139"/>
        <v>1</v>
      </c>
      <c r="L739" s="3" cm="1">
        <f t="array" ref="L739">SUM(_xlfn._xlws.FILTER($D$2:$D$1078,_xlfn.MAP($F$2:$F$1078,_xlfn.LAMBDA(_xlpm.x,_xlpm.x=$F739))))</f>
        <v>8.1300813008130081E-4</v>
      </c>
      <c r="M739" s="3">
        <f t="shared" si="140"/>
        <v>1</v>
      </c>
      <c r="N739" s="3">
        <f t="shared" si="141"/>
        <v>0.27185717486836958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~einsa~ : [aɛnzaː]</v>
      </c>
      <c r="B740" s="2">
        <v>1</v>
      </c>
      <c r="C740" s="1" t="s">
        <v>898</v>
      </c>
      <c r="D740" s="3">
        <f t="shared" si="133"/>
        <v>8.1300813008130081E-4</v>
      </c>
      <c r="E740" s="3" t="str">
        <f t="shared" si="134"/>
        <v>~einsa~</v>
      </c>
      <c r="F740" s="3" t="str">
        <f t="shared" si="135"/>
        <v>[aɛnzaː]</v>
      </c>
      <c r="G740" s="5">
        <f t="shared" si="136"/>
        <v>5</v>
      </c>
      <c r="H740" s="5">
        <f t="shared" si="137"/>
        <v>6</v>
      </c>
      <c r="I740" s="5">
        <f t="shared" si="138"/>
        <v>6</v>
      </c>
      <c r="J740" s="3" cm="1">
        <f t="array" ref="J740">SUM(_xlfn._xlws.FILTER($D$2:$D$1078,_xlfn.MAP($E$2:$E$1078,_xlfn.LAMBDA(_xlpm.x,_xlpm.x=$E740))))</f>
        <v>8.1300813008130081E-4</v>
      </c>
      <c r="K740" s="3">
        <f t="shared" si="139"/>
        <v>1</v>
      </c>
      <c r="L740" s="3" cm="1">
        <f t="array" ref="L740">SUM(_xlfn._xlws.FILTER($D$2:$D$1078,_xlfn.MAP($F$2:$F$1078,_xlfn.LAMBDA(_xlpm.x,_xlpm.x=$F740))))</f>
        <v>8.1300813008130081E-4</v>
      </c>
      <c r="M740" s="3">
        <f t="shared" si="140"/>
        <v>1</v>
      </c>
      <c r="N740" s="3">
        <f t="shared" si="141"/>
        <v>0.27185717486836958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~einge~ : [aɛnɡeː]</v>
      </c>
      <c r="B741" s="2">
        <v>1</v>
      </c>
      <c r="C741" s="1" t="s">
        <v>896</v>
      </c>
      <c r="D741" s="3">
        <f t="shared" si="133"/>
        <v>8.1300813008130081E-4</v>
      </c>
      <c r="E741" s="1" t="str">
        <f t="shared" si="134"/>
        <v>~einge~</v>
      </c>
      <c r="F741" s="1" t="str">
        <f t="shared" si="135"/>
        <v>[aɛnɡeː]</v>
      </c>
      <c r="G741" s="5">
        <f t="shared" si="136"/>
        <v>5</v>
      </c>
      <c r="H741" s="5">
        <f t="shared" si="137"/>
        <v>6</v>
      </c>
      <c r="I741" s="5">
        <f t="shared" si="138"/>
        <v>6</v>
      </c>
      <c r="J741" s="3" cm="1">
        <f t="array" ref="J741">SUM(_xlfn._xlws.FILTER($D$2:$D$1078,_xlfn.MAP($E$2:$E$1078,_xlfn.LAMBDA(_xlpm.x,_xlpm.x=$E741))))</f>
        <v>8.1300813008130081E-4</v>
      </c>
      <c r="K741" s="3">
        <f t="shared" si="139"/>
        <v>1</v>
      </c>
      <c r="L741" s="3" cm="1">
        <f t="array" ref="L741">SUM(_xlfn._xlws.FILTER($D$2:$D$1078,_xlfn.MAP($F$2:$F$1078,_xlfn.LAMBDA(_xlpm.x,_xlpm.x=$F741))))</f>
        <v>8.1300813008130081E-4</v>
      </c>
      <c r="M741" s="3">
        <f t="shared" si="140"/>
        <v>1</v>
      </c>
      <c r="N741" s="3">
        <f t="shared" si="141"/>
        <v>0.27185717486836958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~duzie~ : [dutsiː]</v>
      </c>
      <c r="B742" s="2">
        <v>1</v>
      </c>
      <c r="C742" s="1" t="s">
        <v>893</v>
      </c>
      <c r="D742" s="3">
        <f t="shared" si="133"/>
        <v>8.1300813008130081E-4</v>
      </c>
      <c r="E742" s="1" t="str">
        <f t="shared" si="134"/>
        <v>~duzie~</v>
      </c>
      <c r="F742" s="1" t="str">
        <f t="shared" si="135"/>
        <v>[dutsiː]</v>
      </c>
      <c r="G742" s="5">
        <f t="shared" si="136"/>
        <v>5</v>
      </c>
      <c r="H742" s="5">
        <f t="shared" si="137"/>
        <v>6</v>
      </c>
      <c r="I742" s="5">
        <f t="shared" si="138"/>
        <v>6</v>
      </c>
      <c r="J742" s="3" cm="1">
        <f t="array" ref="J742">SUM(_xlfn._xlws.FILTER($D$2:$D$1078,_xlfn.MAP($E$2:$E$1078,_xlfn.LAMBDA(_xlpm.x,_xlpm.x=$E742))))</f>
        <v>8.1300813008130081E-4</v>
      </c>
      <c r="K742" s="3">
        <f t="shared" si="139"/>
        <v>1</v>
      </c>
      <c r="L742" s="3" cm="1">
        <f t="array" ref="L742">SUM(_xlfn._xlws.FILTER($D$2:$D$1078,_xlfn.MAP($F$2:$F$1078,_xlfn.LAMBDA(_xlpm.x,_xlpm.x=$F742))))</f>
        <v>8.1300813008130081E-4</v>
      </c>
      <c r="M742" s="3">
        <f t="shared" si="140"/>
        <v>1</v>
      </c>
      <c r="N742" s="3">
        <f t="shared" si="141"/>
        <v>0.27185717486836958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~frage~ : [fʁaːɡe]</v>
      </c>
      <c r="B743" s="2">
        <v>1</v>
      </c>
      <c r="C743" s="1" t="s">
        <v>890</v>
      </c>
      <c r="D743" s="3">
        <f t="shared" si="133"/>
        <v>8.1300813008130081E-4</v>
      </c>
      <c r="E743" s="3" t="str">
        <f t="shared" si="134"/>
        <v>~frage~</v>
      </c>
      <c r="F743" s="3" t="str">
        <f t="shared" si="135"/>
        <v>[fʁaːɡe]</v>
      </c>
      <c r="G743" s="5">
        <f t="shared" si="136"/>
        <v>5</v>
      </c>
      <c r="H743" s="5">
        <f t="shared" si="137"/>
        <v>6</v>
      </c>
      <c r="I743" s="5">
        <f t="shared" si="138"/>
        <v>6</v>
      </c>
      <c r="J743" s="3" cm="1">
        <f t="array" ref="J743">SUM(_xlfn._xlws.FILTER($D$2:$D$1078,_xlfn.MAP($E$2:$E$1078,_xlfn.LAMBDA(_xlpm.x,_xlpm.x=$E743))))</f>
        <v>8.1300813008130081E-4</v>
      </c>
      <c r="K743" s="3">
        <f t="shared" si="139"/>
        <v>1</v>
      </c>
      <c r="L743" s="3" cm="1">
        <f t="array" ref="L743">SUM(_xlfn._xlws.FILTER($D$2:$D$1078,_xlfn.MAP($F$2:$F$1078,_xlfn.LAMBDA(_xlpm.x,_xlpm.x=$F743))))</f>
        <v>8.1300813008130081E-4</v>
      </c>
      <c r="M743" s="3">
        <f t="shared" si="140"/>
        <v>1</v>
      </c>
      <c r="N743" s="3">
        <f t="shared" si="141"/>
        <v>0.27185717486836958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~firma~ : [fɪʁmaː]</v>
      </c>
      <c r="B744" s="2">
        <v>1</v>
      </c>
      <c r="C744" s="1" t="s">
        <v>886</v>
      </c>
      <c r="D744" s="3">
        <f t="shared" si="133"/>
        <v>8.1300813008130081E-4</v>
      </c>
      <c r="E744" s="3" t="str">
        <f t="shared" si="134"/>
        <v>~firma~</v>
      </c>
      <c r="F744" s="3" t="str">
        <f t="shared" si="135"/>
        <v>[fɪʁmaː]</v>
      </c>
      <c r="G744" s="5">
        <f t="shared" si="136"/>
        <v>5</v>
      </c>
      <c r="H744" s="5">
        <f t="shared" si="137"/>
        <v>6</v>
      </c>
      <c r="I744" s="5">
        <f t="shared" si="138"/>
        <v>6</v>
      </c>
      <c r="J744" s="3" cm="1">
        <f t="array" ref="J744">SUM(_xlfn._xlws.FILTER($D$2:$D$1078,_xlfn.MAP($E$2:$E$1078,_xlfn.LAMBDA(_xlpm.x,_xlpm.x=$E744))))</f>
        <v>8.1300813008130081E-4</v>
      </c>
      <c r="K744" s="3">
        <f t="shared" si="139"/>
        <v>1</v>
      </c>
      <c r="L744" s="3" cm="1">
        <f t="array" ref="L744">SUM(_xlfn._xlws.FILTER($D$2:$D$1078,_xlfn.MAP($F$2:$F$1078,_xlfn.LAMBDA(_xlpm.x,_xlpm.x=$F744))))</f>
        <v>8.1300813008130081E-4</v>
      </c>
      <c r="M744" s="3">
        <f t="shared" si="140"/>
        <v>1</v>
      </c>
      <c r="N744" s="3">
        <f t="shared" si="141"/>
        <v>0.27185717486836958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~quoti~ : [kvotsi]</v>
      </c>
      <c r="B745" s="2">
        <v>1</v>
      </c>
      <c r="C745" s="1" t="s">
        <v>881</v>
      </c>
      <c r="D745" s="3">
        <f t="shared" si="133"/>
        <v>8.1300813008130081E-4</v>
      </c>
      <c r="E745" s="3" t="str">
        <f t="shared" si="134"/>
        <v>~quoti~</v>
      </c>
      <c r="F745" s="3" t="str">
        <f t="shared" si="135"/>
        <v>[kvotsi]</v>
      </c>
      <c r="G745" s="5">
        <f t="shared" si="136"/>
        <v>5</v>
      </c>
      <c r="H745" s="5">
        <f t="shared" si="137"/>
        <v>6</v>
      </c>
      <c r="I745" s="5">
        <f t="shared" si="138"/>
        <v>6</v>
      </c>
      <c r="J745" s="3" cm="1">
        <f t="array" ref="J745">SUM(_xlfn._xlws.FILTER($D$2:$D$1078,_xlfn.MAP($E$2:$E$1078,_xlfn.LAMBDA(_xlpm.x,_xlpm.x=$E745))))</f>
        <v>8.1300813008130081E-4</v>
      </c>
      <c r="K745" s="3">
        <f t="shared" si="139"/>
        <v>1</v>
      </c>
      <c r="L745" s="3" cm="1">
        <f t="array" ref="L745">SUM(_xlfn._xlws.FILTER($D$2:$D$1078,_xlfn.MAP($F$2:$F$1078,_xlfn.LAMBDA(_xlpm.x,_xlpm.x=$F745))))</f>
        <v>8.1300813008130081E-4</v>
      </c>
      <c r="M745" s="3">
        <f t="shared" si="140"/>
        <v>1</v>
      </c>
      <c r="N745" s="3">
        <f t="shared" si="141"/>
        <v>0.27185717486836958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~magne~ : [maɡneː]</v>
      </c>
      <c r="B746" s="2">
        <v>1</v>
      </c>
      <c r="C746" s="1" t="s">
        <v>874</v>
      </c>
      <c r="D746" s="3">
        <f t="shared" si="133"/>
        <v>8.1300813008130081E-4</v>
      </c>
      <c r="E746" s="1" t="str">
        <f t="shared" si="134"/>
        <v>~magne~</v>
      </c>
      <c r="F746" s="1" t="str">
        <f t="shared" si="135"/>
        <v>[maɡneː]</v>
      </c>
      <c r="G746" s="5">
        <f t="shared" si="136"/>
        <v>5</v>
      </c>
      <c r="H746" s="5">
        <f t="shared" si="137"/>
        <v>6</v>
      </c>
      <c r="I746" s="5">
        <f t="shared" si="138"/>
        <v>6</v>
      </c>
      <c r="J746" s="3" cm="1">
        <f t="array" ref="J746">SUM(_xlfn._xlws.FILTER($D$2:$D$1078,_xlfn.MAP($E$2:$E$1078,_xlfn.LAMBDA(_xlpm.x,_xlpm.x=$E746))))</f>
        <v>8.1300813008130081E-4</v>
      </c>
      <c r="K746" s="3">
        <f t="shared" si="139"/>
        <v>1</v>
      </c>
      <c r="L746" s="3" cm="1">
        <f t="array" ref="L746">SUM(_xlfn._xlws.FILTER($D$2:$D$1078,_xlfn.MAP($F$2:$F$1078,_xlfn.LAMBDA(_xlpm.x,_xlpm.x=$F746))))</f>
        <v>8.1300813008130081E-4</v>
      </c>
      <c r="M746" s="3">
        <f t="shared" si="140"/>
        <v>1</v>
      </c>
      <c r="N746" s="3">
        <f t="shared" si="141"/>
        <v>0.27185717486836958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~ngebo~ : [nɡeboː]</v>
      </c>
      <c r="B747" s="2">
        <v>1</v>
      </c>
      <c r="C747" s="1" t="s">
        <v>870</v>
      </c>
      <c r="D747" s="3">
        <f t="shared" si="133"/>
        <v>8.1300813008130081E-4</v>
      </c>
      <c r="E747" s="3" t="str">
        <f t="shared" si="134"/>
        <v>~ngebo~</v>
      </c>
      <c r="F747" s="3" t="str">
        <f t="shared" si="135"/>
        <v>[nɡeboː]</v>
      </c>
      <c r="G747" s="5">
        <f t="shared" si="136"/>
        <v>5</v>
      </c>
      <c r="H747" s="5">
        <f t="shared" si="137"/>
        <v>6</v>
      </c>
      <c r="I747" s="5">
        <f t="shared" si="138"/>
        <v>6</v>
      </c>
      <c r="J747" s="3" cm="1">
        <f t="array" ref="J747">SUM(_xlfn._xlws.FILTER($D$2:$D$1078,_xlfn.MAP($E$2:$E$1078,_xlfn.LAMBDA(_xlpm.x,_xlpm.x=$E747))))</f>
        <v>8.1300813008130081E-4</v>
      </c>
      <c r="K747" s="3">
        <f t="shared" si="139"/>
        <v>1</v>
      </c>
      <c r="L747" s="3" cm="1">
        <f t="array" ref="L747">SUM(_xlfn._xlws.FILTER($D$2:$D$1078,_xlfn.MAP($F$2:$F$1078,_xlfn.LAMBDA(_xlpm.x,_xlpm.x=$F747))))</f>
        <v>8.1300813008130081E-4</v>
      </c>
      <c r="M747" s="3">
        <f t="shared" si="140"/>
        <v>1</v>
      </c>
      <c r="N747" s="3">
        <f t="shared" si="141"/>
        <v>0.27185717486836958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~praxi~ : [pʁaksɪ]</v>
      </c>
      <c r="B748" s="2">
        <v>1</v>
      </c>
      <c r="C748" s="1" t="s">
        <v>865</v>
      </c>
      <c r="D748" s="3">
        <f t="shared" si="133"/>
        <v>8.1300813008130081E-4</v>
      </c>
      <c r="E748" s="1" t="str">
        <f t="shared" si="134"/>
        <v>~praxi~</v>
      </c>
      <c r="F748" s="1" t="str">
        <f t="shared" si="135"/>
        <v>[pʁaksɪ]</v>
      </c>
      <c r="G748" s="5">
        <f t="shared" si="136"/>
        <v>5</v>
      </c>
      <c r="H748" s="5">
        <f t="shared" si="137"/>
        <v>6</v>
      </c>
      <c r="I748" s="5">
        <f t="shared" si="138"/>
        <v>6</v>
      </c>
      <c r="J748" s="3" cm="1">
        <f t="array" ref="J748">SUM(_xlfn._xlws.FILTER($D$2:$D$1078,_xlfn.MAP($E$2:$E$1078,_xlfn.LAMBDA(_xlpm.x,_xlpm.x=$E748))))</f>
        <v>8.1300813008130081E-4</v>
      </c>
      <c r="K748" s="3">
        <f t="shared" si="139"/>
        <v>1</v>
      </c>
      <c r="L748" s="3" cm="1">
        <f t="array" ref="L748">SUM(_xlfn._xlws.FILTER($D$2:$D$1078,_xlfn.MAP($F$2:$F$1078,_xlfn.LAMBDA(_xlpm.x,_xlpm.x=$F748))))</f>
        <v>8.1300813008130081E-4</v>
      </c>
      <c r="M748" s="3">
        <f t="shared" si="140"/>
        <v>1</v>
      </c>
      <c r="N748" s="3">
        <f t="shared" si="141"/>
        <v>0.27185717486836958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~proze~ : [pʁotsɛ]</v>
      </c>
      <c r="B749" s="2">
        <v>1</v>
      </c>
      <c r="C749" s="1" t="s">
        <v>864</v>
      </c>
      <c r="D749" s="3">
        <f t="shared" si="133"/>
        <v>8.1300813008130081E-4</v>
      </c>
      <c r="E749" s="3" t="str">
        <f t="shared" si="134"/>
        <v>~proze~</v>
      </c>
      <c r="F749" s="3" t="str">
        <f t="shared" si="135"/>
        <v>[pʁotsɛ]</v>
      </c>
      <c r="G749" s="5">
        <f t="shared" si="136"/>
        <v>5</v>
      </c>
      <c r="H749" s="5">
        <f t="shared" si="137"/>
        <v>6</v>
      </c>
      <c r="I749" s="5">
        <f t="shared" si="138"/>
        <v>6</v>
      </c>
      <c r="J749" s="3" cm="1">
        <f t="array" ref="J749">SUM(_xlfn._xlws.FILTER($D$2:$D$1078,_xlfn.MAP($E$2:$E$1078,_xlfn.LAMBDA(_xlpm.x,_xlpm.x=$E749))))</f>
        <v>8.1300813008130081E-4</v>
      </c>
      <c r="K749" s="3">
        <f t="shared" si="139"/>
        <v>1</v>
      </c>
      <c r="L749" s="3" cm="1">
        <f t="array" ref="L749">SUM(_xlfn._xlws.FILTER($D$2:$D$1078,_xlfn.MAP($F$2:$F$1078,_xlfn.LAMBDA(_xlpm.x,_xlpm.x=$F749))))</f>
        <v>8.1300813008130081E-4</v>
      </c>
      <c r="M749" s="3">
        <f t="shared" si="140"/>
        <v>1</v>
      </c>
      <c r="N749" s="3">
        <f t="shared" si="141"/>
        <v>0.27185717486836958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~pisto~ : [pɪstoː]</v>
      </c>
      <c r="B750" s="2">
        <v>1</v>
      </c>
      <c r="C750" s="1" t="s">
        <v>863</v>
      </c>
      <c r="D750" s="3">
        <f t="shared" si="133"/>
        <v>8.1300813008130081E-4</v>
      </c>
      <c r="E750" s="3" t="str">
        <f t="shared" si="134"/>
        <v>~pisto~</v>
      </c>
      <c r="F750" s="3" t="str">
        <f t="shared" si="135"/>
        <v>[pɪstoː]</v>
      </c>
      <c r="G750" s="5">
        <f t="shared" si="136"/>
        <v>5</v>
      </c>
      <c r="H750" s="5">
        <f t="shared" si="137"/>
        <v>6</v>
      </c>
      <c r="I750" s="5">
        <f t="shared" si="138"/>
        <v>6</v>
      </c>
      <c r="J750" s="3" cm="1">
        <f t="array" ref="J750">SUM(_xlfn._xlws.FILTER($D$2:$D$1078,_xlfn.MAP($E$2:$E$1078,_xlfn.LAMBDA(_xlpm.x,_xlpm.x=$E750))))</f>
        <v>8.1300813008130081E-4</v>
      </c>
      <c r="K750" s="3">
        <f t="shared" si="139"/>
        <v>1</v>
      </c>
      <c r="L750" s="3" cm="1">
        <f t="array" ref="L750">SUM(_xlfn._xlws.FILTER($D$2:$D$1078,_xlfn.MAP($F$2:$F$1078,_xlfn.LAMBDA(_xlpm.x,_xlpm.x=$F750))))</f>
        <v>8.1300813008130081E-4</v>
      </c>
      <c r="M750" s="3">
        <f t="shared" si="140"/>
        <v>1</v>
      </c>
      <c r="N750" s="3">
        <f t="shared" si="141"/>
        <v>0.27185717486836958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~prüfu~ : [pʁyːfʊ]</v>
      </c>
      <c r="B751" s="2">
        <v>1</v>
      </c>
      <c r="C751" s="1" t="s">
        <v>862</v>
      </c>
      <c r="D751" s="3">
        <f t="shared" si="133"/>
        <v>8.1300813008130081E-4</v>
      </c>
      <c r="E751" s="3" t="str">
        <f t="shared" si="134"/>
        <v>~prüfu~</v>
      </c>
      <c r="F751" s="3" t="str">
        <f t="shared" si="135"/>
        <v>[pʁyːfʊ]</v>
      </c>
      <c r="G751" s="5">
        <f t="shared" si="136"/>
        <v>5</v>
      </c>
      <c r="H751" s="5">
        <f t="shared" si="137"/>
        <v>6</v>
      </c>
      <c r="I751" s="5">
        <f t="shared" si="138"/>
        <v>6</v>
      </c>
      <c r="J751" s="3" cm="1">
        <f t="array" ref="J751">SUM(_xlfn._xlws.FILTER($D$2:$D$1078,_xlfn.MAP($E$2:$E$1078,_xlfn.LAMBDA(_xlpm.x,_xlpm.x=$E751))))</f>
        <v>8.1300813008130081E-4</v>
      </c>
      <c r="K751" s="3">
        <f t="shared" si="139"/>
        <v>1</v>
      </c>
      <c r="L751" s="3" cm="1">
        <f t="array" ref="L751">SUM(_xlfn._xlws.FILTER($D$2:$D$1078,_xlfn.MAP($F$2:$F$1078,_xlfn.LAMBDA(_xlpm.x,_xlpm.x=$F751))))</f>
        <v>8.1300813008130081E-4</v>
      </c>
      <c r="M751" s="3">
        <f t="shared" si="140"/>
        <v>1</v>
      </c>
      <c r="N751" s="3">
        <f t="shared" si="141"/>
        <v>0.27185717486836958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~perso~ : [pɛʁzoː]</v>
      </c>
      <c r="B752" s="2">
        <v>1</v>
      </c>
      <c r="C752" s="1" t="s">
        <v>861</v>
      </c>
      <c r="D752" s="3">
        <f t="shared" si="133"/>
        <v>8.1300813008130081E-4</v>
      </c>
      <c r="E752" s="3" t="str">
        <f t="shared" si="134"/>
        <v>~perso~</v>
      </c>
      <c r="F752" s="3" t="str">
        <f t="shared" si="135"/>
        <v>[pɛʁzoː]</v>
      </c>
      <c r="G752" s="5">
        <f t="shared" si="136"/>
        <v>5</v>
      </c>
      <c r="H752" s="5">
        <f t="shared" si="137"/>
        <v>6</v>
      </c>
      <c r="I752" s="5">
        <f t="shared" si="138"/>
        <v>6</v>
      </c>
      <c r="J752" s="3" cm="1">
        <f t="array" ref="J752">SUM(_xlfn._xlws.FILTER($D$2:$D$1078,_xlfn.MAP($E$2:$E$1078,_xlfn.LAMBDA(_xlpm.x,_xlpm.x=$E752))))</f>
        <v>8.1300813008130081E-4</v>
      </c>
      <c r="K752" s="3">
        <f t="shared" si="139"/>
        <v>1</v>
      </c>
      <c r="L752" s="3" cm="1">
        <f t="array" ref="L752">SUM(_xlfn._xlws.FILTER($D$2:$D$1078,_xlfn.MAP($F$2:$F$1078,_xlfn.LAMBDA(_xlpm.x,_xlpm.x=$F752))))</f>
        <v>8.1300813008130081E-4</v>
      </c>
      <c r="M752" s="3">
        <f t="shared" si="140"/>
        <v>1</v>
      </c>
      <c r="N752" s="3">
        <f t="shared" si="141"/>
        <v>0.27185717486836958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~stole~ : [stoːle]</v>
      </c>
      <c r="B753" s="2">
        <v>1</v>
      </c>
      <c r="C753" s="1" t="s">
        <v>858</v>
      </c>
      <c r="D753" s="3">
        <f t="shared" si="133"/>
        <v>8.1300813008130081E-4</v>
      </c>
      <c r="E753" s="1" t="str">
        <f t="shared" si="134"/>
        <v>~stole~</v>
      </c>
      <c r="F753" s="1" t="str">
        <f t="shared" si="135"/>
        <v>[stoːle]</v>
      </c>
      <c r="G753" s="5">
        <f t="shared" si="136"/>
        <v>5</v>
      </c>
      <c r="H753" s="5">
        <f t="shared" si="137"/>
        <v>6</v>
      </c>
      <c r="I753" s="5">
        <f t="shared" si="138"/>
        <v>6</v>
      </c>
      <c r="J753" s="3" cm="1">
        <f t="array" ref="J753">SUM(_xlfn._xlws.FILTER($D$2:$D$1078,_xlfn.MAP($E$2:$E$1078,_xlfn.LAMBDA(_xlpm.x,_xlpm.x=$E753))))</f>
        <v>8.1300813008130081E-4</v>
      </c>
      <c r="K753" s="3">
        <f t="shared" si="139"/>
        <v>1</v>
      </c>
      <c r="L753" s="3" cm="1">
        <f t="array" ref="L753">SUM(_xlfn._xlws.FILTER($D$2:$D$1078,_xlfn.MAP($F$2:$F$1078,_xlfn.LAMBDA(_xlpm.x,_xlpm.x=$F753))))</f>
        <v>8.1300813008130081E-4</v>
      </c>
      <c r="M753" s="3">
        <f t="shared" si="140"/>
        <v>1</v>
      </c>
      <c r="N753" s="3">
        <f t="shared" si="141"/>
        <v>0.27185717486836958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~thema~ : [teːmaː]</v>
      </c>
      <c r="B754" s="2">
        <v>1</v>
      </c>
      <c r="C754" s="1" t="s">
        <v>856</v>
      </c>
      <c r="D754" s="3">
        <f t="shared" si="133"/>
        <v>8.1300813008130081E-4</v>
      </c>
      <c r="E754" s="3" t="str">
        <f t="shared" si="134"/>
        <v>~thema~</v>
      </c>
      <c r="F754" s="3" t="str">
        <f t="shared" si="135"/>
        <v>[teːmaː]</v>
      </c>
      <c r="G754" s="5">
        <f t="shared" si="136"/>
        <v>5</v>
      </c>
      <c r="H754" s="5">
        <f t="shared" si="137"/>
        <v>6</v>
      </c>
      <c r="I754" s="5">
        <f t="shared" si="138"/>
        <v>6</v>
      </c>
      <c r="J754" s="3" cm="1">
        <f t="array" ref="J754">SUM(_xlfn._xlws.FILTER($D$2:$D$1078,_xlfn.MAP($E$2:$E$1078,_xlfn.LAMBDA(_xlpm.x,_xlpm.x=$E754))))</f>
        <v>8.1300813008130081E-4</v>
      </c>
      <c r="K754" s="3">
        <f t="shared" si="139"/>
        <v>1</v>
      </c>
      <c r="L754" s="3" cm="1">
        <f t="array" ref="L754">SUM(_xlfn._xlws.FILTER($D$2:$D$1078,_xlfn.MAP($F$2:$F$1078,_xlfn.LAMBDA(_xlpm.x,_xlpm.x=$F754))))</f>
        <v>8.1300813008130081E-4</v>
      </c>
      <c r="M754" s="3">
        <f t="shared" si="140"/>
        <v>1</v>
      </c>
      <c r="N754" s="3">
        <f t="shared" si="141"/>
        <v>0.27185717486836958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~zweig~ : [tsvaɛk]</v>
      </c>
      <c r="B755" s="2">
        <v>1</v>
      </c>
      <c r="C755" s="1" t="s">
        <v>849</v>
      </c>
      <c r="D755" s="3">
        <f t="shared" si="133"/>
        <v>8.1300813008130081E-4</v>
      </c>
      <c r="E755" s="3" t="str">
        <f t="shared" si="134"/>
        <v>~zweig~</v>
      </c>
      <c r="F755" s="3" t="str">
        <f t="shared" si="135"/>
        <v>[tsvaɛk]</v>
      </c>
      <c r="G755" s="5">
        <f t="shared" si="136"/>
        <v>5</v>
      </c>
      <c r="H755" s="5">
        <f t="shared" si="137"/>
        <v>6</v>
      </c>
      <c r="I755" s="5">
        <f t="shared" si="138"/>
        <v>6</v>
      </c>
      <c r="J755" s="3" cm="1">
        <f t="array" ref="J755">SUM(_xlfn._xlws.FILTER($D$2:$D$1078,_xlfn.MAP($E$2:$E$1078,_xlfn.LAMBDA(_xlpm.x,_xlpm.x=$E755))))</f>
        <v>8.1300813008130081E-4</v>
      </c>
      <c r="K755" s="3">
        <f t="shared" si="139"/>
        <v>1</v>
      </c>
      <c r="L755" s="3" cm="1">
        <f t="array" ref="L755">SUM(_xlfn._xlws.FILTER($D$2:$D$1078,_xlfn.MAP($F$2:$F$1078,_xlfn.LAMBDA(_xlpm.x,_xlpm.x=$F755))))</f>
        <v>8.1300813008130081E-4</v>
      </c>
      <c r="M755" s="3">
        <f t="shared" si="140"/>
        <v>1</v>
      </c>
      <c r="N755" s="3">
        <f t="shared" si="141"/>
        <v>0.27185717486836958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~wüste~ : [vyːste]</v>
      </c>
      <c r="B756" s="2">
        <v>1</v>
      </c>
      <c r="C756" s="1" t="s">
        <v>843</v>
      </c>
      <c r="D756" s="3">
        <f t="shared" si="133"/>
        <v>8.1300813008130081E-4</v>
      </c>
      <c r="E756" s="1" t="str">
        <f t="shared" si="134"/>
        <v>~wüste~</v>
      </c>
      <c r="F756" s="1" t="str">
        <f t="shared" si="135"/>
        <v>[vyːste]</v>
      </c>
      <c r="G756" s="5">
        <f t="shared" si="136"/>
        <v>5</v>
      </c>
      <c r="H756" s="5">
        <f t="shared" si="137"/>
        <v>6</v>
      </c>
      <c r="I756" s="5">
        <f t="shared" si="138"/>
        <v>6</v>
      </c>
      <c r="J756" s="3" cm="1">
        <f t="array" ref="J756">SUM(_xlfn._xlws.FILTER($D$2:$D$1078,_xlfn.MAP($E$2:$E$1078,_xlfn.LAMBDA(_xlpm.x,_xlpm.x=$E756))))</f>
        <v>8.1300813008130081E-4</v>
      </c>
      <c r="K756" s="3">
        <f t="shared" si="139"/>
        <v>1</v>
      </c>
      <c r="L756" s="3" cm="1">
        <f t="array" ref="L756">SUM(_xlfn._xlws.FILTER($D$2:$D$1078,_xlfn.MAP($F$2:$F$1078,_xlfn.LAMBDA(_xlpm.x,_xlpm.x=$F756))))</f>
        <v>8.1300813008130081E-4</v>
      </c>
      <c r="M756" s="3">
        <f t="shared" si="140"/>
        <v>1</v>
      </c>
      <c r="N756" s="3">
        <f t="shared" si="141"/>
        <v>0.27185717486836958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~winzi~ : [vɪntsɪ]</v>
      </c>
      <c r="B757" s="2">
        <v>1</v>
      </c>
      <c r="C757" s="1" t="s">
        <v>842</v>
      </c>
      <c r="D757" s="3">
        <f t="shared" si="133"/>
        <v>8.1300813008130081E-4</v>
      </c>
      <c r="E757" s="3" t="str">
        <f t="shared" si="134"/>
        <v>~winzi~</v>
      </c>
      <c r="F757" s="3" t="str">
        <f t="shared" si="135"/>
        <v>[vɪntsɪ]</v>
      </c>
      <c r="G757" s="5">
        <f t="shared" si="136"/>
        <v>5</v>
      </c>
      <c r="H757" s="5">
        <f t="shared" si="137"/>
        <v>6</v>
      </c>
      <c r="I757" s="5">
        <f t="shared" si="138"/>
        <v>6</v>
      </c>
      <c r="J757" s="3" cm="1">
        <f t="array" ref="J757">SUM(_xlfn._xlws.FILTER($D$2:$D$1078,_xlfn.MAP($E$2:$E$1078,_xlfn.LAMBDA(_xlpm.x,_xlpm.x=$E757))))</f>
        <v>8.1300813008130081E-4</v>
      </c>
      <c r="K757" s="3">
        <f t="shared" si="139"/>
        <v>1</v>
      </c>
      <c r="L757" s="3" cm="1">
        <f t="array" ref="L757">SUM(_xlfn._xlws.FILTER($D$2:$D$1078,_xlfn.MAP($F$2:$F$1078,_xlfn.LAMBDA(_xlpm.x,_xlpm.x=$F757))))</f>
        <v>8.1300813008130081E-4</v>
      </c>
      <c r="M757" s="3">
        <f t="shared" si="140"/>
        <v>1</v>
      </c>
      <c r="N757" s="3">
        <f t="shared" si="141"/>
        <v>0.27185717486836958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~solda~ : [zɔldaː]</v>
      </c>
      <c r="B758" s="2">
        <v>1</v>
      </c>
      <c r="C758" s="1" t="s">
        <v>840</v>
      </c>
      <c r="D758" s="3">
        <f t="shared" si="133"/>
        <v>8.1300813008130081E-4</v>
      </c>
      <c r="E758" s="1" t="str">
        <f t="shared" si="134"/>
        <v>~solda~</v>
      </c>
      <c r="F758" s="1" t="str">
        <f t="shared" si="135"/>
        <v>[zɔldaː]</v>
      </c>
      <c r="G758" s="5">
        <f t="shared" si="136"/>
        <v>5</v>
      </c>
      <c r="H758" s="5">
        <f t="shared" si="137"/>
        <v>6</v>
      </c>
      <c r="I758" s="5">
        <f t="shared" si="138"/>
        <v>6</v>
      </c>
      <c r="J758" s="3" cm="1">
        <f t="array" ref="J758">SUM(_xlfn._xlws.FILTER($D$2:$D$1078,_xlfn.MAP($E$2:$E$1078,_xlfn.LAMBDA(_xlpm.x,_xlpm.x=$E758))))</f>
        <v>8.1300813008130081E-4</v>
      </c>
      <c r="K758" s="3">
        <f t="shared" si="139"/>
        <v>1</v>
      </c>
      <c r="L758" s="3" cm="1">
        <f t="array" ref="L758">SUM(_xlfn._xlws.FILTER($D$2:$D$1078,_xlfn.MAP($F$2:$F$1078,_xlfn.LAMBDA(_xlpm.x,_xlpm.x=$F758))))</f>
        <v>8.1300813008130081E-4</v>
      </c>
      <c r="M758" s="3">
        <f t="shared" si="140"/>
        <v>1</v>
      </c>
      <c r="N758" s="3">
        <f t="shared" si="141"/>
        <v>0.27185717486836958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~syste~ : [zʏsteː]</v>
      </c>
      <c r="B759" s="2">
        <v>1</v>
      </c>
      <c r="C759" s="1" t="s">
        <v>837</v>
      </c>
      <c r="D759" s="3">
        <f t="shared" si="133"/>
        <v>8.1300813008130081E-4</v>
      </c>
      <c r="E759" s="3" t="str">
        <f t="shared" si="134"/>
        <v>~syste~</v>
      </c>
      <c r="F759" s="3" t="str">
        <f t="shared" si="135"/>
        <v>[zʏsteː]</v>
      </c>
      <c r="G759" s="5">
        <f t="shared" si="136"/>
        <v>5</v>
      </c>
      <c r="H759" s="5">
        <f t="shared" si="137"/>
        <v>6</v>
      </c>
      <c r="I759" s="5">
        <f t="shared" si="138"/>
        <v>6</v>
      </c>
      <c r="J759" s="3" cm="1">
        <f t="array" ref="J759">SUM(_xlfn._xlws.FILTER($D$2:$D$1078,_xlfn.MAP($E$2:$E$1078,_xlfn.LAMBDA(_xlpm.x,_xlpm.x=$E759))))</f>
        <v>8.1300813008130081E-4</v>
      </c>
      <c r="K759" s="3">
        <f t="shared" si="139"/>
        <v>1</v>
      </c>
      <c r="L759" s="3" cm="1">
        <f t="array" ref="L759">SUM(_xlfn._xlws.FILTER($D$2:$D$1078,_xlfn.MAP($F$2:$F$1078,_xlfn.LAMBDA(_xlpm.x,_xlpm.x=$F759))))</f>
        <v>8.1300813008130081E-4</v>
      </c>
      <c r="M759" s="3">
        <f t="shared" si="140"/>
        <v>1</v>
      </c>
      <c r="N759" s="3">
        <f t="shared" si="141"/>
        <v>0.27185717486836958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~gebni~ : [ɡeːpnɪ]</v>
      </c>
      <c r="B760" s="2">
        <v>1</v>
      </c>
      <c r="C760" s="1" t="s">
        <v>836</v>
      </c>
      <c r="D760" s="3">
        <f t="shared" si="133"/>
        <v>8.1300813008130081E-4</v>
      </c>
      <c r="E760" s="3" t="str">
        <f t="shared" si="134"/>
        <v>~gebni~</v>
      </c>
      <c r="F760" s="3" t="str">
        <f t="shared" si="135"/>
        <v>[ɡeːpnɪ]</v>
      </c>
      <c r="G760" s="5">
        <f t="shared" si="136"/>
        <v>5</v>
      </c>
      <c r="H760" s="5">
        <f t="shared" si="137"/>
        <v>6</v>
      </c>
      <c r="I760" s="5">
        <f t="shared" si="138"/>
        <v>6</v>
      </c>
      <c r="J760" s="3" cm="1">
        <f t="array" ref="J760">SUM(_xlfn._xlws.FILTER($D$2:$D$1078,_xlfn.MAP($E$2:$E$1078,_xlfn.LAMBDA(_xlpm.x,_xlpm.x=$E760))))</f>
        <v>8.1300813008130081E-4</v>
      </c>
      <c r="K760" s="3">
        <f t="shared" si="139"/>
        <v>1</v>
      </c>
      <c r="L760" s="3" cm="1">
        <f t="array" ref="L760">SUM(_xlfn._xlws.FILTER($D$2:$D$1078,_xlfn.MAP($F$2:$F$1078,_xlfn.LAMBDA(_xlpm.x,_xlpm.x=$F760))))</f>
        <v>8.1300813008130081E-4</v>
      </c>
      <c r="M760" s="3">
        <f t="shared" si="140"/>
        <v>1</v>
      </c>
      <c r="N760" s="3">
        <f t="shared" si="141"/>
        <v>0.27185717486836958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~glanz~ : [ɡlants]</v>
      </c>
      <c r="B761" s="2">
        <v>1</v>
      </c>
      <c r="C761" s="1" t="s">
        <v>834</v>
      </c>
      <c r="D761" s="3">
        <f t="shared" si="133"/>
        <v>8.1300813008130081E-4</v>
      </c>
      <c r="E761" s="3" t="str">
        <f t="shared" si="134"/>
        <v>~glanz~</v>
      </c>
      <c r="F761" s="3" t="str">
        <f t="shared" si="135"/>
        <v>[ɡlants]</v>
      </c>
      <c r="G761" s="5">
        <f t="shared" si="136"/>
        <v>5</v>
      </c>
      <c r="H761" s="5">
        <f t="shared" si="137"/>
        <v>6</v>
      </c>
      <c r="I761" s="5">
        <f t="shared" si="138"/>
        <v>6</v>
      </c>
      <c r="J761" s="3" cm="1">
        <f t="array" ref="J761">SUM(_xlfn._xlws.FILTER($D$2:$D$1078,_xlfn.MAP($E$2:$E$1078,_xlfn.LAMBDA(_xlpm.x,_xlpm.x=$E761))))</f>
        <v>8.1300813008130081E-4</v>
      </c>
      <c r="K761" s="3">
        <f t="shared" si="139"/>
        <v>1</v>
      </c>
      <c r="L761" s="3" cm="1">
        <f t="array" ref="L761">SUM(_xlfn._xlws.FILTER($D$2:$D$1078,_xlfn.MAP($F$2:$F$1078,_xlfn.LAMBDA(_xlpm.x,_xlpm.x=$F761))))</f>
        <v>8.1300813008130081E-4</v>
      </c>
      <c r="M761" s="3">
        <f t="shared" si="140"/>
        <v>1</v>
      </c>
      <c r="N761" s="3">
        <f t="shared" si="141"/>
        <v>0.27185717486836958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~rmula~ : [ʁmulaː]</v>
      </c>
      <c r="B762" s="2">
        <v>1</v>
      </c>
      <c r="C762" s="1" t="s">
        <v>833</v>
      </c>
      <c r="D762" s="3">
        <f t="shared" si="133"/>
        <v>8.1300813008130081E-4</v>
      </c>
      <c r="E762" s="3" t="str">
        <f t="shared" si="134"/>
        <v>~rmula~</v>
      </c>
      <c r="F762" s="3" t="str">
        <f t="shared" si="135"/>
        <v>[ʁmulaː]</v>
      </c>
      <c r="G762" s="5">
        <f t="shared" si="136"/>
        <v>5</v>
      </c>
      <c r="H762" s="5">
        <f t="shared" si="137"/>
        <v>6</v>
      </c>
      <c r="I762" s="5">
        <f t="shared" si="138"/>
        <v>6</v>
      </c>
      <c r="J762" s="3" cm="1">
        <f t="array" ref="J762">SUM(_xlfn._xlws.FILTER($D$2:$D$1078,_xlfn.MAP($E$2:$E$1078,_xlfn.LAMBDA(_xlpm.x,_xlpm.x=$E762))))</f>
        <v>8.1300813008130081E-4</v>
      </c>
      <c r="K762" s="3">
        <f t="shared" si="139"/>
        <v>1</v>
      </c>
      <c r="L762" s="3" cm="1">
        <f t="array" ref="L762">SUM(_xlfn._xlws.FILTER($D$2:$D$1078,_xlfn.MAP($F$2:$F$1078,_xlfn.LAMBDA(_xlpm.x,_xlpm.x=$F762))))</f>
        <v>8.1300813008130081E-4</v>
      </c>
      <c r="M762" s="3">
        <f t="shared" si="140"/>
        <v>1</v>
      </c>
      <c r="N762" s="3">
        <f t="shared" si="141"/>
        <v>0.27185717486836958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~spare~ : [ʃpaːʁe]</v>
      </c>
      <c r="B763" s="2">
        <v>1</v>
      </c>
      <c r="C763" s="1" t="s">
        <v>830</v>
      </c>
      <c r="D763" s="3">
        <f t="shared" si="133"/>
        <v>8.1300813008130081E-4</v>
      </c>
      <c r="E763" s="3" t="str">
        <f t="shared" si="134"/>
        <v>~spare~</v>
      </c>
      <c r="F763" s="3" t="str">
        <f t="shared" si="135"/>
        <v>[ʃpaːʁe]</v>
      </c>
      <c r="G763" s="5">
        <f t="shared" si="136"/>
        <v>5</v>
      </c>
      <c r="H763" s="5">
        <f t="shared" si="137"/>
        <v>6</v>
      </c>
      <c r="I763" s="5">
        <f t="shared" si="138"/>
        <v>6</v>
      </c>
      <c r="J763" s="3" cm="1">
        <f t="array" ref="J763">SUM(_xlfn._xlws.FILTER($D$2:$D$1078,_xlfn.MAP($E$2:$E$1078,_xlfn.LAMBDA(_xlpm.x,_xlpm.x=$E763))))</f>
        <v>8.1300813008130081E-4</v>
      </c>
      <c r="K763" s="3">
        <f t="shared" si="139"/>
        <v>1</v>
      </c>
      <c r="L763" s="3" cm="1">
        <f t="array" ref="L763">SUM(_xlfn._xlws.FILTER($D$2:$D$1078,_xlfn.MAP($F$2:$F$1078,_xlfn.LAMBDA(_xlpm.x,_xlpm.x=$F763))))</f>
        <v>8.1300813008130081E-4</v>
      </c>
      <c r="M763" s="3">
        <f t="shared" si="140"/>
        <v>1</v>
      </c>
      <c r="N763" s="3">
        <f t="shared" si="141"/>
        <v>0.27185717486836958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~stati~ : [ʃtatsi]</v>
      </c>
      <c r="B764" s="2">
        <v>1</v>
      </c>
      <c r="C764" s="1" t="s">
        <v>827</v>
      </c>
      <c r="D764" s="3">
        <f t="shared" si="133"/>
        <v>8.1300813008130081E-4</v>
      </c>
      <c r="E764" s="3" t="str">
        <f t="shared" si="134"/>
        <v>~stati~</v>
      </c>
      <c r="F764" s="3" t="str">
        <f t="shared" si="135"/>
        <v>[ʃtatsi]</v>
      </c>
      <c r="G764" s="5">
        <f t="shared" si="136"/>
        <v>5</v>
      </c>
      <c r="H764" s="5">
        <f t="shared" si="137"/>
        <v>6</v>
      </c>
      <c r="I764" s="5">
        <f t="shared" si="138"/>
        <v>6</v>
      </c>
      <c r="J764" s="3" cm="1">
        <f t="array" ref="J764">SUM(_xlfn._xlws.FILTER($D$2:$D$1078,_xlfn.MAP($E$2:$E$1078,_xlfn.LAMBDA(_xlpm.x,_xlpm.x=$E764))))</f>
        <v>8.1300813008130081E-4</v>
      </c>
      <c r="K764" s="3">
        <f t="shared" si="139"/>
        <v>1</v>
      </c>
      <c r="L764" s="3" cm="1">
        <f t="array" ref="L764">SUM(_xlfn._xlws.FILTER($D$2:$D$1078,_xlfn.MAP($F$2:$F$1078,_xlfn.LAMBDA(_xlpm.x,_xlpm.x=$F764))))</f>
        <v>8.1300813008130081E-4</v>
      </c>
      <c r="M764" s="3">
        <f t="shared" si="140"/>
        <v>1</v>
      </c>
      <c r="N764" s="3">
        <f t="shared" si="141"/>
        <v>0.27185717486836958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~rtitu~ : [ʁtituː]</v>
      </c>
      <c r="B765" s="2">
        <v>1</v>
      </c>
      <c r="C765" s="1" t="s">
        <v>826</v>
      </c>
      <c r="D765" s="3">
        <f t="shared" si="133"/>
        <v>8.1300813008130081E-4</v>
      </c>
      <c r="E765" s="3" t="str">
        <f t="shared" si="134"/>
        <v>~rtitu~</v>
      </c>
      <c r="F765" s="3" t="str">
        <f t="shared" si="135"/>
        <v>[ʁtituː]</v>
      </c>
      <c r="G765" s="5">
        <f t="shared" si="136"/>
        <v>5</v>
      </c>
      <c r="H765" s="5">
        <f t="shared" si="137"/>
        <v>6</v>
      </c>
      <c r="I765" s="5">
        <f t="shared" si="138"/>
        <v>6</v>
      </c>
      <c r="J765" s="3" cm="1">
        <f t="array" ref="J765">SUM(_xlfn._xlws.FILTER($D$2:$D$1078,_xlfn.MAP($E$2:$E$1078,_xlfn.LAMBDA(_xlpm.x,_xlpm.x=$E765))))</f>
        <v>8.1300813008130081E-4</v>
      </c>
      <c r="K765" s="3">
        <f t="shared" si="139"/>
        <v>1</v>
      </c>
      <c r="L765" s="3" cm="1">
        <f t="array" ref="L765">SUM(_xlfn._xlws.FILTER($D$2:$D$1078,_xlfn.MAP($F$2:$F$1078,_xlfn.LAMBDA(_xlpm.x,_xlpm.x=$F765))))</f>
        <v>8.1300813008130081E-4</v>
      </c>
      <c r="M765" s="3">
        <f t="shared" si="140"/>
        <v>1</v>
      </c>
      <c r="N765" s="3">
        <f t="shared" si="141"/>
        <v>0.27185717486836958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~studi~ : [ʃtuːdi]</v>
      </c>
      <c r="B766" s="2">
        <v>1</v>
      </c>
      <c r="C766" s="1" t="s">
        <v>825</v>
      </c>
      <c r="D766" s="3">
        <f t="shared" si="133"/>
        <v>8.1300813008130081E-4</v>
      </c>
      <c r="E766" s="3" t="str">
        <f t="shared" si="134"/>
        <v>~studi~</v>
      </c>
      <c r="F766" s="3" t="str">
        <f t="shared" si="135"/>
        <v>[ʃtuːdi]</v>
      </c>
      <c r="G766" s="5">
        <f t="shared" si="136"/>
        <v>5</v>
      </c>
      <c r="H766" s="5">
        <f t="shared" si="137"/>
        <v>6</v>
      </c>
      <c r="I766" s="5">
        <f t="shared" si="138"/>
        <v>6</v>
      </c>
      <c r="J766" s="3" cm="1">
        <f t="array" ref="J766">SUM(_xlfn._xlws.FILTER($D$2:$D$1078,_xlfn.MAP($E$2:$E$1078,_xlfn.LAMBDA(_xlpm.x,_xlpm.x=$E766))))</f>
        <v>8.1300813008130081E-4</v>
      </c>
      <c r="K766" s="3">
        <f t="shared" si="139"/>
        <v>1</v>
      </c>
      <c r="L766" s="3" cm="1">
        <f t="array" ref="L766">SUM(_xlfn._xlws.FILTER($D$2:$D$1078,_xlfn.MAP($F$2:$F$1078,_xlfn.LAMBDA(_xlpm.x,_xlpm.x=$F766))))</f>
        <v>8.1300813008130081E-4</v>
      </c>
      <c r="M766" s="3">
        <f t="shared" si="140"/>
        <v>1</v>
      </c>
      <c r="N766" s="3">
        <f t="shared" si="141"/>
        <v>0.27185717486836958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~strom~ : [ʃtʁoːm]</v>
      </c>
      <c r="B767" s="2">
        <v>1</v>
      </c>
      <c r="C767" s="1" t="s">
        <v>821</v>
      </c>
      <c r="D767" s="3">
        <f t="shared" si="133"/>
        <v>8.1300813008130081E-4</v>
      </c>
      <c r="E767" s="3" t="str">
        <f t="shared" si="134"/>
        <v>~strom~</v>
      </c>
      <c r="F767" s="3" t="str">
        <f t="shared" si="135"/>
        <v>[ʃtʁoːm]</v>
      </c>
      <c r="G767" s="5">
        <f t="shared" si="136"/>
        <v>5</v>
      </c>
      <c r="H767" s="5">
        <f t="shared" si="137"/>
        <v>6</v>
      </c>
      <c r="I767" s="5">
        <f t="shared" si="138"/>
        <v>6</v>
      </c>
      <c r="J767" s="3" cm="1">
        <f t="array" ref="J767">SUM(_xlfn._xlws.FILTER($D$2:$D$1078,_xlfn.MAP($E$2:$E$1078,_xlfn.LAMBDA(_xlpm.x,_xlpm.x=$E767))))</f>
        <v>8.1300813008130081E-4</v>
      </c>
      <c r="K767" s="3">
        <f t="shared" si="139"/>
        <v>1</v>
      </c>
      <c r="L767" s="3" cm="1">
        <f t="array" ref="L767">SUM(_xlfn._xlws.FILTER($D$2:$D$1078,_xlfn.MAP($F$2:$F$1078,_xlfn.LAMBDA(_xlpm.x,_xlpm.x=$F767))))</f>
        <v>8.1300813008130081E-4</v>
      </c>
      <c r="M767" s="3">
        <f t="shared" si="140"/>
        <v>1</v>
      </c>
      <c r="N767" s="3">
        <f t="shared" si="141"/>
        <v>0.27185717486836958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~größe~ : [ɡʁøːse]</v>
      </c>
      <c r="B768" s="2">
        <v>1</v>
      </c>
      <c r="C768" s="1" t="s">
        <v>818</v>
      </c>
      <c r="D768" s="3">
        <f t="shared" si="133"/>
        <v>8.1300813008130081E-4</v>
      </c>
      <c r="E768" s="3" t="str">
        <f t="shared" si="134"/>
        <v>~größe~</v>
      </c>
      <c r="F768" s="3" t="str">
        <f t="shared" si="135"/>
        <v>[ɡʁøːse]</v>
      </c>
      <c r="G768" s="5">
        <f t="shared" si="136"/>
        <v>5</v>
      </c>
      <c r="H768" s="5">
        <f t="shared" si="137"/>
        <v>6</v>
      </c>
      <c r="I768" s="5">
        <f t="shared" si="138"/>
        <v>6</v>
      </c>
      <c r="J768" s="3" cm="1">
        <f t="array" ref="J768">SUM(_xlfn._xlws.FILTER($D$2:$D$1078,_xlfn.MAP($E$2:$E$1078,_xlfn.LAMBDA(_xlpm.x,_xlpm.x=$E768))))</f>
        <v>8.1300813008130081E-4</v>
      </c>
      <c r="K768" s="3">
        <f t="shared" si="139"/>
        <v>1</v>
      </c>
      <c r="L768" s="3" cm="1">
        <f t="array" ref="L768">SUM(_xlfn._xlws.FILTER($D$2:$D$1078,_xlfn.MAP($F$2:$F$1078,_xlfn.LAMBDA(_xlpm.x,_xlpm.x=$F768))))</f>
        <v>8.1300813008130081E-4</v>
      </c>
      <c r="M768" s="3">
        <f t="shared" si="140"/>
        <v>1</v>
      </c>
      <c r="N768" s="3">
        <f t="shared" si="141"/>
        <v>0.27185717486836958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~ktion~ : [ktsioːn]</v>
      </c>
      <c r="B769" s="2">
        <v>1</v>
      </c>
      <c r="C769" s="1" t="s">
        <v>745</v>
      </c>
      <c r="D769" s="3">
        <f t="shared" si="133"/>
        <v>8.1300813008130081E-4</v>
      </c>
      <c r="E769" s="1" t="str">
        <f t="shared" si="134"/>
        <v>~ktion~</v>
      </c>
      <c r="F769" s="1" t="str">
        <f t="shared" si="135"/>
        <v>[ktsioːn]</v>
      </c>
      <c r="G769" s="5">
        <f t="shared" si="136"/>
        <v>5</v>
      </c>
      <c r="H769" s="5">
        <f t="shared" si="137"/>
        <v>7</v>
      </c>
      <c r="I769" s="5">
        <f t="shared" si="138"/>
        <v>7</v>
      </c>
      <c r="J769" s="3" cm="1">
        <f t="array" ref="J769">SUM(_xlfn._xlws.FILTER($D$2:$D$1078,_xlfn.MAP($E$2:$E$1078,_xlfn.LAMBDA(_xlpm.x,_xlpm.x=$E769))))</f>
        <v>8.1300813008130081E-4</v>
      </c>
      <c r="K769" s="3">
        <f t="shared" si="139"/>
        <v>1</v>
      </c>
      <c r="L769" s="3" cm="1">
        <f t="array" ref="L769">SUM(_xlfn._xlws.FILTER($D$2:$D$1078,_xlfn.MAP($F$2:$F$1078,_xlfn.LAMBDA(_xlpm.x,_xlpm.x=$F769))))</f>
        <v>8.1300813008130081E-4</v>
      </c>
      <c r="M769" s="3">
        <f t="shared" si="140"/>
        <v>1</v>
      </c>
      <c r="N769" s="3">
        <f t="shared" si="141"/>
        <v>0.28725561847890652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~zuhau~ : [tsuːhaɔ]</v>
      </c>
      <c r="B770" s="2">
        <v>1</v>
      </c>
      <c r="C770" s="1" t="s">
        <v>736</v>
      </c>
      <c r="D770" s="3">
        <f t="shared" ref="D770:D833" si="145">B770/freq.sum.r1a</f>
        <v>8.1300813008130081E-4</v>
      </c>
      <c r="E770" s="3" t="str">
        <f t="shared" ref="E770:E833" si="146">_xlfn.LET(_xlpm.sep,":",_xlpm.w,$C770,_xlfn.CONCAT("~",RIGHT(_xlpm.w,LEN(_xlpm.w)-FIND(_xlpm.sep,_xlpm.w)),"~"))</f>
        <v>~zuhau~</v>
      </c>
      <c r="F770" s="3" t="str">
        <f t="shared" ref="F770:F833" si="147">_xlfn.LET(_xlpm.sep,":",_xlpm.w,$C770,_xlfn.CONCAT("[",LEFT(_xlpm.w,FIND(_xlpm.sep,_xlpm.w)-1),"]"))</f>
        <v>[tsuːhaɔ]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7</v>
      </c>
      <c r="I770" s="5">
        <f t="shared" ref="I770:I833" si="150">_xlfn.LET(_xlpm.a,H770,_xlpm.b,G770,MAX(_xlpm.a,_xlpm.b))</f>
        <v>7</v>
      </c>
      <c r="J770" s="3" cm="1">
        <f t="array" ref="J770">SUM(_xlfn._xlws.FILTER($D$2:$D$1078,_xlfn.MAP($E$2:$E$1078,_xlfn.LAMBDA(_xlpm.x,_xlpm.x=$E770))))</f>
        <v>8.1300813008130081E-4</v>
      </c>
      <c r="K770" s="3">
        <f t="shared" ref="K770:K833" si="151">$D770/J770</f>
        <v>1</v>
      </c>
      <c r="L770" s="3" cm="1">
        <f t="array" ref="L770">SUM(_xlfn._xlws.FILTER($D$2:$D$1078,_xlfn.MAP($F$2:$F$1078,_xlfn.LAMBDA(_xlpm.x,_xlpm.x=$F770))))</f>
        <v>8.1300813008130081E-4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0.28725561847890652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~zusta~ : [tsuːʃta]</v>
      </c>
      <c r="B771" s="2">
        <v>1</v>
      </c>
      <c r="C771" s="1" t="s">
        <v>735</v>
      </c>
      <c r="D771" s="3">
        <f t="shared" si="145"/>
        <v>8.1300813008130081E-4</v>
      </c>
      <c r="E771" s="1" t="str">
        <f t="shared" si="146"/>
        <v>~zusta~</v>
      </c>
      <c r="F771" s="1" t="str">
        <f t="shared" si="147"/>
        <v>[tsuːʃta]</v>
      </c>
      <c r="G771" s="5">
        <f t="shared" si="148"/>
        <v>5</v>
      </c>
      <c r="H771" s="5">
        <f t="shared" si="149"/>
        <v>7</v>
      </c>
      <c r="I771" s="5">
        <f t="shared" si="150"/>
        <v>7</v>
      </c>
      <c r="J771" s="3" cm="1">
        <f t="array" ref="J771">SUM(_xlfn._xlws.FILTER($D$2:$D$1078,_xlfn.MAP($E$2:$E$1078,_xlfn.LAMBDA(_xlpm.x,_xlpm.x=$E771))))</f>
        <v>8.1300813008130081E-4</v>
      </c>
      <c r="K771" s="3">
        <f t="shared" si="151"/>
        <v>1</v>
      </c>
      <c r="L771" s="3" cm="1">
        <f t="array" ref="L771">SUM(_xlfn._xlws.FILTER($D$2:$D$1078,_xlfn.MAP($F$2:$F$1078,_xlfn.LAMBDA(_xlpm.x,_xlpm.x=$F771))))</f>
        <v>8.1300813008130081E-4</v>
      </c>
      <c r="M771" s="3">
        <f t="shared" si="152"/>
        <v>1</v>
      </c>
      <c r="N771" s="3">
        <f t="shared" si="153"/>
        <v>0.28725561847890652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~schen~ : [ʃn]</v>
      </c>
      <c r="B772" s="2">
        <v>2</v>
      </c>
      <c r="C772" s="1" t="s">
        <v>658</v>
      </c>
      <c r="D772" s="3">
        <f t="shared" si="145"/>
        <v>1.6260162601626016E-3</v>
      </c>
      <c r="E772" s="3" t="str">
        <f t="shared" si="146"/>
        <v>~schen~</v>
      </c>
      <c r="F772" s="3" t="str">
        <f t="shared" si="147"/>
        <v>[ʃn]</v>
      </c>
      <c r="G772" s="5">
        <f t="shared" si="148"/>
        <v>5</v>
      </c>
      <c r="H772" s="5">
        <f t="shared" si="149"/>
        <v>2</v>
      </c>
      <c r="I772" s="5">
        <f t="shared" si="150"/>
        <v>5</v>
      </c>
      <c r="J772" s="3" cm="1">
        <f t="array" ref="J772">SUM(_xlfn._xlws.FILTER($D$2:$D$1078,_xlfn.MAP($E$2:$E$1078,_xlfn.LAMBDA(_xlpm.x,_xlpm.x=$E772))))</f>
        <v>1.6260162601626016E-3</v>
      </c>
      <c r="K772" s="3">
        <f t="shared" si="151"/>
        <v>1</v>
      </c>
      <c r="L772" s="3" cm="1">
        <f t="array" ref="L772">SUM(_xlfn._xlws.FILTER($D$2:$D$1078,_xlfn.MAP($F$2:$F$1078,_xlfn.LAMBDA(_xlpm.x,_xlpm.x=$F772))))</f>
        <v>1.6260162601626016E-3</v>
      </c>
      <c r="M772" s="3">
        <f t="shared" si="152"/>
        <v>1</v>
      </c>
      <c r="N772" s="3">
        <f t="shared" si="153"/>
        <v>0.28725561847890652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~chten~ : [xtn]</v>
      </c>
      <c r="B773" s="2">
        <v>2</v>
      </c>
      <c r="C773" s="1" t="s">
        <v>631</v>
      </c>
      <c r="D773" s="3">
        <f t="shared" si="145"/>
        <v>1.6260162601626016E-3</v>
      </c>
      <c r="E773" s="1" t="str">
        <f t="shared" si="146"/>
        <v>~chten~</v>
      </c>
      <c r="F773" s="1" t="str">
        <f t="shared" si="147"/>
        <v>[xtn]</v>
      </c>
      <c r="G773" s="5">
        <f t="shared" si="148"/>
        <v>5</v>
      </c>
      <c r="H773" s="5">
        <f t="shared" si="149"/>
        <v>3</v>
      </c>
      <c r="I773" s="5">
        <f t="shared" si="150"/>
        <v>5</v>
      </c>
      <c r="J773" s="3" cm="1">
        <f t="array" ref="J773">SUM(_xlfn._xlws.FILTER($D$2:$D$1078,_xlfn.MAP($E$2:$E$1078,_xlfn.LAMBDA(_xlpm.x,_xlpm.x=$E773))))</f>
        <v>1.6260162601626016E-3</v>
      </c>
      <c r="K773" s="3">
        <f t="shared" si="151"/>
        <v>1</v>
      </c>
      <c r="L773" s="3" cm="1">
        <f t="array" ref="L773">SUM(_xlfn._xlws.FILTER($D$2:$D$1078,_xlfn.MAP($F$2:$F$1078,_xlfn.LAMBDA(_xlpm.x,_xlpm.x=$F773))))</f>
        <v>1.6260162601626016E-3</v>
      </c>
      <c r="M773" s="3">
        <f t="shared" si="152"/>
        <v>1</v>
      </c>
      <c r="N773" s="3">
        <f t="shared" si="153"/>
        <v>0.33349344548020921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~augen~ : [aɔɡŋ]</v>
      </c>
      <c r="B774" s="2">
        <v>2</v>
      </c>
      <c r="C774" s="1" t="s">
        <v>1068</v>
      </c>
      <c r="D774" s="3">
        <f t="shared" si="145"/>
        <v>1.6260162601626016E-3</v>
      </c>
      <c r="E774" s="1" t="str">
        <f t="shared" si="146"/>
        <v>~augen~</v>
      </c>
      <c r="F774" s="1" t="str">
        <f t="shared" si="147"/>
        <v>[aɔɡŋ]</v>
      </c>
      <c r="G774" s="5">
        <f t="shared" si="148"/>
        <v>5</v>
      </c>
      <c r="H774" s="5">
        <f t="shared" si="149"/>
        <v>4</v>
      </c>
      <c r="I774" s="5">
        <f t="shared" si="150"/>
        <v>5</v>
      </c>
      <c r="J774" s="3" cm="1">
        <f t="array" ref="J774">SUM(_xlfn._xlws.FILTER($D$2:$D$1078,_xlfn.MAP($E$2:$E$1078,_xlfn.LAMBDA(_xlpm.x,_xlpm.x=$E774))))</f>
        <v>1.6260162601626016E-3</v>
      </c>
      <c r="K774" s="3">
        <f t="shared" si="151"/>
        <v>1</v>
      </c>
      <c r="L774" s="3" cm="1">
        <f t="array" ref="L774">SUM(_xlfn._xlws.FILTER($D$2:$D$1078,_xlfn.MAP($F$2:$F$1078,_xlfn.LAMBDA(_xlpm.x,_xlpm.x=$F774))))</f>
        <v>1.6260162601626016E-3</v>
      </c>
      <c r="M774" s="3">
        <f t="shared" si="152"/>
        <v>1</v>
      </c>
      <c r="N774" s="3">
        <f t="shared" si="153"/>
        <v>0.37127250094471825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~druck~ : [dʁʊk]</v>
      </c>
      <c r="B775" s="2">
        <v>2</v>
      </c>
      <c r="C775" s="1" t="s">
        <v>1067</v>
      </c>
      <c r="D775" s="3">
        <f t="shared" si="145"/>
        <v>1.6260162601626016E-3</v>
      </c>
      <c r="E775" s="1" t="str">
        <f t="shared" si="146"/>
        <v>~druck~</v>
      </c>
      <c r="F775" s="1" t="str">
        <f t="shared" si="147"/>
        <v>[dʁʊk]</v>
      </c>
      <c r="G775" s="5">
        <f t="shared" si="148"/>
        <v>5</v>
      </c>
      <c r="H775" s="5">
        <f t="shared" si="149"/>
        <v>4</v>
      </c>
      <c r="I775" s="5">
        <f t="shared" si="150"/>
        <v>5</v>
      </c>
      <c r="J775" s="3" cm="1">
        <f t="array" ref="J775">SUM(_xlfn._xlws.FILTER($D$2:$D$1078,_xlfn.MAP($E$2:$E$1078,_xlfn.LAMBDA(_xlpm.x,_xlpm.x=$E775))))</f>
        <v>1.6260162601626016E-3</v>
      </c>
      <c r="K775" s="3">
        <f t="shared" si="151"/>
        <v>1</v>
      </c>
      <c r="L775" s="3" cm="1">
        <f t="array" ref="L775">SUM(_xlfn._xlws.FILTER($D$2:$D$1078,_xlfn.MAP($F$2:$F$1078,_xlfn.LAMBDA(_xlpm.x,_xlpm.x=$F775))))</f>
        <v>1.6260162601626016E-3</v>
      </c>
      <c r="M775" s="3">
        <f t="shared" si="152"/>
        <v>1</v>
      </c>
      <c r="N775" s="3">
        <f t="shared" si="153"/>
        <v>0.37127250094471825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~komme~ : [kɔme]</v>
      </c>
      <c r="B776" s="2">
        <v>2</v>
      </c>
      <c r="C776" s="1" t="s">
        <v>1066</v>
      </c>
      <c r="D776" s="3">
        <f t="shared" si="145"/>
        <v>1.6260162601626016E-3</v>
      </c>
      <c r="E776" s="3" t="str">
        <f t="shared" si="146"/>
        <v>~komme~</v>
      </c>
      <c r="F776" s="3" t="str">
        <f t="shared" si="147"/>
        <v>[kɔme]</v>
      </c>
      <c r="G776" s="5">
        <f t="shared" si="148"/>
        <v>5</v>
      </c>
      <c r="H776" s="5">
        <f t="shared" si="149"/>
        <v>4</v>
      </c>
      <c r="I776" s="5">
        <f t="shared" si="150"/>
        <v>5</v>
      </c>
      <c r="J776" s="3" cm="1">
        <f t="array" ref="J776">SUM(_xlfn._xlws.FILTER($D$2:$D$1078,_xlfn.MAP($E$2:$E$1078,_xlfn.LAMBDA(_xlpm.x,_xlpm.x=$E776))))</f>
        <v>1.6260162601626016E-3</v>
      </c>
      <c r="K776" s="3">
        <f t="shared" si="151"/>
        <v>1</v>
      </c>
      <c r="L776" s="3" cm="1">
        <f t="array" ref="L776">SUM(_xlfn._xlws.FILTER($D$2:$D$1078,_xlfn.MAP($F$2:$F$1078,_xlfn.LAMBDA(_xlpm.x,_xlpm.x=$F776))))</f>
        <v>1.6260162601626016E-3</v>
      </c>
      <c r="M776" s="3">
        <f t="shared" si="152"/>
        <v>1</v>
      </c>
      <c r="N776" s="3">
        <f t="shared" si="153"/>
        <v>0.37127250094471825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~ndert~ : [ndɐt]</v>
      </c>
      <c r="B777" s="2">
        <v>2</v>
      </c>
      <c r="C777" s="1" t="s">
        <v>1064</v>
      </c>
      <c r="D777" s="3">
        <f t="shared" si="145"/>
        <v>1.6260162601626016E-3</v>
      </c>
      <c r="E777" s="3" t="str">
        <f t="shared" si="146"/>
        <v>~ndert~</v>
      </c>
      <c r="F777" s="3" t="str">
        <f t="shared" si="147"/>
        <v>[ndɐt]</v>
      </c>
      <c r="G777" s="5">
        <f t="shared" si="148"/>
        <v>5</v>
      </c>
      <c r="H777" s="5">
        <f t="shared" si="149"/>
        <v>4</v>
      </c>
      <c r="I777" s="5">
        <f t="shared" si="150"/>
        <v>5</v>
      </c>
      <c r="J777" s="3" cm="1">
        <f t="array" ref="J777">SUM(_xlfn._xlws.FILTER($D$2:$D$1078,_xlfn.MAP($E$2:$E$1078,_xlfn.LAMBDA(_xlpm.x,_xlpm.x=$E777))))</f>
        <v>1.6260162601626016E-3</v>
      </c>
      <c r="K777" s="3">
        <f t="shared" si="151"/>
        <v>1</v>
      </c>
      <c r="L777" s="3" cm="1">
        <f t="array" ref="L777">SUM(_xlfn._xlws.FILTER($D$2:$D$1078,_xlfn.MAP($F$2:$F$1078,_xlfn.LAMBDA(_xlpm.x,_xlpm.x=$F777))))</f>
        <v>1.6260162601626016E-3</v>
      </c>
      <c r="M777" s="3">
        <f t="shared" si="152"/>
        <v>1</v>
      </c>
      <c r="N777" s="3">
        <f t="shared" si="153"/>
        <v>0.37127250094471825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~suffi~ : [zʊfɪ]</v>
      </c>
      <c r="B778" s="2">
        <v>2</v>
      </c>
      <c r="C778" s="1" t="s">
        <v>1061</v>
      </c>
      <c r="D778" s="3">
        <f t="shared" si="145"/>
        <v>1.6260162601626016E-3</v>
      </c>
      <c r="E778" s="3" t="str">
        <f t="shared" si="146"/>
        <v>~suffi~</v>
      </c>
      <c r="F778" s="3" t="str">
        <f t="shared" si="147"/>
        <v>[zʊfɪ]</v>
      </c>
      <c r="G778" s="5">
        <f t="shared" si="148"/>
        <v>5</v>
      </c>
      <c r="H778" s="5">
        <f t="shared" si="149"/>
        <v>4</v>
      </c>
      <c r="I778" s="5">
        <f t="shared" si="150"/>
        <v>5</v>
      </c>
      <c r="J778" s="3" cm="1">
        <f t="array" ref="J778">SUM(_xlfn._xlws.FILTER($D$2:$D$1078,_xlfn.MAP($E$2:$E$1078,_xlfn.LAMBDA(_xlpm.x,_xlpm.x=$E778))))</f>
        <v>1.6260162601626016E-3</v>
      </c>
      <c r="K778" s="3">
        <f t="shared" si="151"/>
        <v>1</v>
      </c>
      <c r="L778" s="3" cm="1">
        <f t="array" ref="L778">SUM(_xlfn._xlws.FILTER($D$2:$D$1078,_xlfn.MAP($F$2:$F$1078,_xlfn.LAMBDA(_xlpm.x,_xlpm.x=$F778))))</f>
        <v>1.6260162601626016E-3</v>
      </c>
      <c r="M778" s="3">
        <f t="shared" si="152"/>
        <v>1</v>
      </c>
      <c r="N778" s="3">
        <f t="shared" si="153"/>
        <v>0.37127250094471825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~berei~ : [beʁaɛ]</v>
      </c>
      <c r="B779" s="2">
        <v>2</v>
      </c>
      <c r="C779" s="1" t="s">
        <v>1060</v>
      </c>
      <c r="D779" s="3">
        <f t="shared" si="145"/>
        <v>1.6260162601626016E-3</v>
      </c>
      <c r="E779" s="3" t="str">
        <f t="shared" si="146"/>
        <v>~berei~</v>
      </c>
      <c r="F779" s="3" t="str">
        <f t="shared" si="147"/>
        <v>[beʁaɛ]</v>
      </c>
      <c r="G779" s="5">
        <f t="shared" si="148"/>
        <v>5</v>
      </c>
      <c r="H779" s="5">
        <f t="shared" si="149"/>
        <v>5</v>
      </c>
      <c r="I779" s="5">
        <f t="shared" si="150"/>
        <v>5</v>
      </c>
      <c r="J779" s="3" cm="1">
        <f t="array" ref="J779">SUM(_xlfn._xlws.FILTER($D$2:$D$1078,_xlfn.MAP($E$2:$E$1078,_xlfn.LAMBDA(_xlpm.x,_xlpm.x=$E779))))</f>
        <v>1.6260162601626016E-3</v>
      </c>
      <c r="K779" s="3">
        <f t="shared" si="151"/>
        <v>1</v>
      </c>
      <c r="L779" s="3" cm="1">
        <f t="array" ref="L779">SUM(_xlfn._xlws.FILTER($D$2:$D$1078,_xlfn.MAP($F$2:$F$1078,_xlfn.LAMBDA(_xlpm.x,_xlpm.x=$F779))))</f>
        <v>1.6260162601626016E-3</v>
      </c>
      <c r="M779" s="3">
        <f t="shared" si="152"/>
        <v>1</v>
      </c>
      <c r="N779" s="3">
        <f t="shared" si="153"/>
        <v>0.4032142372127297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~berüh~ : [beʁyː]</v>
      </c>
      <c r="B780" s="2">
        <v>2</v>
      </c>
      <c r="C780" s="1" t="s">
        <v>1059</v>
      </c>
      <c r="D780" s="3">
        <f t="shared" si="145"/>
        <v>1.6260162601626016E-3</v>
      </c>
      <c r="E780" s="3" t="str">
        <f t="shared" si="146"/>
        <v>~berüh~</v>
      </c>
      <c r="F780" s="3" t="str">
        <f t="shared" si="147"/>
        <v>[beʁyː]</v>
      </c>
      <c r="G780" s="5">
        <f t="shared" si="148"/>
        <v>5</v>
      </c>
      <c r="H780" s="5">
        <f t="shared" si="149"/>
        <v>5</v>
      </c>
      <c r="I780" s="5">
        <f t="shared" si="150"/>
        <v>5</v>
      </c>
      <c r="J780" s="3" cm="1">
        <f t="array" ref="J780">SUM(_xlfn._xlws.FILTER($D$2:$D$1078,_xlfn.MAP($E$2:$E$1078,_xlfn.LAMBDA(_xlpm.x,_xlpm.x=$E780))))</f>
        <v>1.6260162601626016E-3</v>
      </c>
      <c r="K780" s="3">
        <f t="shared" si="151"/>
        <v>1</v>
      </c>
      <c r="L780" s="3" cm="1">
        <f t="array" ref="L780">SUM(_xlfn._xlws.FILTER($D$2:$D$1078,_xlfn.MAP($F$2:$F$1078,_xlfn.LAMBDA(_xlpm.x,_xlpm.x=$F780))))</f>
        <v>1.6260162601626016E-3</v>
      </c>
      <c r="M780" s="3">
        <f t="shared" si="152"/>
        <v>1</v>
      </c>
      <c r="N780" s="3">
        <f t="shared" si="153"/>
        <v>0.4032142372127297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~haupt~ : [haɔpt]</v>
      </c>
      <c r="B781" s="2">
        <v>2</v>
      </c>
      <c r="C781" s="1" t="s">
        <v>1058</v>
      </c>
      <c r="D781" s="3">
        <f t="shared" si="145"/>
        <v>1.6260162601626016E-3</v>
      </c>
      <c r="E781" s="1" t="str">
        <f t="shared" si="146"/>
        <v>~haupt~</v>
      </c>
      <c r="F781" s="1" t="str">
        <f t="shared" si="147"/>
        <v>[haɔpt]</v>
      </c>
      <c r="G781" s="5">
        <f t="shared" si="148"/>
        <v>5</v>
      </c>
      <c r="H781" s="5">
        <f t="shared" si="149"/>
        <v>5</v>
      </c>
      <c r="I781" s="5">
        <f t="shared" si="150"/>
        <v>5</v>
      </c>
      <c r="J781" s="3" cm="1">
        <f t="array" ref="J781">SUM(_xlfn._xlws.FILTER($D$2:$D$1078,_xlfn.MAP($E$2:$E$1078,_xlfn.LAMBDA(_xlpm.x,_xlpm.x=$E781))))</f>
        <v>1.6260162601626016E-3</v>
      </c>
      <c r="K781" s="3">
        <f t="shared" si="151"/>
        <v>1</v>
      </c>
      <c r="L781" s="3" cm="1">
        <f t="array" ref="L781">SUM(_xlfn._xlws.FILTER($D$2:$D$1078,_xlfn.MAP($F$2:$F$1078,_xlfn.LAMBDA(_xlpm.x,_xlpm.x=$F781))))</f>
        <v>1.6260162601626016E-3</v>
      </c>
      <c r="M781" s="3">
        <f t="shared" si="152"/>
        <v>1</v>
      </c>
      <c r="N781" s="3">
        <f t="shared" si="153"/>
        <v>0.4032142372127297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~konti~ : [kɔnti]</v>
      </c>
      <c r="B782" s="2">
        <v>2</v>
      </c>
      <c r="C782" s="1" t="s">
        <v>1057</v>
      </c>
      <c r="D782" s="3">
        <f t="shared" si="145"/>
        <v>1.6260162601626016E-3</v>
      </c>
      <c r="E782" s="3" t="str">
        <f t="shared" si="146"/>
        <v>~konti~</v>
      </c>
      <c r="F782" s="3" t="str">
        <f t="shared" si="147"/>
        <v>[kɔnti]</v>
      </c>
      <c r="G782" s="5">
        <f t="shared" si="148"/>
        <v>5</v>
      </c>
      <c r="H782" s="5">
        <f t="shared" si="149"/>
        <v>5</v>
      </c>
      <c r="I782" s="5">
        <f t="shared" si="150"/>
        <v>5</v>
      </c>
      <c r="J782" s="3" cm="1">
        <f t="array" ref="J782">SUM(_xlfn._xlws.FILTER($D$2:$D$1078,_xlfn.MAP($E$2:$E$1078,_xlfn.LAMBDA(_xlpm.x,_xlpm.x=$E782))))</f>
        <v>1.6260162601626016E-3</v>
      </c>
      <c r="K782" s="3">
        <f t="shared" si="151"/>
        <v>1</v>
      </c>
      <c r="L782" s="3" cm="1">
        <f t="array" ref="L782">SUM(_xlfn._xlws.FILTER($D$2:$D$1078,_xlfn.MAP($F$2:$F$1078,_xlfn.LAMBDA(_xlpm.x,_xlpm.x=$F782))))</f>
        <v>1.6260162601626016E-3</v>
      </c>
      <c r="M782" s="3">
        <f t="shared" si="152"/>
        <v>1</v>
      </c>
      <c r="N782" s="3">
        <f t="shared" si="153"/>
        <v>0.4032142372127297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~ntine~ : [ntinɛ]</v>
      </c>
      <c r="B783" s="2">
        <v>2</v>
      </c>
      <c r="C783" s="1" t="s">
        <v>1056</v>
      </c>
      <c r="D783" s="3">
        <f t="shared" si="145"/>
        <v>1.6260162601626016E-3</v>
      </c>
      <c r="E783" s="3" t="str">
        <f t="shared" si="146"/>
        <v>~ntine~</v>
      </c>
      <c r="F783" s="3" t="str">
        <f t="shared" si="147"/>
        <v>[ntinɛ]</v>
      </c>
      <c r="G783" s="5">
        <f t="shared" si="148"/>
        <v>5</v>
      </c>
      <c r="H783" s="5">
        <f t="shared" si="149"/>
        <v>5</v>
      </c>
      <c r="I783" s="5">
        <f t="shared" si="150"/>
        <v>5</v>
      </c>
      <c r="J783" s="3" cm="1">
        <f t="array" ref="J783">SUM(_xlfn._xlws.FILTER($D$2:$D$1078,_xlfn.MAP($E$2:$E$1078,_xlfn.LAMBDA(_xlpm.x,_xlpm.x=$E783))))</f>
        <v>1.6260162601626016E-3</v>
      </c>
      <c r="K783" s="3">
        <f t="shared" si="151"/>
        <v>1</v>
      </c>
      <c r="L783" s="3" cm="1">
        <f t="array" ref="L783">SUM(_xlfn._xlws.FILTER($D$2:$D$1078,_xlfn.MAP($F$2:$F$1078,_xlfn.LAMBDA(_xlpm.x,_xlpm.x=$F783))))</f>
        <v>1.6260162601626016E-3</v>
      </c>
      <c r="M783" s="3">
        <f t="shared" si="152"/>
        <v>1</v>
      </c>
      <c r="N783" s="3">
        <f t="shared" si="153"/>
        <v>0.4032142372127297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~weder~ : [veːdɐ]</v>
      </c>
      <c r="B784" s="2">
        <v>2</v>
      </c>
      <c r="C784" s="1" t="s">
        <v>1053</v>
      </c>
      <c r="D784" s="3">
        <f t="shared" si="145"/>
        <v>1.6260162601626016E-3</v>
      </c>
      <c r="E784" s="3" t="str">
        <f t="shared" si="146"/>
        <v>~weder~</v>
      </c>
      <c r="F784" s="3" t="str">
        <f t="shared" si="147"/>
        <v>[veːdɐ]</v>
      </c>
      <c r="G784" s="5">
        <f t="shared" si="148"/>
        <v>5</v>
      </c>
      <c r="H784" s="5">
        <f t="shared" si="149"/>
        <v>5</v>
      </c>
      <c r="I784" s="5">
        <f t="shared" si="150"/>
        <v>5</v>
      </c>
      <c r="J784" s="3" cm="1">
        <f t="array" ref="J784">SUM(_xlfn._xlws.FILTER($D$2:$D$1078,_xlfn.MAP($E$2:$E$1078,_xlfn.LAMBDA(_xlpm.x,_xlpm.x=$E784))))</f>
        <v>1.6260162601626016E-3</v>
      </c>
      <c r="K784" s="3">
        <f t="shared" si="151"/>
        <v>1</v>
      </c>
      <c r="L784" s="3" cm="1">
        <f t="array" ref="L784">SUM(_xlfn._xlws.FILTER($D$2:$D$1078,_xlfn.MAP($F$2:$F$1078,_xlfn.LAMBDA(_xlpm.x,_xlpm.x=$F784))))</f>
        <v>1.6260162601626016E-3</v>
      </c>
      <c r="M784" s="3">
        <f t="shared" si="152"/>
        <v>1</v>
      </c>
      <c r="N784" s="3">
        <f t="shared" si="153"/>
        <v>0.4032142372127297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~sonde~ : [zɔnde]</v>
      </c>
      <c r="B785" s="2">
        <v>2</v>
      </c>
      <c r="C785" s="1" t="s">
        <v>1052</v>
      </c>
      <c r="D785" s="3">
        <f t="shared" si="145"/>
        <v>1.6260162601626016E-3</v>
      </c>
      <c r="E785" s="3" t="str">
        <f t="shared" si="146"/>
        <v>~sonde~</v>
      </c>
      <c r="F785" s="3" t="str">
        <f t="shared" si="147"/>
        <v>[zɔnde]</v>
      </c>
      <c r="G785" s="5">
        <f t="shared" si="148"/>
        <v>5</v>
      </c>
      <c r="H785" s="5">
        <f t="shared" si="149"/>
        <v>5</v>
      </c>
      <c r="I785" s="5">
        <f t="shared" si="150"/>
        <v>5</v>
      </c>
      <c r="J785" s="3" cm="1">
        <f t="array" ref="J785">SUM(_xlfn._xlws.FILTER($D$2:$D$1078,_xlfn.MAP($E$2:$E$1078,_xlfn.LAMBDA(_xlpm.x,_xlpm.x=$E785))))</f>
        <v>1.6260162601626016E-3</v>
      </c>
      <c r="K785" s="3">
        <f t="shared" si="151"/>
        <v>1</v>
      </c>
      <c r="L785" s="3" cm="1">
        <f t="array" ref="L785">SUM(_xlfn._xlws.FILTER($D$2:$D$1078,_xlfn.MAP($F$2:$F$1078,_xlfn.LAMBDA(_xlpm.x,_xlpm.x=$F785))))</f>
        <v>1.6260162601626016E-3</v>
      </c>
      <c r="M785" s="3">
        <f t="shared" si="152"/>
        <v>1</v>
      </c>
      <c r="N785" s="3">
        <f t="shared" si="153"/>
        <v>0.4032142372127297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~gegen~ : [ɡeːɡŋ]</v>
      </c>
      <c r="B786" s="2">
        <v>2</v>
      </c>
      <c r="C786" s="1" t="s">
        <v>1051</v>
      </c>
      <c r="D786" s="3">
        <f t="shared" si="145"/>
        <v>1.6260162601626016E-3</v>
      </c>
      <c r="E786" s="3" t="str">
        <f t="shared" si="146"/>
        <v>~gegen~</v>
      </c>
      <c r="F786" s="3" t="str">
        <f t="shared" si="147"/>
        <v>[ɡeːɡŋ]</v>
      </c>
      <c r="G786" s="5">
        <f t="shared" si="148"/>
        <v>5</v>
      </c>
      <c r="H786" s="5">
        <f t="shared" si="149"/>
        <v>5</v>
      </c>
      <c r="I786" s="5">
        <f t="shared" si="150"/>
        <v>5</v>
      </c>
      <c r="J786" s="3" cm="1">
        <f t="array" ref="J786">SUM(_xlfn._xlws.FILTER($D$2:$D$1078,_xlfn.MAP($E$2:$E$1078,_xlfn.LAMBDA(_xlpm.x,_xlpm.x=$E786))))</f>
        <v>1.6260162601626016E-3</v>
      </c>
      <c r="K786" s="3">
        <f t="shared" si="151"/>
        <v>1</v>
      </c>
      <c r="L786" s="3" cm="1">
        <f t="array" ref="L786">SUM(_xlfn._xlws.FILTER($D$2:$D$1078,_xlfn.MAP($F$2:$F$1078,_xlfn.LAMBDA(_xlpm.x,_xlpm.x=$F786))))</f>
        <v>1.6260162601626016E-3</v>
      </c>
      <c r="M786" s="3">
        <f t="shared" si="152"/>
        <v>1</v>
      </c>
      <c r="N786" s="3">
        <f t="shared" si="153"/>
        <v>0.4032142372127297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~spiel~ : [ʃpiːl]</v>
      </c>
      <c r="B787" s="2">
        <v>2</v>
      </c>
      <c r="C787" s="1" t="s">
        <v>1050</v>
      </c>
      <c r="D787" s="3">
        <f t="shared" si="145"/>
        <v>1.6260162601626016E-3</v>
      </c>
      <c r="E787" s="3" t="str">
        <f t="shared" si="146"/>
        <v>~spiel~</v>
      </c>
      <c r="F787" s="3" t="str">
        <f t="shared" si="147"/>
        <v>[ʃpiːl]</v>
      </c>
      <c r="G787" s="5">
        <f t="shared" si="148"/>
        <v>5</v>
      </c>
      <c r="H787" s="5">
        <f t="shared" si="149"/>
        <v>5</v>
      </c>
      <c r="I787" s="5">
        <f t="shared" si="150"/>
        <v>5</v>
      </c>
      <c r="J787" s="3" cm="1">
        <f t="array" ref="J787">SUM(_xlfn._xlws.FILTER($D$2:$D$1078,_xlfn.MAP($E$2:$E$1078,_xlfn.LAMBDA(_xlpm.x,_xlpm.x=$E787))))</f>
        <v>1.6260162601626016E-3</v>
      </c>
      <c r="K787" s="3">
        <f t="shared" si="151"/>
        <v>1</v>
      </c>
      <c r="L787" s="3" cm="1">
        <f t="array" ref="L787">SUM(_xlfn._xlws.FILTER($D$2:$D$1078,_xlfn.MAP($F$2:$F$1078,_xlfn.LAMBDA(_xlpm.x,_xlpm.x=$F787))))</f>
        <v>1.6260162601626016E-3</v>
      </c>
      <c r="M787" s="3">
        <f t="shared" si="152"/>
        <v>1</v>
      </c>
      <c r="N787" s="3">
        <f t="shared" si="153"/>
        <v>0.4032142372127297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~stand~ : [ʃtant]</v>
      </c>
      <c r="B788" s="2">
        <v>2</v>
      </c>
      <c r="C788" s="1" t="s">
        <v>1049</v>
      </c>
      <c r="D788" s="3">
        <f t="shared" si="145"/>
        <v>1.6260162601626016E-3</v>
      </c>
      <c r="E788" s="3" t="str">
        <f t="shared" si="146"/>
        <v>~stand~</v>
      </c>
      <c r="F788" s="3" t="str">
        <f t="shared" si="147"/>
        <v>[ʃtant]</v>
      </c>
      <c r="G788" s="5">
        <f t="shared" si="148"/>
        <v>5</v>
      </c>
      <c r="H788" s="5">
        <f t="shared" si="149"/>
        <v>5</v>
      </c>
      <c r="I788" s="5">
        <f t="shared" si="150"/>
        <v>5</v>
      </c>
      <c r="J788" s="3" cm="1">
        <f t="array" ref="J788">SUM(_xlfn._xlws.FILTER($D$2:$D$1078,_xlfn.MAP($E$2:$E$1078,_xlfn.LAMBDA(_xlpm.x,_xlpm.x=$E788))))</f>
        <v>1.6260162601626016E-3</v>
      </c>
      <c r="K788" s="3">
        <f t="shared" si="151"/>
        <v>1</v>
      </c>
      <c r="L788" s="3" cm="1">
        <f t="array" ref="L788">SUM(_xlfn._xlws.FILTER($D$2:$D$1078,_xlfn.MAP($F$2:$F$1078,_xlfn.LAMBDA(_xlpm.x,_xlpm.x=$F788))))</f>
        <v>1.6260162601626016E-3</v>
      </c>
      <c r="M788" s="3">
        <f t="shared" si="152"/>
        <v>1</v>
      </c>
      <c r="N788" s="3">
        <f t="shared" si="153"/>
        <v>0.4032142372127297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~ziere~ : [tsiːʁe]</v>
      </c>
      <c r="B789" s="2">
        <v>2</v>
      </c>
      <c r="C789" s="1" t="s">
        <v>802</v>
      </c>
      <c r="D789" s="3">
        <f t="shared" si="145"/>
        <v>1.6260162601626016E-3</v>
      </c>
      <c r="E789" s="3" t="str">
        <f t="shared" si="146"/>
        <v>~ziere~</v>
      </c>
      <c r="F789" s="3" t="str">
        <f t="shared" si="147"/>
        <v>[tsiːʁe]</v>
      </c>
      <c r="G789" s="5">
        <f t="shared" si="148"/>
        <v>5</v>
      </c>
      <c r="H789" s="5">
        <f t="shared" si="149"/>
        <v>6</v>
      </c>
      <c r="I789" s="5">
        <f t="shared" si="150"/>
        <v>6</v>
      </c>
      <c r="J789" s="3" cm="1">
        <f t="array" ref="J789">SUM(_xlfn._xlws.FILTER($D$2:$D$1078,_xlfn.MAP($E$2:$E$1078,_xlfn.LAMBDA(_xlpm.x,_xlpm.x=$E789))))</f>
        <v>1.6260162601626016E-3</v>
      </c>
      <c r="K789" s="3">
        <f t="shared" si="151"/>
        <v>1</v>
      </c>
      <c r="L789" s="3" cm="1">
        <f t="array" ref="L789">SUM(_xlfn._xlws.FILTER($D$2:$D$1078,_xlfn.MAP($F$2:$F$1078,_xlfn.LAMBDA(_xlpm.x,_xlpm.x=$F789))))</f>
        <v>1.6260162601626016E-3</v>
      </c>
      <c r="M789" s="3">
        <f t="shared" si="152"/>
        <v>1</v>
      </c>
      <c r="N789" s="3">
        <f t="shared" si="153"/>
        <v>0.43088342771835975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~blick~ : [blɪk]</v>
      </c>
      <c r="B790" s="2">
        <v>3</v>
      </c>
      <c r="C790" s="1" t="s">
        <v>1046</v>
      </c>
      <c r="D790" s="3">
        <f t="shared" si="145"/>
        <v>2.4390243902439024E-3</v>
      </c>
      <c r="E790" s="3" t="str">
        <f t="shared" si="146"/>
        <v>~blick~</v>
      </c>
      <c r="F790" s="3" t="str">
        <f t="shared" si="147"/>
        <v>[blɪk]</v>
      </c>
      <c r="G790" s="5">
        <f t="shared" si="148"/>
        <v>5</v>
      </c>
      <c r="H790" s="5">
        <f t="shared" si="149"/>
        <v>4</v>
      </c>
      <c r="I790" s="5">
        <f t="shared" si="150"/>
        <v>5</v>
      </c>
      <c r="J790" s="3" cm="1">
        <f t="array" ref="J790">SUM(_xlfn._xlws.FILTER($D$2:$D$1078,_xlfn.MAP($E$2:$E$1078,_xlfn.LAMBDA(_xlpm.x,_xlpm.x=$E790))))</f>
        <v>2.4390243902439024E-3</v>
      </c>
      <c r="K790" s="3">
        <f t="shared" si="151"/>
        <v>1</v>
      </c>
      <c r="L790" s="3" cm="1">
        <f t="array" ref="L790">SUM(_xlfn._xlws.FILTER($D$2:$D$1078,_xlfn.MAP($F$2:$F$1078,_xlfn.LAMBDA(_xlpm.x,_xlpm.x=$F790))))</f>
        <v>2.4390243902439024E-3</v>
      </c>
      <c r="M790" s="3">
        <f t="shared" si="152"/>
        <v>1</v>
      </c>
      <c r="N790" s="3">
        <f t="shared" si="153"/>
        <v>0.4684937350578196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~sache~ : [zaxe]</v>
      </c>
      <c r="B791" s="2">
        <v>3</v>
      </c>
      <c r="C791" s="1" t="s">
        <v>1043</v>
      </c>
      <c r="D791" s="3">
        <f t="shared" si="145"/>
        <v>2.4390243902439024E-3</v>
      </c>
      <c r="E791" s="3" t="str">
        <f t="shared" si="146"/>
        <v>~sache~</v>
      </c>
      <c r="F791" s="3" t="str">
        <f t="shared" si="147"/>
        <v>[zaxe]</v>
      </c>
      <c r="G791" s="5">
        <f t="shared" si="148"/>
        <v>5</v>
      </c>
      <c r="H791" s="5">
        <f t="shared" si="149"/>
        <v>4</v>
      </c>
      <c r="I791" s="5">
        <f t="shared" si="150"/>
        <v>5</v>
      </c>
      <c r="J791" s="3" cm="1">
        <f t="array" ref="J791">SUM(_xlfn._xlws.FILTER($D$2:$D$1078,_xlfn.MAP($E$2:$E$1078,_xlfn.LAMBDA(_xlpm.x,_xlpm.x=$E791))))</f>
        <v>2.4390243902439024E-3</v>
      </c>
      <c r="K791" s="3">
        <f t="shared" si="151"/>
        <v>1</v>
      </c>
      <c r="L791" s="3" cm="1">
        <f t="array" ref="L791">SUM(_xlfn._xlws.FILTER($D$2:$D$1078,_xlfn.MAP($F$2:$F$1078,_xlfn.LAMBDA(_xlpm.x,_xlpm.x=$F791))))</f>
        <v>2.4390243902439024E-3</v>
      </c>
      <c r="M791" s="3">
        <f t="shared" si="152"/>
        <v>1</v>
      </c>
      <c r="N791" s="3">
        <f t="shared" si="153"/>
        <v>0.4684937350578196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~unter~ : [ʊntɐ]</v>
      </c>
      <c r="B792" s="2">
        <v>3</v>
      </c>
      <c r="C792" s="1" t="s">
        <v>1042</v>
      </c>
      <c r="D792" s="3">
        <f t="shared" si="145"/>
        <v>2.4390243902439024E-3</v>
      </c>
      <c r="E792" s="3" t="str">
        <f t="shared" si="146"/>
        <v>~unter~</v>
      </c>
      <c r="F792" s="3" t="str">
        <f t="shared" si="147"/>
        <v>[ʊntɐ]</v>
      </c>
      <c r="G792" s="5">
        <f t="shared" si="148"/>
        <v>5</v>
      </c>
      <c r="H792" s="5">
        <f t="shared" si="149"/>
        <v>4</v>
      </c>
      <c r="I792" s="5">
        <f t="shared" si="150"/>
        <v>5</v>
      </c>
      <c r="J792" s="3" cm="1">
        <f t="array" ref="J792">SUM(_xlfn._xlws.FILTER($D$2:$D$1078,_xlfn.MAP($E$2:$E$1078,_xlfn.LAMBDA(_xlpm.x,_xlpm.x=$E792))))</f>
        <v>2.4390243902439024E-3</v>
      </c>
      <c r="K792" s="3">
        <f t="shared" si="151"/>
        <v>1</v>
      </c>
      <c r="L792" s="3" cm="1">
        <f t="array" ref="L792">SUM(_xlfn._xlws.FILTER($D$2:$D$1078,_xlfn.MAP($F$2:$F$1078,_xlfn.LAMBDA(_xlpm.x,_xlpm.x=$F792))))</f>
        <v>2.4390243902439024E-3</v>
      </c>
      <c r="M792" s="3">
        <f t="shared" si="152"/>
        <v>1</v>
      </c>
      <c r="N792" s="3">
        <f t="shared" si="153"/>
        <v>0.4684937350578196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~stadt~ : [ʃtat]</v>
      </c>
      <c r="B793" s="2">
        <v>2</v>
      </c>
      <c r="C793" s="1" t="s">
        <v>1034</v>
      </c>
      <c r="D793" s="3">
        <f t="shared" si="145"/>
        <v>1.6260162601626016E-3</v>
      </c>
      <c r="E793" s="3" t="str">
        <f t="shared" si="146"/>
        <v>~stadt~</v>
      </c>
      <c r="F793" s="3" t="str">
        <f t="shared" si="147"/>
        <v>[ʃtat]</v>
      </c>
      <c r="G793" s="5">
        <f t="shared" si="148"/>
        <v>5</v>
      </c>
      <c r="H793" s="5">
        <f t="shared" si="149"/>
        <v>4</v>
      </c>
      <c r="I793" s="5">
        <f t="shared" si="150"/>
        <v>5</v>
      </c>
      <c r="J793" s="3" cm="1">
        <f t="array" ref="J793">SUM(_xlfn._xlws.FILTER($D$2:$D$1078,_xlfn.MAP($E$2:$E$1078,_xlfn.LAMBDA(_xlpm.x,_xlpm.x=$E793))))</f>
        <v>1.6260162601626016E-3</v>
      </c>
      <c r="K793" s="3">
        <f t="shared" si="151"/>
        <v>1</v>
      </c>
      <c r="L793" s="3" cm="1">
        <f t="array" ref="L793">SUM(_xlfn._xlws.FILTER($D$2:$D$1078,_xlfn.MAP($F$2:$F$1078,_xlfn.LAMBDA(_xlpm.x,_xlpm.x=$F793))))</f>
        <v>2.4390243902439024E-3</v>
      </c>
      <c r="M793" s="3">
        <f t="shared" si="152"/>
        <v>0.66666666666666663</v>
      </c>
      <c r="N793" s="3">
        <f t="shared" si="153"/>
        <v>0.29701800075577461</v>
      </c>
      <c r="O793" s="3">
        <f t="shared" si="154"/>
        <v>0.8</v>
      </c>
      <c r="P793" s="3">
        <f t="shared" si="155"/>
        <v>0.17609125905568124</v>
      </c>
      <c r="Q793" s="3"/>
    </row>
    <row r="794" spans="1:17">
      <c r="A794" s="1" t="str">
        <f t="shared" si="144"/>
        <v>~kkord~ : [kɔʁt]</v>
      </c>
      <c r="B794" s="2">
        <v>1</v>
      </c>
      <c r="C794" s="1" t="s">
        <v>1032</v>
      </c>
      <c r="D794" s="3">
        <f t="shared" si="145"/>
        <v>8.1300813008130081E-4</v>
      </c>
      <c r="E794" s="3" t="str">
        <f t="shared" si="146"/>
        <v>~kkord~</v>
      </c>
      <c r="F794" s="3" t="str">
        <f t="shared" si="147"/>
        <v>[kɔʁt]</v>
      </c>
      <c r="G794" s="5">
        <f t="shared" si="148"/>
        <v>5</v>
      </c>
      <c r="H794" s="5">
        <f t="shared" si="149"/>
        <v>4</v>
      </c>
      <c r="I794" s="5">
        <f t="shared" si="150"/>
        <v>5</v>
      </c>
      <c r="J794" s="3" cm="1">
        <f t="array" ref="J794">SUM(_xlfn._xlws.FILTER($D$2:$D$1078,_xlfn.MAP($E$2:$E$1078,_xlfn.LAMBDA(_xlpm.x,_xlpm.x=$E794))))</f>
        <v>8.1300813008130081E-4</v>
      </c>
      <c r="K794" s="3">
        <f t="shared" si="151"/>
        <v>1</v>
      </c>
      <c r="L794" s="3" cm="1">
        <f t="array" ref="L794">SUM(_xlfn._xlws.FILTER($D$2:$D$1078,_xlfn.MAP($F$2:$F$1078,_xlfn.LAMBDA(_xlpm.x,_xlpm.x=$F794))))</f>
        <v>1.6260162601626016E-3</v>
      </c>
      <c r="M794" s="3">
        <f t="shared" si="152"/>
        <v>0.5</v>
      </c>
      <c r="N794" s="3">
        <f t="shared" si="153"/>
        <v>0.15616457835260653</v>
      </c>
      <c r="O794" s="3">
        <f t="shared" si="154"/>
        <v>0.66666666666666663</v>
      </c>
      <c r="P794" s="3">
        <f t="shared" si="155"/>
        <v>0.3010299956639812</v>
      </c>
      <c r="Q794" s="3"/>
    </row>
    <row r="795" spans="1:17">
      <c r="A795" s="1" t="str">
        <f t="shared" si="144"/>
        <v>~statt~ : [ʃtat]</v>
      </c>
      <c r="B795" s="2">
        <v>1</v>
      </c>
      <c r="C795" s="1" t="s">
        <v>1029</v>
      </c>
      <c r="D795" s="3">
        <f t="shared" si="145"/>
        <v>8.1300813008130081E-4</v>
      </c>
      <c r="E795" s="3" t="str">
        <f t="shared" si="146"/>
        <v>~statt~</v>
      </c>
      <c r="F795" s="3" t="str">
        <f t="shared" si="147"/>
        <v>[ʃtat]</v>
      </c>
      <c r="G795" s="5">
        <f t="shared" si="148"/>
        <v>5</v>
      </c>
      <c r="H795" s="5">
        <f t="shared" si="149"/>
        <v>4</v>
      </c>
      <c r="I795" s="5">
        <f t="shared" si="150"/>
        <v>5</v>
      </c>
      <c r="J795" s="3" cm="1">
        <f t="array" ref="J795">SUM(_xlfn._xlws.FILTER($D$2:$D$1078,_xlfn.MAP($E$2:$E$1078,_xlfn.LAMBDA(_xlpm.x,_xlpm.x=$E795))))</f>
        <v>8.1300813008130081E-4</v>
      </c>
      <c r="K795" s="3">
        <f t="shared" si="151"/>
        <v>1</v>
      </c>
      <c r="L795" s="3" cm="1">
        <f t="array" ref="L795">SUM(_xlfn._xlws.FILTER($D$2:$D$1078,_xlfn.MAP($F$2:$F$1078,_xlfn.LAMBDA(_xlpm.x,_xlpm.x=$F795))))</f>
        <v>2.4390243902439024E-3</v>
      </c>
      <c r="M795" s="3">
        <f t="shared" si="152"/>
        <v>0.33333333333333331</v>
      </c>
      <c r="N795" s="3">
        <f t="shared" si="153"/>
        <v>0.1171234337644549</v>
      </c>
      <c r="O795" s="3">
        <f t="shared" si="154"/>
        <v>0.5</v>
      </c>
      <c r="P795" s="3">
        <f t="shared" si="155"/>
        <v>0.47712125471966244</v>
      </c>
      <c r="Q795" s="3"/>
    </row>
    <row r="796" spans="1:17">
      <c r="A796" s="1" t="str">
        <f t="shared" si="144"/>
        <v>~chance~ : [ʃaŋs]</v>
      </c>
      <c r="B796" s="2">
        <v>1</v>
      </c>
      <c r="C796" s="1" t="s">
        <v>1027</v>
      </c>
      <c r="D796" s="3">
        <f t="shared" si="145"/>
        <v>8.1300813008130081E-4</v>
      </c>
      <c r="E796" s="3" t="str">
        <f t="shared" si="146"/>
        <v>~chance~</v>
      </c>
      <c r="F796" s="3" t="str">
        <f t="shared" si="147"/>
        <v>[ʃaŋs]</v>
      </c>
      <c r="G796" s="5">
        <f t="shared" si="148"/>
        <v>6</v>
      </c>
      <c r="H796" s="5">
        <f t="shared" si="149"/>
        <v>4</v>
      </c>
      <c r="I796" s="5">
        <f t="shared" si="150"/>
        <v>6</v>
      </c>
      <c r="J796" s="3" cm="1">
        <f t="array" ref="J796">SUM(_xlfn._xlws.FILTER($D$2:$D$1078,_xlfn.MAP($E$2:$E$1078,_xlfn.LAMBDA(_xlpm.x,_xlpm.x=$E796))))</f>
        <v>3.2520325203252032E-3</v>
      </c>
      <c r="K796" s="3">
        <f t="shared" si="151"/>
        <v>0.25</v>
      </c>
      <c r="L796" s="3" cm="1">
        <f t="array" ref="L796">SUM(_xlfn._xlws.FILTER($D$2:$D$1078,_xlfn.MAP($F$2:$F$1078,_xlfn.LAMBDA(_xlpm.x,_xlpm.x=$F796))))</f>
        <v>8.1300813008130081E-4</v>
      </c>
      <c r="M796" s="3">
        <f t="shared" si="152"/>
        <v>1</v>
      </c>
      <c r="N796" s="3">
        <f t="shared" si="153"/>
        <v>9.3698747011563929E-2</v>
      </c>
      <c r="O796" s="3">
        <f t="shared" si="154"/>
        <v>0.4</v>
      </c>
      <c r="P796" s="3">
        <f t="shared" si="155"/>
        <v>-0.6020599913279624</v>
      </c>
      <c r="Q796" s="3"/>
    </row>
    <row r="797" spans="1:17">
      <c r="A797" s="1" t="str">
        <f t="shared" si="144"/>
        <v>~chance~ : [ʃaŋse]</v>
      </c>
      <c r="B797" s="2">
        <v>1</v>
      </c>
      <c r="C797" s="1" t="s">
        <v>1026</v>
      </c>
      <c r="D797" s="3">
        <f t="shared" si="145"/>
        <v>8.1300813008130081E-4</v>
      </c>
      <c r="E797" s="3" t="str">
        <f t="shared" si="146"/>
        <v>~chance~</v>
      </c>
      <c r="F797" s="3" t="str">
        <f t="shared" si="147"/>
        <v>[ʃaŋse]</v>
      </c>
      <c r="G797" s="5">
        <f t="shared" si="148"/>
        <v>6</v>
      </c>
      <c r="H797" s="5">
        <f t="shared" si="149"/>
        <v>5</v>
      </c>
      <c r="I797" s="5">
        <f t="shared" si="150"/>
        <v>6</v>
      </c>
      <c r="J797" s="3" cm="1">
        <f t="array" ref="J797">SUM(_xlfn._xlws.FILTER($D$2:$D$1078,_xlfn.MAP($E$2:$E$1078,_xlfn.LAMBDA(_xlpm.x,_xlpm.x=$E797))))</f>
        <v>3.2520325203252032E-3</v>
      </c>
      <c r="K797" s="3">
        <f t="shared" si="151"/>
        <v>0.25</v>
      </c>
      <c r="L797" s="3" cm="1">
        <f t="array" ref="L797">SUM(_xlfn._xlws.FILTER($D$2:$D$1078,_xlfn.MAP($F$2:$F$1078,_xlfn.LAMBDA(_xlpm.x,_xlpm.x=$F797))))</f>
        <v>8.1300813008130081E-4</v>
      </c>
      <c r="M797" s="3">
        <f t="shared" si="152"/>
        <v>1</v>
      </c>
      <c r="N797" s="3">
        <f t="shared" si="153"/>
        <v>0.1017599437284523</v>
      </c>
      <c r="O797" s="3">
        <f t="shared" si="154"/>
        <v>0.4</v>
      </c>
      <c r="P797" s="3">
        <f t="shared" si="155"/>
        <v>-0.6020599913279624</v>
      </c>
      <c r="Q797" s="3"/>
    </row>
    <row r="798" spans="1:17">
      <c r="A798" s="1" t="str">
        <f t="shared" si="144"/>
        <v>~chance~ : [ʃɑ̃ːs]</v>
      </c>
      <c r="B798" s="2">
        <v>1</v>
      </c>
      <c r="C798" s="1" t="s">
        <v>1025</v>
      </c>
      <c r="D798" s="3">
        <f t="shared" si="145"/>
        <v>8.1300813008130081E-4</v>
      </c>
      <c r="E798" s="3" t="str">
        <f t="shared" si="146"/>
        <v>~chance~</v>
      </c>
      <c r="F798" s="3" t="str">
        <f t="shared" si="147"/>
        <v>[ʃɑ̃ːs]</v>
      </c>
      <c r="G798" s="5">
        <f t="shared" si="148"/>
        <v>6</v>
      </c>
      <c r="H798" s="5">
        <f t="shared" si="149"/>
        <v>5</v>
      </c>
      <c r="I798" s="5">
        <f t="shared" si="150"/>
        <v>6</v>
      </c>
      <c r="J798" s="3" cm="1">
        <f t="array" ref="J798">SUM(_xlfn._xlws.FILTER($D$2:$D$1078,_xlfn.MAP($E$2:$E$1078,_xlfn.LAMBDA(_xlpm.x,_xlpm.x=$E798))))</f>
        <v>3.2520325203252032E-3</v>
      </c>
      <c r="K798" s="3">
        <f t="shared" si="151"/>
        <v>0.25</v>
      </c>
      <c r="L798" s="3" cm="1">
        <f t="array" ref="L798">SUM(_xlfn._xlws.FILTER($D$2:$D$1078,_xlfn.MAP($F$2:$F$1078,_xlfn.LAMBDA(_xlpm.x,_xlpm.x=$F798))))</f>
        <v>8.1300813008130081E-4</v>
      </c>
      <c r="M798" s="3">
        <f t="shared" si="152"/>
        <v>1</v>
      </c>
      <c r="N798" s="3">
        <f t="shared" si="153"/>
        <v>0.1017599437284523</v>
      </c>
      <c r="O798" s="3">
        <f t="shared" si="154"/>
        <v>0.4</v>
      </c>
      <c r="P798" s="3">
        <f t="shared" si="155"/>
        <v>-0.6020599913279624</v>
      </c>
      <c r="Q798" s="3"/>
    </row>
    <row r="799" spans="1:17">
      <c r="A799" s="1" t="str">
        <f t="shared" si="144"/>
        <v>~chance~ : [ʃɑ̃ːse]</v>
      </c>
      <c r="B799" s="2">
        <v>1</v>
      </c>
      <c r="C799" s="1" t="s">
        <v>1024</v>
      </c>
      <c r="D799" s="3">
        <f t="shared" si="145"/>
        <v>8.1300813008130081E-4</v>
      </c>
      <c r="E799" s="3" t="str">
        <f t="shared" si="146"/>
        <v>~chance~</v>
      </c>
      <c r="F799" s="3" t="str">
        <f t="shared" si="147"/>
        <v>[ʃɑ̃ːse]</v>
      </c>
      <c r="G799" s="5">
        <f t="shared" si="148"/>
        <v>6</v>
      </c>
      <c r="H799" s="5">
        <f t="shared" si="149"/>
        <v>6</v>
      </c>
      <c r="I799" s="5">
        <f t="shared" si="150"/>
        <v>6</v>
      </c>
      <c r="J799" s="3" cm="1">
        <f t="array" ref="J799">SUM(_xlfn._xlws.FILTER($D$2:$D$1078,_xlfn.MAP($E$2:$E$1078,_xlfn.LAMBDA(_xlpm.x,_xlpm.x=$E799))))</f>
        <v>3.2520325203252032E-3</v>
      </c>
      <c r="K799" s="3">
        <f t="shared" si="151"/>
        <v>0.25</v>
      </c>
      <c r="L799" s="3" cm="1">
        <f t="array" ref="L799">SUM(_xlfn._xlws.FILTER($D$2:$D$1078,_xlfn.MAP($F$2:$F$1078,_xlfn.LAMBDA(_xlpm.x,_xlpm.x=$F799))))</f>
        <v>8.1300813008130081E-4</v>
      </c>
      <c r="M799" s="3">
        <f t="shared" si="152"/>
        <v>1</v>
      </c>
      <c r="N799" s="3">
        <f t="shared" si="153"/>
        <v>0.10874286994734783</v>
      </c>
      <c r="O799" s="3">
        <f t="shared" si="154"/>
        <v>0.4</v>
      </c>
      <c r="P799" s="3">
        <f t="shared" si="155"/>
        <v>-0.6020599913279624</v>
      </c>
      <c r="Q799" s="3"/>
    </row>
    <row r="800" spans="1:17">
      <c r="A800" s="1" t="str">
        <f t="shared" si="144"/>
        <v>~ngiere~ : [ʒiːʁe]</v>
      </c>
      <c r="B800" s="2">
        <v>1</v>
      </c>
      <c r="C800" s="1" t="s">
        <v>1023</v>
      </c>
      <c r="D800" s="3">
        <f t="shared" si="145"/>
        <v>8.1300813008130081E-4</v>
      </c>
      <c r="E800" s="3" t="str">
        <f t="shared" si="146"/>
        <v>~ngiere~</v>
      </c>
      <c r="F800" s="3" t="str">
        <f t="shared" si="147"/>
        <v>[ʒiːʁe]</v>
      </c>
      <c r="G800" s="5">
        <f t="shared" si="148"/>
        <v>6</v>
      </c>
      <c r="H800" s="5">
        <f t="shared" si="149"/>
        <v>5</v>
      </c>
      <c r="I800" s="5">
        <f t="shared" si="150"/>
        <v>6</v>
      </c>
      <c r="J800" s="3" cm="1">
        <f t="array" ref="J800">SUM(_xlfn._xlws.FILTER($D$2:$D$1078,_xlfn.MAP($E$2:$E$1078,_xlfn.LAMBDA(_xlpm.x,_xlpm.x=$E800))))</f>
        <v>1.6260162601626016E-3</v>
      </c>
      <c r="K800" s="3">
        <f t="shared" si="151"/>
        <v>0.5</v>
      </c>
      <c r="L800" s="3" cm="1">
        <f t="array" ref="L800">SUM(_xlfn._xlws.FILTER($D$2:$D$1078,_xlfn.MAP($F$2:$F$1078,_xlfn.LAMBDA(_xlpm.x,_xlpm.x=$F800))))</f>
        <v>8.1300813008130081E-4</v>
      </c>
      <c r="M800" s="3">
        <f t="shared" si="152"/>
        <v>1</v>
      </c>
      <c r="N800" s="3">
        <f t="shared" si="153"/>
        <v>0.16959990621408716</v>
      </c>
      <c r="O800" s="3">
        <f t="shared" si="154"/>
        <v>0.66666666666666663</v>
      </c>
      <c r="P800" s="3">
        <f t="shared" si="155"/>
        <v>-0.3010299956639812</v>
      </c>
      <c r="Q800" s="3"/>
    </row>
    <row r="801" spans="1:17">
      <c r="A801" s="1" t="str">
        <f t="shared" si="144"/>
        <v>~ngiere~ : [ŋʒiːʁe]</v>
      </c>
      <c r="B801" s="2">
        <v>1</v>
      </c>
      <c r="C801" s="1" t="s">
        <v>1020</v>
      </c>
      <c r="D801" s="3">
        <f t="shared" si="145"/>
        <v>8.1300813008130081E-4</v>
      </c>
      <c r="E801" s="3" t="str">
        <f t="shared" si="146"/>
        <v>~ngiere~</v>
      </c>
      <c r="F801" s="3" t="str">
        <f t="shared" si="147"/>
        <v>[ŋʒiːʁe]</v>
      </c>
      <c r="G801" s="5">
        <f t="shared" si="148"/>
        <v>6</v>
      </c>
      <c r="H801" s="5">
        <f t="shared" si="149"/>
        <v>6</v>
      </c>
      <c r="I801" s="5">
        <f t="shared" si="150"/>
        <v>6</v>
      </c>
      <c r="J801" s="3" cm="1">
        <f t="array" ref="J801">SUM(_xlfn._xlws.FILTER($D$2:$D$1078,_xlfn.MAP($E$2:$E$1078,_xlfn.LAMBDA(_xlpm.x,_xlpm.x=$E801))))</f>
        <v>1.6260162601626016E-3</v>
      </c>
      <c r="K801" s="3">
        <f t="shared" si="151"/>
        <v>0.5</v>
      </c>
      <c r="L801" s="3" cm="1">
        <f t="array" ref="L801">SUM(_xlfn._xlws.FILTER($D$2:$D$1078,_xlfn.MAP($F$2:$F$1078,_xlfn.LAMBDA(_xlpm.x,_xlpm.x=$F801))))</f>
        <v>8.1300813008130081E-4</v>
      </c>
      <c r="M801" s="3">
        <f t="shared" si="152"/>
        <v>1</v>
      </c>
      <c r="N801" s="3">
        <f t="shared" si="153"/>
        <v>0.18123811657891303</v>
      </c>
      <c r="O801" s="3">
        <f t="shared" si="154"/>
        <v>0.66666666666666663</v>
      </c>
      <c r="P801" s="3">
        <f t="shared" si="155"/>
        <v>-0.3010299956639812</v>
      </c>
      <c r="Q801" s="3"/>
    </row>
    <row r="802" spans="1:17">
      <c r="A802" s="1" t="str">
        <f t="shared" si="144"/>
        <v>~nnscha~ : [nʃa]</v>
      </c>
      <c r="B802" s="2">
        <v>1</v>
      </c>
      <c r="C802" s="1" t="s">
        <v>1019</v>
      </c>
      <c r="D802" s="3">
        <f t="shared" si="145"/>
        <v>8.1300813008130081E-4</v>
      </c>
      <c r="E802" s="3" t="str">
        <f t="shared" si="146"/>
        <v>~nnscha~</v>
      </c>
      <c r="F802" s="3" t="str">
        <f t="shared" si="147"/>
        <v>[nʃa]</v>
      </c>
      <c r="G802" s="5">
        <f t="shared" si="148"/>
        <v>6</v>
      </c>
      <c r="H802" s="5">
        <f t="shared" si="149"/>
        <v>3</v>
      </c>
      <c r="I802" s="5">
        <f t="shared" si="150"/>
        <v>6</v>
      </c>
      <c r="J802" s="3" cm="1">
        <f t="array" ref="J802">SUM(_xlfn._xlws.FILTER($D$2:$D$1078,_xlfn.MAP($E$2:$E$1078,_xlfn.LAMBDA(_xlpm.x,_xlpm.x=$E802))))</f>
        <v>8.1300813008130081E-4</v>
      </c>
      <c r="K802" s="3">
        <f t="shared" si="151"/>
        <v>1</v>
      </c>
      <c r="L802" s="3" cm="1">
        <f t="array" ref="L802">SUM(_xlfn._xlws.FILTER($D$2:$D$1078,_xlfn.MAP($F$2:$F$1078,_xlfn.LAMBDA(_xlpm.x,_xlpm.x=$F802))))</f>
        <v>8.1300813008130081E-4</v>
      </c>
      <c r="M802" s="3">
        <f t="shared" si="152"/>
        <v>1</v>
      </c>
      <c r="N802" s="3">
        <f t="shared" si="153"/>
        <v>0.21041093737452468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~nschen~ : [nʃn]</v>
      </c>
      <c r="B803" s="2">
        <v>1</v>
      </c>
      <c r="C803" s="1" t="s">
        <v>217</v>
      </c>
      <c r="D803" s="3">
        <f t="shared" si="145"/>
        <v>8.1300813008130081E-4</v>
      </c>
      <c r="E803" s="3" t="str">
        <f t="shared" si="146"/>
        <v>~nschen~</v>
      </c>
      <c r="F803" s="3" t="str">
        <f t="shared" si="147"/>
        <v>[nʃn]</v>
      </c>
      <c r="G803" s="5">
        <f t="shared" si="148"/>
        <v>6</v>
      </c>
      <c r="H803" s="5">
        <f t="shared" si="149"/>
        <v>3</v>
      </c>
      <c r="I803" s="5">
        <f t="shared" si="150"/>
        <v>6</v>
      </c>
      <c r="J803" s="3" cm="1">
        <f t="array" ref="J803">SUM(_xlfn._xlws.FILTER($D$2:$D$1078,_xlfn.MAP($E$2:$E$1078,_xlfn.LAMBDA(_xlpm.x,_xlpm.x=$E803))))</f>
        <v>8.1300813008130081E-4</v>
      </c>
      <c r="K803" s="3">
        <f t="shared" si="151"/>
        <v>1</v>
      </c>
      <c r="L803" s="3" cm="1">
        <f t="array" ref="L803">SUM(_xlfn._xlws.FILTER($D$2:$D$1078,_xlfn.MAP($F$2:$F$1078,_xlfn.LAMBDA(_xlpm.x,_xlpm.x=$F803))))</f>
        <v>8.1300813008130081E-4</v>
      </c>
      <c r="M803" s="3">
        <f t="shared" si="152"/>
        <v>1</v>
      </c>
      <c r="N803" s="3">
        <f t="shared" si="153"/>
        <v>0.21041093737452468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~schiff~ : [ʃɪf]</v>
      </c>
      <c r="B804" s="2">
        <v>1</v>
      </c>
      <c r="C804" s="1" t="s">
        <v>1018</v>
      </c>
      <c r="D804" s="3">
        <f t="shared" si="145"/>
        <v>8.1300813008130081E-4</v>
      </c>
      <c r="E804" s="3" t="str">
        <f t="shared" si="146"/>
        <v>~schiff~</v>
      </c>
      <c r="F804" s="3" t="str">
        <f t="shared" si="147"/>
        <v>[ʃɪf]</v>
      </c>
      <c r="G804" s="5">
        <f t="shared" si="148"/>
        <v>6</v>
      </c>
      <c r="H804" s="5">
        <f t="shared" si="149"/>
        <v>3</v>
      </c>
      <c r="I804" s="5">
        <f t="shared" si="150"/>
        <v>6</v>
      </c>
      <c r="J804" s="3" cm="1">
        <f t="array" ref="J804">SUM(_xlfn._xlws.FILTER($D$2:$D$1078,_xlfn.MAP($E$2:$E$1078,_xlfn.LAMBDA(_xlpm.x,_xlpm.x=$E804))))</f>
        <v>8.1300813008130081E-4</v>
      </c>
      <c r="K804" s="3">
        <f t="shared" si="151"/>
        <v>1</v>
      </c>
      <c r="L804" s="3" cm="1">
        <f t="array" ref="L804">SUM(_xlfn._xlws.FILTER($D$2:$D$1078,_xlfn.MAP($F$2:$F$1078,_xlfn.LAMBDA(_xlpm.x,_xlpm.x=$F804))))</f>
        <v>8.1300813008130081E-4</v>
      </c>
      <c r="M804" s="3">
        <f t="shared" si="152"/>
        <v>1</v>
      </c>
      <c r="N804" s="3">
        <f t="shared" si="153"/>
        <v>0.21041093737452468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~besser~ : [bɛsɐ]</v>
      </c>
      <c r="B805" s="2">
        <v>1</v>
      </c>
      <c r="C805" s="1" t="s">
        <v>1017</v>
      </c>
      <c r="D805" s="3">
        <f t="shared" si="145"/>
        <v>8.1300813008130081E-4</v>
      </c>
      <c r="E805" s="1" t="str">
        <f t="shared" si="146"/>
        <v>~besser~</v>
      </c>
      <c r="F805" s="1" t="str">
        <f t="shared" si="147"/>
        <v>[bɛsɐ]</v>
      </c>
      <c r="G805" s="5">
        <f t="shared" si="148"/>
        <v>6</v>
      </c>
      <c r="H805" s="5">
        <f t="shared" si="149"/>
        <v>4</v>
      </c>
      <c r="I805" s="5">
        <f t="shared" si="150"/>
        <v>6</v>
      </c>
      <c r="J805" s="3" cm="1">
        <f t="array" ref="J805">SUM(_xlfn._xlws.FILTER($D$2:$D$1078,_xlfn.MAP($E$2:$E$1078,_xlfn.LAMBDA(_xlpm.x,_xlpm.x=$E805))))</f>
        <v>8.1300813008130081E-4</v>
      </c>
      <c r="K805" s="3">
        <f t="shared" si="151"/>
        <v>1</v>
      </c>
      <c r="L805" s="3" cm="1">
        <f t="array" ref="L805">SUM(_xlfn._xlws.FILTER($D$2:$D$1078,_xlfn.MAP($F$2:$F$1078,_xlfn.LAMBDA(_xlpm.x,_xlpm.x=$F805))))</f>
        <v>8.1300813008130081E-4</v>
      </c>
      <c r="M805" s="3">
        <f t="shared" si="152"/>
        <v>1</v>
      </c>
      <c r="N805" s="3">
        <f t="shared" si="153"/>
        <v>0.2342468675289098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~chtern~ : [çtɐn]</v>
      </c>
      <c r="B806" s="2">
        <v>1</v>
      </c>
      <c r="C806" s="1" t="s">
        <v>1016</v>
      </c>
      <c r="D806" s="3">
        <f t="shared" si="145"/>
        <v>8.1300813008130081E-4</v>
      </c>
      <c r="E806" s="3" t="str">
        <f t="shared" si="146"/>
        <v>~chtern~</v>
      </c>
      <c r="F806" s="3" t="str">
        <f t="shared" si="147"/>
        <v>[çtɐn]</v>
      </c>
      <c r="G806" s="5">
        <f t="shared" si="148"/>
        <v>6</v>
      </c>
      <c r="H806" s="5">
        <f t="shared" si="149"/>
        <v>4</v>
      </c>
      <c r="I806" s="5">
        <f t="shared" si="150"/>
        <v>6</v>
      </c>
      <c r="J806" s="3" cm="1">
        <f t="array" ref="J806">SUM(_xlfn._xlws.FILTER($D$2:$D$1078,_xlfn.MAP($E$2:$E$1078,_xlfn.LAMBDA(_xlpm.x,_xlpm.x=$E806))))</f>
        <v>8.1300813008130081E-4</v>
      </c>
      <c r="K806" s="3">
        <f t="shared" si="151"/>
        <v>1</v>
      </c>
      <c r="L806" s="3" cm="1">
        <f t="array" ref="L806">SUM(_xlfn._xlws.FILTER($D$2:$D$1078,_xlfn.MAP($F$2:$F$1078,_xlfn.LAMBDA(_xlpm.x,_xlpm.x=$F806))))</f>
        <v>8.1300813008130081E-4</v>
      </c>
      <c r="M806" s="3">
        <f t="shared" si="152"/>
        <v>1</v>
      </c>
      <c r="N806" s="3">
        <f t="shared" si="153"/>
        <v>0.2342468675289098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~fallen~ : [faln]</v>
      </c>
      <c r="B807" s="2">
        <v>1</v>
      </c>
      <c r="C807" s="1" t="s">
        <v>1015</v>
      </c>
      <c r="D807" s="3">
        <f t="shared" si="145"/>
        <v>8.1300813008130081E-4</v>
      </c>
      <c r="E807" s="1" t="str">
        <f t="shared" si="146"/>
        <v>~fallen~</v>
      </c>
      <c r="F807" s="1" t="str">
        <f t="shared" si="147"/>
        <v>[faln]</v>
      </c>
      <c r="G807" s="5">
        <f t="shared" si="148"/>
        <v>6</v>
      </c>
      <c r="H807" s="5">
        <f t="shared" si="149"/>
        <v>4</v>
      </c>
      <c r="I807" s="5">
        <f t="shared" si="150"/>
        <v>6</v>
      </c>
      <c r="J807" s="3" cm="1">
        <f t="array" ref="J807">SUM(_xlfn._xlws.FILTER($D$2:$D$1078,_xlfn.MAP($E$2:$E$1078,_xlfn.LAMBDA(_xlpm.x,_xlpm.x=$E807))))</f>
        <v>8.1300813008130081E-4</v>
      </c>
      <c r="K807" s="3">
        <f t="shared" si="151"/>
        <v>1</v>
      </c>
      <c r="L807" s="3" cm="1">
        <f t="array" ref="L807">SUM(_xlfn._xlws.FILTER($D$2:$D$1078,_xlfn.MAP($F$2:$F$1078,_xlfn.LAMBDA(_xlpm.x,_xlpm.x=$F807))))</f>
        <v>8.1300813008130081E-4</v>
      </c>
      <c r="M807" s="3">
        <f t="shared" si="152"/>
        <v>1</v>
      </c>
      <c r="N807" s="3">
        <f t="shared" si="153"/>
        <v>0.2342468675289098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~falsch~ : [falʃ]</v>
      </c>
      <c r="B808" s="2">
        <v>1</v>
      </c>
      <c r="C808" s="1" t="s">
        <v>1014</v>
      </c>
      <c r="D808" s="3">
        <f t="shared" si="145"/>
        <v>8.1300813008130081E-4</v>
      </c>
      <c r="E808" s="3" t="str">
        <f t="shared" si="146"/>
        <v>~falsch~</v>
      </c>
      <c r="F808" s="3" t="str">
        <f t="shared" si="147"/>
        <v>[falʃ]</v>
      </c>
      <c r="G808" s="5">
        <f t="shared" si="148"/>
        <v>6</v>
      </c>
      <c r="H808" s="5">
        <f t="shared" si="149"/>
        <v>4</v>
      </c>
      <c r="I808" s="5">
        <f t="shared" si="150"/>
        <v>6</v>
      </c>
      <c r="J808" s="3" cm="1">
        <f t="array" ref="J808">SUM(_xlfn._xlws.FILTER($D$2:$D$1078,_xlfn.MAP($E$2:$E$1078,_xlfn.LAMBDA(_xlpm.x,_xlpm.x=$E808))))</f>
        <v>8.1300813008130081E-4</v>
      </c>
      <c r="K808" s="3">
        <f t="shared" si="151"/>
        <v>1</v>
      </c>
      <c r="L808" s="3" cm="1">
        <f t="array" ref="L808">SUM(_xlfn._xlws.FILTER($D$2:$D$1078,_xlfn.MAP($F$2:$F$1078,_xlfn.LAMBDA(_xlpm.x,_xlpm.x=$F808))))</f>
        <v>8.1300813008130081E-4</v>
      </c>
      <c r="M808" s="3">
        <f t="shared" si="152"/>
        <v>1</v>
      </c>
      <c r="N808" s="3">
        <f t="shared" si="153"/>
        <v>0.2342468675289098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~füllen~ : [fʏln]</v>
      </c>
      <c r="B809" s="2">
        <v>1</v>
      </c>
      <c r="C809" s="1" t="s">
        <v>1013</v>
      </c>
      <c r="D809" s="3">
        <f t="shared" si="145"/>
        <v>8.1300813008130081E-4</v>
      </c>
      <c r="E809" s="3" t="str">
        <f t="shared" si="146"/>
        <v>~füllen~</v>
      </c>
      <c r="F809" s="3" t="str">
        <f t="shared" si="147"/>
        <v>[fʏln]</v>
      </c>
      <c r="G809" s="5">
        <f t="shared" si="148"/>
        <v>6</v>
      </c>
      <c r="H809" s="5">
        <f t="shared" si="149"/>
        <v>4</v>
      </c>
      <c r="I809" s="5">
        <f t="shared" si="150"/>
        <v>6</v>
      </c>
      <c r="J809" s="3" cm="1">
        <f t="array" ref="J809">SUM(_xlfn._xlws.FILTER($D$2:$D$1078,_xlfn.MAP($E$2:$E$1078,_xlfn.LAMBDA(_xlpm.x,_xlpm.x=$E809))))</f>
        <v>8.1300813008130081E-4</v>
      </c>
      <c r="K809" s="3">
        <f t="shared" si="151"/>
        <v>1</v>
      </c>
      <c r="L809" s="3" cm="1">
        <f t="array" ref="L809">SUM(_xlfn._xlws.FILTER($D$2:$D$1078,_xlfn.MAP($F$2:$F$1078,_xlfn.LAMBDA(_xlpm.x,_xlpm.x=$F809))))</f>
        <v>8.1300813008130081E-4</v>
      </c>
      <c r="M809" s="3">
        <f t="shared" si="152"/>
        <v>1</v>
      </c>
      <c r="N809" s="3">
        <f t="shared" si="153"/>
        <v>0.2342468675289098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~futter~ : [fʊtɐ]</v>
      </c>
      <c r="B810" s="2">
        <v>1</v>
      </c>
      <c r="C810" s="1" t="s">
        <v>1012</v>
      </c>
      <c r="D810" s="3">
        <f t="shared" si="145"/>
        <v>8.1300813008130081E-4</v>
      </c>
      <c r="E810" s="3" t="str">
        <f t="shared" si="146"/>
        <v>~futter~</v>
      </c>
      <c r="F810" s="3" t="str">
        <f t="shared" si="147"/>
        <v>[fʊtɐ]</v>
      </c>
      <c r="G810" s="5">
        <f t="shared" si="148"/>
        <v>6</v>
      </c>
      <c r="H810" s="5">
        <f t="shared" si="149"/>
        <v>4</v>
      </c>
      <c r="I810" s="5">
        <f t="shared" si="150"/>
        <v>6</v>
      </c>
      <c r="J810" s="3" cm="1">
        <f t="array" ref="J810">SUM(_xlfn._xlws.FILTER($D$2:$D$1078,_xlfn.MAP($E$2:$E$1078,_xlfn.LAMBDA(_xlpm.x,_xlpm.x=$E810))))</f>
        <v>8.1300813008130081E-4</v>
      </c>
      <c r="K810" s="3">
        <f t="shared" si="151"/>
        <v>1</v>
      </c>
      <c r="L810" s="3" cm="1">
        <f t="array" ref="L810">SUM(_xlfn._xlws.FILTER($D$2:$D$1078,_xlfn.MAP($F$2:$F$1078,_xlfn.LAMBDA(_xlpm.x,_xlpm.x=$F810))))</f>
        <v>8.1300813008130081E-4</v>
      </c>
      <c r="M810" s="3">
        <f t="shared" si="152"/>
        <v>1</v>
      </c>
      <c r="N810" s="3">
        <f t="shared" si="153"/>
        <v>0.2342468675289098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~finger~ : [fɪŋɐ]</v>
      </c>
      <c r="B811" s="2">
        <v>1</v>
      </c>
      <c r="C811" s="1" t="s">
        <v>1011</v>
      </c>
      <c r="D811" s="3">
        <f t="shared" si="145"/>
        <v>8.1300813008130081E-4</v>
      </c>
      <c r="E811" s="3" t="str">
        <f t="shared" si="146"/>
        <v>~finger~</v>
      </c>
      <c r="F811" s="3" t="str">
        <f t="shared" si="147"/>
        <v>[fɪŋɐ]</v>
      </c>
      <c r="G811" s="5">
        <f t="shared" si="148"/>
        <v>6</v>
      </c>
      <c r="H811" s="5">
        <f t="shared" si="149"/>
        <v>4</v>
      </c>
      <c r="I811" s="5">
        <f t="shared" si="150"/>
        <v>6</v>
      </c>
      <c r="J811" s="3" cm="1">
        <f t="array" ref="J811">SUM(_xlfn._xlws.FILTER($D$2:$D$1078,_xlfn.MAP($E$2:$E$1078,_xlfn.LAMBDA(_xlpm.x,_xlpm.x=$E811))))</f>
        <v>8.1300813008130081E-4</v>
      </c>
      <c r="K811" s="3">
        <f t="shared" si="151"/>
        <v>1</v>
      </c>
      <c r="L811" s="3" cm="1">
        <f t="array" ref="L811">SUM(_xlfn._xlws.FILTER($D$2:$D$1078,_xlfn.MAP($F$2:$F$1078,_xlfn.LAMBDA(_xlpm.x,_xlpm.x=$F811))))</f>
        <v>8.1300813008130081E-4</v>
      </c>
      <c r="M811" s="3">
        <f t="shared" si="152"/>
        <v>1</v>
      </c>
      <c r="N811" s="3">
        <f t="shared" si="153"/>
        <v>0.2342468675289098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~frisch~ : [fʁɪʃ]</v>
      </c>
      <c r="B812" s="2">
        <v>1</v>
      </c>
      <c r="C812" s="1" t="s">
        <v>1010</v>
      </c>
      <c r="D812" s="3">
        <f t="shared" si="145"/>
        <v>8.1300813008130081E-4</v>
      </c>
      <c r="E812" s="3" t="str">
        <f t="shared" si="146"/>
        <v>~frisch~</v>
      </c>
      <c r="F812" s="3" t="str">
        <f t="shared" si="147"/>
        <v>[fʁɪʃ]</v>
      </c>
      <c r="G812" s="5">
        <f t="shared" si="148"/>
        <v>6</v>
      </c>
      <c r="H812" s="5">
        <f t="shared" si="149"/>
        <v>4</v>
      </c>
      <c r="I812" s="5">
        <f t="shared" si="150"/>
        <v>6</v>
      </c>
      <c r="J812" s="3" cm="1">
        <f t="array" ref="J812">SUM(_xlfn._xlws.FILTER($D$2:$D$1078,_xlfn.MAP($E$2:$E$1078,_xlfn.LAMBDA(_xlpm.x,_xlpm.x=$E812))))</f>
        <v>8.1300813008130081E-4</v>
      </c>
      <c r="K812" s="3">
        <f t="shared" si="151"/>
        <v>1</v>
      </c>
      <c r="L812" s="3" cm="1">
        <f t="array" ref="L812">SUM(_xlfn._xlws.FILTER($D$2:$D$1078,_xlfn.MAP($F$2:$F$1078,_xlfn.LAMBDA(_xlpm.x,_xlpm.x=$F812))))</f>
        <v>8.1300813008130081E-4</v>
      </c>
      <c r="M812" s="3">
        <f t="shared" si="152"/>
        <v>1</v>
      </c>
      <c r="N812" s="3">
        <f t="shared" si="153"/>
        <v>0.2342468675289098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~hoffen~ : [hɔfn]</v>
      </c>
      <c r="B813" s="2">
        <v>1</v>
      </c>
      <c r="C813" s="1" t="s">
        <v>1009</v>
      </c>
      <c r="D813" s="3">
        <f t="shared" si="145"/>
        <v>8.1300813008130081E-4</v>
      </c>
      <c r="E813" s="3" t="str">
        <f t="shared" si="146"/>
        <v>~hoffen~</v>
      </c>
      <c r="F813" s="3" t="str">
        <f t="shared" si="147"/>
        <v>[hɔfn]</v>
      </c>
      <c r="G813" s="5">
        <f t="shared" si="148"/>
        <v>6</v>
      </c>
      <c r="H813" s="5">
        <f t="shared" si="149"/>
        <v>4</v>
      </c>
      <c r="I813" s="5">
        <f t="shared" si="150"/>
        <v>6</v>
      </c>
      <c r="J813" s="3" cm="1">
        <f t="array" ref="J813">SUM(_xlfn._xlws.FILTER($D$2:$D$1078,_xlfn.MAP($E$2:$E$1078,_xlfn.LAMBDA(_xlpm.x,_xlpm.x=$E813))))</f>
        <v>8.1300813008130081E-4</v>
      </c>
      <c r="K813" s="3">
        <f t="shared" si="151"/>
        <v>1</v>
      </c>
      <c r="L813" s="3" cm="1">
        <f t="array" ref="L813">SUM(_xlfn._xlws.FILTER($D$2:$D$1078,_xlfn.MAP($F$2:$F$1078,_xlfn.LAMBDA(_xlpm.x,_xlpm.x=$F813))))</f>
        <v>8.1300813008130081E-4</v>
      </c>
      <c r="M813" s="3">
        <f t="shared" si="152"/>
        <v>1</v>
      </c>
      <c r="N813" s="3">
        <f t="shared" si="153"/>
        <v>0.2342468675289098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~himmel~ : [hɪml]</v>
      </c>
      <c r="B814" s="2">
        <v>1</v>
      </c>
      <c r="C814" s="1" t="s">
        <v>1008</v>
      </c>
      <c r="D814" s="3">
        <f t="shared" si="145"/>
        <v>8.1300813008130081E-4</v>
      </c>
      <c r="E814" s="3" t="str">
        <f t="shared" si="146"/>
        <v>~himmel~</v>
      </c>
      <c r="F814" s="3" t="str">
        <f t="shared" si="147"/>
        <v>[hɪml]</v>
      </c>
      <c r="G814" s="5">
        <f t="shared" si="148"/>
        <v>6</v>
      </c>
      <c r="H814" s="5">
        <f t="shared" si="149"/>
        <v>4</v>
      </c>
      <c r="I814" s="5">
        <f t="shared" si="150"/>
        <v>6</v>
      </c>
      <c r="J814" s="3" cm="1">
        <f t="array" ref="J814">SUM(_xlfn._xlws.FILTER($D$2:$D$1078,_xlfn.MAP($E$2:$E$1078,_xlfn.LAMBDA(_xlpm.x,_xlpm.x=$E814))))</f>
        <v>8.1300813008130081E-4</v>
      </c>
      <c r="K814" s="3">
        <f t="shared" si="151"/>
        <v>1</v>
      </c>
      <c r="L814" s="3" cm="1">
        <f t="array" ref="L814">SUM(_xlfn._xlws.FILTER($D$2:$D$1078,_xlfn.MAP($F$2:$F$1078,_xlfn.LAMBDA(_xlpm.x,_xlpm.x=$F814))))</f>
        <v>8.1300813008130081E-4</v>
      </c>
      <c r="M814" s="3">
        <f t="shared" si="152"/>
        <v>1</v>
      </c>
      <c r="N814" s="3">
        <f t="shared" si="153"/>
        <v>0.2342468675289098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~cklich~ : [klɪç]</v>
      </c>
      <c r="B815" s="2">
        <v>1</v>
      </c>
      <c r="C815" s="1" t="s">
        <v>1006</v>
      </c>
      <c r="D815" s="3">
        <f t="shared" si="145"/>
        <v>8.1300813008130081E-4</v>
      </c>
      <c r="E815" s="1" t="str">
        <f t="shared" si="146"/>
        <v>~cklich~</v>
      </c>
      <c r="F815" s="1" t="str">
        <f t="shared" si="147"/>
        <v>[klɪç]</v>
      </c>
      <c r="G815" s="5">
        <f t="shared" si="148"/>
        <v>6</v>
      </c>
      <c r="H815" s="5">
        <f t="shared" si="149"/>
        <v>4</v>
      </c>
      <c r="I815" s="5">
        <f t="shared" si="150"/>
        <v>6</v>
      </c>
      <c r="J815" s="3" cm="1">
        <f t="array" ref="J815">SUM(_xlfn._xlws.FILTER($D$2:$D$1078,_xlfn.MAP($E$2:$E$1078,_xlfn.LAMBDA(_xlpm.x,_xlpm.x=$E815))))</f>
        <v>8.1300813008130081E-4</v>
      </c>
      <c r="K815" s="3">
        <f t="shared" si="151"/>
        <v>1</v>
      </c>
      <c r="L815" s="3" cm="1">
        <f t="array" ref="L815">SUM(_xlfn._xlws.FILTER($D$2:$D$1078,_xlfn.MAP($F$2:$F$1078,_xlfn.LAMBDA(_xlpm.x,_xlpm.x=$F815))))</f>
        <v>8.1300813008130081E-4</v>
      </c>
      <c r="M815" s="3">
        <f t="shared" si="152"/>
        <v>1</v>
      </c>
      <c r="N815" s="3">
        <f t="shared" si="153"/>
        <v>0.2342468675289098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~machen~ : [maxn]</v>
      </c>
      <c r="B816" s="2">
        <v>1</v>
      </c>
      <c r="C816" s="1" t="s">
        <v>1004</v>
      </c>
      <c r="D816" s="3">
        <f t="shared" si="145"/>
        <v>8.1300813008130081E-4</v>
      </c>
      <c r="E816" s="1" t="str">
        <f t="shared" si="146"/>
        <v>~machen~</v>
      </c>
      <c r="F816" s="1" t="str">
        <f t="shared" si="147"/>
        <v>[maxn]</v>
      </c>
      <c r="G816" s="5">
        <f t="shared" si="148"/>
        <v>6</v>
      </c>
      <c r="H816" s="5">
        <f t="shared" si="149"/>
        <v>4</v>
      </c>
      <c r="I816" s="5">
        <f t="shared" si="150"/>
        <v>6</v>
      </c>
      <c r="J816" s="3" cm="1">
        <f t="array" ref="J816">SUM(_xlfn._xlws.FILTER($D$2:$D$1078,_xlfn.MAP($E$2:$E$1078,_xlfn.LAMBDA(_xlpm.x,_xlpm.x=$E816))))</f>
        <v>8.1300813008130081E-4</v>
      </c>
      <c r="K816" s="3">
        <f t="shared" si="151"/>
        <v>1</v>
      </c>
      <c r="L816" s="3" cm="1">
        <f t="array" ref="L816">SUM(_xlfn._xlws.FILTER($D$2:$D$1078,_xlfn.MAP($F$2:$F$1078,_xlfn.LAMBDA(_xlpm.x,_xlpm.x=$F816))))</f>
        <v>8.1300813008130081E-4</v>
      </c>
      <c r="M816" s="3">
        <f t="shared" si="152"/>
        <v>1</v>
      </c>
      <c r="N816" s="3">
        <f t="shared" si="153"/>
        <v>0.2342468675289098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~männer~ : [mɛnɐ]</v>
      </c>
      <c r="B817" s="2">
        <v>1</v>
      </c>
      <c r="C817" s="1" t="s">
        <v>1002</v>
      </c>
      <c r="D817" s="3">
        <f t="shared" si="145"/>
        <v>8.1300813008130081E-4</v>
      </c>
      <c r="E817" s="1" t="str">
        <f t="shared" si="146"/>
        <v>~männer~</v>
      </c>
      <c r="F817" s="1" t="str">
        <f t="shared" si="147"/>
        <v>[mɛnɐ]</v>
      </c>
      <c r="G817" s="5">
        <f t="shared" si="148"/>
        <v>6</v>
      </c>
      <c r="H817" s="5">
        <f t="shared" si="149"/>
        <v>4</v>
      </c>
      <c r="I817" s="5">
        <f t="shared" si="150"/>
        <v>6</v>
      </c>
      <c r="J817" s="3" cm="1">
        <f t="array" ref="J817">SUM(_xlfn._xlws.FILTER($D$2:$D$1078,_xlfn.MAP($E$2:$E$1078,_xlfn.LAMBDA(_xlpm.x,_xlpm.x=$E817))))</f>
        <v>8.1300813008130081E-4</v>
      </c>
      <c r="K817" s="3">
        <f t="shared" si="151"/>
        <v>1</v>
      </c>
      <c r="L817" s="3" cm="1">
        <f t="array" ref="L817">SUM(_xlfn._xlws.FILTER($D$2:$D$1078,_xlfn.MAP($F$2:$F$1078,_xlfn.LAMBDA(_xlpm.x,_xlpm.x=$F817))))</f>
        <v>8.1300813008130081E-4</v>
      </c>
      <c r="M817" s="3">
        <f t="shared" si="152"/>
        <v>1</v>
      </c>
      <c r="N817" s="3">
        <f t="shared" si="153"/>
        <v>0.2342468675289098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~mensch~ : [mɛnʃ]</v>
      </c>
      <c r="B818" s="2">
        <v>1</v>
      </c>
      <c r="C818" s="1" t="s">
        <v>1001</v>
      </c>
      <c r="D818" s="3">
        <f t="shared" si="145"/>
        <v>8.1300813008130081E-4</v>
      </c>
      <c r="E818" s="3" t="str">
        <f t="shared" si="146"/>
        <v>~mensch~</v>
      </c>
      <c r="F818" s="3" t="str">
        <f t="shared" si="147"/>
        <v>[mɛnʃ]</v>
      </c>
      <c r="G818" s="5">
        <f t="shared" si="148"/>
        <v>6</v>
      </c>
      <c r="H818" s="5">
        <f t="shared" si="149"/>
        <v>4</v>
      </c>
      <c r="I818" s="5">
        <f t="shared" si="150"/>
        <v>6</v>
      </c>
      <c r="J818" s="3" cm="1">
        <f t="array" ref="J818">SUM(_xlfn._xlws.FILTER($D$2:$D$1078,_xlfn.MAP($E$2:$E$1078,_xlfn.LAMBDA(_xlpm.x,_xlpm.x=$E818))))</f>
        <v>8.1300813008130081E-4</v>
      </c>
      <c r="K818" s="3">
        <f t="shared" si="151"/>
        <v>1</v>
      </c>
      <c r="L818" s="3" cm="1">
        <f t="array" ref="L818">SUM(_xlfn._xlws.FILTER($D$2:$D$1078,_xlfn.MAP($F$2:$F$1078,_xlfn.LAMBDA(_xlpm.x,_xlpm.x=$F818))))</f>
        <v>8.1300813008130081E-4</v>
      </c>
      <c r="M818" s="3">
        <f t="shared" si="152"/>
        <v>1</v>
      </c>
      <c r="N818" s="3">
        <f t="shared" si="153"/>
        <v>0.2342468675289098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~messen~ : [mɛsn]</v>
      </c>
      <c r="B819" s="2">
        <v>1</v>
      </c>
      <c r="C819" s="1" t="s">
        <v>1000</v>
      </c>
      <c r="D819" s="3">
        <f t="shared" si="145"/>
        <v>8.1300813008130081E-4</v>
      </c>
      <c r="E819" s="1" t="str">
        <f t="shared" si="146"/>
        <v>~messen~</v>
      </c>
      <c r="F819" s="1" t="str">
        <f t="shared" si="147"/>
        <v>[mɛsn]</v>
      </c>
      <c r="G819" s="5">
        <f t="shared" si="148"/>
        <v>6</v>
      </c>
      <c r="H819" s="5">
        <f t="shared" si="149"/>
        <v>4</v>
      </c>
      <c r="I819" s="5">
        <f t="shared" si="150"/>
        <v>6</v>
      </c>
      <c r="J819" s="3" cm="1">
        <f t="array" ref="J819">SUM(_xlfn._xlws.FILTER($D$2:$D$1078,_xlfn.MAP($E$2:$E$1078,_xlfn.LAMBDA(_xlpm.x,_xlpm.x=$E819))))</f>
        <v>8.1300813008130081E-4</v>
      </c>
      <c r="K819" s="3">
        <f t="shared" si="151"/>
        <v>1</v>
      </c>
      <c r="L819" s="3" cm="1">
        <f t="array" ref="L819">SUM(_xlfn._xlws.FILTER($D$2:$D$1078,_xlfn.MAP($F$2:$F$1078,_xlfn.LAMBDA(_xlpm.x,_xlpm.x=$F819))))</f>
        <v>8.1300813008130081E-4</v>
      </c>
      <c r="M819" s="3">
        <f t="shared" si="152"/>
        <v>1</v>
      </c>
      <c r="N819" s="3">
        <f t="shared" si="153"/>
        <v>0.2342468675289098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~müssen~ : [mʏsn]</v>
      </c>
      <c r="B820" s="2">
        <v>1</v>
      </c>
      <c r="C820" s="1" t="s">
        <v>999</v>
      </c>
      <c r="D820" s="3">
        <f t="shared" si="145"/>
        <v>8.1300813008130081E-4</v>
      </c>
      <c r="E820" s="1" t="str">
        <f t="shared" si="146"/>
        <v>~müssen~</v>
      </c>
      <c r="F820" s="1" t="str">
        <f t="shared" si="147"/>
        <v>[mʏsn]</v>
      </c>
      <c r="G820" s="5">
        <f t="shared" si="148"/>
        <v>6</v>
      </c>
      <c r="H820" s="5">
        <f t="shared" si="149"/>
        <v>4</v>
      </c>
      <c r="I820" s="5">
        <f t="shared" si="150"/>
        <v>6</v>
      </c>
      <c r="J820" s="3" cm="1">
        <f t="array" ref="J820">SUM(_xlfn._xlws.FILTER($D$2:$D$1078,_xlfn.MAP($E$2:$E$1078,_xlfn.LAMBDA(_xlpm.x,_xlpm.x=$E820))))</f>
        <v>8.1300813008130081E-4</v>
      </c>
      <c r="K820" s="3">
        <f t="shared" si="151"/>
        <v>1</v>
      </c>
      <c r="L820" s="3" cm="1">
        <f t="array" ref="L820">SUM(_xlfn._xlws.FILTER($D$2:$D$1078,_xlfn.MAP($F$2:$F$1078,_xlfn.LAMBDA(_xlpm.x,_xlpm.x=$F820))))</f>
        <v>8.1300813008130081E-4</v>
      </c>
      <c r="M820" s="3">
        <f t="shared" si="152"/>
        <v>1</v>
      </c>
      <c r="N820" s="3">
        <f t="shared" si="153"/>
        <v>0.2342468675289098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~mutter~ : [mʊtɐ]</v>
      </c>
      <c r="B821" s="2">
        <v>1</v>
      </c>
      <c r="C821" s="1" t="s">
        <v>998</v>
      </c>
      <c r="D821" s="3">
        <f t="shared" si="145"/>
        <v>8.1300813008130081E-4</v>
      </c>
      <c r="E821" s="3" t="str">
        <f t="shared" si="146"/>
        <v>~mutter~</v>
      </c>
      <c r="F821" s="3" t="str">
        <f t="shared" si="147"/>
        <v>[mʊtɐ]</v>
      </c>
      <c r="G821" s="5">
        <f t="shared" si="148"/>
        <v>6</v>
      </c>
      <c r="H821" s="5">
        <f t="shared" si="149"/>
        <v>4</v>
      </c>
      <c r="I821" s="5">
        <f t="shared" si="150"/>
        <v>6</v>
      </c>
      <c r="J821" s="3" cm="1">
        <f t="array" ref="J821">SUM(_xlfn._xlws.FILTER($D$2:$D$1078,_xlfn.MAP($E$2:$E$1078,_xlfn.LAMBDA(_xlpm.x,_xlpm.x=$E821))))</f>
        <v>8.1300813008130081E-4</v>
      </c>
      <c r="K821" s="3">
        <f t="shared" si="151"/>
        <v>1</v>
      </c>
      <c r="L821" s="3" cm="1">
        <f t="array" ref="L821">SUM(_xlfn._xlws.FILTER($D$2:$D$1078,_xlfn.MAP($F$2:$F$1078,_xlfn.LAMBDA(_xlpm.x,_xlpm.x=$F821))))</f>
        <v>8.1300813008130081E-4</v>
      </c>
      <c r="M821" s="3">
        <f t="shared" si="152"/>
        <v>1</v>
      </c>
      <c r="N821" s="3">
        <f t="shared" si="153"/>
        <v>0.2342468675289098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~passen~ : [pasn]</v>
      </c>
      <c r="B822" s="2">
        <v>1</v>
      </c>
      <c r="C822" s="1" t="s">
        <v>997</v>
      </c>
      <c r="D822" s="3">
        <f t="shared" si="145"/>
        <v>8.1300813008130081E-4</v>
      </c>
      <c r="E822" s="1" t="str">
        <f t="shared" si="146"/>
        <v>~passen~</v>
      </c>
      <c r="F822" s="1" t="str">
        <f t="shared" si="147"/>
        <v>[pasn]</v>
      </c>
      <c r="G822" s="5">
        <f t="shared" si="148"/>
        <v>6</v>
      </c>
      <c r="H822" s="5">
        <f t="shared" si="149"/>
        <v>4</v>
      </c>
      <c r="I822" s="5">
        <f t="shared" si="150"/>
        <v>6</v>
      </c>
      <c r="J822" s="3" cm="1">
        <f t="array" ref="J822">SUM(_xlfn._xlws.FILTER($D$2:$D$1078,_xlfn.MAP($E$2:$E$1078,_xlfn.LAMBDA(_xlpm.x,_xlpm.x=$E822))))</f>
        <v>8.1300813008130081E-4</v>
      </c>
      <c r="K822" s="3">
        <f t="shared" si="151"/>
        <v>1</v>
      </c>
      <c r="L822" s="3" cm="1">
        <f t="array" ref="L822">SUM(_xlfn._xlws.FILTER($D$2:$D$1078,_xlfn.MAP($F$2:$F$1078,_xlfn.LAMBDA(_xlpm.x,_xlpm.x=$F822))))</f>
        <v>8.1300813008130081E-4</v>
      </c>
      <c r="M822" s="3">
        <f t="shared" si="152"/>
        <v>1</v>
      </c>
      <c r="N822" s="3">
        <f t="shared" si="153"/>
        <v>0.2342468675289098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~bschni~ : [pʃnɪ]</v>
      </c>
      <c r="B823" s="2">
        <v>1</v>
      </c>
      <c r="C823" s="1" t="s">
        <v>995</v>
      </c>
      <c r="D823" s="3">
        <f t="shared" si="145"/>
        <v>8.1300813008130081E-4</v>
      </c>
      <c r="E823" s="1" t="str">
        <f t="shared" si="146"/>
        <v>~bschni~</v>
      </c>
      <c r="F823" s="1" t="str">
        <f t="shared" si="147"/>
        <v>[pʃnɪ]</v>
      </c>
      <c r="G823" s="5">
        <f t="shared" si="148"/>
        <v>6</v>
      </c>
      <c r="H823" s="5">
        <f t="shared" si="149"/>
        <v>4</v>
      </c>
      <c r="I823" s="5">
        <f t="shared" si="150"/>
        <v>6</v>
      </c>
      <c r="J823" s="3" cm="1">
        <f t="array" ref="J823">SUM(_xlfn._xlws.FILTER($D$2:$D$1078,_xlfn.MAP($E$2:$E$1078,_xlfn.LAMBDA(_xlpm.x,_xlpm.x=$E823))))</f>
        <v>8.1300813008130081E-4</v>
      </c>
      <c r="K823" s="3">
        <f t="shared" si="151"/>
        <v>1</v>
      </c>
      <c r="L823" s="3" cm="1">
        <f t="array" ref="L823">SUM(_xlfn._xlws.FILTER($D$2:$D$1078,_xlfn.MAP($F$2:$F$1078,_xlfn.LAMBDA(_xlpm.x,_xlpm.x=$F823))))</f>
        <v>8.1300813008130081E-4</v>
      </c>
      <c r="M823" s="3">
        <f t="shared" si="152"/>
        <v>1</v>
      </c>
      <c r="N823" s="3">
        <f t="shared" si="153"/>
        <v>0.2342468675289098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~ttermi~ : [tɐmɪ]</v>
      </c>
      <c r="B824" s="2">
        <v>1</v>
      </c>
      <c r="C824" s="1" t="s">
        <v>994</v>
      </c>
      <c r="D824" s="3">
        <f t="shared" si="145"/>
        <v>8.1300813008130081E-4</v>
      </c>
      <c r="E824" s="3" t="str">
        <f t="shared" si="146"/>
        <v>~ttermi~</v>
      </c>
      <c r="F824" s="3" t="str">
        <f t="shared" si="147"/>
        <v>[tɐmɪ]</v>
      </c>
      <c r="G824" s="5">
        <f t="shared" si="148"/>
        <v>6</v>
      </c>
      <c r="H824" s="5">
        <f t="shared" si="149"/>
        <v>4</v>
      </c>
      <c r="I824" s="5">
        <f t="shared" si="150"/>
        <v>6</v>
      </c>
      <c r="J824" s="3" cm="1">
        <f t="array" ref="J824">SUM(_xlfn._xlws.FILTER($D$2:$D$1078,_xlfn.MAP($E$2:$E$1078,_xlfn.LAMBDA(_xlpm.x,_xlpm.x=$E824))))</f>
        <v>8.1300813008130081E-4</v>
      </c>
      <c r="K824" s="3">
        <f t="shared" si="151"/>
        <v>1</v>
      </c>
      <c r="L824" s="3" cm="1">
        <f t="array" ref="L824">SUM(_xlfn._xlws.FILTER($D$2:$D$1078,_xlfn.MAP($F$2:$F$1078,_xlfn.LAMBDA(_xlpm.x,_xlpm.x=$F824))))</f>
        <v>8.1300813008130081E-4</v>
      </c>
      <c r="M824" s="3">
        <f t="shared" si="152"/>
        <v>1</v>
      </c>
      <c r="N824" s="3">
        <f t="shared" si="153"/>
        <v>0.2342468675289098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~wasser~ : [vasɐ]</v>
      </c>
      <c r="B825" s="2">
        <v>1</v>
      </c>
      <c r="C825" s="1" t="s">
        <v>993</v>
      </c>
      <c r="D825" s="3">
        <f t="shared" si="145"/>
        <v>8.1300813008130081E-4</v>
      </c>
      <c r="E825" s="3" t="str">
        <f t="shared" si="146"/>
        <v>~wasser~</v>
      </c>
      <c r="F825" s="3" t="str">
        <f t="shared" si="147"/>
        <v>[vasɐ]</v>
      </c>
      <c r="G825" s="5">
        <f t="shared" si="148"/>
        <v>6</v>
      </c>
      <c r="H825" s="5">
        <f t="shared" si="149"/>
        <v>4</v>
      </c>
      <c r="I825" s="5">
        <f t="shared" si="150"/>
        <v>6</v>
      </c>
      <c r="J825" s="3" cm="1">
        <f t="array" ref="J825">SUM(_xlfn._xlws.FILTER($D$2:$D$1078,_xlfn.MAP($E$2:$E$1078,_xlfn.LAMBDA(_xlpm.x,_xlpm.x=$E825))))</f>
        <v>8.1300813008130081E-4</v>
      </c>
      <c r="K825" s="3">
        <f t="shared" si="151"/>
        <v>1</v>
      </c>
      <c r="L825" s="3" cm="1">
        <f t="array" ref="L825">SUM(_xlfn._xlws.FILTER($D$2:$D$1078,_xlfn.MAP($F$2:$F$1078,_xlfn.LAMBDA(_xlpm.x,_xlpm.x=$F825))))</f>
        <v>8.1300813008130081E-4</v>
      </c>
      <c r="M825" s="3">
        <f t="shared" si="152"/>
        <v>1</v>
      </c>
      <c r="N825" s="3">
        <f t="shared" si="153"/>
        <v>0.2342468675289098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~wollen~ : [vɔln]</v>
      </c>
      <c r="B826" s="2">
        <v>1</v>
      </c>
      <c r="C826" s="1" t="s">
        <v>992</v>
      </c>
      <c r="D826" s="3">
        <f t="shared" si="145"/>
        <v>8.1300813008130081E-4</v>
      </c>
      <c r="E826" s="3" t="str">
        <f t="shared" si="146"/>
        <v>~wollen~</v>
      </c>
      <c r="F826" s="3" t="str">
        <f t="shared" si="147"/>
        <v>[vɔln]</v>
      </c>
      <c r="G826" s="5">
        <f t="shared" si="148"/>
        <v>6</v>
      </c>
      <c r="H826" s="5">
        <f t="shared" si="149"/>
        <v>4</v>
      </c>
      <c r="I826" s="5">
        <f t="shared" si="150"/>
        <v>6</v>
      </c>
      <c r="J826" s="3" cm="1">
        <f t="array" ref="J826">SUM(_xlfn._xlws.FILTER($D$2:$D$1078,_xlfn.MAP($E$2:$E$1078,_xlfn.LAMBDA(_xlpm.x,_xlpm.x=$E826))))</f>
        <v>8.1300813008130081E-4</v>
      </c>
      <c r="K826" s="3">
        <f t="shared" si="151"/>
        <v>1</v>
      </c>
      <c r="L826" s="3" cm="1">
        <f t="array" ref="L826">SUM(_xlfn._xlws.FILTER($D$2:$D$1078,_xlfn.MAP($F$2:$F$1078,_xlfn.LAMBDA(_xlpm.x,_xlpm.x=$F826))))</f>
        <v>8.1300813008130081E-4</v>
      </c>
      <c r="M826" s="3">
        <f t="shared" si="152"/>
        <v>1</v>
      </c>
      <c r="N826" s="3">
        <f t="shared" si="153"/>
        <v>0.2342468675289098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~wetter~ : [vɛtɐ]</v>
      </c>
      <c r="B827" s="2">
        <v>1</v>
      </c>
      <c r="C827" s="1" t="s">
        <v>991</v>
      </c>
      <c r="D827" s="3">
        <f t="shared" si="145"/>
        <v>8.1300813008130081E-4</v>
      </c>
      <c r="E827" s="1" t="str">
        <f t="shared" si="146"/>
        <v>~wetter~</v>
      </c>
      <c r="F827" s="1" t="str">
        <f t="shared" si="147"/>
        <v>[vɛtɐ]</v>
      </c>
      <c r="G827" s="5">
        <f t="shared" si="148"/>
        <v>6</v>
      </c>
      <c r="H827" s="5">
        <f t="shared" si="149"/>
        <v>4</v>
      </c>
      <c r="I827" s="5">
        <f t="shared" si="150"/>
        <v>6</v>
      </c>
      <c r="J827" s="3" cm="1">
        <f t="array" ref="J827">SUM(_xlfn._xlws.FILTER($D$2:$D$1078,_xlfn.MAP($E$2:$E$1078,_xlfn.LAMBDA(_xlpm.x,_xlpm.x=$E827))))</f>
        <v>8.1300813008130081E-4</v>
      </c>
      <c r="K827" s="3">
        <f t="shared" si="151"/>
        <v>1</v>
      </c>
      <c r="L827" s="3" cm="1">
        <f t="array" ref="L827">SUM(_xlfn._xlws.FILTER($D$2:$D$1078,_xlfn.MAP($F$2:$F$1078,_xlfn.LAMBDA(_xlpm.x,_xlpm.x=$F827))))</f>
        <v>8.1300813008130081E-4</v>
      </c>
      <c r="M827" s="3">
        <f t="shared" si="152"/>
        <v>1</v>
      </c>
      <c r="N827" s="3">
        <f t="shared" si="153"/>
        <v>0.2342468675289098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~chtung~ : [xtʊŋ]</v>
      </c>
      <c r="B828" s="2">
        <v>1</v>
      </c>
      <c r="C828" s="1" t="s">
        <v>990</v>
      </c>
      <c r="D828" s="3">
        <f t="shared" si="145"/>
        <v>8.1300813008130081E-4</v>
      </c>
      <c r="E828" s="1" t="str">
        <f t="shared" si="146"/>
        <v>~chtung~</v>
      </c>
      <c r="F828" s="1" t="str">
        <f t="shared" si="147"/>
        <v>[xtʊŋ]</v>
      </c>
      <c r="G828" s="5">
        <f t="shared" si="148"/>
        <v>6</v>
      </c>
      <c r="H828" s="5">
        <f t="shared" si="149"/>
        <v>4</v>
      </c>
      <c r="I828" s="5">
        <f t="shared" si="150"/>
        <v>6</v>
      </c>
      <c r="J828" s="3" cm="1">
        <f t="array" ref="J828">SUM(_xlfn._xlws.FILTER($D$2:$D$1078,_xlfn.MAP($E$2:$E$1078,_xlfn.LAMBDA(_xlpm.x,_xlpm.x=$E828))))</f>
        <v>8.1300813008130081E-4</v>
      </c>
      <c r="K828" s="3">
        <f t="shared" si="151"/>
        <v>1</v>
      </c>
      <c r="L828" s="3" cm="1">
        <f t="array" ref="L828">SUM(_xlfn._xlws.FILTER($D$2:$D$1078,_xlfn.MAP($F$2:$F$1078,_xlfn.LAMBDA(_xlpm.x,_xlpm.x=$F828))))</f>
        <v>8.1300813008130081E-4</v>
      </c>
      <c r="M828" s="3">
        <f t="shared" si="152"/>
        <v>1</v>
      </c>
      <c r="N828" s="3">
        <f t="shared" si="153"/>
        <v>0.2342468675289098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~sicher~ : [zɪçɐ]</v>
      </c>
      <c r="B829" s="2">
        <v>1</v>
      </c>
      <c r="C829" s="1" t="s">
        <v>989</v>
      </c>
      <c r="D829" s="3">
        <f t="shared" si="145"/>
        <v>8.1300813008130081E-4</v>
      </c>
      <c r="E829" s="3" t="str">
        <f t="shared" si="146"/>
        <v>~sicher~</v>
      </c>
      <c r="F829" s="3" t="str">
        <f t="shared" si="147"/>
        <v>[zɪçɐ]</v>
      </c>
      <c r="G829" s="5">
        <f t="shared" si="148"/>
        <v>6</v>
      </c>
      <c r="H829" s="5">
        <f t="shared" si="149"/>
        <v>4</v>
      </c>
      <c r="I829" s="5">
        <f t="shared" si="150"/>
        <v>6</v>
      </c>
      <c r="J829" s="3" cm="1">
        <f t="array" ref="J829">SUM(_xlfn._xlws.FILTER($D$2:$D$1078,_xlfn.MAP($E$2:$E$1078,_xlfn.LAMBDA(_xlpm.x,_xlpm.x=$E829))))</f>
        <v>8.1300813008130081E-4</v>
      </c>
      <c r="K829" s="3">
        <f t="shared" si="151"/>
        <v>1</v>
      </c>
      <c r="L829" s="3" cm="1">
        <f t="array" ref="L829">SUM(_xlfn._xlws.FILTER($D$2:$D$1078,_xlfn.MAP($F$2:$F$1078,_xlfn.LAMBDA(_xlpm.x,_xlpm.x=$F829))))</f>
        <v>8.1300813008130081E-4</v>
      </c>
      <c r="M829" s="3">
        <f t="shared" si="152"/>
        <v>1</v>
      </c>
      <c r="N829" s="3">
        <f t="shared" si="153"/>
        <v>0.2342468675289098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~sommer~ : [zɔmɐ]</v>
      </c>
      <c r="B830" s="2">
        <v>1</v>
      </c>
      <c r="C830" s="1" t="s">
        <v>988</v>
      </c>
      <c r="D830" s="3">
        <f t="shared" si="145"/>
        <v>8.1300813008130081E-4</v>
      </c>
      <c r="E830" s="3" t="str">
        <f t="shared" si="146"/>
        <v>~sommer~</v>
      </c>
      <c r="F830" s="3" t="str">
        <f t="shared" si="147"/>
        <v>[zɔmɐ]</v>
      </c>
      <c r="G830" s="5">
        <f t="shared" si="148"/>
        <v>6</v>
      </c>
      <c r="H830" s="5">
        <f t="shared" si="149"/>
        <v>4</v>
      </c>
      <c r="I830" s="5">
        <f t="shared" si="150"/>
        <v>6</v>
      </c>
      <c r="J830" s="3" cm="1">
        <f t="array" ref="J830">SUM(_xlfn._xlws.FILTER($D$2:$D$1078,_xlfn.MAP($E$2:$E$1078,_xlfn.LAMBDA(_xlpm.x,_xlpm.x=$E830))))</f>
        <v>8.1300813008130081E-4</v>
      </c>
      <c r="K830" s="3">
        <f t="shared" si="151"/>
        <v>1</v>
      </c>
      <c r="L830" s="3" cm="1">
        <f t="array" ref="L830">SUM(_xlfn._xlws.FILTER($D$2:$D$1078,_xlfn.MAP($F$2:$F$1078,_xlfn.LAMBDA(_xlpm.x,_xlpm.x=$F830))))</f>
        <v>8.1300813008130081E-4</v>
      </c>
      <c r="M830" s="3">
        <f t="shared" si="152"/>
        <v>1</v>
      </c>
      <c r="N830" s="3">
        <f t="shared" si="153"/>
        <v>0.2342468675289098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~scharf~ : [ʃaʁf]</v>
      </c>
      <c r="B831" s="2">
        <v>1</v>
      </c>
      <c r="C831" s="1" t="s">
        <v>987</v>
      </c>
      <c r="D831" s="3">
        <f t="shared" si="145"/>
        <v>8.1300813008130081E-4</v>
      </c>
      <c r="E831" s="3" t="str">
        <f t="shared" si="146"/>
        <v>~scharf~</v>
      </c>
      <c r="F831" s="3" t="str">
        <f t="shared" si="147"/>
        <v>[ʃaʁf]</v>
      </c>
      <c r="G831" s="5">
        <f t="shared" si="148"/>
        <v>6</v>
      </c>
      <c r="H831" s="5">
        <f t="shared" si="149"/>
        <v>4</v>
      </c>
      <c r="I831" s="5">
        <f t="shared" si="150"/>
        <v>6</v>
      </c>
      <c r="J831" s="3" cm="1">
        <f t="array" ref="J831">SUM(_xlfn._xlws.FILTER($D$2:$D$1078,_xlfn.MAP($E$2:$E$1078,_xlfn.LAMBDA(_xlpm.x,_xlpm.x=$E831))))</f>
        <v>8.1300813008130081E-4</v>
      </c>
      <c r="K831" s="3">
        <f t="shared" si="151"/>
        <v>1</v>
      </c>
      <c r="L831" s="3" cm="1">
        <f t="array" ref="L831">SUM(_xlfn._xlws.FILTER($D$2:$D$1078,_xlfn.MAP($F$2:$F$1078,_xlfn.LAMBDA(_xlpm.x,_xlpm.x=$F831))))</f>
        <v>8.1300813008130081E-4</v>
      </c>
      <c r="M831" s="3">
        <f t="shared" si="152"/>
        <v>1</v>
      </c>
      <c r="N831" s="3">
        <f t="shared" si="153"/>
        <v>0.2342468675289098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~schein~ : [ʃaɛn]</v>
      </c>
      <c r="B832" s="2">
        <v>1</v>
      </c>
      <c r="C832" s="1" t="s">
        <v>986</v>
      </c>
      <c r="D832" s="3">
        <f t="shared" si="145"/>
        <v>8.1300813008130081E-4</v>
      </c>
      <c r="E832" s="3" t="str">
        <f t="shared" si="146"/>
        <v>~schein~</v>
      </c>
      <c r="F832" s="3" t="str">
        <f t="shared" si="147"/>
        <v>[ʃaɛn]</v>
      </c>
      <c r="G832" s="5">
        <f t="shared" si="148"/>
        <v>6</v>
      </c>
      <c r="H832" s="5">
        <f t="shared" si="149"/>
        <v>4</v>
      </c>
      <c r="I832" s="5">
        <f t="shared" si="150"/>
        <v>6</v>
      </c>
      <c r="J832" s="3" cm="1">
        <f t="array" ref="J832">SUM(_xlfn._xlws.FILTER($D$2:$D$1078,_xlfn.MAP($E$2:$E$1078,_xlfn.LAMBDA(_xlpm.x,_xlpm.x=$E832))))</f>
        <v>8.1300813008130081E-4</v>
      </c>
      <c r="K832" s="3">
        <f t="shared" si="151"/>
        <v>1</v>
      </c>
      <c r="L832" s="3" cm="1">
        <f t="array" ref="L832">SUM(_xlfn._xlws.FILTER($D$2:$D$1078,_xlfn.MAP($F$2:$F$1078,_xlfn.LAMBDA(_xlpm.x,_xlpm.x=$F832))))</f>
        <v>8.1300813008130081E-4</v>
      </c>
      <c r="M832" s="3">
        <f t="shared" si="152"/>
        <v>1</v>
      </c>
      <c r="N832" s="3">
        <f t="shared" si="153"/>
        <v>0.2342468675289098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~schnee~ : [ʃneː]</v>
      </c>
      <c r="B833" s="2">
        <v>1</v>
      </c>
      <c r="C833" s="1" t="s">
        <v>498</v>
      </c>
      <c r="D833" s="3">
        <f t="shared" si="145"/>
        <v>8.1300813008130081E-4</v>
      </c>
      <c r="E833" s="3" t="str">
        <f t="shared" si="146"/>
        <v>~schnee~</v>
      </c>
      <c r="F833" s="3" t="str">
        <f t="shared" si="147"/>
        <v>[ʃneː]</v>
      </c>
      <c r="G833" s="5">
        <f t="shared" si="148"/>
        <v>6</v>
      </c>
      <c r="H833" s="5">
        <f t="shared" si="149"/>
        <v>4</v>
      </c>
      <c r="I833" s="5">
        <f t="shared" si="150"/>
        <v>6</v>
      </c>
      <c r="J833" s="3" cm="1">
        <f t="array" ref="J833">SUM(_xlfn._xlws.FILTER($D$2:$D$1078,_xlfn.MAP($E$2:$E$1078,_xlfn.LAMBDA(_xlpm.x,_xlpm.x=$E833))))</f>
        <v>8.1300813008130081E-4</v>
      </c>
      <c r="K833" s="3">
        <f t="shared" si="151"/>
        <v>1</v>
      </c>
      <c r="L833" s="3" cm="1">
        <f t="array" ref="L833">SUM(_xlfn._xlws.FILTER($D$2:$D$1078,_xlfn.MAP($F$2:$F$1078,_xlfn.LAMBDA(_xlpm.x,_xlpm.x=$F833))))</f>
        <v>8.1300813008130081E-4</v>
      </c>
      <c r="M833" s="3">
        <f t="shared" si="152"/>
        <v>1</v>
      </c>
      <c r="N833" s="3">
        <f t="shared" si="153"/>
        <v>0.2342468675289098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~rschei~ : [ʁʃaɛ]</v>
      </c>
      <c r="B834" s="2">
        <v>1</v>
      </c>
      <c r="C834" s="1" t="s">
        <v>417</v>
      </c>
      <c r="D834" s="3">
        <f t="shared" ref="D834:D897" si="157">B834/freq.sum.r1a</f>
        <v>8.1300813008130081E-4</v>
      </c>
      <c r="E834" s="3" t="str">
        <f t="shared" ref="E834:E897" si="158">_xlfn.LET(_xlpm.sep,":",_xlpm.w,$C834,_xlfn.CONCAT("~",RIGHT(_xlpm.w,LEN(_xlpm.w)-FIND(_xlpm.sep,_xlpm.w)),"~"))</f>
        <v>~rschei~</v>
      </c>
      <c r="F834" s="3" t="str">
        <f t="shared" ref="F834:F897" si="159">_xlfn.LET(_xlpm.sep,":",_xlpm.w,$C834,_xlfn.CONCAT("[",LEFT(_xlpm.w,FIND(_xlpm.sep,_xlpm.w)-1),"]"))</f>
        <v>[ʁʃaɛ]</v>
      </c>
      <c r="G834" s="5">
        <f t="shared" ref="G834:G897" si="160">_xlfn.LET(_xlpm.w,E834,LEN(_xlpm.w)-2)</f>
        <v>6</v>
      </c>
      <c r="H834" s="5">
        <f t="shared" ref="H834:H897" si="161">_xlfn.LET(_xlpm.w,F834,LEN(_xlpm.w)-2)</f>
        <v>4</v>
      </c>
      <c r="I834" s="5">
        <f t="shared" ref="I834:I897" si="162">_xlfn.LET(_xlpm.a,H834,_xlpm.b,G834,MAX(_xlpm.a,_xlpm.b))</f>
        <v>6</v>
      </c>
      <c r="J834" s="3" cm="1">
        <f t="array" ref="J834">SUM(_xlfn._xlws.FILTER($D$2:$D$1078,_xlfn.MAP($E$2:$E$1078,_xlfn.LAMBDA(_xlpm.x,_xlpm.x=$E834))))</f>
        <v>8.1300813008130081E-4</v>
      </c>
      <c r="K834" s="3">
        <f t="shared" ref="K834:K897" si="163">$D834/J834</f>
        <v>1</v>
      </c>
      <c r="L834" s="3" cm="1">
        <f t="array" ref="L834">SUM(_xlfn._xlws.FILTER($D$2:$D$1078,_xlfn.MAP($F$2:$F$1078,_xlfn.LAMBDA(_xlpm.x,_xlpm.x=$F834))))</f>
        <v>8.1300813008130081E-4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0.2342468675289098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~schrei~ : [ʃʁaɛ]</v>
      </c>
      <c r="B835" s="2">
        <v>1</v>
      </c>
      <c r="C835" s="1" t="s">
        <v>418</v>
      </c>
      <c r="D835" s="3">
        <f t="shared" si="157"/>
        <v>8.1300813008130081E-4</v>
      </c>
      <c r="E835" s="3" t="str">
        <f t="shared" si="158"/>
        <v>~schrei~</v>
      </c>
      <c r="F835" s="3" t="str">
        <f t="shared" si="159"/>
        <v>[ʃʁaɛ]</v>
      </c>
      <c r="G835" s="5">
        <f t="shared" si="160"/>
        <v>6</v>
      </c>
      <c r="H835" s="5">
        <f t="shared" si="161"/>
        <v>4</v>
      </c>
      <c r="I835" s="5">
        <f t="shared" si="162"/>
        <v>6</v>
      </c>
      <c r="J835" s="3" cm="1">
        <f t="array" ref="J835">SUM(_xlfn._xlws.FILTER($D$2:$D$1078,_xlfn.MAP($E$2:$E$1078,_xlfn.LAMBDA(_xlpm.x,_xlpm.x=$E835))))</f>
        <v>8.1300813008130081E-4</v>
      </c>
      <c r="K835" s="3">
        <f t="shared" si="163"/>
        <v>1</v>
      </c>
      <c r="L835" s="3" cm="1">
        <f t="array" ref="L835">SUM(_xlfn._xlws.FILTER($D$2:$D$1078,_xlfn.MAP($F$2:$F$1078,_xlfn.LAMBDA(_xlpm.x,_xlpm.x=$F835))))</f>
        <v>8.1300813008130081E-4</v>
      </c>
      <c r="M835" s="3">
        <f t="shared" si="164"/>
        <v>1</v>
      </c>
      <c r="N835" s="3">
        <f t="shared" si="165"/>
        <v>0.2342468675289098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~schäft~ : [ʃɛft]</v>
      </c>
      <c r="B836" s="2">
        <v>1</v>
      </c>
      <c r="C836" s="1" t="s">
        <v>984</v>
      </c>
      <c r="D836" s="3">
        <f t="shared" si="157"/>
        <v>8.1300813008130081E-4</v>
      </c>
      <c r="E836" s="3" t="str">
        <f t="shared" si="158"/>
        <v>~schäft~</v>
      </c>
      <c r="F836" s="3" t="str">
        <f t="shared" si="159"/>
        <v>[ʃɛft]</v>
      </c>
      <c r="G836" s="5">
        <f t="shared" si="160"/>
        <v>6</v>
      </c>
      <c r="H836" s="5">
        <f t="shared" si="161"/>
        <v>4</v>
      </c>
      <c r="I836" s="5">
        <f t="shared" si="162"/>
        <v>6</v>
      </c>
      <c r="J836" s="3" cm="1">
        <f t="array" ref="J836">SUM(_xlfn._xlws.FILTER($D$2:$D$1078,_xlfn.MAP($E$2:$E$1078,_xlfn.LAMBDA(_xlpm.x,_xlpm.x=$E836))))</f>
        <v>8.1300813008130081E-4</v>
      </c>
      <c r="K836" s="3">
        <f t="shared" si="163"/>
        <v>1</v>
      </c>
      <c r="L836" s="3" cm="1">
        <f t="array" ref="L836">SUM(_xlfn._xlws.FILTER($D$2:$D$1078,_xlfn.MAP($F$2:$F$1078,_xlfn.LAMBDA(_xlpm.x,_xlpm.x=$F836))))</f>
        <v>8.1300813008130081E-4</v>
      </c>
      <c r="M836" s="3">
        <f t="shared" si="164"/>
        <v>1</v>
      </c>
      <c r="N836" s="3">
        <f t="shared" si="165"/>
        <v>0.2342468675289098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~rutsch~ : [ʁʊtʃ]</v>
      </c>
      <c r="B837" s="2">
        <v>1</v>
      </c>
      <c r="C837" s="1" t="s">
        <v>983</v>
      </c>
      <c r="D837" s="3">
        <f t="shared" si="157"/>
        <v>8.1300813008130081E-4</v>
      </c>
      <c r="E837" s="3" t="str">
        <f t="shared" si="158"/>
        <v>~rutsch~</v>
      </c>
      <c r="F837" s="3" t="str">
        <f t="shared" si="159"/>
        <v>[ʁʊtʃ]</v>
      </c>
      <c r="G837" s="5">
        <f t="shared" si="160"/>
        <v>6</v>
      </c>
      <c r="H837" s="5">
        <f t="shared" si="161"/>
        <v>4</v>
      </c>
      <c r="I837" s="5">
        <f t="shared" si="162"/>
        <v>6</v>
      </c>
      <c r="J837" s="3" cm="1">
        <f t="array" ref="J837">SUM(_xlfn._xlws.FILTER($D$2:$D$1078,_xlfn.MAP($E$2:$E$1078,_xlfn.LAMBDA(_xlpm.x,_xlpm.x=$E837))))</f>
        <v>8.1300813008130081E-4</v>
      </c>
      <c r="K837" s="3">
        <f t="shared" si="163"/>
        <v>1</v>
      </c>
      <c r="L837" s="3" cm="1">
        <f t="array" ref="L837">SUM(_xlfn._xlws.FILTER($D$2:$D$1078,_xlfn.MAP($F$2:$F$1078,_xlfn.LAMBDA(_xlpm.x,_xlpm.x=$F837))))</f>
        <v>8.1300813008130081E-4</v>
      </c>
      <c r="M837" s="3">
        <f t="shared" si="164"/>
        <v>1</v>
      </c>
      <c r="N837" s="3">
        <f t="shared" si="165"/>
        <v>0.2342468675289098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~geschä~ : [ɡəʃɛ]</v>
      </c>
      <c r="B838" s="2">
        <v>1</v>
      </c>
      <c r="C838" s="1" t="s">
        <v>982</v>
      </c>
      <c r="D838" s="3">
        <f t="shared" si="157"/>
        <v>8.1300813008130081E-4</v>
      </c>
      <c r="E838" s="3" t="str">
        <f t="shared" si="158"/>
        <v>~geschä~</v>
      </c>
      <c r="F838" s="3" t="str">
        <f t="shared" si="159"/>
        <v>[ɡəʃɛ]</v>
      </c>
      <c r="G838" s="5">
        <f t="shared" si="160"/>
        <v>6</v>
      </c>
      <c r="H838" s="5">
        <f t="shared" si="161"/>
        <v>4</v>
      </c>
      <c r="I838" s="5">
        <f t="shared" si="162"/>
        <v>6</v>
      </c>
      <c r="J838" s="3" cm="1">
        <f t="array" ref="J838">SUM(_xlfn._xlws.FILTER($D$2:$D$1078,_xlfn.MAP($E$2:$E$1078,_xlfn.LAMBDA(_xlpm.x,_xlpm.x=$E838))))</f>
        <v>8.1300813008130081E-4</v>
      </c>
      <c r="K838" s="3">
        <f t="shared" si="163"/>
        <v>1</v>
      </c>
      <c r="L838" s="3" cm="1">
        <f t="array" ref="L838">SUM(_xlfn._xlws.FILTER($D$2:$D$1078,_xlfn.MAP($F$2:$F$1078,_xlfn.LAMBDA(_xlpm.x,_xlpm.x=$F838))))</f>
        <v>8.1300813008130081E-4</v>
      </c>
      <c r="M838" s="3">
        <f t="shared" si="164"/>
        <v>1</v>
      </c>
      <c r="N838" s="3">
        <f t="shared" si="165"/>
        <v>0.2342468675289098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~geschi~ : [ɡəʃɪ]</v>
      </c>
      <c r="B839" s="2">
        <v>1</v>
      </c>
      <c r="C839" s="1" t="s">
        <v>981</v>
      </c>
      <c r="D839" s="3">
        <f t="shared" si="157"/>
        <v>8.1300813008130081E-4</v>
      </c>
      <c r="E839" s="3" t="str">
        <f t="shared" si="158"/>
        <v>~geschi~</v>
      </c>
      <c r="F839" s="3" t="str">
        <f t="shared" si="159"/>
        <v>[ɡəʃɪ]</v>
      </c>
      <c r="G839" s="5">
        <f t="shared" si="160"/>
        <v>6</v>
      </c>
      <c r="H839" s="5">
        <f t="shared" si="161"/>
        <v>4</v>
      </c>
      <c r="I839" s="5">
        <f t="shared" si="162"/>
        <v>6</v>
      </c>
      <c r="J839" s="3" cm="1">
        <f t="array" ref="J839">SUM(_xlfn._xlws.FILTER($D$2:$D$1078,_xlfn.MAP($E$2:$E$1078,_xlfn.LAMBDA(_xlpm.x,_xlpm.x=$E839))))</f>
        <v>8.1300813008130081E-4</v>
      </c>
      <c r="K839" s="3">
        <f t="shared" si="163"/>
        <v>1</v>
      </c>
      <c r="L839" s="3" cm="1">
        <f t="array" ref="L839">SUM(_xlfn._xlws.FILTER($D$2:$D$1078,_xlfn.MAP($F$2:$F$1078,_xlfn.LAMBDA(_xlpm.x,_xlpm.x=$F839))))</f>
        <v>8.1300813008130081E-4</v>
      </c>
      <c r="M839" s="3">
        <f t="shared" si="164"/>
        <v>1</v>
      </c>
      <c r="N839" s="3">
        <f t="shared" si="165"/>
        <v>0.2342468675289098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~bieten~ : [biːtn]</v>
      </c>
      <c r="B840" s="2">
        <v>1</v>
      </c>
      <c r="C840" s="1" t="s">
        <v>980</v>
      </c>
      <c r="D840" s="3">
        <f t="shared" si="157"/>
        <v>8.1300813008130081E-4</v>
      </c>
      <c r="E840" s="3" t="str">
        <f t="shared" si="158"/>
        <v>~bieten~</v>
      </c>
      <c r="F840" s="3" t="str">
        <f t="shared" si="159"/>
        <v>[biːtn]</v>
      </c>
      <c r="G840" s="5">
        <f t="shared" si="160"/>
        <v>6</v>
      </c>
      <c r="H840" s="5">
        <f t="shared" si="161"/>
        <v>5</v>
      </c>
      <c r="I840" s="5">
        <f t="shared" si="162"/>
        <v>6</v>
      </c>
      <c r="J840" s="3" cm="1">
        <f t="array" ref="J840">SUM(_xlfn._xlws.FILTER($D$2:$D$1078,_xlfn.MAP($E$2:$E$1078,_xlfn.LAMBDA(_xlpm.x,_xlpm.x=$E840))))</f>
        <v>8.1300813008130081E-4</v>
      </c>
      <c r="K840" s="3">
        <f t="shared" si="163"/>
        <v>1</v>
      </c>
      <c r="L840" s="3" cm="1">
        <f t="array" ref="L840">SUM(_xlfn._xlws.FILTER($D$2:$D$1078,_xlfn.MAP($F$2:$F$1078,_xlfn.LAMBDA(_xlpm.x,_xlpm.x=$F840))))</f>
        <v>8.1300813008130081E-4</v>
      </c>
      <c r="M840" s="3">
        <f t="shared" si="164"/>
        <v>1</v>
      </c>
      <c r="N840" s="3">
        <f t="shared" si="165"/>
        <v>0.25439985932113074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~bensmi~ : [bmsmɪ]</v>
      </c>
      <c r="B841" s="2">
        <v>1</v>
      </c>
      <c r="C841" s="1" t="s">
        <v>979</v>
      </c>
      <c r="D841" s="3">
        <f t="shared" si="157"/>
        <v>8.1300813008130081E-4</v>
      </c>
      <c r="E841" s="1" t="str">
        <f t="shared" si="158"/>
        <v>~bensmi~</v>
      </c>
      <c r="F841" s="1" t="str">
        <f t="shared" si="159"/>
        <v>[bmsmɪ]</v>
      </c>
      <c r="G841" s="5">
        <f t="shared" si="160"/>
        <v>6</v>
      </c>
      <c r="H841" s="5">
        <f t="shared" si="161"/>
        <v>5</v>
      </c>
      <c r="I841" s="5">
        <f t="shared" si="162"/>
        <v>6</v>
      </c>
      <c r="J841" s="3" cm="1">
        <f t="array" ref="J841">SUM(_xlfn._xlws.FILTER($D$2:$D$1078,_xlfn.MAP($E$2:$E$1078,_xlfn.LAMBDA(_xlpm.x,_xlpm.x=$E841))))</f>
        <v>8.1300813008130081E-4</v>
      </c>
      <c r="K841" s="3">
        <f t="shared" si="163"/>
        <v>1</v>
      </c>
      <c r="L841" s="3" cm="1">
        <f t="array" ref="L841">SUM(_xlfn._xlws.FILTER($D$2:$D$1078,_xlfn.MAP($F$2:$F$1078,_xlfn.LAMBDA(_xlpm.x,_xlpm.x=$F841))))</f>
        <v>8.1300813008130081E-4</v>
      </c>
      <c r="M841" s="3">
        <f t="shared" si="164"/>
        <v>1</v>
      </c>
      <c r="N841" s="3">
        <f t="shared" si="165"/>
        <v>0.25439985932113074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~bracht~ : [bʁaxt]</v>
      </c>
      <c r="B842" s="2">
        <v>1</v>
      </c>
      <c r="C842" s="1" t="s">
        <v>978</v>
      </c>
      <c r="D842" s="3">
        <f t="shared" si="157"/>
        <v>8.1300813008130081E-4</v>
      </c>
      <c r="E842" s="1" t="str">
        <f t="shared" si="158"/>
        <v>~bracht~</v>
      </c>
      <c r="F842" s="1" t="str">
        <f t="shared" si="159"/>
        <v>[bʁaxt]</v>
      </c>
      <c r="G842" s="5">
        <f t="shared" si="160"/>
        <v>6</v>
      </c>
      <c r="H842" s="5">
        <f t="shared" si="161"/>
        <v>5</v>
      </c>
      <c r="I842" s="5">
        <f t="shared" si="162"/>
        <v>6</v>
      </c>
      <c r="J842" s="3" cm="1">
        <f t="array" ref="J842">SUM(_xlfn._xlws.FILTER($D$2:$D$1078,_xlfn.MAP($E$2:$E$1078,_xlfn.LAMBDA(_xlpm.x,_xlpm.x=$E842))))</f>
        <v>8.1300813008130081E-4</v>
      </c>
      <c r="K842" s="3">
        <f t="shared" si="163"/>
        <v>1</v>
      </c>
      <c r="L842" s="3" cm="1">
        <f t="array" ref="L842">SUM(_xlfn._xlws.FILTER($D$2:$D$1078,_xlfn.MAP($F$2:$F$1078,_xlfn.LAMBDA(_xlpm.x,_xlpm.x=$F842))))</f>
        <v>8.1300813008130081E-4</v>
      </c>
      <c r="M842" s="3">
        <f t="shared" si="164"/>
        <v>1</v>
      </c>
      <c r="N842" s="3">
        <f t="shared" si="165"/>
        <v>0.25439985932113074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~berflä~ : [bɐflɛ]</v>
      </c>
      <c r="B843" s="2">
        <v>1</v>
      </c>
      <c r="C843" s="1" t="s">
        <v>977</v>
      </c>
      <c r="D843" s="3">
        <f t="shared" si="157"/>
        <v>8.1300813008130081E-4</v>
      </c>
      <c r="E843" s="1" t="str">
        <f t="shared" si="158"/>
        <v>~berflä~</v>
      </c>
      <c r="F843" s="1" t="str">
        <f t="shared" si="159"/>
        <v>[bɐflɛ]</v>
      </c>
      <c r="G843" s="5">
        <f t="shared" si="160"/>
        <v>6</v>
      </c>
      <c r="H843" s="5">
        <f t="shared" si="161"/>
        <v>5</v>
      </c>
      <c r="I843" s="5">
        <f t="shared" si="162"/>
        <v>6</v>
      </c>
      <c r="J843" s="3" cm="1">
        <f t="array" ref="J843">SUM(_xlfn._xlws.FILTER($D$2:$D$1078,_xlfn.MAP($E$2:$E$1078,_xlfn.LAMBDA(_xlpm.x,_xlpm.x=$E843))))</f>
        <v>8.1300813008130081E-4</v>
      </c>
      <c r="K843" s="3">
        <f t="shared" si="163"/>
        <v>1</v>
      </c>
      <c r="L843" s="3" cm="1">
        <f t="array" ref="L843">SUM(_xlfn._xlws.FILTER($D$2:$D$1078,_xlfn.MAP($F$2:$F$1078,_xlfn.LAMBDA(_xlpm.x,_xlpm.x=$F843))))</f>
        <v>8.1300813008130081E-4</v>
      </c>
      <c r="M843" s="3">
        <f t="shared" si="164"/>
        <v>1</v>
      </c>
      <c r="N843" s="3">
        <f t="shared" si="165"/>
        <v>0.25439985932113074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~brenne~ : [bʁɛne]</v>
      </c>
      <c r="B844" s="2">
        <v>1</v>
      </c>
      <c r="C844" s="1" t="s">
        <v>976</v>
      </c>
      <c r="D844" s="3">
        <f t="shared" si="157"/>
        <v>8.1300813008130081E-4</v>
      </c>
      <c r="E844" s="3" t="str">
        <f t="shared" si="158"/>
        <v>~brenne~</v>
      </c>
      <c r="F844" s="3" t="str">
        <f t="shared" si="159"/>
        <v>[bʁɛne]</v>
      </c>
      <c r="G844" s="5">
        <f t="shared" si="160"/>
        <v>6</v>
      </c>
      <c r="H844" s="5">
        <f t="shared" si="161"/>
        <v>5</v>
      </c>
      <c r="I844" s="5">
        <f t="shared" si="162"/>
        <v>6</v>
      </c>
      <c r="J844" s="3" cm="1">
        <f t="array" ref="J844">SUM(_xlfn._xlws.FILTER($D$2:$D$1078,_xlfn.MAP($E$2:$E$1078,_xlfn.LAMBDA(_xlpm.x,_xlpm.x=$E844))))</f>
        <v>8.1300813008130081E-4</v>
      </c>
      <c r="K844" s="3">
        <f t="shared" si="163"/>
        <v>1</v>
      </c>
      <c r="L844" s="3" cm="1">
        <f t="array" ref="L844">SUM(_xlfn._xlws.FILTER($D$2:$D$1078,_xlfn.MAP($F$2:$F$1078,_xlfn.LAMBDA(_xlpm.x,_xlpm.x=$F844))))</f>
        <v>8.1300813008130081E-4</v>
      </c>
      <c r="M844" s="3">
        <f t="shared" si="164"/>
        <v>1</v>
      </c>
      <c r="N844" s="3">
        <f t="shared" si="165"/>
        <v>0.25439985932113074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~bringe~ : [bʁɪŋe]</v>
      </c>
      <c r="B845" s="2">
        <v>1</v>
      </c>
      <c r="C845" s="1" t="s">
        <v>975</v>
      </c>
      <c r="D845" s="3">
        <f t="shared" si="157"/>
        <v>8.1300813008130081E-4</v>
      </c>
      <c r="E845" s="1" t="str">
        <f t="shared" si="158"/>
        <v>~bringe~</v>
      </c>
      <c r="F845" s="1" t="str">
        <f t="shared" si="159"/>
        <v>[bʁɪŋe]</v>
      </c>
      <c r="G845" s="5">
        <f t="shared" si="160"/>
        <v>6</v>
      </c>
      <c r="H845" s="5">
        <f t="shared" si="161"/>
        <v>5</v>
      </c>
      <c r="I845" s="5">
        <f t="shared" si="162"/>
        <v>6</v>
      </c>
      <c r="J845" s="3" cm="1">
        <f t="array" ref="J845">SUM(_xlfn._xlws.FILTER($D$2:$D$1078,_xlfn.MAP($E$2:$E$1078,_xlfn.LAMBDA(_xlpm.x,_xlpm.x=$E845))))</f>
        <v>8.1300813008130081E-4</v>
      </c>
      <c r="K845" s="3">
        <f t="shared" si="163"/>
        <v>1</v>
      </c>
      <c r="L845" s="3" cm="1">
        <f t="array" ref="L845">SUM(_xlfn._xlws.FILTER($D$2:$D$1078,_xlfn.MAP($F$2:$F$1078,_xlfn.LAMBDA(_xlpm.x,_xlpm.x=$F845))))</f>
        <v>8.1300813008130081E-4</v>
      </c>
      <c r="M845" s="3">
        <f t="shared" si="164"/>
        <v>1</v>
      </c>
      <c r="N845" s="3">
        <f t="shared" si="165"/>
        <v>0.25439985932113074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~dermau~ : [dɐmaɔ]</v>
      </c>
      <c r="B846" s="2">
        <v>1</v>
      </c>
      <c r="C846" s="1" t="s">
        <v>974</v>
      </c>
      <c r="D846" s="3">
        <f t="shared" si="157"/>
        <v>8.1300813008130081E-4</v>
      </c>
      <c r="E846" s="1" t="str">
        <f t="shared" si="158"/>
        <v>~dermau~</v>
      </c>
      <c r="F846" s="1" t="str">
        <f t="shared" si="159"/>
        <v>[dɐmaɔ]</v>
      </c>
      <c r="G846" s="5">
        <f t="shared" si="160"/>
        <v>6</v>
      </c>
      <c r="H846" s="5">
        <f t="shared" si="161"/>
        <v>5</v>
      </c>
      <c r="I846" s="5">
        <f t="shared" si="162"/>
        <v>6</v>
      </c>
      <c r="J846" s="3" cm="1">
        <f t="array" ref="J846">SUM(_xlfn._xlws.FILTER($D$2:$D$1078,_xlfn.MAP($E$2:$E$1078,_xlfn.LAMBDA(_xlpm.x,_xlpm.x=$E846))))</f>
        <v>8.1300813008130081E-4</v>
      </c>
      <c r="K846" s="3">
        <f t="shared" si="163"/>
        <v>1</v>
      </c>
      <c r="L846" s="3" cm="1">
        <f t="array" ref="L846">SUM(_xlfn._xlws.FILTER($D$2:$D$1078,_xlfn.MAP($F$2:$F$1078,_xlfn.LAMBDA(_xlpm.x,_xlpm.x=$F846))))</f>
        <v>8.1300813008130081E-4</v>
      </c>
      <c r="M846" s="3">
        <f t="shared" si="164"/>
        <v>1</v>
      </c>
      <c r="N846" s="3">
        <f t="shared" si="165"/>
        <v>0.25439985932113074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~dunkel~ : [dʊŋkl]</v>
      </c>
      <c r="B847" s="2">
        <v>1</v>
      </c>
      <c r="C847" s="1" t="s">
        <v>973</v>
      </c>
      <c r="D847" s="3">
        <f t="shared" si="157"/>
        <v>8.1300813008130081E-4</v>
      </c>
      <c r="E847" s="1" t="str">
        <f t="shared" si="158"/>
        <v>~dunkel~</v>
      </c>
      <c r="F847" s="1" t="str">
        <f t="shared" si="159"/>
        <v>[dʊŋkl]</v>
      </c>
      <c r="G847" s="5">
        <f t="shared" si="160"/>
        <v>6</v>
      </c>
      <c r="H847" s="5">
        <f t="shared" si="161"/>
        <v>5</v>
      </c>
      <c r="I847" s="5">
        <f t="shared" si="162"/>
        <v>6</v>
      </c>
      <c r="J847" s="3" cm="1">
        <f t="array" ref="J847">SUM(_xlfn._xlws.FILTER($D$2:$D$1078,_xlfn.MAP($E$2:$E$1078,_xlfn.LAMBDA(_xlpm.x,_xlpm.x=$E847))))</f>
        <v>8.1300813008130081E-4</v>
      </c>
      <c r="K847" s="3">
        <f t="shared" si="163"/>
        <v>1</v>
      </c>
      <c r="L847" s="3" cm="1">
        <f t="array" ref="L847">SUM(_xlfn._xlws.FILTER($D$2:$D$1078,_xlfn.MAP($F$2:$F$1078,_xlfn.LAMBDA(_xlpm.x,_xlpm.x=$F847))))</f>
        <v>8.1300813008130081E-4</v>
      </c>
      <c r="M847" s="3">
        <f t="shared" si="164"/>
        <v>1</v>
      </c>
      <c r="N847" s="3">
        <f t="shared" si="165"/>
        <v>0.25439985932113074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~denken~ : [dɛŋkŋ]</v>
      </c>
      <c r="B848" s="2">
        <v>1</v>
      </c>
      <c r="C848" s="1" t="s">
        <v>972</v>
      </c>
      <c r="D848" s="3">
        <f t="shared" si="157"/>
        <v>8.1300813008130081E-4</v>
      </c>
      <c r="E848" s="3" t="str">
        <f t="shared" si="158"/>
        <v>~denken~</v>
      </c>
      <c r="F848" s="3" t="str">
        <f t="shared" si="159"/>
        <v>[dɛŋkŋ]</v>
      </c>
      <c r="G848" s="5">
        <f t="shared" si="160"/>
        <v>6</v>
      </c>
      <c r="H848" s="5">
        <f t="shared" si="161"/>
        <v>5</v>
      </c>
      <c r="I848" s="5">
        <f t="shared" si="162"/>
        <v>6</v>
      </c>
      <c r="J848" s="3" cm="1">
        <f t="array" ref="J848">SUM(_xlfn._xlws.FILTER($D$2:$D$1078,_xlfn.MAP($E$2:$E$1078,_xlfn.LAMBDA(_xlpm.x,_xlpm.x=$E848))))</f>
        <v>8.1300813008130081E-4</v>
      </c>
      <c r="K848" s="3">
        <f t="shared" si="163"/>
        <v>1</v>
      </c>
      <c r="L848" s="3" cm="1">
        <f t="array" ref="L848">SUM(_xlfn._xlws.FILTER($D$2:$D$1078,_xlfn.MAP($F$2:$F$1078,_xlfn.LAMBDA(_xlpm.x,_xlpm.x=$F848))))</f>
        <v>8.1300813008130081E-4</v>
      </c>
      <c r="M848" s="3">
        <f t="shared" si="164"/>
        <v>1</v>
      </c>
      <c r="N848" s="3">
        <f t="shared" si="165"/>
        <v>0.25439985932113074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~dritte~ : [dʁɪte]</v>
      </c>
      <c r="B849" s="2">
        <v>1</v>
      </c>
      <c r="C849" s="1" t="s">
        <v>971</v>
      </c>
      <c r="D849" s="3">
        <f t="shared" si="157"/>
        <v>8.1300813008130081E-4</v>
      </c>
      <c r="E849" s="3" t="str">
        <f t="shared" si="158"/>
        <v>~dritte~</v>
      </c>
      <c r="F849" s="3" t="str">
        <f t="shared" si="159"/>
        <v>[dʁɪte]</v>
      </c>
      <c r="G849" s="5">
        <f t="shared" si="160"/>
        <v>6</v>
      </c>
      <c r="H849" s="5">
        <f t="shared" si="161"/>
        <v>5</v>
      </c>
      <c r="I849" s="5">
        <f t="shared" si="162"/>
        <v>6</v>
      </c>
      <c r="J849" s="3" cm="1">
        <f t="array" ref="J849">SUM(_xlfn._xlws.FILTER($D$2:$D$1078,_xlfn.MAP($E$2:$E$1078,_xlfn.LAMBDA(_xlpm.x,_xlpm.x=$E849))))</f>
        <v>8.1300813008130081E-4</v>
      </c>
      <c r="K849" s="3">
        <f t="shared" si="163"/>
        <v>1</v>
      </c>
      <c r="L849" s="3" cm="1">
        <f t="array" ref="L849">SUM(_xlfn._xlws.FILTER($D$2:$D$1078,_xlfn.MAP($F$2:$F$1078,_xlfn.LAMBDA(_xlpm.x,_xlpm.x=$F849))))</f>
        <v>8.1300813008130081E-4</v>
      </c>
      <c r="M849" s="3">
        <f t="shared" si="164"/>
        <v>1</v>
      </c>
      <c r="N849" s="3">
        <f t="shared" si="165"/>
        <v>0.25439985932113074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~deuten~ : [dɔœtn]</v>
      </c>
      <c r="B850" s="2">
        <v>1</v>
      </c>
      <c r="C850" s="1" t="s">
        <v>970</v>
      </c>
      <c r="D850" s="3">
        <f t="shared" si="157"/>
        <v>8.1300813008130081E-4</v>
      </c>
      <c r="E850" s="1" t="str">
        <f t="shared" si="158"/>
        <v>~deuten~</v>
      </c>
      <c r="F850" s="1" t="str">
        <f t="shared" si="159"/>
        <v>[dɔœtn]</v>
      </c>
      <c r="G850" s="5">
        <f t="shared" si="160"/>
        <v>6</v>
      </c>
      <c r="H850" s="5">
        <f t="shared" si="161"/>
        <v>5</v>
      </c>
      <c r="I850" s="5">
        <f t="shared" si="162"/>
        <v>6</v>
      </c>
      <c r="J850" s="3" cm="1">
        <f t="array" ref="J850">SUM(_xlfn._xlws.FILTER($D$2:$D$1078,_xlfn.MAP($E$2:$E$1078,_xlfn.LAMBDA(_xlpm.x,_xlpm.x=$E850))))</f>
        <v>8.1300813008130081E-4</v>
      </c>
      <c r="K850" s="3">
        <f t="shared" si="163"/>
        <v>1</v>
      </c>
      <c r="L850" s="3" cm="1">
        <f t="array" ref="L850">SUM(_xlfn._xlws.FILTER($D$2:$D$1078,_xlfn.MAP($F$2:$F$1078,_xlfn.LAMBDA(_xlpm.x,_xlpm.x=$F850))))</f>
        <v>8.1300813008130081E-4</v>
      </c>
      <c r="M850" s="3">
        <f t="shared" si="164"/>
        <v>1</v>
      </c>
      <c r="N850" s="3">
        <f t="shared" si="165"/>
        <v>0.25439985932113074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~fläche~ : [flɛçe]</v>
      </c>
      <c r="B851" s="2">
        <v>1</v>
      </c>
      <c r="C851" s="1" t="s">
        <v>969</v>
      </c>
      <c r="D851" s="3">
        <f t="shared" si="157"/>
        <v>8.1300813008130081E-4</v>
      </c>
      <c r="E851" s="3" t="str">
        <f t="shared" si="158"/>
        <v>~fläche~</v>
      </c>
      <c r="F851" s="3" t="str">
        <f t="shared" si="159"/>
        <v>[flɛçe]</v>
      </c>
      <c r="G851" s="5">
        <f t="shared" si="160"/>
        <v>6</v>
      </c>
      <c r="H851" s="5">
        <f t="shared" si="161"/>
        <v>5</v>
      </c>
      <c r="I851" s="5">
        <f t="shared" si="162"/>
        <v>6</v>
      </c>
      <c r="J851" s="3" cm="1">
        <f t="array" ref="J851">SUM(_xlfn._xlws.FILTER($D$2:$D$1078,_xlfn.MAP($E$2:$E$1078,_xlfn.LAMBDA(_xlpm.x,_xlpm.x=$E851))))</f>
        <v>8.1300813008130081E-4</v>
      </c>
      <c r="K851" s="3">
        <f t="shared" si="163"/>
        <v>1</v>
      </c>
      <c r="L851" s="3" cm="1">
        <f t="array" ref="L851">SUM(_xlfn._xlws.FILTER($D$2:$D$1078,_xlfn.MAP($F$2:$F$1078,_xlfn.LAMBDA(_xlpm.x,_xlpm.x=$F851))))</f>
        <v>8.1300813008130081E-4</v>
      </c>
      <c r="M851" s="3">
        <f t="shared" si="164"/>
        <v>1</v>
      </c>
      <c r="N851" s="3">
        <f t="shared" si="165"/>
        <v>0.25439985932113074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~flüssi~ : [flʏsɪ]</v>
      </c>
      <c r="B852" s="2">
        <v>1</v>
      </c>
      <c r="C852" s="1" t="s">
        <v>968</v>
      </c>
      <c r="D852" s="3">
        <f t="shared" si="157"/>
        <v>8.1300813008130081E-4</v>
      </c>
      <c r="E852" s="3" t="str">
        <f t="shared" si="158"/>
        <v>~flüssi~</v>
      </c>
      <c r="F852" s="3" t="str">
        <f t="shared" si="159"/>
        <v>[flʏsɪ]</v>
      </c>
      <c r="G852" s="5">
        <f t="shared" si="160"/>
        <v>6</v>
      </c>
      <c r="H852" s="5">
        <f t="shared" si="161"/>
        <v>5</v>
      </c>
      <c r="I852" s="5">
        <f t="shared" si="162"/>
        <v>6</v>
      </c>
      <c r="J852" s="3" cm="1">
        <f t="array" ref="J852">SUM(_xlfn._xlws.FILTER($D$2:$D$1078,_xlfn.MAP($E$2:$E$1078,_xlfn.LAMBDA(_xlpm.x,_xlpm.x=$E852))))</f>
        <v>8.1300813008130081E-4</v>
      </c>
      <c r="K852" s="3">
        <f t="shared" si="163"/>
        <v>1</v>
      </c>
      <c r="L852" s="3" cm="1">
        <f t="array" ref="L852">SUM(_xlfn._xlws.FILTER($D$2:$D$1078,_xlfn.MAP($F$2:$F$1078,_xlfn.LAMBDA(_xlpm.x,_xlpm.x=$F852))))</f>
        <v>8.1300813008130081E-4</v>
      </c>
      <c r="M852" s="3">
        <f t="shared" si="164"/>
        <v>1</v>
      </c>
      <c r="N852" s="3">
        <f t="shared" si="165"/>
        <v>0.25439985932113074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~fühlen~ : [fyːln]</v>
      </c>
      <c r="B853" s="2">
        <v>1</v>
      </c>
      <c r="C853" s="1" t="s">
        <v>967</v>
      </c>
      <c r="D853" s="3">
        <f t="shared" si="157"/>
        <v>8.1300813008130081E-4</v>
      </c>
      <c r="E853" s="3" t="str">
        <f t="shared" si="158"/>
        <v>~fühlen~</v>
      </c>
      <c r="F853" s="3" t="str">
        <f t="shared" si="159"/>
        <v>[fyːln]</v>
      </c>
      <c r="G853" s="5">
        <f t="shared" si="160"/>
        <v>6</v>
      </c>
      <c r="H853" s="5">
        <f t="shared" si="161"/>
        <v>5</v>
      </c>
      <c r="I853" s="5">
        <f t="shared" si="162"/>
        <v>6</v>
      </c>
      <c r="J853" s="3" cm="1">
        <f t="array" ref="J853">SUM(_xlfn._xlws.FILTER($D$2:$D$1078,_xlfn.MAP($E$2:$E$1078,_xlfn.LAMBDA(_xlpm.x,_xlpm.x=$E853))))</f>
        <v>8.1300813008130081E-4</v>
      </c>
      <c r="K853" s="3">
        <f t="shared" si="163"/>
        <v>1</v>
      </c>
      <c r="L853" s="3" cm="1">
        <f t="array" ref="L853">SUM(_xlfn._xlws.FILTER($D$2:$D$1078,_xlfn.MAP($F$2:$F$1078,_xlfn.LAMBDA(_xlpm.x,_xlpm.x=$F853))))</f>
        <v>8.1300813008130081E-4</v>
      </c>
      <c r="M853" s="3">
        <f t="shared" si="164"/>
        <v>1</v>
      </c>
      <c r="N853" s="3">
        <f t="shared" si="165"/>
        <v>0.25439985932113074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~verkau~ : [fɐkaɔ]</v>
      </c>
      <c r="B854" s="2">
        <v>1</v>
      </c>
      <c r="C854" s="1" t="s">
        <v>966</v>
      </c>
      <c r="D854" s="3">
        <f t="shared" si="157"/>
        <v>8.1300813008130081E-4</v>
      </c>
      <c r="E854" s="3" t="str">
        <f t="shared" si="158"/>
        <v>~verkau~</v>
      </c>
      <c r="F854" s="3" t="str">
        <f t="shared" si="159"/>
        <v>[fɐkaɔ]</v>
      </c>
      <c r="G854" s="5">
        <f t="shared" si="160"/>
        <v>6</v>
      </c>
      <c r="H854" s="5">
        <f t="shared" si="161"/>
        <v>5</v>
      </c>
      <c r="I854" s="5">
        <f t="shared" si="162"/>
        <v>6</v>
      </c>
      <c r="J854" s="3" cm="1">
        <f t="array" ref="J854">SUM(_xlfn._xlws.FILTER($D$2:$D$1078,_xlfn.MAP($E$2:$E$1078,_xlfn.LAMBDA(_xlpm.x,_xlpm.x=$E854))))</f>
        <v>8.1300813008130081E-4</v>
      </c>
      <c r="K854" s="3">
        <f t="shared" si="163"/>
        <v>1</v>
      </c>
      <c r="L854" s="3" cm="1">
        <f t="array" ref="L854">SUM(_xlfn._xlws.FILTER($D$2:$D$1078,_xlfn.MAP($F$2:$F$1078,_xlfn.LAMBDA(_xlpm.x,_xlpm.x=$F854))))</f>
        <v>8.1300813008130081E-4</v>
      </c>
      <c r="M854" s="3">
        <f t="shared" si="164"/>
        <v>1</v>
      </c>
      <c r="N854" s="3">
        <f t="shared" si="165"/>
        <v>0.25439985932113074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~folgen~ : [fɔlɡŋ]</v>
      </c>
      <c r="B855" s="2">
        <v>1</v>
      </c>
      <c r="C855" s="1" t="s">
        <v>965</v>
      </c>
      <c r="D855" s="3">
        <f t="shared" si="157"/>
        <v>8.1300813008130081E-4</v>
      </c>
      <c r="E855" s="3" t="str">
        <f t="shared" si="158"/>
        <v>~folgen~</v>
      </c>
      <c r="F855" s="3" t="str">
        <f t="shared" si="159"/>
        <v>[fɔlɡŋ]</v>
      </c>
      <c r="G855" s="5">
        <f t="shared" si="160"/>
        <v>6</v>
      </c>
      <c r="H855" s="5">
        <f t="shared" si="161"/>
        <v>5</v>
      </c>
      <c r="I855" s="5">
        <f t="shared" si="162"/>
        <v>6</v>
      </c>
      <c r="J855" s="3" cm="1">
        <f t="array" ref="J855">SUM(_xlfn._xlws.FILTER($D$2:$D$1078,_xlfn.MAP($E$2:$E$1078,_xlfn.LAMBDA(_xlpm.x,_xlpm.x=$E855))))</f>
        <v>8.1300813008130081E-4</v>
      </c>
      <c r="K855" s="3">
        <f t="shared" si="163"/>
        <v>1</v>
      </c>
      <c r="L855" s="3" cm="1">
        <f t="array" ref="L855">SUM(_xlfn._xlws.FILTER($D$2:$D$1078,_xlfn.MAP($F$2:$F$1078,_xlfn.LAMBDA(_xlpm.x,_xlpm.x=$F855))))</f>
        <v>8.1300813008130081E-4</v>
      </c>
      <c r="M855" s="3">
        <f t="shared" si="164"/>
        <v>1</v>
      </c>
      <c r="N855" s="3">
        <f t="shared" si="165"/>
        <v>0.25439985932113074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~funden~ : [fʊndn]</v>
      </c>
      <c r="B856" s="2">
        <v>1</v>
      </c>
      <c r="C856" s="1" t="s">
        <v>964</v>
      </c>
      <c r="D856" s="3">
        <f t="shared" si="157"/>
        <v>8.1300813008130081E-4</v>
      </c>
      <c r="E856" s="3" t="str">
        <f t="shared" si="158"/>
        <v>~funden~</v>
      </c>
      <c r="F856" s="3" t="str">
        <f t="shared" si="159"/>
        <v>[fʊndn]</v>
      </c>
      <c r="G856" s="5">
        <f t="shared" si="160"/>
        <v>6</v>
      </c>
      <c r="H856" s="5">
        <f t="shared" si="161"/>
        <v>5</v>
      </c>
      <c r="I856" s="5">
        <f t="shared" si="162"/>
        <v>6</v>
      </c>
      <c r="J856" s="3" cm="1">
        <f t="array" ref="J856">SUM(_xlfn._xlws.FILTER($D$2:$D$1078,_xlfn.MAP($E$2:$E$1078,_xlfn.LAMBDA(_xlpm.x,_xlpm.x=$E856))))</f>
        <v>8.1300813008130081E-4</v>
      </c>
      <c r="K856" s="3">
        <f t="shared" si="163"/>
        <v>1</v>
      </c>
      <c r="L856" s="3" cm="1">
        <f t="array" ref="L856">SUM(_xlfn._xlws.FILTER($D$2:$D$1078,_xlfn.MAP($F$2:$F$1078,_xlfn.LAMBDA(_xlpm.x,_xlpm.x=$F856))))</f>
        <v>8.1300813008130081E-4</v>
      </c>
      <c r="M856" s="3">
        <f t="shared" si="164"/>
        <v>1</v>
      </c>
      <c r="N856" s="3">
        <f t="shared" si="165"/>
        <v>0.25439985932113074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~handel~ : [handl]</v>
      </c>
      <c r="B857" s="2">
        <v>1</v>
      </c>
      <c r="C857" s="1" t="s">
        <v>963</v>
      </c>
      <c r="D857" s="3">
        <f t="shared" si="157"/>
        <v>8.1300813008130081E-4</v>
      </c>
      <c r="E857" s="1" t="str">
        <f t="shared" si="158"/>
        <v>~handel~</v>
      </c>
      <c r="F857" s="1" t="str">
        <f t="shared" si="159"/>
        <v>[handl]</v>
      </c>
      <c r="G857" s="5">
        <f t="shared" si="160"/>
        <v>6</v>
      </c>
      <c r="H857" s="5">
        <f t="shared" si="161"/>
        <v>5</v>
      </c>
      <c r="I857" s="5">
        <f t="shared" si="162"/>
        <v>6</v>
      </c>
      <c r="J857" s="3" cm="1">
        <f t="array" ref="J857">SUM(_xlfn._xlws.FILTER($D$2:$D$1078,_xlfn.MAP($E$2:$E$1078,_xlfn.LAMBDA(_xlpm.x,_xlpm.x=$E857))))</f>
        <v>8.1300813008130081E-4</v>
      </c>
      <c r="K857" s="3">
        <f t="shared" si="163"/>
        <v>1</v>
      </c>
      <c r="L857" s="3" cm="1">
        <f t="array" ref="L857">SUM(_xlfn._xlws.FILTER($D$2:$D$1078,_xlfn.MAP($F$2:$F$1078,_xlfn.LAMBDA(_xlpm.x,_xlpm.x=$F857))))</f>
        <v>8.1300813008130081E-4</v>
      </c>
      <c r="M857" s="3">
        <f t="shared" si="164"/>
        <v>1</v>
      </c>
      <c r="N857" s="3">
        <f t="shared" si="165"/>
        <v>0.25439985932113074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~handen~ : [handn]</v>
      </c>
      <c r="B858" s="2">
        <v>1</v>
      </c>
      <c r="C858" s="1" t="s">
        <v>962</v>
      </c>
      <c r="D858" s="3">
        <f t="shared" si="157"/>
        <v>8.1300813008130081E-4</v>
      </c>
      <c r="E858" s="1" t="str">
        <f t="shared" si="158"/>
        <v>~handen~</v>
      </c>
      <c r="F858" s="1" t="str">
        <f t="shared" si="159"/>
        <v>[handn]</v>
      </c>
      <c r="G858" s="5">
        <f t="shared" si="160"/>
        <v>6</v>
      </c>
      <c r="H858" s="5">
        <f t="shared" si="161"/>
        <v>5</v>
      </c>
      <c r="I858" s="5">
        <f t="shared" si="162"/>
        <v>6</v>
      </c>
      <c r="J858" s="3" cm="1">
        <f t="array" ref="J858">SUM(_xlfn._xlws.FILTER($D$2:$D$1078,_xlfn.MAP($E$2:$E$1078,_xlfn.LAMBDA(_xlpm.x,_xlpm.x=$E858))))</f>
        <v>8.1300813008130081E-4</v>
      </c>
      <c r="K858" s="3">
        <f t="shared" si="163"/>
        <v>1</v>
      </c>
      <c r="L858" s="3" cm="1">
        <f t="array" ref="L858">SUM(_xlfn._xlws.FILTER($D$2:$D$1078,_xlfn.MAP($F$2:$F$1078,_xlfn.LAMBDA(_xlpm.x,_xlpm.x=$F858))))</f>
        <v>8.1300813008130081E-4</v>
      </c>
      <c r="M858" s="3">
        <f t="shared" si="164"/>
        <v>1</v>
      </c>
      <c r="N858" s="3">
        <f t="shared" si="165"/>
        <v>0.25439985932113074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~hinter~ : [hɪntɐ]</v>
      </c>
      <c r="B859" s="2">
        <v>1</v>
      </c>
      <c r="C859" s="1" t="s">
        <v>961</v>
      </c>
      <c r="D859" s="3">
        <f t="shared" si="157"/>
        <v>8.1300813008130081E-4</v>
      </c>
      <c r="E859" s="3" t="str">
        <f t="shared" si="158"/>
        <v>~hinter~</v>
      </c>
      <c r="F859" s="3" t="str">
        <f t="shared" si="159"/>
        <v>[hɪntɐ]</v>
      </c>
      <c r="G859" s="5">
        <f t="shared" si="160"/>
        <v>6</v>
      </c>
      <c r="H859" s="5">
        <f t="shared" si="161"/>
        <v>5</v>
      </c>
      <c r="I859" s="5">
        <f t="shared" si="162"/>
        <v>6</v>
      </c>
      <c r="J859" s="3" cm="1">
        <f t="array" ref="J859">SUM(_xlfn._xlws.FILTER($D$2:$D$1078,_xlfn.MAP($E$2:$E$1078,_xlfn.LAMBDA(_xlpm.x,_xlpm.x=$E859))))</f>
        <v>8.1300813008130081E-4</v>
      </c>
      <c r="K859" s="3">
        <f t="shared" si="163"/>
        <v>1</v>
      </c>
      <c r="L859" s="3" cm="1">
        <f t="array" ref="L859">SUM(_xlfn._xlws.FILTER($D$2:$D$1078,_xlfn.MAP($F$2:$F$1078,_xlfn.LAMBDA(_xlpm.x,_xlpm.x=$F859))))</f>
        <v>8.1300813008130081E-4</v>
      </c>
      <c r="M859" s="3">
        <f t="shared" si="164"/>
        <v>1</v>
      </c>
      <c r="N859" s="3">
        <f t="shared" si="165"/>
        <v>0.25439985932113074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~kasten~ : [kastn]</v>
      </c>
      <c r="B860" s="2">
        <v>1</v>
      </c>
      <c r="C860" s="1" t="s">
        <v>960</v>
      </c>
      <c r="D860" s="3">
        <f t="shared" si="157"/>
        <v>8.1300813008130081E-4</v>
      </c>
      <c r="E860" s="1" t="str">
        <f t="shared" si="158"/>
        <v>~kasten~</v>
      </c>
      <c r="F860" s="1" t="str">
        <f t="shared" si="159"/>
        <v>[kastn]</v>
      </c>
      <c r="G860" s="5">
        <f t="shared" si="160"/>
        <v>6</v>
      </c>
      <c r="H860" s="5">
        <f t="shared" si="161"/>
        <v>5</v>
      </c>
      <c r="I860" s="5">
        <f t="shared" si="162"/>
        <v>6</v>
      </c>
      <c r="J860" s="3" cm="1">
        <f t="array" ref="J860">SUM(_xlfn._xlws.FILTER($D$2:$D$1078,_xlfn.MAP($E$2:$E$1078,_xlfn.LAMBDA(_xlpm.x,_xlpm.x=$E860))))</f>
        <v>8.1300813008130081E-4</v>
      </c>
      <c r="K860" s="3">
        <f t="shared" si="163"/>
        <v>1</v>
      </c>
      <c r="L860" s="3" cm="1">
        <f t="array" ref="L860">SUM(_xlfn._xlws.FILTER($D$2:$D$1078,_xlfn.MAP($F$2:$F$1078,_xlfn.LAMBDA(_xlpm.x,_xlpm.x=$F860))))</f>
        <v>8.1300813008130081E-4</v>
      </c>
      <c r="M860" s="3">
        <f t="shared" si="164"/>
        <v>1</v>
      </c>
      <c r="N860" s="3">
        <f t="shared" si="165"/>
        <v>0.25439985932113074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~klasse~ : [klase]</v>
      </c>
      <c r="B861" s="2">
        <v>1</v>
      </c>
      <c r="C861" s="1" t="s">
        <v>959</v>
      </c>
      <c r="D861" s="3">
        <f t="shared" si="157"/>
        <v>8.1300813008130081E-4</v>
      </c>
      <c r="E861" s="3" t="str">
        <f t="shared" si="158"/>
        <v>~klasse~</v>
      </c>
      <c r="F861" s="3" t="str">
        <f t="shared" si="159"/>
        <v>[klase]</v>
      </c>
      <c r="G861" s="5">
        <f t="shared" si="160"/>
        <v>6</v>
      </c>
      <c r="H861" s="5">
        <f t="shared" si="161"/>
        <v>5</v>
      </c>
      <c r="I861" s="5">
        <f t="shared" si="162"/>
        <v>6</v>
      </c>
      <c r="J861" s="3" cm="1">
        <f t="array" ref="J861">SUM(_xlfn._xlws.FILTER($D$2:$D$1078,_xlfn.MAP($E$2:$E$1078,_xlfn.LAMBDA(_xlpm.x,_xlpm.x=$E861))))</f>
        <v>8.1300813008130081E-4</v>
      </c>
      <c r="K861" s="3">
        <f t="shared" si="163"/>
        <v>1</v>
      </c>
      <c r="L861" s="3" cm="1">
        <f t="array" ref="L861">SUM(_xlfn._xlws.FILTER($D$2:$D$1078,_xlfn.MAP($F$2:$F$1078,_xlfn.LAMBDA(_xlpm.x,_xlpm.x=$F861))))</f>
        <v>8.1300813008130081E-4</v>
      </c>
      <c r="M861" s="3">
        <f t="shared" si="164"/>
        <v>1</v>
      </c>
      <c r="N861" s="3">
        <f t="shared" si="165"/>
        <v>0.25439985932113074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~klinge~ : [klɪŋe]</v>
      </c>
      <c r="B862" s="2">
        <v>1</v>
      </c>
      <c r="C862" s="1" t="s">
        <v>958</v>
      </c>
      <c r="D862" s="3">
        <f t="shared" si="157"/>
        <v>8.1300813008130081E-4</v>
      </c>
      <c r="E862" s="1" t="str">
        <f t="shared" si="158"/>
        <v>~klinge~</v>
      </c>
      <c r="F862" s="1" t="str">
        <f t="shared" si="159"/>
        <v>[klɪŋe]</v>
      </c>
      <c r="G862" s="5">
        <f t="shared" si="160"/>
        <v>6</v>
      </c>
      <c r="H862" s="5">
        <f t="shared" si="161"/>
        <v>5</v>
      </c>
      <c r="I862" s="5">
        <f t="shared" si="162"/>
        <v>6</v>
      </c>
      <c r="J862" s="3" cm="1">
        <f t="array" ref="J862">SUM(_xlfn._xlws.FILTER($D$2:$D$1078,_xlfn.MAP($E$2:$E$1078,_xlfn.LAMBDA(_xlpm.x,_xlpm.x=$E862))))</f>
        <v>8.1300813008130081E-4</v>
      </c>
      <c r="K862" s="3">
        <f t="shared" si="163"/>
        <v>1</v>
      </c>
      <c r="L862" s="3" cm="1">
        <f t="array" ref="L862">SUM(_xlfn._xlws.FILTER($D$2:$D$1078,_xlfn.MAP($F$2:$F$1078,_xlfn.LAMBDA(_xlpm.x,_xlpm.x=$F862))))</f>
        <v>8.1300813008130081E-4</v>
      </c>
      <c r="M862" s="3">
        <f t="shared" si="164"/>
        <v>1</v>
      </c>
      <c r="N862" s="3">
        <f t="shared" si="165"/>
        <v>0.25439985932113074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~kühlen~ : [kyːln]</v>
      </c>
      <c r="B863" s="2">
        <v>1</v>
      </c>
      <c r="C863" s="1" t="s">
        <v>957</v>
      </c>
      <c r="D863" s="3">
        <f t="shared" si="157"/>
        <v>8.1300813008130081E-4</v>
      </c>
      <c r="E863" s="3" t="str">
        <f t="shared" si="158"/>
        <v>~kühlen~</v>
      </c>
      <c r="F863" s="3" t="str">
        <f t="shared" si="159"/>
        <v>[kyːln]</v>
      </c>
      <c r="G863" s="5">
        <f t="shared" si="160"/>
        <v>6</v>
      </c>
      <c r="H863" s="5">
        <f t="shared" si="161"/>
        <v>5</v>
      </c>
      <c r="I863" s="5">
        <f t="shared" si="162"/>
        <v>6</v>
      </c>
      <c r="J863" s="3" cm="1">
        <f t="array" ref="J863">SUM(_xlfn._xlws.FILTER($D$2:$D$1078,_xlfn.MAP($E$2:$E$1078,_xlfn.LAMBDA(_xlpm.x,_xlpm.x=$E863))))</f>
        <v>8.1300813008130081E-4</v>
      </c>
      <c r="K863" s="3">
        <f t="shared" si="163"/>
        <v>1</v>
      </c>
      <c r="L863" s="3" cm="1">
        <f t="array" ref="L863">SUM(_xlfn._xlws.FILTER($D$2:$D$1078,_xlfn.MAP($F$2:$F$1078,_xlfn.LAMBDA(_xlpm.x,_xlpm.x=$F863))))</f>
        <v>8.1300813008130081E-4</v>
      </c>
      <c r="M863" s="3">
        <f t="shared" si="164"/>
        <v>1</v>
      </c>
      <c r="N863" s="3">
        <f t="shared" si="165"/>
        <v>0.25439985932113074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~kollie~ : [kɔliː]</v>
      </c>
      <c r="B864" s="2">
        <v>1</v>
      </c>
      <c r="C864" s="1" t="s">
        <v>956</v>
      </c>
      <c r="D864" s="3">
        <f t="shared" si="157"/>
        <v>8.1300813008130081E-4</v>
      </c>
      <c r="E864" s="3" t="str">
        <f t="shared" si="158"/>
        <v>~kollie~</v>
      </c>
      <c r="F864" s="3" t="str">
        <f t="shared" si="159"/>
        <v>[kɔliː]</v>
      </c>
      <c r="G864" s="5">
        <f t="shared" si="160"/>
        <v>6</v>
      </c>
      <c r="H864" s="5">
        <f t="shared" si="161"/>
        <v>5</v>
      </c>
      <c r="I864" s="5">
        <f t="shared" si="162"/>
        <v>6</v>
      </c>
      <c r="J864" s="3" cm="1">
        <f t="array" ref="J864">SUM(_xlfn._xlws.FILTER($D$2:$D$1078,_xlfn.MAP($E$2:$E$1078,_xlfn.LAMBDA(_xlpm.x,_xlpm.x=$E864))))</f>
        <v>8.1300813008130081E-4</v>
      </c>
      <c r="K864" s="3">
        <f t="shared" si="163"/>
        <v>1</v>
      </c>
      <c r="L864" s="3" cm="1">
        <f t="array" ref="L864">SUM(_xlfn._xlws.FILTER($D$2:$D$1078,_xlfn.MAP($F$2:$F$1078,_xlfn.LAMBDA(_xlpm.x,_xlpm.x=$F864))))</f>
        <v>8.1300813008130081E-4</v>
      </c>
      <c r="M864" s="3">
        <f t="shared" si="164"/>
        <v>1</v>
      </c>
      <c r="N864" s="3">
        <f t="shared" si="165"/>
        <v>0.25439985932113074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~könnte~ : [kœnte]</v>
      </c>
      <c r="B865" s="2">
        <v>1</v>
      </c>
      <c r="C865" s="1" t="s">
        <v>955</v>
      </c>
      <c r="D865" s="3">
        <f t="shared" si="157"/>
        <v>8.1300813008130081E-4</v>
      </c>
      <c r="E865" s="3" t="str">
        <f t="shared" si="158"/>
        <v>~könnte~</v>
      </c>
      <c r="F865" s="3" t="str">
        <f t="shared" si="159"/>
        <v>[kœnte]</v>
      </c>
      <c r="G865" s="5">
        <f t="shared" si="160"/>
        <v>6</v>
      </c>
      <c r="H865" s="5">
        <f t="shared" si="161"/>
        <v>5</v>
      </c>
      <c r="I865" s="5">
        <f t="shared" si="162"/>
        <v>6</v>
      </c>
      <c r="J865" s="3" cm="1">
        <f t="array" ref="J865">SUM(_xlfn._xlws.FILTER($D$2:$D$1078,_xlfn.MAP($E$2:$E$1078,_xlfn.LAMBDA(_xlpm.x,_xlpm.x=$E865))))</f>
        <v>8.1300813008130081E-4</v>
      </c>
      <c r="K865" s="3">
        <f t="shared" si="163"/>
        <v>1</v>
      </c>
      <c r="L865" s="3" cm="1">
        <f t="array" ref="L865">SUM(_xlfn._xlws.FILTER($D$2:$D$1078,_xlfn.MAP($F$2:$F$1078,_xlfn.LAMBDA(_xlpm.x,_xlpm.x=$F865))))</f>
        <v>8.1300813008130081E-4</v>
      </c>
      <c r="M865" s="3">
        <f t="shared" si="164"/>
        <v>1</v>
      </c>
      <c r="N865" s="3">
        <f t="shared" si="165"/>
        <v>0.25439985932113074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~kosten~ : [kɔstn]</v>
      </c>
      <c r="B866" s="2">
        <v>1</v>
      </c>
      <c r="C866" s="1" t="s">
        <v>954</v>
      </c>
      <c r="D866" s="3">
        <f t="shared" si="157"/>
        <v>8.1300813008130081E-4</v>
      </c>
      <c r="E866" s="3" t="str">
        <f t="shared" si="158"/>
        <v>~kosten~</v>
      </c>
      <c r="F866" s="3" t="str">
        <f t="shared" si="159"/>
        <v>[kɔstn]</v>
      </c>
      <c r="G866" s="5">
        <f t="shared" si="160"/>
        <v>6</v>
      </c>
      <c r="H866" s="5">
        <f t="shared" si="161"/>
        <v>5</v>
      </c>
      <c r="I866" s="5">
        <f t="shared" si="162"/>
        <v>6</v>
      </c>
      <c r="J866" s="3" cm="1">
        <f t="array" ref="J866">SUM(_xlfn._xlws.FILTER($D$2:$D$1078,_xlfn.MAP($E$2:$E$1078,_xlfn.LAMBDA(_xlpm.x,_xlpm.x=$E866))))</f>
        <v>8.1300813008130081E-4</v>
      </c>
      <c r="K866" s="3">
        <f t="shared" si="163"/>
        <v>1</v>
      </c>
      <c r="L866" s="3" cm="1">
        <f t="array" ref="L866">SUM(_xlfn._xlws.FILTER($D$2:$D$1078,_xlfn.MAP($F$2:$F$1078,_xlfn.LAMBDA(_xlpm.x,_xlpm.x=$F866))))</f>
        <v>8.1300813008130081E-4</v>
      </c>
      <c r="M866" s="3">
        <f t="shared" si="164"/>
        <v>1</v>
      </c>
      <c r="N866" s="3">
        <f t="shared" si="165"/>
        <v>0.25439985932113074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~körper~ : [kœʁpɐ]</v>
      </c>
      <c r="B867" s="2">
        <v>1</v>
      </c>
      <c r="C867" s="1" t="s">
        <v>953</v>
      </c>
      <c r="D867" s="3">
        <f t="shared" si="157"/>
        <v>8.1300813008130081E-4</v>
      </c>
      <c r="E867" s="3" t="str">
        <f t="shared" si="158"/>
        <v>~körper~</v>
      </c>
      <c r="F867" s="3" t="str">
        <f t="shared" si="159"/>
        <v>[kœʁpɐ]</v>
      </c>
      <c r="G867" s="5">
        <f t="shared" si="160"/>
        <v>6</v>
      </c>
      <c r="H867" s="5">
        <f t="shared" si="161"/>
        <v>5</v>
      </c>
      <c r="I867" s="5">
        <f t="shared" si="162"/>
        <v>6</v>
      </c>
      <c r="J867" s="3" cm="1">
        <f t="array" ref="J867">SUM(_xlfn._xlws.FILTER($D$2:$D$1078,_xlfn.MAP($E$2:$E$1078,_xlfn.LAMBDA(_xlpm.x,_xlpm.x=$E867))))</f>
        <v>8.1300813008130081E-4</v>
      </c>
      <c r="K867" s="3">
        <f t="shared" si="163"/>
        <v>1</v>
      </c>
      <c r="L867" s="3" cm="1">
        <f t="array" ref="L867">SUM(_xlfn._xlws.FILTER($D$2:$D$1078,_xlfn.MAP($F$2:$F$1078,_xlfn.LAMBDA(_xlpm.x,_xlpm.x=$F867))))</f>
        <v>8.1300813008130081E-4</v>
      </c>
      <c r="M867" s="3">
        <f t="shared" si="164"/>
        <v>1</v>
      </c>
      <c r="N867" s="3">
        <f t="shared" si="165"/>
        <v>0.25439985932113074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~lauben~ : [laɔbm]</v>
      </c>
      <c r="B868" s="2">
        <v>1</v>
      </c>
      <c r="C868" s="1" t="s">
        <v>952</v>
      </c>
      <c r="D868" s="3">
        <f t="shared" si="157"/>
        <v>8.1300813008130081E-4</v>
      </c>
      <c r="E868" s="3" t="str">
        <f t="shared" si="158"/>
        <v>~lauben~</v>
      </c>
      <c r="F868" s="3" t="str">
        <f t="shared" si="159"/>
        <v>[laɔbm]</v>
      </c>
      <c r="G868" s="5">
        <f t="shared" si="160"/>
        <v>6</v>
      </c>
      <c r="H868" s="5">
        <f t="shared" si="161"/>
        <v>5</v>
      </c>
      <c r="I868" s="5">
        <f t="shared" si="162"/>
        <v>6</v>
      </c>
      <c r="J868" s="3" cm="1">
        <f t="array" ref="J868">SUM(_xlfn._xlws.FILTER($D$2:$D$1078,_xlfn.MAP($E$2:$E$1078,_xlfn.LAMBDA(_xlpm.x,_xlpm.x=$E868))))</f>
        <v>8.1300813008130081E-4</v>
      </c>
      <c r="K868" s="3">
        <f t="shared" si="163"/>
        <v>1</v>
      </c>
      <c r="L868" s="3" cm="1">
        <f t="array" ref="L868">SUM(_xlfn._xlws.FILTER($D$2:$D$1078,_xlfn.MAP($F$2:$F$1078,_xlfn.LAMBDA(_xlpm.x,_xlpm.x=$F868))))</f>
        <v>8.1300813008130081E-4</v>
      </c>
      <c r="M868" s="3">
        <f t="shared" si="164"/>
        <v>1</v>
      </c>
      <c r="N868" s="3">
        <f t="shared" si="165"/>
        <v>0.25439985932113074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~laufen~ : [laɔfn]</v>
      </c>
      <c r="B869" s="2">
        <v>1</v>
      </c>
      <c r="C869" s="1" t="s">
        <v>951</v>
      </c>
      <c r="D869" s="3">
        <f t="shared" si="157"/>
        <v>8.1300813008130081E-4</v>
      </c>
      <c r="E869" s="3" t="str">
        <f t="shared" si="158"/>
        <v>~laufen~</v>
      </c>
      <c r="F869" s="3" t="str">
        <f t="shared" si="159"/>
        <v>[laɔfn]</v>
      </c>
      <c r="G869" s="5">
        <f t="shared" si="160"/>
        <v>6</v>
      </c>
      <c r="H869" s="5">
        <f t="shared" si="161"/>
        <v>5</v>
      </c>
      <c r="I869" s="5">
        <f t="shared" si="162"/>
        <v>6</v>
      </c>
      <c r="J869" s="3" cm="1">
        <f t="array" ref="J869">SUM(_xlfn._xlws.FILTER($D$2:$D$1078,_xlfn.MAP($E$2:$E$1078,_xlfn.LAMBDA(_xlpm.x,_xlpm.x=$E869))))</f>
        <v>8.1300813008130081E-4</v>
      </c>
      <c r="K869" s="3">
        <f t="shared" si="163"/>
        <v>1</v>
      </c>
      <c r="L869" s="3" cm="1">
        <f t="array" ref="L869">SUM(_xlfn._xlws.FILTER($D$2:$D$1078,_xlfn.MAP($F$2:$F$1078,_xlfn.LAMBDA(_xlpm.x,_xlpm.x=$F869))))</f>
        <v>8.1300813008130081E-4</v>
      </c>
      <c r="M869" s="3">
        <f t="shared" si="164"/>
        <v>1</v>
      </c>
      <c r="N869" s="3">
        <f t="shared" si="165"/>
        <v>0.25439985932113074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~lliere~ : [liːʁe]</v>
      </c>
      <c r="B870" s="2">
        <v>1</v>
      </c>
      <c r="C870" s="1" t="s">
        <v>950</v>
      </c>
      <c r="D870" s="3">
        <f t="shared" si="157"/>
        <v>8.1300813008130081E-4</v>
      </c>
      <c r="E870" s="1" t="str">
        <f t="shared" si="158"/>
        <v>~lliere~</v>
      </c>
      <c r="F870" s="1" t="str">
        <f t="shared" si="159"/>
        <v>[liːʁe]</v>
      </c>
      <c r="G870" s="5">
        <f t="shared" si="160"/>
        <v>6</v>
      </c>
      <c r="H870" s="5">
        <f t="shared" si="161"/>
        <v>5</v>
      </c>
      <c r="I870" s="5">
        <f t="shared" si="162"/>
        <v>6</v>
      </c>
      <c r="J870" s="3" cm="1">
        <f t="array" ref="J870">SUM(_xlfn._xlws.FILTER($D$2:$D$1078,_xlfn.MAP($E$2:$E$1078,_xlfn.LAMBDA(_xlpm.x,_xlpm.x=$E870))))</f>
        <v>8.1300813008130081E-4</v>
      </c>
      <c r="K870" s="3">
        <f t="shared" si="163"/>
        <v>1</v>
      </c>
      <c r="L870" s="3" cm="1">
        <f t="array" ref="L870">SUM(_xlfn._xlws.FILTER($D$2:$D$1078,_xlfn.MAP($F$2:$F$1078,_xlfn.LAMBDA(_xlpm.x,_xlpm.x=$F870))))</f>
        <v>8.1300813008130081E-4</v>
      </c>
      <c r="M870" s="3">
        <f t="shared" si="164"/>
        <v>1</v>
      </c>
      <c r="N870" s="3">
        <f t="shared" si="165"/>
        <v>0.25439985932113074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~mantel~ : [mantl]</v>
      </c>
      <c r="B871" s="2">
        <v>1</v>
      </c>
      <c r="C871" s="1" t="s">
        <v>949</v>
      </c>
      <c r="D871" s="3">
        <f t="shared" si="157"/>
        <v>8.1300813008130081E-4</v>
      </c>
      <c r="E871" s="1" t="str">
        <f t="shared" si="158"/>
        <v>~mantel~</v>
      </c>
      <c r="F871" s="1" t="str">
        <f t="shared" si="159"/>
        <v>[mantl]</v>
      </c>
      <c r="G871" s="5">
        <f t="shared" si="160"/>
        <v>6</v>
      </c>
      <c r="H871" s="5">
        <f t="shared" si="161"/>
        <v>5</v>
      </c>
      <c r="I871" s="5">
        <f t="shared" si="162"/>
        <v>6</v>
      </c>
      <c r="J871" s="3" cm="1">
        <f t="array" ref="J871">SUM(_xlfn._xlws.FILTER($D$2:$D$1078,_xlfn.MAP($E$2:$E$1078,_xlfn.LAMBDA(_xlpm.x,_xlpm.x=$E871))))</f>
        <v>8.1300813008130081E-4</v>
      </c>
      <c r="K871" s="3">
        <f t="shared" si="163"/>
        <v>1</v>
      </c>
      <c r="L871" s="3" cm="1">
        <f t="array" ref="L871">SUM(_xlfn._xlws.FILTER($D$2:$D$1078,_xlfn.MAP($F$2:$F$1078,_xlfn.LAMBDA(_xlpm.x,_xlpm.x=$F871))))</f>
        <v>8.1300813008130081E-4</v>
      </c>
      <c r="M871" s="3">
        <f t="shared" si="164"/>
        <v>1</v>
      </c>
      <c r="N871" s="3">
        <f t="shared" si="165"/>
        <v>0.25439985932113074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~maschi~ : [maʃiː]</v>
      </c>
      <c r="B872" s="2">
        <v>1</v>
      </c>
      <c r="C872" s="1" t="s">
        <v>948</v>
      </c>
      <c r="D872" s="3">
        <f t="shared" si="157"/>
        <v>8.1300813008130081E-4</v>
      </c>
      <c r="E872" s="3" t="str">
        <f t="shared" si="158"/>
        <v>~maschi~</v>
      </c>
      <c r="F872" s="3" t="str">
        <f t="shared" si="159"/>
        <v>[maʃiː]</v>
      </c>
      <c r="G872" s="5">
        <f t="shared" si="160"/>
        <v>6</v>
      </c>
      <c r="H872" s="5">
        <f t="shared" si="161"/>
        <v>5</v>
      </c>
      <c r="I872" s="5">
        <f t="shared" si="162"/>
        <v>6</v>
      </c>
      <c r="J872" s="3" cm="1">
        <f t="array" ref="J872">SUM(_xlfn._xlws.FILTER($D$2:$D$1078,_xlfn.MAP($E$2:$E$1078,_xlfn.LAMBDA(_xlpm.x,_xlpm.x=$E872))))</f>
        <v>8.1300813008130081E-4</v>
      </c>
      <c r="K872" s="3">
        <f t="shared" si="163"/>
        <v>1</v>
      </c>
      <c r="L872" s="3" cm="1">
        <f t="array" ref="L872">SUM(_xlfn._xlws.FILTER($D$2:$D$1078,_xlfn.MAP($F$2:$F$1078,_xlfn.LAMBDA(_xlpm.x,_xlpm.x=$F872))))</f>
        <v>8.1300813008130081E-4</v>
      </c>
      <c r="M872" s="3">
        <f t="shared" si="164"/>
        <v>1</v>
      </c>
      <c r="N872" s="3">
        <f t="shared" si="165"/>
        <v>0.25439985932113074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~muster~ : [mʊstɐ]</v>
      </c>
      <c r="B873" s="2">
        <v>1</v>
      </c>
      <c r="C873" s="1" t="s">
        <v>947</v>
      </c>
      <c r="D873" s="3">
        <f t="shared" si="157"/>
        <v>8.1300813008130081E-4</v>
      </c>
      <c r="E873" s="1" t="str">
        <f t="shared" si="158"/>
        <v>~muster~</v>
      </c>
      <c r="F873" s="1" t="str">
        <f t="shared" si="159"/>
        <v>[mʊstɐ]</v>
      </c>
      <c r="G873" s="5">
        <f t="shared" si="160"/>
        <v>6</v>
      </c>
      <c r="H873" s="5">
        <f t="shared" si="161"/>
        <v>5</v>
      </c>
      <c r="I873" s="5">
        <f t="shared" si="162"/>
        <v>6</v>
      </c>
      <c r="J873" s="3" cm="1">
        <f t="array" ref="J873">SUM(_xlfn._xlws.FILTER($D$2:$D$1078,_xlfn.MAP($E$2:$E$1078,_xlfn.LAMBDA(_xlpm.x,_xlpm.x=$E873))))</f>
        <v>8.1300813008130081E-4</v>
      </c>
      <c r="K873" s="3">
        <f t="shared" si="163"/>
        <v>1</v>
      </c>
      <c r="L873" s="3" cm="1">
        <f t="array" ref="L873">SUM(_xlfn._xlws.FILTER($D$2:$D$1078,_xlfn.MAP($F$2:$F$1078,_xlfn.LAMBDA(_xlpm.x,_xlpm.x=$F873))))</f>
        <v>8.1300813008130081E-4</v>
      </c>
      <c r="M873" s="3">
        <f t="shared" si="164"/>
        <v>1</v>
      </c>
      <c r="N873" s="3">
        <f t="shared" si="165"/>
        <v>0.25439985932113074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~merken~ : [mɛʁkŋ]</v>
      </c>
      <c r="B874" s="2">
        <v>1</v>
      </c>
      <c r="C874" s="1" t="s">
        <v>946</v>
      </c>
      <c r="D874" s="3">
        <f t="shared" si="157"/>
        <v>8.1300813008130081E-4</v>
      </c>
      <c r="E874" s="3" t="str">
        <f t="shared" si="158"/>
        <v>~merken~</v>
      </c>
      <c r="F874" s="3" t="str">
        <f t="shared" si="159"/>
        <v>[mɛʁkŋ]</v>
      </c>
      <c r="G874" s="5">
        <f t="shared" si="160"/>
        <v>6</v>
      </c>
      <c r="H874" s="5">
        <f t="shared" si="161"/>
        <v>5</v>
      </c>
      <c r="I874" s="5">
        <f t="shared" si="162"/>
        <v>6</v>
      </c>
      <c r="J874" s="3" cm="1">
        <f t="array" ref="J874">SUM(_xlfn._xlws.FILTER($D$2:$D$1078,_xlfn.MAP($E$2:$E$1078,_xlfn.LAMBDA(_xlpm.x,_xlpm.x=$E874))))</f>
        <v>8.1300813008130081E-4</v>
      </c>
      <c r="K874" s="3">
        <f t="shared" si="163"/>
        <v>1</v>
      </c>
      <c r="L874" s="3" cm="1">
        <f t="array" ref="L874">SUM(_xlfn._xlws.FILTER($D$2:$D$1078,_xlfn.MAP($F$2:$F$1078,_xlfn.LAMBDA(_xlpm.x,_xlpm.x=$F874))))</f>
        <v>8.1300813008130081E-4</v>
      </c>
      <c r="M874" s="3">
        <f t="shared" si="164"/>
        <v>1</v>
      </c>
      <c r="N874" s="3">
        <f t="shared" si="165"/>
        <v>0.25439985932113074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~nterla~ : [ntɐla]</v>
      </c>
      <c r="B875" s="2">
        <v>1</v>
      </c>
      <c r="C875" s="1" t="s">
        <v>944</v>
      </c>
      <c r="D875" s="3">
        <f t="shared" si="157"/>
        <v>8.1300813008130081E-4</v>
      </c>
      <c r="E875" s="3" t="str">
        <f t="shared" si="158"/>
        <v>~nterla~</v>
      </c>
      <c r="F875" s="3" t="str">
        <f t="shared" si="159"/>
        <v>[ntɐla]</v>
      </c>
      <c r="G875" s="5">
        <f t="shared" si="160"/>
        <v>6</v>
      </c>
      <c r="H875" s="5">
        <f t="shared" si="161"/>
        <v>5</v>
      </c>
      <c r="I875" s="5">
        <f t="shared" si="162"/>
        <v>6</v>
      </c>
      <c r="J875" s="3" cm="1">
        <f t="array" ref="J875">SUM(_xlfn._xlws.FILTER($D$2:$D$1078,_xlfn.MAP($E$2:$E$1078,_xlfn.LAMBDA(_xlpm.x,_xlpm.x=$E875))))</f>
        <v>8.1300813008130081E-4</v>
      </c>
      <c r="K875" s="3">
        <f t="shared" si="163"/>
        <v>1</v>
      </c>
      <c r="L875" s="3" cm="1">
        <f t="array" ref="L875">SUM(_xlfn._xlws.FILTER($D$2:$D$1078,_xlfn.MAP($F$2:$F$1078,_xlfn.LAMBDA(_xlpm.x,_xlpm.x=$F875))))</f>
        <v>8.1300813008130081E-4</v>
      </c>
      <c r="M875" s="3">
        <f t="shared" si="164"/>
        <v>1</v>
      </c>
      <c r="N875" s="3">
        <f t="shared" si="165"/>
        <v>0.25439985932113074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~nichts~ : [nɪçts]</v>
      </c>
      <c r="B876" s="2">
        <v>1</v>
      </c>
      <c r="C876" s="1" t="s">
        <v>943</v>
      </c>
      <c r="D876" s="3">
        <f t="shared" si="157"/>
        <v>8.1300813008130081E-4</v>
      </c>
      <c r="E876" s="3" t="str">
        <f t="shared" si="158"/>
        <v>~nichts~</v>
      </c>
      <c r="F876" s="3" t="str">
        <f t="shared" si="159"/>
        <v>[nɪçts]</v>
      </c>
      <c r="G876" s="5">
        <f t="shared" si="160"/>
        <v>6</v>
      </c>
      <c r="H876" s="5">
        <f t="shared" si="161"/>
        <v>5</v>
      </c>
      <c r="I876" s="5">
        <f t="shared" si="162"/>
        <v>6</v>
      </c>
      <c r="J876" s="3" cm="1">
        <f t="array" ref="J876">SUM(_xlfn._xlws.FILTER($D$2:$D$1078,_xlfn.MAP($E$2:$E$1078,_xlfn.LAMBDA(_xlpm.x,_xlpm.x=$E876))))</f>
        <v>8.1300813008130081E-4</v>
      </c>
      <c r="K876" s="3">
        <f t="shared" si="163"/>
        <v>1</v>
      </c>
      <c r="L876" s="3" cm="1">
        <f t="array" ref="L876">SUM(_xlfn._xlws.FILTER($D$2:$D$1078,_xlfn.MAP($F$2:$F$1078,_xlfn.LAMBDA(_xlpm.x,_xlpm.x=$F876))))</f>
        <v>8.1300813008130081E-4</v>
      </c>
      <c r="M876" s="3">
        <f t="shared" si="164"/>
        <v>1</v>
      </c>
      <c r="N876" s="3">
        <f t="shared" si="165"/>
        <v>0.25439985932113074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~norden~ : [nɔʁdn]</v>
      </c>
      <c r="B877" s="2">
        <v>1</v>
      </c>
      <c r="C877" s="1" t="s">
        <v>942</v>
      </c>
      <c r="D877" s="3">
        <f t="shared" si="157"/>
        <v>8.1300813008130081E-4</v>
      </c>
      <c r="E877" s="3" t="str">
        <f t="shared" si="158"/>
        <v>~norden~</v>
      </c>
      <c r="F877" s="3" t="str">
        <f t="shared" si="159"/>
        <v>[nɔʁdn]</v>
      </c>
      <c r="G877" s="5">
        <f t="shared" si="160"/>
        <v>6</v>
      </c>
      <c r="H877" s="5">
        <f t="shared" si="161"/>
        <v>5</v>
      </c>
      <c r="I877" s="5">
        <f t="shared" si="162"/>
        <v>6</v>
      </c>
      <c r="J877" s="3" cm="1">
        <f t="array" ref="J877">SUM(_xlfn._xlws.FILTER($D$2:$D$1078,_xlfn.MAP($E$2:$E$1078,_xlfn.LAMBDA(_xlpm.x,_xlpm.x=$E877))))</f>
        <v>8.1300813008130081E-4</v>
      </c>
      <c r="K877" s="3">
        <f t="shared" si="163"/>
        <v>1</v>
      </c>
      <c r="L877" s="3" cm="1">
        <f t="array" ref="L877">SUM(_xlfn._xlws.FILTER($D$2:$D$1078,_xlfn.MAP($F$2:$F$1078,_xlfn.LAMBDA(_xlpm.x,_xlpm.x=$F877))))</f>
        <v>8.1300813008130081E-4</v>
      </c>
      <c r="M877" s="3">
        <f t="shared" si="164"/>
        <v>1</v>
      </c>
      <c r="N877" s="3">
        <f t="shared" si="165"/>
        <v>0.25439985932113074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~passie~ : [pasiː]</v>
      </c>
      <c r="B878" s="2">
        <v>1</v>
      </c>
      <c r="C878" s="1" t="s">
        <v>941</v>
      </c>
      <c r="D878" s="3">
        <f t="shared" si="157"/>
        <v>8.1300813008130081E-4</v>
      </c>
      <c r="E878" s="3" t="str">
        <f t="shared" si="158"/>
        <v>~passie~</v>
      </c>
      <c r="F878" s="3" t="str">
        <f t="shared" si="159"/>
        <v>[pasiː]</v>
      </c>
      <c r="G878" s="5">
        <f t="shared" si="160"/>
        <v>6</v>
      </c>
      <c r="H878" s="5">
        <f t="shared" si="161"/>
        <v>5</v>
      </c>
      <c r="I878" s="5">
        <f t="shared" si="162"/>
        <v>6</v>
      </c>
      <c r="J878" s="3" cm="1">
        <f t="array" ref="J878">SUM(_xlfn._xlws.FILTER($D$2:$D$1078,_xlfn.MAP($E$2:$E$1078,_xlfn.LAMBDA(_xlpm.x,_xlpm.x=$E878))))</f>
        <v>8.1300813008130081E-4</v>
      </c>
      <c r="K878" s="3">
        <f t="shared" si="163"/>
        <v>1</v>
      </c>
      <c r="L878" s="3" cm="1">
        <f t="array" ref="L878">SUM(_xlfn._xlws.FILTER($D$2:$D$1078,_xlfn.MAP($F$2:$F$1078,_xlfn.LAMBDA(_xlpm.x,_xlpm.x=$F878))))</f>
        <v>8.1300813008130081E-4</v>
      </c>
      <c r="M878" s="3">
        <f t="shared" si="164"/>
        <v>1</v>
      </c>
      <c r="N878" s="3">
        <f t="shared" si="165"/>
        <v>0.25439985932113074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~pfange~ : [pfaŋe]</v>
      </c>
      <c r="B879" s="2">
        <v>1</v>
      </c>
      <c r="C879" s="1" t="s">
        <v>940</v>
      </c>
      <c r="D879" s="3">
        <f t="shared" si="157"/>
        <v>8.1300813008130081E-4</v>
      </c>
      <c r="E879" s="3" t="str">
        <f t="shared" si="158"/>
        <v>~pfange~</v>
      </c>
      <c r="F879" s="3" t="str">
        <f t="shared" si="159"/>
        <v>[pfaŋe]</v>
      </c>
      <c r="G879" s="5">
        <f t="shared" si="160"/>
        <v>6</v>
      </c>
      <c r="H879" s="5">
        <f t="shared" si="161"/>
        <v>5</v>
      </c>
      <c r="I879" s="5">
        <f t="shared" si="162"/>
        <v>6</v>
      </c>
      <c r="J879" s="3" cm="1">
        <f t="array" ref="J879">SUM(_xlfn._xlws.FILTER($D$2:$D$1078,_xlfn.MAP($E$2:$E$1078,_xlfn.LAMBDA(_xlpm.x,_xlpm.x=$E879))))</f>
        <v>8.1300813008130081E-4</v>
      </c>
      <c r="K879" s="3">
        <f t="shared" si="163"/>
        <v>1</v>
      </c>
      <c r="L879" s="3" cm="1">
        <f t="array" ref="L879">SUM(_xlfn._xlws.FILTER($D$2:$D$1078,_xlfn.MAP($F$2:$F$1078,_xlfn.LAMBDA(_xlpm.x,_xlpm.x=$F879))))</f>
        <v>8.1300813008130081E-4</v>
      </c>
      <c r="M879" s="3">
        <f t="shared" si="164"/>
        <v>1</v>
      </c>
      <c r="N879" s="3">
        <f t="shared" si="165"/>
        <v>0.25439985932113074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~presse~ : [pʁɛse]</v>
      </c>
      <c r="B880" s="2">
        <v>1</v>
      </c>
      <c r="C880" s="1" t="s">
        <v>939</v>
      </c>
      <c r="D880" s="3">
        <f t="shared" si="157"/>
        <v>8.1300813008130081E-4</v>
      </c>
      <c r="E880" s="3" t="str">
        <f t="shared" si="158"/>
        <v>~presse~</v>
      </c>
      <c r="F880" s="3" t="str">
        <f t="shared" si="159"/>
        <v>[pʁɛse]</v>
      </c>
      <c r="G880" s="5">
        <f t="shared" si="160"/>
        <v>6</v>
      </c>
      <c r="H880" s="5">
        <f t="shared" si="161"/>
        <v>5</v>
      </c>
      <c r="I880" s="5">
        <f t="shared" si="162"/>
        <v>6</v>
      </c>
      <c r="J880" s="3" cm="1">
        <f t="array" ref="J880">SUM(_xlfn._xlws.FILTER($D$2:$D$1078,_xlfn.MAP($E$2:$E$1078,_xlfn.LAMBDA(_xlpm.x,_xlpm.x=$E880))))</f>
        <v>8.1300813008130081E-4</v>
      </c>
      <c r="K880" s="3">
        <f t="shared" si="163"/>
        <v>1</v>
      </c>
      <c r="L880" s="3" cm="1">
        <f t="array" ref="L880">SUM(_xlfn._xlws.FILTER($D$2:$D$1078,_xlfn.MAP($F$2:$F$1078,_xlfn.LAMBDA(_xlpm.x,_xlpm.x=$F880))))</f>
        <v>8.1300813008130081E-4</v>
      </c>
      <c r="M880" s="3">
        <f t="shared" si="164"/>
        <v>1</v>
      </c>
      <c r="N880" s="3">
        <f t="shared" si="165"/>
        <v>0.25439985932113074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~ssiere~ : [siːʁe]</v>
      </c>
      <c r="B881" s="2">
        <v>1</v>
      </c>
      <c r="C881" s="1" t="s">
        <v>938</v>
      </c>
      <c r="D881" s="3">
        <f t="shared" si="157"/>
        <v>8.1300813008130081E-4</v>
      </c>
      <c r="E881" s="1" t="str">
        <f t="shared" si="158"/>
        <v>~ssiere~</v>
      </c>
      <c r="F881" s="1" t="str">
        <f t="shared" si="159"/>
        <v>[siːʁe]</v>
      </c>
      <c r="G881" s="5">
        <f t="shared" si="160"/>
        <v>6</v>
      </c>
      <c r="H881" s="5">
        <f t="shared" si="161"/>
        <v>5</v>
      </c>
      <c r="I881" s="5">
        <f t="shared" si="162"/>
        <v>6</v>
      </c>
      <c r="J881" s="3" cm="1">
        <f t="array" ref="J881">SUM(_xlfn._xlws.FILTER($D$2:$D$1078,_xlfn.MAP($E$2:$E$1078,_xlfn.LAMBDA(_xlpm.x,_xlpm.x=$E881))))</f>
        <v>8.1300813008130081E-4</v>
      </c>
      <c r="K881" s="3">
        <f t="shared" si="163"/>
        <v>1</v>
      </c>
      <c r="L881" s="3" cm="1">
        <f t="array" ref="L881">SUM(_xlfn._xlws.FILTER($D$2:$D$1078,_xlfn.MAP($F$2:$F$1078,_xlfn.LAMBDA(_xlpm.x,_xlpm.x=$F881))))</f>
        <v>8.1300813008130081E-4</v>
      </c>
      <c r="M881" s="3">
        <f t="shared" si="164"/>
        <v>1</v>
      </c>
      <c r="N881" s="3">
        <f t="shared" si="165"/>
        <v>0.25439985932113074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~tzlich~ : [tslɪç]</v>
      </c>
      <c r="B882" s="2">
        <v>1</v>
      </c>
      <c r="C882" s="1" t="s">
        <v>937</v>
      </c>
      <c r="D882" s="3">
        <f t="shared" si="157"/>
        <v>8.1300813008130081E-4</v>
      </c>
      <c r="E882" s="3" t="str">
        <f t="shared" si="158"/>
        <v>~tzlich~</v>
      </c>
      <c r="F882" s="3" t="str">
        <f t="shared" si="159"/>
        <v>[tslɪç]</v>
      </c>
      <c r="G882" s="5">
        <f t="shared" si="160"/>
        <v>6</v>
      </c>
      <c r="H882" s="5">
        <f t="shared" si="161"/>
        <v>5</v>
      </c>
      <c r="I882" s="5">
        <f t="shared" si="162"/>
        <v>6</v>
      </c>
      <c r="J882" s="3" cm="1">
        <f t="array" ref="J882">SUM(_xlfn._xlws.FILTER($D$2:$D$1078,_xlfn.MAP($E$2:$E$1078,_xlfn.LAMBDA(_xlpm.x,_xlpm.x=$E882))))</f>
        <v>8.1300813008130081E-4</v>
      </c>
      <c r="K882" s="3">
        <f t="shared" si="163"/>
        <v>1</v>
      </c>
      <c r="L882" s="3" cm="1">
        <f t="array" ref="L882">SUM(_xlfn._xlws.FILTER($D$2:$D$1078,_xlfn.MAP($F$2:$F$1078,_xlfn.LAMBDA(_xlpm.x,_xlpm.x=$F882))))</f>
        <v>8.1300813008130081E-4</v>
      </c>
      <c r="M882" s="3">
        <f t="shared" si="164"/>
        <v>1</v>
      </c>
      <c r="N882" s="3">
        <f t="shared" si="165"/>
        <v>0.25439985932113074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~zucker~ : [tsʊkɐ]</v>
      </c>
      <c r="B883" s="2">
        <v>1</v>
      </c>
      <c r="C883" s="1" t="s">
        <v>936</v>
      </c>
      <c r="D883" s="3">
        <f t="shared" si="157"/>
        <v>8.1300813008130081E-4</v>
      </c>
      <c r="E883" s="3" t="str">
        <f t="shared" si="158"/>
        <v>~zucker~</v>
      </c>
      <c r="F883" s="3" t="str">
        <f t="shared" si="159"/>
        <v>[tsʊkɐ]</v>
      </c>
      <c r="G883" s="5">
        <f t="shared" si="160"/>
        <v>6</v>
      </c>
      <c r="H883" s="5">
        <f t="shared" si="161"/>
        <v>5</v>
      </c>
      <c r="I883" s="5">
        <f t="shared" si="162"/>
        <v>6</v>
      </c>
      <c r="J883" s="3" cm="1">
        <f t="array" ref="J883">SUM(_xlfn._xlws.FILTER($D$2:$D$1078,_xlfn.MAP($E$2:$E$1078,_xlfn.LAMBDA(_xlpm.x,_xlpm.x=$E883))))</f>
        <v>8.1300813008130081E-4</v>
      </c>
      <c r="K883" s="3">
        <f t="shared" si="163"/>
        <v>1</v>
      </c>
      <c r="L883" s="3" cm="1">
        <f t="array" ref="L883">SUM(_xlfn._xlws.FILTER($D$2:$D$1078,_xlfn.MAP($F$2:$F$1078,_xlfn.LAMBDA(_xlpm.x,_xlpm.x=$F883))))</f>
        <v>8.1300813008130081E-4</v>
      </c>
      <c r="M883" s="3">
        <f t="shared" si="164"/>
        <v>1</v>
      </c>
      <c r="N883" s="3">
        <f t="shared" si="165"/>
        <v>0.25439985932113074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~zimmer~ : [tsɪmɐ]</v>
      </c>
      <c r="B884" s="2">
        <v>1</v>
      </c>
      <c r="C884" s="1" t="s">
        <v>935</v>
      </c>
      <c r="D884" s="3">
        <f t="shared" si="157"/>
        <v>8.1300813008130081E-4</v>
      </c>
      <c r="E884" s="1" t="str">
        <f t="shared" si="158"/>
        <v>~zimmer~</v>
      </c>
      <c r="F884" s="1" t="str">
        <f t="shared" si="159"/>
        <v>[tsɪmɐ]</v>
      </c>
      <c r="G884" s="5">
        <f t="shared" si="160"/>
        <v>6</v>
      </c>
      <c r="H884" s="5">
        <f t="shared" si="161"/>
        <v>5</v>
      </c>
      <c r="I884" s="5">
        <f t="shared" si="162"/>
        <v>6</v>
      </c>
      <c r="J884" s="3" cm="1">
        <f t="array" ref="J884">SUM(_xlfn._xlws.FILTER($D$2:$D$1078,_xlfn.MAP($E$2:$E$1078,_xlfn.LAMBDA(_xlpm.x,_xlpm.x=$E884))))</f>
        <v>8.1300813008130081E-4</v>
      </c>
      <c r="K884" s="3">
        <f t="shared" si="163"/>
        <v>1</v>
      </c>
      <c r="L884" s="3" cm="1">
        <f t="array" ref="L884">SUM(_xlfn._xlws.FILTER($D$2:$D$1078,_xlfn.MAP($F$2:$F$1078,_xlfn.LAMBDA(_xlpm.x,_xlpm.x=$F884))))</f>
        <v>8.1300813008130081E-4</v>
      </c>
      <c r="M884" s="3">
        <f t="shared" si="164"/>
        <v>1</v>
      </c>
      <c r="N884" s="3">
        <f t="shared" si="165"/>
        <v>0.25439985932113074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~trenne~ : [tʁɛne]</v>
      </c>
      <c r="B885" s="2">
        <v>1</v>
      </c>
      <c r="C885" s="1" t="s">
        <v>934</v>
      </c>
      <c r="D885" s="3">
        <f t="shared" si="157"/>
        <v>8.1300813008130081E-4</v>
      </c>
      <c r="E885" s="3" t="str">
        <f t="shared" si="158"/>
        <v>~trenne~</v>
      </c>
      <c r="F885" s="3" t="str">
        <f t="shared" si="159"/>
        <v>[tʁɛne]</v>
      </c>
      <c r="G885" s="5">
        <f t="shared" si="160"/>
        <v>6</v>
      </c>
      <c r="H885" s="5">
        <f t="shared" si="161"/>
        <v>5</v>
      </c>
      <c r="I885" s="5">
        <f t="shared" si="162"/>
        <v>6</v>
      </c>
      <c r="J885" s="3" cm="1">
        <f t="array" ref="J885">SUM(_xlfn._xlws.FILTER($D$2:$D$1078,_xlfn.MAP($E$2:$E$1078,_xlfn.LAMBDA(_xlpm.x,_xlpm.x=$E885))))</f>
        <v>8.1300813008130081E-4</v>
      </c>
      <c r="K885" s="3">
        <f t="shared" si="163"/>
        <v>1</v>
      </c>
      <c r="L885" s="3" cm="1">
        <f t="array" ref="L885">SUM(_xlfn._xlws.FILTER($D$2:$D$1078,_xlfn.MAP($F$2:$F$1078,_xlfn.LAMBDA(_xlpm.x,_xlpm.x=$F885))))</f>
        <v>8.1300813008130081E-4</v>
      </c>
      <c r="M885" s="3">
        <f t="shared" si="164"/>
        <v>1</v>
      </c>
      <c r="N885" s="3">
        <f t="shared" si="165"/>
        <v>0.25439985932113074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~wieder~ : [viːdɐ]</v>
      </c>
      <c r="B886" s="2">
        <v>1</v>
      </c>
      <c r="C886" s="1" t="s">
        <v>933</v>
      </c>
      <c r="D886" s="3">
        <f t="shared" si="157"/>
        <v>8.1300813008130081E-4</v>
      </c>
      <c r="E886" s="3" t="str">
        <f t="shared" si="158"/>
        <v>~wieder~</v>
      </c>
      <c r="F886" s="3" t="str">
        <f t="shared" si="159"/>
        <v>[viːdɐ]</v>
      </c>
      <c r="G886" s="5">
        <f t="shared" si="160"/>
        <v>6</v>
      </c>
      <c r="H886" s="5">
        <f t="shared" si="161"/>
        <v>5</v>
      </c>
      <c r="I886" s="5">
        <f t="shared" si="162"/>
        <v>6</v>
      </c>
      <c r="J886" s="3" cm="1">
        <f t="array" ref="J886">SUM(_xlfn._xlws.FILTER($D$2:$D$1078,_xlfn.MAP($E$2:$E$1078,_xlfn.LAMBDA(_xlpm.x,_xlpm.x=$E886))))</f>
        <v>8.1300813008130081E-4</v>
      </c>
      <c r="K886" s="3">
        <f t="shared" si="163"/>
        <v>1</v>
      </c>
      <c r="L886" s="3" cm="1">
        <f t="array" ref="L886">SUM(_xlfn._xlws.FILTER($D$2:$D$1078,_xlfn.MAP($F$2:$F$1078,_xlfn.LAMBDA(_xlpm.x,_xlpm.x=$F886))))</f>
        <v>8.1300813008130081E-4</v>
      </c>
      <c r="M886" s="3">
        <f t="shared" si="164"/>
        <v>1</v>
      </c>
      <c r="N886" s="3">
        <f t="shared" si="165"/>
        <v>0.25439985932113074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~wunder~ : [vʊndɐ]</v>
      </c>
      <c r="B887" s="2">
        <v>1</v>
      </c>
      <c r="C887" s="1" t="s">
        <v>932</v>
      </c>
      <c r="D887" s="3">
        <f t="shared" si="157"/>
        <v>8.1300813008130081E-4</v>
      </c>
      <c r="E887" s="1" t="str">
        <f t="shared" si="158"/>
        <v>~wunder~</v>
      </c>
      <c r="F887" s="1" t="str">
        <f t="shared" si="159"/>
        <v>[vʊndɐ]</v>
      </c>
      <c r="G887" s="5">
        <f t="shared" si="160"/>
        <v>6</v>
      </c>
      <c r="H887" s="5">
        <f t="shared" si="161"/>
        <v>5</v>
      </c>
      <c r="I887" s="5">
        <f t="shared" si="162"/>
        <v>6</v>
      </c>
      <c r="J887" s="3" cm="1">
        <f t="array" ref="J887">SUM(_xlfn._xlws.FILTER($D$2:$D$1078,_xlfn.MAP($E$2:$E$1078,_xlfn.LAMBDA(_xlpm.x,_xlpm.x=$E887))))</f>
        <v>8.1300813008130081E-4</v>
      </c>
      <c r="K887" s="3">
        <f t="shared" si="163"/>
        <v>1</v>
      </c>
      <c r="L887" s="3" cm="1">
        <f t="array" ref="L887">SUM(_xlfn._xlws.FILTER($D$2:$D$1078,_xlfn.MAP($F$2:$F$1078,_xlfn.LAMBDA(_xlpm.x,_xlpm.x=$F887))))</f>
        <v>8.1300813008130081E-4</v>
      </c>
      <c r="M887" s="3">
        <f t="shared" si="164"/>
        <v>1</v>
      </c>
      <c r="N887" s="3">
        <f t="shared" si="165"/>
        <v>0.25439985932113074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~winter~ : [vɪntɐ]</v>
      </c>
      <c r="B888" s="2">
        <v>1</v>
      </c>
      <c r="C888" s="1" t="s">
        <v>931</v>
      </c>
      <c r="D888" s="3">
        <f t="shared" si="157"/>
        <v>8.1300813008130081E-4</v>
      </c>
      <c r="E888" s="3" t="str">
        <f t="shared" si="158"/>
        <v>~winter~</v>
      </c>
      <c r="F888" s="3" t="str">
        <f t="shared" si="159"/>
        <v>[vɪntɐ]</v>
      </c>
      <c r="G888" s="5">
        <f t="shared" si="160"/>
        <v>6</v>
      </c>
      <c r="H888" s="5">
        <f t="shared" si="161"/>
        <v>5</v>
      </c>
      <c r="I888" s="5">
        <f t="shared" si="162"/>
        <v>6</v>
      </c>
      <c r="J888" s="3" cm="1">
        <f t="array" ref="J888">SUM(_xlfn._xlws.FILTER($D$2:$D$1078,_xlfn.MAP($E$2:$E$1078,_xlfn.LAMBDA(_xlpm.x,_xlpm.x=$E888))))</f>
        <v>8.1300813008130081E-4</v>
      </c>
      <c r="K888" s="3">
        <f t="shared" si="163"/>
        <v>1</v>
      </c>
      <c r="L888" s="3" cm="1">
        <f t="array" ref="L888">SUM(_xlfn._xlws.FILTER($D$2:$D$1078,_xlfn.MAP($F$2:$F$1078,_xlfn.LAMBDA(_xlpm.x,_xlpm.x=$F888))))</f>
        <v>8.1300813008130081E-4</v>
      </c>
      <c r="M888" s="3">
        <f t="shared" si="164"/>
        <v>1</v>
      </c>
      <c r="N888" s="3">
        <f t="shared" si="165"/>
        <v>0.25439985932113074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~wusste~ : [vʊste]</v>
      </c>
      <c r="B889" s="2">
        <v>1</v>
      </c>
      <c r="C889" s="1" t="s">
        <v>930</v>
      </c>
      <c r="D889" s="3">
        <f t="shared" si="157"/>
        <v>8.1300813008130081E-4</v>
      </c>
      <c r="E889" s="1" t="str">
        <f t="shared" si="158"/>
        <v>~wusste~</v>
      </c>
      <c r="F889" s="1" t="str">
        <f t="shared" si="159"/>
        <v>[vʊste]</v>
      </c>
      <c r="G889" s="5">
        <f t="shared" si="160"/>
        <v>6</v>
      </c>
      <c r="H889" s="5">
        <f t="shared" si="161"/>
        <v>5</v>
      </c>
      <c r="I889" s="5">
        <f t="shared" si="162"/>
        <v>6</v>
      </c>
      <c r="J889" s="3" cm="1">
        <f t="array" ref="J889">SUM(_xlfn._xlws.FILTER($D$2:$D$1078,_xlfn.MAP($E$2:$E$1078,_xlfn.LAMBDA(_xlpm.x,_xlpm.x=$E889))))</f>
        <v>8.1300813008130081E-4</v>
      </c>
      <c r="K889" s="3">
        <f t="shared" si="163"/>
        <v>1</v>
      </c>
      <c r="L889" s="3" cm="1">
        <f t="array" ref="L889">SUM(_xlfn._xlws.FILTER($D$2:$D$1078,_xlfn.MAP($F$2:$F$1078,_xlfn.LAMBDA(_xlpm.x,_xlpm.x=$F889))))</f>
        <v>8.1300813008130081E-4</v>
      </c>
      <c r="M889" s="3">
        <f t="shared" si="164"/>
        <v>1</v>
      </c>
      <c r="N889" s="3">
        <f t="shared" si="165"/>
        <v>0.25439985932113074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~westen~ : [vɛstn]</v>
      </c>
      <c r="B890" s="2">
        <v>1</v>
      </c>
      <c r="C890" s="1" t="s">
        <v>929</v>
      </c>
      <c r="D890" s="3">
        <f t="shared" si="157"/>
        <v>8.1300813008130081E-4</v>
      </c>
      <c r="E890" s="1" t="str">
        <f t="shared" si="158"/>
        <v>~westen~</v>
      </c>
      <c r="F890" s="1" t="str">
        <f t="shared" si="159"/>
        <v>[vɛstn]</v>
      </c>
      <c r="G890" s="5">
        <f t="shared" si="160"/>
        <v>6</v>
      </c>
      <c r="H890" s="5">
        <f t="shared" si="161"/>
        <v>5</v>
      </c>
      <c r="I890" s="5">
        <f t="shared" si="162"/>
        <v>6</v>
      </c>
      <c r="J890" s="3" cm="1">
        <f t="array" ref="J890">SUM(_xlfn._xlws.FILTER($D$2:$D$1078,_xlfn.MAP($E$2:$E$1078,_xlfn.LAMBDA(_xlpm.x,_xlpm.x=$E890))))</f>
        <v>8.1300813008130081E-4</v>
      </c>
      <c r="K890" s="3">
        <f t="shared" si="163"/>
        <v>1</v>
      </c>
      <c r="L890" s="3" cm="1">
        <f t="array" ref="L890">SUM(_xlfn._xlws.FILTER($D$2:$D$1078,_xlfn.MAP($F$2:$F$1078,_xlfn.LAMBDA(_xlpm.x,_xlpm.x=$F890))))</f>
        <v>8.1300813008130081E-4</v>
      </c>
      <c r="M890" s="3">
        <f t="shared" si="164"/>
        <v>1</v>
      </c>
      <c r="N890" s="3">
        <f t="shared" si="165"/>
        <v>0.25439985932113074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~werfen~ : [vɛʁfn]</v>
      </c>
      <c r="B891" s="2">
        <v>1</v>
      </c>
      <c r="C891" s="1" t="s">
        <v>928</v>
      </c>
      <c r="D891" s="3">
        <f t="shared" si="157"/>
        <v>8.1300813008130081E-4</v>
      </c>
      <c r="E891" s="3" t="str">
        <f t="shared" si="158"/>
        <v>~werfen~</v>
      </c>
      <c r="F891" s="3" t="str">
        <f t="shared" si="159"/>
        <v>[vɛʁfn]</v>
      </c>
      <c r="G891" s="5">
        <f t="shared" si="160"/>
        <v>6</v>
      </c>
      <c r="H891" s="5">
        <f t="shared" si="161"/>
        <v>5</v>
      </c>
      <c r="I891" s="5">
        <f t="shared" si="162"/>
        <v>6</v>
      </c>
      <c r="J891" s="3" cm="1">
        <f t="array" ref="J891">SUM(_xlfn._xlws.FILTER($D$2:$D$1078,_xlfn.MAP($E$2:$E$1078,_xlfn.LAMBDA(_xlpm.x,_xlpm.x=$E891))))</f>
        <v>8.1300813008130081E-4</v>
      </c>
      <c r="K891" s="3">
        <f t="shared" si="163"/>
        <v>1</v>
      </c>
      <c r="L891" s="3" cm="1">
        <f t="array" ref="L891">SUM(_xlfn._xlws.FILTER($D$2:$D$1078,_xlfn.MAP($F$2:$F$1078,_xlfn.LAMBDA(_xlpm.x,_xlpm.x=$F891))))</f>
        <v>8.1300813008130081E-4</v>
      </c>
      <c r="M891" s="3">
        <f t="shared" si="164"/>
        <v>1</v>
      </c>
      <c r="N891" s="3">
        <f t="shared" si="165"/>
        <v>0.25439985932113074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~wählen~ : [vɛːln]</v>
      </c>
      <c r="B892" s="2">
        <v>1</v>
      </c>
      <c r="C892" s="1" t="s">
        <v>927</v>
      </c>
      <c r="D892" s="3">
        <f t="shared" si="157"/>
        <v>8.1300813008130081E-4</v>
      </c>
      <c r="E892" s="3" t="str">
        <f t="shared" si="158"/>
        <v>~wählen~</v>
      </c>
      <c r="F892" s="3" t="str">
        <f t="shared" si="159"/>
        <v>[vɛːln]</v>
      </c>
      <c r="G892" s="5">
        <f t="shared" si="160"/>
        <v>6</v>
      </c>
      <c r="H892" s="5">
        <f t="shared" si="161"/>
        <v>5</v>
      </c>
      <c r="I892" s="5">
        <f t="shared" si="162"/>
        <v>6</v>
      </c>
      <c r="J892" s="3" cm="1">
        <f t="array" ref="J892">SUM(_xlfn._xlws.FILTER($D$2:$D$1078,_xlfn.MAP($E$2:$E$1078,_xlfn.LAMBDA(_xlpm.x,_xlpm.x=$E892))))</f>
        <v>8.1300813008130081E-4</v>
      </c>
      <c r="K892" s="3">
        <f t="shared" si="163"/>
        <v>1</v>
      </c>
      <c r="L892" s="3" cm="1">
        <f t="array" ref="L892">SUM(_xlfn._xlws.FILTER($D$2:$D$1078,_xlfn.MAP($F$2:$F$1078,_xlfn.LAMBDA(_xlpm.x,_xlpm.x=$F892))))</f>
        <v>8.1300813008130081E-4</v>
      </c>
      <c r="M892" s="3">
        <f t="shared" si="164"/>
        <v>1</v>
      </c>
      <c r="N892" s="3">
        <f t="shared" si="165"/>
        <v>0.25439985932113074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~worten~ : [vɔʁtn]</v>
      </c>
      <c r="B893" s="2">
        <v>1</v>
      </c>
      <c r="C893" s="1" t="s">
        <v>926</v>
      </c>
      <c r="D893" s="3">
        <f t="shared" si="157"/>
        <v>8.1300813008130081E-4</v>
      </c>
      <c r="E893" s="3" t="str">
        <f t="shared" si="158"/>
        <v>~worten~</v>
      </c>
      <c r="F893" s="3" t="str">
        <f t="shared" si="159"/>
        <v>[vɔʁtn]</v>
      </c>
      <c r="G893" s="5">
        <f t="shared" si="160"/>
        <v>6</v>
      </c>
      <c r="H893" s="5">
        <f t="shared" si="161"/>
        <v>5</v>
      </c>
      <c r="I893" s="5">
        <f t="shared" si="162"/>
        <v>6</v>
      </c>
      <c r="J893" s="3" cm="1">
        <f t="array" ref="J893">SUM(_xlfn._xlws.FILTER($D$2:$D$1078,_xlfn.MAP($E$2:$E$1078,_xlfn.LAMBDA(_xlpm.x,_xlpm.x=$E893))))</f>
        <v>8.1300813008130081E-4</v>
      </c>
      <c r="K893" s="3">
        <f t="shared" si="163"/>
        <v>1</v>
      </c>
      <c r="L893" s="3" cm="1">
        <f t="array" ref="L893">SUM(_xlfn._xlws.FILTER($D$2:$D$1078,_xlfn.MAP($F$2:$F$1078,_xlfn.LAMBDA(_xlpm.x,_xlpm.x=$F893))))</f>
        <v>8.1300813008130081E-4</v>
      </c>
      <c r="M893" s="3">
        <f t="shared" si="164"/>
        <v>1</v>
      </c>
      <c r="N893" s="3">
        <f t="shared" si="165"/>
        <v>0.25439985932113074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~wörter~ : [vœʁtɐ]</v>
      </c>
      <c r="B894" s="2">
        <v>1</v>
      </c>
      <c r="C894" s="1" t="s">
        <v>925</v>
      </c>
      <c r="D894" s="3">
        <f t="shared" si="157"/>
        <v>8.1300813008130081E-4</v>
      </c>
      <c r="E894" s="3" t="str">
        <f t="shared" si="158"/>
        <v>~wörter~</v>
      </c>
      <c r="F894" s="3" t="str">
        <f t="shared" si="159"/>
        <v>[vœʁtɐ]</v>
      </c>
      <c r="G894" s="5">
        <f t="shared" si="160"/>
        <v>6</v>
      </c>
      <c r="H894" s="5">
        <f t="shared" si="161"/>
        <v>5</v>
      </c>
      <c r="I894" s="5">
        <f t="shared" si="162"/>
        <v>6</v>
      </c>
      <c r="J894" s="3" cm="1">
        <f t="array" ref="J894">SUM(_xlfn._xlws.FILTER($D$2:$D$1078,_xlfn.MAP($E$2:$E$1078,_xlfn.LAMBDA(_xlpm.x,_xlpm.x=$E894))))</f>
        <v>8.1300813008130081E-4</v>
      </c>
      <c r="K894" s="3">
        <f t="shared" si="163"/>
        <v>1</v>
      </c>
      <c r="L894" s="3" cm="1">
        <f t="array" ref="L894">SUM(_xlfn._xlws.FILTER($D$2:$D$1078,_xlfn.MAP($F$2:$F$1078,_xlfn.LAMBDA(_xlpm.x,_xlpm.x=$F894))))</f>
        <v>8.1300813008130081E-4</v>
      </c>
      <c r="M894" s="3">
        <f t="shared" si="164"/>
        <v>1</v>
      </c>
      <c r="N894" s="3">
        <f t="shared" si="165"/>
        <v>0.25439985932113074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~sauber~ : [zaɔbɐ]</v>
      </c>
      <c r="B895" s="2">
        <v>1</v>
      </c>
      <c r="C895" s="1" t="s">
        <v>924</v>
      </c>
      <c r="D895" s="3">
        <f t="shared" si="157"/>
        <v>8.1300813008130081E-4</v>
      </c>
      <c r="E895" s="3" t="str">
        <f t="shared" si="158"/>
        <v>~sauber~</v>
      </c>
      <c r="F895" s="3" t="str">
        <f t="shared" si="159"/>
        <v>[zaɔbɐ]</v>
      </c>
      <c r="G895" s="5">
        <f t="shared" si="160"/>
        <v>6</v>
      </c>
      <c r="H895" s="5">
        <f t="shared" si="161"/>
        <v>5</v>
      </c>
      <c r="I895" s="5">
        <f t="shared" si="162"/>
        <v>6</v>
      </c>
      <c r="J895" s="3" cm="1">
        <f t="array" ref="J895">SUM(_xlfn._xlws.FILTER($D$2:$D$1078,_xlfn.MAP($E$2:$E$1078,_xlfn.LAMBDA(_xlpm.x,_xlpm.x=$E895))))</f>
        <v>8.1300813008130081E-4</v>
      </c>
      <c r="K895" s="3">
        <f t="shared" si="163"/>
        <v>1</v>
      </c>
      <c r="L895" s="3" cm="1">
        <f t="array" ref="L895">SUM(_xlfn._xlws.FILTER($D$2:$D$1078,_xlfn.MAP($F$2:$F$1078,_xlfn.LAMBDA(_xlpm.x,_xlpm.x=$F895))))</f>
        <v>8.1300813008130081E-4</v>
      </c>
      <c r="M895" s="3">
        <f t="shared" si="164"/>
        <v>1</v>
      </c>
      <c r="N895" s="3">
        <f t="shared" si="165"/>
        <v>0.25439985932113074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~sieben~ : [ziːbm]</v>
      </c>
      <c r="B896" s="2">
        <v>1</v>
      </c>
      <c r="C896" s="1" t="s">
        <v>923</v>
      </c>
      <c r="D896" s="3">
        <f t="shared" si="157"/>
        <v>8.1300813008130081E-4</v>
      </c>
      <c r="E896" s="3" t="str">
        <f t="shared" si="158"/>
        <v>~sieben~</v>
      </c>
      <c r="F896" s="3" t="str">
        <f t="shared" si="159"/>
        <v>[ziːbm]</v>
      </c>
      <c r="G896" s="5">
        <f t="shared" si="160"/>
        <v>6</v>
      </c>
      <c r="H896" s="5">
        <f t="shared" si="161"/>
        <v>5</v>
      </c>
      <c r="I896" s="5">
        <f t="shared" si="162"/>
        <v>6</v>
      </c>
      <c r="J896" s="3" cm="1">
        <f t="array" ref="J896">SUM(_xlfn._xlws.FILTER($D$2:$D$1078,_xlfn.MAP($E$2:$E$1078,_xlfn.LAMBDA(_xlpm.x,_xlpm.x=$E896))))</f>
        <v>8.1300813008130081E-4</v>
      </c>
      <c r="K896" s="3">
        <f t="shared" si="163"/>
        <v>1</v>
      </c>
      <c r="L896" s="3" cm="1">
        <f t="array" ref="L896">SUM(_xlfn._xlws.FILTER($D$2:$D$1078,_xlfn.MAP($F$2:$F$1078,_xlfn.LAMBDA(_xlpm.x,_xlpm.x=$F896))))</f>
        <v>8.1300813008130081E-4</v>
      </c>
      <c r="M896" s="3">
        <f t="shared" si="164"/>
        <v>1</v>
      </c>
      <c r="N896" s="3">
        <f t="shared" si="165"/>
        <v>0.25439985932113074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~suchen~ : [zuːxn]</v>
      </c>
      <c r="B897" s="2">
        <v>1</v>
      </c>
      <c r="C897" s="1" t="s">
        <v>922</v>
      </c>
      <c r="D897" s="3">
        <f t="shared" si="157"/>
        <v>8.1300813008130081E-4</v>
      </c>
      <c r="E897" s="3" t="str">
        <f t="shared" si="158"/>
        <v>~suchen~</v>
      </c>
      <c r="F897" s="3" t="str">
        <f t="shared" si="159"/>
        <v>[zuːxn]</v>
      </c>
      <c r="G897" s="5">
        <f t="shared" si="160"/>
        <v>6</v>
      </c>
      <c r="H897" s="5">
        <f t="shared" si="161"/>
        <v>5</v>
      </c>
      <c r="I897" s="5">
        <f t="shared" si="162"/>
        <v>6</v>
      </c>
      <c r="J897" s="3" cm="1">
        <f t="array" ref="J897">SUM(_xlfn._xlws.FILTER($D$2:$D$1078,_xlfn.MAP($E$2:$E$1078,_xlfn.LAMBDA(_xlpm.x,_xlpm.x=$E897))))</f>
        <v>8.1300813008130081E-4</v>
      </c>
      <c r="K897" s="3">
        <f t="shared" si="163"/>
        <v>1</v>
      </c>
      <c r="L897" s="3" cm="1">
        <f t="array" ref="L897">SUM(_xlfn._xlws.FILTER($D$2:$D$1078,_xlfn.MAP($F$2:$F$1078,_xlfn.LAMBDA(_xlpm.x,_xlpm.x=$F897))))</f>
        <v>8.1300813008130081E-4</v>
      </c>
      <c r="M897" s="3">
        <f t="shared" si="164"/>
        <v>1</v>
      </c>
      <c r="N897" s="3">
        <f t="shared" si="165"/>
        <v>0.25439985932113074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~silber~ : [zɪlbɐ]</v>
      </c>
      <c r="B898" s="2">
        <v>1</v>
      </c>
      <c r="C898" s="1" t="s">
        <v>921</v>
      </c>
      <c r="D898" s="3">
        <f t="shared" ref="D898:D961" si="169">B898/freq.sum.r1a</f>
        <v>8.1300813008130081E-4</v>
      </c>
      <c r="E898" s="3" t="str">
        <f t="shared" ref="E898:E961" si="170">_xlfn.LET(_xlpm.sep,":",_xlpm.w,$C898,_xlfn.CONCAT("~",RIGHT(_xlpm.w,LEN(_xlpm.w)-FIND(_xlpm.sep,_xlpm.w)),"~"))</f>
        <v>~silber~</v>
      </c>
      <c r="F898" s="3" t="str">
        <f t="shared" ref="F898:F961" si="171">_xlfn.LET(_xlpm.sep,":",_xlpm.w,$C898,_xlfn.CONCAT("[",LEFT(_xlpm.w,FIND(_xlpm.sep,_xlpm.w)-1),"]"))</f>
        <v>[zɪlbɐ]</v>
      </c>
      <c r="G898" s="5">
        <f t="shared" ref="G898:G961" si="172">_xlfn.LET(_xlpm.w,E898,LEN(_xlpm.w)-2)</f>
        <v>6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6</v>
      </c>
      <c r="J898" s="3" cm="1">
        <f t="array" ref="J898">SUM(_xlfn._xlws.FILTER($D$2:$D$1078,_xlfn.MAP($E$2:$E$1078,_xlfn.LAMBDA(_xlpm.x,_xlpm.x=$E898))))</f>
        <v>8.1300813008130081E-4</v>
      </c>
      <c r="K898" s="3">
        <f t="shared" ref="K898:K961" si="175">$D898/J898</f>
        <v>1</v>
      </c>
      <c r="L898" s="3" cm="1">
        <f t="array" ref="L898">SUM(_xlfn._xlws.FILTER($D$2:$D$1078,_xlfn.MAP($F$2:$F$1078,_xlfn.LAMBDA(_xlpm.x,_xlpm.x=$F898))))</f>
        <v>8.1300813008130081E-4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0.25439985932113074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~senden~ : [zɛndn]</v>
      </c>
      <c r="B899" s="2">
        <v>1</v>
      </c>
      <c r="C899" s="1" t="s">
        <v>920</v>
      </c>
      <c r="D899" s="3">
        <f t="shared" si="169"/>
        <v>8.1300813008130081E-4</v>
      </c>
      <c r="E899" s="3" t="str">
        <f t="shared" si="170"/>
        <v>~senden~</v>
      </c>
      <c r="F899" s="3" t="str">
        <f t="shared" si="171"/>
        <v>[zɛndn]</v>
      </c>
      <c r="G899" s="5">
        <f t="shared" si="172"/>
        <v>6</v>
      </c>
      <c r="H899" s="5">
        <f t="shared" si="173"/>
        <v>5</v>
      </c>
      <c r="I899" s="5">
        <f t="shared" si="174"/>
        <v>6</v>
      </c>
      <c r="J899" s="3" cm="1">
        <f t="array" ref="J899">SUM(_xlfn._xlws.FILTER($D$2:$D$1078,_xlfn.MAP($E$2:$E$1078,_xlfn.LAMBDA(_xlpm.x,_xlpm.x=$E899))))</f>
        <v>8.1300813008130081E-4</v>
      </c>
      <c r="K899" s="3">
        <f t="shared" si="175"/>
        <v>1</v>
      </c>
      <c r="L899" s="3" cm="1">
        <f t="array" ref="L899">SUM(_xlfn._xlws.FILTER($D$2:$D$1078,_xlfn.MAP($F$2:$F$1078,_xlfn.LAMBDA(_xlpm.x,_xlpm.x=$F899))))</f>
        <v>8.1300813008130081E-4</v>
      </c>
      <c r="M899" s="3">
        <f t="shared" si="176"/>
        <v>1</v>
      </c>
      <c r="N899" s="3">
        <f t="shared" si="177"/>
        <v>0.25439985932113074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~rakter~ : [ʁaktɐ]</v>
      </c>
      <c r="B900" s="2">
        <v>1</v>
      </c>
      <c r="C900" s="1" t="s">
        <v>919</v>
      </c>
      <c r="D900" s="3">
        <f t="shared" si="169"/>
        <v>8.1300813008130081E-4</v>
      </c>
      <c r="E900" s="3" t="str">
        <f t="shared" si="170"/>
        <v>~rakter~</v>
      </c>
      <c r="F900" s="3" t="str">
        <f t="shared" si="171"/>
        <v>[ʁaktɐ]</v>
      </c>
      <c r="G900" s="5">
        <f t="shared" si="172"/>
        <v>6</v>
      </c>
      <c r="H900" s="5">
        <f t="shared" si="173"/>
        <v>5</v>
      </c>
      <c r="I900" s="5">
        <f t="shared" si="174"/>
        <v>6</v>
      </c>
      <c r="J900" s="3" cm="1">
        <f t="array" ref="J900">SUM(_xlfn._xlws.FILTER($D$2:$D$1078,_xlfn.MAP($E$2:$E$1078,_xlfn.LAMBDA(_xlpm.x,_xlpm.x=$E900))))</f>
        <v>8.1300813008130081E-4</v>
      </c>
      <c r="K900" s="3">
        <f t="shared" si="175"/>
        <v>1</v>
      </c>
      <c r="L900" s="3" cm="1">
        <f t="array" ref="L900">SUM(_xlfn._xlws.FILTER($D$2:$D$1078,_xlfn.MAP($F$2:$F$1078,_xlfn.LAMBDA(_xlpm.x,_xlpm.x=$F900))))</f>
        <v>8.1300813008130081E-4</v>
      </c>
      <c r="M900" s="3">
        <f t="shared" si="176"/>
        <v>1</v>
      </c>
      <c r="N900" s="3">
        <f t="shared" si="177"/>
        <v>0.25439985932113074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~reifen~ : [ʁaɛfn]</v>
      </c>
      <c r="B901" s="2">
        <v>1</v>
      </c>
      <c r="C901" s="1" t="s">
        <v>918</v>
      </c>
      <c r="D901" s="3">
        <f t="shared" si="169"/>
        <v>8.1300813008130081E-4</v>
      </c>
      <c r="E901" s="3" t="str">
        <f t="shared" si="170"/>
        <v>~reifen~</v>
      </c>
      <c r="F901" s="3" t="str">
        <f t="shared" si="171"/>
        <v>[ʁaɛfn]</v>
      </c>
      <c r="G901" s="5">
        <f t="shared" si="172"/>
        <v>6</v>
      </c>
      <c r="H901" s="5">
        <f t="shared" si="173"/>
        <v>5</v>
      </c>
      <c r="I901" s="5">
        <f t="shared" si="174"/>
        <v>6</v>
      </c>
      <c r="J901" s="3" cm="1">
        <f t="array" ref="J901">SUM(_xlfn._xlws.FILTER($D$2:$D$1078,_xlfn.MAP($E$2:$E$1078,_xlfn.LAMBDA(_xlpm.x,_xlpm.x=$E901))))</f>
        <v>8.1300813008130081E-4</v>
      </c>
      <c r="K901" s="3">
        <f t="shared" si="175"/>
        <v>1</v>
      </c>
      <c r="L901" s="3" cm="1">
        <f t="array" ref="L901">SUM(_xlfn._xlws.FILTER($D$2:$D$1078,_xlfn.MAP($F$2:$F$1078,_xlfn.LAMBDA(_xlpm.x,_xlpm.x=$F901))))</f>
        <v>8.1300813008130081E-4</v>
      </c>
      <c r="M901" s="3">
        <f t="shared" si="176"/>
        <v>1</v>
      </c>
      <c r="N901" s="3">
        <f t="shared" si="177"/>
        <v>0.25439985932113074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~schale~ : [ʃaːle]</v>
      </c>
      <c r="B902" s="2">
        <v>1</v>
      </c>
      <c r="C902" s="1" t="s">
        <v>917</v>
      </c>
      <c r="D902" s="3">
        <f t="shared" si="169"/>
        <v>8.1300813008130081E-4</v>
      </c>
      <c r="E902" s="3" t="str">
        <f t="shared" si="170"/>
        <v>~schale~</v>
      </c>
      <c r="F902" s="3" t="str">
        <f t="shared" si="171"/>
        <v>[ʃaːle]</v>
      </c>
      <c r="G902" s="5">
        <f t="shared" si="172"/>
        <v>6</v>
      </c>
      <c r="H902" s="5">
        <f t="shared" si="173"/>
        <v>5</v>
      </c>
      <c r="I902" s="5">
        <f t="shared" si="174"/>
        <v>6</v>
      </c>
      <c r="J902" s="3" cm="1">
        <f t="array" ref="J902">SUM(_xlfn._xlws.FILTER($D$2:$D$1078,_xlfn.MAP($E$2:$E$1078,_xlfn.LAMBDA(_xlpm.x,_xlpm.x=$E902))))</f>
        <v>8.1300813008130081E-4</v>
      </c>
      <c r="K902" s="3">
        <f t="shared" si="175"/>
        <v>1</v>
      </c>
      <c r="L902" s="3" cm="1">
        <f t="array" ref="L902">SUM(_xlfn._xlws.FILTER($D$2:$D$1078,_xlfn.MAP($F$2:$F$1078,_xlfn.LAMBDA(_xlpm.x,_xlpm.x=$F902))))</f>
        <v>8.1300813008130081E-4</v>
      </c>
      <c r="M902" s="3">
        <f t="shared" si="176"/>
        <v>1</v>
      </c>
      <c r="N902" s="3">
        <f t="shared" si="177"/>
        <v>0.25439985932113074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~garten~ : [ɡaʁtn]</v>
      </c>
      <c r="B903" s="2">
        <v>1</v>
      </c>
      <c r="C903" s="1" t="s">
        <v>916</v>
      </c>
      <c r="D903" s="3">
        <f t="shared" si="169"/>
        <v>8.1300813008130081E-4</v>
      </c>
      <c r="E903" s="3" t="str">
        <f t="shared" si="170"/>
        <v>~garten~</v>
      </c>
      <c r="F903" s="3" t="str">
        <f t="shared" si="171"/>
        <v>[ɡaʁtn]</v>
      </c>
      <c r="G903" s="5">
        <f t="shared" si="172"/>
        <v>6</v>
      </c>
      <c r="H903" s="5">
        <f t="shared" si="173"/>
        <v>5</v>
      </c>
      <c r="I903" s="5">
        <f t="shared" si="174"/>
        <v>6</v>
      </c>
      <c r="J903" s="3" cm="1">
        <f t="array" ref="J903">SUM(_xlfn._xlws.FILTER($D$2:$D$1078,_xlfn.MAP($E$2:$E$1078,_xlfn.LAMBDA(_xlpm.x,_xlpm.x=$E903))))</f>
        <v>8.1300813008130081E-4</v>
      </c>
      <c r="K903" s="3">
        <f t="shared" si="175"/>
        <v>1</v>
      </c>
      <c r="L903" s="3" cm="1">
        <f t="array" ref="L903">SUM(_xlfn._xlws.FILTER($D$2:$D$1078,_xlfn.MAP($F$2:$F$1078,_xlfn.LAMBDA(_xlpm.x,_xlpm.x=$F903))))</f>
        <v>8.1300813008130081E-4</v>
      </c>
      <c r="M903" s="3">
        <f t="shared" si="176"/>
        <v>1</v>
      </c>
      <c r="N903" s="3">
        <f t="shared" si="177"/>
        <v>0.25439985932113074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~rderli~ : [ʁdɐlɪ]</v>
      </c>
      <c r="B904" s="2">
        <v>1</v>
      </c>
      <c r="C904" s="1" t="s">
        <v>915</v>
      </c>
      <c r="D904" s="3">
        <f t="shared" si="169"/>
        <v>8.1300813008130081E-4</v>
      </c>
      <c r="E904" s="3" t="str">
        <f t="shared" si="170"/>
        <v>~rderli~</v>
      </c>
      <c r="F904" s="3" t="str">
        <f t="shared" si="171"/>
        <v>[ʁdɐlɪ]</v>
      </c>
      <c r="G904" s="5">
        <f t="shared" si="172"/>
        <v>6</v>
      </c>
      <c r="H904" s="5">
        <f t="shared" si="173"/>
        <v>5</v>
      </c>
      <c r="I904" s="5">
        <f t="shared" si="174"/>
        <v>6</v>
      </c>
      <c r="J904" s="3" cm="1">
        <f t="array" ref="J904">SUM(_xlfn._xlws.FILTER($D$2:$D$1078,_xlfn.MAP($E$2:$E$1078,_xlfn.LAMBDA(_xlpm.x,_xlpm.x=$E904))))</f>
        <v>8.1300813008130081E-4</v>
      </c>
      <c r="K904" s="3">
        <f t="shared" si="175"/>
        <v>1</v>
      </c>
      <c r="L904" s="3" cm="1">
        <f t="array" ref="L904">SUM(_xlfn._xlws.FILTER($D$2:$D$1078,_xlfn.MAP($F$2:$F$1078,_xlfn.LAMBDA(_xlpm.x,_xlpm.x=$F904))))</f>
        <v>8.1300813008130081E-4</v>
      </c>
      <c r="M904" s="3">
        <f t="shared" si="176"/>
        <v>1</v>
      </c>
      <c r="N904" s="3">
        <f t="shared" si="177"/>
        <v>0.25439985932113074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~schlaf~ : [ʃlaːf]</v>
      </c>
      <c r="B905" s="2">
        <v>1</v>
      </c>
      <c r="C905" s="1" t="s">
        <v>914</v>
      </c>
      <c r="D905" s="3">
        <f t="shared" si="169"/>
        <v>8.1300813008130081E-4</v>
      </c>
      <c r="E905" s="3" t="str">
        <f t="shared" si="170"/>
        <v>~schlaf~</v>
      </c>
      <c r="F905" s="3" t="str">
        <f t="shared" si="171"/>
        <v>[ʃlaːf]</v>
      </c>
      <c r="G905" s="5">
        <f t="shared" si="172"/>
        <v>6</v>
      </c>
      <c r="H905" s="5">
        <f t="shared" si="173"/>
        <v>5</v>
      </c>
      <c r="I905" s="5">
        <f t="shared" si="174"/>
        <v>6</v>
      </c>
      <c r="J905" s="3" cm="1">
        <f t="array" ref="J905">SUM(_xlfn._xlws.FILTER($D$2:$D$1078,_xlfn.MAP($E$2:$E$1078,_xlfn.LAMBDA(_xlpm.x,_xlpm.x=$E905))))</f>
        <v>8.1300813008130081E-4</v>
      </c>
      <c r="K905" s="3">
        <f t="shared" si="175"/>
        <v>1</v>
      </c>
      <c r="L905" s="3" cm="1">
        <f t="array" ref="L905">SUM(_xlfn._xlws.FILTER($D$2:$D$1078,_xlfn.MAP($F$2:$F$1078,_xlfn.LAMBDA(_xlpm.x,_xlpm.x=$F905))))</f>
        <v>8.1300813008130081E-4</v>
      </c>
      <c r="M905" s="3">
        <f t="shared" si="176"/>
        <v>1</v>
      </c>
      <c r="N905" s="3">
        <f t="shared" si="177"/>
        <v>0.25439985932113074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~schlag~ : [ʃlaːk]</v>
      </c>
      <c r="B906" s="2">
        <v>1</v>
      </c>
      <c r="C906" s="1" t="s">
        <v>913</v>
      </c>
      <c r="D906" s="3">
        <f t="shared" si="169"/>
        <v>8.1300813008130081E-4</v>
      </c>
      <c r="E906" s="3" t="str">
        <f t="shared" si="170"/>
        <v>~schlag~</v>
      </c>
      <c r="F906" s="3" t="str">
        <f t="shared" si="171"/>
        <v>[ʃlaːk]</v>
      </c>
      <c r="G906" s="5">
        <f t="shared" si="172"/>
        <v>6</v>
      </c>
      <c r="H906" s="5">
        <f t="shared" si="173"/>
        <v>5</v>
      </c>
      <c r="I906" s="5">
        <f t="shared" si="174"/>
        <v>6</v>
      </c>
      <c r="J906" s="3" cm="1">
        <f t="array" ref="J906">SUM(_xlfn._xlws.FILTER($D$2:$D$1078,_xlfn.MAP($E$2:$E$1078,_xlfn.LAMBDA(_xlpm.x,_xlpm.x=$E906))))</f>
        <v>8.1300813008130081E-4</v>
      </c>
      <c r="K906" s="3">
        <f t="shared" si="175"/>
        <v>1</v>
      </c>
      <c r="L906" s="3" cm="1">
        <f t="array" ref="L906">SUM(_xlfn._xlws.FILTER($D$2:$D$1078,_xlfn.MAP($F$2:$F$1078,_xlfn.LAMBDA(_xlpm.x,_xlpm.x=$F906))))</f>
        <v>8.1300813008130081E-4</v>
      </c>
      <c r="M906" s="3">
        <f t="shared" si="176"/>
        <v>1</v>
      </c>
      <c r="N906" s="3">
        <f t="shared" si="177"/>
        <v>0.25439985932113074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~glocke~ : [ɡlɔke]</v>
      </c>
      <c r="B907" s="2">
        <v>1</v>
      </c>
      <c r="C907" s="1" t="s">
        <v>912</v>
      </c>
      <c r="D907" s="3">
        <f t="shared" si="169"/>
        <v>8.1300813008130081E-4</v>
      </c>
      <c r="E907" s="3" t="str">
        <f t="shared" si="170"/>
        <v>~glocke~</v>
      </c>
      <c r="F907" s="3" t="str">
        <f t="shared" si="171"/>
        <v>[ɡlɔke]</v>
      </c>
      <c r="G907" s="5">
        <f t="shared" si="172"/>
        <v>6</v>
      </c>
      <c r="H907" s="5">
        <f t="shared" si="173"/>
        <v>5</v>
      </c>
      <c r="I907" s="5">
        <f t="shared" si="174"/>
        <v>6</v>
      </c>
      <c r="J907" s="3" cm="1">
        <f t="array" ref="J907">SUM(_xlfn._xlws.FILTER($D$2:$D$1078,_xlfn.MAP($E$2:$E$1078,_xlfn.LAMBDA(_xlpm.x,_xlpm.x=$E907))))</f>
        <v>8.1300813008130081E-4</v>
      </c>
      <c r="K907" s="3">
        <f t="shared" si="175"/>
        <v>1</v>
      </c>
      <c r="L907" s="3" cm="1">
        <f t="array" ref="L907">SUM(_xlfn._xlws.FILTER($D$2:$D$1078,_xlfn.MAP($F$2:$F$1078,_xlfn.LAMBDA(_xlpm.x,_xlpm.x=$F907))))</f>
        <v>8.1300813008130081E-4</v>
      </c>
      <c r="M907" s="3">
        <f t="shared" si="176"/>
        <v>1</v>
      </c>
      <c r="N907" s="3">
        <f t="shared" si="177"/>
        <v>0.25439985932113074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~schnur~ : [ʃnuːɐ]</v>
      </c>
      <c r="B908" s="2">
        <v>1</v>
      </c>
      <c r="C908" s="1" t="s">
        <v>911</v>
      </c>
      <c r="D908" s="3">
        <f t="shared" si="169"/>
        <v>8.1300813008130081E-4</v>
      </c>
      <c r="E908" s="3" t="str">
        <f t="shared" si="170"/>
        <v>~schnur~</v>
      </c>
      <c r="F908" s="3" t="str">
        <f t="shared" si="171"/>
        <v>[ʃnuːɐ]</v>
      </c>
      <c r="G908" s="5">
        <f t="shared" si="172"/>
        <v>6</v>
      </c>
      <c r="H908" s="5">
        <f t="shared" si="173"/>
        <v>5</v>
      </c>
      <c r="I908" s="5">
        <f t="shared" si="174"/>
        <v>6</v>
      </c>
      <c r="J908" s="3" cm="1">
        <f t="array" ref="J908">SUM(_xlfn._xlws.FILTER($D$2:$D$1078,_xlfn.MAP($E$2:$E$1078,_xlfn.LAMBDA(_xlpm.x,_xlpm.x=$E908))))</f>
        <v>8.1300813008130081E-4</v>
      </c>
      <c r="K908" s="3">
        <f t="shared" si="175"/>
        <v>1</v>
      </c>
      <c r="L908" s="3" cm="1">
        <f t="array" ref="L908">SUM(_xlfn._xlws.FILTER($D$2:$D$1078,_xlfn.MAP($F$2:$F$1078,_xlfn.LAMBDA(_xlpm.x,_xlpm.x=$F908))))</f>
        <v>8.1300813008130081E-4</v>
      </c>
      <c r="M908" s="3">
        <f t="shared" si="176"/>
        <v>1</v>
      </c>
      <c r="N908" s="3">
        <f t="shared" si="177"/>
        <v>0.25439985932113074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~spruch~ : [ʃpʁʊx]</v>
      </c>
      <c r="B909" s="2">
        <v>1</v>
      </c>
      <c r="C909" s="1" t="s">
        <v>910</v>
      </c>
      <c r="D909" s="3">
        <f t="shared" si="169"/>
        <v>8.1300813008130081E-4</v>
      </c>
      <c r="E909" s="3" t="str">
        <f t="shared" si="170"/>
        <v>~spruch~</v>
      </c>
      <c r="F909" s="3" t="str">
        <f t="shared" si="171"/>
        <v>[ʃpʁʊx]</v>
      </c>
      <c r="G909" s="5">
        <f t="shared" si="172"/>
        <v>6</v>
      </c>
      <c r="H909" s="5">
        <f t="shared" si="173"/>
        <v>5</v>
      </c>
      <c r="I909" s="5">
        <f t="shared" si="174"/>
        <v>6</v>
      </c>
      <c r="J909" s="3" cm="1">
        <f t="array" ref="J909">SUM(_xlfn._xlws.FILTER($D$2:$D$1078,_xlfn.MAP($E$2:$E$1078,_xlfn.LAMBDA(_xlpm.x,_xlpm.x=$E909))))</f>
        <v>8.1300813008130081E-4</v>
      </c>
      <c r="K909" s="3">
        <f t="shared" si="175"/>
        <v>1</v>
      </c>
      <c r="L909" s="3" cm="1">
        <f t="array" ref="L909">SUM(_xlfn._xlws.FILTER($D$2:$D$1078,_xlfn.MAP($F$2:$F$1078,_xlfn.LAMBDA(_xlpm.x,_xlpm.x=$F909))))</f>
        <v>8.1300813008130081E-4</v>
      </c>
      <c r="M909" s="3">
        <f t="shared" si="176"/>
        <v>1</v>
      </c>
      <c r="N909" s="3">
        <f t="shared" si="177"/>
        <v>0.25439985932113074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~stelle~ : [ʃtɛle]</v>
      </c>
      <c r="B910" s="2">
        <v>1</v>
      </c>
      <c r="C910" s="1" t="s">
        <v>909</v>
      </c>
      <c r="D910" s="3">
        <f t="shared" si="169"/>
        <v>8.1300813008130081E-4</v>
      </c>
      <c r="E910" s="3" t="str">
        <f t="shared" si="170"/>
        <v>~stelle~</v>
      </c>
      <c r="F910" s="3" t="str">
        <f t="shared" si="171"/>
        <v>[ʃtɛle]</v>
      </c>
      <c r="G910" s="5">
        <f t="shared" si="172"/>
        <v>6</v>
      </c>
      <c r="H910" s="5">
        <f t="shared" si="173"/>
        <v>5</v>
      </c>
      <c r="I910" s="5">
        <f t="shared" si="174"/>
        <v>6</v>
      </c>
      <c r="J910" s="3" cm="1">
        <f t="array" ref="J910">SUM(_xlfn._xlws.FILTER($D$2:$D$1078,_xlfn.MAP($E$2:$E$1078,_xlfn.LAMBDA(_xlpm.x,_xlpm.x=$E910))))</f>
        <v>8.1300813008130081E-4</v>
      </c>
      <c r="K910" s="3">
        <f t="shared" si="175"/>
        <v>1</v>
      </c>
      <c r="L910" s="3" cm="1">
        <f t="array" ref="L910">SUM(_xlfn._xlws.FILTER($D$2:$D$1078,_xlfn.MAP($F$2:$F$1078,_xlfn.LAMBDA(_xlpm.x,_xlpm.x=$F910))))</f>
        <v>8.1300813008130081E-4</v>
      </c>
      <c r="M910" s="3">
        <f t="shared" si="176"/>
        <v>1</v>
      </c>
      <c r="N910" s="3">
        <f t="shared" si="177"/>
        <v>0.25439985932113074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~stimme~ : [ʃtɪme]</v>
      </c>
      <c r="B911" s="2">
        <v>1</v>
      </c>
      <c r="C911" s="1" t="s">
        <v>908</v>
      </c>
      <c r="D911" s="3">
        <f t="shared" si="169"/>
        <v>8.1300813008130081E-4</v>
      </c>
      <c r="E911" s="3" t="str">
        <f t="shared" si="170"/>
        <v>~stimme~</v>
      </c>
      <c r="F911" s="3" t="str">
        <f t="shared" si="171"/>
        <v>[ʃtɪme]</v>
      </c>
      <c r="G911" s="5">
        <f t="shared" si="172"/>
        <v>6</v>
      </c>
      <c r="H911" s="5">
        <f t="shared" si="173"/>
        <v>5</v>
      </c>
      <c r="I911" s="5">
        <f t="shared" si="174"/>
        <v>6</v>
      </c>
      <c r="J911" s="3" cm="1">
        <f t="array" ref="J911">SUM(_xlfn._xlws.FILTER($D$2:$D$1078,_xlfn.MAP($E$2:$E$1078,_xlfn.LAMBDA(_xlpm.x,_xlpm.x=$E911))))</f>
        <v>8.1300813008130081E-4</v>
      </c>
      <c r="K911" s="3">
        <f t="shared" si="175"/>
        <v>1</v>
      </c>
      <c r="L911" s="3" cm="1">
        <f t="array" ref="L911">SUM(_xlfn._xlws.FILTER($D$2:$D$1078,_xlfn.MAP($F$2:$F$1078,_xlfn.LAMBDA(_xlpm.x,_xlpm.x=$F911))))</f>
        <v>8.1300813008130081E-4</v>
      </c>
      <c r="M911" s="3">
        <f t="shared" si="176"/>
        <v>1</v>
      </c>
      <c r="N911" s="3">
        <f t="shared" si="177"/>
        <v>0.25439985932113074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~schule~ : [ʃuːle]</v>
      </c>
      <c r="B912" s="2">
        <v>1</v>
      </c>
      <c r="C912" s="1" t="s">
        <v>907</v>
      </c>
      <c r="D912" s="3">
        <f t="shared" si="169"/>
        <v>8.1300813008130081E-4</v>
      </c>
      <c r="E912" s="3" t="str">
        <f t="shared" si="170"/>
        <v>~schule~</v>
      </c>
      <c r="F912" s="3" t="str">
        <f t="shared" si="171"/>
        <v>[ʃuːle]</v>
      </c>
      <c r="G912" s="5">
        <f t="shared" si="172"/>
        <v>6</v>
      </c>
      <c r="H912" s="5">
        <f t="shared" si="173"/>
        <v>5</v>
      </c>
      <c r="I912" s="5">
        <f t="shared" si="174"/>
        <v>6</v>
      </c>
      <c r="J912" s="3" cm="1">
        <f t="array" ref="J912">SUM(_xlfn._xlws.FILTER($D$2:$D$1078,_xlfn.MAP($E$2:$E$1078,_xlfn.LAMBDA(_xlpm.x,_xlpm.x=$E912))))</f>
        <v>8.1300813008130081E-4</v>
      </c>
      <c r="K912" s="3">
        <f t="shared" si="175"/>
        <v>1</v>
      </c>
      <c r="L912" s="3" cm="1">
        <f t="array" ref="L912">SUM(_xlfn._xlws.FILTER($D$2:$D$1078,_xlfn.MAP($F$2:$F$1078,_xlfn.LAMBDA(_xlpm.x,_xlpm.x=$F912))))</f>
        <v>8.1300813008130081E-4</v>
      </c>
      <c r="M912" s="3">
        <f t="shared" si="176"/>
        <v>1</v>
      </c>
      <c r="N912" s="3">
        <f t="shared" si="177"/>
        <v>0.25439985932113074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~schwer~ : [ʃveːɐ]</v>
      </c>
      <c r="B913" s="2">
        <v>1</v>
      </c>
      <c r="C913" s="1" t="s">
        <v>906</v>
      </c>
      <c r="D913" s="3">
        <f t="shared" si="169"/>
        <v>8.1300813008130081E-4</v>
      </c>
      <c r="E913" s="3" t="str">
        <f t="shared" si="170"/>
        <v>~schwer~</v>
      </c>
      <c r="F913" s="3" t="str">
        <f t="shared" si="171"/>
        <v>[ʃveːɐ]</v>
      </c>
      <c r="G913" s="5">
        <f t="shared" si="172"/>
        <v>6</v>
      </c>
      <c r="H913" s="5">
        <f t="shared" si="173"/>
        <v>5</v>
      </c>
      <c r="I913" s="5">
        <f t="shared" si="174"/>
        <v>6</v>
      </c>
      <c r="J913" s="3" cm="1">
        <f t="array" ref="J913">SUM(_xlfn._xlws.FILTER($D$2:$D$1078,_xlfn.MAP($E$2:$E$1078,_xlfn.LAMBDA(_xlpm.x,_xlpm.x=$E913))))</f>
        <v>8.1300813008130081E-4</v>
      </c>
      <c r="K913" s="3">
        <f t="shared" si="175"/>
        <v>1</v>
      </c>
      <c r="L913" s="3" cm="1">
        <f t="array" ref="L913">SUM(_xlfn._xlws.FILTER($D$2:$D$1078,_xlfn.MAP($F$2:$F$1078,_xlfn.LAMBDA(_xlpm.x,_xlpm.x=$F913))))</f>
        <v>8.1300813008130081E-4</v>
      </c>
      <c r="M913" s="3">
        <f t="shared" si="176"/>
        <v>1</v>
      </c>
      <c r="N913" s="3">
        <f t="shared" si="177"/>
        <v>0.25439985932113074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~richti~ : [ʁɪçtɪ]</v>
      </c>
      <c r="B914" s="2">
        <v>1</v>
      </c>
      <c r="C914" s="1" t="s">
        <v>905</v>
      </c>
      <c r="D914" s="3">
        <f t="shared" si="169"/>
        <v>8.1300813008130081E-4</v>
      </c>
      <c r="E914" s="3" t="str">
        <f t="shared" si="170"/>
        <v>~richti~</v>
      </c>
      <c r="F914" s="3" t="str">
        <f t="shared" si="171"/>
        <v>[ʁɪçtɪ]</v>
      </c>
      <c r="G914" s="5">
        <f t="shared" si="172"/>
        <v>6</v>
      </c>
      <c r="H914" s="5">
        <f t="shared" si="173"/>
        <v>5</v>
      </c>
      <c r="I914" s="5">
        <f t="shared" si="174"/>
        <v>6</v>
      </c>
      <c r="J914" s="3" cm="1">
        <f t="array" ref="J914">SUM(_xlfn._xlws.FILTER($D$2:$D$1078,_xlfn.MAP($E$2:$E$1078,_xlfn.LAMBDA(_xlpm.x,_xlpm.x=$E914))))</f>
        <v>8.1300813008130081E-4</v>
      </c>
      <c r="K914" s="3">
        <f t="shared" si="175"/>
        <v>1</v>
      </c>
      <c r="L914" s="3" cm="1">
        <f t="array" ref="L914">SUM(_xlfn._xlws.FILTER($D$2:$D$1078,_xlfn.MAP($F$2:$F$1078,_xlfn.LAMBDA(_xlpm.x,_xlpm.x=$F914))))</f>
        <v>8.1300813008130081E-4</v>
      </c>
      <c r="M914" s="3">
        <f t="shared" si="176"/>
        <v>1</v>
      </c>
      <c r="N914" s="3">
        <f t="shared" si="177"/>
        <v>0.25439985932113074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~rschla~ : [ɐʃlaː]</v>
      </c>
      <c r="B915" s="2">
        <v>1</v>
      </c>
      <c r="C915" s="1" t="s">
        <v>904</v>
      </c>
      <c r="D915" s="3">
        <f t="shared" si="169"/>
        <v>8.1300813008130081E-4</v>
      </c>
      <c r="E915" s="3" t="str">
        <f t="shared" si="170"/>
        <v>~rschla~</v>
      </c>
      <c r="F915" s="3" t="str">
        <f t="shared" si="171"/>
        <v>[ɐʃlaː]</v>
      </c>
      <c r="G915" s="5">
        <f t="shared" si="172"/>
        <v>6</v>
      </c>
      <c r="H915" s="5">
        <f t="shared" si="173"/>
        <v>5</v>
      </c>
      <c r="I915" s="5">
        <f t="shared" si="174"/>
        <v>6</v>
      </c>
      <c r="J915" s="3" cm="1">
        <f t="array" ref="J915">SUM(_xlfn._xlws.FILTER($D$2:$D$1078,_xlfn.MAP($E$2:$E$1078,_xlfn.LAMBDA(_xlpm.x,_xlpm.x=$E915))))</f>
        <v>8.1300813008130081E-4</v>
      </c>
      <c r="K915" s="3">
        <f t="shared" si="175"/>
        <v>1</v>
      </c>
      <c r="L915" s="3" cm="1">
        <f t="array" ref="L915">SUM(_xlfn._xlws.FILTER($D$2:$D$1078,_xlfn.MAP($F$2:$F$1078,_xlfn.LAMBDA(_xlpm.x,_xlpm.x=$F915))))</f>
        <v>8.1300813008130081E-4</v>
      </c>
      <c r="M915" s="3">
        <f t="shared" si="176"/>
        <v>1</v>
      </c>
      <c r="N915" s="3">
        <f t="shared" si="177"/>
        <v>0.25439985932113074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~gentei~ : [ɡŋtaɛ]</v>
      </c>
      <c r="B916" s="2">
        <v>1</v>
      </c>
      <c r="C916" s="1" t="s">
        <v>903</v>
      </c>
      <c r="D916" s="3">
        <f t="shared" si="169"/>
        <v>8.1300813008130081E-4</v>
      </c>
      <c r="E916" s="3" t="str">
        <f t="shared" si="170"/>
        <v>~gentei~</v>
      </c>
      <c r="F916" s="3" t="str">
        <f t="shared" si="171"/>
        <v>[ɡŋtaɛ]</v>
      </c>
      <c r="G916" s="5">
        <f t="shared" si="172"/>
        <v>6</v>
      </c>
      <c r="H916" s="5">
        <f t="shared" si="173"/>
        <v>5</v>
      </c>
      <c r="I916" s="5">
        <f t="shared" si="174"/>
        <v>6</v>
      </c>
      <c r="J916" s="3" cm="1">
        <f t="array" ref="J916">SUM(_xlfn._xlws.FILTER($D$2:$D$1078,_xlfn.MAP($E$2:$E$1078,_xlfn.LAMBDA(_xlpm.x,_xlpm.x=$E916))))</f>
        <v>8.1300813008130081E-4</v>
      </c>
      <c r="K916" s="3">
        <f t="shared" si="175"/>
        <v>1</v>
      </c>
      <c r="L916" s="3" cm="1">
        <f t="array" ref="L916">SUM(_xlfn._xlws.FILTER($D$2:$D$1078,_xlfn.MAP($F$2:$F$1078,_xlfn.LAMBDA(_xlpm.x,_xlpm.x=$F916))))</f>
        <v>8.1300813008130081E-4</v>
      </c>
      <c r="M916" s="3">
        <f t="shared" si="176"/>
        <v>1</v>
      </c>
      <c r="N916" s="3">
        <f t="shared" si="177"/>
        <v>0.25439985932113074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~gruppe~ : [ɡʁʊpe]</v>
      </c>
      <c r="B917" s="2">
        <v>1</v>
      </c>
      <c r="C917" s="1" t="s">
        <v>902</v>
      </c>
      <c r="D917" s="3">
        <f t="shared" si="169"/>
        <v>8.1300813008130081E-4</v>
      </c>
      <c r="E917" s="3" t="str">
        <f t="shared" si="170"/>
        <v>~gruppe~</v>
      </c>
      <c r="F917" s="3" t="str">
        <f t="shared" si="171"/>
        <v>[ɡʁʊpe]</v>
      </c>
      <c r="G917" s="5">
        <f t="shared" si="172"/>
        <v>6</v>
      </c>
      <c r="H917" s="5">
        <f t="shared" si="173"/>
        <v>5</v>
      </c>
      <c r="I917" s="5">
        <f t="shared" si="174"/>
        <v>6</v>
      </c>
      <c r="J917" s="3" cm="1">
        <f t="array" ref="J917">SUM(_xlfn._xlws.FILTER($D$2:$D$1078,_xlfn.MAP($E$2:$E$1078,_xlfn.LAMBDA(_xlpm.x,_xlpm.x=$E917))))</f>
        <v>8.1300813008130081E-4</v>
      </c>
      <c r="K917" s="3">
        <f t="shared" si="175"/>
        <v>1</v>
      </c>
      <c r="L917" s="3" cm="1">
        <f t="array" ref="L917">SUM(_xlfn._xlws.FILTER($D$2:$D$1078,_xlfn.MAP($F$2:$F$1078,_xlfn.LAMBDA(_xlpm.x,_xlpm.x=$F917))))</f>
        <v>8.1300813008130081E-4</v>
      </c>
      <c r="M917" s="3">
        <f t="shared" si="176"/>
        <v>1</v>
      </c>
      <c r="N917" s="3">
        <f t="shared" si="177"/>
        <v>0.25439985932113074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~einhei~ : [aɛnhaɛ]</v>
      </c>
      <c r="B918" s="2">
        <v>1</v>
      </c>
      <c r="C918" s="1" t="s">
        <v>901</v>
      </c>
      <c r="D918" s="3">
        <f t="shared" si="169"/>
        <v>8.1300813008130081E-4</v>
      </c>
      <c r="E918" s="3" t="str">
        <f t="shared" si="170"/>
        <v>~einhei~</v>
      </c>
      <c r="F918" s="3" t="str">
        <f t="shared" si="171"/>
        <v>[aɛnhaɛ]</v>
      </c>
      <c r="G918" s="5">
        <f t="shared" si="172"/>
        <v>6</v>
      </c>
      <c r="H918" s="5">
        <f t="shared" si="173"/>
        <v>6</v>
      </c>
      <c r="I918" s="5">
        <f t="shared" si="174"/>
        <v>6</v>
      </c>
      <c r="J918" s="3" cm="1">
        <f t="array" ref="J918">SUM(_xlfn._xlws.FILTER($D$2:$D$1078,_xlfn.MAP($E$2:$E$1078,_xlfn.LAMBDA(_xlpm.x,_xlpm.x=$E918))))</f>
        <v>8.1300813008130081E-4</v>
      </c>
      <c r="K918" s="3">
        <f t="shared" si="175"/>
        <v>1</v>
      </c>
      <c r="L918" s="3" cm="1">
        <f t="array" ref="L918">SUM(_xlfn._xlws.FILTER($D$2:$D$1078,_xlfn.MAP($F$2:$F$1078,_xlfn.LAMBDA(_xlpm.x,_xlpm.x=$F918))))</f>
        <v>8.1300813008130081E-4</v>
      </c>
      <c r="M918" s="3">
        <f t="shared" si="176"/>
        <v>1</v>
      </c>
      <c r="N918" s="3">
        <f t="shared" si="177"/>
        <v>0.27185717486836958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~einzel~ : [aɛntsl]</v>
      </c>
      <c r="B919" s="2">
        <v>1</v>
      </c>
      <c r="C919" s="1" t="s">
        <v>899</v>
      </c>
      <c r="D919" s="3">
        <f t="shared" si="169"/>
        <v>8.1300813008130081E-4</v>
      </c>
      <c r="E919" s="1" t="str">
        <f t="shared" si="170"/>
        <v>~einzel~</v>
      </c>
      <c r="F919" s="1" t="str">
        <f t="shared" si="171"/>
        <v>[aɛntsl]</v>
      </c>
      <c r="G919" s="5">
        <f t="shared" si="172"/>
        <v>6</v>
      </c>
      <c r="H919" s="5">
        <f t="shared" si="173"/>
        <v>6</v>
      </c>
      <c r="I919" s="5">
        <f t="shared" si="174"/>
        <v>6</v>
      </c>
      <c r="J919" s="3" cm="1">
        <f t="array" ref="J919">SUM(_xlfn._xlws.FILTER($D$2:$D$1078,_xlfn.MAP($E$2:$E$1078,_xlfn.LAMBDA(_xlpm.x,_xlpm.x=$E919))))</f>
        <v>8.1300813008130081E-4</v>
      </c>
      <c r="K919" s="3">
        <f t="shared" si="175"/>
        <v>1</v>
      </c>
      <c r="L919" s="3" cm="1">
        <f t="array" ref="L919">SUM(_xlfn._xlws.FILTER($D$2:$D$1078,_xlfn.MAP($F$2:$F$1078,_xlfn.LAMBDA(_xlpm.x,_xlpm.x=$F919))))</f>
        <v>8.1300813008130081E-4</v>
      </c>
      <c r="M919" s="3">
        <f t="shared" si="176"/>
        <v>1</v>
      </c>
      <c r="N919" s="3">
        <f t="shared" si="177"/>
        <v>0.27185717486836958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~einrei~ : [aɛnʁaɛ]</v>
      </c>
      <c r="B920" s="2">
        <v>1</v>
      </c>
      <c r="C920" s="1" t="s">
        <v>897</v>
      </c>
      <c r="D920" s="3">
        <f t="shared" si="169"/>
        <v>8.1300813008130081E-4</v>
      </c>
      <c r="E920" s="3" t="str">
        <f t="shared" si="170"/>
        <v>~einrei~</v>
      </c>
      <c r="F920" s="3" t="str">
        <f t="shared" si="171"/>
        <v>[aɛnʁaɛ]</v>
      </c>
      <c r="G920" s="5">
        <f t="shared" si="172"/>
        <v>6</v>
      </c>
      <c r="H920" s="5">
        <f t="shared" si="173"/>
        <v>6</v>
      </c>
      <c r="I920" s="5">
        <f t="shared" si="174"/>
        <v>6</v>
      </c>
      <c r="J920" s="3" cm="1">
        <f t="array" ref="J920">SUM(_xlfn._xlws.FILTER($D$2:$D$1078,_xlfn.MAP($E$2:$E$1078,_xlfn.LAMBDA(_xlpm.x,_xlpm.x=$E920))))</f>
        <v>8.1300813008130081E-4</v>
      </c>
      <c r="K920" s="3">
        <f t="shared" si="175"/>
        <v>1</v>
      </c>
      <c r="L920" s="3" cm="1">
        <f t="array" ref="L920">SUM(_xlfn._xlws.FILTER($D$2:$D$1078,_xlfn.MAP($F$2:$F$1078,_xlfn.LAMBDA(_xlpm.x,_xlpm.x=$F920))))</f>
        <v>8.1300813008130081E-4</v>
      </c>
      <c r="M920" s="3">
        <f t="shared" si="176"/>
        <v>1</v>
      </c>
      <c r="N920" s="3">
        <f t="shared" si="177"/>
        <v>0.27185717486836958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~breitu~ : [bʁaɛtʊ]</v>
      </c>
      <c r="B921" s="2">
        <v>1</v>
      </c>
      <c r="C921" s="1" t="s">
        <v>895</v>
      </c>
      <c r="D921" s="3">
        <f t="shared" si="169"/>
        <v>8.1300813008130081E-4</v>
      </c>
      <c r="E921" s="1" t="str">
        <f t="shared" si="170"/>
        <v>~breitu~</v>
      </c>
      <c r="F921" s="1" t="str">
        <f t="shared" si="171"/>
        <v>[bʁaɛtʊ]</v>
      </c>
      <c r="G921" s="5">
        <f t="shared" si="172"/>
        <v>6</v>
      </c>
      <c r="H921" s="5">
        <f t="shared" si="173"/>
        <v>6</v>
      </c>
      <c r="I921" s="5">
        <f t="shared" si="174"/>
        <v>6</v>
      </c>
      <c r="J921" s="3" cm="1">
        <f t="array" ref="J921">SUM(_xlfn._xlws.FILTER($D$2:$D$1078,_xlfn.MAP($E$2:$E$1078,_xlfn.LAMBDA(_xlpm.x,_xlpm.x=$E921))))</f>
        <v>8.1300813008130081E-4</v>
      </c>
      <c r="K921" s="3">
        <f t="shared" si="175"/>
        <v>1</v>
      </c>
      <c r="L921" s="3" cm="1">
        <f t="array" ref="L921">SUM(_xlfn._xlws.FILTER($D$2:$D$1078,_xlfn.MAP($F$2:$F$1078,_xlfn.LAMBDA(_xlpm.x,_xlpm.x=$F921))))</f>
        <v>8.1300813008130081E-4</v>
      </c>
      <c r="M921" s="3">
        <f t="shared" si="176"/>
        <v>1</v>
      </c>
      <c r="N921" s="3">
        <f t="shared" si="177"/>
        <v>0.27185717486836958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~bruder~ : [bʁuːdɐ]</v>
      </c>
      <c r="B922" s="2">
        <v>1</v>
      </c>
      <c r="C922" s="1" t="s">
        <v>894</v>
      </c>
      <c r="D922" s="3">
        <f t="shared" si="169"/>
        <v>8.1300813008130081E-4</v>
      </c>
      <c r="E922" s="1" t="str">
        <f t="shared" si="170"/>
        <v>~bruder~</v>
      </c>
      <c r="F922" s="1" t="str">
        <f t="shared" si="171"/>
        <v>[bʁuːdɐ]</v>
      </c>
      <c r="G922" s="5">
        <f t="shared" si="172"/>
        <v>6</v>
      </c>
      <c r="H922" s="5">
        <f t="shared" si="173"/>
        <v>6</v>
      </c>
      <c r="I922" s="5">
        <f t="shared" si="174"/>
        <v>6</v>
      </c>
      <c r="J922" s="3" cm="1">
        <f t="array" ref="J922">SUM(_xlfn._xlws.FILTER($D$2:$D$1078,_xlfn.MAP($E$2:$E$1078,_xlfn.LAMBDA(_xlpm.x,_xlpm.x=$E922))))</f>
        <v>8.1300813008130081E-4</v>
      </c>
      <c r="K922" s="3">
        <f t="shared" si="175"/>
        <v>1</v>
      </c>
      <c r="L922" s="3" cm="1">
        <f t="array" ref="L922">SUM(_xlfn._xlws.FILTER($D$2:$D$1078,_xlfn.MAP($F$2:$F$1078,_xlfn.LAMBDA(_xlpm.x,_xlpm.x=$F922))))</f>
        <v>8.1300813008130081E-4</v>
      </c>
      <c r="M922" s="3">
        <f t="shared" si="176"/>
        <v>1</v>
      </c>
      <c r="N922" s="3">
        <f t="shared" si="177"/>
        <v>0.27185717486836958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~fleder~ : [fleːdɐ]</v>
      </c>
      <c r="B923" s="2">
        <v>1</v>
      </c>
      <c r="C923" s="1" t="s">
        <v>892</v>
      </c>
      <c r="D923" s="3">
        <f t="shared" si="169"/>
        <v>8.1300813008130081E-4</v>
      </c>
      <c r="E923" s="3" t="str">
        <f t="shared" si="170"/>
        <v>~fleder~</v>
      </c>
      <c r="F923" s="3" t="str">
        <f t="shared" si="171"/>
        <v>[fleːdɐ]</v>
      </c>
      <c r="G923" s="5">
        <f t="shared" si="172"/>
        <v>6</v>
      </c>
      <c r="H923" s="5">
        <f t="shared" si="173"/>
        <v>6</v>
      </c>
      <c r="I923" s="5">
        <f t="shared" si="174"/>
        <v>6</v>
      </c>
      <c r="J923" s="3" cm="1">
        <f t="array" ref="J923">SUM(_xlfn._xlws.FILTER($D$2:$D$1078,_xlfn.MAP($E$2:$E$1078,_xlfn.LAMBDA(_xlpm.x,_xlpm.x=$E923))))</f>
        <v>8.1300813008130081E-4</v>
      </c>
      <c r="K923" s="3">
        <f t="shared" si="175"/>
        <v>1</v>
      </c>
      <c r="L923" s="3" cm="1">
        <f t="array" ref="L923">SUM(_xlfn._xlws.FILTER($D$2:$D$1078,_xlfn.MAP($F$2:$F$1078,_xlfn.LAMBDA(_xlpm.x,_xlpm.x=$F923))))</f>
        <v>8.1300813008130081E-4</v>
      </c>
      <c r="M923" s="3">
        <f t="shared" si="176"/>
        <v>1</v>
      </c>
      <c r="N923" s="3">
        <f t="shared" si="177"/>
        <v>0.27185717486836958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~flügel~ : [flyːɡl]</v>
      </c>
      <c r="B924" s="2">
        <v>1</v>
      </c>
      <c r="C924" s="1" t="s">
        <v>891</v>
      </c>
      <c r="D924" s="3">
        <f t="shared" si="169"/>
        <v>8.1300813008130081E-4</v>
      </c>
      <c r="E924" s="3" t="str">
        <f t="shared" si="170"/>
        <v>~flügel~</v>
      </c>
      <c r="F924" s="3" t="str">
        <f t="shared" si="171"/>
        <v>[flyːɡl]</v>
      </c>
      <c r="G924" s="5">
        <f t="shared" si="172"/>
        <v>6</v>
      </c>
      <c r="H924" s="5">
        <f t="shared" si="173"/>
        <v>6</v>
      </c>
      <c r="I924" s="5">
        <f t="shared" si="174"/>
        <v>6</v>
      </c>
      <c r="J924" s="3" cm="1">
        <f t="array" ref="J924">SUM(_xlfn._xlws.FILTER($D$2:$D$1078,_xlfn.MAP($E$2:$E$1078,_xlfn.LAMBDA(_xlpm.x,_xlpm.x=$E924))))</f>
        <v>8.1300813008130081E-4</v>
      </c>
      <c r="K924" s="3">
        <f t="shared" si="175"/>
        <v>1</v>
      </c>
      <c r="L924" s="3" cm="1">
        <f t="array" ref="L924">SUM(_xlfn._xlws.FILTER($D$2:$D$1078,_xlfn.MAP($F$2:$F$1078,_xlfn.LAMBDA(_xlpm.x,_xlpm.x=$F924))))</f>
        <v>8.1300813008130081E-4</v>
      </c>
      <c r="M924" s="3">
        <f t="shared" si="176"/>
        <v>1</v>
      </c>
      <c r="N924" s="3">
        <f t="shared" si="177"/>
        <v>0.27185717486836958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~fragen~ : [fʁaːɡŋ]</v>
      </c>
      <c r="B925" s="2">
        <v>1</v>
      </c>
      <c r="C925" s="1" t="s">
        <v>889</v>
      </c>
      <c r="D925" s="3">
        <f t="shared" si="169"/>
        <v>8.1300813008130081E-4</v>
      </c>
      <c r="E925" s="3" t="str">
        <f t="shared" si="170"/>
        <v>~fragen~</v>
      </c>
      <c r="F925" s="3" t="str">
        <f t="shared" si="171"/>
        <v>[fʁaːɡŋ]</v>
      </c>
      <c r="G925" s="5">
        <f t="shared" si="172"/>
        <v>6</v>
      </c>
      <c r="H925" s="5">
        <f t="shared" si="173"/>
        <v>6</v>
      </c>
      <c r="I925" s="5">
        <f t="shared" si="174"/>
        <v>6</v>
      </c>
      <c r="J925" s="3" cm="1">
        <f t="array" ref="J925">SUM(_xlfn._xlws.FILTER($D$2:$D$1078,_xlfn.MAP($E$2:$E$1078,_xlfn.LAMBDA(_xlpm.x,_xlpm.x=$E925))))</f>
        <v>8.1300813008130081E-4</v>
      </c>
      <c r="K925" s="3">
        <f t="shared" si="175"/>
        <v>1</v>
      </c>
      <c r="L925" s="3" cm="1">
        <f t="array" ref="L925">SUM(_xlfn._xlws.FILTER($D$2:$D$1078,_xlfn.MAP($F$2:$F$1078,_xlfn.LAMBDA(_xlpm.x,_xlpm.x=$F925))))</f>
        <v>8.1300813008130081E-4</v>
      </c>
      <c r="M925" s="3">
        <f t="shared" si="176"/>
        <v>1</v>
      </c>
      <c r="N925" s="3">
        <f t="shared" si="177"/>
        <v>0.27185717486836958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~vertre~ : [fɐtʁeː]</v>
      </c>
      <c r="B926" s="2">
        <v>1</v>
      </c>
      <c r="C926" s="1" t="s">
        <v>888</v>
      </c>
      <c r="D926" s="3">
        <f t="shared" si="169"/>
        <v>8.1300813008130081E-4</v>
      </c>
      <c r="E926" s="3" t="str">
        <f t="shared" si="170"/>
        <v>~vertre~</v>
      </c>
      <c r="F926" s="3" t="str">
        <f t="shared" si="171"/>
        <v>[fɐtʁeː]</v>
      </c>
      <c r="G926" s="5">
        <f t="shared" si="172"/>
        <v>6</v>
      </c>
      <c r="H926" s="5">
        <f t="shared" si="173"/>
        <v>6</v>
      </c>
      <c r="I926" s="5">
        <f t="shared" si="174"/>
        <v>6</v>
      </c>
      <c r="J926" s="3" cm="1">
        <f t="array" ref="J926">SUM(_xlfn._xlws.FILTER($D$2:$D$1078,_xlfn.MAP($E$2:$E$1078,_xlfn.LAMBDA(_xlpm.x,_xlpm.x=$E926))))</f>
        <v>8.1300813008130081E-4</v>
      </c>
      <c r="K926" s="3">
        <f t="shared" si="175"/>
        <v>1</v>
      </c>
      <c r="L926" s="3" cm="1">
        <f t="array" ref="L926">SUM(_xlfn._xlws.FILTER($D$2:$D$1078,_xlfn.MAP($F$2:$F$1078,_xlfn.LAMBDA(_xlpm.x,_xlpm.x=$F926))))</f>
        <v>8.1300813008130081E-4</v>
      </c>
      <c r="M926" s="3">
        <f t="shared" si="176"/>
        <v>1</v>
      </c>
      <c r="N926" s="3">
        <f t="shared" si="177"/>
        <v>0.27185717486836958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~frühli~ : [fʁyːlɪ]</v>
      </c>
      <c r="B927" s="2">
        <v>1</v>
      </c>
      <c r="C927" s="1" t="s">
        <v>887</v>
      </c>
      <c r="D927" s="3">
        <f t="shared" si="169"/>
        <v>8.1300813008130081E-4</v>
      </c>
      <c r="E927" s="3" t="str">
        <f t="shared" si="170"/>
        <v>~frühli~</v>
      </c>
      <c r="F927" s="3" t="str">
        <f t="shared" si="171"/>
        <v>[fʁyːlɪ]</v>
      </c>
      <c r="G927" s="5">
        <f t="shared" si="172"/>
        <v>6</v>
      </c>
      <c r="H927" s="5">
        <f t="shared" si="173"/>
        <v>6</v>
      </c>
      <c r="I927" s="5">
        <f t="shared" si="174"/>
        <v>6</v>
      </c>
      <c r="J927" s="3" cm="1">
        <f t="array" ref="J927">SUM(_xlfn._xlws.FILTER($D$2:$D$1078,_xlfn.MAP($E$2:$E$1078,_xlfn.LAMBDA(_xlpm.x,_xlpm.x=$E927))))</f>
        <v>8.1300813008130081E-4</v>
      </c>
      <c r="K927" s="3">
        <f t="shared" si="175"/>
        <v>1</v>
      </c>
      <c r="L927" s="3" cm="1">
        <f t="array" ref="L927">SUM(_xlfn._xlws.FILTER($D$2:$D$1078,_xlfn.MAP($F$2:$F$1078,_xlfn.LAMBDA(_xlpm.x,_xlpm.x=$F927))))</f>
        <v>8.1300813008130081E-4</v>
      </c>
      <c r="M927" s="3">
        <f t="shared" si="176"/>
        <v>1</v>
      </c>
      <c r="N927" s="3">
        <f t="shared" si="177"/>
        <v>0.27185717486836958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~fortse~ : [fɔʁtzɛ]</v>
      </c>
      <c r="B928" s="2">
        <v>1</v>
      </c>
      <c r="C928" s="1" t="s">
        <v>885</v>
      </c>
      <c r="D928" s="3">
        <f t="shared" si="169"/>
        <v>8.1300813008130081E-4</v>
      </c>
      <c r="E928" s="3" t="str">
        <f t="shared" si="170"/>
        <v>~fortse~</v>
      </c>
      <c r="F928" s="3" t="str">
        <f t="shared" si="171"/>
        <v>[fɔʁtzɛ]</v>
      </c>
      <c r="G928" s="5">
        <f t="shared" si="172"/>
        <v>6</v>
      </c>
      <c r="H928" s="5">
        <f t="shared" si="173"/>
        <v>6</v>
      </c>
      <c r="I928" s="5">
        <f t="shared" si="174"/>
        <v>6</v>
      </c>
      <c r="J928" s="3" cm="1">
        <f t="array" ref="J928">SUM(_xlfn._xlws.FILTER($D$2:$D$1078,_xlfn.MAP($E$2:$E$1078,_xlfn.LAMBDA(_xlpm.x,_xlpm.x=$E928))))</f>
        <v>8.1300813008130081E-4</v>
      </c>
      <c r="K928" s="3">
        <f t="shared" si="175"/>
        <v>1</v>
      </c>
      <c r="L928" s="3" cm="1">
        <f t="array" ref="L928">SUM(_xlfn._xlws.FILTER($D$2:$D$1078,_xlfn.MAP($F$2:$F$1078,_xlfn.LAMBDA(_xlpm.x,_xlpm.x=$F928))))</f>
        <v>8.1300813008130081E-4</v>
      </c>
      <c r="M928" s="3">
        <f t="shared" si="176"/>
        <v>1</v>
      </c>
      <c r="N928" s="3">
        <f t="shared" si="177"/>
        <v>0.27185717486836958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~freude~ : [fʁɔœde]</v>
      </c>
      <c r="B929" s="2">
        <v>1</v>
      </c>
      <c r="C929" s="1" t="s">
        <v>884</v>
      </c>
      <c r="D929" s="3">
        <f t="shared" si="169"/>
        <v>8.1300813008130081E-4</v>
      </c>
      <c r="E929" s="3" t="str">
        <f t="shared" si="170"/>
        <v>~freude~</v>
      </c>
      <c r="F929" s="3" t="str">
        <f t="shared" si="171"/>
        <v>[fʁɔœde]</v>
      </c>
      <c r="G929" s="5">
        <f t="shared" si="172"/>
        <v>6</v>
      </c>
      <c r="H929" s="5">
        <f t="shared" si="173"/>
        <v>6</v>
      </c>
      <c r="I929" s="5">
        <f t="shared" si="174"/>
        <v>6</v>
      </c>
      <c r="J929" s="3" cm="1">
        <f t="array" ref="J929">SUM(_xlfn._xlws.FILTER($D$2:$D$1078,_xlfn.MAP($E$2:$E$1078,_xlfn.LAMBDA(_xlpm.x,_xlpm.x=$E929))))</f>
        <v>8.1300813008130081E-4</v>
      </c>
      <c r="K929" s="3">
        <f t="shared" si="175"/>
        <v>1</v>
      </c>
      <c r="L929" s="3" cm="1">
        <f t="array" ref="L929">SUM(_xlfn._xlws.FILTER($D$2:$D$1078,_xlfn.MAP($F$2:$F$1078,_xlfn.LAMBDA(_xlpm.x,_xlpm.x=$F929))))</f>
        <v>8.1300813008130081E-4</v>
      </c>
      <c r="M929" s="3">
        <f t="shared" si="176"/>
        <v>1</v>
      </c>
      <c r="N929" s="3">
        <f t="shared" si="177"/>
        <v>0.27185717486836958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~freund~ : [fʁɔœnt]</v>
      </c>
      <c r="B930" s="2">
        <v>1</v>
      </c>
      <c r="C930" s="1" t="s">
        <v>883</v>
      </c>
      <c r="D930" s="3">
        <f t="shared" si="169"/>
        <v>8.1300813008130081E-4</v>
      </c>
      <c r="E930" s="3" t="str">
        <f t="shared" si="170"/>
        <v>~freund~</v>
      </c>
      <c r="F930" s="3" t="str">
        <f t="shared" si="171"/>
        <v>[fʁɔœnt]</v>
      </c>
      <c r="G930" s="5">
        <f t="shared" si="172"/>
        <v>6</v>
      </c>
      <c r="H930" s="5">
        <f t="shared" si="173"/>
        <v>6</v>
      </c>
      <c r="I930" s="5">
        <f t="shared" si="174"/>
        <v>6</v>
      </c>
      <c r="J930" s="3" cm="1">
        <f t="array" ref="J930">SUM(_xlfn._xlws.FILTER($D$2:$D$1078,_xlfn.MAP($E$2:$E$1078,_xlfn.LAMBDA(_xlpm.x,_xlpm.x=$E930))))</f>
        <v>8.1300813008130081E-4</v>
      </c>
      <c r="K930" s="3">
        <f t="shared" si="175"/>
        <v>1</v>
      </c>
      <c r="L930" s="3" cm="1">
        <f t="array" ref="L930">SUM(_xlfn._xlws.FILTER($D$2:$D$1078,_xlfn.MAP($F$2:$F$1078,_xlfn.LAMBDA(_xlpm.x,_xlpm.x=$F930))))</f>
        <v>8.1300813008130081E-4</v>
      </c>
      <c r="M930" s="3">
        <f t="shared" si="176"/>
        <v>1</v>
      </c>
      <c r="N930" s="3">
        <f t="shared" si="177"/>
        <v>0.27185717486836958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~hälfte~ : [hɛlfte]</v>
      </c>
      <c r="B931" s="2">
        <v>1</v>
      </c>
      <c r="C931" s="1" t="s">
        <v>882</v>
      </c>
      <c r="D931" s="3">
        <f t="shared" si="169"/>
        <v>8.1300813008130081E-4</v>
      </c>
      <c r="E931" s="3" t="str">
        <f t="shared" si="170"/>
        <v>~hälfte~</v>
      </c>
      <c r="F931" s="3" t="str">
        <f t="shared" si="171"/>
        <v>[hɛlfte]</v>
      </c>
      <c r="G931" s="5">
        <f t="shared" si="172"/>
        <v>6</v>
      </c>
      <c r="H931" s="5">
        <f t="shared" si="173"/>
        <v>6</v>
      </c>
      <c r="I931" s="5">
        <f t="shared" si="174"/>
        <v>6</v>
      </c>
      <c r="J931" s="3" cm="1">
        <f t="array" ref="J931">SUM(_xlfn._xlws.FILTER($D$2:$D$1078,_xlfn.MAP($E$2:$E$1078,_xlfn.LAMBDA(_xlpm.x,_xlpm.x=$E931))))</f>
        <v>8.1300813008130081E-4</v>
      </c>
      <c r="K931" s="3">
        <f t="shared" si="175"/>
        <v>1</v>
      </c>
      <c r="L931" s="3" cm="1">
        <f t="array" ref="L931">SUM(_xlfn._xlws.FILTER($D$2:$D$1078,_xlfn.MAP($F$2:$F$1078,_xlfn.LAMBDA(_xlpm.x,_xlpm.x=$F931))))</f>
        <v>8.1300813008130081E-4</v>
      </c>
      <c r="M931" s="3">
        <f t="shared" si="176"/>
        <v>1</v>
      </c>
      <c r="N931" s="3">
        <f t="shared" si="177"/>
        <v>0.27185717486836958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~kontro~ : [kɔntʁɔ]</v>
      </c>
      <c r="B932" s="2">
        <v>1</v>
      </c>
      <c r="C932" s="1" t="s">
        <v>880</v>
      </c>
      <c r="D932" s="3">
        <f t="shared" si="169"/>
        <v>8.1300813008130081E-4</v>
      </c>
      <c r="E932" s="3" t="str">
        <f t="shared" si="170"/>
        <v>~kontro~</v>
      </c>
      <c r="F932" s="3" t="str">
        <f t="shared" si="171"/>
        <v>[kɔntʁɔ]</v>
      </c>
      <c r="G932" s="5">
        <f t="shared" si="172"/>
        <v>6</v>
      </c>
      <c r="H932" s="5">
        <f t="shared" si="173"/>
        <v>6</v>
      </c>
      <c r="I932" s="5">
        <f t="shared" si="174"/>
        <v>6</v>
      </c>
      <c r="J932" s="3" cm="1">
        <f t="array" ref="J932">SUM(_xlfn._xlws.FILTER($D$2:$D$1078,_xlfn.MAP($E$2:$E$1078,_xlfn.LAMBDA(_xlpm.x,_xlpm.x=$E932))))</f>
        <v>8.1300813008130081E-4</v>
      </c>
      <c r="K932" s="3">
        <f t="shared" si="175"/>
        <v>1</v>
      </c>
      <c r="L932" s="3" cm="1">
        <f t="array" ref="L932">SUM(_xlfn._xlws.FILTER($D$2:$D$1078,_xlfn.MAP($F$2:$F$1078,_xlfn.LAMBDA(_xlpm.x,_xlpm.x=$F932))))</f>
        <v>8.1300813008130081E-4</v>
      </c>
      <c r="M932" s="3">
        <f t="shared" si="176"/>
        <v>1</v>
      </c>
      <c r="N932" s="3">
        <f t="shared" si="177"/>
        <v>0.27185717486836958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~leiste~ : [laɛste]</v>
      </c>
      <c r="B933" s="2">
        <v>1</v>
      </c>
      <c r="C933" s="1" t="s">
        <v>879</v>
      </c>
      <c r="D933" s="3">
        <f t="shared" si="169"/>
        <v>8.1300813008130081E-4</v>
      </c>
      <c r="E933" s="3" t="str">
        <f t="shared" si="170"/>
        <v>~leiste~</v>
      </c>
      <c r="F933" s="3" t="str">
        <f t="shared" si="171"/>
        <v>[laɛste]</v>
      </c>
      <c r="G933" s="5">
        <f t="shared" si="172"/>
        <v>6</v>
      </c>
      <c r="H933" s="5">
        <f t="shared" si="173"/>
        <v>6</v>
      </c>
      <c r="I933" s="5">
        <f t="shared" si="174"/>
        <v>6</v>
      </c>
      <c r="J933" s="3" cm="1">
        <f t="array" ref="J933">SUM(_xlfn._xlws.FILTER($D$2:$D$1078,_xlfn.MAP($E$2:$E$1078,_xlfn.LAMBDA(_xlpm.x,_xlpm.x=$E933))))</f>
        <v>8.1300813008130081E-4</v>
      </c>
      <c r="K933" s="3">
        <f t="shared" si="175"/>
        <v>1</v>
      </c>
      <c r="L933" s="3" cm="1">
        <f t="array" ref="L933">SUM(_xlfn._xlws.FILTER($D$2:$D$1078,_xlfn.MAP($F$2:$F$1078,_xlfn.LAMBDA(_xlpm.x,_xlpm.x=$F933))))</f>
        <v>8.1300813008130081E-4</v>
      </c>
      <c r="M933" s="3">
        <f t="shared" si="176"/>
        <v>1</v>
      </c>
      <c r="N933" s="3">
        <f t="shared" si="177"/>
        <v>0.27185717486836958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~lebens~ : [leːbms]</v>
      </c>
      <c r="B934" s="2">
        <v>1</v>
      </c>
      <c r="C934" s="1" t="s">
        <v>878</v>
      </c>
      <c r="D934" s="3">
        <f t="shared" si="169"/>
        <v>8.1300813008130081E-4</v>
      </c>
      <c r="E934" s="3" t="str">
        <f t="shared" si="170"/>
        <v>~lebens~</v>
      </c>
      <c r="F934" s="3" t="str">
        <f t="shared" si="171"/>
        <v>[leːbms]</v>
      </c>
      <c r="G934" s="5">
        <f t="shared" si="172"/>
        <v>6</v>
      </c>
      <c r="H934" s="5">
        <f t="shared" si="173"/>
        <v>6</v>
      </c>
      <c r="I934" s="5">
        <f t="shared" si="174"/>
        <v>6</v>
      </c>
      <c r="J934" s="3" cm="1">
        <f t="array" ref="J934">SUM(_xlfn._xlws.FILTER($D$2:$D$1078,_xlfn.MAP($E$2:$E$1078,_xlfn.LAMBDA(_xlpm.x,_xlpm.x=$E934))))</f>
        <v>8.1300813008130081E-4</v>
      </c>
      <c r="K934" s="3">
        <f t="shared" si="175"/>
        <v>1</v>
      </c>
      <c r="L934" s="3" cm="1">
        <f t="array" ref="L934">SUM(_xlfn._xlws.FILTER($D$2:$D$1078,_xlfn.MAP($F$2:$F$1078,_xlfn.LAMBDA(_xlpm.x,_xlpm.x=$F934))))</f>
        <v>8.1300813008130081E-4</v>
      </c>
      <c r="M934" s="3">
        <f t="shared" si="176"/>
        <v>1</v>
      </c>
      <c r="N934" s="3">
        <f t="shared" si="177"/>
        <v>0.27185717486836958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~ltipli~ : [ltipli]</v>
      </c>
      <c r="B935" s="2">
        <v>1</v>
      </c>
      <c r="C935" s="1" t="s">
        <v>877</v>
      </c>
      <c r="D935" s="3">
        <f t="shared" si="169"/>
        <v>8.1300813008130081E-4</v>
      </c>
      <c r="E935" s="3" t="str">
        <f t="shared" si="170"/>
        <v>~ltipli~</v>
      </c>
      <c r="F935" s="3" t="str">
        <f t="shared" si="171"/>
        <v>[ltipli]</v>
      </c>
      <c r="G935" s="5">
        <f t="shared" si="172"/>
        <v>6</v>
      </c>
      <c r="H935" s="5">
        <f t="shared" si="173"/>
        <v>6</v>
      </c>
      <c r="I935" s="5">
        <f t="shared" si="174"/>
        <v>6</v>
      </c>
      <c r="J935" s="3" cm="1">
        <f t="array" ref="J935">SUM(_xlfn._xlws.FILTER($D$2:$D$1078,_xlfn.MAP($E$2:$E$1078,_xlfn.LAMBDA(_xlpm.x,_xlpm.x=$E935))))</f>
        <v>8.1300813008130081E-4</v>
      </c>
      <c r="K935" s="3">
        <f t="shared" si="175"/>
        <v>1</v>
      </c>
      <c r="L935" s="3" cm="1">
        <f t="array" ref="L935">SUM(_xlfn._xlws.FILTER($D$2:$D$1078,_xlfn.MAP($F$2:$F$1078,_xlfn.LAMBDA(_xlpm.x,_xlpm.x=$F935))))</f>
        <v>8.1300813008130081E-4</v>
      </c>
      <c r="M935" s="3">
        <f t="shared" si="176"/>
        <v>1</v>
      </c>
      <c r="N935" s="3">
        <f t="shared" si="177"/>
        <v>0.27185717486836958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~lektri~ : [lɛktʁɪ]</v>
      </c>
      <c r="B936" s="2">
        <v>1</v>
      </c>
      <c r="C936" s="1" t="s">
        <v>876</v>
      </c>
      <c r="D936" s="3">
        <f t="shared" si="169"/>
        <v>8.1300813008130081E-4</v>
      </c>
      <c r="E936" s="3" t="str">
        <f t="shared" si="170"/>
        <v>~lektri~</v>
      </c>
      <c r="F936" s="3" t="str">
        <f t="shared" si="171"/>
        <v>[lɛktʁɪ]</v>
      </c>
      <c r="G936" s="5">
        <f t="shared" si="172"/>
        <v>6</v>
      </c>
      <c r="H936" s="5">
        <f t="shared" si="173"/>
        <v>6</v>
      </c>
      <c r="I936" s="5">
        <f t="shared" si="174"/>
        <v>6</v>
      </c>
      <c r="J936" s="3" cm="1">
        <f t="array" ref="J936">SUM(_xlfn._xlws.FILTER($D$2:$D$1078,_xlfn.MAP($E$2:$E$1078,_xlfn.LAMBDA(_xlpm.x,_xlpm.x=$E936))))</f>
        <v>8.1300813008130081E-4</v>
      </c>
      <c r="K936" s="3">
        <f t="shared" si="175"/>
        <v>1</v>
      </c>
      <c r="L936" s="3" cm="1">
        <f t="array" ref="L936">SUM(_xlfn._xlws.FILTER($D$2:$D$1078,_xlfn.MAP($F$2:$F$1078,_xlfn.LAMBDA(_xlpm.x,_xlpm.x=$F936))))</f>
        <v>8.1300813008130081E-4</v>
      </c>
      <c r="M936" s="3">
        <f t="shared" si="176"/>
        <v>1</v>
      </c>
      <c r="N936" s="3">
        <f t="shared" si="177"/>
        <v>0.27185717486836958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~letzte~ : [lɛtste]</v>
      </c>
      <c r="B937" s="2">
        <v>1</v>
      </c>
      <c r="C937" s="1" t="s">
        <v>875</v>
      </c>
      <c r="D937" s="3">
        <f t="shared" si="169"/>
        <v>8.1300813008130081E-4</v>
      </c>
      <c r="E937" s="3" t="str">
        <f t="shared" si="170"/>
        <v>~letzte~</v>
      </c>
      <c r="F937" s="3" t="str">
        <f t="shared" si="171"/>
        <v>[lɛtste]</v>
      </c>
      <c r="G937" s="5">
        <f t="shared" si="172"/>
        <v>6</v>
      </c>
      <c r="H937" s="5">
        <f t="shared" si="173"/>
        <v>6</v>
      </c>
      <c r="I937" s="5">
        <f t="shared" si="174"/>
        <v>6</v>
      </c>
      <c r="J937" s="3" cm="1">
        <f t="array" ref="J937">SUM(_xlfn._xlws.FILTER($D$2:$D$1078,_xlfn.MAP($E$2:$E$1078,_xlfn.LAMBDA(_xlpm.x,_xlpm.x=$E937))))</f>
        <v>8.1300813008130081E-4</v>
      </c>
      <c r="K937" s="3">
        <f t="shared" si="175"/>
        <v>1</v>
      </c>
      <c r="L937" s="3" cm="1">
        <f t="array" ref="L937">SUM(_xlfn._xlws.FILTER($D$2:$D$1078,_xlfn.MAP($F$2:$F$1078,_xlfn.LAMBDA(_xlpm.x,_xlpm.x=$F937))))</f>
        <v>8.1300813008130081E-4</v>
      </c>
      <c r="M937" s="3">
        <f t="shared" si="176"/>
        <v>1</v>
      </c>
      <c r="N937" s="3">
        <f t="shared" si="177"/>
        <v>0.27185717486836958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~mädche~ : [mɛːtçe]</v>
      </c>
      <c r="B938" s="2">
        <v>1</v>
      </c>
      <c r="C938" s="1" t="s">
        <v>873</v>
      </c>
      <c r="D938" s="3">
        <f t="shared" si="169"/>
        <v>8.1300813008130081E-4</v>
      </c>
      <c r="E938" s="1" t="str">
        <f t="shared" si="170"/>
        <v>~mädche~</v>
      </c>
      <c r="F938" s="1" t="str">
        <f t="shared" si="171"/>
        <v>[mɛːtçe]</v>
      </c>
      <c r="G938" s="5">
        <f t="shared" si="172"/>
        <v>6</v>
      </c>
      <c r="H938" s="5">
        <f t="shared" si="173"/>
        <v>6</v>
      </c>
      <c r="I938" s="5">
        <f t="shared" si="174"/>
        <v>6</v>
      </c>
      <c r="J938" s="3" cm="1">
        <f t="array" ref="J938">SUM(_xlfn._xlws.FILTER($D$2:$D$1078,_xlfn.MAP($E$2:$E$1078,_xlfn.LAMBDA(_xlpm.x,_xlpm.x=$E938))))</f>
        <v>8.1300813008130081E-4</v>
      </c>
      <c r="K938" s="3">
        <f t="shared" si="175"/>
        <v>1</v>
      </c>
      <c r="L938" s="3" cm="1">
        <f t="array" ref="L938">SUM(_xlfn._xlws.FILTER($D$2:$D$1078,_xlfn.MAP($F$2:$F$1078,_xlfn.LAMBDA(_xlpm.x,_xlpm.x=$F938))))</f>
        <v>8.1300813008130081E-4</v>
      </c>
      <c r="M938" s="3">
        <f t="shared" si="176"/>
        <v>1</v>
      </c>
      <c r="N938" s="3">
        <f t="shared" si="177"/>
        <v>0.27185717486836958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~niedri~ : [niːdʁɪ]</v>
      </c>
      <c r="B939" s="2">
        <v>1</v>
      </c>
      <c r="C939" s="1" t="s">
        <v>872</v>
      </c>
      <c r="D939" s="3">
        <f t="shared" si="169"/>
        <v>8.1300813008130081E-4</v>
      </c>
      <c r="E939" s="3" t="str">
        <f t="shared" si="170"/>
        <v>~niedri~</v>
      </c>
      <c r="F939" s="3" t="str">
        <f t="shared" si="171"/>
        <v>[niːdʁɪ]</v>
      </c>
      <c r="G939" s="5">
        <f t="shared" si="172"/>
        <v>6</v>
      </c>
      <c r="H939" s="5">
        <f t="shared" si="173"/>
        <v>6</v>
      </c>
      <c r="I939" s="5">
        <f t="shared" si="174"/>
        <v>6</v>
      </c>
      <c r="J939" s="3" cm="1">
        <f t="array" ref="J939">SUM(_xlfn._xlws.FILTER($D$2:$D$1078,_xlfn.MAP($E$2:$E$1078,_xlfn.LAMBDA(_xlpm.x,_xlpm.x=$E939))))</f>
        <v>8.1300813008130081E-4</v>
      </c>
      <c r="K939" s="3">
        <f t="shared" si="175"/>
        <v>1</v>
      </c>
      <c r="L939" s="3" cm="1">
        <f t="array" ref="L939">SUM(_xlfn._xlws.FILTER($D$2:$D$1078,_xlfn.MAP($F$2:$F$1078,_xlfn.LAMBDA(_xlpm.x,_xlpm.x=$F939))))</f>
        <v>8.1300813008130081E-4</v>
      </c>
      <c r="M939" s="3">
        <f t="shared" si="176"/>
        <v>1</v>
      </c>
      <c r="N939" s="3">
        <f t="shared" si="177"/>
        <v>0.27185717486836958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~nstige~ : [nstɪɡe]</v>
      </c>
      <c r="B940" s="2">
        <v>1</v>
      </c>
      <c r="C940" s="1" t="s">
        <v>871</v>
      </c>
      <c r="D940" s="3">
        <f t="shared" si="169"/>
        <v>8.1300813008130081E-4</v>
      </c>
      <c r="E940" s="3" t="str">
        <f t="shared" si="170"/>
        <v>~nstige~</v>
      </c>
      <c r="F940" s="3" t="str">
        <f t="shared" si="171"/>
        <v>[nstɪɡe]</v>
      </c>
      <c r="G940" s="5">
        <f t="shared" si="172"/>
        <v>6</v>
      </c>
      <c r="H940" s="5">
        <f t="shared" si="173"/>
        <v>6</v>
      </c>
      <c r="I940" s="5">
        <f t="shared" si="174"/>
        <v>6</v>
      </c>
      <c r="J940" s="3" cm="1">
        <f t="array" ref="J940">SUM(_xlfn._xlws.FILTER($D$2:$D$1078,_xlfn.MAP($E$2:$E$1078,_xlfn.LAMBDA(_xlpm.x,_xlpm.x=$E940))))</f>
        <v>8.1300813008130081E-4</v>
      </c>
      <c r="K940" s="3">
        <f t="shared" si="175"/>
        <v>1</v>
      </c>
      <c r="L940" s="3" cm="1">
        <f t="array" ref="L940">SUM(_xlfn._xlws.FILTER($D$2:$D$1078,_xlfn.MAP($F$2:$F$1078,_xlfn.LAMBDA(_xlpm.x,_xlpm.x=$F940))))</f>
        <v>8.1300813008130081E-4</v>
      </c>
      <c r="M940" s="3">
        <f t="shared" si="176"/>
        <v>1</v>
      </c>
      <c r="N940" s="3">
        <f t="shared" si="177"/>
        <v>0.27185717486836958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~ngeben~ : [nɡeːbm]</v>
      </c>
      <c r="B941" s="2">
        <v>1</v>
      </c>
      <c r="C941" s="1" t="s">
        <v>869</v>
      </c>
      <c r="D941" s="3">
        <f t="shared" si="169"/>
        <v>8.1300813008130081E-4</v>
      </c>
      <c r="E941" s="3" t="str">
        <f t="shared" si="170"/>
        <v>~ngeben~</v>
      </c>
      <c r="F941" s="3" t="str">
        <f t="shared" si="171"/>
        <v>[nɡeːbm]</v>
      </c>
      <c r="G941" s="5">
        <f t="shared" si="172"/>
        <v>6</v>
      </c>
      <c r="H941" s="5">
        <f t="shared" si="173"/>
        <v>6</v>
      </c>
      <c r="I941" s="5">
        <f t="shared" si="174"/>
        <v>6</v>
      </c>
      <c r="J941" s="3" cm="1">
        <f t="array" ref="J941">SUM(_xlfn._xlws.FILTER($D$2:$D$1078,_xlfn.MAP($E$2:$E$1078,_xlfn.LAMBDA(_xlpm.x,_xlpm.x=$E941))))</f>
        <v>8.1300813008130081E-4</v>
      </c>
      <c r="K941" s="3">
        <f t="shared" si="175"/>
        <v>1</v>
      </c>
      <c r="L941" s="3" cm="1">
        <f t="array" ref="L941">SUM(_xlfn._xlws.FILTER($D$2:$D$1078,_xlfn.MAP($F$2:$F$1078,_xlfn.LAMBDA(_xlpm.x,_xlpm.x=$F941))))</f>
        <v>8.1300813008130081E-4</v>
      </c>
      <c r="M941" s="3">
        <f t="shared" si="176"/>
        <v>1</v>
      </c>
      <c r="N941" s="3">
        <f t="shared" si="177"/>
        <v>0.27185717486836958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~nergie~ : [nɛʁɡiː]</v>
      </c>
      <c r="B942" s="2">
        <v>1</v>
      </c>
      <c r="C942" s="1" t="s">
        <v>868</v>
      </c>
      <c r="D942" s="3">
        <f t="shared" si="169"/>
        <v>8.1300813008130081E-4</v>
      </c>
      <c r="E942" s="3" t="str">
        <f t="shared" si="170"/>
        <v>~nergie~</v>
      </c>
      <c r="F942" s="3" t="str">
        <f t="shared" si="171"/>
        <v>[nɛʁɡiː]</v>
      </c>
      <c r="G942" s="5">
        <f t="shared" si="172"/>
        <v>6</v>
      </c>
      <c r="H942" s="5">
        <f t="shared" si="173"/>
        <v>6</v>
      </c>
      <c r="I942" s="5">
        <f t="shared" si="174"/>
        <v>6</v>
      </c>
      <c r="J942" s="3" cm="1">
        <f t="array" ref="J942">SUM(_xlfn._xlws.FILTER($D$2:$D$1078,_xlfn.MAP($E$2:$E$1078,_xlfn.LAMBDA(_xlpm.x,_xlpm.x=$E942))))</f>
        <v>8.1300813008130081E-4</v>
      </c>
      <c r="K942" s="3">
        <f t="shared" si="175"/>
        <v>1</v>
      </c>
      <c r="L942" s="3" cm="1">
        <f t="array" ref="L942">SUM(_xlfn._xlws.FILTER($D$2:$D$1078,_xlfn.MAP($F$2:$F$1078,_xlfn.LAMBDA(_xlpm.x,_xlpm.x=$F942))))</f>
        <v>8.1300813008130081E-4</v>
      </c>
      <c r="M942" s="3">
        <f t="shared" si="176"/>
        <v>1</v>
      </c>
      <c r="N942" s="3">
        <f t="shared" si="177"/>
        <v>0.27185717486836958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~partei~ : [paʁtaɛ]</v>
      </c>
      <c r="B943" s="2">
        <v>1</v>
      </c>
      <c r="C943" s="1" t="s">
        <v>867</v>
      </c>
      <c r="D943" s="3">
        <f t="shared" si="169"/>
        <v>8.1300813008130081E-4</v>
      </c>
      <c r="E943" s="3" t="str">
        <f t="shared" si="170"/>
        <v>~partei~</v>
      </c>
      <c r="F943" s="3" t="str">
        <f t="shared" si="171"/>
        <v>[paʁtaɛ]</v>
      </c>
      <c r="G943" s="5">
        <f t="shared" si="172"/>
        <v>6</v>
      </c>
      <c r="H943" s="5">
        <f t="shared" si="173"/>
        <v>6</v>
      </c>
      <c r="I943" s="5">
        <f t="shared" si="174"/>
        <v>6</v>
      </c>
      <c r="J943" s="3" cm="1">
        <f t="array" ref="J943">SUM(_xlfn._xlws.FILTER($D$2:$D$1078,_xlfn.MAP($E$2:$E$1078,_xlfn.LAMBDA(_xlpm.x,_xlpm.x=$E943))))</f>
        <v>8.1300813008130081E-4</v>
      </c>
      <c r="K943" s="3">
        <f t="shared" si="175"/>
        <v>1</v>
      </c>
      <c r="L943" s="3" cm="1">
        <f t="array" ref="L943">SUM(_xlfn._xlws.FILTER($D$2:$D$1078,_xlfn.MAP($F$2:$F$1078,_xlfn.LAMBDA(_xlpm.x,_xlpm.x=$F943))))</f>
        <v>8.1300813008130081E-4</v>
      </c>
      <c r="M943" s="3">
        <f t="shared" si="176"/>
        <v>1</v>
      </c>
      <c r="N943" s="3">
        <f t="shared" si="177"/>
        <v>0.27185717486836958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~pleite~ : [plaɛte]</v>
      </c>
      <c r="B944" s="2">
        <v>1</v>
      </c>
      <c r="C944" s="1" t="s">
        <v>866</v>
      </c>
      <c r="D944" s="3">
        <f t="shared" si="169"/>
        <v>8.1300813008130081E-4</v>
      </c>
      <c r="E944" s="1" t="str">
        <f t="shared" si="170"/>
        <v>~pleite~</v>
      </c>
      <c r="F944" s="1" t="str">
        <f t="shared" si="171"/>
        <v>[plaɛte]</v>
      </c>
      <c r="G944" s="5">
        <f t="shared" si="172"/>
        <v>6</v>
      </c>
      <c r="H944" s="5">
        <f t="shared" si="173"/>
        <v>6</v>
      </c>
      <c r="I944" s="5">
        <f t="shared" si="174"/>
        <v>6</v>
      </c>
      <c r="J944" s="3" cm="1">
        <f t="array" ref="J944">SUM(_xlfn._xlws.FILTER($D$2:$D$1078,_xlfn.MAP($E$2:$E$1078,_xlfn.LAMBDA(_xlpm.x,_xlpm.x=$E944))))</f>
        <v>8.1300813008130081E-4</v>
      </c>
      <c r="K944" s="3">
        <f t="shared" si="175"/>
        <v>1</v>
      </c>
      <c r="L944" s="3" cm="1">
        <f t="array" ref="L944">SUM(_xlfn._xlws.FILTER($D$2:$D$1078,_xlfn.MAP($F$2:$F$1078,_xlfn.LAMBDA(_xlpm.x,_xlpm.x=$F944))))</f>
        <v>8.1300813008130081E-4</v>
      </c>
      <c r="M944" s="3">
        <f t="shared" si="176"/>
        <v>1</v>
      </c>
      <c r="N944" s="3">
        <f t="shared" si="177"/>
        <v>0.27185717486836958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~skutie~ : [skutiː]</v>
      </c>
      <c r="B945" s="2">
        <v>1</v>
      </c>
      <c r="C945" s="1" t="s">
        <v>860</v>
      </c>
      <c r="D945" s="3">
        <f t="shared" si="169"/>
        <v>8.1300813008130081E-4</v>
      </c>
      <c r="E945" s="3" t="str">
        <f t="shared" si="170"/>
        <v>~skutie~</v>
      </c>
      <c r="F945" s="3" t="str">
        <f t="shared" si="171"/>
        <v>[skutiː]</v>
      </c>
      <c r="G945" s="5">
        <f t="shared" si="172"/>
        <v>6</v>
      </c>
      <c r="H945" s="5">
        <f t="shared" si="173"/>
        <v>6</v>
      </c>
      <c r="I945" s="5">
        <f t="shared" si="174"/>
        <v>6</v>
      </c>
      <c r="J945" s="3" cm="1">
        <f t="array" ref="J945">SUM(_xlfn._xlws.FILTER($D$2:$D$1078,_xlfn.MAP($E$2:$E$1078,_xlfn.LAMBDA(_xlpm.x,_xlpm.x=$E945))))</f>
        <v>8.1300813008130081E-4</v>
      </c>
      <c r="K945" s="3">
        <f t="shared" si="175"/>
        <v>1</v>
      </c>
      <c r="L945" s="3" cm="1">
        <f t="array" ref="L945">SUM(_xlfn._xlws.FILTER($D$2:$D$1078,_xlfn.MAP($F$2:$F$1078,_xlfn.LAMBDA(_xlpm.x,_xlpm.x=$F945))))</f>
        <v>8.1300813008130081E-4</v>
      </c>
      <c r="M945" s="3">
        <f t="shared" si="176"/>
        <v>1</v>
      </c>
      <c r="N945" s="3">
        <f t="shared" si="177"/>
        <v>0.27185717486836958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~stenlo~ : [stnloː]</v>
      </c>
      <c r="B946" s="2">
        <v>1</v>
      </c>
      <c r="C946" s="1" t="s">
        <v>859</v>
      </c>
      <c r="D946" s="3">
        <f t="shared" si="169"/>
        <v>8.1300813008130081E-4</v>
      </c>
      <c r="E946" s="1" t="str">
        <f t="shared" si="170"/>
        <v>~stenlo~</v>
      </c>
      <c r="F946" s="1" t="str">
        <f t="shared" si="171"/>
        <v>[stnloː]</v>
      </c>
      <c r="G946" s="5">
        <f t="shared" si="172"/>
        <v>6</v>
      </c>
      <c r="H946" s="5">
        <f t="shared" si="173"/>
        <v>6</v>
      </c>
      <c r="I946" s="5">
        <f t="shared" si="174"/>
        <v>6</v>
      </c>
      <c r="J946" s="3" cm="1">
        <f t="array" ref="J946">SUM(_xlfn._xlws.FILTER($D$2:$D$1078,_xlfn.MAP($E$2:$E$1078,_xlfn.LAMBDA(_xlpm.x,_xlpm.x=$E946))))</f>
        <v>8.1300813008130081E-4</v>
      </c>
      <c r="K946" s="3">
        <f t="shared" si="175"/>
        <v>1</v>
      </c>
      <c r="L946" s="3" cm="1">
        <f t="array" ref="L946">SUM(_xlfn._xlws.FILTER($D$2:$D$1078,_xlfn.MAP($F$2:$F$1078,_xlfn.LAMBDA(_xlpm.x,_xlpm.x=$F946))))</f>
        <v>8.1300813008130081E-4</v>
      </c>
      <c r="M946" s="3">
        <f t="shared" si="176"/>
        <v>1</v>
      </c>
      <c r="N946" s="3">
        <f t="shared" si="177"/>
        <v>0.27185717486836958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~zahlen~ : [tsaːln]</v>
      </c>
      <c r="B947" s="2">
        <v>1</v>
      </c>
      <c r="C947" s="1" t="s">
        <v>855</v>
      </c>
      <c r="D947" s="3">
        <f t="shared" si="169"/>
        <v>8.1300813008130081E-4</v>
      </c>
      <c r="E947" s="3" t="str">
        <f t="shared" si="170"/>
        <v>~zahlen~</v>
      </c>
      <c r="F947" s="3" t="str">
        <f t="shared" si="171"/>
        <v>[tsaːln]</v>
      </c>
      <c r="G947" s="5">
        <f t="shared" si="172"/>
        <v>6</v>
      </c>
      <c r="H947" s="5">
        <f t="shared" si="173"/>
        <v>6</v>
      </c>
      <c r="I947" s="5">
        <f t="shared" si="174"/>
        <v>6</v>
      </c>
      <c r="J947" s="3" cm="1">
        <f t="array" ref="J947">SUM(_xlfn._xlws.FILTER($D$2:$D$1078,_xlfn.MAP($E$2:$E$1078,_xlfn.LAMBDA(_xlpm.x,_xlpm.x=$E947))))</f>
        <v>8.1300813008130081E-4</v>
      </c>
      <c r="K947" s="3">
        <f t="shared" si="175"/>
        <v>1</v>
      </c>
      <c r="L947" s="3" cm="1">
        <f t="array" ref="L947">SUM(_xlfn._xlws.FILTER($D$2:$D$1078,_xlfn.MAP($F$2:$F$1078,_xlfn.LAMBDA(_xlpm.x,_xlpm.x=$F947))))</f>
        <v>8.1300813008130081E-4</v>
      </c>
      <c r="M947" s="3">
        <f t="shared" si="176"/>
        <v>1</v>
      </c>
      <c r="N947" s="3">
        <f t="shared" si="177"/>
        <v>0.27185717486836958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~zeigen~ : [tsaɛɡŋ]</v>
      </c>
      <c r="B948" s="2">
        <v>1</v>
      </c>
      <c r="C948" s="1" t="s">
        <v>854</v>
      </c>
      <c r="D948" s="3">
        <f t="shared" si="169"/>
        <v>8.1300813008130081E-4</v>
      </c>
      <c r="E948" s="3" t="str">
        <f t="shared" si="170"/>
        <v>~zeigen~</v>
      </c>
      <c r="F948" s="3" t="str">
        <f t="shared" si="171"/>
        <v>[tsaɛɡŋ]</v>
      </c>
      <c r="G948" s="5">
        <f t="shared" si="172"/>
        <v>6</v>
      </c>
      <c r="H948" s="5">
        <f t="shared" si="173"/>
        <v>6</v>
      </c>
      <c r="I948" s="5">
        <f t="shared" si="174"/>
        <v>6</v>
      </c>
      <c r="J948" s="3" cm="1">
        <f t="array" ref="J948">SUM(_xlfn._xlws.FILTER($D$2:$D$1078,_xlfn.MAP($E$2:$E$1078,_xlfn.LAMBDA(_xlpm.x,_xlpm.x=$E948))))</f>
        <v>8.1300813008130081E-4</v>
      </c>
      <c r="K948" s="3">
        <f t="shared" si="175"/>
        <v>1</v>
      </c>
      <c r="L948" s="3" cm="1">
        <f t="array" ref="L948">SUM(_xlfn._xlws.FILTER($D$2:$D$1078,_xlfn.MAP($F$2:$F$1078,_xlfn.LAMBDA(_xlpm.x,_xlpm.x=$F948))))</f>
        <v>8.1300813008130081E-4</v>
      </c>
      <c r="M948" s="3">
        <f t="shared" si="176"/>
        <v>1</v>
      </c>
      <c r="N948" s="3">
        <f t="shared" si="177"/>
        <v>0.27185717486836958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~zählen~ : [tsɛːln]</v>
      </c>
      <c r="B949" s="2">
        <v>1</v>
      </c>
      <c r="C949" s="1" t="s">
        <v>848</v>
      </c>
      <c r="D949" s="3">
        <f t="shared" si="169"/>
        <v>8.1300813008130081E-4</v>
      </c>
      <c r="E949" s="3" t="str">
        <f t="shared" si="170"/>
        <v>~zählen~</v>
      </c>
      <c r="F949" s="3" t="str">
        <f t="shared" si="171"/>
        <v>[tsɛːln]</v>
      </c>
      <c r="G949" s="5">
        <f t="shared" si="172"/>
        <v>6</v>
      </c>
      <c r="H949" s="5">
        <f t="shared" si="173"/>
        <v>6</v>
      </c>
      <c r="I949" s="5">
        <f t="shared" si="174"/>
        <v>6</v>
      </c>
      <c r="J949" s="3" cm="1">
        <f t="array" ref="J949">SUM(_xlfn._xlws.FILTER($D$2:$D$1078,_xlfn.MAP($E$2:$E$1078,_xlfn.LAMBDA(_xlpm.x,_xlpm.x=$E949))))</f>
        <v>8.1300813008130081E-4</v>
      </c>
      <c r="K949" s="3">
        <f t="shared" si="175"/>
        <v>1</v>
      </c>
      <c r="L949" s="3" cm="1">
        <f t="array" ref="L949">SUM(_xlfn._xlws.FILTER($D$2:$D$1078,_xlfn.MAP($F$2:$F$1078,_xlfn.LAMBDA(_xlpm.x,_xlpm.x=$F949))))</f>
        <v>8.1300813008130081E-4</v>
      </c>
      <c r="M949" s="3">
        <f t="shared" si="176"/>
        <v>1</v>
      </c>
      <c r="N949" s="3">
        <f t="shared" si="177"/>
        <v>0.27185717486836958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~trahie~ : [tʁahiː]</v>
      </c>
      <c r="B950" s="2">
        <v>1</v>
      </c>
      <c r="C950" s="1" t="s">
        <v>847</v>
      </c>
      <c r="D950" s="3">
        <f t="shared" si="169"/>
        <v>8.1300813008130081E-4</v>
      </c>
      <c r="E950" s="1" t="str">
        <f t="shared" si="170"/>
        <v>~trahie~</v>
      </c>
      <c r="F950" s="1" t="str">
        <f t="shared" si="171"/>
        <v>[tʁahiː]</v>
      </c>
      <c r="G950" s="5">
        <f t="shared" si="172"/>
        <v>6</v>
      </c>
      <c r="H950" s="5">
        <f t="shared" si="173"/>
        <v>6</v>
      </c>
      <c r="I950" s="5">
        <f t="shared" si="174"/>
        <v>6</v>
      </c>
      <c r="J950" s="3" cm="1">
        <f t="array" ref="J950">SUM(_xlfn._xlws.FILTER($D$2:$D$1078,_xlfn.MAP($E$2:$E$1078,_xlfn.LAMBDA(_xlpm.x,_xlpm.x=$E950))))</f>
        <v>8.1300813008130081E-4</v>
      </c>
      <c r="K950" s="3">
        <f t="shared" si="175"/>
        <v>1</v>
      </c>
      <c r="L950" s="3" cm="1">
        <f t="array" ref="L950">SUM(_xlfn._xlws.FILTER($D$2:$D$1078,_xlfn.MAP($F$2:$F$1078,_xlfn.LAMBDA(_xlpm.x,_xlpm.x=$F950))))</f>
        <v>8.1300813008130081E-4</v>
      </c>
      <c r="M950" s="3">
        <f t="shared" si="176"/>
        <v>1</v>
      </c>
      <c r="N950" s="3">
        <f t="shared" si="177"/>
        <v>0.27185717486836958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~tragen~ : [tʁaːɡŋ]</v>
      </c>
      <c r="B951" s="2">
        <v>1</v>
      </c>
      <c r="C951" s="1" t="s">
        <v>846</v>
      </c>
      <c r="D951" s="3">
        <f t="shared" si="169"/>
        <v>8.1300813008130081E-4</v>
      </c>
      <c r="E951" s="3" t="str">
        <f t="shared" si="170"/>
        <v>~tragen~</v>
      </c>
      <c r="F951" s="3" t="str">
        <f t="shared" si="171"/>
        <v>[tʁaːɡŋ]</v>
      </c>
      <c r="G951" s="5">
        <f t="shared" si="172"/>
        <v>6</v>
      </c>
      <c r="H951" s="5">
        <f t="shared" si="173"/>
        <v>6</v>
      </c>
      <c r="I951" s="5">
        <f t="shared" si="174"/>
        <v>6</v>
      </c>
      <c r="J951" s="3" cm="1">
        <f t="array" ref="J951">SUM(_xlfn._xlws.FILTER($D$2:$D$1078,_xlfn.MAP($E$2:$E$1078,_xlfn.LAMBDA(_xlpm.x,_xlpm.x=$E951))))</f>
        <v>8.1300813008130081E-4</v>
      </c>
      <c r="K951" s="3">
        <f t="shared" si="175"/>
        <v>1</v>
      </c>
      <c r="L951" s="3" cm="1">
        <f t="array" ref="L951">SUM(_xlfn._xlws.FILTER($D$2:$D$1078,_xlfn.MAP($F$2:$F$1078,_xlfn.LAMBDA(_xlpm.x,_xlpm.x=$F951))))</f>
        <v>8.1300813008130081E-4</v>
      </c>
      <c r="M951" s="3">
        <f t="shared" si="176"/>
        <v>1</v>
      </c>
      <c r="N951" s="3">
        <f t="shared" si="177"/>
        <v>0.27185717486836958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~treten~ : [tʁeːtn]</v>
      </c>
      <c r="B952" s="2">
        <v>1</v>
      </c>
      <c r="C952" s="1" t="s">
        <v>845</v>
      </c>
      <c r="D952" s="3">
        <f t="shared" si="169"/>
        <v>8.1300813008130081E-4</v>
      </c>
      <c r="E952" s="3" t="str">
        <f t="shared" si="170"/>
        <v>~treten~</v>
      </c>
      <c r="F952" s="3" t="str">
        <f t="shared" si="171"/>
        <v>[tʁeːtn]</v>
      </c>
      <c r="G952" s="5">
        <f t="shared" si="172"/>
        <v>6</v>
      </c>
      <c r="H952" s="5">
        <f t="shared" si="173"/>
        <v>6</v>
      </c>
      <c r="I952" s="5">
        <f t="shared" si="174"/>
        <v>6</v>
      </c>
      <c r="J952" s="3" cm="1">
        <f t="array" ref="J952">SUM(_xlfn._xlws.FILTER($D$2:$D$1078,_xlfn.MAP($E$2:$E$1078,_xlfn.LAMBDA(_xlpm.x,_xlpm.x=$E952))))</f>
        <v>8.1300813008130081E-4</v>
      </c>
      <c r="K952" s="3">
        <f t="shared" si="175"/>
        <v>1</v>
      </c>
      <c r="L952" s="3" cm="1">
        <f t="array" ref="L952">SUM(_xlfn._xlws.FILTER($D$2:$D$1078,_xlfn.MAP($F$2:$F$1078,_xlfn.LAMBDA(_xlpm.x,_xlpm.x=$F952))))</f>
        <v>8.1300813008130081E-4</v>
      </c>
      <c r="M952" s="3">
        <f t="shared" si="176"/>
        <v>1</v>
      </c>
      <c r="N952" s="3">
        <f t="shared" si="177"/>
        <v>0.27185717486836958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~träume~ : [tʁɔœme]</v>
      </c>
      <c r="B953" s="2">
        <v>1</v>
      </c>
      <c r="C953" s="1" t="s">
        <v>844</v>
      </c>
      <c r="D953" s="3">
        <f t="shared" si="169"/>
        <v>8.1300813008130081E-4</v>
      </c>
      <c r="E953" s="3" t="str">
        <f t="shared" si="170"/>
        <v>~träume~</v>
      </c>
      <c r="F953" s="3" t="str">
        <f t="shared" si="171"/>
        <v>[tʁɔœme]</v>
      </c>
      <c r="G953" s="5">
        <f t="shared" si="172"/>
        <v>6</v>
      </c>
      <c r="H953" s="5">
        <f t="shared" si="173"/>
        <v>6</v>
      </c>
      <c r="I953" s="5">
        <f t="shared" si="174"/>
        <v>6</v>
      </c>
      <c r="J953" s="3" cm="1">
        <f t="array" ref="J953">SUM(_xlfn._xlws.FILTER($D$2:$D$1078,_xlfn.MAP($E$2:$E$1078,_xlfn.LAMBDA(_xlpm.x,_xlpm.x=$E953))))</f>
        <v>8.1300813008130081E-4</v>
      </c>
      <c r="K953" s="3">
        <f t="shared" si="175"/>
        <v>1</v>
      </c>
      <c r="L953" s="3" cm="1">
        <f t="array" ref="L953">SUM(_xlfn._xlws.FILTER($D$2:$D$1078,_xlfn.MAP($F$2:$F$1078,_xlfn.LAMBDA(_xlpm.x,_xlpm.x=$F953))))</f>
        <v>8.1300813008130081E-4</v>
      </c>
      <c r="M953" s="3">
        <f t="shared" si="176"/>
        <v>1</v>
      </c>
      <c r="N953" s="3">
        <f t="shared" si="177"/>
        <v>0.27185717486836958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~wurzel~ : [vʊʁtsl]</v>
      </c>
      <c r="B954" s="2">
        <v>1</v>
      </c>
      <c r="C954" s="1" t="s">
        <v>841</v>
      </c>
      <c r="D954" s="3">
        <f t="shared" si="169"/>
        <v>8.1300813008130081E-4</v>
      </c>
      <c r="E954" s="3" t="str">
        <f t="shared" si="170"/>
        <v>~wurzel~</v>
      </c>
      <c r="F954" s="3" t="str">
        <f t="shared" si="171"/>
        <v>[vʊʁtsl]</v>
      </c>
      <c r="G954" s="5">
        <f t="shared" si="172"/>
        <v>6</v>
      </c>
      <c r="H954" s="5">
        <f t="shared" si="173"/>
        <v>6</v>
      </c>
      <c r="I954" s="5">
        <f t="shared" si="174"/>
        <v>6</v>
      </c>
      <c r="J954" s="3" cm="1">
        <f t="array" ref="J954">SUM(_xlfn._xlws.FILTER($D$2:$D$1078,_xlfn.MAP($E$2:$E$1078,_xlfn.LAMBDA(_xlpm.x,_xlpm.x=$E954))))</f>
        <v>8.1300813008130081E-4</v>
      </c>
      <c r="K954" s="3">
        <f t="shared" si="175"/>
        <v>1</v>
      </c>
      <c r="L954" s="3" cm="1">
        <f t="array" ref="L954">SUM(_xlfn._xlws.FILTER($D$2:$D$1078,_xlfn.MAP($F$2:$F$1078,_xlfn.LAMBDA(_xlpm.x,_xlpm.x=$F954))))</f>
        <v>8.1300813008130081E-4</v>
      </c>
      <c r="M954" s="3">
        <f t="shared" si="176"/>
        <v>1</v>
      </c>
      <c r="N954" s="3">
        <f t="shared" si="177"/>
        <v>0.27185717486836958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~selbst~ : [zɛlpst]</v>
      </c>
      <c r="B955" s="2">
        <v>1</v>
      </c>
      <c r="C955" s="1" t="s">
        <v>839</v>
      </c>
      <c r="D955" s="3">
        <f t="shared" si="169"/>
        <v>8.1300813008130081E-4</v>
      </c>
      <c r="E955" s="3" t="str">
        <f t="shared" si="170"/>
        <v>~selbst~</v>
      </c>
      <c r="F955" s="3" t="str">
        <f t="shared" si="171"/>
        <v>[zɛlpst]</v>
      </c>
      <c r="G955" s="5">
        <f t="shared" si="172"/>
        <v>6</v>
      </c>
      <c r="H955" s="5">
        <f t="shared" si="173"/>
        <v>6</v>
      </c>
      <c r="I955" s="5">
        <f t="shared" si="174"/>
        <v>6</v>
      </c>
      <c r="J955" s="3" cm="1">
        <f t="array" ref="J955">SUM(_xlfn._xlws.FILTER($D$2:$D$1078,_xlfn.MAP($E$2:$E$1078,_xlfn.LAMBDA(_xlpm.x,_xlpm.x=$E955))))</f>
        <v>8.1300813008130081E-4</v>
      </c>
      <c r="K955" s="3">
        <f t="shared" si="175"/>
        <v>1</v>
      </c>
      <c r="L955" s="3" cm="1">
        <f t="array" ref="L955">SUM(_xlfn._xlws.FILTER($D$2:$D$1078,_xlfn.MAP($F$2:$F$1078,_xlfn.LAMBDA(_xlpm.x,_xlpm.x=$F955))))</f>
        <v>8.1300813008130081E-4</v>
      </c>
      <c r="M955" s="3">
        <f t="shared" si="176"/>
        <v>1</v>
      </c>
      <c r="N955" s="3">
        <f t="shared" si="177"/>
        <v>0.27185717486836958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~substa~ : [zʊpsta]</v>
      </c>
      <c r="B956" s="2">
        <v>1</v>
      </c>
      <c r="C956" s="1" t="s">
        <v>838</v>
      </c>
      <c r="D956" s="3">
        <f t="shared" si="169"/>
        <v>8.1300813008130081E-4</v>
      </c>
      <c r="E956" s="3" t="str">
        <f t="shared" si="170"/>
        <v>~substa~</v>
      </c>
      <c r="F956" s="3" t="str">
        <f t="shared" si="171"/>
        <v>[zʊpsta]</v>
      </c>
      <c r="G956" s="5">
        <f t="shared" si="172"/>
        <v>6</v>
      </c>
      <c r="H956" s="5">
        <f t="shared" si="173"/>
        <v>6</v>
      </c>
      <c r="I956" s="5">
        <f t="shared" si="174"/>
        <v>6</v>
      </c>
      <c r="J956" s="3" cm="1">
        <f t="array" ref="J956">SUM(_xlfn._xlws.FILTER($D$2:$D$1078,_xlfn.MAP($E$2:$E$1078,_xlfn.LAMBDA(_xlpm.x,_xlpm.x=$E956))))</f>
        <v>8.1300813008130081E-4</v>
      </c>
      <c r="K956" s="3">
        <f t="shared" si="175"/>
        <v>1</v>
      </c>
      <c r="L956" s="3" cm="1">
        <f t="array" ref="L956">SUM(_xlfn._xlws.FILTER($D$2:$D$1078,_xlfn.MAP($F$2:$F$1078,_xlfn.LAMBDA(_xlpm.x,_xlpm.x=$F956))))</f>
        <v>8.1300813008130081E-4</v>
      </c>
      <c r="M956" s="3">
        <f t="shared" si="176"/>
        <v>1</v>
      </c>
      <c r="N956" s="3">
        <f t="shared" si="177"/>
        <v>0.27185717486836958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~regeln~ : [ʁeːɡln]</v>
      </c>
      <c r="B957" s="2">
        <v>1</v>
      </c>
      <c r="C957" s="1" t="s">
        <v>835</v>
      </c>
      <c r="D957" s="3">
        <f t="shared" si="169"/>
        <v>8.1300813008130081E-4</v>
      </c>
      <c r="E957" s="3" t="str">
        <f t="shared" si="170"/>
        <v>~regeln~</v>
      </c>
      <c r="F957" s="3" t="str">
        <f t="shared" si="171"/>
        <v>[ʁeːɡln]</v>
      </c>
      <c r="G957" s="5">
        <f t="shared" si="172"/>
        <v>6</v>
      </c>
      <c r="H957" s="5">
        <f t="shared" si="173"/>
        <v>6</v>
      </c>
      <c r="I957" s="5">
        <f t="shared" si="174"/>
        <v>6</v>
      </c>
      <c r="J957" s="3" cm="1">
        <f t="array" ref="J957">SUM(_xlfn._xlws.FILTER($D$2:$D$1078,_xlfn.MAP($E$2:$E$1078,_xlfn.LAMBDA(_xlpm.x,_xlpm.x=$E957))))</f>
        <v>8.1300813008130081E-4</v>
      </c>
      <c r="K957" s="3">
        <f t="shared" si="175"/>
        <v>1</v>
      </c>
      <c r="L957" s="3" cm="1">
        <f t="array" ref="L957">SUM(_xlfn._xlws.FILTER($D$2:$D$1078,_xlfn.MAP($F$2:$F$1078,_xlfn.LAMBDA(_xlpm.x,_xlpm.x=$F957))))</f>
        <v>8.1300813008130081E-4</v>
      </c>
      <c r="M957" s="3">
        <f t="shared" si="176"/>
        <v>1</v>
      </c>
      <c r="N957" s="3">
        <f t="shared" si="177"/>
        <v>0.27185717486836958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~instru~ : [ɪnstʁu]</v>
      </c>
      <c r="B958" s="2">
        <v>1</v>
      </c>
      <c r="C958" s="1" t="s">
        <v>832</v>
      </c>
      <c r="D958" s="3">
        <f t="shared" si="169"/>
        <v>8.1300813008130081E-4</v>
      </c>
      <c r="E958" s="3" t="str">
        <f t="shared" si="170"/>
        <v>~instru~</v>
      </c>
      <c r="F958" s="3" t="str">
        <f t="shared" si="171"/>
        <v>[ɪnstʁu]</v>
      </c>
      <c r="G958" s="5">
        <f t="shared" si="172"/>
        <v>6</v>
      </c>
      <c r="H958" s="5">
        <f t="shared" si="173"/>
        <v>6</v>
      </c>
      <c r="I958" s="5">
        <f t="shared" si="174"/>
        <v>6</v>
      </c>
      <c r="J958" s="3" cm="1">
        <f t="array" ref="J958">SUM(_xlfn._xlws.FILTER($D$2:$D$1078,_xlfn.MAP($E$2:$E$1078,_xlfn.LAMBDA(_xlpm.x,_xlpm.x=$E958))))</f>
        <v>8.1300813008130081E-4</v>
      </c>
      <c r="K958" s="3">
        <f t="shared" si="175"/>
        <v>1</v>
      </c>
      <c r="L958" s="3" cm="1">
        <f t="array" ref="L958">SUM(_xlfn._xlws.FILTER($D$2:$D$1078,_xlfn.MAP($F$2:$F$1078,_xlfn.LAMBDA(_xlpm.x,_xlpm.x=$F958))))</f>
        <v>8.1300813008130081E-4</v>
      </c>
      <c r="M958" s="3">
        <f t="shared" si="176"/>
        <v>1</v>
      </c>
      <c r="N958" s="3">
        <f t="shared" si="177"/>
        <v>0.27185717486836958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~spalte~ : [ʃpalte]</v>
      </c>
      <c r="B959" s="2">
        <v>1</v>
      </c>
      <c r="C959" s="1" t="s">
        <v>831</v>
      </c>
      <c r="D959" s="3">
        <f t="shared" si="169"/>
        <v>8.1300813008130081E-4</v>
      </c>
      <c r="E959" s="3" t="str">
        <f t="shared" si="170"/>
        <v>~spalte~</v>
      </c>
      <c r="F959" s="3" t="str">
        <f t="shared" si="171"/>
        <v>[ʃpalte]</v>
      </c>
      <c r="G959" s="5">
        <f t="shared" si="172"/>
        <v>6</v>
      </c>
      <c r="H959" s="5">
        <f t="shared" si="173"/>
        <v>6</v>
      </c>
      <c r="I959" s="5">
        <f t="shared" si="174"/>
        <v>6</v>
      </c>
      <c r="J959" s="3" cm="1">
        <f t="array" ref="J959">SUM(_xlfn._xlws.FILTER($D$2:$D$1078,_xlfn.MAP($E$2:$E$1078,_xlfn.LAMBDA(_xlpm.x,_xlpm.x=$E959))))</f>
        <v>8.1300813008130081E-4</v>
      </c>
      <c r="K959" s="3">
        <f t="shared" si="175"/>
        <v>1</v>
      </c>
      <c r="L959" s="3" cm="1">
        <f t="array" ref="L959">SUM(_xlfn._xlws.FILTER($D$2:$D$1078,_xlfn.MAP($F$2:$F$1078,_xlfn.LAMBDA(_xlpm.x,_xlpm.x=$F959))))</f>
        <v>8.1300813008130081E-4</v>
      </c>
      <c r="M959" s="3">
        <f t="shared" si="176"/>
        <v>1</v>
      </c>
      <c r="N959" s="3">
        <f t="shared" si="177"/>
        <v>0.27185717486836958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~stabie~ : [ʃtabiː]</v>
      </c>
      <c r="B960" s="2">
        <v>1</v>
      </c>
      <c r="C960" s="1" t="s">
        <v>829</v>
      </c>
      <c r="D960" s="3">
        <f t="shared" si="169"/>
        <v>8.1300813008130081E-4</v>
      </c>
      <c r="E960" s="3" t="str">
        <f t="shared" si="170"/>
        <v>~stabie~</v>
      </c>
      <c r="F960" s="3" t="str">
        <f t="shared" si="171"/>
        <v>[ʃtabiː]</v>
      </c>
      <c r="G960" s="5">
        <f t="shared" si="172"/>
        <v>6</v>
      </c>
      <c r="H960" s="5">
        <f t="shared" si="173"/>
        <v>6</v>
      </c>
      <c r="I960" s="5">
        <f t="shared" si="174"/>
        <v>6</v>
      </c>
      <c r="J960" s="3" cm="1">
        <f t="array" ref="J960">SUM(_xlfn._xlws.FILTER($D$2:$D$1078,_xlfn.MAP($E$2:$E$1078,_xlfn.LAMBDA(_xlpm.x,_xlpm.x=$E960))))</f>
        <v>8.1300813008130081E-4</v>
      </c>
      <c r="K960" s="3">
        <f t="shared" si="175"/>
        <v>1</v>
      </c>
      <c r="L960" s="3" cm="1">
        <f t="array" ref="L960">SUM(_xlfn._xlws.FILTER($D$2:$D$1078,_xlfn.MAP($F$2:$F$1078,_xlfn.LAMBDA(_xlpm.x,_xlpm.x=$F960))))</f>
        <v>8.1300813008130081E-4</v>
      </c>
      <c r="M960" s="3">
        <f t="shared" si="176"/>
        <v>1</v>
      </c>
      <c r="N960" s="3">
        <f t="shared" si="177"/>
        <v>0.27185717486836958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~staltu~ : [ʃtaltʊ]</v>
      </c>
      <c r="B961" s="2">
        <v>1</v>
      </c>
      <c r="C961" s="1" t="s">
        <v>828</v>
      </c>
      <c r="D961" s="3">
        <f t="shared" si="169"/>
        <v>8.1300813008130081E-4</v>
      </c>
      <c r="E961" s="3" t="str">
        <f t="shared" si="170"/>
        <v>~staltu~</v>
      </c>
      <c r="F961" s="3" t="str">
        <f t="shared" si="171"/>
        <v>[ʃtaltʊ]</v>
      </c>
      <c r="G961" s="5">
        <f t="shared" si="172"/>
        <v>6</v>
      </c>
      <c r="H961" s="5">
        <f t="shared" si="173"/>
        <v>6</v>
      </c>
      <c r="I961" s="5">
        <f t="shared" si="174"/>
        <v>6</v>
      </c>
      <c r="J961" s="3" cm="1">
        <f t="array" ref="J961">SUM(_xlfn._xlws.FILTER($D$2:$D$1078,_xlfn.MAP($E$2:$E$1078,_xlfn.LAMBDA(_xlpm.x,_xlpm.x=$E961))))</f>
        <v>8.1300813008130081E-4</v>
      </c>
      <c r="K961" s="3">
        <f t="shared" si="175"/>
        <v>1</v>
      </c>
      <c r="L961" s="3" cm="1">
        <f t="array" ref="L961">SUM(_xlfn._xlws.FILTER($D$2:$D$1078,_xlfn.MAP($F$2:$F$1078,_xlfn.LAMBDA(_xlpm.x,_xlpm.x=$F961))))</f>
        <v>8.1300813008130081E-4</v>
      </c>
      <c r="M961" s="3">
        <f t="shared" si="176"/>
        <v>1</v>
      </c>
      <c r="N961" s="3">
        <f t="shared" si="177"/>
        <v>0.27185717486836958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~rterbu~ : [ʁtɐbuː]</v>
      </c>
      <c r="B962" s="2">
        <v>1</v>
      </c>
      <c r="C962" s="1" t="s">
        <v>824</v>
      </c>
      <c r="D962" s="3">
        <f t="shared" ref="D962:D1025" si="181">B962/freq.sum.r1a</f>
        <v>8.1300813008130081E-4</v>
      </c>
      <c r="E962" s="3" t="str">
        <f t="shared" ref="E962:E1025" si="182">_xlfn.LET(_xlpm.sep,":",_xlpm.w,$C962,_xlfn.CONCAT("~",RIGHT(_xlpm.w,LEN(_xlpm.w)-FIND(_xlpm.sep,_xlpm.w)),"~"))</f>
        <v>~rterbu~</v>
      </c>
      <c r="F962" s="3" t="str">
        <f t="shared" ref="F962:F1025" si="183">_xlfn.LET(_xlpm.sep,":",_xlpm.w,$C962,_xlfn.CONCAT("[",LEFT(_xlpm.w,FIND(_xlpm.sep,_xlpm.w)-1),"]"))</f>
        <v>[ʁtɐbuː]</v>
      </c>
      <c r="G962" s="5">
        <f t="shared" ref="G962:G1025" si="184">_xlfn.LET(_xlpm.w,E962,LEN(_xlpm.w)-2)</f>
        <v>6</v>
      </c>
      <c r="H962" s="5">
        <f t="shared" ref="H962:H1025" si="185">_xlfn.LET(_xlpm.w,F962,LEN(_xlpm.w)-2)</f>
        <v>6</v>
      </c>
      <c r="I962" s="5">
        <f t="shared" ref="I962:I1025" si="186">_xlfn.LET(_xlpm.a,H962,_xlpm.b,G962,MAX(_xlpm.a,_xlpm.b))</f>
        <v>6</v>
      </c>
      <c r="J962" s="3" cm="1">
        <f t="array" ref="J962">SUM(_xlfn._xlws.FILTER($D$2:$D$1078,_xlfn.MAP($E$2:$E$1078,_xlfn.LAMBDA(_xlpm.x,_xlpm.x=$E962))))</f>
        <v>8.1300813008130081E-4</v>
      </c>
      <c r="K962" s="3">
        <f t="shared" ref="K962:K1025" si="187">$D962/J962</f>
        <v>1</v>
      </c>
      <c r="L962" s="3" cm="1">
        <f t="array" ref="L962">SUM(_xlfn._xlws.FILTER($D$2:$D$1078,_xlfn.MAP($F$2:$F$1078,_xlfn.LAMBDA(_xlpm.x,_xlpm.x=$F962))))</f>
        <v>8.1300813008130081E-4</v>
      </c>
      <c r="M962" s="3">
        <f t="shared" ref="M962:M1025" si="188">$D962/L962</f>
        <v>1</v>
      </c>
      <c r="N962" s="3">
        <f t="shared" ref="N962:N1025" si="189">_xlfn.LET(_xlpm.freq,B962,_xlpm.size,H962+1,_xlpm.F,O962,LOG(1+_xlpm.freq)*LOG(1+_xlpm.size)*_xlpm.F)</f>
        <v>0.27185717486836958</v>
      </c>
      <c r="O962" s="3">
        <f t="shared" ref="O962:O1025" si="190">_xlfn.LET(_xlpm.a,M962,_xlpm.b,K962,2*_xlpm.a*_xlpm.b/(_xlpm.a+_xlpm.b))</f>
        <v>1</v>
      </c>
      <c r="P962" s="3">
        <f t="shared" ref="P962:P1025" si="191">_xlfn.LET(_xlpm.p,K962,_xlpm.q,M962,LOG(_xlpm.p/_xlpm.q))</f>
        <v>0</v>
      </c>
      <c r="Q962" s="3"/>
    </row>
    <row r="963" spans="1:17">
      <c r="A963" s="1" t="str">
        <f t="shared" si="180"/>
        <v>~stunde~ : [ʃtʊnde]</v>
      </c>
      <c r="B963" s="2">
        <v>1</v>
      </c>
      <c r="C963" s="1" t="s">
        <v>823</v>
      </c>
      <c r="D963" s="3">
        <f t="shared" si="181"/>
        <v>8.1300813008130081E-4</v>
      </c>
      <c r="E963" s="3" t="str">
        <f t="shared" si="182"/>
        <v>~stunde~</v>
      </c>
      <c r="F963" s="3" t="str">
        <f t="shared" si="183"/>
        <v>[ʃtʊnde]</v>
      </c>
      <c r="G963" s="5">
        <f t="shared" si="184"/>
        <v>6</v>
      </c>
      <c r="H963" s="5">
        <f t="shared" si="185"/>
        <v>6</v>
      </c>
      <c r="I963" s="5">
        <f t="shared" si="186"/>
        <v>6</v>
      </c>
      <c r="J963" s="3" cm="1">
        <f t="array" ref="J963">SUM(_xlfn._xlws.FILTER($D$2:$D$1078,_xlfn.MAP($E$2:$E$1078,_xlfn.LAMBDA(_xlpm.x,_xlpm.x=$E963))))</f>
        <v>8.1300813008130081E-4</v>
      </c>
      <c r="K963" s="3">
        <f t="shared" si="187"/>
        <v>1</v>
      </c>
      <c r="L963" s="3" cm="1">
        <f t="array" ref="L963">SUM(_xlfn._xlws.FILTER($D$2:$D$1078,_xlfn.MAP($F$2:$F$1078,_xlfn.LAMBDA(_xlpm.x,_xlpm.x=$F963))))</f>
        <v>8.1300813008130081E-4</v>
      </c>
      <c r="M963" s="3">
        <f t="shared" si="188"/>
        <v>1</v>
      </c>
      <c r="N963" s="3">
        <f t="shared" si="189"/>
        <v>0.27185717486836958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~ständi~ : [ʃtɛndɪ]</v>
      </c>
      <c r="B964" s="2">
        <v>1</v>
      </c>
      <c r="C964" s="1" t="s">
        <v>822</v>
      </c>
      <c r="D964" s="3">
        <f t="shared" si="181"/>
        <v>8.1300813008130081E-4</v>
      </c>
      <c r="E964" s="3" t="str">
        <f t="shared" si="182"/>
        <v>~ständi~</v>
      </c>
      <c r="F964" s="3" t="str">
        <f t="shared" si="183"/>
        <v>[ʃtɛndɪ]</v>
      </c>
      <c r="G964" s="5">
        <f t="shared" si="184"/>
        <v>6</v>
      </c>
      <c r="H964" s="5">
        <f t="shared" si="185"/>
        <v>6</v>
      </c>
      <c r="I964" s="5">
        <f t="shared" si="186"/>
        <v>6</v>
      </c>
      <c r="J964" s="3" cm="1">
        <f t="array" ref="J964">SUM(_xlfn._xlws.FILTER($D$2:$D$1078,_xlfn.MAP($E$2:$E$1078,_xlfn.LAMBDA(_xlpm.x,_xlpm.x=$E964))))</f>
        <v>8.1300813008130081E-4</v>
      </c>
      <c r="K964" s="3">
        <f t="shared" si="187"/>
        <v>1</v>
      </c>
      <c r="L964" s="3" cm="1">
        <f t="array" ref="L964">SUM(_xlfn._xlws.FILTER($D$2:$D$1078,_xlfn.MAP($F$2:$F$1078,_xlfn.LAMBDA(_xlpm.x,_xlpm.x=$F964))))</f>
        <v>8.1300813008130081E-4</v>
      </c>
      <c r="M964" s="3">
        <f t="shared" si="188"/>
        <v>1</v>
      </c>
      <c r="N964" s="3">
        <f t="shared" si="189"/>
        <v>0.27185717486836958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~stützu~ : [ʃtʏtsʊ]</v>
      </c>
      <c r="B965" s="2">
        <v>1</v>
      </c>
      <c r="C965" s="1" t="s">
        <v>820</v>
      </c>
      <c r="D965" s="3">
        <f t="shared" si="181"/>
        <v>8.1300813008130081E-4</v>
      </c>
      <c r="E965" s="3" t="str">
        <f t="shared" si="182"/>
        <v>~stützu~</v>
      </c>
      <c r="F965" s="3" t="str">
        <f t="shared" si="183"/>
        <v>[ʃtʏtsʊ]</v>
      </c>
      <c r="G965" s="5">
        <f t="shared" si="184"/>
        <v>6</v>
      </c>
      <c r="H965" s="5">
        <f t="shared" si="185"/>
        <v>6</v>
      </c>
      <c r="I965" s="5">
        <f t="shared" si="186"/>
        <v>6</v>
      </c>
      <c r="J965" s="3" cm="1">
        <f t="array" ref="J965">SUM(_xlfn._xlws.FILTER($D$2:$D$1078,_xlfn.MAP($E$2:$E$1078,_xlfn.LAMBDA(_xlpm.x,_xlpm.x=$E965))))</f>
        <v>8.1300813008130081E-4</v>
      </c>
      <c r="K965" s="3">
        <f t="shared" si="187"/>
        <v>1</v>
      </c>
      <c r="L965" s="3" cm="1">
        <f t="array" ref="L965">SUM(_xlfn._xlws.FILTER($D$2:$D$1078,_xlfn.MAP($F$2:$F$1078,_xlfn.LAMBDA(_xlpm.x,_xlpm.x=$F965))))</f>
        <v>8.1300813008130081E-4</v>
      </c>
      <c r="M965" s="3">
        <f t="shared" si="188"/>
        <v>1</v>
      </c>
      <c r="N965" s="3">
        <f t="shared" si="189"/>
        <v>0.27185717486836958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~günsti~ : [ɡʏnstɪ]</v>
      </c>
      <c r="B966" s="2">
        <v>1</v>
      </c>
      <c r="C966" s="1" t="s">
        <v>819</v>
      </c>
      <c r="D966" s="3">
        <f t="shared" si="181"/>
        <v>8.1300813008130081E-4</v>
      </c>
      <c r="E966" s="3" t="str">
        <f t="shared" si="182"/>
        <v>~günsti~</v>
      </c>
      <c r="F966" s="3" t="str">
        <f t="shared" si="183"/>
        <v>[ɡʏnstɪ]</v>
      </c>
      <c r="G966" s="5">
        <f t="shared" si="184"/>
        <v>6</v>
      </c>
      <c r="H966" s="5">
        <f t="shared" si="185"/>
        <v>6</v>
      </c>
      <c r="I966" s="5">
        <f t="shared" si="186"/>
        <v>6</v>
      </c>
      <c r="J966" s="3" cm="1">
        <f t="array" ref="J966">SUM(_xlfn._xlws.FILTER($D$2:$D$1078,_xlfn.MAP($E$2:$E$1078,_xlfn.LAMBDA(_xlpm.x,_xlpm.x=$E966))))</f>
        <v>8.1300813008130081E-4</v>
      </c>
      <c r="K966" s="3">
        <f t="shared" si="187"/>
        <v>1</v>
      </c>
      <c r="L966" s="3" cm="1">
        <f t="array" ref="L966">SUM(_xlfn._xlws.FILTER($D$2:$D$1078,_xlfn.MAP($F$2:$F$1078,_xlfn.LAMBDA(_xlpm.x,_xlpm.x=$F966))))</f>
        <v>8.1300813008130081E-4</v>
      </c>
      <c r="M966" s="3">
        <f t="shared" si="188"/>
        <v>1</v>
      </c>
      <c r="N966" s="3">
        <f t="shared" si="189"/>
        <v>0.27185717486836958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~auftre~ : [aɔftʁeː]</v>
      </c>
      <c r="B967" s="2">
        <v>1</v>
      </c>
      <c r="C967" s="1" t="s">
        <v>748</v>
      </c>
      <c r="D967" s="3">
        <f t="shared" si="181"/>
        <v>8.1300813008130081E-4</v>
      </c>
      <c r="E967" s="3" t="str">
        <f t="shared" si="182"/>
        <v>~auftre~</v>
      </c>
      <c r="F967" s="3" t="str">
        <f t="shared" si="183"/>
        <v>[aɔftʁeː]</v>
      </c>
      <c r="G967" s="5">
        <f t="shared" si="184"/>
        <v>6</v>
      </c>
      <c r="H967" s="5">
        <f t="shared" si="185"/>
        <v>7</v>
      </c>
      <c r="I967" s="5">
        <f t="shared" si="186"/>
        <v>7</v>
      </c>
      <c r="J967" s="3" cm="1">
        <f t="array" ref="J967">SUM(_xlfn._xlws.FILTER($D$2:$D$1078,_xlfn.MAP($E$2:$E$1078,_xlfn.LAMBDA(_xlpm.x,_xlpm.x=$E967))))</f>
        <v>8.1300813008130081E-4</v>
      </c>
      <c r="K967" s="3">
        <f t="shared" si="187"/>
        <v>1</v>
      </c>
      <c r="L967" s="3" cm="1">
        <f t="array" ref="L967">SUM(_xlfn._xlws.FILTER($D$2:$D$1078,_xlfn.MAP($F$2:$F$1078,_xlfn.LAMBDA(_xlpm.x,_xlpm.x=$F967))))</f>
        <v>8.1300813008130081E-4</v>
      </c>
      <c r="M967" s="3">
        <f t="shared" si="188"/>
        <v>1</v>
      </c>
      <c r="N967" s="3">
        <f t="shared" si="189"/>
        <v>0.28725561847890652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~pflege~ : [pfleːɡe]</v>
      </c>
      <c r="B968" s="2">
        <v>1</v>
      </c>
      <c r="C968" s="1" t="s">
        <v>743</v>
      </c>
      <c r="D968" s="3">
        <f t="shared" si="181"/>
        <v>8.1300813008130081E-4</v>
      </c>
      <c r="E968" s="3" t="str">
        <f t="shared" si="182"/>
        <v>~pflege~</v>
      </c>
      <c r="F968" s="3" t="str">
        <f t="shared" si="183"/>
        <v>[pfleːɡe]</v>
      </c>
      <c r="G968" s="5">
        <f t="shared" si="184"/>
        <v>6</v>
      </c>
      <c r="H968" s="5">
        <f t="shared" si="185"/>
        <v>7</v>
      </c>
      <c r="I968" s="5">
        <f t="shared" si="186"/>
        <v>7</v>
      </c>
      <c r="J968" s="3" cm="1">
        <f t="array" ref="J968">SUM(_xlfn._xlws.FILTER($D$2:$D$1078,_xlfn.MAP($E$2:$E$1078,_xlfn.LAMBDA(_xlpm.x,_xlpm.x=$E968))))</f>
        <v>8.1300813008130081E-4</v>
      </c>
      <c r="K968" s="3">
        <f t="shared" si="187"/>
        <v>1</v>
      </c>
      <c r="L968" s="3" cm="1">
        <f t="array" ref="L968">SUM(_xlfn._xlws.FILTER($D$2:$D$1078,_xlfn.MAP($F$2:$F$1078,_xlfn.LAMBDA(_xlpm.x,_xlpm.x=$F968))))</f>
        <v>8.1300813008130081E-4</v>
      </c>
      <c r="M968" s="3">
        <f t="shared" si="188"/>
        <v>1</v>
      </c>
      <c r="N968" s="3">
        <f t="shared" si="189"/>
        <v>0.28725561847890652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~plizie~ : [plitsiː]</v>
      </c>
      <c r="B969" s="2">
        <v>1</v>
      </c>
      <c r="C969" s="1" t="s">
        <v>742</v>
      </c>
      <c r="D969" s="3">
        <f t="shared" si="181"/>
        <v>8.1300813008130081E-4</v>
      </c>
      <c r="E969" s="1" t="str">
        <f t="shared" si="182"/>
        <v>~plizie~</v>
      </c>
      <c r="F969" s="1" t="str">
        <f t="shared" si="183"/>
        <v>[plitsiː]</v>
      </c>
      <c r="G969" s="5">
        <f t="shared" si="184"/>
        <v>6</v>
      </c>
      <c r="H969" s="5">
        <f t="shared" si="185"/>
        <v>7</v>
      </c>
      <c r="I969" s="5">
        <f t="shared" si="186"/>
        <v>7</v>
      </c>
      <c r="J969" s="3" cm="1">
        <f t="array" ref="J969">SUM(_xlfn._xlws.FILTER($D$2:$D$1078,_xlfn.MAP($E$2:$E$1078,_xlfn.LAMBDA(_xlpm.x,_xlpm.x=$E969))))</f>
        <v>8.1300813008130081E-4</v>
      </c>
      <c r="K969" s="3">
        <f t="shared" si="187"/>
        <v>1</v>
      </c>
      <c r="L969" s="3" cm="1">
        <f t="array" ref="L969">SUM(_xlfn._xlws.FILTER($D$2:$D$1078,_xlfn.MAP($F$2:$F$1078,_xlfn.LAMBDA(_xlpm.x,_xlpm.x=$F969))))</f>
        <v>8.1300813008130081E-4</v>
      </c>
      <c r="M969" s="3">
        <f t="shared" si="188"/>
        <v>1</v>
      </c>
      <c r="N969" s="3">
        <f t="shared" si="189"/>
        <v>0.28725561847890652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~bstanz~ : [pstants]</v>
      </c>
      <c r="B970" s="2">
        <v>1</v>
      </c>
      <c r="C970" s="1" t="s">
        <v>740</v>
      </c>
      <c r="D970" s="3">
        <f t="shared" si="181"/>
        <v>8.1300813008130081E-4</v>
      </c>
      <c r="E970" s="3" t="str">
        <f t="shared" si="182"/>
        <v>~bstanz~</v>
      </c>
      <c r="F970" s="3" t="str">
        <f t="shared" si="183"/>
        <v>[pstants]</v>
      </c>
      <c r="G970" s="5">
        <f t="shared" si="184"/>
        <v>6</v>
      </c>
      <c r="H970" s="5">
        <f t="shared" si="185"/>
        <v>7</v>
      </c>
      <c r="I970" s="5">
        <f t="shared" si="186"/>
        <v>7</v>
      </c>
      <c r="J970" s="3" cm="1">
        <f t="array" ref="J970">SUM(_xlfn._xlws.FILTER($D$2:$D$1078,_xlfn.MAP($E$2:$E$1078,_xlfn.LAMBDA(_xlpm.x,_xlpm.x=$E970))))</f>
        <v>8.1300813008130081E-4</v>
      </c>
      <c r="K970" s="3">
        <f t="shared" si="187"/>
        <v>1</v>
      </c>
      <c r="L970" s="3" cm="1">
        <f t="array" ref="L970">SUM(_xlfn._xlws.FILTER($D$2:$D$1078,_xlfn.MAP($F$2:$F$1078,_xlfn.LAMBDA(_xlpm.x,_xlpm.x=$F970))))</f>
        <v>8.1300813008130081E-4</v>
      </c>
      <c r="M970" s="3">
        <f t="shared" si="188"/>
        <v>1</v>
      </c>
      <c r="N970" s="3">
        <f t="shared" si="189"/>
        <v>0.28725561847890652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~proble~ : [pʁobleː]</v>
      </c>
      <c r="B971" s="2">
        <v>1</v>
      </c>
      <c r="C971" s="1" t="s">
        <v>739</v>
      </c>
      <c r="D971" s="3">
        <f t="shared" si="181"/>
        <v>8.1300813008130081E-4</v>
      </c>
      <c r="E971" s="1" t="str">
        <f t="shared" si="182"/>
        <v>~proble~</v>
      </c>
      <c r="F971" s="1" t="str">
        <f t="shared" si="183"/>
        <v>[pʁobleː]</v>
      </c>
      <c r="G971" s="5">
        <f t="shared" si="184"/>
        <v>6</v>
      </c>
      <c r="H971" s="5">
        <f t="shared" si="185"/>
        <v>7</v>
      </c>
      <c r="I971" s="5">
        <f t="shared" si="186"/>
        <v>7</v>
      </c>
      <c r="J971" s="3" cm="1">
        <f t="array" ref="J971">SUM(_xlfn._xlws.FILTER($D$2:$D$1078,_xlfn.MAP($E$2:$E$1078,_xlfn.LAMBDA(_xlpm.x,_xlpm.x=$E971))))</f>
        <v>8.1300813008130081E-4</v>
      </c>
      <c r="K971" s="3">
        <f t="shared" si="187"/>
        <v>1</v>
      </c>
      <c r="L971" s="3" cm="1">
        <f t="array" ref="L971">SUM(_xlfn._xlws.FILTER($D$2:$D$1078,_xlfn.MAP($F$2:$F$1078,_xlfn.LAMBDA(_xlpm.x,_xlpm.x=$F971))))</f>
        <v>8.1300813008130081E-4</v>
      </c>
      <c r="M971" s="3">
        <f t="shared" si="188"/>
        <v>1</v>
      </c>
      <c r="N971" s="3">
        <f t="shared" si="189"/>
        <v>0.28725561847890652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~sklave~ : [sklaːve]</v>
      </c>
      <c r="B972" s="2">
        <v>1</v>
      </c>
      <c r="C972" s="1" t="s">
        <v>738</v>
      </c>
      <c r="D972" s="3">
        <f t="shared" si="181"/>
        <v>8.1300813008130081E-4</v>
      </c>
      <c r="E972" s="1" t="str">
        <f t="shared" si="182"/>
        <v>~sklave~</v>
      </c>
      <c r="F972" s="1" t="str">
        <f t="shared" si="183"/>
        <v>[sklaːve]</v>
      </c>
      <c r="G972" s="5">
        <f t="shared" si="184"/>
        <v>6</v>
      </c>
      <c r="H972" s="5">
        <f t="shared" si="185"/>
        <v>7</v>
      </c>
      <c r="I972" s="5">
        <f t="shared" si="186"/>
        <v>7</v>
      </c>
      <c r="J972" s="3" cm="1">
        <f t="array" ref="J972">SUM(_xlfn._xlws.FILTER($D$2:$D$1078,_xlfn.MAP($E$2:$E$1078,_xlfn.LAMBDA(_xlpm.x,_xlpm.x=$E972))))</f>
        <v>8.1300813008130081E-4</v>
      </c>
      <c r="K972" s="3">
        <f t="shared" si="187"/>
        <v>1</v>
      </c>
      <c r="L972" s="3" cm="1">
        <f t="array" ref="L972">SUM(_xlfn._xlws.FILTER($D$2:$D$1078,_xlfn.MAP($F$2:$F$1078,_xlfn.LAMBDA(_xlpm.x,_xlpm.x=$F972))))</f>
        <v>8.1300813008130081E-4</v>
      </c>
      <c r="M972" s="3">
        <f t="shared" si="188"/>
        <v>1</v>
      </c>
      <c r="N972" s="3">
        <f t="shared" si="189"/>
        <v>0.28725561847890652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~ziemli~ : [tsiːmlɪ]</v>
      </c>
      <c r="B973" s="2">
        <v>1</v>
      </c>
      <c r="C973" s="1" t="s">
        <v>737</v>
      </c>
      <c r="D973" s="3">
        <f t="shared" si="181"/>
        <v>8.1300813008130081E-4</v>
      </c>
      <c r="E973" s="3" t="str">
        <f t="shared" si="182"/>
        <v>~ziemli~</v>
      </c>
      <c r="F973" s="3" t="str">
        <f t="shared" si="183"/>
        <v>[tsiːmlɪ]</v>
      </c>
      <c r="G973" s="5">
        <f t="shared" si="184"/>
        <v>6</v>
      </c>
      <c r="H973" s="5">
        <f t="shared" si="185"/>
        <v>7</v>
      </c>
      <c r="I973" s="5">
        <f t="shared" si="186"/>
        <v>7</v>
      </c>
      <c r="J973" s="3" cm="1">
        <f t="array" ref="J973">SUM(_xlfn._xlws.FILTER($D$2:$D$1078,_xlfn.MAP($E$2:$E$1078,_xlfn.LAMBDA(_xlpm.x,_xlpm.x=$E973))))</f>
        <v>8.1300813008130081E-4</v>
      </c>
      <c r="K973" s="3">
        <f t="shared" si="187"/>
        <v>1</v>
      </c>
      <c r="L973" s="3" cm="1">
        <f t="array" ref="L973">SUM(_xlfn._xlws.FILTER($D$2:$D$1078,_xlfn.MAP($F$2:$F$1078,_xlfn.LAMBDA(_xlpm.x,_xlpm.x=$F973))))</f>
        <v>8.1300813008130081E-4</v>
      </c>
      <c r="M973" s="3">
        <f t="shared" si="188"/>
        <v>1</v>
      </c>
      <c r="N973" s="3">
        <f t="shared" si="189"/>
        <v>0.28725561847890652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~zweite~ : [tsvaɛte]</v>
      </c>
      <c r="B974" s="2">
        <v>1</v>
      </c>
      <c r="C974" s="1" t="s">
        <v>734</v>
      </c>
      <c r="D974" s="3">
        <f t="shared" si="181"/>
        <v>8.1300813008130081E-4</v>
      </c>
      <c r="E974" s="1" t="str">
        <f t="shared" si="182"/>
        <v>~zweite~</v>
      </c>
      <c r="F974" s="1" t="str">
        <f t="shared" si="183"/>
        <v>[tsvaɛte]</v>
      </c>
      <c r="G974" s="5">
        <f t="shared" si="184"/>
        <v>6</v>
      </c>
      <c r="H974" s="5">
        <f t="shared" si="185"/>
        <v>7</v>
      </c>
      <c r="I974" s="5">
        <f t="shared" si="186"/>
        <v>7</v>
      </c>
      <c r="J974" s="3" cm="1">
        <f t="array" ref="J974">SUM(_xlfn._xlws.FILTER($D$2:$D$1078,_xlfn.MAP($E$2:$E$1078,_xlfn.LAMBDA(_xlpm.x,_xlpm.x=$E974))))</f>
        <v>8.1300813008130081E-4</v>
      </c>
      <c r="K974" s="3">
        <f t="shared" si="187"/>
        <v>1</v>
      </c>
      <c r="L974" s="3" cm="1">
        <f t="array" ref="L974">SUM(_xlfn._xlws.FILTER($D$2:$D$1078,_xlfn.MAP($F$2:$F$1078,_xlfn.LAMBDA(_xlpm.x,_xlpm.x=$F974))))</f>
        <v>8.1300813008130081E-4</v>
      </c>
      <c r="M974" s="3">
        <f t="shared" si="188"/>
        <v>1</v>
      </c>
      <c r="N974" s="3">
        <f t="shared" si="189"/>
        <v>0.28725561847890652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~zentru~ : [tsɛntʁʊ]</v>
      </c>
      <c r="B975" s="2">
        <v>1</v>
      </c>
      <c r="C975" s="1" t="s">
        <v>733</v>
      </c>
      <c r="D975" s="3">
        <f t="shared" si="181"/>
        <v>8.1300813008130081E-4</v>
      </c>
      <c r="E975" s="1" t="str">
        <f t="shared" si="182"/>
        <v>~zentru~</v>
      </c>
      <c r="F975" s="1" t="str">
        <f t="shared" si="183"/>
        <v>[tsɛntʁʊ]</v>
      </c>
      <c r="G975" s="5">
        <f t="shared" si="184"/>
        <v>6</v>
      </c>
      <c r="H975" s="5">
        <f t="shared" si="185"/>
        <v>7</v>
      </c>
      <c r="I975" s="5">
        <f t="shared" si="186"/>
        <v>7</v>
      </c>
      <c r="J975" s="3" cm="1">
        <f t="array" ref="J975">SUM(_xlfn._xlws.FILTER($D$2:$D$1078,_xlfn.MAP($E$2:$E$1078,_xlfn.LAMBDA(_xlpm.x,_xlpm.x=$E975))))</f>
        <v>8.1300813008130081E-4</v>
      </c>
      <c r="K975" s="3">
        <f t="shared" si="187"/>
        <v>1</v>
      </c>
      <c r="L975" s="3" cm="1">
        <f t="array" ref="L975">SUM(_xlfn._xlws.FILTER($D$2:$D$1078,_xlfn.MAP($F$2:$F$1078,_xlfn.LAMBDA(_xlpm.x,_xlpm.x=$F975))))</f>
        <v>8.1300813008130081E-4</v>
      </c>
      <c r="M975" s="3">
        <f t="shared" si="188"/>
        <v>1</v>
      </c>
      <c r="N975" s="3">
        <f t="shared" si="189"/>
        <v>0.28725561847890652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~rkzeug~ : [ʁktsɔœk]</v>
      </c>
      <c r="B976" s="2">
        <v>1</v>
      </c>
      <c r="C976" s="1" t="s">
        <v>732</v>
      </c>
      <c r="D976" s="3">
        <f t="shared" si="181"/>
        <v>8.1300813008130081E-4</v>
      </c>
      <c r="E976" s="3" t="str">
        <f t="shared" si="182"/>
        <v>~rkzeug~</v>
      </c>
      <c r="F976" s="3" t="str">
        <f t="shared" si="183"/>
        <v>[ʁktsɔœk]</v>
      </c>
      <c r="G976" s="5">
        <f t="shared" si="184"/>
        <v>6</v>
      </c>
      <c r="H976" s="5">
        <f t="shared" si="185"/>
        <v>7</v>
      </c>
      <c r="I976" s="5">
        <f t="shared" si="186"/>
        <v>7</v>
      </c>
      <c r="J976" s="3" cm="1">
        <f t="array" ref="J976">SUM(_xlfn._xlws.FILTER($D$2:$D$1078,_xlfn.MAP($E$2:$E$1078,_xlfn.LAMBDA(_xlpm.x,_xlpm.x=$E976))))</f>
        <v>8.1300813008130081E-4</v>
      </c>
      <c r="K976" s="3">
        <f t="shared" si="187"/>
        <v>1</v>
      </c>
      <c r="L976" s="3" cm="1">
        <f t="array" ref="L976">SUM(_xlfn._xlws.FILTER($D$2:$D$1078,_xlfn.MAP($F$2:$F$1078,_xlfn.LAMBDA(_xlpm.x,_xlpm.x=$F976))))</f>
        <v>8.1300813008130081E-4</v>
      </c>
      <c r="M976" s="3">
        <f t="shared" si="188"/>
        <v>1</v>
      </c>
      <c r="N976" s="3">
        <f t="shared" si="189"/>
        <v>0.28725561847890652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~straße~ : [ʃtʁaːse]</v>
      </c>
      <c r="B977" s="2">
        <v>1</v>
      </c>
      <c r="C977" s="1" t="s">
        <v>730</v>
      </c>
      <c r="D977" s="3">
        <f t="shared" si="181"/>
        <v>8.1300813008130081E-4</v>
      </c>
      <c r="E977" s="3" t="str">
        <f t="shared" si="182"/>
        <v>~straße~</v>
      </c>
      <c r="F977" s="3" t="str">
        <f t="shared" si="183"/>
        <v>[ʃtʁaːse]</v>
      </c>
      <c r="G977" s="5">
        <f t="shared" si="184"/>
        <v>6</v>
      </c>
      <c r="H977" s="5">
        <f t="shared" si="185"/>
        <v>7</v>
      </c>
      <c r="I977" s="5">
        <f t="shared" si="186"/>
        <v>7</v>
      </c>
      <c r="J977" s="3" cm="1">
        <f t="array" ref="J977">SUM(_xlfn._xlws.FILTER($D$2:$D$1078,_xlfn.MAP($E$2:$E$1078,_xlfn.LAMBDA(_xlpm.x,_xlpm.x=$E977))))</f>
        <v>8.1300813008130081E-4</v>
      </c>
      <c r="K977" s="3">
        <f t="shared" si="187"/>
        <v>1</v>
      </c>
      <c r="L977" s="3" cm="1">
        <f t="array" ref="L977">SUM(_xlfn._xlws.FILTER($D$2:$D$1078,_xlfn.MAP($F$2:$F$1078,_xlfn.LAMBDA(_xlpm.x,_xlpm.x=$F977))))</f>
        <v>8.1300813008130081E-4</v>
      </c>
      <c r="M977" s="3">
        <f t="shared" si="188"/>
        <v>1</v>
      </c>
      <c r="N977" s="3">
        <f t="shared" si="189"/>
        <v>0.28725561847890652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~lassen~ : [lasn]</v>
      </c>
      <c r="B978" s="2">
        <v>2</v>
      </c>
      <c r="C978" s="1" t="s">
        <v>816</v>
      </c>
      <c r="D978" s="3">
        <f t="shared" si="181"/>
        <v>1.6260162601626016E-3</v>
      </c>
      <c r="E978" s="3" t="str">
        <f t="shared" si="182"/>
        <v>~lassen~</v>
      </c>
      <c r="F978" s="3" t="str">
        <f t="shared" si="183"/>
        <v>[lasn]</v>
      </c>
      <c r="G978" s="5">
        <f t="shared" si="184"/>
        <v>6</v>
      </c>
      <c r="H978" s="5">
        <f t="shared" si="185"/>
        <v>4</v>
      </c>
      <c r="I978" s="5">
        <f t="shared" si="186"/>
        <v>6</v>
      </c>
      <c r="J978" s="3" cm="1">
        <f t="array" ref="J978">SUM(_xlfn._xlws.FILTER($D$2:$D$1078,_xlfn.MAP($E$2:$E$1078,_xlfn.LAMBDA(_xlpm.x,_xlpm.x=$E978))))</f>
        <v>1.6260162601626016E-3</v>
      </c>
      <c r="K978" s="3">
        <f t="shared" si="187"/>
        <v>1</v>
      </c>
      <c r="L978" s="3" cm="1">
        <f t="array" ref="L978">SUM(_xlfn._xlws.FILTER($D$2:$D$1078,_xlfn.MAP($F$2:$F$1078,_xlfn.LAMBDA(_xlpm.x,_xlpm.x=$F978))))</f>
        <v>1.6260162601626016E-3</v>
      </c>
      <c r="M978" s="3">
        <f t="shared" si="188"/>
        <v>1</v>
      </c>
      <c r="N978" s="3">
        <f t="shared" si="189"/>
        <v>0.37127250094471825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~mittel~ : [mɪtl]</v>
      </c>
      <c r="B979" s="2">
        <v>2</v>
      </c>
      <c r="C979" s="1" t="s">
        <v>815</v>
      </c>
      <c r="D979" s="3">
        <f t="shared" si="181"/>
        <v>1.6260162601626016E-3</v>
      </c>
      <c r="E979" s="3" t="str">
        <f t="shared" si="182"/>
        <v>~mittel~</v>
      </c>
      <c r="F979" s="3" t="str">
        <f t="shared" si="183"/>
        <v>[mɪtl]</v>
      </c>
      <c r="G979" s="5">
        <f t="shared" si="184"/>
        <v>6</v>
      </c>
      <c r="H979" s="5">
        <f t="shared" si="185"/>
        <v>4</v>
      </c>
      <c r="I979" s="5">
        <f t="shared" si="186"/>
        <v>6</v>
      </c>
      <c r="J979" s="3" cm="1">
        <f t="array" ref="J979">SUM(_xlfn._xlws.FILTER($D$2:$D$1078,_xlfn.MAP($E$2:$E$1078,_xlfn.LAMBDA(_xlpm.x,_xlpm.x=$E979))))</f>
        <v>1.6260162601626016E-3</v>
      </c>
      <c r="K979" s="3">
        <f t="shared" si="187"/>
        <v>1</v>
      </c>
      <c r="L979" s="3" cm="1">
        <f t="array" ref="L979">SUM(_xlfn._xlws.FILTER($D$2:$D$1078,_xlfn.MAP($F$2:$F$1078,_xlfn.LAMBDA(_xlpm.x,_xlpm.x=$F979))))</f>
        <v>1.6260162601626016E-3</v>
      </c>
      <c r="M979" s="3">
        <f t="shared" si="188"/>
        <v>1</v>
      </c>
      <c r="N979" s="3">
        <f t="shared" si="189"/>
        <v>0.37127250094471825</v>
      </c>
      <c r="O979" s="3">
        <f t="shared" si="190"/>
        <v>1</v>
      </c>
      <c r="P979" s="3">
        <f t="shared" si="191"/>
        <v>0</v>
      </c>
      <c r="Q979" s="3"/>
    </row>
    <row r="980" spans="1:17">
      <c r="A980" s="1" t="str">
        <f t="shared" si="180"/>
        <v>~wissen~ : [vɪsn]</v>
      </c>
      <c r="B980" s="2">
        <v>2</v>
      </c>
      <c r="C980" s="1" t="s">
        <v>814</v>
      </c>
      <c r="D980" s="3">
        <f t="shared" si="181"/>
        <v>1.6260162601626016E-3</v>
      </c>
      <c r="E980" s="1" t="str">
        <f t="shared" si="182"/>
        <v>~wissen~</v>
      </c>
      <c r="F980" s="1" t="str">
        <f t="shared" si="183"/>
        <v>[vɪsn]</v>
      </c>
      <c r="G980" s="5">
        <f t="shared" si="184"/>
        <v>6</v>
      </c>
      <c r="H980" s="5">
        <f t="shared" si="185"/>
        <v>4</v>
      </c>
      <c r="I980" s="5">
        <f t="shared" si="186"/>
        <v>6</v>
      </c>
      <c r="J980" s="3" cm="1">
        <f t="array" ref="J980">SUM(_xlfn._xlws.FILTER($D$2:$D$1078,_xlfn.MAP($E$2:$E$1078,_xlfn.LAMBDA(_xlpm.x,_xlpm.x=$E980))))</f>
        <v>1.6260162601626016E-3</v>
      </c>
      <c r="K980" s="3">
        <f t="shared" si="187"/>
        <v>1</v>
      </c>
      <c r="L980" s="3" cm="1">
        <f t="array" ref="L980">SUM(_xlfn._xlws.FILTER($D$2:$D$1078,_xlfn.MAP($F$2:$F$1078,_xlfn.LAMBDA(_xlpm.x,_xlpm.x=$F980))))</f>
        <v>1.6260162601626016E-3</v>
      </c>
      <c r="M980" s="3">
        <f t="shared" si="188"/>
        <v>1</v>
      </c>
      <c r="N980" s="3">
        <f t="shared" si="189"/>
        <v>0.37127250094471825</v>
      </c>
      <c r="O980" s="3">
        <f t="shared" si="190"/>
        <v>1</v>
      </c>
      <c r="P980" s="3">
        <f t="shared" si="191"/>
        <v>0</v>
      </c>
      <c r="Q980" s="3"/>
    </row>
    <row r="981" spans="1:17">
      <c r="A981" s="1" t="str">
        <f t="shared" si="180"/>
        <v>~schaft~ : [ʃaft]</v>
      </c>
      <c r="B981" s="2">
        <v>2</v>
      </c>
      <c r="C981" s="1" t="s">
        <v>812</v>
      </c>
      <c r="D981" s="3">
        <f t="shared" si="181"/>
        <v>1.6260162601626016E-3</v>
      </c>
      <c r="E981" s="3" t="str">
        <f t="shared" si="182"/>
        <v>~schaft~</v>
      </c>
      <c r="F981" s="3" t="str">
        <f t="shared" si="183"/>
        <v>[ʃaft]</v>
      </c>
      <c r="G981" s="5">
        <f t="shared" si="184"/>
        <v>6</v>
      </c>
      <c r="H981" s="5">
        <f t="shared" si="185"/>
        <v>4</v>
      </c>
      <c r="I981" s="5">
        <f t="shared" si="186"/>
        <v>6</v>
      </c>
      <c r="J981" s="3" cm="1">
        <f t="array" ref="J981">SUM(_xlfn._xlws.FILTER($D$2:$D$1078,_xlfn.MAP($E$2:$E$1078,_xlfn.LAMBDA(_xlpm.x,_xlpm.x=$E981))))</f>
        <v>1.6260162601626016E-3</v>
      </c>
      <c r="K981" s="3">
        <f t="shared" si="187"/>
        <v>1</v>
      </c>
      <c r="L981" s="3" cm="1">
        <f t="array" ref="L981">SUM(_xlfn._xlws.FILTER($D$2:$D$1078,_xlfn.MAP($F$2:$F$1078,_xlfn.LAMBDA(_xlpm.x,_xlpm.x=$F981))))</f>
        <v>1.6260162601626016E-3</v>
      </c>
      <c r="M981" s="3">
        <f t="shared" si="188"/>
        <v>1</v>
      </c>
      <c r="N981" s="3">
        <f t="shared" si="189"/>
        <v>0.37127250094471825</v>
      </c>
      <c r="O981" s="3">
        <f t="shared" si="190"/>
        <v>1</v>
      </c>
      <c r="P981" s="3">
        <f t="shared" si="191"/>
        <v>0</v>
      </c>
      <c r="Q981" s="3"/>
    </row>
    <row r="982" spans="1:17">
      <c r="A982" s="1" t="str">
        <f t="shared" si="180"/>
        <v>~finden~ : [fɪndn]</v>
      </c>
      <c r="B982" s="2">
        <v>2</v>
      </c>
      <c r="C982" s="1" t="s">
        <v>811</v>
      </c>
      <c r="D982" s="3">
        <f t="shared" si="181"/>
        <v>1.6260162601626016E-3</v>
      </c>
      <c r="E982" s="3" t="str">
        <f t="shared" si="182"/>
        <v>~finden~</v>
      </c>
      <c r="F982" s="3" t="str">
        <f t="shared" si="183"/>
        <v>[fɪndn]</v>
      </c>
      <c r="G982" s="5">
        <f t="shared" si="184"/>
        <v>6</v>
      </c>
      <c r="H982" s="5">
        <f t="shared" si="185"/>
        <v>5</v>
      </c>
      <c r="I982" s="5">
        <f t="shared" si="186"/>
        <v>6</v>
      </c>
      <c r="J982" s="3" cm="1">
        <f t="array" ref="J982">SUM(_xlfn._xlws.FILTER($D$2:$D$1078,_xlfn.MAP($E$2:$E$1078,_xlfn.LAMBDA(_xlpm.x,_xlpm.x=$E982))))</f>
        <v>1.6260162601626016E-3</v>
      </c>
      <c r="K982" s="3">
        <f t="shared" si="187"/>
        <v>1</v>
      </c>
      <c r="L982" s="3" cm="1">
        <f t="array" ref="L982">SUM(_xlfn._xlws.FILTER($D$2:$D$1078,_xlfn.MAP($F$2:$F$1078,_xlfn.LAMBDA(_xlpm.x,_xlpm.x=$F982))))</f>
        <v>1.6260162601626016E-3</v>
      </c>
      <c r="M982" s="3">
        <f t="shared" si="188"/>
        <v>1</v>
      </c>
      <c r="N982" s="3">
        <f t="shared" si="189"/>
        <v>0.4032142372127297</v>
      </c>
      <c r="O982" s="3">
        <f t="shared" si="190"/>
        <v>1</v>
      </c>
      <c r="P982" s="3">
        <f t="shared" si="191"/>
        <v>0</v>
      </c>
      <c r="Q982" s="3"/>
    </row>
    <row r="983" spans="1:17">
      <c r="A983" s="1" t="str">
        <f t="shared" si="180"/>
        <v>~forder~ : [fɔʁdɐ]</v>
      </c>
      <c r="B983" s="2">
        <v>2</v>
      </c>
      <c r="C983" s="1" t="s">
        <v>810</v>
      </c>
      <c r="D983" s="3">
        <f t="shared" si="181"/>
        <v>1.6260162601626016E-3</v>
      </c>
      <c r="E983" s="3" t="str">
        <f t="shared" si="182"/>
        <v>~forder~</v>
      </c>
      <c r="F983" s="3" t="str">
        <f t="shared" si="183"/>
        <v>[fɔʁdɐ]</v>
      </c>
      <c r="G983" s="5">
        <f t="shared" si="184"/>
        <v>6</v>
      </c>
      <c r="H983" s="5">
        <f t="shared" si="185"/>
        <v>5</v>
      </c>
      <c r="I983" s="5">
        <f t="shared" si="186"/>
        <v>6</v>
      </c>
      <c r="J983" s="3" cm="1">
        <f t="array" ref="J983">SUM(_xlfn._xlws.FILTER($D$2:$D$1078,_xlfn.MAP($E$2:$E$1078,_xlfn.LAMBDA(_xlpm.x,_xlpm.x=$E983))))</f>
        <v>1.6260162601626016E-3</v>
      </c>
      <c r="K983" s="3">
        <f t="shared" si="187"/>
        <v>1</v>
      </c>
      <c r="L983" s="3" cm="1">
        <f t="array" ref="L983">SUM(_xlfn._xlws.FILTER($D$2:$D$1078,_xlfn.MAP($F$2:$F$1078,_xlfn.LAMBDA(_xlpm.x,_xlpm.x=$F983))))</f>
        <v>1.6260162601626016E-3</v>
      </c>
      <c r="M983" s="3">
        <f t="shared" si="188"/>
        <v>1</v>
      </c>
      <c r="N983" s="3">
        <f t="shared" si="189"/>
        <v>0.4032142372127297</v>
      </c>
      <c r="O983" s="3">
        <f t="shared" si="190"/>
        <v>1</v>
      </c>
      <c r="P983" s="3">
        <f t="shared" si="191"/>
        <v>0</v>
      </c>
      <c r="Q983" s="3"/>
    </row>
    <row r="984" spans="1:17">
      <c r="A984" s="1" t="str">
        <f t="shared" si="180"/>
        <v>~hunder~ : [hʊndɐ]</v>
      </c>
      <c r="B984" s="2">
        <v>2</v>
      </c>
      <c r="C984" s="1" t="s">
        <v>809</v>
      </c>
      <c r="D984" s="3">
        <f t="shared" si="181"/>
        <v>1.6260162601626016E-3</v>
      </c>
      <c r="E984" s="3" t="str">
        <f t="shared" si="182"/>
        <v>~hunder~</v>
      </c>
      <c r="F984" s="3" t="str">
        <f t="shared" si="183"/>
        <v>[hʊndɐ]</v>
      </c>
      <c r="G984" s="5">
        <f t="shared" si="184"/>
        <v>6</v>
      </c>
      <c r="H984" s="5">
        <f t="shared" si="185"/>
        <v>5</v>
      </c>
      <c r="I984" s="5">
        <f t="shared" si="186"/>
        <v>6</v>
      </c>
      <c r="J984" s="3" cm="1">
        <f t="array" ref="J984">SUM(_xlfn._xlws.FILTER($D$2:$D$1078,_xlfn.MAP($E$2:$E$1078,_xlfn.LAMBDA(_xlpm.x,_xlpm.x=$E984))))</f>
        <v>1.6260162601626016E-3</v>
      </c>
      <c r="K984" s="3">
        <f t="shared" si="187"/>
        <v>1</v>
      </c>
      <c r="L984" s="3" cm="1">
        <f t="array" ref="L984">SUM(_xlfn._xlws.FILTER($D$2:$D$1078,_xlfn.MAP($F$2:$F$1078,_xlfn.LAMBDA(_xlpm.x,_xlpm.x=$F984))))</f>
        <v>1.6260162601626016E-3</v>
      </c>
      <c r="M984" s="3">
        <f t="shared" si="188"/>
        <v>1</v>
      </c>
      <c r="N984" s="3">
        <f t="shared" si="189"/>
        <v>0.4032142372127297</v>
      </c>
      <c r="O984" s="3">
        <f t="shared" si="190"/>
        <v>1</v>
      </c>
      <c r="P984" s="3">
        <f t="shared" si="191"/>
        <v>0</v>
      </c>
      <c r="Q984" s="3"/>
    </row>
    <row r="985" spans="1:17">
      <c r="A985" s="1" t="str">
        <f t="shared" si="180"/>
        <v>~kaufen~ : [kaɔfn]</v>
      </c>
      <c r="B985" s="2">
        <v>2</v>
      </c>
      <c r="C985" s="1" t="s">
        <v>808</v>
      </c>
      <c r="D985" s="3">
        <f t="shared" si="181"/>
        <v>1.6260162601626016E-3</v>
      </c>
      <c r="E985" s="3" t="str">
        <f t="shared" si="182"/>
        <v>~kaufen~</v>
      </c>
      <c r="F985" s="3" t="str">
        <f t="shared" si="183"/>
        <v>[kaɔfn]</v>
      </c>
      <c r="G985" s="5">
        <f t="shared" si="184"/>
        <v>6</v>
      </c>
      <c r="H985" s="5">
        <f t="shared" si="185"/>
        <v>5</v>
      </c>
      <c r="I985" s="5">
        <f t="shared" si="186"/>
        <v>6</v>
      </c>
      <c r="J985" s="3" cm="1">
        <f t="array" ref="J985">SUM(_xlfn._xlws.FILTER($D$2:$D$1078,_xlfn.MAP($E$2:$E$1078,_xlfn.LAMBDA(_xlpm.x,_xlpm.x=$E985))))</f>
        <v>1.6260162601626016E-3</v>
      </c>
      <c r="K985" s="3">
        <f t="shared" si="187"/>
        <v>1</v>
      </c>
      <c r="L985" s="3" cm="1">
        <f t="array" ref="L985">SUM(_xlfn._xlws.FILTER($D$2:$D$1078,_xlfn.MAP($F$2:$F$1078,_xlfn.LAMBDA(_xlpm.x,_xlpm.x=$F985))))</f>
        <v>1.6260162601626016E-3</v>
      </c>
      <c r="M985" s="3">
        <f t="shared" si="188"/>
        <v>1</v>
      </c>
      <c r="N985" s="3">
        <f t="shared" si="189"/>
        <v>0.4032142372127297</v>
      </c>
      <c r="O985" s="3">
        <f t="shared" si="190"/>
        <v>1</v>
      </c>
      <c r="P985" s="3">
        <f t="shared" si="191"/>
        <v>0</v>
      </c>
      <c r="Q985" s="3"/>
    </row>
    <row r="986" spans="1:17">
      <c r="A986" s="1" t="str">
        <f t="shared" si="180"/>
        <v>~warten~ : [vaʁtn]</v>
      </c>
      <c r="B986" s="2">
        <v>2</v>
      </c>
      <c r="C986" s="1" t="s">
        <v>807</v>
      </c>
      <c r="D986" s="3">
        <f t="shared" si="181"/>
        <v>1.6260162601626016E-3</v>
      </c>
      <c r="E986" s="3" t="str">
        <f t="shared" si="182"/>
        <v>~warten~</v>
      </c>
      <c r="F986" s="3" t="str">
        <f t="shared" si="183"/>
        <v>[vaʁtn]</v>
      </c>
      <c r="G986" s="5">
        <f t="shared" si="184"/>
        <v>6</v>
      </c>
      <c r="H986" s="5">
        <f t="shared" si="185"/>
        <v>5</v>
      </c>
      <c r="I986" s="5">
        <f t="shared" si="186"/>
        <v>6</v>
      </c>
      <c r="J986" s="3" cm="1">
        <f t="array" ref="J986">SUM(_xlfn._xlws.FILTER($D$2:$D$1078,_xlfn.MAP($E$2:$E$1078,_xlfn.LAMBDA(_xlpm.x,_xlpm.x=$E986))))</f>
        <v>1.6260162601626016E-3</v>
      </c>
      <c r="K986" s="3">
        <f t="shared" si="187"/>
        <v>1</v>
      </c>
      <c r="L986" s="3" cm="1">
        <f t="array" ref="L986">SUM(_xlfn._xlws.FILTER($D$2:$D$1078,_xlfn.MAP($F$2:$F$1078,_xlfn.LAMBDA(_xlpm.x,_xlpm.x=$F986))))</f>
        <v>1.6260162601626016E-3</v>
      </c>
      <c r="M986" s="3">
        <f t="shared" si="188"/>
        <v>1</v>
      </c>
      <c r="N986" s="3">
        <f t="shared" si="189"/>
        <v>0.4032142372127297</v>
      </c>
      <c r="O986" s="3">
        <f t="shared" si="190"/>
        <v>1</v>
      </c>
      <c r="P986" s="3">
        <f t="shared" si="191"/>
        <v>0</v>
      </c>
      <c r="Q986" s="3"/>
    </row>
    <row r="987" spans="1:17">
      <c r="A987" s="1" t="str">
        <f t="shared" si="180"/>
        <v>~setzen~ : [zɛtsn]</v>
      </c>
      <c r="B987" s="2">
        <v>2</v>
      </c>
      <c r="C987" s="1" t="s">
        <v>806</v>
      </c>
      <c r="D987" s="3">
        <f t="shared" si="181"/>
        <v>1.6260162601626016E-3</v>
      </c>
      <c r="E987" s="3" t="str">
        <f t="shared" si="182"/>
        <v>~setzen~</v>
      </c>
      <c r="F987" s="3" t="str">
        <f t="shared" si="183"/>
        <v>[zɛtsn]</v>
      </c>
      <c r="G987" s="5">
        <f t="shared" si="184"/>
        <v>6</v>
      </c>
      <c r="H987" s="5">
        <f t="shared" si="185"/>
        <v>5</v>
      </c>
      <c r="I987" s="5">
        <f t="shared" si="186"/>
        <v>6</v>
      </c>
      <c r="J987" s="3" cm="1">
        <f t="array" ref="J987">SUM(_xlfn._xlws.FILTER($D$2:$D$1078,_xlfn.MAP($E$2:$E$1078,_xlfn.LAMBDA(_xlpm.x,_xlpm.x=$E987))))</f>
        <v>1.6260162601626016E-3</v>
      </c>
      <c r="K987" s="3">
        <f t="shared" si="187"/>
        <v>1</v>
      </c>
      <c r="L987" s="3" cm="1">
        <f t="array" ref="L987">SUM(_xlfn._xlws.FILTER($D$2:$D$1078,_xlfn.MAP($F$2:$F$1078,_xlfn.LAMBDA(_xlpm.x,_xlpm.x=$F987))))</f>
        <v>1.6260162601626016E-3</v>
      </c>
      <c r="M987" s="3">
        <f t="shared" si="188"/>
        <v>1</v>
      </c>
      <c r="N987" s="3">
        <f t="shared" si="189"/>
        <v>0.4032142372127297</v>
      </c>
      <c r="O987" s="3">
        <f t="shared" si="190"/>
        <v>1</v>
      </c>
      <c r="P987" s="3">
        <f t="shared" si="191"/>
        <v>0</v>
      </c>
      <c r="Q987" s="3"/>
    </row>
    <row r="988" spans="1:17">
      <c r="A988" s="1" t="str">
        <f t="shared" si="180"/>
        <v>~sitzen~ : [zɪtsn]</v>
      </c>
      <c r="B988" s="2">
        <v>2</v>
      </c>
      <c r="C988" s="1" t="s">
        <v>805</v>
      </c>
      <c r="D988" s="3">
        <f t="shared" si="181"/>
        <v>1.6260162601626016E-3</v>
      </c>
      <c r="E988" s="3" t="str">
        <f t="shared" si="182"/>
        <v>~sitzen~</v>
      </c>
      <c r="F988" s="3" t="str">
        <f t="shared" si="183"/>
        <v>[zɪtsn]</v>
      </c>
      <c r="G988" s="5">
        <f t="shared" si="184"/>
        <v>6</v>
      </c>
      <c r="H988" s="5">
        <f t="shared" si="185"/>
        <v>5</v>
      </c>
      <c r="I988" s="5">
        <f t="shared" si="186"/>
        <v>6</v>
      </c>
      <c r="J988" s="3" cm="1">
        <f t="array" ref="J988">SUM(_xlfn._xlws.FILTER($D$2:$D$1078,_xlfn.MAP($E$2:$E$1078,_xlfn.LAMBDA(_xlpm.x,_xlpm.x=$E988))))</f>
        <v>1.6260162601626016E-3</v>
      </c>
      <c r="K988" s="3">
        <f t="shared" si="187"/>
        <v>1</v>
      </c>
      <c r="L988" s="3" cm="1">
        <f t="array" ref="L988">SUM(_xlfn._xlws.FILTER($D$2:$D$1078,_xlfn.MAP($F$2:$F$1078,_xlfn.LAMBDA(_xlpm.x,_xlpm.x=$F988))))</f>
        <v>1.6260162601626016E-3</v>
      </c>
      <c r="M988" s="3">
        <f t="shared" si="188"/>
        <v>1</v>
      </c>
      <c r="N988" s="3">
        <f t="shared" si="189"/>
        <v>0.4032142372127297</v>
      </c>
      <c r="O988" s="3">
        <f t="shared" si="190"/>
        <v>1</v>
      </c>
      <c r="P988" s="3">
        <f t="shared" si="191"/>
        <v>0</v>
      </c>
      <c r="Q988" s="3"/>
    </row>
    <row r="989" spans="1:17">
      <c r="A989" s="1" t="str">
        <f t="shared" si="180"/>
        <v>~gleich~ : [ɡlaɛç]</v>
      </c>
      <c r="B989" s="2">
        <v>2</v>
      </c>
      <c r="C989" s="1" t="s">
        <v>804</v>
      </c>
      <c r="D989" s="3">
        <f t="shared" si="181"/>
        <v>1.6260162601626016E-3</v>
      </c>
      <c r="E989" s="3" t="str">
        <f t="shared" si="182"/>
        <v>~gleich~</v>
      </c>
      <c r="F989" s="3" t="str">
        <f t="shared" si="183"/>
        <v>[ɡlaɛç]</v>
      </c>
      <c r="G989" s="5">
        <f t="shared" si="184"/>
        <v>6</v>
      </c>
      <c r="H989" s="5">
        <f t="shared" si="185"/>
        <v>5</v>
      </c>
      <c r="I989" s="5">
        <f t="shared" si="186"/>
        <v>6</v>
      </c>
      <c r="J989" s="3" cm="1">
        <f t="array" ref="J989">SUM(_xlfn._xlws.FILTER($D$2:$D$1078,_xlfn.MAP($E$2:$E$1078,_xlfn.LAMBDA(_xlpm.x,_xlpm.x=$E989))))</f>
        <v>1.6260162601626016E-3</v>
      </c>
      <c r="K989" s="3">
        <f t="shared" si="187"/>
        <v>1</v>
      </c>
      <c r="L989" s="3" cm="1">
        <f t="array" ref="L989">SUM(_xlfn._xlws.FILTER($D$2:$D$1078,_xlfn.MAP($F$2:$F$1078,_xlfn.LAMBDA(_xlpm.x,_xlpm.x=$F989))))</f>
        <v>1.6260162601626016E-3</v>
      </c>
      <c r="M989" s="3">
        <f t="shared" si="188"/>
        <v>1</v>
      </c>
      <c r="N989" s="3">
        <f t="shared" si="189"/>
        <v>0.4032142372127297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~genbli~ : [ɡŋblɪ]</v>
      </c>
      <c r="B990" s="2">
        <v>2</v>
      </c>
      <c r="C990" s="1" t="s">
        <v>803</v>
      </c>
      <c r="D990" s="3">
        <f t="shared" si="181"/>
        <v>1.6260162601626016E-3</v>
      </c>
      <c r="E990" s="3" t="str">
        <f t="shared" si="182"/>
        <v>~genbli~</v>
      </c>
      <c r="F990" s="3" t="str">
        <f t="shared" si="183"/>
        <v>[ɡŋblɪ]</v>
      </c>
      <c r="G990" s="5">
        <f t="shared" si="184"/>
        <v>6</v>
      </c>
      <c r="H990" s="5">
        <f t="shared" si="185"/>
        <v>5</v>
      </c>
      <c r="I990" s="5">
        <f t="shared" si="186"/>
        <v>6</v>
      </c>
      <c r="J990" s="3" cm="1">
        <f t="array" ref="J990">SUM(_xlfn._xlws.FILTER($D$2:$D$1078,_xlfn.MAP($E$2:$E$1078,_xlfn.LAMBDA(_xlpm.x,_xlpm.x=$E990))))</f>
        <v>1.6260162601626016E-3</v>
      </c>
      <c r="K990" s="3">
        <f t="shared" si="187"/>
        <v>1</v>
      </c>
      <c r="L990" s="3" cm="1">
        <f t="array" ref="L990">SUM(_xlfn._xlws.FILTER($D$2:$D$1078,_xlfn.MAP($F$2:$F$1078,_xlfn.LAMBDA(_xlpm.x,_xlpm.x=$F990))))</f>
        <v>1.6260162601626016E-3</v>
      </c>
      <c r="M990" s="3">
        <f t="shared" si="188"/>
        <v>1</v>
      </c>
      <c r="N990" s="3">
        <f t="shared" si="189"/>
        <v>0.4032142372127297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~halten~ : [haltn]</v>
      </c>
      <c r="B991" s="2">
        <v>3</v>
      </c>
      <c r="C991" s="1" t="s">
        <v>801</v>
      </c>
      <c r="D991" s="3">
        <f t="shared" si="181"/>
        <v>2.4390243902439024E-3</v>
      </c>
      <c r="E991" s="3" t="str">
        <f t="shared" si="182"/>
        <v>~halten~</v>
      </c>
      <c r="F991" s="3" t="str">
        <f t="shared" si="183"/>
        <v>[haltn]</v>
      </c>
      <c r="G991" s="5">
        <f t="shared" si="184"/>
        <v>6</v>
      </c>
      <c r="H991" s="5">
        <f t="shared" si="185"/>
        <v>5</v>
      </c>
      <c r="I991" s="5">
        <f t="shared" si="186"/>
        <v>6</v>
      </c>
      <c r="J991" s="3" cm="1">
        <f t="array" ref="J991">SUM(_xlfn._xlws.FILTER($D$2:$D$1078,_xlfn.MAP($E$2:$E$1078,_xlfn.LAMBDA(_xlpm.x,_xlpm.x=$E991))))</f>
        <v>2.4390243902439024E-3</v>
      </c>
      <c r="K991" s="3">
        <f t="shared" si="187"/>
        <v>1</v>
      </c>
      <c r="L991" s="3" cm="1">
        <f t="array" ref="L991">SUM(_xlfn._xlws.FILTER($D$2:$D$1078,_xlfn.MAP($F$2:$F$1078,_xlfn.LAMBDA(_xlpm.x,_xlpm.x=$F991))))</f>
        <v>2.4390243902439024E-3</v>
      </c>
      <c r="M991" s="3">
        <f t="shared" si="188"/>
        <v>1</v>
      </c>
      <c r="N991" s="3">
        <f t="shared" si="189"/>
        <v>0.50879971864226148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~schine~ : [ʃiːne]</v>
      </c>
      <c r="B992" s="2">
        <v>1</v>
      </c>
      <c r="C992" s="1" t="s">
        <v>800</v>
      </c>
      <c r="D992" s="3">
        <f t="shared" si="181"/>
        <v>8.1300813008130081E-4</v>
      </c>
      <c r="E992" s="3" t="str">
        <f t="shared" si="182"/>
        <v>~schine~</v>
      </c>
      <c r="F992" s="3" t="str">
        <f t="shared" si="183"/>
        <v>[ʃiːne]</v>
      </c>
      <c r="G992" s="5">
        <f t="shared" si="184"/>
        <v>6</v>
      </c>
      <c r="H992" s="5">
        <f t="shared" si="185"/>
        <v>5</v>
      </c>
      <c r="I992" s="5">
        <f t="shared" si="186"/>
        <v>6</v>
      </c>
      <c r="J992" s="3" cm="1">
        <f t="array" ref="J992">SUM(_xlfn._xlws.FILTER($D$2:$D$1078,_xlfn.MAP($E$2:$E$1078,_xlfn.LAMBDA(_xlpm.x,_xlpm.x=$E992))))</f>
        <v>8.1300813008130081E-4</v>
      </c>
      <c r="K992" s="3">
        <f t="shared" si="187"/>
        <v>1</v>
      </c>
      <c r="L992" s="3" cm="1">
        <f t="array" ref="L992">SUM(_xlfn._xlws.FILTER($D$2:$D$1078,_xlfn.MAP($F$2:$F$1078,_xlfn.LAMBDA(_xlpm.x,_xlpm.x=$F992))))</f>
        <v>1.6260162601626016E-3</v>
      </c>
      <c r="M992" s="3">
        <f t="shared" si="188"/>
        <v>0.5</v>
      </c>
      <c r="N992" s="3">
        <f t="shared" si="189"/>
        <v>0.16959990621408716</v>
      </c>
      <c r="O992" s="3">
        <f t="shared" si="190"/>
        <v>0.66666666666666663</v>
      </c>
      <c r="P992" s="3">
        <f t="shared" si="191"/>
        <v>0.3010299956639812</v>
      </c>
      <c r="Q992" s="3"/>
    </row>
    <row r="993" spans="1:17">
      <c r="A993" s="1" t="str">
        <f t="shared" si="180"/>
        <v>~rrangie~ : [ʁaŋʒiː]</v>
      </c>
      <c r="B993" s="2">
        <v>1</v>
      </c>
      <c r="C993" s="1" t="s">
        <v>799</v>
      </c>
      <c r="D993" s="3">
        <f t="shared" si="181"/>
        <v>8.1300813008130081E-4</v>
      </c>
      <c r="E993" s="3" t="str">
        <f t="shared" si="182"/>
        <v>~rrangie~</v>
      </c>
      <c r="F993" s="3" t="str">
        <f t="shared" si="183"/>
        <v>[ʁaŋʒiː]</v>
      </c>
      <c r="G993" s="5">
        <f t="shared" si="184"/>
        <v>7</v>
      </c>
      <c r="H993" s="5">
        <f t="shared" si="185"/>
        <v>6</v>
      </c>
      <c r="I993" s="5">
        <f t="shared" si="186"/>
        <v>7</v>
      </c>
      <c r="J993" s="3" cm="1">
        <f t="array" ref="J993">SUM(_xlfn._xlws.FILTER($D$2:$D$1078,_xlfn.MAP($E$2:$E$1078,_xlfn.LAMBDA(_xlpm.x,_xlpm.x=$E993))))</f>
        <v>1.6260162601626016E-3</v>
      </c>
      <c r="K993" s="3">
        <f t="shared" si="187"/>
        <v>0.5</v>
      </c>
      <c r="L993" s="3" cm="1">
        <f t="array" ref="L993">SUM(_xlfn._xlws.FILTER($D$2:$D$1078,_xlfn.MAP($F$2:$F$1078,_xlfn.LAMBDA(_xlpm.x,_xlpm.x=$F993))))</f>
        <v>8.1300813008130081E-4</v>
      </c>
      <c r="M993" s="3">
        <f t="shared" si="188"/>
        <v>1</v>
      </c>
      <c r="N993" s="3">
        <f t="shared" si="189"/>
        <v>0.18123811657891303</v>
      </c>
      <c r="O993" s="3">
        <f t="shared" si="190"/>
        <v>0.66666666666666663</v>
      </c>
      <c r="P993" s="3">
        <f t="shared" si="191"/>
        <v>-0.3010299956639812</v>
      </c>
      <c r="Q993" s="3"/>
    </row>
    <row r="994" spans="1:17">
      <c r="A994" s="1" t="str">
        <f t="shared" si="180"/>
        <v>~rrangie~ : [ʁɑ̃ʒiː]</v>
      </c>
      <c r="B994" s="2">
        <v>1</v>
      </c>
      <c r="C994" s="1" t="s">
        <v>798</v>
      </c>
      <c r="D994" s="3">
        <f t="shared" si="181"/>
        <v>8.1300813008130081E-4</v>
      </c>
      <c r="E994" s="3" t="str">
        <f t="shared" si="182"/>
        <v>~rrangie~</v>
      </c>
      <c r="F994" s="3" t="str">
        <f t="shared" si="183"/>
        <v>[ʁɑ̃ʒiː]</v>
      </c>
      <c r="G994" s="5">
        <f t="shared" si="184"/>
        <v>7</v>
      </c>
      <c r="H994" s="5">
        <f t="shared" si="185"/>
        <v>6</v>
      </c>
      <c r="I994" s="5">
        <f t="shared" si="186"/>
        <v>7</v>
      </c>
      <c r="J994" s="3" cm="1">
        <f t="array" ref="J994">SUM(_xlfn._xlws.FILTER($D$2:$D$1078,_xlfn.MAP($E$2:$E$1078,_xlfn.LAMBDA(_xlpm.x,_xlpm.x=$E994))))</f>
        <v>1.6260162601626016E-3</v>
      </c>
      <c r="K994" s="3">
        <f t="shared" si="187"/>
        <v>0.5</v>
      </c>
      <c r="L994" s="3" cm="1">
        <f t="array" ref="L994">SUM(_xlfn._xlws.FILTER($D$2:$D$1078,_xlfn.MAP($F$2:$F$1078,_xlfn.LAMBDA(_xlpm.x,_xlpm.x=$F994))))</f>
        <v>8.1300813008130081E-4</v>
      </c>
      <c r="M994" s="3">
        <f t="shared" si="188"/>
        <v>1</v>
      </c>
      <c r="N994" s="3">
        <f t="shared" si="189"/>
        <v>0.18123811657891303</v>
      </c>
      <c r="O994" s="3">
        <f t="shared" si="190"/>
        <v>0.66666666666666663</v>
      </c>
      <c r="P994" s="3">
        <f t="shared" si="191"/>
        <v>-0.3010299956639812</v>
      </c>
      <c r="Q994" s="3"/>
    </row>
    <row r="995" spans="1:17">
      <c r="A995" s="1" t="str">
        <f t="shared" si="180"/>
        <v>~mischen~ : [mɪʃn]</v>
      </c>
      <c r="B995" s="2">
        <v>1</v>
      </c>
      <c r="C995" s="1" t="s">
        <v>797</v>
      </c>
      <c r="D995" s="3">
        <f t="shared" si="181"/>
        <v>8.1300813008130081E-4</v>
      </c>
      <c r="E995" s="1" t="str">
        <f t="shared" si="182"/>
        <v>~mischen~</v>
      </c>
      <c r="F995" s="1" t="str">
        <f t="shared" si="183"/>
        <v>[mɪʃn]</v>
      </c>
      <c r="G995" s="5">
        <f t="shared" si="184"/>
        <v>7</v>
      </c>
      <c r="H995" s="5">
        <f t="shared" si="185"/>
        <v>4</v>
      </c>
      <c r="I995" s="5">
        <f t="shared" si="186"/>
        <v>7</v>
      </c>
      <c r="J995" s="3" cm="1">
        <f t="array" ref="J995">SUM(_xlfn._xlws.FILTER($D$2:$D$1078,_xlfn.MAP($E$2:$E$1078,_xlfn.LAMBDA(_xlpm.x,_xlpm.x=$E995))))</f>
        <v>8.1300813008130081E-4</v>
      </c>
      <c r="K995" s="3">
        <f t="shared" si="187"/>
        <v>1</v>
      </c>
      <c r="L995" s="3" cm="1">
        <f t="array" ref="L995">SUM(_xlfn._xlws.FILTER($D$2:$D$1078,_xlfn.MAP($F$2:$F$1078,_xlfn.LAMBDA(_xlpm.x,_xlpm.x=$F995))))</f>
        <v>8.1300813008130081E-4</v>
      </c>
      <c r="M995" s="3">
        <f t="shared" si="188"/>
        <v>1</v>
      </c>
      <c r="N995" s="3">
        <f t="shared" si="189"/>
        <v>0.2342468675289098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~schnell~ : [ʃnɛl]</v>
      </c>
      <c r="B996" s="2">
        <v>1</v>
      </c>
      <c r="C996" s="1" t="s">
        <v>795</v>
      </c>
      <c r="D996" s="3">
        <f t="shared" si="181"/>
        <v>8.1300813008130081E-4</v>
      </c>
      <c r="E996" s="3" t="str">
        <f t="shared" si="182"/>
        <v>~schnell~</v>
      </c>
      <c r="F996" s="3" t="str">
        <f t="shared" si="183"/>
        <v>[ʃnɛl]</v>
      </c>
      <c r="G996" s="5">
        <f t="shared" si="184"/>
        <v>7</v>
      </c>
      <c r="H996" s="5">
        <f t="shared" si="185"/>
        <v>4</v>
      </c>
      <c r="I996" s="5">
        <f t="shared" si="186"/>
        <v>7</v>
      </c>
      <c r="J996" s="3" cm="1">
        <f t="array" ref="J996">SUM(_xlfn._xlws.FILTER($D$2:$D$1078,_xlfn.MAP($E$2:$E$1078,_xlfn.LAMBDA(_xlpm.x,_xlpm.x=$E996))))</f>
        <v>8.1300813008130081E-4</v>
      </c>
      <c r="K996" s="3">
        <f t="shared" si="187"/>
        <v>1</v>
      </c>
      <c r="L996" s="3" cm="1">
        <f t="array" ref="L996">SUM(_xlfn._xlws.FILTER($D$2:$D$1078,_xlfn.MAP($F$2:$F$1078,_xlfn.LAMBDA(_xlpm.x,_xlpm.x=$F996))))</f>
        <v>8.1300813008130081E-4</v>
      </c>
      <c r="M996" s="3">
        <f t="shared" si="188"/>
        <v>1</v>
      </c>
      <c r="N996" s="3">
        <f t="shared" si="189"/>
        <v>0.2342468675289098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~erschei~ : [ɐʃaɛ]</v>
      </c>
      <c r="B997" s="2">
        <v>1</v>
      </c>
      <c r="C997" s="1" t="s">
        <v>794</v>
      </c>
      <c r="D997" s="3">
        <f t="shared" si="181"/>
        <v>8.1300813008130081E-4</v>
      </c>
      <c r="E997" s="3" t="str">
        <f t="shared" si="182"/>
        <v>~erschei~</v>
      </c>
      <c r="F997" s="3" t="str">
        <f t="shared" si="183"/>
        <v>[ɐʃaɛ]</v>
      </c>
      <c r="G997" s="5">
        <f t="shared" si="184"/>
        <v>7</v>
      </c>
      <c r="H997" s="5">
        <f t="shared" si="185"/>
        <v>4</v>
      </c>
      <c r="I997" s="5">
        <f t="shared" si="186"/>
        <v>7</v>
      </c>
      <c r="J997" s="3" cm="1">
        <f t="array" ref="J997">SUM(_xlfn._xlws.FILTER($D$2:$D$1078,_xlfn.MAP($E$2:$E$1078,_xlfn.LAMBDA(_xlpm.x,_xlpm.x=$E997))))</f>
        <v>8.1300813008130081E-4</v>
      </c>
      <c r="K997" s="3">
        <f t="shared" si="187"/>
        <v>1</v>
      </c>
      <c r="L997" s="3" cm="1">
        <f t="array" ref="L997">SUM(_xlfn._xlws.FILTER($D$2:$D$1078,_xlfn.MAP($F$2:$F$1078,_xlfn.LAMBDA(_xlpm.x,_xlpm.x=$F997))))</f>
        <v>8.1300813008130081E-4</v>
      </c>
      <c r="M997" s="3">
        <f t="shared" si="188"/>
        <v>1</v>
      </c>
      <c r="N997" s="3">
        <f t="shared" si="189"/>
        <v>0.2342468675289098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~bachten~ : [baxtn]</v>
      </c>
      <c r="B998" s="2">
        <v>1</v>
      </c>
      <c r="C998" s="1" t="s">
        <v>793</v>
      </c>
      <c r="D998" s="3">
        <f t="shared" si="181"/>
        <v>8.1300813008130081E-4</v>
      </c>
      <c r="E998" s="3" t="str">
        <f t="shared" si="182"/>
        <v>~bachten~</v>
      </c>
      <c r="F998" s="3" t="str">
        <f t="shared" si="183"/>
        <v>[baxtn]</v>
      </c>
      <c r="G998" s="5">
        <f t="shared" si="184"/>
        <v>7</v>
      </c>
      <c r="H998" s="5">
        <f t="shared" si="185"/>
        <v>5</v>
      </c>
      <c r="I998" s="5">
        <f t="shared" si="186"/>
        <v>7</v>
      </c>
      <c r="J998" s="3" cm="1">
        <f t="array" ref="J998">SUM(_xlfn._xlws.FILTER($D$2:$D$1078,_xlfn.MAP($E$2:$E$1078,_xlfn.LAMBDA(_xlpm.x,_xlpm.x=$E998))))</f>
        <v>8.1300813008130081E-4</v>
      </c>
      <c r="K998" s="3">
        <f t="shared" si="187"/>
        <v>1</v>
      </c>
      <c r="L998" s="3" cm="1">
        <f t="array" ref="L998">SUM(_xlfn._xlws.FILTER($D$2:$D$1078,_xlfn.MAP($F$2:$F$1078,_xlfn.LAMBDA(_xlpm.x,_xlpm.x=$F998))))</f>
        <v>8.1300813008130081E-4</v>
      </c>
      <c r="M998" s="3">
        <f t="shared" si="188"/>
        <v>1</v>
      </c>
      <c r="N998" s="3">
        <f t="shared" si="189"/>
        <v>0.25439985932113074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~doppelt~ : [dɔplt]</v>
      </c>
      <c r="B999" s="2">
        <v>1</v>
      </c>
      <c r="C999" s="1" t="s">
        <v>792</v>
      </c>
      <c r="D999" s="3">
        <f t="shared" si="181"/>
        <v>8.1300813008130081E-4</v>
      </c>
      <c r="E999" s="3" t="str">
        <f t="shared" si="182"/>
        <v>~doppelt~</v>
      </c>
      <c r="F999" s="3" t="str">
        <f t="shared" si="183"/>
        <v>[dɔplt]</v>
      </c>
      <c r="G999" s="5">
        <f t="shared" si="184"/>
        <v>7</v>
      </c>
      <c r="H999" s="5">
        <f t="shared" si="185"/>
        <v>5</v>
      </c>
      <c r="I999" s="5">
        <f t="shared" si="186"/>
        <v>7</v>
      </c>
      <c r="J999" s="3" cm="1">
        <f t="array" ref="J999">SUM(_xlfn._xlws.FILTER($D$2:$D$1078,_xlfn.MAP($E$2:$E$1078,_xlfn.LAMBDA(_xlpm.x,_xlpm.x=$E999))))</f>
        <v>8.1300813008130081E-4</v>
      </c>
      <c r="K999" s="3">
        <f t="shared" si="187"/>
        <v>1</v>
      </c>
      <c r="L999" s="3" cm="1">
        <f t="array" ref="L999">SUM(_xlfn._xlws.FILTER($D$2:$D$1078,_xlfn.MAP($F$2:$F$1078,_xlfn.LAMBDA(_xlpm.x,_xlpm.x=$F999))))</f>
        <v>8.1300813008130081E-4</v>
      </c>
      <c r="M999" s="3">
        <f t="shared" si="188"/>
        <v>1</v>
      </c>
      <c r="N999" s="3">
        <f t="shared" si="189"/>
        <v>0.25439985932113074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~drücken~ : [dʁʏkŋ]</v>
      </c>
      <c r="B1000" s="2">
        <v>1</v>
      </c>
      <c r="C1000" s="1" t="s">
        <v>791</v>
      </c>
      <c r="D1000" s="3">
        <f t="shared" si="181"/>
        <v>8.1300813008130081E-4</v>
      </c>
      <c r="E1000" s="1" t="str">
        <f t="shared" si="182"/>
        <v>~drücken~</v>
      </c>
      <c r="F1000" s="1" t="str">
        <f t="shared" si="183"/>
        <v>[dʁʏkŋ]</v>
      </c>
      <c r="G1000" s="5">
        <f t="shared" si="184"/>
        <v>7</v>
      </c>
      <c r="H1000" s="5">
        <f t="shared" si="185"/>
        <v>5</v>
      </c>
      <c r="I1000" s="5">
        <f t="shared" si="186"/>
        <v>7</v>
      </c>
      <c r="J1000" s="3" cm="1">
        <f t="array" ref="J1000">SUM(_xlfn._xlws.FILTER($D$2:$D$1078,_xlfn.MAP($E$2:$E$1078,_xlfn.LAMBDA(_xlpm.x,_xlpm.x=$E1000))))</f>
        <v>8.1300813008130081E-4</v>
      </c>
      <c r="K1000" s="3">
        <f t="shared" si="187"/>
        <v>1</v>
      </c>
      <c r="L1000" s="3" cm="1">
        <f t="array" ref="L1000">SUM(_xlfn._xlws.FILTER($D$2:$D$1078,_xlfn.MAP($F$2:$F$1078,_xlfn.LAMBDA(_xlpm.x,_xlpm.x=$F1000))))</f>
        <v>8.1300813008130081E-4</v>
      </c>
      <c r="M1000" s="3">
        <f t="shared" si="188"/>
        <v>1</v>
      </c>
      <c r="N1000" s="3">
        <f t="shared" si="189"/>
        <v>0.25439985932113074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~viellei~ : [filaɛ]</v>
      </c>
      <c r="B1001" s="2">
        <v>1</v>
      </c>
      <c r="C1001" s="1" t="s">
        <v>790</v>
      </c>
      <c r="D1001" s="3">
        <f t="shared" si="181"/>
        <v>8.1300813008130081E-4</v>
      </c>
      <c r="E1001" s="3" t="str">
        <f t="shared" si="182"/>
        <v>~viellei~</v>
      </c>
      <c r="F1001" s="3" t="str">
        <f t="shared" si="183"/>
        <v>[filaɛ]</v>
      </c>
      <c r="G1001" s="5">
        <f t="shared" si="184"/>
        <v>7</v>
      </c>
      <c r="H1001" s="5">
        <f t="shared" si="185"/>
        <v>5</v>
      </c>
      <c r="I1001" s="5">
        <f t="shared" si="186"/>
        <v>7</v>
      </c>
      <c r="J1001" s="3" cm="1">
        <f t="array" ref="J1001">SUM(_xlfn._xlws.FILTER($D$2:$D$1078,_xlfn.MAP($E$2:$E$1078,_xlfn.LAMBDA(_xlpm.x,_xlpm.x=$E1001))))</f>
        <v>8.1300813008130081E-4</v>
      </c>
      <c r="K1001" s="3">
        <f t="shared" si="187"/>
        <v>1</v>
      </c>
      <c r="L1001" s="3" cm="1">
        <f t="array" ref="L1001">SUM(_xlfn._xlws.FILTER($D$2:$D$1078,_xlfn.MAP($F$2:$F$1078,_xlfn.LAMBDA(_xlpm.x,_xlpm.x=$F1001))))</f>
        <v>8.1300813008130081E-4</v>
      </c>
      <c r="M1001" s="3">
        <f t="shared" si="188"/>
        <v>1</v>
      </c>
      <c r="N1001" s="3">
        <f t="shared" si="189"/>
        <v>0.25439985932113074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~fleisch~ : [flaɛʃ]</v>
      </c>
      <c r="B1002" s="2">
        <v>1</v>
      </c>
      <c r="C1002" s="1" t="s">
        <v>789</v>
      </c>
      <c r="D1002" s="3">
        <f t="shared" si="181"/>
        <v>8.1300813008130081E-4</v>
      </c>
      <c r="E1002" s="3" t="str">
        <f t="shared" si="182"/>
        <v>~fleisch~</v>
      </c>
      <c r="F1002" s="3" t="str">
        <f t="shared" si="183"/>
        <v>[flaɛʃ]</v>
      </c>
      <c r="G1002" s="5">
        <f t="shared" si="184"/>
        <v>7</v>
      </c>
      <c r="H1002" s="5">
        <f t="shared" si="185"/>
        <v>5</v>
      </c>
      <c r="I1002" s="5">
        <f t="shared" si="186"/>
        <v>7</v>
      </c>
      <c r="J1002" s="3" cm="1">
        <f t="array" ref="J1002">SUM(_xlfn._xlws.FILTER($D$2:$D$1078,_xlfn.MAP($E$2:$E$1078,_xlfn.LAMBDA(_xlpm.x,_xlpm.x=$E1002))))</f>
        <v>8.1300813008130081E-4</v>
      </c>
      <c r="K1002" s="3">
        <f t="shared" si="187"/>
        <v>1</v>
      </c>
      <c r="L1002" s="3" cm="1">
        <f t="array" ref="L1002">SUM(_xlfn._xlws.FILTER($D$2:$D$1078,_xlfn.MAP($F$2:$F$1078,_xlfn.LAMBDA(_xlpm.x,_xlpm.x=$F1002))))</f>
        <v>8.1300813008130081E-4</v>
      </c>
      <c r="M1002" s="3">
        <f t="shared" si="188"/>
        <v>1</v>
      </c>
      <c r="N1002" s="3">
        <f t="shared" si="189"/>
        <v>0.25439985932113074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~knochen~ : [knɔxn]</v>
      </c>
      <c r="B1003" s="2">
        <v>1</v>
      </c>
      <c r="C1003" s="1" t="s">
        <v>788</v>
      </c>
      <c r="D1003" s="3">
        <f t="shared" si="181"/>
        <v>8.1300813008130081E-4</v>
      </c>
      <c r="E1003" s="1" t="str">
        <f t="shared" si="182"/>
        <v>~knochen~</v>
      </c>
      <c r="F1003" s="1" t="str">
        <f t="shared" si="183"/>
        <v>[knɔxn]</v>
      </c>
      <c r="G1003" s="5">
        <f t="shared" si="184"/>
        <v>7</v>
      </c>
      <c r="H1003" s="5">
        <f t="shared" si="185"/>
        <v>5</v>
      </c>
      <c r="I1003" s="5">
        <f t="shared" si="186"/>
        <v>7</v>
      </c>
      <c r="J1003" s="3" cm="1">
        <f t="array" ref="J1003">SUM(_xlfn._xlws.FILTER($D$2:$D$1078,_xlfn.MAP($E$2:$E$1078,_xlfn.LAMBDA(_xlpm.x,_xlpm.x=$E1003))))</f>
        <v>8.1300813008130081E-4</v>
      </c>
      <c r="K1003" s="3">
        <f t="shared" si="187"/>
        <v>1</v>
      </c>
      <c r="L1003" s="3" cm="1">
        <f t="array" ref="L1003">SUM(_xlfn._xlws.FILTER($D$2:$D$1078,_xlfn.MAP($F$2:$F$1078,_xlfn.LAMBDA(_xlpm.x,_xlpm.x=$F1003))))</f>
        <v>8.1300813008130081E-4</v>
      </c>
      <c r="M1003" s="3">
        <f t="shared" si="188"/>
        <v>1</v>
      </c>
      <c r="N1003" s="3">
        <f t="shared" si="189"/>
        <v>0.25439985932113074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~ktrisch~ : [ktʁɪʃ]</v>
      </c>
      <c r="B1004" s="2">
        <v>1</v>
      </c>
      <c r="C1004" s="1" t="s">
        <v>787</v>
      </c>
      <c r="D1004" s="3">
        <f t="shared" si="181"/>
        <v>8.1300813008130081E-4</v>
      </c>
      <c r="E1004" s="3" t="str">
        <f t="shared" si="182"/>
        <v>~ktrisch~</v>
      </c>
      <c r="F1004" s="3" t="str">
        <f t="shared" si="183"/>
        <v>[ktʁɪʃ]</v>
      </c>
      <c r="G1004" s="5">
        <f t="shared" si="184"/>
        <v>7</v>
      </c>
      <c r="H1004" s="5">
        <f t="shared" si="185"/>
        <v>5</v>
      </c>
      <c r="I1004" s="5">
        <f t="shared" si="186"/>
        <v>7</v>
      </c>
      <c r="J1004" s="3" cm="1">
        <f t="array" ref="J1004">SUM(_xlfn._xlws.FILTER($D$2:$D$1078,_xlfn.MAP($E$2:$E$1078,_xlfn.LAMBDA(_xlpm.x,_xlpm.x=$E1004))))</f>
        <v>8.1300813008130081E-4</v>
      </c>
      <c r="K1004" s="3">
        <f t="shared" si="187"/>
        <v>1</v>
      </c>
      <c r="L1004" s="3" cm="1">
        <f t="array" ref="L1004">SUM(_xlfn._xlws.FILTER($D$2:$D$1078,_xlfn.MAP($F$2:$F$1078,_xlfn.LAMBDA(_xlpm.x,_xlpm.x=$F1004))))</f>
        <v>8.1300813008130081E-4</v>
      </c>
      <c r="M1004" s="3">
        <f t="shared" si="188"/>
        <v>1</v>
      </c>
      <c r="N1004" s="3">
        <f t="shared" si="189"/>
        <v>0.25439985932113074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~lleicht~ : [laɛçt]</v>
      </c>
      <c r="B1005" s="2">
        <v>1</v>
      </c>
      <c r="C1005" s="1" t="s">
        <v>786</v>
      </c>
      <c r="D1005" s="3">
        <f t="shared" si="181"/>
        <v>8.1300813008130081E-4</v>
      </c>
      <c r="E1005" s="3" t="str">
        <f t="shared" si="182"/>
        <v>~lleicht~</v>
      </c>
      <c r="F1005" s="3" t="str">
        <f t="shared" si="183"/>
        <v>[laɛçt]</v>
      </c>
      <c r="G1005" s="5">
        <f t="shared" si="184"/>
        <v>7</v>
      </c>
      <c r="H1005" s="5">
        <f t="shared" si="185"/>
        <v>5</v>
      </c>
      <c r="I1005" s="5">
        <f t="shared" si="186"/>
        <v>7</v>
      </c>
      <c r="J1005" s="3" cm="1">
        <f t="array" ref="J1005">SUM(_xlfn._xlws.FILTER($D$2:$D$1078,_xlfn.MAP($E$2:$E$1078,_xlfn.LAMBDA(_xlpm.x,_xlpm.x=$E1005))))</f>
        <v>8.1300813008130081E-4</v>
      </c>
      <c r="K1005" s="3">
        <f t="shared" si="187"/>
        <v>1</v>
      </c>
      <c r="L1005" s="3" cm="1">
        <f t="array" ref="L1005">SUM(_xlfn._xlws.FILTER($D$2:$D$1078,_xlfn.MAP($F$2:$F$1078,_xlfn.LAMBDA(_xlpm.x,_xlpm.x=$F1005))))</f>
        <v>8.1300813008130081E-4</v>
      </c>
      <c r="M1005" s="3">
        <f t="shared" si="188"/>
        <v>1</v>
      </c>
      <c r="N1005" s="3">
        <f t="shared" si="189"/>
        <v>0.25439985932113074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~treffen~ : [tʁɛfn]</v>
      </c>
      <c r="B1006" s="2">
        <v>1</v>
      </c>
      <c r="C1006" s="1" t="s">
        <v>785</v>
      </c>
      <c r="D1006" s="3">
        <f t="shared" si="181"/>
        <v>8.1300813008130081E-4</v>
      </c>
      <c r="E1006" s="3" t="str">
        <f t="shared" si="182"/>
        <v>~treffen~</v>
      </c>
      <c r="F1006" s="3" t="str">
        <f t="shared" si="183"/>
        <v>[tʁɛfn]</v>
      </c>
      <c r="G1006" s="5">
        <f t="shared" si="184"/>
        <v>7</v>
      </c>
      <c r="H1006" s="5">
        <f t="shared" si="185"/>
        <v>5</v>
      </c>
      <c r="I1006" s="5">
        <f t="shared" si="186"/>
        <v>7</v>
      </c>
      <c r="J1006" s="3" cm="1">
        <f t="array" ref="J1006">SUM(_xlfn._xlws.FILTER($D$2:$D$1078,_xlfn.MAP($E$2:$E$1078,_xlfn.LAMBDA(_xlpm.x,_xlpm.x=$E1006))))</f>
        <v>8.1300813008130081E-4</v>
      </c>
      <c r="K1006" s="3">
        <f t="shared" si="187"/>
        <v>1</v>
      </c>
      <c r="L1006" s="3" cm="1">
        <f t="array" ref="L1006">SUM(_xlfn._xlws.FILTER($D$2:$D$1078,_xlfn.MAP($F$2:$F$1078,_xlfn.LAMBDA(_xlpm.x,_xlpm.x=$F1006))))</f>
        <v>8.1300813008130081E-4</v>
      </c>
      <c r="M1006" s="3">
        <f t="shared" si="188"/>
        <v>1</v>
      </c>
      <c r="N1006" s="3">
        <f t="shared" si="189"/>
        <v>0.25439985932113074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~trocken~ : [tʁɔkŋ]</v>
      </c>
      <c r="B1007" s="2">
        <v>1</v>
      </c>
      <c r="C1007" s="1" t="s">
        <v>784</v>
      </c>
      <c r="D1007" s="3">
        <f t="shared" si="181"/>
        <v>8.1300813008130081E-4</v>
      </c>
      <c r="E1007" s="3" t="str">
        <f t="shared" si="182"/>
        <v>~trocken~</v>
      </c>
      <c r="F1007" s="3" t="str">
        <f t="shared" si="183"/>
        <v>[tʁɔkŋ]</v>
      </c>
      <c r="G1007" s="5">
        <f t="shared" si="184"/>
        <v>7</v>
      </c>
      <c r="H1007" s="5">
        <f t="shared" si="185"/>
        <v>5</v>
      </c>
      <c r="I1007" s="5">
        <f t="shared" si="186"/>
        <v>7</v>
      </c>
      <c r="J1007" s="3" cm="1">
        <f t="array" ref="J1007">SUM(_xlfn._xlws.FILTER($D$2:$D$1078,_xlfn.MAP($E$2:$E$1078,_xlfn.LAMBDA(_xlpm.x,_xlpm.x=$E1007))))</f>
        <v>8.1300813008130081E-4</v>
      </c>
      <c r="K1007" s="3">
        <f t="shared" si="187"/>
        <v>1</v>
      </c>
      <c r="L1007" s="3" cm="1">
        <f t="array" ref="L1007">SUM(_xlfn._xlws.FILTER($D$2:$D$1078,_xlfn.MAP($F$2:$F$1078,_xlfn.LAMBDA(_xlpm.x,_xlpm.x=$F1007))))</f>
        <v>8.1300813008130081E-4</v>
      </c>
      <c r="M1007" s="3">
        <f t="shared" si="188"/>
        <v>1</v>
      </c>
      <c r="N1007" s="3">
        <f t="shared" si="189"/>
        <v>0.25439985932113074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~wachsen~ : [vaksn]</v>
      </c>
      <c r="B1008" s="2">
        <v>1</v>
      </c>
      <c r="C1008" s="1" t="s">
        <v>783</v>
      </c>
      <c r="D1008" s="3">
        <f t="shared" si="181"/>
        <v>8.1300813008130081E-4</v>
      </c>
      <c r="E1008" s="3" t="str">
        <f t="shared" si="182"/>
        <v>~wachsen~</v>
      </c>
      <c r="F1008" s="3" t="str">
        <f t="shared" si="183"/>
        <v>[vaksn]</v>
      </c>
      <c r="G1008" s="5">
        <f t="shared" si="184"/>
        <v>7</v>
      </c>
      <c r="H1008" s="5">
        <f t="shared" si="185"/>
        <v>5</v>
      </c>
      <c r="I1008" s="5">
        <f t="shared" si="186"/>
        <v>7</v>
      </c>
      <c r="J1008" s="3" cm="1">
        <f t="array" ref="J1008">SUM(_xlfn._xlws.FILTER($D$2:$D$1078,_xlfn.MAP($E$2:$E$1078,_xlfn.LAMBDA(_xlpm.x,_xlpm.x=$E1008))))</f>
        <v>8.1300813008130081E-4</v>
      </c>
      <c r="K1008" s="3">
        <f t="shared" si="187"/>
        <v>1</v>
      </c>
      <c r="L1008" s="3" cm="1">
        <f t="array" ref="L1008">SUM(_xlfn._xlws.FILTER($D$2:$D$1078,_xlfn.MAP($F$2:$F$1078,_xlfn.LAMBDA(_xlpm.x,_xlpm.x=$F1008))))</f>
        <v>8.1300813008130081E-4</v>
      </c>
      <c r="M1008" s="3">
        <f t="shared" si="188"/>
        <v>1</v>
      </c>
      <c r="N1008" s="3">
        <f t="shared" si="189"/>
        <v>0.25439985932113074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~weichen~ : [vaɛçn]</v>
      </c>
      <c r="B1009" s="2">
        <v>1</v>
      </c>
      <c r="C1009" s="1" t="s">
        <v>782</v>
      </c>
      <c r="D1009" s="3">
        <f t="shared" si="181"/>
        <v>8.1300813008130081E-4</v>
      </c>
      <c r="E1009" s="3" t="str">
        <f t="shared" si="182"/>
        <v>~weichen~</v>
      </c>
      <c r="F1009" s="3" t="str">
        <f t="shared" si="183"/>
        <v>[vaɛçn]</v>
      </c>
      <c r="G1009" s="5">
        <f t="shared" si="184"/>
        <v>7</v>
      </c>
      <c r="H1009" s="5">
        <f t="shared" si="185"/>
        <v>5</v>
      </c>
      <c r="I1009" s="5">
        <f t="shared" si="186"/>
        <v>7</v>
      </c>
      <c r="J1009" s="3" cm="1">
        <f t="array" ref="J1009">SUM(_xlfn._xlws.FILTER($D$2:$D$1078,_xlfn.MAP($E$2:$E$1078,_xlfn.LAMBDA(_xlpm.x,_xlpm.x=$E1009))))</f>
        <v>8.1300813008130081E-4</v>
      </c>
      <c r="K1009" s="3">
        <f t="shared" si="187"/>
        <v>1</v>
      </c>
      <c r="L1009" s="3" cm="1">
        <f t="array" ref="L1009">SUM(_xlfn._xlws.FILTER($D$2:$D$1078,_xlfn.MAP($F$2:$F$1078,_xlfn.LAMBDA(_xlpm.x,_xlpm.x=$F1009))))</f>
        <v>8.1300813008130081E-4</v>
      </c>
      <c r="M1009" s="3">
        <f t="shared" si="188"/>
        <v>1</v>
      </c>
      <c r="N1009" s="3">
        <f t="shared" si="189"/>
        <v>0.25439985932113074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~wickeln~ : [vɪkln]</v>
      </c>
      <c r="B1010" s="2">
        <v>1</v>
      </c>
      <c r="C1010" s="1" t="s">
        <v>781</v>
      </c>
      <c r="D1010" s="3">
        <f t="shared" si="181"/>
        <v>8.1300813008130081E-4</v>
      </c>
      <c r="E1010" s="3" t="str">
        <f t="shared" si="182"/>
        <v>~wickeln~</v>
      </c>
      <c r="F1010" s="3" t="str">
        <f t="shared" si="183"/>
        <v>[vɪkln]</v>
      </c>
      <c r="G1010" s="5">
        <f t="shared" si="184"/>
        <v>7</v>
      </c>
      <c r="H1010" s="5">
        <f t="shared" si="185"/>
        <v>5</v>
      </c>
      <c r="I1010" s="5">
        <f t="shared" si="186"/>
        <v>7</v>
      </c>
      <c r="J1010" s="3" cm="1">
        <f t="array" ref="J1010">SUM(_xlfn._xlws.FILTER($D$2:$D$1078,_xlfn.MAP($E$2:$E$1078,_xlfn.LAMBDA(_xlpm.x,_xlpm.x=$E1010))))</f>
        <v>8.1300813008130081E-4</v>
      </c>
      <c r="K1010" s="3">
        <f t="shared" si="187"/>
        <v>1</v>
      </c>
      <c r="L1010" s="3" cm="1">
        <f t="array" ref="L1010">SUM(_xlfn._xlws.FILTER($D$2:$D$1078,_xlfn.MAP($F$2:$F$1078,_xlfn.LAMBDA(_xlpm.x,_xlpm.x=$F1010))))</f>
        <v>8.1300813008130081E-4</v>
      </c>
      <c r="M1010" s="3">
        <f t="shared" si="188"/>
        <v>1</v>
      </c>
      <c r="N1010" s="3">
        <f t="shared" si="189"/>
        <v>0.25439985932113074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~sammeln~ : [zamln]</v>
      </c>
      <c r="B1011" s="2">
        <v>1</v>
      </c>
      <c r="C1011" s="1" t="s">
        <v>780</v>
      </c>
      <c r="D1011" s="3">
        <f t="shared" si="181"/>
        <v>8.1300813008130081E-4</v>
      </c>
      <c r="E1011" s="3" t="str">
        <f t="shared" si="182"/>
        <v>~sammeln~</v>
      </c>
      <c r="F1011" s="3" t="str">
        <f t="shared" si="183"/>
        <v>[zamln]</v>
      </c>
      <c r="G1011" s="5">
        <f t="shared" si="184"/>
        <v>7</v>
      </c>
      <c r="H1011" s="5">
        <f t="shared" si="185"/>
        <v>5</v>
      </c>
      <c r="I1011" s="5">
        <f t="shared" si="186"/>
        <v>7</v>
      </c>
      <c r="J1011" s="3" cm="1">
        <f t="array" ref="J1011">SUM(_xlfn._xlws.FILTER($D$2:$D$1078,_xlfn.MAP($E$2:$E$1078,_xlfn.LAMBDA(_xlpm.x,_xlpm.x=$E1011))))</f>
        <v>8.1300813008130081E-4</v>
      </c>
      <c r="K1011" s="3">
        <f t="shared" si="187"/>
        <v>1</v>
      </c>
      <c r="L1011" s="3" cm="1">
        <f t="array" ref="L1011">SUM(_xlfn._xlws.FILTER($D$2:$D$1078,_xlfn.MAP($F$2:$F$1078,_xlfn.LAMBDA(_xlpm.x,_xlpm.x=$F1011))))</f>
        <v>8.1300813008130081E-4</v>
      </c>
      <c r="M1011" s="3">
        <f t="shared" si="188"/>
        <v>1</v>
      </c>
      <c r="N1011" s="3">
        <f t="shared" si="189"/>
        <v>0.25439985932113074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~reichen~ : [ʁaɛçn]</v>
      </c>
      <c r="B1012" s="2">
        <v>1</v>
      </c>
      <c r="C1012" s="1" t="s">
        <v>779</v>
      </c>
      <c r="D1012" s="3">
        <f t="shared" si="181"/>
        <v>8.1300813008130081E-4</v>
      </c>
      <c r="E1012" s="3" t="str">
        <f t="shared" si="182"/>
        <v>~reichen~</v>
      </c>
      <c r="F1012" s="3" t="str">
        <f t="shared" si="183"/>
        <v>[ʁaɛçn]</v>
      </c>
      <c r="G1012" s="5">
        <f t="shared" si="184"/>
        <v>7</v>
      </c>
      <c r="H1012" s="5">
        <f t="shared" si="185"/>
        <v>5</v>
      </c>
      <c r="I1012" s="5">
        <f t="shared" si="186"/>
        <v>7</v>
      </c>
      <c r="J1012" s="3" cm="1">
        <f t="array" ref="J1012">SUM(_xlfn._xlws.FILTER($D$2:$D$1078,_xlfn.MAP($E$2:$E$1078,_xlfn.LAMBDA(_xlpm.x,_xlpm.x=$E1012))))</f>
        <v>8.1300813008130081E-4</v>
      </c>
      <c r="K1012" s="3">
        <f t="shared" si="187"/>
        <v>1</v>
      </c>
      <c r="L1012" s="3" cm="1">
        <f t="array" ref="L1012">SUM(_xlfn._xlws.FILTER($D$2:$D$1078,_xlfn.MAP($F$2:$F$1078,_xlfn.LAMBDA(_xlpm.x,_xlpm.x=$F1012))))</f>
        <v>8.1300813008130081E-4</v>
      </c>
      <c r="M1012" s="3">
        <f t="shared" si="188"/>
        <v>1</v>
      </c>
      <c r="N1012" s="3">
        <f t="shared" si="189"/>
        <v>0.25439985932113074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~scheine~ : [ʃaɛne]</v>
      </c>
      <c r="B1013" s="2">
        <v>1</v>
      </c>
      <c r="C1013" s="1" t="s">
        <v>778</v>
      </c>
      <c r="D1013" s="3">
        <f t="shared" si="181"/>
        <v>8.1300813008130081E-4</v>
      </c>
      <c r="E1013" s="3" t="str">
        <f t="shared" si="182"/>
        <v>~scheine~</v>
      </c>
      <c r="F1013" s="3" t="str">
        <f t="shared" si="183"/>
        <v>[ʃaɛne]</v>
      </c>
      <c r="G1013" s="5">
        <f t="shared" si="184"/>
        <v>7</v>
      </c>
      <c r="H1013" s="5">
        <f t="shared" si="185"/>
        <v>5</v>
      </c>
      <c r="I1013" s="5">
        <f t="shared" si="186"/>
        <v>7</v>
      </c>
      <c r="J1013" s="3" cm="1">
        <f t="array" ref="J1013">SUM(_xlfn._xlws.FILTER($D$2:$D$1078,_xlfn.MAP($E$2:$E$1078,_xlfn.LAMBDA(_xlpm.x,_xlpm.x=$E1013))))</f>
        <v>8.1300813008130081E-4</v>
      </c>
      <c r="K1013" s="3">
        <f t="shared" si="187"/>
        <v>1</v>
      </c>
      <c r="L1013" s="3" cm="1">
        <f t="array" ref="L1013">SUM(_xlfn._xlws.FILTER($D$2:$D$1078,_xlfn.MAP($F$2:$F$1078,_xlfn.LAMBDA(_xlpm.x,_xlpm.x=$F1013))))</f>
        <v>8.1300813008130081E-4</v>
      </c>
      <c r="M1013" s="3">
        <f t="shared" si="188"/>
        <v>1</v>
      </c>
      <c r="N1013" s="3">
        <f t="shared" si="189"/>
        <v>0.25439985932113074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~schüler~ : [ʃyːlɐ]</v>
      </c>
      <c r="B1014" s="2">
        <v>1</v>
      </c>
      <c r="C1014" s="1" t="s">
        <v>776</v>
      </c>
      <c r="D1014" s="3">
        <f t="shared" si="181"/>
        <v>8.1300813008130081E-4</v>
      </c>
      <c r="E1014" s="3" t="str">
        <f t="shared" si="182"/>
        <v>~schüler~</v>
      </c>
      <c r="F1014" s="3" t="str">
        <f t="shared" si="183"/>
        <v>[ʃyːlɐ]</v>
      </c>
      <c r="G1014" s="5">
        <f t="shared" si="184"/>
        <v>7</v>
      </c>
      <c r="H1014" s="5">
        <f t="shared" si="185"/>
        <v>5</v>
      </c>
      <c r="I1014" s="5">
        <f t="shared" si="186"/>
        <v>7</v>
      </c>
      <c r="J1014" s="3" cm="1">
        <f t="array" ref="J1014">SUM(_xlfn._xlws.FILTER($D$2:$D$1078,_xlfn.MAP($E$2:$E$1078,_xlfn.LAMBDA(_xlpm.x,_xlpm.x=$E1014))))</f>
        <v>8.1300813008130081E-4</v>
      </c>
      <c r="K1014" s="3">
        <f t="shared" si="187"/>
        <v>1</v>
      </c>
      <c r="L1014" s="3" cm="1">
        <f t="array" ref="L1014">SUM(_xlfn._xlws.FILTER($D$2:$D$1078,_xlfn.MAP($F$2:$F$1078,_xlfn.LAMBDA(_xlpm.x,_xlpm.x=$F1014))))</f>
        <v>8.1300813008130081E-4</v>
      </c>
      <c r="M1014" s="3">
        <f t="shared" si="188"/>
        <v>1</v>
      </c>
      <c r="N1014" s="3">
        <f t="shared" si="189"/>
        <v>0.25439985932113074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~schrieb~ : [ʃʁiːp]</v>
      </c>
      <c r="B1015" s="2">
        <v>1</v>
      </c>
      <c r="C1015" s="1" t="s">
        <v>774</v>
      </c>
      <c r="D1015" s="3">
        <f t="shared" si="181"/>
        <v>8.1300813008130081E-4</v>
      </c>
      <c r="E1015" s="3" t="str">
        <f t="shared" si="182"/>
        <v>~schrieb~</v>
      </c>
      <c r="F1015" s="3" t="str">
        <f t="shared" si="183"/>
        <v>[ʃʁiːp]</v>
      </c>
      <c r="G1015" s="5">
        <f t="shared" si="184"/>
        <v>7</v>
      </c>
      <c r="H1015" s="5">
        <f t="shared" si="185"/>
        <v>5</v>
      </c>
      <c r="I1015" s="5">
        <f t="shared" si="186"/>
        <v>7</v>
      </c>
      <c r="J1015" s="3" cm="1">
        <f t="array" ref="J1015">SUM(_xlfn._xlws.FILTER($D$2:$D$1078,_xlfn.MAP($E$2:$E$1078,_xlfn.LAMBDA(_xlpm.x,_xlpm.x=$E1015))))</f>
        <v>8.1300813008130081E-4</v>
      </c>
      <c r="K1015" s="3">
        <f t="shared" si="187"/>
        <v>1</v>
      </c>
      <c r="L1015" s="3" cm="1">
        <f t="array" ref="L1015">SUM(_xlfn._xlws.FILTER($D$2:$D$1078,_xlfn.MAP($F$2:$F$1078,_xlfn.LAMBDA(_xlpm.x,_xlpm.x=$F1015))))</f>
        <v>8.1300813008130081E-4</v>
      </c>
      <c r="M1015" s="3">
        <f t="shared" si="188"/>
        <v>1</v>
      </c>
      <c r="N1015" s="3">
        <f t="shared" si="189"/>
        <v>0.25439985932113074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~geschwi~ : [ɡəʃvɪ]</v>
      </c>
      <c r="B1016" s="2">
        <v>1</v>
      </c>
      <c r="C1016" s="1" t="s">
        <v>773</v>
      </c>
      <c r="D1016" s="3">
        <f t="shared" si="181"/>
        <v>8.1300813008130081E-4</v>
      </c>
      <c r="E1016" s="3" t="str">
        <f t="shared" si="182"/>
        <v>~geschwi~</v>
      </c>
      <c r="F1016" s="3" t="str">
        <f t="shared" si="183"/>
        <v>[ɡəʃvɪ]</v>
      </c>
      <c r="G1016" s="5">
        <f t="shared" si="184"/>
        <v>7</v>
      </c>
      <c r="H1016" s="5">
        <f t="shared" si="185"/>
        <v>5</v>
      </c>
      <c r="I1016" s="5">
        <f t="shared" si="186"/>
        <v>7</v>
      </c>
      <c r="J1016" s="3" cm="1">
        <f t="array" ref="J1016">SUM(_xlfn._xlws.FILTER($D$2:$D$1078,_xlfn.MAP($E$2:$E$1078,_xlfn.LAMBDA(_xlpm.x,_xlpm.x=$E1016))))</f>
        <v>8.1300813008130081E-4</v>
      </c>
      <c r="K1016" s="3">
        <f t="shared" si="187"/>
        <v>1</v>
      </c>
      <c r="L1016" s="3" cm="1">
        <f t="array" ref="L1016">SUM(_xlfn._xlws.FILTER($D$2:$D$1078,_xlfn.MAP($F$2:$F$1078,_xlfn.LAMBDA(_xlpm.x,_xlpm.x=$F1016))))</f>
        <v>8.1300813008130081E-4</v>
      </c>
      <c r="M1016" s="3">
        <f t="shared" si="188"/>
        <v>1</v>
      </c>
      <c r="N1016" s="3">
        <f t="shared" si="189"/>
        <v>0.25439985932113074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~bleiben~ : [blaɛbm]</v>
      </c>
      <c r="B1017" s="2">
        <v>1</v>
      </c>
      <c r="C1017" s="1" t="s">
        <v>772</v>
      </c>
      <c r="D1017" s="3">
        <f t="shared" si="181"/>
        <v>8.1300813008130081E-4</v>
      </c>
      <c r="E1017" s="1" t="str">
        <f t="shared" si="182"/>
        <v>~bleiben~</v>
      </c>
      <c r="F1017" s="1" t="str">
        <f t="shared" si="183"/>
        <v>[blaɛbm]</v>
      </c>
      <c r="G1017" s="5">
        <f t="shared" si="184"/>
        <v>7</v>
      </c>
      <c r="H1017" s="5">
        <f t="shared" si="185"/>
        <v>6</v>
      </c>
      <c r="I1017" s="5">
        <f t="shared" si="186"/>
        <v>7</v>
      </c>
      <c r="J1017" s="3" cm="1">
        <f t="array" ref="J1017">SUM(_xlfn._xlws.FILTER($D$2:$D$1078,_xlfn.MAP($E$2:$E$1078,_xlfn.LAMBDA(_xlpm.x,_xlpm.x=$E1017))))</f>
        <v>8.1300813008130081E-4</v>
      </c>
      <c r="K1017" s="3">
        <f t="shared" si="187"/>
        <v>1</v>
      </c>
      <c r="L1017" s="3" cm="1">
        <f t="array" ref="L1017">SUM(_xlfn._xlws.FILTER($D$2:$D$1078,_xlfn.MAP($F$2:$F$1078,_xlfn.LAMBDA(_xlpm.x,_xlpm.x=$F1017))))</f>
        <v>8.1300813008130081E-4</v>
      </c>
      <c r="M1017" s="3">
        <f t="shared" si="188"/>
        <v>1</v>
      </c>
      <c r="N1017" s="3">
        <f t="shared" si="189"/>
        <v>0.27185717486836958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~fließen~ : [fliːsn]</v>
      </c>
      <c r="B1018" s="2">
        <v>1</v>
      </c>
      <c r="C1018" s="1" t="s">
        <v>771</v>
      </c>
      <c r="D1018" s="3">
        <f t="shared" si="181"/>
        <v>8.1300813008130081E-4</v>
      </c>
      <c r="E1018" s="3" t="str">
        <f t="shared" si="182"/>
        <v>~fließen~</v>
      </c>
      <c r="F1018" s="3" t="str">
        <f t="shared" si="183"/>
        <v>[fliːsn]</v>
      </c>
      <c r="G1018" s="5">
        <f t="shared" si="184"/>
        <v>7</v>
      </c>
      <c r="H1018" s="5">
        <f t="shared" si="185"/>
        <v>6</v>
      </c>
      <c r="I1018" s="5">
        <f t="shared" si="186"/>
        <v>7</v>
      </c>
      <c r="J1018" s="3" cm="1">
        <f t="array" ref="J1018">SUM(_xlfn._xlws.FILTER($D$2:$D$1078,_xlfn.MAP($E$2:$E$1078,_xlfn.LAMBDA(_xlpm.x,_xlpm.x=$E1018))))</f>
        <v>8.1300813008130081E-4</v>
      </c>
      <c r="K1018" s="3">
        <f t="shared" si="187"/>
        <v>1</v>
      </c>
      <c r="L1018" s="3" cm="1">
        <f t="array" ref="L1018">SUM(_xlfn._xlws.FILTER($D$2:$D$1078,_xlfn.MAP($F$2:$F$1078,_xlfn.LAMBDA(_xlpm.x,_xlpm.x=$F1018))))</f>
        <v>8.1300813008130081E-4</v>
      </c>
      <c r="M1018" s="3">
        <f t="shared" si="188"/>
        <v>1</v>
      </c>
      <c r="N1018" s="3">
        <f t="shared" si="189"/>
        <v>0.27185717486836958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~fliegen~ : [fliːɡŋ]</v>
      </c>
      <c r="B1019" s="2">
        <v>1</v>
      </c>
      <c r="C1019" s="1" t="s">
        <v>770</v>
      </c>
      <c r="D1019" s="3">
        <f t="shared" si="181"/>
        <v>8.1300813008130081E-4</v>
      </c>
      <c r="E1019" s="3" t="str">
        <f t="shared" si="182"/>
        <v>~fliegen~</v>
      </c>
      <c r="F1019" s="3" t="str">
        <f t="shared" si="183"/>
        <v>[fliːɡŋ]</v>
      </c>
      <c r="G1019" s="5">
        <f t="shared" si="184"/>
        <v>7</v>
      </c>
      <c r="H1019" s="5">
        <f t="shared" si="185"/>
        <v>6</v>
      </c>
      <c r="I1019" s="5">
        <f t="shared" si="186"/>
        <v>7</v>
      </c>
      <c r="J1019" s="3" cm="1">
        <f t="array" ref="J1019">SUM(_xlfn._xlws.FILTER($D$2:$D$1078,_xlfn.MAP($E$2:$E$1078,_xlfn.LAMBDA(_xlpm.x,_xlpm.x=$E1019))))</f>
        <v>8.1300813008130081E-4</v>
      </c>
      <c r="K1019" s="3">
        <f t="shared" si="187"/>
        <v>1</v>
      </c>
      <c r="L1019" s="3" cm="1">
        <f t="array" ref="L1019">SUM(_xlfn._xlws.FILTER($D$2:$D$1078,_xlfn.MAP($F$2:$F$1078,_xlfn.LAMBDA(_xlpm.x,_xlpm.x=$F1019))))</f>
        <v>8.1300813008130081E-4</v>
      </c>
      <c r="M1019" s="3">
        <f t="shared" si="188"/>
        <v>1</v>
      </c>
      <c r="N1019" s="3">
        <f t="shared" si="189"/>
        <v>0.27185717486836958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~verbrei~ : [fɐbʁaɛ]</v>
      </c>
      <c r="B1020" s="2">
        <v>1</v>
      </c>
      <c r="C1020" s="1" t="s">
        <v>769</v>
      </c>
      <c r="D1020" s="3">
        <f t="shared" si="181"/>
        <v>8.1300813008130081E-4</v>
      </c>
      <c r="E1020" s="3" t="str">
        <f t="shared" si="182"/>
        <v>~verbrei~</v>
      </c>
      <c r="F1020" s="3" t="str">
        <f t="shared" si="183"/>
        <v>[fɐbʁaɛ]</v>
      </c>
      <c r="G1020" s="5">
        <f t="shared" si="184"/>
        <v>7</v>
      </c>
      <c r="H1020" s="5">
        <f t="shared" si="185"/>
        <v>6</v>
      </c>
      <c r="I1020" s="5">
        <f t="shared" si="186"/>
        <v>7</v>
      </c>
      <c r="J1020" s="3" cm="1">
        <f t="array" ref="J1020">SUM(_xlfn._xlws.FILTER($D$2:$D$1078,_xlfn.MAP($E$2:$E$1078,_xlfn.LAMBDA(_xlpm.x,_xlpm.x=$E1020))))</f>
        <v>8.1300813008130081E-4</v>
      </c>
      <c r="K1020" s="3">
        <f t="shared" si="187"/>
        <v>1</v>
      </c>
      <c r="L1020" s="3" cm="1">
        <f t="array" ref="L1020">SUM(_xlfn._xlws.FILTER($D$2:$D$1078,_xlfn.MAP($F$2:$F$1078,_xlfn.LAMBDA(_xlpm.x,_xlpm.x=$F1020))))</f>
        <v>8.1300813008130081E-4</v>
      </c>
      <c r="M1020" s="3">
        <f t="shared" si="188"/>
        <v>1</v>
      </c>
      <c r="N1020" s="3">
        <f t="shared" si="189"/>
        <v>0.27185717486836958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~fenster~ : [fɛnstɐ]</v>
      </c>
      <c r="B1021" s="2">
        <v>1</v>
      </c>
      <c r="C1021" s="1" t="s">
        <v>768</v>
      </c>
      <c r="D1021" s="3">
        <f t="shared" si="181"/>
        <v>8.1300813008130081E-4</v>
      </c>
      <c r="E1021" s="3" t="str">
        <f t="shared" si="182"/>
        <v>~fenster~</v>
      </c>
      <c r="F1021" s="3" t="str">
        <f t="shared" si="183"/>
        <v>[fɛnstɐ]</v>
      </c>
      <c r="G1021" s="5">
        <f t="shared" si="184"/>
        <v>7</v>
      </c>
      <c r="H1021" s="5">
        <f t="shared" si="185"/>
        <v>6</v>
      </c>
      <c r="I1021" s="5">
        <f t="shared" si="186"/>
        <v>7</v>
      </c>
      <c r="J1021" s="3" cm="1">
        <f t="array" ref="J1021">SUM(_xlfn._xlws.FILTER($D$2:$D$1078,_xlfn.MAP($E$2:$E$1078,_xlfn.LAMBDA(_xlpm.x,_xlpm.x=$E1021))))</f>
        <v>8.1300813008130081E-4</v>
      </c>
      <c r="K1021" s="3">
        <f t="shared" si="187"/>
        <v>1</v>
      </c>
      <c r="L1021" s="3" cm="1">
        <f t="array" ref="L1021">SUM(_xlfn._xlws.FILTER($D$2:$D$1078,_xlfn.MAP($F$2:$F$1078,_xlfn.LAMBDA(_xlpm.x,_xlpm.x=$F1021))))</f>
        <v>8.1300813008130081E-4</v>
      </c>
      <c r="M1021" s="3">
        <f t="shared" si="188"/>
        <v>1</v>
      </c>
      <c r="N1021" s="3">
        <f t="shared" si="189"/>
        <v>0.27185717486836958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~verglei~ : [fɐɡlaɛ]</v>
      </c>
      <c r="B1022" s="2">
        <v>1</v>
      </c>
      <c r="C1022" s="1" t="s">
        <v>767</v>
      </c>
      <c r="D1022" s="3">
        <f t="shared" si="181"/>
        <v>8.1300813008130081E-4</v>
      </c>
      <c r="E1022" s="3" t="str">
        <f t="shared" si="182"/>
        <v>~verglei~</v>
      </c>
      <c r="F1022" s="3" t="str">
        <f t="shared" si="183"/>
        <v>[fɐɡlaɛ]</v>
      </c>
      <c r="G1022" s="5">
        <f t="shared" si="184"/>
        <v>7</v>
      </c>
      <c r="H1022" s="5">
        <f t="shared" si="185"/>
        <v>6</v>
      </c>
      <c r="I1022" s="5">
        <f t="shared" si="186"/>
        <v>7</v>
      </c>
      <c r="J1022" s="3" cm="1">
        <f t="array" ref="J1022">SUM(_xlfn._xlws.FILTER($D$2:$D$1078,_xlfn.MAP($E$2:$E$1078,_xlfn.LAMBDA(_xlpm.x,_xlpm.x=$E1022))))</f>
        <v>8.1300813008130081E-4</v>
      </c>
      <c r="K1022" s="3">
        <f t="shared" si="187"/>
        <v>1</v>
      </c>
      <c r="L1022" s="3" cm="1">
        <f t="array" ref="L1022">SUM(_xlfn._xlws.FILTER($D$2:$D$1078,_xlfn.MAP($F$2:$F$1078,_xlfn.LAMBDA(_xlpm.x,_xlpm.x=$F1022))))</f>
        <v>8.1300813008130081E-4</v>
      </c>
      <c r="M1022" s="3">
        <f t="shared" si="188"/>
        <v>1</v>
      </c>
      <c r="N1022" s="3">
        <f t="shared" si="189"/>
        <v>0.27185717486836958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~kleiden~ : [klaɛdn]</v>
      </c>
      <c r="B1023" s="2">
        <v>1</v>
      </c>
      <c r="C1023" s="1" t="s">
        <v>766</v>
      </c>
      <c r="D1023" s="3">
        <f t="shared" si="181"/>
        <v>8.1300813008130081E-4</v>
      </c>
      <c r="E1023" s="1" t="str">
        <f t="shared" si="182"/>
        <v>~kleiden~</v>
      </c>
      <c r="F1023" s="1" t="str">
        <f t="shared" si="183"/>
        <v>[klaɛdn]</v>
      </c>
      <c r="G1023" s="5">
        <f t="shared" si="184"/>
        <v>7</v>
      </c>
      <c r="H1023" s="5">
        <f t="shared" si="185"/>
        <v>6</v>
      </c>
      <c r="I1023" s="5">
        <f t="shared" si="186"/>
        <v>7</v>
      </c>
      <c r="J1023" s="3" cm="1">
        <f t="array" ref="J1023">SUM(_xlfn._xlws.FILTER($D$2:$D$1078,_xlfn.MAP($E$2:$E$1078,_xlfn.LAMBDA(_xlpm.x,_xlpm.x=$E1023))))</f>
        <v>8.1300813008130081E-4</v>
      </c>
      <c r="K1023" s="3">
        <f t="shared" si="187"/>
        <v>1</v>
      </c>
      <c r="L1023" s="3" cm="1">
        <f t="array" ref="L1023">SUM(_xlfn._xlws.FILTER($D$2:$D$1078,_xlfn.MAP($F$2:$F$1078,_xlfn.LAMBDA(_xlpm.x,_xlpm.x=$F1023))))</f>
        <v>8.1300813008130081E-4</v>
      </c>
      <c r="M1023" s="3">
        <f t="shared" si="188"/>
        <v>1</v>
      </c>
      <c r="N1023" s="3">
        <f t="shared" si="189"/>
        <v>0.27185717486836958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~llgemei~ : [lɡemaɛ]</v>
      </c>
      <c r="B1024" s="2">
        <v>1</v>
      </c>
      <c r="C1024" s="1" t="s">
        <v>765</v>
      </c>
      <c r="D1024" s="3">
        <f t="shared" si="181"/>
        <v>8.1300813008130081E-4</v>
      </c>
      <c r="E1024" s="3" t="str">
        <f t="shared" si="182"/>
        <v>~llgemei~</v>
      </c>
      <c r="F1024" s="3" t="str">
        <f t="shared" si="183"/>
        <v>[lɡemaɛ]</v>
      </c>
      <c r="G1024" s="5">
        <f t="shared" si="184"/>
        <v>7</v>
      </c>
      <c r="H1024" s="5">
        <f t="shared" si="185"/>
        <v>6</v>
      </c>
      <c r="I1024" s="5">
        <f t="shared" si="186"/>
        <v>7</v>
      </c>
      <c r="J1024" s="3" cm="1">
        <f t="array" ref="J1024">SUM(_xlfn._xlws.FILTER($D$2:$D$1078,_xlfn.MAP($E$2:$E$1078,_xlfn.LAMBDA(_xlpm.x,_xlpm.x=$E1024))))</f>
        <v>8.1300813008130081E-4</v>
      </c>
      <c r="K1024" s="3">
        <f t="shared" si="187"/>
        <v>1</v>
      </c>
      <c r="L1024" s="3" cm="1">
        <f t="array" ref="L1024">SUM(_xlfn._xlws.FILTER($D$2:$D$1078,_xlfn.MAP($F$2:$F$1078,_xlfn.LAMBDA(_xlpm.x,_xlpm.x=$F1024))))</f>
        <v>8.1300813008130081E-4</v>
      </c>
      <c r="M1024" s="3">
        <f t="shared" si="188"/>
        <v>1</v>
      </c>
      <c r="N1024" s="3">
        <f t="shared" si="189"/>
        <v>0.27185717486836958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~ntrolle~ : [ntʁɔle]</v>
      </c>
      <c r="B1025" s="2">
        <v>1</v>
      </c>
      <c r="C1025" s="1" t="s">
        <v>764</v>
      </c>
      <c r="D1025" s="3">
        <f t="shared" si="181"/>
        <v>8.1300813008130081E-4</v>
      </c>
      <c r="E1025" s="3" t="str">
        <f t="shared" si="182"/>
        <v>~ntrolle~</v>
      </c>
      <c r="F1025" s="3" t="str">
        <f t="shared" si="183"/>
        <v>[ntʁɔle]</v>
      </c>
      <c r="G1025" s="5">
        <f t="shared" si="184"/>
        <v>7</v>
      </c>
      <c r="H1025" s="5">
        <f t="shared" si="185"/>
        <v>6</v>
      </c>
      <c r="I1025" s="5">
        <f t="shared" si="186"/>
        <v>7</v>
      </c>
      <c r="J1025" s="3" cm="1">
        <f t="array" ref="J1025">SUM(_xlfn._xlws.FILTER($D$2:$D$1078,_xlfn.MAP($E$2:$E$1078,_xlfn.LAMBDA(_xlpm.x,_xlpm.x=$E1025))))</f>
        <v>8.1300813008130081E-4</v>
      </c>
      <c r="K1025" s="3">
        <f t="shared" si="187"/>
        <v>1</v>
      </c>
      <c r="L1025" s="3" cm="1">
        <f t="array" ref="L1025">SUM(_xlfn._xlws.FILTER($D$2:$D$1078,_xlfn.MAP($F$2:$F$1078,_xlfn.LAMBDA(_xlpm.x,_xlpm.x=$F1025))))</f>
        <v>8.1300813008130081E-4</v>
      </c>
      <c r="M1025" s="3">
        <f t="shared" si="188"/>
        <v>1</v>
      </c>
      <c r="N1025" s="3">
        <f t="shared" si="189"/>
        <v>0.27185717486836958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78" si="192">_xlfn.LET(_xlpm.sep," : ",CONCATENATE(E1026,_xlpm.sep,F1026))</f>
        <v>~nterstü~ : [ntɐʃtʏ]</v>
      </c>
      <c r="B1026" s="2">
        <v>1</v>
      </c>
      <c r="C1026" s="1" t="s">
        <v>763</v>
      </c>
      <c r="D1026" s="3">
        <f t="shared" ref="D1026:D1078" si="193">B1026/freq.sum.r1a</f>
        <v>8.1300813008130081E-4</v>
      </c>
      <c r="E1026" s="3" t="str">
        <f t="shared" ref="E1026:E1078" si="194">_xlfn.LET(_xlpm.sep,":",_xlpm.w,$C1026,_xlfn.CONCAT("~",RIGHT(_xlpm.w,LEN(_xlpm.w)-FIND(_xlpm.sep,_xlpm.w)),"~"))</f>
        <v>~nterstü~</v>
      </c>
      <c r="F1026" s="3" t="str">
        <f t="shared" ref="F1026:F1078" si="195">_xlfn.LET(_xlpm.sep,":",_xlpm.w,$C1026,_xlfn.CONCAT("[",LEFT(_xlpm.w,FIND(_xlpm.sep,_xlpm.w)-1),"]"))</f>
        <v>[ntɐʃtʏ]</v>
      </c>
      <c r="G1026" s="5">
        <f t="shared" ref="G1026:G1078" si="196">_xlfn.LET(_xlpm.w,E1026,LEN(_xlpm.w)-2)</f>
        <v>7</v>
      </c>
      <c r="H1026" s="5">
        <f t="shared" ref="H1026:H1078" si="197">_xlfn.LET(_xlpm.w,F1026,LEN(_xlpm.w)-2)</f>
        <v>6</v>
      </c>
      <c r="I1026" s="5">
        <f t="shared" ref="I1026:I1078" si="198">_xlfn.LET(_xlpm.a,H1026,_xlpm.b,G1026,MAX(_xlpm.a,_xlpm.b))</f>
        <v>7</v>
      </c>
      <c r="J1026" s="3" cm="1">
        <f t="array" ref="J1026">SUM(_xlfn._xlws.FILTER($D$2:$D$1078,_xlfn.MAP($E$2:$E$1078,_xlfn.LAMBDA(_xlpm.x,_xlpm.x=$E1026))))</f>
        <v>8.1300813008130081E-4</v>
      </c>
      <c r="K1026" s="3">
        <f t="shared" ref="K1026:K1078" si="199">$D1026/J1026</f>
        <v>1</v>
      </c>
      <c r="L1026" s="3" cm="1">
        <f t="array" ref="L1026">SUM(_xlfn._xlws.FILTER($D$2:$D$1078,_xlfn.MAP($F$2:$F$1078,_xlfn.LAMBDA(_xlpm.x,_xlpm.x=$F1026))))</f>
        <v>8.1300813008130081E-4</v>
      </c>
      <c r="M1026" s="3">
        <f t="shared" ref="M1026:M1078" si="200">$D1026/L1026</f>
        <v>1</v>
      </c>
      <c r="N1026" s="3">
        <f t="shared" ref="N1026:N1078" si="201">_xlfn.LET(_xlpm.freq,B1026,_xlpm.size,H1026+1,_xlpm.F,O1026,LOG(1+_xlpm.freq)*LOG(1+_xlpm.size)*_xlpm.F)</f>
        <v>0.27185717486836958</v>
      </c>
      <c r="O1026" s="3">
        <f t="shared" ref="O1026:O1078" si="202">_xlfn.LET(_xlpm.a,M1026,_xlpm.b,K1026,2*_xlpm.a*_xlpm.b/(_xlpm.a+_xlpm.b))</f>
        <v>1</v>
      </c>
      <c r="P1026" s="3">
        <f t="shared" ref="P1026:P1078" si="203">_xlfn.LET(_xlpm.p,K1026,_xlpm.q,M1026,LOG(_xlpm.p/_xlpm.q))</f>
        <v>0</v>
      </c>
      <c r="Q1026" s="3"/>
    </row>
    <row r="1027" spans="1:17">
      <c r="A1027" s="1" t="str">
        <f t="shared" si="192"/>
        <v>~nreiben~ : [nʁaɛbm]</v>
      </c>
      <c r="B1027" s="2">
        <v>1</v>
      </c>
      <c r="C1027" s="1" t="s">
        <v>762</v>
      </c>
      <c r="D1027" s="3">
        <f t="shared" si="193"/>
        <v>8.1300813008130081E-4</v>
      </c>
      <c r="E1027" s="3" t="str">
        <f t="shared" si="194"/>
        <v>~nreiben~</v>
      </c>
      <c r="F1027" s="3" t="str">
        <f t="shared" si="195"/>
        <v>[nʁaɛbm]</v>
      </c>
      <c r="G1027" s="5">
        <f t="shared" si="196"/>
        <v>7</v>
      </c>
      <c r="H1027" s="5">
        <f t="shared" si="197"/>
        <v>6</v>
      </c>
      <c r="I1027" s="5">
        <f t="shared" si="198"/>
        <v>7</v>
      </c>
      <c r="J1027" s="3" cm="1">
        <f t="array" ref="J1027">SUM(_xlfn._xlws.FILTER($D$2:$D$1078,_xlfn.MAP($E$2:$E$1078,_xlfn.LAMBDA(_xlpm.x,_xlpm.x=$E1027))))</f>
        <v>8.1300813008130081E-4</v>
      </c>
      <c r="K1027" s="3">
        <f t="shared" si="199"/>
        <v>1</v>
      </c>
      <c r="L1027" s="3" cm="1">
        <f t="array" ref="L1027">SUM(_xlfn._xlws.FILTER($D$2:$D$1078,_xlfn.MAP($F$2:$F$1078,_xlfn.LAMBDA(_xlpm.x,_xlpm.x=$F1027))))</f>
        <v>8.1300813008130081E-4</v>
      </c>
      <c r="M1027" s="3">
        <f t="shared" si="200"/>
        <v>1</v>
      </c>
      <c r="N1027" s="3">
        <f t="shared" si="201"/>
        <v>0.27185717486836958</v>
      </c>
      <c r="O1027" s="3">
        <f t="shared" si="202"/>
        <v>1</v>
      </c>
      <c r="P1027" s="3">
        <f t="shared" si="203"/>
        <v>0</v>
      </c>
      <c r="Q1027" s="3"/>
    </row>
    <row r="1028" spans="1:17">
      <c r="A1028" s="1" t="str">
        <f t="shared" si="192"/>
        <v>~stretch~ : [stʁɛtʃ]</v>
      </c>
      <c r="B1028" s="2">
        <v>1</v>
      </c>
      <c r="C1028" s="1" t="s">
        <v>761</v>
      </c>
      <c r="D1028" s="3">
        <f t="shared" si="193"/>
        <v>8.1300813008130081E-4</v>
      </c>
      <c r="E1028" s="1" t="str">
        <f t="shared" si="194"/>
        <v>~stretch~</v>
      </c>
      <c r="F1028" s="1" t="str">
        <f t="shared" si="195"/>
        <v>[stʁɛtʃ]</v>
      </c>
      <c r="G1028" s="5">
        <f t="shared" si="196"/>
        <v>7</v>
      </c>
      <c r="H1028" s="5">
        <f t="shared" si="197"/>
        <v>6</v>
      </c>
      <c r="I1028" s="5">
        <f t="shared" si="198"/>
        <v>7</v>
      </c>
      <c r="J1028" s="3" cm="1">
        <f t="array" ref="J1028">SUM(_xlfn._xlws.FILTER($D$2:$D$1078,_xlfn.MAP($E$2:$E$1078,_xlfn.LAMBDA(_xlpm.x,_xlpm.x=$E1028))))</f>
        <v>8.1300813008130081E-4</v>
      </c>
      <c r="K1028" s="3">
        <f t="shared" si="199"/>
        <v>1</v>
      </c>
      <c r="L1028" s="3" cm="1">
        <f t="array" ref="L1028">SUM(_xlfn._xlws.FILTER($D$2:$D$1078,_xlfn.MAP($F$2:$F$1078,_xlfn.LAMBDA(_xlpm.x,_xlpm.x=$F1028))))</f>
        <v>8.1300813008130081E-4</v>
      </c>
      <c r="M1028" s="3">
        <f t="shared" si="200"/>
        <v>1</v>
      </c>
      <c r="N1028" s="3">
        <f t="shared" si="201"/>
        <v>0.27185717486836958</v>
      </c>
      <c r="O1028" s="3">
        <f t="shared" si="202"/>
        <v>1</v>
      </c>
      <c r="P1028" s="3">
        <f t="shared" si="203"/>
        <v>0</v>
      </c>
      <c r="Q1028" s="3"/>
    </row>
    <row r="1029" spans="1:17">
      <c r="A1029" s="1" t="str">
        <f t="shared" si="192"/>
        <v>~tausend~ : [taɔznt]</v>
      </c>
      <c r="B1029" s="2">
        <v>1</v>
      </c>
      <c r="C1029" s="1" t="s">
        <v>760</v>
      </c>
      <c r="D1029" s="3">
        <f t="shared" si="193"/>
        <v>8.1300813008130081E-4</v>
      </c>
      <c r="E1029" s="3" t="str">
        <f t="shared" si="194"/>
        <v>~tausend~</v>
      </c>
      <c r="F1029" s="3" t="str">
        <f t="shared" si="195"/>
        <v>[taɔznt]</v>
      </c>
      <c r="G1029" s="5">
        <f t="shared" si="196"/>
        <v>7</v>
      </c>
      <c r="H1029" s="5">
        <f t="shared" si="197"/>
        <v>6</v>
      </c>
      <c r="I1029" s="5">
        <f t="shared" si="198"/>
        <v>7</v>
      </c>
      <c r="J1029" s="3" cm="1">
        <f t="array" ref="J1029">SUM(_xlfn._xlws.FILTER($D$2:$D$1078,_xlfn.MAP($E$2:$E$1078,_xlfn.LAMBDA(_xlpm.x,_xlpm.x=$E1029))))</f>
        <v>8.1300813008130081E-4</v>
      </c>
      <c r="K1029" s="3">
        <f t="shared" si="199"/>
        <v>1</v>
      </c>
      <c r="L1029" s="3" cm="1">
        <f t="array" ref="L1029">SUM(_xlfn._xlws.FILTER($D$2:$D$1078,_xlfn.MAP($F$2:$F$1078,_xlfn.LAMBDA(_xlpm.x,_xlpm.x=$F1029))))</f>
        <v>8.1300813008130081E-4</v>
      </c>
      <c r="M1029" s="3">
        <f t="shared" si="200"/>
        <v>1</v>
      </c>
      <c r="N1029" s="3">
        <f t="shared" si="201"/>
        <v>0.27185717486836958</v>
      </c>
      <c r="O1029" s="3">
        <f t="shared" si="202"/>
        <v>1</v>
      </c>
      <c r="P1029" s="3">
        <f t="shared" si="203"/>
        <v>0</v>
      </c>
      <c r="Q1029" s="3"/>
    </row>
    <row r="1030" spans="1:17">
      <c r="A1030" s="1" t="str">
        <f t="shared" si="192"/>
        <v>~zeichen~ : [tsaɛçn]</v>
      </c>
      <c r="B1030" s="2">
        <v>1</v>
      </c>
      <c r="C1030" s="1" t="s">
        <v>759</v>
      </c>
      <c r="D1030" s="3">
        <f t="shared" si="193"/>
        <v>8.1300813008130081E-4</v>
      </c>
      <c r="E1030" s="3" t="str">
        <f t="shared" si="194"/>
        <v>~zeichen~</v>
      </c>
      <c r="F1030" s="3" t="str">
        <f t="shared" si="195"/>
        <v>[tsaɛçn]</v>
      </c>
      <c r="G1030" s="5">
        <f t="shared" si="196"/>
        <v>7</v>
      </c>
      <c r="H1030" s="5">
        <f t="shared" si="197"/>
        <v>6</v>
      </c>
      <c r="I1030" s="5">
        <f t="shared" si="198"/>
        <v>7</v>
      </c>
      <c r="J1030" s="3" cm="1">
        <f t="array" ref="J1030">SUM(_xlfn._xlws.FILTER($D$2:$D$1078,_xlfn.MAP($E$2:$E$1078,_xlfn.LAMBDA(_xlpm.x,_xlpm.x=$E1030))))</f>
        <v>8.1300813008130081E-4</v>
      </c>
      <c r="K1030" s="3">
        <f t="shared" si="199"/>
        <v>1</v>
      </c>
      <c r="L1030" s="3" cm="1">
        <f t="array" ref="L1030">SUM(_xlfn._xlws.FILTER($D$2:$D$1078,_xlfn.MAP($F$2:$F$1078,_xlfn.LAMBDA(_xlpm.x,_xlpm.x=$F1030))))</f>
        <v>8.1300813008130081E-4</v>
      </c>
      <c r="M1030" s="3">
        <f t="shared" si="200"/>
        <v>1</v>
      </c>
      <c r="N1030" s="3">
        <f t="shared" si="201"/>
        <v>0.27185717486836958</v>
      </c>
      <c r="O1030" s="3">
        <f t="shared" si="202"/>
        <v>1</v>
      </c>
      <c r="P1030" s="3">
        <f t="shared" si="203"/>
        <v>0</v>
      </c>
      <c r="Q1030" s="3"/>
    </row>
    <row r="1031" spans="1:17">
      <c r="A1031" s="1" t="str">
        <f t="shared" si="192"/>
        <v>~geister~ : [ɡaɛstɐ]</v>
      </c>
      <c r="B1031" s="2">
        <v>1</v>
      </c>
      <c r="C1031" s="1" t="s">
        <v>758</v>
      </c>
      <c r="D1031" s="3">
        <f t="shared" si="193"/>
        <v>8.1300813008130081E-4</v>
      </c>
      <c r="E1031" s="3" t="str">
        <f t="shared" si="194"/>
        <v>~geister~</v>
      </c>
      <c r="F1031" s="3" t="str">
        <f t="shared" si="195"/>
        <v>[ɡaɛstɐ]</v>
      </c>
      <c r="G1031" s="5">
        <f t="shared" si="196"/>
        <v>7</v>
      </c>
      <c r="H1031" s="5">
        <f t="shared" si="197"/>
        <v>6</v>
      </c>
      <c r="I1031" s="5">
        <f t="shared" si="198"/>
        <v>7</v>
      </c>
      <c r="J1031" s="3" cm="1">
        <f t="array" ref="J1031">SUM(_xlfn._xlws.FILTER($D$2:$D$1078,_xlfn.MAP($E$2:$E$1078,_xlfn.LAMBDA(_xlpm.x,_xlpm.x=$E1031))))</f>
        <v>8.1300813008130081E-4</v>
      </c>
      <c r="K1031" s="3">
        <f t="shared" si="199"/>
        <v>1</v>
      </c>
      <c r="L1031" s="3" cm="1">
        <f t="array" ref="L1031">SUM(_xlfn._xlws.FILTER($D$2:$D$1078,_xlfn.MAP($F$2:$F$1078,_xlfn.LAMBDA(_xlpm.x,_xlpm.x=$F1031))))</f>
        <v>8.1300813008130081E-4</v>
      </c>
      <c r="M1031" s="3">
        <f t="shared" si="200"/>
        <v>1</v>
      </c>
      <c r="N1031" s="3">
        <f t="shared" si="201"/>
        <v>0.27185717486836958</v>
      </c>
      <c r="O1031" s="3">
        <f t="shared" si="202"/>
        <v>1</v>
      </c>
      <c r="P1031" s="3">
        <f t="shared" si="203"/>
        <v>0</v>
      </c>
      <c r="Q1031" s="3"/>
    </row>
    <row r="1032" spans="1:17">
      <c r="A1032" s="1" t="str">
        <f t="shared" si="192"/>
        <v>~glauben~ : [ɡlaɔbm]</v>
      </c>
      <c r="B1032" s="2">
        <v>1</v>
      </c>
      <c r="C1032" s="1" t="s">
        <v>757</v>
      </c>
      <c r="D1032" s="3">
        <f t="shared" si="193"/>
        <v>8.1300813008130081E-4</v>
      </c>
      <c r="E1032" s="3" t="str">
        <f t="shared" si="194"/>
        <v>~glauben~</v>
      </c>
      <c r="F1032" s="3" t="str">
        <f t="shared" si="195"/>
        <v>[ɡlaɔbm]</v>
      </c>
      <c r="G1032" s="5">
        <f t="shared" si="196"/>
        <v>7</v>
      </c>
      <c r="H1032" s="5">
        <f t="shared" si="197"/>
        <v>6</v>
      </c>
      <c r="I1032" s="5">
        <f t="shared" si="198"/>
        <v>7</v>
      </c>
      <c r="J1032" s="3" cm="1">
        <f t="array" ref="J1032">SUM(_xlfn._xlws.FILTER($D$2:$D$1078,_xlfn.MAP($E$2:$E$1078,_xlfn.LAMBDA(_xlpm.x,_xlpm.x=$E1032))))</f>
        <v>8.1300813008130081E-4</v>
      </c>
      <c r="K1032" s="3">
        <f t="shared" si="199"/>
        <v>1</v>
      </c>
      <c r="L1032" s="3" cm="1">
        <f t="array" ref="L1032">SUM(_xlfn._xlws.FILTER($D$2:$D$1078,_xlfn.MAP($F$2:$F$1078,_xlfn.LAMBDA(_xlpm.x,_xlpm.x=$F1032))))</f>
        <v>8.1300813008130081E-4</v>
      </c>
      <c r="M1032" s="3">
        <f t="shared" si="200"/>
        <v>1</v>
      </c>
      <c r="N1032" s="3">
        <f t="shared" si="201"/>
        <v>0.27185717486836958</v>
      </c>
      <c r="O1032" s="3">
        <f t="shared" si="202"/>
        <v>1</v>
      </c>
      <c r="P1032" s="3">
        <f t="shared" si="203"/>
        <v>0</v>
      </c>
      <c r="Q1032" s="3"/>
    </row>
    <row r="1033" spans="1:17">
      <c r="A1033" s="1" t="str">
        <f t="shared" si="192"/>
        <v>~glückli~ : [ɡlʏklɪ]</v>
      </c>
      <c r="B1033" s="2">
        <v>1</v>
      </c>
      <c r="C1033" s="1" t="s">
        <v>756</v>
      </c>
      <c r="D1033" s="3">
        <f t="shared" si="193"/>
        <v>8.1300813008130081E-4</v>
      </c>
      <c r="E1033" s="3" t="str">
        <f t="shared" si="194"/>
        <v>~glückli~</v>
      </c>
      <c r="F1033" s="3" t="str">
        <f t="shared" si="195"/>
        <v>[ɡlʏklɪ]</v>
      </c>
      <c r="G1033" s="5">
        <f t="shared" si="196"/>
        <v>7</v>
      </c>
      <c r="H1033" s="5">
        <f t="shared" si="197"/>
        <v>6</v>
      </c>
      <c r="I1033" s="5">
        <f t="shared" si="198"/>
        <v>7</v>
      </c>
      <c r="J1033" s="3" cm="1">
        <f t="array" ref="J1033">SUM(_xlfn._xlws.FILTER($D$2:$D$1078,_xlfn.MAP($E$2:$E$1078,_xlfn.LAMBDA(_xlpm.x,_xlpm.x=$E1033))))</f>
        <v>8.1300813008130081E-4</v>
      </c>
      <c r="K1033" s="3">
        <f t="shared" si="199"/>
        <v>1</v>
      </c>
      <c r="L1033" s="3" cm="1">
        <f t="array" ref="L1033">SUM(_xlfn._xlws.FILTER($D$2:$D$1078,_xlfn.MAP($F$2:$F$1078,_xlfn.LAMBDA(_xlpm.x,_xlpm.x=$F1033))))</f>
        <v>8.1300813008130081E-4</v>
      </c>
      <c r="M1033" s="3">
        <f t="shared" si="200"/>
        <v>1</v>
      </c>
      <c r="N1033" s="3">
        <f t="shared" si="201"/>
        <v>0.27185717486836958</v>
      </c>
      <c r="O1033" s="3">
        <f t="shared" si="202"/>
        <v>1</v>
      </c>
      <c r="P1033" s="3">
        <f t="shared" si="203"/>
        <v>0</v>
      </c>
      <c r="Q1033" s="3"/>
    </row>
    <row r="1034" spans="1:17">
      <c r="A1034" s="1" t="str">
        <f t="shared" si="192"/>
        <v>~speiche~ : [ʃpaɛçe]</v>
      </c>
      <c r="B1034" s="2">
        <v>1</v>
      </c>
      <c r="C1034" s="1" t="s">
        <v>755</v>
      </c>
      <c r="D1034" s="3">
        <f t="shared" si="193"/>
        <v>8.1300813008130081E-4</v>
      </c>
      <c r="E1034" s="3" t="str">
        <f t="shared" si="194"/>
        <v>~speiche~</v>
      </c>
      <c r="F1034" s="3" t="str">
        <f t="shared" si="195"/>
        <v>[ʃpaɛçe]</v>
      </c>
      <c r="G1034" s="5">
        <f t="shared" si="196"/>
        <v>7</v>
      </c>
      <c r="H1034" s="5">
        <f t="shared" si="197"/>
        <v>6</v>
      </c>
      <c r="I1034" s="5">
        <f t="shared" si="198"/>
        <v>7</v>
      </c>
      <c r="J1034" s="3" cm="1">
        <f t="array" ref="J1034">SUM(_xlfn._xlws.FILTER($D$2:$D$1078,_xlfn.MAP($E$2:$E$1078,_xlfn.LAMBDA(_xlpm.x,_xlpm.x=$E1034))))</f>
        <v>8.1300813008130081E-4</v>
      </c>
      <c r="K1034" s="3">
        <f t="shared" si="199"/>
        <v>1</v>
      </c>
      <c r="L1034" s="3" cm="1">
        <f t="array" ref="L1034">SUM(_xlfn._xlws.FILTER($D$2:$D$1078,_xlfn.MAP($F$2:$F$1078,_xlfn.LAMBDA(_xlpm.x,_xlpm.x=$F1034))))</f>
        <v>8.1300813008130081E-4</v>
      </c>
      <c r="M1034" s="3">
        <f t="shared" si="200"/>
        <v>1</v>
      </c>
      <c r="N1034" s="3">
        <f t="shared" si="201"/>
        <v>0.27185717486836958</v>
      </c>
      <c r="O1034" s="3">
        <f t="shared" si="202"/>
        <v>1</v>
      </c>
      <c r="P1034" s="3">
        <f t="shared" si="203"/>
        <v>0</v>
      </c>
      <c r="Q1034" s="3"/>
    </row>
    <row r="1035" spans="1:17">
      <c r="A1035" s="1" t="str">
        <f t="shared" si="192"/>
        <v>~spielen~ : [ʃpiːln]</v>
      </c>
      <c r="B1035" s="2">
        <v>1</v>
      </c>
      <c r="C1035" s="1" t="s">
        <v>754</v>
      </c>
      <c r="D1035" s="3">
        <f t="shared" si="193"/>
        <v>8.1300813008130081E-4</v>
      </c>
      <c r="E1035" s="3" t="str">
        <f t="shared" si="194"/>
        <v>~spielen~</v>
      </c>
      <c r="F1035" s="3" t="str">
        <f t="shared" si="195"/>
        <v>[ʃpiːln]</v>
      </c>
      <c r="G1035" s="5">
        <f t="shared" si="196"/>
        <v>7</v>
      </c>
      <c r="H1035" s="5">
        <f t="shared" si="197"/>
        <v>6</v>
      </c>
      <c r="I1035" s="5">
        <f t="shared" si="198"/>
        <v>7</v>
      </c>
      <c r="J1035" s="3" cm="1">
        <f t="array" ref="J1035">SUM(_xlfn._xlws.FILTER($D$2:$D$1078,_xlfn.MAP($E$2:$E$1078,_xlfn.LAMBDA(_xlpm.x,_xlpm.x=$E1035))))</f>
        <v>8.1300813008130081E-4</v>
      </c>
      <c r="K1035" s="3">
        <f t="shared" si="199"/>
        <v>1</v>
      </c>
      <c r="L1035" s="3" cm="1">
        <f t="array" ref="L1035">SUM(_xlfn._xlws.FILTER($D$2:$D$1078,_xlfn.MAP($F$2:$F$1078,_xlfn.LAMBDA(_xlpm.x,_xlpm.x=$F1035))))</f>
        <v>8.1300813008130081E-4</v>
      </c>
      <c r="M1035" s="3">
        <f t="shared" si="200"/>
        <v>1</v>
      </c>
      <c r="N1035" s="3">
        <f t="shared" si="201"/>
        <v>0.27185717486836958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~springe~ : [ʃpʁɪŋe]</v>
      </c>
      <c r="B1036" s="2">
        <v>1</v>
      </c>
      <c r="C1036" s="1" t="s">
        <v>753</v>
      </c>
      <c r="D1036" s="3">
        <f t="shared" si="193"/>
        <v>8.1300813008130081E-4</v>
      </c>
      <c r="E1036" s="3" t="str">
        <f t="shared" si="194"/>
        <v>~springe~</v>
      </c>
      <c r="F1036" s="3" t="str">
        <f t="shared" si="195"/>
        <v>[ʃpʁɪŋe]</v>
      </c>
      <c r="G1036" s="5">
        <f t="shared" si="196"/>
        <v>7</v>
      </c>
      <c r="H1036" s="5">
        <f t="shared" si="197"/>
        <v>6</v>
      </c>
      <c r="I1036" s="5">
        <f t="shared" si="198"/>
        <v>7</v>
      </c>
      <c r="J1036" s="3" cm="1">
        <f t="array" ref="J1036">SUM(_xlfn._xlws.FILTER($D$2:$D$1078,_xlfn.MAP($E$2:$E$1078,_xlfn.LAMBDA(_xlpm.x,_xlpm.x=$E1036))))</f>
        <v>8.1300813008130081E-4</v>
      </c>
      <c r="K1036" s="3">
        <f t="shared" si="199"/>
        <v>1</v>
      </c>
      <c r="L1036" s="3" cm="1">
        <f t="array" ref="L1036">SUM(_xlfn._xlws.FILTER($D$2:$D$1078,_xlfn.MAP($F$2:$F$1078,_xlfn.LAMBDA(_xlpm.x,_xlpm.x=$F1036))))</f>
        <v>8.1300813008130081E-4</v>
      </c>
      <c r="M1036" s="3">
        <f t="shared" si="200"/>
        <v>1</v>
      </c>
      <c r="N1036" s="3">
        <f t="shared" si="201"/>
        <v>0.27185717486836958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~steigen~ : [ʃtaɛɡŋ]</v>
      </c>
      <c r="B1037" s="2">
        <v>1</v>
      </c>
      <c r="C1037" s="1" t="s">
        <v>752</v>
      </c>
      <c r="D1037" s="3">
        <f t="shared" si="193"/>
        <v>8.1300813008130081E-4</v>
      </c>
      <c r="E1037" s="3" t="str">
        <f t="shared" si="194"/>
        <v>~steigen~</v>
      </c>
      <c r="F1037" s="3" t="str">
        <f t="shared" si="195"/>
        <v>[ʃtaɛɡŋ]</v>
      </c>
      <c r="G1037" s="5">
        <f t="shared" si="196"/>
        <v>7</v>
      </c>
      <c r="H1037" s="5">
        <f t="shared" si="197"/>
        <v>6</v>
      </c>
      <c r="I1037" s="5">
        <f t="shared" si="198"/>
        <v>7</v>
      </c>
      <c r="J1037" s="3" cm="1">
        <f t="array" ref="J1037">SUM(_xlfn._xlws.FILTER($D$2:$D$1078,_xlfn.MAP($E$2:$E$1078,_xlfn.LAMBDA(_xlpm.x,_xlpm.x=$E1037))))</f>
        <v>8.1300813008130081E-4</v>
      </c>
      <c r="K1037" s="3">
        <f t="shared" si="199"/>
        <v>1</v>
      </c>
      <c r="L1037" s="3" cm="1">
        <f t="array" ref="L1037">SUM(_xlfn._xlws.FILTER($D$2:$D$1078,_xlfn.MAP($F$2:$F$1078,_xlfn.LAMBDA(_xlpm.x,_xlpm.x=$F1037))))</f>
        <v>8.1300813008130081E-4</v>
      </c>
      <c r="M1037" s="3">
        <f t="shared" si="200"/>
        <v>1</v>
      </c>
      <c r="N1037" s="3">
        <f t="shared" si="201"/>
        <v>0.27185717486836958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~sterben~ : [ʃtɛʁbm]</v>
      </c>
      <c r="B1038" s="2">
        <v>1</v>
      </c>
      <c r="C1038" s="1" t="s">
        <v>751</v>
      </c>
      <c r="D1038" s="3">
        <f t="shared" si="193"/>
        <v>8.1300813008130081E-4</v>
      </c>
      <c r="E1038" s="3" t="str">
        <f t="shared" si="194"/>
        <v>~sterben~</v>
      </c>
      <c r="F1038" s="3" t="str">
        <f t="shared" si="195"/>
        <v>[ʃtɛʁbm]</v>
      </c>
      <c r="G1038" s="5">
        <f t="shared" si="196"/>
        <v>7</v>
      </c>
      <c r="H1038" s="5">
        <f t="shared" si="197"/>
        <v>6</v>
      </c>
      <c r="I1038" s="5">
        <f t="shared" si="198"/>
        <v>7</v>
      </c>
      <c r="J1038" s="3" cm="1">
        <f t="array" ref="J1038">SUM(_xlfn._xlws.FILTER($D$2:$D$1078,_xlfn.MAP($E$2:$E$1078,_xlfn.LAMBDA(_xlpm.x,_xlpm.x=$E1038))))</f>
        <v>8.1300813008130081E-4</v>
      </c>
      <c r="K1038" s="3">
        <f t="shared" si="199"/>
        <v>1</v>
      </c>
      <c r="L1038" s="3" cm="1">
        <f t="array" ref="L1038">SUM(_xlfn._xlws.FILTER($D$2:$D$1078,_xlfn.MAP($F$2:$F$1078,_xlfn.LAMBDA(_xlpm.x,_xlpm.x=$F1038))))</f>
        <v>8.1300813008130081E-4</v>
      </c>
      <c r="M1038" s="3">
        <f t="shared" si="200"/>
        <v>1</v>
      </c>
      <c r="N1038" s="3">
        <f t="shared" si="201"/>
        <v>0.27185717486836958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~schwanz~ : [ʃvants]</v>
      </c>
      <c r="B1039" s="2">
        <v>1</v>
      </c>
      <c r="C1039" s="1" t="s">
        <v>750</v>
      </c>
      <c r="D1039" s="3">
        <f t="shared" si="193"/>
        <v>8.1300813008130081E-4</v>
      </c>
      <c r="E1039" s="3" t="str">
        <f t="shared" si="194"/>
        <v>~schwanz~</v>
      </c>
      <c r="F1039" s="3" t="str">
        <f t="shared" si="195"/>
        <v>[ʃvants]</v>
      </c>
      <c r="G1039" s="5">
        <f t="shared" si="196"/>
        <v>7</v>
      </c>
      <c r="H1039" s="5">
        <f t="shared" si="197"/>
        <v>6</v>
      </c>
      <c r="I1039" s="5">
        <f t="shared" si="198"/>
        <v>7</v>
      </c>
      <c r="J1039" s="3" cm="1">
        <f t="array" ref="J1039">SUM(_xlfn._xlws.FILTER($D$2:$D$1078,_xlfn.MAP($E$2:$E$1078,_xlfn.LAMBDA(_xlpm.x,_xlpm.x=$E1039))))</f>
        <v>8.1300813008130081E-4</v>
      </c>
      <c r="K1039" s="3">
        <f t="shared" si="199"/>
        <v>1</v>
      </c>
      <c r="L1039" s="3" cm="1">
        <f t="array" ref="L1039">SUM(_xlfn._xlws.FILTER($D$2:$D$1078,_xlfn.MAP($F$2:$F$1078,_xlfn.LAMBDA(_xlpm.x,_xlpm.x=$F1039))))</f>
        <v>8.1300813008130081E-4</v>
      </c>
      <c r="M1039" s="3">
        <f t="shared" si="200"/>
        <v>1</v>
      </c>
      <c r="N1039" s="3">
        <f t="shared" si="201"/>
        <v>0.27185717486836958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~schwarz~ : [ʃvaʁts]</v>
      </c>
      <c r="B1040" s="2">
        <v>1</v>
      </c>
      <c r="C1040" s="1" t="s">
        <v>749</v>
      </c>
      <c r="D1040" s="3">
        <f t="shared" si="193"/>
        <v>8.1300813008130081E-4</v>
      </c>
      <c r="E1040" s="3" t="str">
        <f t="shared" si="194"/>
        <v>~schwarz~</v>
      </c>
      <c r="F1040" s="3" t="str">
        <f t="shared" si="195"/>
        <v>[ʃvaʁts]</v>
      </c>
      <c r="G1040" s="5">
        <f t="shared" si="196"/>
        <v>7</v>
      </c>
      <c r="H1040" s="5">
        <f t="shared" si="197"/>
        <v>6</v>
      </c>
      <c r="I1040" s="5">
        <f t="shared" si="198"/>
        <v>7</v>
      </c>
      <c r="J1040" s="3" cm="1">
        <f t="array" ref="J1040">SUM(_xlfn._xlws.FILTER($D$2:$D$1078,_xlfn.MAP($E$2:$E$1078,_xlfn.LAMBDA(_xlpm.x,_xlpm.x=$E1040))))</f>
        <v>8.1300813008130081E-4</v>
      </c>
      <c r="K1040" s="3">
        <f t="shared" si="199"/>
        <v>1</v>
      </c>
      <c r="L1040" s="3" cm="1">
        <f t="array" ref="L1040">SUM(_xlfn._xlws.FILTER($D$2:$D$1078,_xlfn.MAP($F$2:$F$1078,_xlfn.LAMBDA(_xlpm.x,_xlpm.x=$F1040))))</f>
        <v>8.1300813008130081E-4</v>
      </c>
      <c r="M1040" s="3">
        <f t="shared" si="200"/>
        <v>1</v>
      </c>
      <c r="N1040" s="3">
        <f t="shared" si="201"/>
        <v>0.27185717486836958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~beispie~ : [baɛʃpiː]</v>
      </c>
      <c r="B1041" s="2">
        <v>1</v>
      </c>
      <c r="C1041" s="1" t="s">
        <v>747</v>
      </c>
      <c r="D1041" s="3">
        <f t="shared" si="193"/>
        <v>8.1300813008130081E-4</v>
      </c>
      <c r="E1041" s="3" t="str">
        <f t="shared" si="194"/>
        <v>~beispie~</v>
      </c>
      <c r="F1041" s="3" t="str">
        <f t="shared" si="195"/>
        <v>[baɛʃpiː]</v>
      </c>
      <c r="G1041" s="5">
        <f t="shared" si="196"/>
        <v>7</v>
      </c>
      <c r="H1041" s="5">
        <f t="shared" si="197"/>
        <v>7</v>
      </c>
      <c r="I1041" s="5">
        <f t="shared" si="198"/>
        <v>7</v>
      </c>
      <c r="J1041" s="3" cm="1">
        <f t="array" ref="J1041">SUM(_xlfn._xlws.FILTER($D$2:$D$1078,_xlfn.MAP($E$2:$E$1078,_xlfn.LAMBDA(_xlpm.x,_xlpm.x=$E1041))))</f>
        <v>8.1300813008130081E-4</v>
      </c>
      <c r="K1041" s="3">
        <f t="shared" si="199"/>
        <v>1</v>
      </c>
      <c r="L1041" s="3" cm="1">
        <f t="array" ref="L1041">SUM(_xlfn._xlws.FILTER($D$2:$D$1078,_xlfn.MAP($F$2:$F$1078,_xlfn.LAMBDA(_xlpm.x,_xlpm.x=$F1041))))</f>
        <v>8.1300813008130081E-4</v>
      </c>
      <c r="M1041" s="3">
        <f t="shared" si="200"/>
        <v>1</v>
      </c>
      <c r="N1041" s="3">
        <f t="shared" si="201"/>
        <v>0.28725561847890652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~ftreten~ : [ftʁeːtn]</v>
      </c>
      <c r="B1042" s="2">
        <v>1</v>
      </c>
      <c r="C1042" s="1" t="s">
        <v>746</v>
      </c>
      <c r="D1042" s="3">
        <f t="shared" si="193"/>
        <v>8.1300813008130081E-4</v>
      </c>
      <c r="E1042" s="3" t="str">
        <f t="shared" si="194"/>
        <v>~ftreten~</v>
      </c>
      <c r="F1042" s="3" t="str">
        <f t="shared" si="195"/>
        <v>[ftʁeːtn]</v>
      </c>
      <c r="G1042" s="5">
        <f t="shared" si="196"/>
        <v>7</v>
      </c>
      <c r="H1042" s="5">
        <f t="shared" si="197"/>
        <v>7</v>
      </c>
      <c r="I1042" s="5">
        <f t="shared" si="198"/>
        <v>7</v>
      </c>
      <c r="J1042" s="3" cm="1">
        <f t="array" ref="J1042">SUM(_xlfn._xlws.FILTER($D$2:$D$1078,_xlfn.MAP($E$2:$E$1078,_xlfn.LAMBDA(_xlpm.x,_xlpm.x=$E1042))))</f>
        <v>8.1300813008130081E-4</v>
      </c>
      <c r="K1042" s="3">
        <f t="shared" si="199"/>
        <v>1</v>
      </c>
      <c r="L1042" s="3" cm="1">
        <f t="array" ref="L1042">SUM(_xlfn._xlws.FILTER($D$2:$D$1078,_xlfn.MAP($F$2:$F$1078,_xlfn.LAMBDA(_xlpm.x,_xlpm.x=$F1042))))</f>
        <v>8.1300813008130081E-4</v>
      </c>
      <c r="M1042" s="3">
        <f t="shared" si="200"/>
        <v>1</v>
      </c>
      <c r="N1042" s="3">
        <f t="shared" si="201"/>
        <v>0.28725561847890652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~nstrume~ : [nstʁumɛ]</v>
      </c>
      <c r="B1043" s="2">
        <v>1</v>
      </c>
      <c r="C1043" s="1" t="s">
        <v>744</v>
      </c>
      <c r="D1043" s="3">
        <f t="shared" si="193"/>
        <v>8.1300813008130081E-4</v>
      </c>
      <c r="E1043" s="3" t="str">
        <f t="shared" si="194"/>
        <v>~nstrume~</v>
      </c>
      <c r="F1043" s="3" t="str">
        <f t="shared" si="195"/>
        <v>[nstʁumɛ]</v>
      </c>
      <c r="G1043" s="5">
        <f t="shared" si="196"/>
        <v>7</v>
      </c>
      <c r="H1043" s="5">
        <f t="shared" si="197"/>
        <v>7</v>
      </c>
      <c r="I1043" s="5">
        <f t="shared" si="198"/>
        <v>7</v>
      </c>
      <c r="J1043" s="3" cm="1">
        <f t="array" ref="J1043">SUM(_xlfn._xlws.FILTER($D$2:$D$1078,_xlfn.MAP($E$2:$E$1078,_xlfn.LAMBDA(_xlpm.x,_xlpm.x=$E1043))))</f>
        <v>8.1300813008130081E-4</v>
      </c>
      <c r="K1043" s="3">
        <f t="shared" si="199"/>
        <v>1</v>
      </c>
      <c r="L1043" s="3" cm="1">
        <f t="array" ref="L1043">SUM(_xlfn._xlws.FILTER($D$2:$D$1078,_xlfn.MAP($F$2:$F$1078,_xlfn.LAMBDA(_xlpm.x,_xlpm.x=$F1043))))</f>
        <v>8.1300813008130081E-4</v>
      </c>
      <c r="M1043" s="3">
        <f t="shared" si="200"/>
        <v>1</v>
      </c>
      <c r="N1043" s="3">
        <f t="shared" si="201"/>
        <v>0.28725561847890652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~plötzli~ : [plœtslɪ]</v>
      </c>
      <c r="B1044" s="2">
        <v>1</v>
      </c>
      <c r="C1044" s="1" t="s">
        <v>741</v>
      </c>
      <c r="D1044" s="3">
        <f t="shared" si="193"/>
        <v>8.1300813008130081E-4</v>
      </c>
      <c r="E1044" s="1" t="str">
        <f t="shared" si="194"/>
        <v>~plötzli~</v>
      </c>
      <c r="F1044" s="1" t="str">
        <f t="shared" si="195"/>
        <v>[plœtslɪ]</v>
      </c>
      <c r="G1044" s="5">
        <f t="shared" si="196"/>
        <v>7</v>
      </c>
      <c r="H1044" s="5">
        <f t="shared" si="197"/>
        <v>7</v>
      </c>
      <c r="I1044" s="5">
        <f t="shared" si="198"/>
        <v>7</v>
      </c>
      <c r="J1044" s="3" cm="1">
        <f t="array" ref="J1044">SUM(_xlfn._xlws.FILTER($D$2:$D$1078,_xlfn.MAP($E$2:$E$1078,_xlfn.LAMBDA(_xlpm.x,_xlpm.x=$E1044))))</f>
        <v>8.1300813008130081E-4</v>
      </c>
      <c r="K1044" s="3">
        <f t="shared" si="199"/>
        <v>1</v>
      </c>
      <c r="L1044" s="3" cm="1">
        <f t="array" ref="L1044">SUM(_xlfn._xlws.FILTER($D$2:$D$1078,_xlfn.MAP($F$2:$F$1078,_xlfn.LAMBDA(_xlpm.x,_xlpm.x=$F1044))))</f>
        <v>8.1300813008130081E-4</v>
      </c>
      <c r="M1044" s="3">
        <f t="shared" si="200"/>
        <v>1</v>
      </c>
      <c r="N1044" s="3">
        <f t="shared" si="201"/>
        <v>0.28725561847890652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~sprache~ : [ʃpʁaːxe]</v>
      </c>
      <c r="B1045" s="2">
        <v>1</v>
      </c>
      <c r="C1045" s="1" t="s">
        <v>731</v>
      </c>
      <c r="D1045" s="3">
        <f t="shared" si="193"/>
        <v>8.1300813008130081E-4</v>
      </c>
      <c r="E1045" s="3" t="str">
        <f t="shared" si="194"/>
        <v>~sprache~</v>
      </c>
      <c r="F1045" s="3" t="str">
        <f t="shared" si="195"/>
        <v>[ʃpʁaːxe]</v>
      </c>
      <c r="G1045" s="5">
        <f t="shared" si="196"/>
        <v>7</v>
      </c>
      <c r="H1045" s="5">
        <f t="shared" si="197"/>
        <v>7</v>
      </c>
      <c r="I1045" s="5">
        <f t="shared" si="198"/>
        <v>7</v>
      </c>
      <c r="J1045" s="3" cm="1">
        <f t="array" ref="J1045">SUM(_xlfn._xlws.FILTER($D$2:$D$1078,_xlfn.MAP($E$2:$E$1078,_xlfn.LAMBDA(_xlpm.x,_xlpm.x=$E1045))))</f>
        <v>8.1300813008130081E-4</v>
      </c>
      <c r="K1045" s="3">
        <f t="shared" si="199"/>
        <v>1</v>
      </c>
      <c r="L1045" s="3" cm="1">
        <f t="array" ref="L1045">SUM(_xlfn._xlws.FILTER($D$2:$D$1078,_xlfn.MAP($F$2:$F$1078,_xlfn.LAMBDA(_xlpm.x,_xlpm.x=$F1045))))</f>
        <v>8.1300813008130081E-4</v>
      </c>
      <c r="M1045" s="3">
        <f t="shared" si="200"/>
        <v>1</v>
      </c>
      <c r="N1045" s="3">
        <f t="shared" si="201"/>
        <v>0.28725561847890652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~werkzeu~ : [vɛʁktsɔœ]</v>
      </c>
      <c r="B1046" s="2">
        <v>1</v>
      </c>
      <c r="C1046" s="1" t="s">
        <v>705</v>
      </c>
      <c r="D1046" s="3">
        <f t="shared" si="193"/>
        <v>8.1300813008130081E-4</v>
      </c>
      <c r="E1046" s="3" t="str">
        <f t="shared" si="194"/>
        <v>~werkzeu~</v>
      </c>
      <c r="F1046" s="3" t="str">
        <f t="shared" si="195"/>
        <v>[vɛʁktsɔœ]</v>
      </c>
      <c r="G1046" s="5">
        <f t="shared" si="196"/>
        <v>7</v>
      </c>
      <c r="H1046" s="5">
        <f t="shared" si="197"/>
        <v>8</v>
      </c>
      <c r="I1046" s="5">
        <f t="shared" si="198"/>
        <v>8</v>
      </c>
      <c r="J1046" s="3" cm="1">
        <f t="array" ref="J1046">SUM(_xlfn._xlws.FILTER($D$2:$D$1078,_xlfn.MAP($E$2:$E$1078,_xlfn.LAMBDA(_xlpm.x,_xlpm.x=$E1046))))</f>
        <v>8.1300813008130081E-4</v>
      </c>
      <c r="K1046" s="3">
        <f t="shared" si="199"/>
        <v>1</v>
      </c>
      <c r="L1046" s="3" cm="1">
        <f t="array" ref="L1046">SUM(_xlfn._xlws.FILTER($D$2:$D$1078,_xlfn.MAP($F$2:$F$1078,_xlfn.LAMBDA(_xlpm.x,_xlpm.x=$F1046))))</f>
        <v>8.1300813008130081E-4</v>
      </c>
      <c r="M1046" s="3">
        <f t="shared" si="200"/>
        <v>1</v>
      </c>
      <c r="N1046" s="3">
        <f t="shared" si="201"/>
        <v>0.3010299956639812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~fraktio~ : [fʁaktsioː]</v>
      </c>
      <c r="B1047" s="2">
        <v>1</v>
      </c>
      <c r="C1047" s="1" t="s">
        <v>697</v>
      </c>
      <c r="D1047" s="3">
        <f t="shared" si="193"/>
        <v>8.1300813008130081E-4</v>
      </c>
      <c r="E1047" s="3" t="str">
        <f t="shared" si="194"/>
        <v>~fraktio~</v>
      </c>
      <c r="F1047" s="3" t="str">
        <f t="shared" si="195"/>
        <v>[fʁaktsioː]</v>
      </c>
      <c r="G1047" s="5">
        <f t="shared" si="196"/>
        <v>7</v>
      </c>
      <c r="H1047" s="5">
        <f t="shared" si="197"/>
        <v>9</v>
      </c>
      <c r="I1047" s="5">
        <f t="shared" si="198"/>
        <v>9</v>
      </c>
      <c r="J1047" s="3" cm="1">
        <f t="array" ref="J1047">SUM(_xlfn._xlws.FILTER($D$2:$D$1078,_xlfn.MAP($E$2:$E$1078,_xlfn.LAMBDA(_xlpm.x,_xlpm.x=$E1047))))</f>
        <v>8.1300813008130081E-4</v>
      </c>
      <c r="K1047" s="3">
        <f t="shared" si="199"/>
        <v>1</v>
      </c>
      <c r="L1047" s="3" cm="1">
        <f t="array" ref="L1047">SUM(_xlfn._xlws.FILTER($D$2:$D$1078,_xlfn.MAP($F$2:$F$1078,_xlfn.LAMBDA(_xlpm.x,_xlpm.x=$F1047))))</f>
        <v>8.1300813008130081E-4</v>
      </c>
      <c r="M1047" s="3">
        <f t="shared" si="200"/>
        <v>1</v>
      </c>
      <c r="N1047" s="3">
        <f t="shared" si="201"/>
        <v>0.31349043549768224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~schnitt~ : [ʃnɪt]</v>
      </c>
      <c r="B1048" s="2">
        <v>2</v>
      </c>
      <c r="C1048" s="1" t="s">
        <v>729</v>
      </c>
      <c r="D1048" s="3">
        <f t="shared" si="193"/>
        <v>1.6260162601626016E-3</v>
      </c>
      <c r="E1048" s="3" t="str">
        <f t="shared" si="194"/>
        <v>~schnitt~</v>
      </c>
      <c r="F1048" s="3" t="str">
        <f t="shared" si="195"/>
        <v>[ʃnɪt]</v>
      </c>
      <c r="G1048" s="5">
        <f t="shared" si="196"/>
        <v>7</v>
      </c>
      <c r="H1048" s="5">
        <f t="shared" si="197"/>
        <v>4</v>
      </c>
      <c r="I1048" s="5">
        <f t="shared" si="198"/>
        <v>7</v>
      </c>
      <c r="J1048" s="3" cm="1">
        <f t="array" ref="J1048">SUM(_xlfn._xlws.FILTER($D$2:$D$1078,_xlfn.MAP($E$2:$E$1078,_xlfn.LAMBDA(_xlpm.x,_xlpm.x=$E1048))))</f>
        <v>1.6260162601626016E-3</v>
      </c>
      <c r="K1048" s="3">
        <f t="shared" si="199"/>
        <v>1</v>
      </c>
      <c r="L1048" s="3" cm="1">
        <f t="array" ref="L1048">SUM(_xlfn._xlws.FILTER($D$2:$D$1078,_xlfn.MAP($F$2:$F$1078,_xlfn.LAMBDA(_xlpm.x,_xlpm.x=$F1048))))</f>
        <v>1.6260162601626016E-3</v>
      </c>
      <c r="M1048" s="3">
        <f t="shared" si="200"/>
        <v>1</v>
      </c>
      <c r="N1048" s="3">
        <f t="shared" si="201"/>
        <v>0.37127250094471825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~stellen~ : [ʃtɛln]</v>
      </c>
      <c r="B1049" s="2">
        <v>2</v>
      </c>
      <c r="C1049" s="1" t="s">
        <v>728</v>
      </c>
      <c r="D1049" s="3">
        <f t="shared" si="193"/>
        <v>1.6260162601626016E-3</v>
      </c>
      <c r="E1049" s="3" t="str">
        <f t="shared" si="194"/>
        <v>~stellen~</v>
      </c>
      <c r="F1049" s="3" t="str">
        <f t="shared" si="195"/>
        <v>[ʃtɛln]</v>
      </c>
      <c r="G1049" s="5">
        <f t="shared" si="196"/>
        <v>7</v>
      </c>
      <c r="H1049" s="5">
        <f t="shared" si="197"/>
        <v>5</v>
      </c>
      <c r="I1049" s="5">
        <f t="shared" si="198"/>
        <v>7</v>
      </c>
      <c r="J1049" s="3" cm="1">
        <f t="array" ref="J1049">SUM(_xlfn._xlws.FILTER($D$2:$D$1078,_xlfn.MAP($E$2:$E$1078,_xlfn.LAMBDA(_xlpm.x,_xlpm.x=$E1049))))</f>
        <v>1.6260162601626016E-3</v>
      </c>
      <c r="K1049" s="3">
        <f t="shared" si="199"/>
        <v>1</v>
      </c>
      <c r="L1049" s="3" cm="1">
        <f t="array" ref="L1049">SUM(_xlfn._xlws.FILTER($D$2:$D$1078,_xlfn.MAP($F$2:$F$1078,_xlfn.LAMBDA(_xlpm.x,_xlpm.x=$F1049))))</f>
        <v>1.6260162601626016E-3</v>
      </c>
      <c r="M1049" s="3">
        <f t="shared" si="200"/>
        <v>1</v>
      </c>
      <c r="N1049" s="3">
        <f t="shared" si="201"/>
        <v>0.4032142372127297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~schiene~ : [ʃiːne]</v>
      </c>
      <c r="B1050" s="2">
        <v>1</v>
      </c>
      <c r="C1050" s="1" t="s">
        <v>727</v>
      </c>
      <c r="D1050" s="3">
        <f t="shared" si="193"/>
        <v>8.1300813008130081E-4</v>
      </c>
      <c r="E1050" s="3" t="str">
        <f t="shared" si="194"/>
        <v>~schiene~</v>
      </c>
      <c r="F1050" s="3" t="str">
        <f t="shared" si="195"/>
        <v>[ʃiːne]</v>
      </c>
      <c r="G1050" s="5">
        <f t="shared" si="196"/>
        <v>7</v>
      </c>
      <c r="H1050" s="5">
        <f t="shared" si="197"/>
        <v>5</v>
      </c>
      <c r="I1050" s="5">
        <f t="shared" si="198"/>
        <v>7</v>
      </c>
      <c r="J1050" s="3" cm="1">
        <f t="array" ref="J1050">SUM(_xlfn._xlws.FILTER($D$2:$D$1078,_xlfn.MAP($E$2:$E$1078,_xlfn.LAMBDA(_xlpm.x,_xlpm.x=$E1050))))</f>
        <v>8.1300813008130081E-4</v>
      </c>
      <c r="K1050" s="3">
        <f t="shared" si="199"/>
        <v>1</v>
      </c>
      <c r="L1050" s="3" cm="1">
        <f t="array" ref="L1050">SUM(_xlfn._xlws.FILTER($D$2:$D$1078,_xlfn.MAP($F$2:$F$1078,_xlfn.LAMBDA(_xlpm.x,_xlpm.x=$F1050))))</f>
        <v>1.6260162601626016E-3</v>
      </c>
      <c r="M1050" s="3">
        <f t="shared" si="200"/>
        <v>0.5</v>
      </c>
      <c r="N1050" s="3">
        <f t="shared" si="201"/>
        <v>0.16959990621408716</v>
      </c>
      <c r="O1050" s="3">
        <f t="shared" si="202"/>
        <v>0.66666666666666663</v>
      </c>
      <c r="P1050" s="3">
        <f t="shared" si="203"/>
        <v>0.3010299956639812</v>
      </c>
      <c r="Q1050" s="3"/>
    </row>
    <row r="1051" spans="1:17">
      <c r="A1051" s="1" t="str">
        <f t="shared" si="192"/>
        <v>~ssenscha~ : [snʃa]</v>
      </c>
      <c r="B1051" s="2">
        <v>1</v>
      </c>
      <c r="C1051" s="1" t="s">
        <v>726</v>
      </c>
      <c r="D1051" s="3">
        <f t="shared" si="193"/>
        <v>8.1300813008130081E-4</v>
      </c>
      <c r="E1051" s="3" t="str">
        <f t="shared" si="194"/>
        <v>~ssenscha~</v>
      </c>
      <c r="F1051" s="3" t="str">
        <f t="shared" si="195"/>
        <v>[snʃa]</v>
      </c>
      <c r="G1051" s="5">
        <f t="shared" si="196"/>
        <v>8</v>
      </c>
      <c r="H1051" s="5">
        <f t="shared" si="197"/>
        <v>4</v>
      </c>
      <c r="I1051" s="5">
        <f t="shared" si="198"/>
        <v>8</v>
      </c>
      <c r="J1051" s="3" cm="1">
        <f t="array" ref="J1051">SUM(_xlfn._xlws.FILTER($D$2:$D$1078,_xlfn.MAP($E$2:$E$1078,_xlfn.LAMBDA(_xlpm.x,_xlpm.x=$E1051))))</f>
        <v>8.1300813008130081E-4</v>
      </c>
      <c r="K1051" s="3">
        <f t="shared" si="199"/>
        <v>1</v>
      </c>
      <c r="L1051" s="3" cm="1">
        <f t="array" ref="L1051">SUM(_xlfn._xlws.FILTER($D$2:$D$1078,_xlfn.MAP($F$2:$F$1078,_xlfn.LAMBDA(_xlpm.x,_xlpm.x=$F1051))))</f>
        <v>8.1300813008130081E-4</v>
      </c>
      <c r="M1051" s="3">
        <f t="shared" si="200"/>
        <v>1</v>
      </c>
      <c r="N1051" s="3">
        <f t="shared" si="201"/>
        <v>0.2342468675289098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~schaffen~ : [ʃafn]</v>
      </c>
      <c r="B1052" s="2">
        <v>1</v>
      </c>
      <c r="C1052" s="1" t="s">
        <v>725</v>
      </c>
      <c r="D1052" s="3">
        <f t="shared" si="193"/>
        <v>8.1300813008130081E-4</v>
      </c>
      <c r="E1052" s="3" t="str">
        <f t="shared" si="194"/>
        <v>~schaffen~</v>
      </c>
      <c r="F1052" s="3" t="str">
        <f t="shared" si="195"/>
        <v>[ʃafn]</v>
      </c>
      <c r="G1052" s="5">
        <f t="shared" si="196"/>
        <v>8</v>
      </c>
      <c r="H1052" s="5">
        <f t="shared" si="197"/>
        <v>4</v>
      </c>
      <c r="I1052" s="5">
        <f t="shared" si="198"/>
        <v>8</v>
      </c>
      <c r="J1052" s="3" cm="1">
        <f t="array" ref="J1052">SUM(_xlfn._xlws.FILTER($D$2:$D$1078,_xlfn.MAP($E$2:$E$1078,_xlfn.LAMBDA(_xlpm.x,_xlpm.x=$E1052))))</f>
        <v>8.1300813008130081E-4</v>
      </c>
      <c r="K1052" s="3">
        <f t="shared" si="199"/>
        <v>1</v>
      </c>
      <c r="L1052" s="3" cm="1">
        <f t="array" ref="L1052">SUM(_xlfn._xlws.FILTER($D$2:$D$1078,_xlfn.MAP($F$2:$F$1078,_xlfn.LAMBDA(_xlpm.x,_xlpm.x=$F1052))))</f>
        <v>8.1300813008130081E-4</v>
      </c>
      <c r="M1052" s="3">
        <f t="shared" si="200"/>
        <v>1</v>
      </c>
      <c r="N1052" s="3">
        <f t="shared" si="201"/>
        <v>0.2342468675289098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~wünschen~ : [vʏnʃn]</v>
      </c>
      <c r="B1053" s="2">
        <v>1</v>
      </c>
      <c r="C1053" s="1" t="s">
        <v>724</v>
      </c>
      <c r="D1053" s="3">
        <f t="shared" si="193"/>
        <v>8.1300813008130081E-4</v>
      </c>
      <c r="E1053" s="3" t="str">
        <f t="shared" si="194"/>
        <v>~wünschen~</v>
      </c>
      <c r="F1053" s="3" t="str">
        <f t="shared" si="195"/>
        <v>[vʏnʃn]</v>
      </c>
      <c r="G1053" s="5">
        <f t="shared" si="196"/>
        <v>8</v>
      </c>
      <c r="H1053" s="5">
        <f t="shared" si="197"/>
        <v>5</v>
      </c>
      <c r="I1053" s="5">
        <f t="shared" si="198"/>
        <v>8</v>
      </c>
      <c r="J1053" s="3" cm="1">
        <f t="array" ref="J1053">SUM(_xlfn._xlws.FILTER($D$2:$D$1078,_xlfn.MAP($E$2:$E$1078,_xlfn.LAMBDA(_xlpm.x,_xlpm.x=$E1053))))</f>
        <v>8.1300813008130081E-4</v>
      </c>
      <c r="K1053" s="3">
        <f t="shared" si="199"/>
        <v>1</v>
      </c>
      <c r="L1053" s="3" cm="1">
        <f t="array" ref="L1053">SUM(_xlfn._xlws.FILTER($D$2:$D$1078,_xlfn.MAP($F$2:$F$1078,_xlfn.LAMBDA(_xlpm.x,_xlpm.x=$F1053))))</f>
        <v>8.1300813008130081E-4</v>
      </c>
      <c r="M1053" s="3">
        <f t="shared" si="200"/>
        <v>1</v>
      </c>
      <c r="N1053" s="3">
        <f t="shared" si="201"/>
        <v>0.25439985932113074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~schlecht~ : [ʃlɛçt]</v>
      </c>
      <c r="B1054" s="2">
        <v>1</v>
      </c>
      <c r="C1054" s="1" t="s">
        <v>723</v>
      </c>
      <c r="D1054" s="3">
        <f t="shared" si="193"/>
        <v>8.1300813008130081E-4</v>
      </c>
      <c r="E1054" s="3" t="str">
        <f t="shared" si="194"/>
        <v>~schlecht~</v>
      </c>
      <c r="F1054" s="3" t="str">
        <f t="shared" si="195"/>
        <v>[ʃlɛçt]</v>
      </c>
      <c r="G1054" s="5">
        <f t="shared" si="196"/>
        <v>8</v>
      </c>
      <c r="H1054" s="5">
        <f t="shared" si="197"/>
        <v>5</v>
      </c>
      <c r="I1054" s="5">
        <f t="shared" si="198"/>
        <v>8</v>
      </c>
      <c r="J1054" s="3" cm="1">
        <f t="array" ref="J1054">SUM(_xlfn._xlws.FILTER($D$2:$D$1078,_xlfn.MAP($E$2:$E$1078,_xlfn.LAMBDA(_xlpm.x,_xlpm.x=$E1054))))</f>
        <v>8.1300813008130081E-4</v>
      </c>
      <c r="K1054" s="3">
        <f t="shared" si="199"/>
        <v>1</v>
      </c>
      <c r="L1054" s="3" cm="1">
        <f t="array" ref="L1054">SUM(_xlfn._xlws.FILTER($D$2:$D$1078,_xlfn.MAP($F$2:$F$1078,_xlfn.LAMBDA(_xlpm.x,_xlpm.x=$F1054))))</f>
        <v>8.1300813008130081E-4</v>
      </c>
      <c r="M1054" s="3">
        <f t="shared" si="200"/>
        <v>1</v>
      </c>
      <c r="N1054" s="3">
        <f t="shared" si="201"/>
        <v>0.25439985932113074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~schwimme~ : [ʃvɪme]</v>
      </c>
      <c r="B1055" s="2">
        <v>1</v>
      </c>
      <c r="C1055" s="1" t="s">
        <v>722</v>
      </c>
      <c r="D1055" s="3">
        <f t="shared" si="193"/>
        <v>8.1300813008130081E-4</v>
      </c>
      <c r="E1055" s="3" t="str">
        <f t="shared" si="194"/>
        <v>~schwimme~</v>
      </c>
      <c r="F1055" s="3" t="str">
        <f t="shared" si="195"/>
        <v>[ʃvɪme]</v>
      </c>
      <c r="G1055" s="5">
        <f t="shared" si="196"/>
        <v>8</v>
      </c>
      <c r="H1055" s="5">
        <f t="shared" si="197"/>
        <v>5</v>
      </c>
      <c r="I1055" s="5">
        <f t="shared" si="198"/>
        <v>8</v>
      </c>
      <c r="J1055" s="3" cm="1">
        <f t="array" ref="J1055">SUM(_xlfn._xlws.FILTER($D$2:$D$1078,_xlfn.MAP($E$2:$E$1078,_xlfn.LAMBDA(_xlpm.x,_xlpm.x=$E1055))))</f>
        <v>8.1300813008130081E-4</v>
      </c>
      <c r="K1055" s="3">
        <f t="shared" si="199"/>
        <v>1</v>
      </c>
      <c r="L1055" s="3" cm="1">
        <f t="array" ref="L1055">SUM(_xlfn._xlws.FILTER($D$2:$D$1078,_xlfn.MAP($F$2:$F$1078,_xlfn.LAMBDA(_xlpm.x,_xlpm.x=$F1055))))</f>
        <v>8.1300813008130081E-4</v>
      </c>
      <c r="M1055" s="3">
        <f t="shared" si="200"/>
        <v>1</v>
      </c>
      <c r="N1055" s="3">
        <f t="shared" si="201"/>
        <v>0.25439985932113074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~schichte~ : [ʃɪçte]</v>
      </c>
      <c r="B1056" s="2">
        <v>1</v>
      </c>
      <c r="C1056" s="1" t="s">
        <v>721</v>
      </c>
      <c r="D1056" s="3">
        <f t="shared" si="193"/>
        <v>8.1300813008130081E-4</v>
      </c>
      <c r="E1056" s="3" t="str">
        <f t="shared" si="194"/>
        <v>~schichte~</v>
      </c>
      <c r="F1056" s="3" t="str">
        <f t="shared" si="195"/>
        <v>[ʃɪçte]</v>
      </c>
      <c r="G1056" s="5">
        <f t="shared" si="196"/>
        <v>8</v>
      </c>
      <c r="H1056" s="5">
        <f t="shared" si="197"/>
        <v>5</v>
      </c>
      <c r="I1056" s="5">
        <f t="shared" si="198"/>
        <v>8</v>
      </c>
      <c r="J1056" s="3" cm="1">
        <f t="array" ref="J1056">SUM(_xlfn._xlws.FILTER($D$2:$D$1078,_xlfn.MAP($E$2:$E$1078,_xlfn.LAMBDA(_xlpm.x,_xlpm.x=$E1056))))</f>
        <v>8.1300813008130081E-4</v>
      </c>
      <c r="K1056" s="3">
        <f t="shared" si="199"/>
        <v>1</v>
      </c>
      <c r="L1056" s="3" cm="1">
        <f t="array" ref="L1056">SUM(_xlfn._xlws.FILTER($D$2:$D$1078,_xlfn.MAP($F$2:$F$1078,_xlfn.LAMBDA(_xlpm.x,_xlpm.x=$F1056))))</f>
        <v>8.1300813008130081E-4</v>
      </c>
      <c r="M1056" s="3">
        <f t="shared" si="200"/>
        <v>1</v>
      </c>
      <c r="N1056" s="3">
        <f t="shared" si="201"/>
        <v>0.25439985932113074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~schulter~ : [ʃʊltɐ]</v>
      </c>
      <c r="B1057" s="2">
        <v>1</v>
      </c>
      <c r="C1057" s="1" t="s">
        <v>720</v>
      </c>
      <c r="D1057" s="3">
        <f t="shared" si="193"/>
        <v>8.1300813008130081E-4</v>
      </c>
      <c r="E1057" s="3" t="str">
        <f t="shared" si="194"/>
        <v>~schulter~</v>
      </c>
      <c r="F1057" s="3" t="str">
        <f t="shared" si="195"/>
        <v>[ʃʊltɐ]</v>
      </c>
      <c r="G1057" s="5">
        <f t="shared" si="196"/>
        <v>8</v>
      </c>
      <c r="H1057" s="5">
        <f t="shared" si="197"/>
        <v>5</v>
      </c>
      <c r="I1057" s="5">
        <f t="shared" si="198"/>
        <v>8</v>
      </c>
      <c r="J1057" s="3" cm="1">
        <f t="array" ref="J1057">SUM(_xlfn._xlws.FILTER($D$2:$D$1078,_xlfn.MAP($E$2:$E$1078,_xlfn.LAMBDA(_xlpm.x,_xlpm.x=$E1057))))</f>
        <v>8.1300813008130081E-4</v>
      </c>
      <c r="K1057" s="3">
        <f t="shared" si="199"/>
        <v>1</v>
      </c>
      <c r="L1057" s="3" cm="1">
        <f t="array" ref="L1057">SUM(_xlfn._xlws.FILTER($D$2:$D$1078,_xlfn.MAP($F$2:$F$1078,_xlfn.LAMBDA(_xlpm.x,_xlpm.x=$F1057))))</f>
        <v>8.1300813008130081E-4</v>
      </c>
      <c r="M1057" s="3">
        <f t="shared" si="200"/>
        <v>1</v>
      </c>
      <c r="N1057" s="3">
        <f t="shared" si="201"/>
        <v>0.25439985932113074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~schützen~ : [ʃʏtsn]</v>
      </c>
      <c r="B1058" s="2">
        <v>1</v>
      </c>
      <c r="C1058" s="1" t="s">
        <v>719</v>
      </c>
      <c r="D1058" s="3">
        <f t="shared" si="193"/>
        <v>8.1300813008130081E-4</v>
      </c>
      <c r="E1058" s="3" t="str">
        <f t="shared" si="194"/>
        <v>~schützen~</v>
      </c>
      <c r="F1058" s="3" t="str">
        <f t="shared" si="195"/>
        <v>[ʃʏtsn]</v>
      </c>
      <c r="G1058" s="5">
        <f t="shared" si="196"/>
        <v>8</v>
      </c>
      <c r="H1058" s="5">
        <f t="shared" si="197"/>
        <v>5</v>
      </c>
      <c r="I1058" s="5">
        <f t="shared" si="198"/>
        <v>8</v>
      </c>
      <c r="J1058" s="3" cm="1">
        <f t="array" ref="J1058">SUM(_xlfn._xlws.FILTER($D$2:$D$1078,_xlfn.MAP($E$2:$E$1078,_xlfn.LAMBDA(_xlpm.x,_xlpm.x=$E1058))))</f>
        <v>8.1300813008130081E-4</v>
      </c>
      <c r="K1058" s="3">
        <f t="shared" si="199"/>
        <v>1</v>
      </c>
      <c r="L1058" s="3" cm="1">
        <f t="array" ref="L1058">SUM(_xlfn._xlws.FILTER($D$2:$D$1078,_xlfn.MAP($F$2:$F$1078,_xlfn.LAMBDA(_xlpm.x,_xlpm.x=$F1058))))</f>
        <v>8.1300813008130081E-4</v>
      </c>
      <c r="M1058" s="3">
        <f t="shared" si="200"/>
        <v>1</v>
      </c>
      <c r="N1058" s="3">
        <f t="shared" si="201"/>
        <v>0.25439985932113074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~leichter~ : [laɛçtɐ]</v>
      </c>
      <c r="B1059" s="2">
        <v>1</v>
      </c>
      <c r="C1059" s="1" t="s">
        <v>718</v>
      </c>
      <c r="D1059" s="3">
        <f t="shared" si="193"/>
        <v>8.1300813008130081E-4</v>
      </c>
      <c r="E1059" s="3" t="str">
        <f t="shared" si="194"/>
        <v>~leichter~</v>
      </c>
      <c r="F1059" s="3" t="str">
        <f t="shared" si="195"/>
        <v>[laɛçtɐ]</v>
      </c>
      <c r="G1059" s="5">
        <f t="shared" si="196"/>
        <v>8</v>
      </c>
      <c r="H1059" s="5">
        <f t="shared" si="197"/>
        <v>6</v>
      </c>
      <c r="I1059" s="5">
        <f t="shared" si="198"/>
        <v>8</v>
      </c>
      <c r="J1059" s="3" cm="1">
        <f t="array" ref="J1059">SUM(_xlfn._xlws.FILTER($D$2:$D$1078,_xlfn.MAP($E$2:$E$1078,_xlfn.LAMBDA(_xlpm.x,_xlpm.x=$E1059))))</f>
        <v>8.1300813008130081E-4</v>
      </c>
      <c r="K1059" s="3">
        <f t="shared" si="199"/>
        <v>1</v>
      </c>
      <c r="L1059" s="3" cm="1">
        <f t="array" ref="L1059">SUM(_xlfn._xlws.FILTER($D$2:$D$1078,_xlfn.MAP($F$2:$F$1078,_xlfn.LAMBDA(_xlpm.x,_xlpm.x=$F1059))))</f>
        <v>8.1300813008130081E-4</v>
      </c>
      <c r="M1059" s="3">
        <f t="shared" si="200"/>
        <v>1</v>
      </c>
      <c r="N1059" s="3">
        <f t="shared" si="201"/>
        <v>0.27185717486836958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~pflücken~ : [pflʏkŋ]</v>
      </c>
      <c r="B1060" s="2">
        <v>1</v>
      </c>
      <c r="C1060" s="1" t="s">
        <v>717</v>
      </c>
      <c r="D1060" s="3">
        <f t="shared" si="193"/>
        <v>8.1300813008130081E-4</v>
      </c>
      <c r="E1060" s="3" t="str">
        <f t="shared" si="194"/>
        <v>~pflücken~</v>
      </c>
      <c r="F1060" s="3" t="str">
        <f t="shared" si="195"/>
        <v>[pflʏkŋ]</v>
      </c>
      <c r="G1060" s="5">
        <f t="shared" si="196"/>
        <v>8</v>
      </c>
      <c r="H1060" s="5">
        <f t="shared" si="197"/>
        <v>6</v>
      </c>
      <c r="I1060" s="5">
        <f t="shared" si="198"/>
        <v>8</v>
      </c>
      <c r="J1060" s="3" cm="1">
        <f t="array" ref="J1060">SUM(_xlfn._xlws.FILTER($D$2:$D$1078,_xlfn.MAP($E$2:$E$1078,_xlfn.LAMBDA(_xlpm.x,_xlpm.x=$E1060))))</f>
        <v>8.1300813008130081E-4</v>
      </c>
      <c r="K1060" s="3">
        <f t="shared" si="199"/>
        <v>1</v>
      </c>
      <c r="L1060" s="3" cm="1">
        <f t="array" ref="L1060">SUM(_xlfn._xlws.FILTER($D$2:$D$1078,_xlfn.MAP($F$2:$F$1078,_xlfn.LAMBDA(_xlpm.x,_xlpm.x=$F1060))))</f>
        <v>8.1300813008130081E-4</v>
      </c>
      <c r="M1060" s="3">
        <f t="shared" si="200"/>
        <v>1</v>
      </c>
      <c r="N1060" s="3">
        <f t="shared" si="201"/>
        <v>0.27185717486836958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~zwischen~ : [tsvɪʃn]</v>
      </c>
      <c r="B1061" s="2">
        <v>1</v>
      </c>
      <c r="C1061" s="1" t="s">
        <v>716</v>
      </c>
      <c r="D1061" s="3">
        <f t="shared" si="193"/>
        <v>8.1300813008130081E-4</v>
      </c>
      <c r="E1061" s="1" t="str">
        <f t="shared" si="194"/>
        <v>~zwischen~</v>
      </c>
      <c r="F1061" s="1" t="str">
        <f t="shared" si="195"/>
        <v>[tsvɪʃn]</v>
      </c>
      <c r="G1061" s="5">
        <f t="shared" si="196"/>
        <v>8</v>
      </c>
      <c r="H1061" s="5">
        <f t="shared" si="197"/>
        <v>6</v>
      </c>
      <c r="I1061" s="5">
        <f t="shared" si="198"/>
        <v>8</v>
      </c>
      <c r="J1061" s="3" cm="1">
        <f t="array" ref="J1061">SUM(_xlfn._xlws.FILTER($D$2:$D$1078,_xlfn.MAP($E$2:$E$1078,_xlfn.LAMBDA(_xlpm.x,_xlpm.x=$E1061))))</f>
        <v>8.1300813008130081E-4</v>
      </c>
      <c r="K1061" s="3">
        <f t="shared" si="199"/>
        <v>1</v>
      </c>
      <c r="L1061" s="3" cm="1">
        <f t="array" ref="L1061">SUM(_xlfn._xlws.FILTER($D$2:$D$1078,_xlfn.MAP($F$2:$F$1078,_xlfn.LAMBDA(_xlpm.x,_xlpm.x=$F1061))))</f>
        <v>8.1300813008130081E-4</v>
      </c>
      <c r="M1061" s="3">
        <f t="shared" si="200"/>
        <v>1</v>
      </c>
      <c r="N1061" s="3">
        <f t="shared" si="201"/>
        <v>0.27185717486836958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~trachten~ : [tʁaxtn]</v>
      </c>
      <c r="B1062" s="2">
        <v>1</v>
      </c>
      <c r="C1062" s="1" t="s">
        <v>715</v>
      </c>
      <c r="D1062" s="3">
        <f t="shared" si="193"/>
        <v>8.1300813008130081E-4</v>
      </c>
      <c r="E1062" s="3" t="str">
        <f t="shared" si="194"/>
        <v>~trachten~</v>
      </c>
      <c r="F1062" s="3" t="str">
        <f t="shared" si="195"/>
        <v>[tʁaxtn]</v>
      </c>
      <c r="G1062" s="5">
        <f t="shared" si="196"/>
        <v>8</v>
      </c>
      <c r="H1062" s="5">
        <f t="shared" si="197"/>
        <v>6</v>
      </c>
      <c r="I1062" s="5">
        <f t="shared" si="198"/>
        <v>8</v>
      </c>
      <c r="J1062" s="3" cm="1">
        <f t="array" ref="J1062">SUM(_xlfn._xlws.FILTER($D$2:$D$1078,_xlfn.MAP($E$2:$E$1078,_xlfn.LAMBDA(_xlpm.x,_xlpm.x=$E1062))))</f>
        <v>8.1300813008130081E-4</v>
      </c>
      <c r="K1062" s="3">
        <f t="shared" si="199"/>
        <v>1</v>
      </c>
      <c r="L1062" s="3" cm="1">
        <f t="array" ref="L1062">SUM(_xlfn._xlws.FILTER($D$2:$D$1078,_xlfn.MAP($F$2:$F$1078,_xlfn.LAMBDA(_xlpm.x,_xlpm.x=$F1062))))</f>
        <v>8.1300813008130081E-4</v>
      </c>
      <c r="M1062" s="3">
        <f t="shared" si="200"/>
        <v>1</v>
      </c>
      <c r="N1062" s="3">
        <f t="shared" si="201"/>
        <v>0.27185717486836958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~scheinen~ : [ʃaɛnən]</v>
      </c>
      <c r="B1063" s="2">
        <v>1</v>
      </c>
      <c r="C1063" s="1" t="s">
        <v>714</v>
      </c>
      <c r="D1063" s="3">
        <f t="shared" si="193"/>
        <v>8.1300813008130081E-4</v>
      </c>
      <c r="E1063" s="3" t="str">
        <f t="shared" si="194"/>
        <v>~scheinen~</v>
      </c>
      <c r="F1063" s="3" t="str">
        <f t="shared" si="195"/>
        <v>[ʃaɛnən]</v>
      </c>
      <c r="G1063" s="5">
        <f t="shared" si="196"/>
        <v>8</v>
      </c>
      <c r="H1063" s="5">
        <f t="shared" si="197"/>
        <v>6</v>
      </c>
      <c r="I1063" s="5">
        <f t="shared" si="198"/>
        <v>8</v>
      </c>
      <c r="J1063" s="3" cm="1">
        <f t="array" ref="J1063">SUM(_xlfn._xlws.FILTER($D$2:$D$1078,_xlfn.MAP($E$2:$E$1078,_xlfn.LAMBDA(_xlpm.x,_xlpm.x=$E1063))))</f>
        <v>8.1300813008130081E-4</v>
      </c>
      <c r="K1063" s="3">
        <f t="shared" si="199"/>
        <v>1</v>
      </c>
      <c r="L1063" s="3" cm="1">
        <f t="array" ref="L1063">SUM(_xlfn._xlws.FILTER($D$2:$D$1078,_xlfn.MAP($F$2:$F$1078,_xlfn.LAMBDA(_xlpm.x,_xlpm.x=$F1063))))</f>
        <v>8.1300813008130081E-4</v>
      </c>
      <c r="M1063" s="3">
        <f t="shared" si="200"/>
        <v>1</v>
      </c>
      <c r="N1063" s="3">
        <f t="shared" si="201"/>
        <v>0.27185717486836958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~gleichen~ : [ɡlaɛçn]</v>
      </c>
      <c r="B1064" s="2">
        <v>1</v>
      </c>
      <c r="C1064" s="1" t="s">
        <v>713</v>
      </c>
      <c r="D1064" s="3">
        <f t="shared" si="193"/>
        <v>8.1300813008130081E-4</v>
      </c>
      <c r="E1064" s="3" t="str">
        <f t="shared" si="194"/>
        <v>~gleichen~</v>
      </c>
      <c r="F1064" s="3" t="str">
        <f t="shared" si="195"/>
        <v>[ɡlaɛçn]</v>
      </c>
      <c r="G1064" s="5">
        <f t="shared" si="196"/>
        <v>8</v>
      </c>
      <c r="H1064" s="5">
        <f t="shared" si="197"/>
        <v>6</v>
      </c>
      <c r="I1064" s="5">
        <f t="shared" si="198"/>
        <v>8</v>
      </c>
      <c r="J1064" s="3" cm="1">
        <f t="array" ref="J1064">SUM(_xlfn._xlws.FILTER($D$2:$D$1078,_xlfn.MAP($E$2:$E$1078,_xlfn.LAMBDA(_xlpm.x,_xlpm.x=$E1064))))</f>
        <v>8.1300813008130081E-4</v>
      </c>
      <c r="K1064" s="3">
        <f t="shared" si="199"/>
        <v>1</v>
      </c>
      <c r="L1064" s="3" cm="1">
        <f t="array" ref="L1064">SUM(_xlfn._xlws.FILTER($D$2:$D$1078,_xlfn.MAP($F$2:$F$1078,_xlfn.LAMBDA(_xlpm.x,_xlpm.x=$F1064))))</f>
        <v>8.1300813008130081E-4</v>
      </c>
      <c r="M1064" s="3">
        <f t="shared" si="200"/>
        <v>1</v>
      </c>
      <c r="N1064" s="3">
        <f t="shared" si="201"/>
        <v>0.27185717486836958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~speicher~ : [ʃpaɛçɐ]</v>
      </c>
      <c r="B1065" s="2">
        <v>1</v>
      </c>
      <c r="C1065" s="1" t="s">
        <v>712</v>
      </c>
      <c r="D1065" s="3">
        <f t="shared" si="193"/>
        <v>8.1300813008130081E-4</v>
      </c>
      <c r="E1065" s="3" t="str">
        <f t="shared" si="194"/>
        <v>~speicher~</v>
      </c>
      <c r="F1065" s="3" t="str">
        <f t="shared" si="195"/>
        <v>[ʃpaɛçɐ]</v>
      </c>
      <c r="G1065" s="5">
        <f t="shared" si="196"/>
        <v>8</v>
      </c>
      <c r="H1065" s="5">
        <f t="shared" si="197"/>
        <v>6</v>
      </c>
      <c r="I1065" s="5">
        <f t="shared" si="198"/>
        <v>8</v>
      </c>
      <c r="J1065" s="3" cm="1">
        <f t="array" ref="J1065">SUM(_xlfn._xlws.FILTER($D$2:$D$1078,_xlfn.MAP($E$2:$E$1078,_xlfn.LAMBDA(_xlpm.x,_xlpm.x=$E1065))))</f>
        <v>8.1300813008130081E-4</v>
      </c>
      <c r="K1065" s="3">
        <f t="shared" si="199"/>
        <v>1</v>
      </c>
      <c r="L1065" s="3" cm="1">
        <f t="array" ref="L1065">SUM(_xlfn._xlws.FILTER($D$2:$D$1078,_xlfn.MAP($F$2:$F$1078,_xlfn.LAMBDA(_xlpm.x,_xlpm.x=$F1065))))</f>
        <v>8.1300813008130081E-4</v>
      </c>
      <c r="M1065" s="3">
        <f t="shared" si="200"/>
        <v>1</v>
      </c>
      <c r="N1065" s="3">
        <f t="shared" si="201"/>
        <v>0.27185717486836958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~sprechen~ : [ʃpʁɛçn]</v>
      </c>
      <c r="B1066" s="2">
        <v>1</v>
      </c>
      <c r="C1066" s="1" t="s">
        <v>711</v>
      </c>
      <c r="D1066" s="3">
        <f t="shared" si="193"/>
        <v>8.1300813008130081E-4</v>
      </c>
      <c r="E1066" s="3" t="str">
        <f t="shared" si="194"/>
        <v>~sprechen~</v>
      </c>
      <c r="F1066" s="3" t="str">
        <f t="shared" si="195"/>
        <v>[ʃpʁɛçn]</v>
      </c>
      <c r="G1066" s="5">
        <f t="shared" si="196"/>
        <v>8</v>
      </c>
      <c r="H1066" s="5">
        <f t="shared" si="197"/>
        <v>6</v>
      </c>
      <c r="I1066" s="5">
        <f t="shared" si="198"/>
        <v>8</v>
      </c>
      <c r="J1066" s="3" cm="1">
        <f t="array" ref="J1066">SUM(_xlfn._xlws.FILTER($D$2:$D$1078,_xlfn.MAP($E$2:$E$1078,_xlfn.LAMBDA(_xlpm.x,_xlpm.x=$E1066))))</f>
        <v>8.1300813008130081E-4</v>
      </c>
      <c r="K1066" s="3">
        <f t="shared" si="199"/>
        <v>1</v>
      </c>
      <c r="L1066" s="3" cm="1">
        <f t="array" ref="L1066">SUM(_xlfn._xlws.FILTER($D$2:$D$1078,_xlfn.MAP($F$2:$F$1078,_xlfn.LAMBDA(_xlpm.x,_xlpm.x=$F1066))))</f>
        <v>8.1300813008130081E-4</v>
      </c>
      <c r="M1066" s="3">
        <f t="shared" si="200"/>
        <v>1</v>
      </c>
      <c r="N1066" s="3">
        <f t="shared" si="201"/>
        <v>0.27185717486836958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~schwieri~ : [ʃviːʁɪ]</v>
      </c>
      <c r="B1067" s="2">
        <v>1</v>
      </c>
      <c r="C1067" s="1" t="s">
        <v>710</v>
      </c>
      <c r="D1067" s="3">
        <f t="shared" si="193"/>
        <v>8.1300813008130081E-4</v>
      </c>
      <c r="E1067" s="3" t="str">
        <f t="shared" si="194"/>
        <v>~schwieri~</v>
      </c>
      <c r="F1067" s="3" t="str">
        <f t="shared" si="195"/>
        <v>[ʃviːʁɪ]</v>
      </c>
      <c r="G1067" s="5">
        <f t="shared" si="196"/>
        <v>8</v>
      </c>
      <c r="H1067" s="5">
        <f t="shared" si="197"/>
        <v>6</v>
      </c>
      <c r="I1067" s="5">
        <f t="shared" si="198"/>
        <v>8</v>
      </c>
      <c r="J1067" s="3" cm="1">
        <f t="array" ref="J1067">SUM(_xlfn._xlws.FILTER($D$2:$D$1078,_xlfn.MAP($E$2:$E$1078,_xlfn.LAMBDA(_xlpm.x,_xlpm.x=$E1067))))</f>
        <v>8.1300813008130081E-4</v>
      </c>
      <c r="K1067" s="3">
        <f t="shared" si="199"/>
        <v>1</v>
      </c>
      <c r="L1067" s="3" cm="1">
        <f t="array" ref="L1067">SUM(_xlfn._xlws.FILTER($D$2:$D$1078,_xlfn.MAP($F$2:$F$1078,_xlfn.LAMBDA(_xlpm.x,_xlpm.x=$F1067))))</f>
        <v>8.1300813008130081E-4</v>
      </c>
      <c r="M1067" s="3">
        <f t="shared" si="200"/>
        <v>1</v>
      </c>
      <c r="N1067" s="3">
        <f t="shared" si="201"/>
        <v>0.27185717486836958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~schwindi~ : [ʃvɪndɪ]</v>
      </c>
      <c r="B1068" s="2">
        <v>1</v>
      </c>
      <c r="C1068" s="1" t="s">
        <v>709</v>
      </c>
      <c r="D1068" s="3">
        <f t="shared" si="193"/>
        <v>8.1300813008130081E-4</v>
      </c>
      <c r="E1068" s="3" t="str">
        <f t="shared" si="194"/>
        <v>~schwindi~</v>
      </c>
      <c r="F1068" s="3" t="str">
        <f t="shared" si="195"/>
        <v>[ʃvɪndɪ]</v>
      </c>
      <c r="G1068" s="5">
        <f t="shared" si="196"/>
        <v>8</v>
      </c>
      <c r="H1068" s="5">
        <f t="shared" si="197"/>
        <v>6</v>
      </c>
      <c r="I1068" s="5">
        <f t="shared" si="198"/>
        <v>8</v>
      </c>
      <c r="J1068" s="3" cm="1">
        <f t="array" ref="J1068">SUM(_xlfn._xlws.FILTER($D$2:$D$1078,_xlfn.MAP($E$2:$E$1078,_xlfn.LAMBDA(_xlpm.x,_xlpm.x=$E1068))))</f>
        <v>8.1300813008130081E-4</v>
      </c>
      <c r="K1068" s="3">
        <f t="shared" si="199"/>
        <v>1</v>
      </c>
      <c r="L1068" s="3" cm="1">
        <f t="array" ref="L1068">SUM(_xlfn._xlws.FILTER($D$2:$D$1078,_xlfn.MAP($F$2:$F$1078,_xlfn.LAMBDA(_xlpm.x,_xlpm.x=$F1068))))</f>
        <v>8.1300813008130081E-4</v>
      </c>
      <c r="M1068" s="3">
        <f t="shared" si="200"/>
        <v>1</v>
      </c>
      <c r="N1068" s="3">
        <f t="shared" si="201"/>
        <v>0.27185717486836958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~geschrie~ : [ɡəʃʁiː]</v>
      </c>
      <c r="B1069" s="2">
        <v>1</v>
      </c>
      <c r="C1069" s="1" t="s">
        <v>708</v>
      </c>
      <c r="D1069" s="3">
        <f t="shared" si="193"/>
        <v>8.1300813008130081E-4</v>
      </c>
      <c r="E1069" s="3" t="str">
        <f t="shared" si="194"/>
        <v>~geschrie~</v>
      </c>
      <c r="F1069" s="3" t="str">
        <f t="shared" si="195"/>
        <v>[ɡəʃʁiː]</v>
      </c>
      <c r="G1069" s="5">
        <f t="shared" si="196"/>
        <v>8</v>
      </c>
      <c r="H1069" s="5">
        <f t="shared" si="197"/>
        <v>6</v>
      </c>
      <c r="I1069" s="5">
        <f t="shared" si="198"/>
        <v>8</v>
      </c>
      <c r="J1069" s="3" cm="1">
        <f t="array" ref="J1069">SUM(_xlfn._xlws.FILTER($D$2:$D$1078,_xlfn.MAP($E$2:$E$1078,_xlfn.LAMBDA(_xlpm.x,_xlpm.x=$E1069))))</f>
        <v>8.1300813008130081E-4</v>
      </c>
      <c r="K1069" s="3">
        <f t="shared" si="199"/>
        <v>1</v>
      </c>
      <c r="L1069" s="3" cm="1">
        <f t="array" ref="L1069">SUM(_xlfn._xlws.FILTER($D$2:$D$1078,_xlfn.MAP($F$2:$F$1078,_xlfn.LAMBDA(_xlpm.x,_xlpm.x=$F1069))))</f>
        <v>8.1300813008130081E-4</v>
      </c>
      <c r="M1069" s="3">
        <f t="shared" si="200"/>
        <v>1</v>
      </c>
      <c r="N1069" s="3">
        <f t="shared" si="201"/>
        <v>0.27185717486836958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~rtsetzen~ : [ʁtzɛtsn]</v>
      </c>
      <c r="B1070" s="2">
        <v>1</v>
      </c>
      <c r="C1070" s="1" t="s">
        <v>707</v>
      </c>
      <c r="D1070" s="3">
        <f t="shared" si="193"/>
        <v>8.1300813008130081E-4</v>
      </c>
      <c r="E1070" s="3" t="str">
        <f t="shared" si="194"/>
        <v>~rtsetzen~</v>
      </c>
      <c r="F1070" s="3" t="str">
        <f t="shared" si="195"/>
        <v>[ʁtzɛtsn]</v>
      </c>
      <c r="G1070" s="5">
        <f t="shared" si="196"/>
        <v>8</v>
      </c>
      <c r="H1070" s="5">
        <f t="shared" si="197"/>
        <v>7</v>
      </c>
      <c r="I1070" s="5">
        <f t="shared" si="198"/>
        <v>8</v>
      </c>
      <c r="J1070" s="3" cm="1">
        <f t="array" ref="J1070">SUM(_xlfn._xlws.FILTER($D$2:$D$1078,_xlfn.MAP($E$2:$E$1078,_xlfn.LAMBDA(_xlpm.x,_xlpm.x=$E1070))))</f>
        <v>8.1300813008130081E-4</v>
      </c>
      <c r="K1070" s="3">
        <f t="shared" si="199"/>
        <v>1</v>
      </c>
      <c r="L1070" s="3" cm="1">
        <f t="array" ref="L1070">SUM(_xlfn._xlws.FILTER($D$2:$D$1078,_xlfn.MAP($F$2:$F$1078,_xlfn.LAMBDA(_xlpm.x,_xlpm.x=$F1070))))</f>
        <v>8.1300813008130081E-4</v>
      </c>
      <c r="M1070" s="3">
        <f t="shared" si="200"/>
        <v>1</v>
      </c>
      <c r="N1070" s="3">
        <f t="shared" si="201"/>
        <v>0.28725561847890652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~ndustrie~ : [ndʊstʁiː]</v>
      </c>
      <c r="B1071" s="2">
        <v>1</v>
      </c>
      <c r="C1071" s="1" t="s">
        <v>706</v>
      </c>
      <c r="D1071" s="3">
        <f t="shared" si="193"/>
        <v>8.1300813008130081E-4</v>
      </c>
      <c r="E1071" s="3" t="str">
        <f t="shared" si="194"/>
        <v>~ndustrie~</v>
      </c>
      <c r="F1071" s="3" t="str">
        <f t="shared" si="195"/>
        <v>[ndʊstʁiː]</v>
      </c>
      <c r="G1071" s="5">
        <f t="shared" si="196"/>
        <v>8</v>
      </c>
      <c r="H1071" s="5">
        <f t="shared" si="197"/>
        <v>8</v>
      </c>
      <c r="I1071" s="5">
        <f t="shared" si="198"/>
        <v>8</v>
      </c>
      <c r="J1071" s="3" cm="1">
        <f t="array" ref="J1071">SUM(_xlfn._xlws.FILTER($D$2:$D$1078,_xlfn.MAP($E$2:$E$1078,_xlfn.LAMBDA(_xlpm.x,_xlpm.x=$E1071))))</f>
        <v>8.1300813008130081E-4</v>
      </c>
      <c r="K1071" s="3">
        <f t="shared" si="199"/>
        <v>1</v>
      </c>
      <c r="L1071" s="3" cm="1">
        <f t="array" ref="L1071">SUM(_xlfn._xlws.FILTER($D$2:$D$1078,_xlfn.MAP($F$2:$F$1078,_xlfn.LAMBDA(_xlpm.x,_xlpm.x=$F1071))))</f>
        <v>8.1300813008130081E-4</v>
      </c>
      <c r="M1071" s="3">
        <f t="shared" si="200"/>
        <v>1</v>
      </c>
      <c r="N1071" s="3">
        <f t="shared" si="201"/>
        <v>0.3010299956639812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~schlagen~ : [ʃlaːɡŋ]</v>
      </c>
      <c r="B1072" s="2">
        <v>2</v>
      </c>
      <c r="C1072" s="1" t="s">
        <v>704</v>
      </c>
      <c r="D1072" s="3">
        <f t="shared" si="193"/>
        <v>1.6260162601626016E-3</v>
      </c>
      <c r="E1072" s="3" t="str">
        <f t="shared" si="194"/>
        <v>~schlagen~</v>
      </c>
      <c r="F1072" s="3" t="str">
        <f t="shared" si="195"/>
        <v>[ʃlaːɡŋ]</v>
      </c>
      <c r="G1072" s="5">
        <f t="shared" si="196"/>
        <v>8</v>
      </c>
      <c r="H1072" s="5">
        <f t="shared" si="197"/>
        <v>6</v>
      </c>
      <c r="I1072" s="5">
        <f t="shared" si="198"/>
        <v>8</v>
      </c>
      <c r="J1072" s="3" cm="1">
        <f t="array" ref="J1072">SUM(_xlfn._xlws.FILTER($D$2:$D$1078,_xlfn.MAP($E$2:$E$1078,_xlfn.LAMBDA(_xlpm.x,_xlpm.x=$E1072))))</f>
        <v>1.6260162601626016E-3</v>
      </c>
      <c r="K1072" s="3">
        <f t="shared" si="199"/>
        <v>1</v>
      </c>
      <c r="L1072" s="3" cm="1">
        <f t="array" ref="L1072">SUM(_xlfn._xlws.FILTER($D$2:$D$1078,_xlfn.MAP($F$2:$F$1078,_xlfn.LAMBDA(_xlpm.x,_xlpm.x=$F1072))))</f>
        <v>1.6260162601626016E-3</v>
      </c>
      <c r="M1072" s="3">
        <f t="shared" si="200"/>
        <v>1</v>
      </c>
      <c r="N1072" s="3">
        <f t="shared" si="201"/>
        <v>0.43088342771835975</v>
      </c>
      <c r="O1072" s="3">
        <f t="shared" si="202"/>
        <v>1</v>
      </c>
      <c r="P1072" s="3">
        <f t="shared" si="203"/>
        <v>0</v>
      </c>
      <c r="Q1072" s="3"/>
    </row>
    <row r="1073" spans="1:18">
      <c r="A1073" s="1" t="str">
        <f t="shared" si="192"/>
        <v>~schlüssel~ : [ʃlʏsl]</v>
      </c>
      <c r="B1073" s="2">
        <v>1</v>
      </c>
      <c r="C1073" s="1" t="s">
        <v>703</v>
      </c>
      <c r="D1073" s="3">
        <f t="shared" si="193"/>
        <v>8.1300813008130081E-4</v>
      </c>
      <c r="E1073" s="3" t="str">
        <f t="shared" si="194"/>
        <v>~schlüssel~</v>
      </c>
      <c r="F1073" s="3" t="str">
        <f t="shared" si="195"/>
        <v>[ʃlʏsl]</v>
      </c>
      <c r="G1073" s="5">
        <f t="shared" si="196"/>
        <v>9</v>
      </c>
      <c r="H1073" s="5">
        <f t="shared" si="197"/>
        <v>5</v>
      </c>
      <c r="I1073" s="5">
        <f t="shared" si="198"/>
        <v>9</v>
      </c>
      <c r="J1073" s="3" cm="1">
        <f t="array" ref="J1073">SUM(_xlfn._xlws.FILTER($D$2:$D$1078,_xlfn.MAP($E$2:$E$1078,_xlfn.LAMBDA(_xlpm.x,_xlpm.x=$E1073))))</f>
        <v>8.1300813008130081E-4</v>
      </c>
      <c r="K1073" s="3">
        <f t="shared" si="199"/>
        <v>1</v>
      </c>
      <c r="L1073" s="3" cm="1">
        <f t="array" ref="L1073">SUM(_xlfn._xlws.FILTER($D$2:$D$1078,_xlfn.MAP($F$2:$F$1078,_xlfn.LAMBDA(_xlpm.x,_xlpm.x=$F1073))))</f>
        <v>8.1300813008130081E-4</v>
      </c>
      <c r="M1073" s="3">
        <f t="shared" si="200"/>
        <v>1</v>
      </c>
      <c r="N1073" s="3">
        <f t="shared" si="201"/>
        <v>0.25439985932113074</v>
      </c>
      <c r="O1073" s="3">
        <f t="shared" si="202"/>
        <v>1</v>
      </c>
      <c r="P1073" s="3">
        <f t="shared" si="203"/>
        <v>0</v>
      </c>
      <c r="Q1073" s="3"/>
    </row>
    <row r="1074" spans="1:18">
      <c r="A1074" s="1" t="str">
        <f t="shared" si="192"/>
        <v>~schwester~ : [ʃvɛstɐ]</v>
      </c>
      <c r="B1074" s="2">
        <v>1</v>
      </c>
      <c r="C1074" s="1" t="s">
        <v>702</v>
      </c>
      <c r="D1074" s="3">
        <f t="shared" si="193"/>
        <v>8.1300813008130081E-4</v>
      </c>
      <c r="E1074" s="3" t="str">
        <f t="shared" si="194"/>
        <v>~schwester~</v>
      </c>
      <c r="F1074" s="3" t="str">
        <f t="shared" si="195"/>
        <v>[ʃvɛstɐ]</v>
      </c>
      <c r="G1074" s="5">
        <f t="shared" si="196"/>
        <v>9</v>
      </c>
      <c r="H1074" s="5">
        <f t="shared" si="197"/>
        <v>6</v>
      </c>
      <c r="I1074" s="5">
        <f t="shared" si="198"/>
        <v>9</v>
      </c>
      <c r="J1074" s="3" cm="1">
        <f t="array" ref="J1074">SUM(_xlfn._xlws.FILTER($D$2:$D$1078,_xlfn.MAP($E$2:$E$1078,_xlfn.LAMBDA(_xlpm.x,_xlpm.x=$E1074))))</f>
        <v>8.1300813008130081E-4</v>
      </c>
      <c r="K1074" s="3">
        <f t="shared" si="199"/>
        <v>1</v>
      </c>
      <c r="L1074" s="3" cm="1">
        <f t="array" ref="L1074">SUM(_xlfn._xlws.FILTER($D$2:$D$1078,_xlfn.MAP($F$2:$F$1078,_xlfn.LAMBDA(_xlpm.x,_xlpm.x=$F1074))))</f>
        <v>8.1300813008130081E-4</v>
      </c>
      <c r="M1074" s="3">
        <f t="shared" si="200"/>
        <v>1</v>
      </c>
      <c r="N1074" s="3">
        <f t="shared" si="201"/>
        <v>0.27185717486836958</v>
      </c>
      <c r="O1074" s="3">
        <f t="shared" si="202"/>
        <v>1</v>
      </c>
      <c r="P1074" s="3">
        <f t="shared" si="203"/>
        <v>0</v>
      </c>
      <c r="Q1074" s="3"/>
    </row>
    <row r="1075" spans="1:18">
      <c r="A1075" s="1" t="str">
        <f t="shared" si="192"/>
        <v>~schreiben~ : [ʃʁaɛbm]</v>
      </c>
      <c r="B1075" s="2">
        <v>1</v>
      </c>
      <c r="C1075" s="1" t="s">
        <v>701</v>
      </c>
      <c r="D1075" s="3">
        <f t="shared" si="193"/>
        <v>8.1300813008130081E-4</v>
      </c>
      <c r="E1075" s="3" t="str">
        <f t="shared" si="194"/>
        <v>~schreiben~</v>
      </c>
      <c r="F1075" s="3" t="str">
        <f t="shared" si="195"/>
        <v>[ʃʁaɛbm]</v>
      </c>
      <c r="G1075" s="5">
        <f t="shared" si="196"/>
        <v>9</v>
      </c>
      <c r="H1075" s="5">
        <f t="shared" si="197"/>
        <v>6</v>
      </c>
      <c r="I1075" s="5">
        <f t="shared" si="198"/>
        <v>9</v>
      </c>
      <c r="J1075" s="3" cm="1">
        <f t="array" ref="J1075">SUM(_xlfn._xlws.FILTER($D$2:$D$1078,_xlfn.MAP($E$2:$E$1078,_xlfn.LAMBDA(_xlpm.x,_xlpm.x=$E1075))))</f>
        <v>8.1300813008130081E-4</v>
      </c>
      <c r="K1075" s="3">
        <f t="shared" si="199"/>
        <v>1</v>
      </c>
      <c r="L1075" s="3" cm="1">
        <f t="array" ref="L1075">SUM(_xlfn._xlws.FILTER($D$2:$D$1078,_xlfn.MAP($F$2:$F$1078,_xlfn.LAMBDA(_xlpm.x,_xlpm.x=$F1075))))</f>
        <v>8.1300813008130081E-4</v>
      </c>
      <c r="M1075" s="3">
        <f t="shared" si="200"/>
        <v>1</v>
      </c>
      <c r="N1075" s="3">
        <f t="shared" si="201"/>
        <v>0.27185717486836958</v>
      </c>
      <c r="O1075" s="3">
        <f t="shared" si="202"/>
        <v>1</v>
      </c>
      <c r="P1075" s="3">
        <f t="shared" si="203"/>
        <v>0</v>
      </c>
      <c r="Q1075" s="3"/>
    </row>
    <row r="1076" spans="1:18">
      <c r="A1076" s="1" t="str">
        <f t="shared" si="192"/>
        <v>~schrieben~ : [ʃʁiːbm]</v>
      </c>
      <c r="B1076" s="2">
        <v>1</v>
      </c>
      <c r="C1076" s="1" t="s">
        <v>700</v>
      </c>
      <c r="D1076" s="3">
        <f t="shared" si="193"/>
        <v>8.1300813008130081E-4</v>
      </c>
      <c r="E1076" s="3" t="str">
        <f t="shared" si="194"/>
        <v>~schrieben~</v>
      </c>
      <c r="F1076" s="3" t="str">
        <f t="shared" si="195"/>
        <v>[ʃʁiːbm]</v>
      </c>
      <c r="G1076" s="5">
        <f t="shared" si="196"/>
        <v>9</v>
      </c>
      <c r="H1076" s="5">
        <f t="shared" si="197"/>
        <v>6</v>
      </c>
      <c r="I1076" s="5">
        <f t="shared" si="198"/>
        <v>9</v>
      </c>
      <c r="J1076" s="3" cm="1">
        <f t="array" ref="J1076">SUM(_xlfn._xlws.FILTER($D$2:$D$1078,_xlfn.MAP($E$2:$E$1078,_xlfn.LAMBDA(_xlpm.x,_xlpm.x=$E1076))))</f>
        <v>8.1300813008130081E-4</v>
      </c>
      <c r="K1076" s="3">
        <f t="shared" si="199"/>
        <v>1</v>
      </c>
      <c r="L1076" s="3" cm="1">
        <f t="array" ref="L1076">SUM(_xlfn._xlws.FILTER($D$2:$D$1078,_xlfn.MAP($F$2:$F$1078,_xlfn.LAMBDA(_xlpm.x,_xlpm.x=$F1076))))</f>
        <v>8.1300813008130081E-4</v>
      </c>
      <c r="M1076" s="3">
        <f t="shared" si="200"/>
        <v>1</v>
      </c>
      <c r="N1076" s="3">
        <f t="shared" si="201"/>
        <v>0.27185717486836958</v>
      </c>
      <c r="O1076" s="3">
        <f t="shared" si="202"/>
        <v>1</v>
      </c>
      <c r="P1076" s="3">
        <f t="shared" si="203"/>
        <v>0</v>
      </c>
      <c r="Q1076" s="3"/>
    </row>
    <row r="1077" spans="1:18">
      <c r="A1077" s="1" t="str">
        <f t="shared" si="192"/>
        <v>~wahrschei~ : [vaːʁʃaɛ]</v>
      </c>
      <c r="B1077" s="2">
        <v>1</v>
      </c>
      <c r="C1077" s="1" t="s">
        <v>699</v>
      </c>
      <c r="D1077" s="3">
        <f t="shared" si="193"/>
        <v>8.1300813008130081E-4</v>
      </c>
      <c r="E1077" s="3" t="str">
        <f t="shared" si="194"/>
        <v>~wahrschei~</v>
      </c>
      <c r="F1077" s="3" t="str">
        <f t="shared" si="195"/>
        <v>[vaːʁʃaɛ]</v>
      </c>
      <c r="G1077" s="5">
        <f t="shared" si="196"/>
        <v>9</v>
      </c>
      <c r="H1077" s="5">
        <f t="shared" si="197"/>
        <v>7</v>
      </c>
      <c r="I1077" s="5">
        <f t="shared" si="198"/>
        <v>9</v>
      </c>
      <c r="J1077" s="3" cm="1">
        <f t="array" ref="J1077">SUM(_xlfn._xlws.FILTER($D$2:$D$1078,_xlfn.MAP($E$2:$E$1078,_xlfn.LAMBDA(_xlpm.x,_xlpm.x=$E1077))))</f>
        <v>8.1300813008130081E-4</v>
      </c>
      <c r="K1077" s="3">
        <f t="shared" si="199"/>
        <v>1</v>
      </c>
      <c r="L1077" s="3" cm="1">
        <f t="array" ref="L1077">SUM(_xlfn._xlws.FILTER($D$2:$D$1078,_xlfn.MAP($F$2:$F$1078,_xlfn.LAMBDA(_xlpm.x,_xlpm.x=$F1077))))</f>
        <v>8.1300813008130081E-4</v>
      </c>
      <c r="M1077" s="3">
        <f t="shared" si="200"/>
        <v>1</v>
      </c>
      <c r="N1077" s="3">
        <f t="shared" si="201"/>
        <v>0.28725561847890652</v>
      </c>
      <c r="O1077" s="3">
        <f t="shared" si="202"/>
        <v>1</v>
      </c>
      <c r="P1077" s="3">
        <f t="shared" si="203"/>
        <v>0</v>
      </c>
      <c r="Q1077" s="3"/>
    </row>
    <row r="1078" spans="1:18">
      <c r="A1078" s="1" t="str">
        <f t="shared" si="192"/>
        <v>~rscheinli~ : [ʁʃaɛnlɪ]</v>
      </c>
      <c r="B1078" s="2">
        <v>1</v>
      </c>
      <c r="C1078" s="1" t="s">
        <v>698</v>
      </c>
      <c r="D1078" s="3">
        <f t="shared" si="193"/>
        <v>8.1300813008130081E-4</v>
      </c>
      <c r="E1078" s="3" t="str">
        <f t="shared" si="194"/>
        <v>~rscheinli~</v>
      </c>
      <c r="F1078" s="3" t="str">
        <f t="shared" si="195"/>
        <v>[ʁʃaɛnlɪ]</v>
      </c>
      <c r="G1078" s="5">
        <f t="shared" si="196"/>
        <v>9</v>
      </c>
      <c r="H1078" s="5">
        <f t="shared" si="197"/>
        <v>7</v>
      </c>
      <c r="I1078" s="5">
        <f t="shared" si="198"/>
        <v>9</v>
      </c>
      <c r="J1078" s="3" cm="1">
        <f t="array" ref="J1078">SUM(_xlfn._xlws.FILTER($D$2:$D$1078,_xlfn.MAP($E$2:$E$1078,_xlfn.LAMBDA(_xlpm.x,_xlpm.x=$E1078))))</f>
        <v>8.1300813008130081E-4</v>
      </c>
      <c r="K1078" s="3">
        <f t="shared" si="199"/>
        <v>1</v>
      </c>
      <c r="L1078" s="3" cm="1">
        <f t="array" ref="L1078">SUM(_xlfn._xlws.FILTER($D$2:$D$1078,_xlfn.MAP($F$2:$F$1078,_xlfn.LAMBDA(_xlpm.x,_xlpm.x=$F1078))))</f>
        <v>8.1300813008130081E-4</v>
      </c>
      <c r="M1078" s="3">
        <f t="shared" si="200"/>
        <v>1</v>
      </c>
      <c r="N1078" s="3">
        <f t="shared" si="201"/>
        <v>0.28725561847890652</v>
      </c>
      <c r="O1078" s="3">
        <f t="shared" si="202"/>
        <v>1</v>
      </c>
      <c r="P1078" s="3">
        <f t="shared" si="203"/>
        <v>0</v>
      </c>
      <c r="Q1078" s="3"/>
    </row>
    <row r="1079" spans="1:18">
      <c r="A1079" s="1"/>
      <c r="C1079" s="1"/>
      <c r="D1079" s="3"/>
      <c r="E1079" s="3"/>
      <c r="F1079" s="3"/>
      <c r="G1079" s="5"/>
      <c r="H1079" s="5"/>
      <c r="I1079" s="5"/>
      <c r="L1079" s="8"/>
      <c r="M1079" s="3"/>
      <c r="N1079" s="7"/>
      <c r="O1079" s="3"/>
      <c r="P1079" s="3"/>
      <c r="Q1079" s="3"/>
      <c r="R1079" s="3"/>
    </row>
    <row r="1080" spans="1:18">
      <c r="A1080" s="1"/>
      <c r="C1080" s="1"/>
      <c r="D1080" s="3"/>
      <c r="E1080" s="3"/>
      <c r="F1080" s="3"/>
      <c r="G1080" s="5"/>
      <c r="H1080" s="5"/>
      <c r="I1080" s="5"/>
      <c r="L1080" s="8"/>
      <c r="M1080" s="3"/>
      <c r="N1080" s="7"/>
      <c r="O1080" s="3"/>
      <c r="P1080" s="3"/>
      <c r="Q1080" s="3"/>
      <c r="R1080" s="3"/>
    </row>
    <row r="1081" spans="1:18">
      <c r="B1081" s="10">
        <f>_xlfn.LET(_xlpm.d,B2:B1078,SUM(_xlpm.d))</f>
        <v>1230</v>
      </c>
      <c r="G1081" s="2"/>
      <c r="H1081" s="2"/>
      <c r="I1081" s="2"/>
    </row>
    <row r="1083" spans="1:18">
      <c r="P1083" s="2" t="s">
        <v>695</v>
      </c>
      <c r="Q1083" s="2" t="s">
        <v>696</v>
      </c>
    </row>
    <row r="1084" spans="1:18">
      <c r="O1084" s="2" t="s">
        <v>2002</v>
      </c>
      <c r="P1084" s="9">
        <f>_xlfn.LET(_xlpm.d,P$2:P$1078,COUNTIF(_xlpm.d,"&lt;0"))</f>
        <v>38</v>
      </c>
      <c r="Q1084" s="11">
        <f>P1084/P$1087</f>
        <v>3.5283194057567316E-2</v>
      </c>
    </row>
    <row r="1085" spans="1:18">
      <c r="O1085" s="2" t="s">
        <v>2003</v>
      </c>
      <c r="P1085" s="9">
        <f>_xlfn.LET(_xlpm.d,P$2:P$1078,COUNTIF(_xlpm.d,"=0"))</f>
        <v>1019</v>
      </c>
      <c r="Q1085" s="11">
        <f>P1085/P$1087</f>
        <v>0.94614670380687094</v>
      </c>
    </row>
    <row r="1086" spans="1:18">
      <c r="O1086" s="2" t="s">
        <v>2004</v>
      </c>
      <c r="P1086" s="9">
        <f>_xlfn.LET(_xlpm.d,P$2:P$1078,COUNTIF(_xlpm.d,"&gt;0"))</f>
        <v>20</v>
      </c>
      <c r="Q1086" s="11">
        <f>P1086/P$1087</f>
        <v>1.8570102135561744E-2</v>
      </c>
    </row>
    <row r="1087" spans="1:18">
      <c r="P1087" s="2">
        <f>SUM(P1084:P1086)</f>
        <v>1077</v>
      </c>
      <c r="Q1087" s="11">
        <f>SUM(Q1084:Q1086)</f>
        <v>1</v>
      </c>
    </row>
  </sheetData>
  <conditionalFormatting sqref="D2:D1080">
    <cfRule type="colorScale" priority="7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078">
    <cfRule type="colorScale" priority="7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078">
    <cfRule type="colorScale" priority="8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078">
    <cfRule type="colorScale" priority="8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078 M1079:M1080 K2:K1078">
    <cfRule type="colorScale" priority="7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078">
    <cfRule type="colorScale" priority="7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079:O108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078">
    <cfRule type="colorScale" priority="8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079:R108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06D4-CF25-F54B-989A-8AA1D48233B3}">
  <dimension ref="A1:R1320"/>
  <sheetViews>
    <sheetView topLeftCell="E1" workbookViewId="0">
      <pane xSplit="15180" ySplit="8260" topLeftCell="F1352"/>
      <selection activeCell="E1" sqref="E1:E1048576"/>
      <selection pane="topRight" activeCell="G9" sqref="G9"/>
      <selection pane="bottomLeft" activeCell="A18" sqref="A18"/>
      <selection pane="bottomRight" activeCell="F1317" sqref="F1317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1.125" style="2" customWidth="1"/>
    <col min="6" max="6" width="10.3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~~ : [ː]</v>
      </c>
      <c r="B2" s="2">
        <v>1</v>
      </c>
      <c r="C2" s="1" t="s">
        <v>2005</v>
      </c>
      <c r="D2" s="3">
        <f t="shared" ref="D2:D65" si="1">B2/freq.sum.r1a</f>
        <v>4.8899755501222489E-4</v>
      </c>
      <c r="E2" s="1" t="str">
        <f t="shared" ref="E2:E65" si="2">_xlfn.LET(_xlpm.sep,":",_xlpm.w,$C2,_xlfn.CONCAT("~",RIGHT(_xlpm.w,LEN(_xlpm.w)-FIND(_xlpm.sep,_xlpm.w)),"~"))</f>
        <v>~~</v>
      </c>
      <c r="F2" s="1" t="str">
        <f t="shared" ref="F2:F65" si="3">_xlfn.LET(_xlpm.sep,":",_xlpm.w,$C2,_xlfn.CONCAT("[",LEFT(_xlpm.w,FIND(_xlpm.sep,_xlpm.w)-1),"]"))</f>
        <v>[ː]</v>
      </c>
      <c r="G2" s="5">
        <f t="shared" ref="G2:G65" si="4">_xlfn.LET(_xlpm.w,E2,LEN(_xlpm.w)-2)</f>
        <v>0</v>
      </c>
      <c r="H2" s="5">
        <f t="shared" ref="H2:H65" si="5">_xlfn.LET(_xlpm.w,F2,LEN(_xlpm.w)-2)</f>
        <v>1</v>
      </c>
      <c r="I2" s="5">
        <f t="shared" ref="I2:I65" si="6">_xlfn.LET(_xlpm.a,H2,_xlpm.b,G2,MAX(_xlpm.a,_xlpm.b))</f>
        <v>1</v>
      </c>
      <c r="J2" s="3" cm="1">
        <f t="array" ref="J2">SUM(_xlfn._xlws.FILTER($D$2:$D$1311,_xlfn.MAP($E$2:$E$1311,_xlfn.LAMBDA(_xlpm.x,_xlpm.x=$E2))))</f>
        <v>4.8899755501222489E-4</v>
      </c>
      <c r="K2" s="3">
        <f t="shared" ref="K2:K65" si="7">$D2/J2</f>
        <v>1</v>
      </c>
      <c r="L2" s="3" cm="1">
        <f t="array" ref="L2">SUM(_xlfn._xlws.FILTER($D$2:$D$1311,_xlfn.MAP($F$2:$F$1311,_xlfn.LAMBDA(_xlpm.x,_xlpm.x=$F2))))</f>
        <v>4.8899755501222489E-4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0.14362780923945326</v>
      </c>
      <c r="O2" s="3">
        <f t="shared" ref="O2:O65" si="10">_xlfn.LET(_xlpm.a,M2,_xlpm.b,K2,2*_xlpm.a*_xlpm.b/(_xlpm.a+_xlpm.b))</f>
        <v>1</v>
      </c>
      <c r="P2" s="3">
        <f t="shared" ref="P2:P65" si="11">_xlfn.LET(_xlpm.p,K2,_xlpm.q,M2,LOG(_xlpm.p/_xlpm.q))</f>
        <v>0</v>
      </c>
      <c r="Q2" s="3"/>
    </row>
    <row r="3" spans="1:17">
      <c r="A3" s="1" t="str">
        <f t="shared" si="0"/>
        <v>~n~ : [ŋ]</v>
      </c>
      <c r="B3" s="2">
        <v>1</v>
      </c>
      <c r="C3" s="1" t="s">
        <v>327</v>
      </c>
      <c r="D3" s="3">
        <f t="shared" si="1"/>
        <v>4.8899755501222489E-4</v>
      </c>
      <c r="E3" s="1" t="str">
        <f t="shared" si="2"/>
        <v>~n~</v>
      </c>
      <c r="F3" s="1" t="str">
        <f t="shared" si="3"/>
        <v>[ŋ]</v>
      </c>
      <c r="G3" s="5">
        <f t="shared" si="4"/>
        <v>1</v>
      </c>
      <c r="H3" s="5">
        <f t="shared" si="5"/>
        <v>1</v>
      </c>
      <c r="I3" s="5">
        <f t="shared" si="6"/>
        <v>1</v>
      </c>
      <c r="J3" s="3" cm="1">
        <f t="array" ref="J3">SUM(_xlfn._xlws.FILTER($D$2:$D$1311,_xlfn.MAP($E$2:$E$1311,_xlfn.LAMBDA(_xlpm.x,_xlpm.x=$E3))))</f>
        <v>4.0097799511002438E-2</v>
      </c>
      <c r="K3" s="3">
        <f t="shared" si="7"/>
        <v>1.2195121951219513E-2</v>
      </c>
      <c r="L3" s="3" cm="1">
        <f t="array" ref="L3">SUM(_xlfn._xlws.FILTER($D$2:$D$1311,_xlfn.MAP($F$2:$F$1311,_xlfn.LAMBDA(_xlpm.x,_xlpm.x=$F3))))</f>
        <v>8.3129584352078234E-3</v>
      </c>
      <c r="M3" s="3">
        <f t="shared" si="8"/>
        <v>5.8823529411764705E-2</v>
      </c>
      <c r="N3" s="3">
        <f t="shared" si="9"/>
        <v>2.9015719038273389E-3</v>
      </c>
      <c r="O3" s="3">
        <f t="shared" si="10"/>
        <v>2.0202020202020204E-2</v>
      </c>
      <c r="P3" s="3">
        <f t="shared" si="11"/>
        <v>-0.68336493100544271</v>
      </c>
      <c r="Q3" s="3"/>
    </row>
    <row r="4" spans="1:17">
      <c r="A4" s="1" t="str">
        <f t="shared" si="0"/>
        <v>~r~ : [ʁ]</v>
      </c>
      <c r="B4" s="2">
        <v>9</v>
      </c>
      <c r="C4" s="1" t="s">
        <v>331</v>
      </c>
      <c r="D4" s="3">
        <f t="shared" si="1"/>
        <v>4.4009779951100243E-3</v>
      </c>
      <c r="E4" s="1" t="str">
        <f t="shared" si="2"/>
        <v>~r~</v>
      </c>
      <c r="F4" s="1" t="str">
        <f t="shared" si="3"/>
        <v>[ʁ]</v>
      </c>
      <c r="G4" s="5">
        <f t="shared" si="4"/>
        <v>1</v>
      </c>
      <c r="H4" s="5">
        <f t="shared" si="5"/>
        <v>1</v>
      </c>
      <c r="I4" s="5">
        <f t="shared" si="6"/>
        <v>1</v>
      </c>
      <c r="J4" s="3" cm="1">
        <f t="array" ref="J4">SUM(_xlfn._xlws.FILTER($D$2:$D$1311,_xlfn.MAP($E$2:$E$1311,_xlfn.LAMBDA(_xlpm.x,_xlpm.x=$E4))))</f>
        <v>1.6625916870415647E-2</v>
      </c>
      <c r="K4" s="3">
        <f t="shared" si="7"/>
        <v>0.26470588235294118</v>
      </c>
      <c r="L4" s="3" cm="1">
        <f t="array" ref="L4">SUM(_xlfn._xlws.FILTER($D$2:$D$1311,_xlfn.MAP($F$2:$F$1311,_xlfn.LAMBDA(_xlpm.x,_xlpm.x=$F4))))</f>
        <v>4.4009779951100243E-3</v>
      </c>
      <c r="M4" s="3">
        <f t="shared" si="8"/>
        <v>1</v>
      </c>
      <c r="N4" s="3">
        <f t="shared" si="9"/>
        <v>0.19972517639427731</v>
      </c>
      <c r="O4" s="3">
        <f t="shared" si="10"/>
        <v>0.41860465116279072</v>
      </c>
      <c r="P4" s="3">
        <f t="shared" si="11"/>
        <v>-0.57723640760293027</v>
      </c>
      <c r="Q4" s="3"/>
    </row>
    <row r="5" spans="1:17">
      <c r="A5" s="1" t="str">
        <f t="shared" si="0"/>
        <v>~r~ : [ɐ]</v>
      </c>
      <c r="B5" s="2">
        <v>25</v>
      </c>
      <c r="C5" s="1" t="s">
        <v>330</v>
      </c>
      <c r="D5" s="3">
        <f t="shared" si="1"/>
        <v>1.2224938875305624E-2</v>
      </c>
      <c r="E5" s="3" t="str">
        <f t="shared" si="2"/>
        <v>~r~</v>
      </c>
      <c r="F5" s="3" t="str">
        <f t="shared" si="3"/>
        <v>[ɐ]</v>
      </c>
      <c r="G5" s="5">
        <f t="shared" si="4"/>
        <v>1</v>
      </c>
      <c r="H5" s="5">
        <f t="shared" si="5"/>
        <v>1</v>
      </c>
      <c r="I5" s="5">
        <f t="shared" si="6"/>
        <v>1</v>
      </c>
      <c r="J5" s="3" cm="1">
        <f t="array" ref="J5">SUM(_xlfn._xlws.FILTER($D$2:$D$1311,_xlfn.MAP($E$2:$E$1311,_xlfn.LAMBDA(_xlpm.x,_xlpm.x=$E5))))</f>
        <v>1.6625916870415647E-2</v>
      </c>
      <c r="K5" s="3">
        <f t="shared" si="7"/>
        <v>0.73529411764705888</v>
      </c>
      <c r="L5" s="3" cm="1">
        <f t="array" ref="L5">SUM(_xlfn._xlws.FILTER($D$2:$D$1311,_xlfn.MAP($F$2:$F$1311,_xlfn.LAMBDA(_xlpm.x,_xlpm.x=$F5))))</f>
        <v>1.36919315403423E-2</v>
      </c>
      <c r="M5" s="3">
        <f t="shared" si="8"/>
        <v>0.89285714285714279</v>
      </c>
      <c r="N5" s="3">
        <f t="shared" si="9"/>
        <v>0.54444666062799851</v>
      </c>
      <c r="O5" s="3">
        <f t="shared" si="10"/>
        <v>0.80645161290322576</v>
      </c>
      <c r="P5" s="3">
        <f t="shared" si="11"/>
        <v>-8.4320885700035861E-2</v>
      </c>
      <c r="Q5" s="3"/>
    </row>
    <row r="6" spans="1:17">
      <c r="A6" s="1" t="str">
        <f t="shared" si="0"/>
        <v>~g~ : [ç]</v>
      </c>
      <c r="B6" s="2">
        <v>11</v>
      </c>
      <c r="C6" s="1" t="s">
        <v>30</v>
      </c>
      <c r="D6" s="3">
        <f t="shared" si="1"/>
        <v>5.3789731051344745E-3</v>
      </c>
      <c r="E6" s="1" t="str">
        <f t="shared" si="2"/>
        <v>~g~</v>
      </c>
      <c r="F6" s="1" t="str">
        <f t="shared" si="3"/>
        <v>[ç]</v>
      </c>
      <c r="G6" s="5">
        <f t="shared" si="4"/>
        <v>1</v>
      </c>
      <c r="H6" s="5">
        <f t="shared" si="5"/>
        <v>1</v>
      </c>
      <c r="I6" s="5">
        <f t="shared" si="6"/>
        <v>1</v>
      </c>
      <c r="J6" s="3" cm="1">
        <f t="array" ref="J6">SUM(_xlfn._xlws.FILTER($D$2:$D$1311,_xlfn.MAP($E$2:$E$1311,_xlfn.LAMBDA(_xlpm.x,_xlpm.x=$E6))))</f>
        <v>1.2713936430317849E-2</v>
      </c>
      <c r="K6" s="3">
        <f t="shared" si="7"/>
        <v>0.42307692307692307</v>
      </c>
      <c r="L6" s="3" cm="1">
        <f t="array" ref="L6">SUM(_xlfn._xlws.FILTER($D$2:$D$1311,_xlfn.MAP($F$2:$F$1311,_xlfn.LAMBDA(_xlpm.x,_xlpm.x=$F6))))</f>
        <v>1.1246943765281174E-2</v>
      </c>
      <c r="M6" s="3">
        <f t="shared" si="8"/>
        <v>0.47826086956521741</v>
      </c>
      <c r="N6" s="3">
        <f t="shared" si="9"/>
        <v>0.23117973110309742</v>
      </c>
      <c r="O6" s="3">
        <f t="shared" si="10"/>
        <v>0.44897959183673475</v>
      </c>
      <c r="P6" s="3">
        <f t="shared" si="11"/>
        <v>-5.3245511953225105E-2</v>
      </c>
      <c r="Q6" s="3"/>
    </row>
    <row r="7" spans="1:17">
      <c r="A7" s="1" t="str">
        <f t="shared" si="0"/>
        <v>~g~ : [k]</v>
      </c>
      <c r="B7" s="2">
        <v>15</v>
      </c>
      <c r="C7" s="1" t="s">
        <v>99</v>
      </c>
      <c r="D7" s="3">
        <f t="shared" si="1"/>
        <v>7.3349633251833741E-3</v>
      </c>
      <c r="E7" s="3" t="str">
        <f t="shared" si="2"/>
        <v>~g~</v>
      </c>
      <c r="F7" s="3" t="str">
        <f t="shared" si="3"/>
        <v>[k]</v>
      </c>
      <c r="G7" s="5">
        <f t="shared" si="4"/>
        <v>1</v>
      </c>
      <c r="H7" s="5">
        <f t="shared" si="5"/>
        <v>1</v>
      </c>
      <c r="I7" s="5">
        <f t="shared" si="6"/>
        <v>1</v>
      </c>
      <c r="J7" s="3" cm="1">
        <f t="array" ref="J7">SUM(_xlfn._xlws.FILTER($D$2:$D$1311,_xlfn.MAP($E$2:$E$1311,_xlfn.LAMBDA(_xlpm.x,_xlpm.x=$E7))))</f>
        <v>1.2713936430317849E-2</v>
      </c>
      <c r="K7" s="3">
        <f t="shared" si="7"/>
        <v>0.57692307692307687</v>
      </c>
      <c r="L7" s="3" cm="1">
        <f t="array" ref="L7">SUM(_xlfn._xlws.FILTER($D$2:$D$1311,_xlfn.MAP($F$2:$F$1311,_xlfn.LAMBDA(_xlpm.x,_xlpm.x=$F7))))</f>
        <v>1.3202933985330073E-2</v>
      </c>
      <c r="M7" s="3">
        <f t="shared" si="8"/>
        <v>0.55555555555555558</v>
      </c>
      <c r="N7" s="3">
        <f t="shared" si="9"/>
        <v>0.32519503978744135</v>
      </c>
      <c r="O7" s="3">
        <f t="shared" si="10"/>
        <v>0.56603773584905659</v>
      </c>
      <c r="P7" s="3">
        <f t="shared" si="11"/>
        <v>1.6390416188169291E-2</v>
      </c>
      <c r="Q7" s="3"/>
    </row>
    <row r="8" spans="1:17">
      <c r="A8" s="1" t="str">
        <f t="shared" si="0"/>
        <v>~m~ : [m]</v>
      </c>
      <c r="B8" s="2">
        <v>20</v>
      </c>
      <c r="C8" s="1" t="s">
        <v>160</v>
      </c>
      <c r="D8" s="3">
        <f t="shared" si="1"/>
        <v>9.7799511002444987E-3</v>
      </c>
      <c r="E8" s="1" t="str">
        <f t="shared" si="2"/>
        <v>~m~</v>
      </c>
      <c r="F8" s="1" t="str">
        <f t="shared" si="3"/>
        <v>[m]</v>
      </c>
      <c r="G8" s="5">
        <f t="shared" si="4"/>
        <v>1</v>
      </c>
      <c r="H8" s="5">
        <f t="shared" si="5"/>
        <v>1</v>
      </c>
      <c r="I8" s="5">
        <f t="shared" si="6"/>
        <v>1</v>
      </c>
      <c r="J8" s="3" cm="1">
        <f t="array" ref="J8">SUM(_xlfn._xlws.FILTER($D$2:$D$1311,_xlfn.MAP($E$2:$E$1311,_xlfn.LAMBDA(_xlpm.x,_xlpm.x=$E8))))</f>
        <v>9.7799511002444987E-3</v>
      </c>
      <c r="K8" s="3">
        <f t="shared" si="7"/>
        <v>1</v>
      </c>
      <c r="L8" s="3" cm="1">
        <f t="array" ref="L8">SUM(_xlfn._xlws.FILTER($D$2:$D$1311,_xlfn.MAP($F$2:$F$1311,_xlfn.LAMBDA(_xlpm.x,_xlpm.x=$F8))))</f>
        <v>1.0268948655256724E-2</v>
      </c>
      <c r="M8" s="3">
        <f t="shared" si="8"/>
        <v>0.95238095238095233</v>
      </c>
      <c r="N8" s="3">
        <f t="shared" si="9"/>
        <v>0.6154721257736534</v>
      </c>
      <c r="O8" s="3">
        <f t="shared" si="10"/>
        <v>0.97560975609756095</v>
      </c>
      <c r="P8" s="3">
        <f t="shared" si="11"/>
        <v>2.1189299069938092E-2</v>
      </c>
      <c r="Q8" s="3"/>
    </row>
    <row r="9" spans="1:17">
      <c r="A9" s="1" t="str">
        <f t="shared" si="0"/>
        <v>~n~ : [n]</v>
      </c>
      <c r="B9" s="2">
        <v>81</v>
      </c>
      <c r="C9" s="1" t="s">
        <v>178</v>
      </c>
      <c r="D9" s="3">
        <f t="shared" si="1"/>
        <v>3.9608801955990217E-2</v>
      </c>
      <c r="E9" s="1" t="str">
        <f t="shared" si="2"/>
        <v>~n~</v>
      </c>
      <c r="F9" s="1" t="str">
        <f t="shared" si="3"/>
        <v>[n]</v>
      </c>
      <c r="G9" s="5">
        <f t="shared" si="4"/>
        <v>1</v>
      </c>
      <c r="H9" s="5">
        <f t="shared" si="5"/>
        <v>1</v>
      </c>
      <c r="I9" s="5">
        <f t="shared" si="6"/>
        <v>1</v>
      </c>
      <c r="J9" s="3" cm="1">
        <f t="array" ref="J9">SUM(_xlfn._xlws.FILTER($D$2:$D$1311,_xlfn.MAP($E$2:$E$1311,_xlfn.LAMBDA(_xlpm.x,_xlpm.x=$E9))))</f>
        <v>4.0097799511002438E-2</v>
      </c>
      <c r="K9" s="3">
        <f t="shared" si="7"/>
        <v>0.98780487804878059</v>
      </c>
      <c r="L9" s="3" cm="1">
        <f t="array" ref="L9">SUM(_xlfn._xlws.FILTER($D$2:$D$1311,_xlfn.MAP($F$2:$F$1311,_xlfn.LAMBDA(_xlpm.x,_xlpm.x=$F9))))</f>
        <v>4.3031784841075789E-2</v>
      </c>
      <c r="M9" s="3">
        <f t="shared" si="8"/>
        <v>0.92045454545454553</v>
      </c>
      <c r="N9" s="3">
        <f t="shared" si="9"/>
        <v>0.87015085400569858</v>
      </c>
      <c r="O9" s="3">
        <f t="shared" si="10"/>
        <v>0.95294117647058829</v>
      </c>
      <c r="P9" s="3">
        <f t="shared" si="11"/>
        <v>3.0668819766451964E-2</v>
      </c>
      <c r="Q9" s="3"/>
    </row>
    <row r="10" spans="1:17">
      <c r="A10" s="1" t="str">
        <f t="shared" si="0"/>
        <v>~e~ : [e]</v>
      </c>
      <c r="B10" s="2">
        <v>7</v>
      </c>
      <c r="C10" s="1" t="s">
        <v>522</v>
      </c>
      <c r="D10" s="3">
        <f t="shared" si="1"/>
        <v>3.4229828850855745E-3</v>
      </c>
      <c r="E10" s="1" t="str">
        <f t="shared" si="2"/>
        <v>~e~</v>
      </c>
      <c r="F10" s="1" t="str">
        <f t="shared" si="3"/>
        <v>[e]</v>
      </c>
      <c r="G10" s="5">
        <f t="shared" si="4"/>
        <v>1</v>
      </c>
      <c r="H10" s="5">
        <f t="shared" si="5"/>
        <v>1</v>
      </c>
      <c r="I10" s="5">
        <f t="shared" si="6"/>
        <v>1</v>
      </c>
      <c r="J10" s="3" cm="1">
        <f t="array" ref="J10">SUM(_xlfn._xlws.FILTER($D$2:$D$1311,_xlfn.MAP($E$2:$E$1311,_xlfn.LAMBDA(_xlpm.x,_xlpm.x=$E10))))</f>
        <v>3.4229828850855745E-3</v>
      </c>
      <c r="K10" s="3">
        <f t="shared" si="7"/>
        <v>1</v>
      </c>
      <c r="L10" s="3" cm="1">
        <f t="array" ref="L10">SUM(_xlfn._xlws.FILTER($D$2:$D$1311,_xlfn.MAP($F$2:$F$1311,_xlfn.LAMBDA(_xlpm.x,_xlpm.x=$F10))))</f>
        <v>3.9119804400977991E-3</v>
      </c>
      <c r="M10" s="3">
        <f t="shared" si="8"/>
        <v>0.875</v>
      </c>
      <c r="N10" s="3">
        <f t="shared" si="9"/>
        <v>0.40215786587046909</v>
      </c>
      <c r="O10" s="3">
        <f t="shared" si="10"/>
        <v>0.93333333333333335</v>
      </c>
      <c r="P10" s="3">
        <f t="shared" si="11"/>
        <v>5.7991946977686733E-2</v>
      </c>
      <c r="Q10" s="3"/>
    </row>
    <row r="11" spans="1:17">
      <c r="A11" s="1" t="str">
        <f t="shared" si="0"/>
        <v>~f~ : [f]</v>
      </c>
      <c r="B11" s="2">
        <v>7</v>
      </c>
      <c r="C11" s="1" t="s">
        <v>55</v>
      </c>
      <c r="D11" s="3">
        <f t="shared" si="1"/>
        <v>3.4229828850855745E-3</v>
      </c>
      <c r="E11" s="1" t="str">
        <f t="shared" si="2"/>
        <v>~f~</v>
      </c>
      <c r="F11" s="1" t="str">
        <f t="shared" si="3"/>
        <v>[f]</v>
      </c>
      <c r="G11" s="5">
        <f t="shared" si="4"/>
        <v>1</v>
      </c>
      <c r="H11" s="5">
        <f t="shared" si="5"/>
        <v>1</v>
      </c>
      <c r="I11" s="5">
        <f t="shared" si="6"/>
        <v>1</v>
      </c>
      <c r="J11" s="3" cm="1">
        <f t="array" ref="J11">SUM(_xlfn._xlws.FILTER($D$2:$D$1311,_xlfn.MAP($E$2:$E$1311,_xlfn.LAMBDA(_xlpm.x,_xlpm.x=$E11))))</f>
        <v>3.4229828850855745E-3</v>
      </c>
      <c r="K11" s="3">
        <f t="shared" si="7"/>
        <v>1</v>
      </c>
      <c r="L11" s="3" cm="1">
        <f t="array" ref="L11">SUM(_xlfn._xlws.FILTER($D$2:$D$1311,_xlfn.MAP($F$2:$F$1311,_xlfn.LAMBDA(_xlpm.x,_xlpm.x=$F11))))</f>
        <v>4.4009779951100243E-3</v>
      </c>
      <c r="M11" s="3">
        <f t="shared" si="8"/>
        <v>0.77777777777777779</v>
      </c>
      <c r="N11" s="3">
        <f t="shared" si="9"/>
        <v>0.37702299925356481</v>
      </c>
      <c r="O11" s="3">
        <f t="shared" si="10"/>
        <v>0.87500000000000011</v>
      </c>
      <c r="P11" s="3">
        <f t="shared" si="11"/>
        <v>0.109144469425068</v>
      </c>
      <c r="Q11" s="3"/>
    </row>
    <row r="12" spans="1:17">
      <c r="A12" s="1" t="str">
        <f t="shared" si="0"/>
        <v>~l~ : [l]</v>
      </c>
      <c r="B12" s="2">
        <v>18</v>
      </c>
      <c r="C12" s="1" t="s">
        <v>124</v>
      </c>
      <c r="D12" s="3">
        <f t="shared" si="1"/>
        <v>8.8019559902200485E-3</v>
      </c>
      <c r="E12" s="3" t="str">
        <f t="shared" si="2"/>
        <v>~l~</v>
      </c>
      <c r="F12" s="3" t="str">
        <f t="shared" si="3"/>
        <v>[l]</v>
      </c>
      <c r="G12" s="5">
        <f t="shared" si="4"/>
        <v>1</v>
      </c>
      <c r="H12" s="5">
        <f t="shared" si="5"/>
        <v>1</v>
      </c>
      <c r="I12" s="5">
        <f t="shared" si="6"/>
        <v>1</v>
      </c>
      <c r="J12" s="3" cm="1">
        <f t="array" ref="J12">SUM(_xlfn._xlws.FILTER($D$2:$D$1311,_xlfn.MAP($E$2:$E$1311,_xlfn.LAMBDA(_xlpm.x,_xlpm.x=$E12))))</f>
        <v>8.8019559902200485E-3</v>
      </c>
      <c r="K12" s="3">
        <f t="shared" si="7"/>
        <v>1</v>
      </c>
      <c r="L12" s="3" cm="1">
        <f t="array" ref="L12">SUM(_xlfn._xlws.FILTER($D$2:$D$1311,_xlfn.MAP($F$2:$F$1311,_xlfn.LAMBDA(_xlpm.x,_xlpm.x=$F12))))</f>
        <v>1.2224938875305623E-2</v>
      </c>
      <c r="M12" s="3">
        <f t="shared" si="8"/>
        <v>0.72</v>
      </c>
      <c r="N12" s="3">
        <f t="shared" si="9"/>
        <v>0.51079857703024201</v>
      </c>
      <c r="O12" s="3">
        <f t="shared" si="10"/>
        <v>0.83720930232558133</v>
      </c>
      <c r="P12" s="3">
        <f t="shared" si="11"/>
        <v>0.14266750356873154</v>
      </c>
      <c r="Q12" s="3"/>
    </row>
    <row r="13" spans="1:17">
      <c r="A13" s="1" t="str">
        <f t="shared" si="0"/>
        <v>~t~ : [t]</v>
      </c>
      <c r="B13" s="2">
        <v>33</v>
      </c>
      <c r="C13" s="1" t="s">
        <v>257</v>
      </c>
      <c r="D13" s="3">
        <f t="shared" si="1"/>
        <v>1.6136919315403422E-2</v>
      </c>
      <c r="E13" s="3" t="str">
        <f t="shared" si="2"/>
        <v>~t~</v>
      </c>
      <c r="F13" s="3" t="str">
        <f t="shared" si="3"/>
        <v>[t]</v>
      </c>
      <c r="G13" s="5">
        <f t="shared" si="4"/>
        <v>1</v>
      </c>
      <c r="H13" s="5">
        <f t="shared" si="5"/>
        <v>1</v>
      </c>
      <c r="I13" s="5">
        <f t="shared" si="6"/>
        <v>1</v>
      </c>
      <c r="J13" s="3" cm="1">
        <f t="array" ref="J13">SUM(_xlfn._xlws.FILTER($D$2:$D$1311,_xlfn.MAP($E$2:$E$1311,_xlfn.LAMBDA(_xlpm.x,_xlpm.x=$E13))))</f>
        <v>1.6136919315403422E-2</v>
      </c>
      <c r="K13" s="3">
        <f t="shared" si="7"/>
        <v>1</v>
      </c>
      <c r="L13" s="3" cm="1">
        <f t="array" ref="L13">SUM(_xlfn._xlws.FILTER($D$2:$D$1311,_xlfn.MAP($F$2:$F$1311,_xlfn.LAMBDA(_xlpm.x,_xlpm.x=$F13))))</f>
        <v>2.2982885085574573E-2</v>
      </c>
      <c r="M13" s="3">
        <f t="shared" si="8"/>
        <v>0.70212765957446799</v>
      </c>
      <c r="N13" s="3">
        <f t="shared" si="9"/>
        <v>0.60282844254262613</v>
      </c>
      <c r="O13" s="3">
        <f t="shared" si="10"/>
        <v>0.82499999999999996</v>
      </c>
      <c r="P13" s="3">
        <f t="shared" si="11"/>
        <v>0.15358391805783009</v>
      </c>
      <c r="Q13" s="3"/>
    </row>
    <row r="14" spans="1:17">
      <c r="A14" s="1" t="str">
        <f t="shared" si="0"/>
        <v>~x~ : [ks]</v>
      </c>
      <c r="B14" s="2">
        <v>2</v>
      </c>
      <c r="C14" s="1" t="s">
        <v>541</v>
      </c>
      <c r="D14" s="3">
        <f t="shared" si="1"/>
        <v>9.7799511002444979E-4</v>
      </c>
      <c r="E14" s="1" t="str">
        <f t="shared" si="2"/>
        <v>~x~</v>
      </c>
      <c r="F14" s="1" t="str">
        <f t="shared" si="3"/>
        <v>[ks]</v>
      </c>
      <c r="G14" s="5">
        <f t="shared" si="4"/>
        <v>1</v>
      </c>
      <c r="H14" s="5">
        <f t="shared" si="5"/>
        <v>2</v>
      </c>
      <c r="I14" s="5">
        <f t="shared" si="6"/>
        <v>2</v>
      </c>
      <c r="J14" s="3" cm="1">
        <f t="array" ref="J14">SUM(_xlfn._xlws.FILTER($D$2:$D$1311,_xlfn.MAP($E$2:$E$1311,_xlfn.LAMBDA(_xlpm.x,_xlpm.x=$E14))))</f>
        <v>9.7799511002444979E-4</v>
      </c>
      <c r="K14" s="3">
        <f t="shared" si="7"/>
        <v>1</v>
      </c>
      <c r="L14" s="3" cm="1">
        <f t="array" ref="L14">SUM(_xlfn._xlws.FILTER($D$2:$D$1311,_xlfn.MAP($F$2:$F$1311,_xlfn.LAMBDA(_xlpm.x,_xlpm.x=$F14))))</f>
        <v>1.4669926650366747E-3</v>
      </c>
      <c r="M14" s="3">
        <f t="shared" si="8"/>
        <v>0.66666666666666663</v>
      </c>
      <c r="N14" s="3">
        <f t="shared" si="9"/>
        <v>0.22980449478312523</v>
      </c>
      <c r="O14" s="3">
        <f t="shared" si="10"/>
        <v>0.8</v>
      </c>
      <c r="P14" s="3">
        <f t="shared" si="11"/>
        <v>0.17609125905568124</v>
      </c>
      <c r="Q14" s="3"/>
    </row>
    <row r="15" spans="1:17">
      <c r="A15" s="1" t="str">
        <f t="shared" si="0"/>
        <v>~b~ : [p]</v>
      </c>
      <c r="B15" s="2">
        <v>4</v>
      </c>
      <c r="C15" s="1" t="s">
        <v>221</v>
      </c>
      <c r="D15" s="3">
        <f t="shared" si="1"/>
        <v>1.9559902200488996E-3</v>
      </c>
      <c r="E15" s="1" t="str">
        <f t="shared" si="2"/>
        <v>~b~</v>
      </c>
      <c r="F15" s="1" t="str">
        <f t="shared" si="3"/>
        <v>[p]</v>
      </c>
      <c r="G15" s="5">
        <f t="shared" si="4"/>
        <v>1</v>
      </c>
      <c r="H15" s="5">
        <f t="shared" si="5"/>
        <v>1</v>
      </c>
      <c r="I15" s="5">
        <f t="shared" si="6"/>
        <v>1</v>
      </c>
      <c r="J15" s="3" cm="1">
        <f t="array" ref="J15">SUM(_xlfn._xlws.FILTER($D$2:$D$1311,_xlfn.MAP($E$2:$E$1311,_xlfn.LAMBDA(_xlpm.x,_xlpm.x=$E15))))</f>
        <v>1.9559902200488996E-3</v>
      </c>
      <c r="K15" s="3">
        <f t="shared" si="7"/>
        <v>1</v>
      </c>
      <c r="L15" s="3" cm="1">
        <f t="array" ref="L15">SUM(_xlfn._xlws.FILTER($D$2:$D$1311,_xlfn.MAP($F$2:$F$1311,_xlfn.LAMBDA(_xlpm.x,_xlpm.x=$F15))))</f>
        <v>2.9339853300733498E-3</v>
      </c>
      <c r="M15" s="3">
        <f t="shared" si="8"/>
        <v>0.66666666666666652</v>
      </c>
      <c r="N15" s="3">
        <f t="shared" si="9"/>
        <v>0.26679475638416733</v>
      </c>
      <c r="O15" s="3">
        <f t="shared" si="10"/>
        <v>0.79999999999999993</v>
      </c>
      <c r="P15" s="3">
        <f t="shared" si="11"/>
        <v>0.17609125905568138</v>
      </c>
      <c r="Q15" s="3"/>
    </row>
    <row r="16" spans="1:17">
      <c r="A16" s="1" t="str">
        <f t="shared" si="0"/>
        <v>~s~ : [s]</v>
      </c>
      <c r="B16" s="2">
        <v>15</v>
      </c>
      <c r="C16" s="1" t="s">
        <v>240</v>
      </c>
      <c r="D16" s="3">
        <f t="shared" si="1"/>
        <v>7.3349633251833741E-3</v>
      </c>
      <c r="E16" s="3" t="str">
        <f t="shared" si="2"/>
        <v>~s~</v>
      </c>
      <c r="F16" s="3" t="str">
        <f t="shared" si="3"/>
        <v>[s]</v>
      </c>
      <c r="G16" s="5">
        <f t="shared" si="4"/>
        <v>1</v>
      </c>
      <c r="H16" s="5">
        <f t="shared" si="5"/>
        <v>1</v>
      </c>
      <c r="I16" s="5">
        <f t="shared" si="6"/>
        <v>1</v>
      </c>
      <c r="J16" s="3" cm="1">
        <f t="array" ref="J16">SUM(_xlfn._xlws.FILTER($D$2:$D$1311,_xlfn.MAP($E$2:$E$1311,_xlfn.LAMBDA(_xlpm.x,_xlpm.x=$E16))))</f>
        <v>7.3349633251833741E-3</v>
      </c>
      <c r="K16" s="3">
        <f t="shared" si="7"/>
        <v>1</v>
      </c>
      <c r="L16" s="3" cm="1">
        <f t="array" ref="L16">SUM(_xlfn._xlws.FILTER($D$2:$D$1311,_xlfn.MAP($F$2:$F$1311,_xlfn.LAMBDA(_xlpm.x,_xlpm.x=$F16))))</f>
        <v>1.2713936430317849E-2</v>
      </c>
      <c r="M16" s="3">
        <f t="shared" si="8"/>
        <v>0.57692307692307687</v>
      </c>
      <c r="N16" s="3">
        <f t="shared" si="9"/>
        <v>0.42037407582279002</v>
      </c>
      <c r="O16" s="3">
        <f t="shared" si="10"/>
        <v>0.73170731707317072</v>
      </c>
      <c r="P16" s="3">
        <f t="shared" si="11"/>
        <v>0.23888208891513674</v>
      </c>
      <c r="Q16" s="3"/>
    </row>
    <row r="17" spans="1:17">
      <c r="A17" s="1" t="str">
        <f t="shared" si="0"/>
        <v>~ß~ : [s]</v>
      </c>
      <c r="B17" s="2">
        <v>5</v>
      </c>
      <c r="C17" s="1" t="s">
        <v>242</v>
      </c>
      <c r="D17" s="3">
        <f t="shared" si="1"/>
        <v>2.4449877750611247E-3</v>
      </c>
      <c r="E17" s="3" t="str">
        <f t="shared" si="2"/>
        <v>~ß~</v>
      </c>
      <c r="F17" s="3" t="str">
        <f t="shared" si="3"/>
        <v>[s]</v>
      </c>
      <c r="G17" s="5">
        <f t="shared" si="4"/>
        <v>1</v>
      </c>
      <c r="H17" s="5">
        <f t="shared" si="5"/>
        <v>1</v>
      </c>
      <c r="I17" s="5">
        <f t="shared" si="6"/>
        <v>1</v>
      </c>
      <c r="J17" s="3" cm="1">
        <f t="array" ref="J17">SUM(_xlfn._xlws.FILTER($D$2:$D$1311,_xlfn.MAP($E$2:$E$1311,_xlfn.LAMBDA(_xlpm.x,_xlpm.x=$E17))))</f>
        <v>4.8899755501222494E-3</v>
      </c>
      <c r="K17" s="3">
        <f t="shared" si="7"/>
        <v>0.5</v>
      </c>
      <c r="L17" s="3" cm="1">
        <f t="array" ref="L17">SUM(_xlfn._xlws.FILTER($D$2:$D$1311,_xlfn.MAP($F$2:$F$1311,_xlfn.LAMBDA(_xlpm.x,_xlpm.x=$F17))))</f>
        <v>1.2713936430317849E-2</v>
      </c>
      <c r="M17" s="3">
        <f t="shared" si="8"/>
        <v>0.19230769230769229</v>
      </c>
      <c r="N17" s="3">
        <f t="shared" si="9"/>
        <v>0.10313125026242172</v>
      </c>
      <c r="O17" s="3">
        <f t="shared" si="10"/>
        <v>0.27777777777777773</v>
      </c>
      <c r="P17" s="3">
        <f t="shared" si="11"/>
        <v>0.41497334797081797</v>
      </c>
      <c r="Q17" s="3"/>
    </row>
    <row r="18" spans="1:17">
      <c r="A18" s="1" t="str">
        <f t="shared" si="0"/>
        <v>~p~ : [p]</v>
      </c>
      <c r="B18" s="2">
        <v>1</v>
      </c>
      <c r="C18" s="1" t="s">
        <v>469</v>
      </c>
      <c r="D18" s="3">
        <f t="shared" si="1"/>
        <v>4.8899755501222489E-4</v>
      </c>
      <c r="E18" s="3" t="str">
        <f t="shared" si="2"/>
        <v>~p~</v>
      </c>
      <c r="F18" s="3" t="str">
        <f t="shared" si="3"/>
        <v>[p]</v>
      </c>
      <c r="G18" s="5">
        <f t="shared" si="4"/>
        <v>1</v>
      </c>
      <c r="H18" s="5">
        <f t="shared" si="5"/>
        <v>1</v>
      </c>
      <c r="I18" s="5">
        <f t="shared" si="6"/>
        <v>1</v>
      </c>
      <c r="J18" s="3" cm="1">
        <f t="array" ref="J18">SUM(_xlfn._xlws.FILTER($D$2:$D$1311,_xlfn.MAP($E$2:$E$1311,_xlfn.LAMBDA(_xlpm.x,_xlpm.x=$E18))))</f>
        <v>4.8899755501222489E-4</v>
      </c>
      <c r="K18" s="3">
        <f t="shared" si="7"/>
        <v>1</v>
      </c>
      <c r="L18" s="3" cm="1">
        <f t="array" ref="L18">SUM(_xlfn._xlws.FILTER($D$2:$D$1311,_xlfn.MAP($F$2:$F$1311,_xlfn.LAMBDA(_xlpm.x,_xlpm.x=$F18))))</f>
        <v>2.9339853300733498E-3</v>
      </c>
      <c r="M18" s="3">
        <f t="shared" si="8"/>
        <v>0.16666666666666663</v>
      </c>
      <c r="N18" s="3">
        <f t="shared" si="9"/>
        <v>4.103651692555807E-2</v>
      </c>
      <c r="O18" s="3">
        <f t="shared" si="10"/>
        <v>0.2857142857142857</v>
      </c>
      <c r="P18" s="3">
        <f t="shared" si="11"/>
        <v>0.77815125038364374</v>
      </c>
      <c r="Q18" s="3"/>
    </row>
    <row r="19" spans="1:17">
      <c r="A19" s="1" t="str">
        <f t="shared" si="0"/>
        <v>~d~ : [t]</v>
      </c>
      <c r="B19" s="2">
        <v>6</v>
      </c>
      <c r="C19" s="1" t="s">
        <v>255</v>
      </c>
      <c r="D19" s="3">
        <f t="shared" si="1"/>
        <v>2.9339853300733498E-3</v>
      </c>
      <c r="E19" s="3" t="str">
        <f t="shared" si="2"/>
        <v>~d~</v>
      </c>
      <c r="F19" s="3" t="str">
        <f t="shared" si="3"/>
        <v>[t]</v>
      </c>
      <c r="G19" s="5">
        <f t="shared" si="4"/>
        <v>1</v>
      </c>
      <c r="H19" s="5">
        <f t="shared" si="5"/>
        <v>1</v>
      </c>
      <c r="I19" s="5">
        <f t="shared" si="6"/>
        <v>1</v>
      </c>
      <c r="J19" s="3" cm="1">
        <f t="array" ref="J19">SUM(_xlfn._xlws.FILTER($D$2:$D$1311,_xlfn.MAP($E$2:$E$1311,_xlfn.LAMBDA(_xlpm.x,_xlpm.x=$E19))))</f>
        <v>2.9339853300733498E-3</v>
      </c>
      <c r="K19" s="3">
        <f t="shared" si="7"/>
        <v>1</v>
      </c>
      <c r="L19" s="3" cm="1">
        <f t="array" ref="L19">SUM(_xlfn._xlws.FILTER($D$2:$D$1311,_xlfn.MAP($F$2:$F$1311,_xlfn.LAMBDA(_xlpm.x,_xlpm.x=$F19))))</f>
        <v>2.2982885085574573E-2</v>
      </c>
      <c r="M19" s="3">
        <f t="shared" si="8"/>
        <v>0.1276595744680851</v>
      </c>
      <c r="N19" s="3">
        <f t="shared" si="9"/>
        <v>9.1293789557599161E-2</v>
      </c>
      <c r="O19" s="3">
        <f t="shared" si="10"/>
        <v>0.22641509433962262</v>
      </c>
      <c r="P19" s="3">
        <f t="shared" si="11"/>
        <v>0.89394660755207389</v>
      </c>
      <c r="Q19" s="3"/>
    </row>
    <row r="20" spans="1:17">
      <c r="A20" s="1" t="str">
        <f t="shared" si="0"/>
        <v>~k~ : [k]</v>
      </c>
      <c r="B20" s="2">
        <v>1</v>
      </c>
      <c r="C20" s="1" t="s">
        <v>534</v>
      </c>
      <c r="D20" s="3">
        <f t="shared" si="1"/>
        <v>4.8899755501222489E-4</v>
      </c>
      <c r="E20" s="3" t="str">
        <f t="shared" si="2"/>
        <v>~k~</v>
      </c>
      <c r="F20" s="3" t="str">
        <f t="shared" si="3"/>
        <v>[k]</v>
      </c>
      <c r="G20" s="5">
        <f t="shared" si="4"/>
        <v>1</v>
      </c>
      <c r="H20" s="5">
        <f t="shared" si="5"/>
        <v>1</v>
      </c>
      <c r="I20" s="5">
        <f t="shared" si="6"/>
        <v>1</v>
      </c>
      <c r="J20" s="3" cm="1">
        <f t="array" ref="J20">SUM(_xlfn._xlws.FILTER($D$2:$D$1311,_xlfn.MAP($E$2:$E$1311,_xlfn.LAMBDA(_xlpm.x,_xlpm.x=$E20))))</f>
        <v>4.8899755501222489E-4</v>
      </c>
      <c r="K20" s="3">
        <f t="shared" si="7"/>
        <v>1</v>
      </c>
      <c r="L20" s="3" cm="1">
        <f t="array" ref="L20">SUM(_xlfn._xlws.FILTER($D$2:$D$1311,_xlfn.MAP($F$2:$F$1311,_xlfn.LAMBDA(_xlpm.x,_xlpm.x=$F20))))</f>
        <v>1.3202933985330073E-2</v>
      </c>
      <c r="M20" s="3">
        <f t="shared" si="8"/>
        <v>3.7037037037037035E-2</v>
      </c>
      <c r="N20" s="3">
        <f t="shared" si="9"/>
        <v>1.0259129231389517E-2</v>
      </c>
      <c r="O20" s="3">
        <f t="shared" si="10"/>
        <v>7.1428571428571425E-2</v>
      </c>
      <c r="P20" s="3">
        <f t="shared" si="11"/>
        <v>1.4313637641589874</v>
      </c>
      <c r="Q20" s="3"/>
    </row>
    <row r="21" spans="1:17">
      <c r="A21" s="1" t="str">
        <f t="shared" si="0"/>
        <v>~an~ : [aːn]</v>
      </c>
      <c r="B21" s="2">
        <v>1</v>
      </c>
      <c r="C21" s="1" t="s">
        <v>1971</v>
      </c>
      <c r="D21" s="3">
        <f t="shared" si="1"/>
        <v>4.8899755501222489E-4</v>
      </c>
      <c r="E21" s="1" t="str">
        <f t="shared" si="2"/>
        <v>~an~</v>
      </c>
      <c r="F21" s="1" t="str">
        <f t="shared" si="3"/>
        <v>[aːn]</v>
      </c>
      <c r="G21" s="5">
        <f t="shared" si="4"/>
        <v>2</v>
      </c>
      <c r="H21" s="5">
        <f t="shared" si="5"/>
        <v>3</v>
      </c>
      <c r="I21" s="5">
        <f t="shared" si="6"/>
        <v>3</v>
      </c>
      <c r="J21" s="3" cm="1">
        <f t="array" ref="J21">SUM(_xlfn._xlws.FILTER($D$2:$D$1311,_xlfn.MAP($E$2:$E$1311,_xlfn.LAMBDA(_xlpm.x,_xlpm.x=$E21))))</f>
        <v>3.9119804400977991E-3</v>
      </c>
      <c r="K21" s="3">
        <f t="shared" si="7"/>
        <v>0.125</v>
      </c>
      <c r="L21" s="3" cm="1">
        <f t="array" ref="L21">SUM(_xlfn._xlws.FILTER($D$2:$D$1311,_xlfn.MAP($F$2:$F$1311,_xlfn.LAMBDA(_xlpm.x,_xlpm.x=$F21))))</f>
        <v>4.8899755501222489E-4</v>
      </c>
      <c r="M21" s="3">
        <f t="shared" si="8"/>
        <v>1</v>
      </c>
      <c r="N21" s="3">
        <f t="shared" si="9"/>
        <v>4.6757986083227704E-2</v>
      </c>
      <c r="O21" s="3">
        <f t="shared" si="10"/>
        <v>0.22222222222222221</v>
      </c>
      <c r="P21" s="3">
        <f t="shared" si="11"/>
        <v>-0.90308998699194354</v>
      </c>
      <c r="Q21" s="3"/>
    </row>
    <row r="22" spans="1:17">
      <c r="A22" s="1" t="str">
        <f t="shared" si="0"/>
        <v>~rt~ : [ɐt]</v>
      </c>
      <c r="B22" s="2">
        <v>1</v>
      </c>
      <c r="C22" s="1" t="s">
        <v>1975</v>
      </c>
      <c r="D22" s="3">
        <f t="shared" si="1"/>
        <v>4.8899755501222489E-4</v>
      </c>
      <c r="E22" s="3" t="str">
        <f t="shared" si="2"/>
        <v>~rt~</v>
      </c>
      <c r="F22" s="3" t="str">
        <f t="shared" si="3"/>
        <v>[ɐt]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 cm="1">
        <f t="array" ref="J22">SUM(_xlfn._xlws.FILTER($D$2:$D$1311,_xlfn.MAP($E$2:$E$1311,_xlfn.LAMBDA(_xlpm.x,_xlpm.x=$E22))))</f>
        <v>3.9119804400977991E-3</v>
      </c>
      <c r="K22" s="3">
        <f t="shared" si="7"/>
        <v>0.125</v>
      </c>
      <c r="L22" s="3" cm="1">
        <f t="array" ref="L22">SUM(_xlfn._xlws.FILTER($D$2:$D$1311,_xlfn.MAP($F$2:$F$1311,_xlfn.LAMBDA(_xlpm.x,_xlpm.x=$F22))))</f>
        <v>1.4669926650366747E-3</v>
      </c>
      <c r="M22" s="3">
        <f t="shared" si="8"/>
        <v>0.33333333333333331</v>
      </c>
      <c r="N22" s="3">
        <f t="shared" si="9"/>
        <v>3.2952384832529651E-2</v>
      </c>
      <c r="O22" s="3">
        <f t="shared" si="10"/>
        <v>0.18181818181818182</v>
      </c>
      <c r="P22" s="3">
        <f t="shared" si="11"/>
        <v>-0.42596873227228116</v>
      </c>
      <c r="Q22" s="3"/>
    </row>
    <row r="23" spans="1:17">
      <c r="A23" s="1" t="str">
        <f t="shared" si="0"/>
        <v>~ch~ : [x]</v>
      </c>
      <c r="B23" s="2">
        <v>13</v>
      </c>
      <c r="C23" s="1" t="s">
        <v>305</v>
      </c>
      <c r="D23" s="3">
        <f t="shared" si="1"/>
        <v>6.3569682151589238E-3</v>
      </c>
      <c r="E23" s="1" t="str">
        <f t="shared" si="2"/>
        <v>~ch~</v>
      </c>
      <c r="F23" s="1" t="str">
        <f t="shared" si="3"/>
        <v>[x]</v>
      </c>
      <c r="G23" s="5">
        <f t="shared" si="4"/>
        <v>2</v>
      </c>
      <c r="H23" s="5">
        <f t="shared" si="5"/>
        <v>1</v>
      </c>
      <c r="I23" s="5">
        <f t="shared" si="6"/>
        <v>2</v>
      </c>
      <c r="J23" s="3" cm="1">
        <f t="array" ref="J23">SUM(_xlfn._xlws.FILTER($D$2:$D$1311,_xlfn.MAP($E$2:$E$1311,_xlfn.LAMBDA(_xlpm.x,_xlpm.x=$E23))))</f>
        <v>1.2224938875305624E-2</v>
      </c>
      <c r="K23" s="3">
        <f t="shared" si="7"/>
        <v>0.51999999999999991</v>
      </c>
      <c r="L23" s="3" cm="1">
        <f t="array" ref="L23">SUM(_xlfn._xlws.FILTER($D$2:$D$1311,_xlfn.MAP($F$2:$F$1311,_xlfn.LAMBDA(_xlpm.x,_xlpm.x=$F23))))</f>
        <v>6.3569682151589238E-3</v>
      </c>
      <c r="M23" s="3">
        <f t="shared" si="8"/>
        <v>1</v>
      </c>
      <c r="N23" s="3">
        <f t="shared" si="9"/>
        <v>0.37415508441465145</v>
      </c>
      <c r="O23" s="3">
        <f t="shared" si="10"/>
        <v>0.68421052631578938</v>
      </c>
      <c r="P23" s="3">
        <f t="shared" si="11"/>
        <v>-0.28399665636520094</v>
      </c>
      <c r="Q23" s="3"/>
    </row>
    <row r="24" spans="1:17">
      <c r="A24" s="1" t="str">
        <f t="shared" si="0"/>
        <v>~rd~ : [ɐt]</v>
      </c>
      <c r="B24" s="2">
        <v>2</v>
      </c>
      <c r="C24" s="1" t="s">
        <v>1979</v>
      </c>
      <c r="D24" s="3">
        <f t="shared" si="1"/>
        <v>9.7799511002444979E-4</v>
      </c>
      <c r="E24" s="3" t="str">
        <f t="shared" si="2"/>
        <v>~rd~</v>
      </c>
      <c r="F24" s="3" t="str">
        <f t="shared" si="3"/>
        <v>[ɐt]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 cm="1">
        <f t="array" ref="J24">SUM(_xlfn._xlws.FILTER($D$2:$D$1311,_xlfn.MAP($E$2:$E$1311,_xlfn.LAMBDA(_xlpm.x,_xlpm.x=$E24))))</f>
        <v>2.4449877750611247E-3</v>
      </c>
      <c r="K24" s="3">
        <f t="shared" si="7"/>
        <v>0.39999999999999997</v>
      </c>
      <c r="L24" s="3" cm="1">
        <f t="array" ref="L24">SUM(_xlfn._xlws.FILTER($D$2:$D$1311,_xlfn.MAP($F$2:$F$1311,_xlfn.LAMBDA(_xlpm.x,_xlpm.x=$F24))))</f>
        <v>1.4669926650366747E-3</v>
      </c>
      <c r="M24" s="3">
        <f t="shared" si="8"/>
        <v>0.66666666666666663</v>
      </c>
      <c r="N24" s="3">
        <f t="shared" si="9"/>
        <v>0.14362780923945323</v>
      </c>
      <c r="O24" s="3">
        <f t="shared" si="10"/>
        <v>0.49999999999999989</v>
      </c>
      <c r="P24" s="3">
        <f t="shared" si="11"/>
        <v>-0.22184874961635639</v>
      </c>
      <c r="Q24" s="3"/>
    </row>
    <row r="25" spans="1:17">
      <c r="A25" s="1" t="str">
        <f t="shared" si="0"/>
        <v>~er~ : [eːɐ]</v>
      </c>
      <c r="B25" s="2">
        <v>3</v>
      </c>
      <c r="C25" s="1" t="s">
        <v>1884</v>
      </c>
      <c r="D25" s="3">
        <f t="shared" si="1"/>
        <v>1.4669926650366749E-3</v>
      </c>
      <c r="E25" s="1" t="str">
        <f t="shared" si="2"/>
        <v>~er~</v>
      </c>
      <c r="F25" s="1" t="str">
        <f t="shared" si="3"/>
        <v>[eːɐ]</v>
      </c>
      <c r="G25" s="5">
        <f t="shared" si="4"/>
        <v>2</v>
      </c>
      <c r="H25" s="5">
        <f t="shared" si="5"/>
        <v>3</v>
      </c>
      <c r="I25" s="5">
        <f t="shared" si="6"/>
        <v>3</v>
      </c>
      <c r="J25" s="3" cm="1">
        <f t="array" ref="J25">SUM(_xlfn._xlws.FILTER($D$2:$D$1311,_xlfn.MAP($E$2:$E$1311,_xlfn.LAMBDA(_xlpm.x,_xlpm.x=$E25))))</f>
        <v>2.9339853300733498E-3</v>
      </c>
      <c r="K25" s="3">
        <f t="shared" si="7"/>
        <v>0.5</v>
      </c>
      <c r="L25" s="3" cm="1">
        <f t="array" ref="L25">SUM(_xlfn._xlws.FILTER($D$2:$D$1311,_xlfn.MAP($F$2:$F$1311,_xlfn.LAMBDA(_xlpm.x,_xlpm.x=$F25))))</f>
        <v>1.9559902200488996E-3</v>
      </c>
      <c r="M25" s="3">
        <f t="shared" si="8"/>
        <v>0.75000000000000011</v>
      </c>
      <c r="N25" s="3">
        <f t="shared" si="9"/>
        <v>0.25249312484942965</v>
      </c>
      <c r="O25" s="3">
        <f t="shared" si="10"/>
        <v>0.60000000000000009</v>
      </c>
      <c r="P25" s="3">
        <f t="shared" si="11"/>
        <v>-0.17609125905568135</v>
      </c>
      <c r="Q25" s="3"/>
    </row>
    <row r="26" spans="1:17">
      <c r="A26" s="1" t="str">
        <f t="shared" si="0"/>
        <v>~an~ : [an]</v>
      </c>
      <c r="B26" s="2">
        <v>7</v>
      </c>
      <c r="C26" s="1" t="s">
        <v>1998</v>
      </c>
      <c r="D26" s="3">
        <f t="shared" si="1"/>
        <v>3.4229828850855745E-3</v>
      </c>
      <c r="E26" s="3" t="str">
        <f t="shared" si="2"/>
        <v>~an~</v>
      </c>
      <c r="F26" s="3" t="str">
        <f t="shared" si="3"/>
        <v>[an]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 cm="1">
        <f t="array" ref="J26">SUM(_xlfn._xlws.FILTER($D$2:$D$1311,_xlfn.MAP($E$2:$E$1311,_xlfn.LAMBDA(_xlpm.x,_xlpm.x=$E26))))</f>
        <v>3.9119804400977991E-3</v>
      </c>
      <c r="K26" s="3">
        <f t="shared" si="7"/>
        <v>0.875</v>
      </c>
      <c r="L26" s="3" cm="1">
        <f t="array" ref="L26">SUM(_xlfn._xlws.FILTER($D$2:$D$1311,_xlfn.MAP($F$2:$F$1311,_xlfn.LAMBDA(_xlpm.x,_xlpm.x=$F26))))</f>
        <v>3.4229828850855745E-3</v>
      </c>
      <c r="M26" s="3">
        <f t="shared" si="8"/>
        <v>1</v>
      </c>
      <c r="N26" s="3">
        <f t="shared" si="9"/>
        <v>0.50746672642095658</v>
      </c>
      <c r="O26" s="3">
        <f t="shared" si="10"/>
        <v>0.93333333333333335</v>
      </c>
      <c r="P26" s="3">
        <f t="shared" si="11"/>
        <v>-5.7991946977686754E-2</v>
      </c>
      <c r="Q26" s="3"/>
    </row>
    <row r="27" spans="1:17">
      <c r="A27" s="1" t="str">
        <f t="shared" si="0"/>
        <v>~ch~ : [ç]</v>
      </c>
      <c r="B27" s="2">
        <v>12</v>
      </c>
      <c r="C27" s="1" t="s">
        <v>29</v>
      </c>
      <c r="D27" s="3">
        <f t="shared" si="1"/>
        <v>5.8679706601466996E-3</v>
      </c>
      <c r="E27" s="1" t="str">
        <f t="shared" si="2"/>
        <v>~ch~</v>
      </c>
      <c r="F27" s="1" t="str">
        <f t="shared" si="3"/>
        <v>[ç]</v>
      </c>
      <c r="G27" s="5">
        <f t="shared" si="4"/>
        <v>2</v>
      </c>
      <c r="H27" s="5">
        <f t="shared" si="5"/>
        <v>1</v>
      </c>
      <c r="I27" s="5">
        <f t="shared" si="6"/>
        <v>2</v>
      </c>
      <c r="J27" s="3" cm="1">
        <f t="array" ref="J27">SUM(_xlfn._xlws.FILTER($D$2:$D$1311,_xlfn.MAP($E$2:$E$1311,_xlfn.LAMBDA(_xlpm.x,_xlpm.x=$E27))))</f>
        <v>1.2224938875305624E-2</v>
      </c>
      <c r="K27" s="3">
        <f t="shared" si="7"/>
        <v>0.48</v>
      </c>
      <c r="L27" s="3" cm="1">
        <f t="array" ref="L27">SUM(_xlfn._xlws.FILTER($D$2:$D$1311,_xlfn.MAP($F$2:$F$1311,_xlfn.LAMBDA(_xlpm.x,_xlpm.x=$F27))))</f>
        <v>1.1246943765281174E-2</v>
      </c>
      <c r="M27" s="3">
        <f t="shared" si="8"/>
        <v>0.52173913043478259</v>
      </c>
      <c r="N27" s="3">
        <f t="shared" si="9"/>
        <v>0.26574302496963242</v>
      </c>
      <c r="O27" s="3">
        <f t="shared" si="10"/>
        <v>0.49999999999999989</v>
      </c>
      <c r="P27" s="3">
        <f t="shared" si="11"/>
        <v>-3.6212172654444715E-2</v>
      </c>
      <c r="Q27" s="3"/>
    </row>
    <row r="28" spans="1:17">
      <c r="A28" s="1" t="str">
        <f t="shared" si="0"/>
        <v>~am~ : [am]</v>
      </c>
      <c r="B28" s="2">
        <v>1</v>
      </c>
      <c r="C28" s="1" t="s">
        <v>1996</v>
      </c>
      <c r="D28" s="3">
        <f t="shared" si="1"/>
        <v>4.8899755501222489E-4</v>
      </c>
      <c r="E28" s="3" t="str">
        <f t="shared" si="2"/>
        <v>~am~</v>
      </c>
      <c r="F28" s="3" t="str">
        <f t="shared" si="3"/>
        <v>[am]</v>
      </c>
      <c r="G28" s="5">
        <f t="shared" si="4"/>
        <v>2</v>
      </c>
      <c r="H28" s="5">
        <f t="shared" si="5"/>
        <v>2</v>
      </c>
      <c r="I28" s="5">
        <f t="shared" si="6"/>
        <v>2</v>
      </c>
      <c r="J28" s="3" cm="1">
        <f t="array" ref="J28">SUM(_xlfn._xlws.FILTER($D$2:$D$1311,_xlfn.MAP($E$2:$E$1311,_xlfn.LAMBDA(_xlpm.x,_xlpm.x=$E28))))</f>
        <v>4.8899755501222489E-4</v>
      </c>
      <c r="K28" s="3">
        <f t="shared" si="7"/>
        <v>1</v>
      </c>
      <c r="L28" s="3" cm="1">
        <f t="array" ref="L28">SUM(_xlfn._xlws.FILTER($D$2:$D$1311,_xlfn.MAP($F$2:$F$1311,_xlfn.LAMBDA(_xlpm.x,_xlpm.x=$F28))))</f>
        <v>4.8899755501222489E-4</v>
      </c>
      <c r="M28" s="3">
        <f t="shared" si="8"/>
        <v>1</v>
      </c>
      <c r="N28" s="3">
        <f t="shared" si="9"/>
        <v>0.18123811657891309</v>
      </c>
      <c r="O28" s="3">
        <f t="shared" si="10"/>
        <v>1</v>
      </c>
      <c r="P28" s="3">
        <f t="shared" si="11"/>
        <v>0</v>
      </c>
      <c r="Q28" s="3"/>
    </row>
    <row r="29" spans="1:17">
      <c r="A29" s="1" t="str">
        <f t="shared" si="0"/>
        <v>~ei~ : [aɛ]</v>
      </c>
      <c r="B29" s="2">
        <v>1</v>
      </c>
      <c r="C29" s="1" t="s">
        <v>4</v>
      </c>
      <c r="D29" s="3">
        <f t="shared" si="1"/>
        <v>4.8899755501222489E-4</v>
      </c>
      <c r="E29" s="3" t="str">
        <f t="shared" si="2"/>
        <v>~ei~</v>
      </c>
      <c r="F29" s="3" t="str">
        <f t="shared" si="3"/>
        <v>[aɛ]</v>
      </c>
      <c r="G29" s="5">
        <f t="shared" si="4"/>
        <v>2</v>
      </c>
      <c r="H29" s="5">
        <f t="shared" si="5"/>
        <v>2</v>
      </c>
      <c r="I29" s="5">
        <f t="shared" si="6"/>
        <v>2</v>
      </c>
      <c r="J29" s="3" cm="1">
        <f t="array" ref="J29">SUM(_xlfn._xlws.FILTER($D$2:$D$1311,_xlfn.MAP($E$2:$E$1311,_xlfn.LAMBDA(_xlpm.x,_xlpm.x=$E29))))</f>
        <v>4.8899755501222489E-4</v>
      </c>
      <c r="K29" s="3">
        <f t="shared" si="7"/>
        <v>1</v>
      </c>
      <c r="L29" s="3" cm="1">
        <f t="array" ref="L29">SUM(_xlfn._xlws.FILTER($D$2:$D$1311,_xlfn.MAP($F$2:$F$1311,_xlfn.LAMBDA(_xlpm.x,_xlpm.x=$F29))))</f>
        <v>4.8899755501222489E-4</v>
      </c>
      <c r="M29" s="3">
        <f t="shared" si="8"/>
        <v>1</v>
      </c>
      <c r="N29" s="3">
        <f t="shared" si="9"/>
        <v>0.18123811657891309</v>
      </c>
      <c r="O29" s="3">
        <f t="shared" si="10"/>
        <v>1</v>
      </c>
      <c r="P29" s="3">
        <f t="shared" si="11"/>
        <v>0</v>
      </c>
      <c r="Q29" s="3"/>
    </row>
    <row r="30" spans="1:17">
      <c r="A30" s="1" t="str">
        <f t="shared" si="0"/>
        <v>~be~ : [be]</v>
      </c>
      <c r="B30" s="2">
        <v>1</v>
      </c>
      <c r="C30" s="1" t="s">
        <v>513</v>
      </c>
      <c r="D30" s="3">
        <f t="shared" si="1"/>
        <v>4.8899755501222489E-4</v>
      </c>
      <c r="E30" s="3" t="str">
        <f t="shared" si="2"/>
        <v>~be~</v>
      </c>
      <c r="F30" s="3" t="str">
        <f t="shared" si="3"/>
        <v>[be]</v>
      </c>
      <c r="G30" s="5">
        <f t="shared" si="4"/>
        <v>2</v>
      </c>
      <c r="H30" s="5">
        <f t="shared" si="5"/>
        <v>2</v>
      </c>
      <c r="I30" s="5">
        <f t="shared" si="6"/>
        <v>2</v>
      </c>
      <c r="J30" s="3" cm="1">
        <f t="array" ref="J30">SUM(_xlfn._xlws.FILTER($D$2:$D$1311,_xlfn.MAP($E$2:$E$1311,_xlfn.LAMBDA(_xlpm.x,_xlpm.x=$E30))))</f>
        <v>4.8899755501222489E-4</v>
      </c>
      <c r="K30" s="3">
        <f t="shared" si="7"/>
        <v>1</v>
      </c>
      <c r="L30" s="3" cm="1">
        <f t="array" ref="L30">SUM(_xlfn._xlws.FILTER($D$2:$D$1311,_xlfn.MAP($F$2:$F$1311,_xlfn.LAMBDA(_xlpm.x,_xlpm.x=$F30))))</f>
        <v>4.8899755501222489E-4</v>
      </c>
      <c r="M30" s="3">
        <f t="shared" si="8"/>
        <v>1</v>
      </c>
      <c r="N30" s="3">
        <f t="shared" si="9"/>
        <v>0.18123811657891309</v>
      </c>
      <c r="O30" s="3">
        <f t="shared" si="10"/>
        <v>1</v>
      </c>
      <c r="P30" s="3">
        <f t="shared" si="11"/>
        <v>0</v>
      </c>
      <c r="Q30" s="3"/>
    </row>
    <row r="31" spans="1:17">
      <c r="A31" s="1" t="str">
        <f t="shared" si="0"/>
        <v>~lg~ : [lk]</v>
      </c>
      <c r="B31" s="2">
        <v>1</v>
      </c>
      <c r="C31" s="1" t="s">
        <v>139</v>
      </c>
      <c r="D31" s="3">
        <f t="shared" si="1"/>
        <v>4.8899755501222489E-4</v>
      </c>
      <c r="E31" s="3" t="str">
        <f t="shared" si="2"/>
        <v>~lg~</v>
      </c>
      <c r="F31" s="3" t="str">
        <f t="shared" si="3"/>
        <v>[lk]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 cm="1">
        <f t="array" ref="J31">SUM(_xlfn._xlws.FILTER($D$2:$D$1311,_xlfn.MAP($E$2:$E$1311,_xlfn.LAMBDA(_xlpm.x,_xlpm.x=$E31))))</f>
        <v>4.8899755501222489E-4</v>
      </c>
      <c r="K31" s="3">
        <f t="shared" si="7"/>
        <v>1</v>
      </c>
      <c r="L31" s="3" cm="1">
        <f t="array" ref="L31">SUM(_xlfn._xlws.FILTER($D$2:$D$1311,_xlfn.MAP($F$2:$F$1311,_xlfn.LAMBDA(_xlpm.x,_xlpm.x=$F31))))</f>
        <v>4.8899755501222489E-4</v>
      </c>
      <c r="M31" s="3">
        <f t="shared" si="8"/>
        <v>1</v>
      </c>
      <c r="N31" s="3">
        <f t="shared" si="9"/>
        <v>0.18123811657891309</v>
      </c>
      <c r="O31" s="3">
        <f t="shared" si="10"/>
        <v>1</v>
      </c>
      <c r="P31" s="3">
        <f t="shared" si="11"/>
        <v>0</v>
      </c>
      <c r="Q31" s="3"/>
    </row>
    <row r="32" spans="1:17">
      <c r="A32" s="1" t="str">
        <f t="shared" si="0"/>
        <v>~lb~ : [lp]</v>
      </c>
      <c r="B32" s="2">
        <v>1</v>
      </c>
      <c r="C32" s="1" t="s">
        <v>145</v>
      </c>
      <c r="D32" s="3">
        <f t="shared" si="1"/>
        <v>4.8899755501222489E-4</v>
      </c>
      <c r="E32" s="1" t="str">
        <f t="shared" si="2"/>
        <v>~lb~</v>
      </c>
      <c r="F32" s="1" t="str">
        <f t="shared" si="3"/>
        <v>[lp]</v>
      </c>
      <c r="G32" s="5">
        <f t="shared" si="4"/>
        <v>2</v>
      </c>
      <c r="H32" s="5">
        <f t="shared" si="5"/>
        <v>2</v>
      </c>
      <c r="I32" s="5">
        <f t="shared" si="6"/>
        <v>2</v>
      </c>
      <c r="J32" s="3" cm="1">
        <f t="array" ref="J32">SUM(_xlfn._xlws.FILTER($D$2:$D$1311,_xlfn.MAP($E$2:$E$1311,_xlfn.LAMBDA(_xlpm.x,_xlpm.x=$E32))))</f>
        <v>4.8899755501222489E-4</v>
      </c>
      <c r="K32" s="3">
        <f t="shared" si="7"/>
        <v>1</v>
      </c>
      <c r="L32" s="3" cm="1">
        <f t="array" ref="L32">SUM(_xlfn._xlws.FILTER($D$2:$D$1311,_xlfn.MAP($F$2:$F$1311,_xlfn.LAMBDA(_xlpm.x,_xlpm.x=$F32))))</f>
        <v>4.8899755501222489E-4</v>
      </c>
      <c r="M32" s="3">
        <f t="shared" si="8"/>
        <v>1</v>
      </c>
      <c r="N32" s="3">
        <f t="shared" si="9"/>
        <v>0.18123811657891309</v>
      </c>
      <c r="O32" s="3">
        <f t="shared" si="10"/>
        <v>1</v>
      </c>
      <c r="P32" s="3">
        <f t="shared" si="11"/>
        <v>0</v>
      </c>
      <c r="Q32" s="3"/>
    </row>
    <row r="33" spans="1:17">
      <c r="A33" s="1" t="str">
        <f t="shared" si="0"/>
        <v>~nf~ : [nf]</v>
      </c>
      <c r="B33" s="2">
        <v>1</v>
      </c>
      <c r="C33" s="1" t="s">
        <v>187</v>
      </c>
      <c r="D33" s="3">
        <f t="shared" si="1"/>
        <v>4.8899755501222489E-4</v>
      </c>
      <c r="E33" s="3" t="str">
        <f t="shared" si="2"/>
        <v>~nf~</v>
      </c>
      <c r="F33" s="3" t="str">
        <f t="shared" si="3"/>
        <v>[nf]</v>
      </c>
      <c r="G33" s="5">
        <f t="shared" si="4"/>
        <v>2</v>
      </c>
      <c r="H33" s="5">
        <f t="shared" si="5"/>
        <v>2</v>
      </c>
      <c r="I33" s="5">
        <f t="shared" si="6"/>
        <v>2</v>
      </c>
      <c r="J33" s="3" cm="1">
        <f t="array" ref="J33">SUM(_xlfn._xlws.FILTER($D$2:$D$1311,_xlfn.MAP($E$2:$E$1311,_xlfn.LAMBDA(_xlpm.x,_xlpm.x=$E33))))</f>
        <v>4.8899755501222489E-4</v>
      </c>
      <c r="K33" s="3">
        <f t="shared" si="7"/>
        <v>1</v>
      </c>
      <c r="L33" s="3" cm="1">
        <f t="array" ref="L33">SUM(_xlfn._xlws.FILTER($D$2:$D$1311,_xlfn.MAP($F$2:$F$1311,_xlfn.LAMBDA(_xlpm.x,_xlpm.x=$F33))))</f>
        <v>4.8899755501222489E-4</v>
      </c>
      <c r="M33" s="3">
        <f t="shared" si="8"/>
        <v>1</v>
      </c>
      <c r="N33" s="3">
        <f t="shared" si="9"/>
        <v>0.18123811657891309</v>
      </c>
      <c r="O33" s="3">
        <f t="shared" si="10"/>
        <v>1</v>
      </c>
      <c r="P33" s="3">
        <f t="shared" si="11"/>
        <v>0</v>
      </c>
      <c r="Q33" s="3"/>
    </row>
    <row r="34" spans="1:17">
      <c r="A34" s="1" t="str">
        <f t="shared" si="0"/>
        <v>~ns~ : [ns]</v>
      </c>
      <c r="B34" s="2">
        <v>1</v>
      </c>
      <c r="C34" s="1" t="s">
        <v>194</v>
      </c>
      <c r="D34" s="3">
        <f t="shared" si="1"/>
        <v>4.8899755501222489E-4</v>
      </c>
      <c r="E34" s="3" t="str">
        <f t="shared" si="2"/>
        <v>~ns~</v>
      </c>
      <c r="F34" s="3" t="str">
        <f t="shared" si="3"/>
        <v>[ns]</v>
      </c>
      <c r="G34" s="5">
        <f t="shared" si="4"/>
        <v>2</v>
      </c>
      <c r="H34" s="5">
        <f t="shared" si="5"/>
        <v>2</v>
      </c>
      <c r="I34" s="5">
        <f t="shared" si="6"/>
        <v>2</v>
      </c>
      <c r="J34" s="3" cm="1">
        <f t="array" ref="J34">SUM(_xlfn._xlws.FILTER($D$2:$D$1311,_xlfn.MAP($E$2:$E$1311,_xlfn.LAMBDA(_xlpm.x,_xlpm.x=$E34))))</f>
        <v>4.8899755501222489E-4</v>
      </c>
      <c r="K34" s="3">
        <f t="shared" si="7"/>
        <v>1</v>
      </c>
      <c r="L34" s="3" cm="1">
        <f t="array" ref="L34">SUM(_xlfn._xlws.FILTER($D$2:$D$1311,_xlfn.MAP($F$2:$F$1311,_xlfn.LAMBDA(_xlpm.x,_xlpm.x=$F34))))</f>
        <v>4.8899755501222489E-4</v>
      </c>
      <c r="M34" s="3">
        <f t="shared" si="8"/>
        <v>1</v>
      </c>
      <c r="N34" s="3">
        <f t="shared" si="9"/>
        <v>0.18123811657891309</v>
      </c>
      <c r="O34" s="3">
        <f t="shared" si="10"/>
        <v>1</v>
      </c>
      <c r="P34" s="3">
        <f t="shared" si="11"/>
        <v>0</v>
      </c>
      <c r="Q34" s="3"/>
    </row>
    <row r="35" spans="1:17">
      <c r="A35" s="1" t="str">
        <f t="shared" si="0"/>
        <v>~oh~ : [oː]</v>
      </c>
      <c r="B35" s="2">
        <v>1</v>
      </c>
      <c r="C35" s="1" t="s">
        <v>220</v>
      </c>
      <c r="D35" s="3">
        <f t="shared" si="1"/>
        <v>4.8899755501222489E-4</v>
      </c>
      <c r="E35" s="3" t="str">
        <f t="shared" si="2"/>
        <v>~oh~</v>
      </c>
      <c r="F35" s="3" t="str">
        <f t="shared" si="3"/>
        <v>[oː]</v>
      </c>
      <c r="G35" s="5">
        <f t="shared" si="4"/>
        <v>2</v>
      </c>
      <c r="H35" s="5">
        <f t="shared" si="5"/>
        <v>2</v>
      </c>
      <c r="I35" s="5">
        <f t="shared" si="6"/>
        <v>2</v>
      </c>
      <c r="J35" s="3" cm="1">
        <f t="array" ref="J35">SUM(_xlfn._xlws.FILTER($D$2:$D$1311,_xlfn.MAP($E$2:$E$1311,_xlfn.LAMBDA(_xlpm.x,_xlpm.x=$E35))))</f>
        <v>4.8899755501222489E-4</v>
      </c>
      <c r="K35" s="3">
        <f t="shared" si="7"/>
        <v>1</v>
      </c>
      <c r="L35" s="3" cm="1">
        <f t="array" ref="L35">SUM(_xlfn._xlws.FILTER($D$2:$D$1311,_xlfn.MAP($F$2:$F$1311,_xlfn.LAMBDA(_xlpm.x,_xlpm.x=$F35))))</f>
        <v>4.8899755501222489E-4</v>
      </c>
      <c r="M35" s="3">
        <f t="shared" si="8"/>
        <v>1</v>
      </c>
      <c r="N35" s="3">
        <f t="shared" si="9"/>
        <v>0.18123811657891309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~pf~ : [pf]</v>
      </c>
      <c r="B36" s="2">
        <v>1</v>
      </c>
      <c r="C36" s="1" t="s">
        <v>471</v>
      </c>
      <c r="D36" s="3">
        <f t="shared" si="1"/>
        <v>4.8899755501222489E-4</v>
      </c>
      <c r="E36" s="3" t="str">
        <f t="shared" si="2"/>
        <v>~pf~</v>
      </c>
      <c r="F36" s="3" t="str">
        <f t="shared" si="3"/>
        <v>[pf]</v>
      </c>
      <c r="G36" s="5">
        <f t="shared" si="4"/>
        <v>2</v>
      </c>
      <c r="H36" s="5">
        <f t="shared" si="5"/>
        <v>2</v>
      </c>
      <c r="I36" s="5">
        <f t="shared" si="6"/>
        <v>2</v>
      </c>
      <c r="J36" s="3" cm="1">
        <f t="array" ref="J36">SUM(_xlfn._xlws.FILTER($D$2:$D$1311,_xlfn.MAP($E$2:$E$1311,_xlfn.LAMBDA(_xlpm.x,_xlpm.x=$E36))))</f>
        <v>4.8899755501222489E-4</v>
      </c>
      <c r="K36" s="3">
        <f t="shared" si="7"/>
        <v>1</v>
      </c>
      <c r="L36" s="3" cm="1">
        <f t="array" ref="L36">SUM(_xlfn._xlws.FILTER($D$2:$D$1311,_xlfn.MAP($F$2:$F$1311,_xlfn.LAMBDA(_xlpm.x,_xlpm.x=$F36))))</f>
        <v>4.8899755501222489E-4</v>
      </c>
      <c r="M36" s="3">
        <f t="shared" si="8"/>
        <v>1</v>
      </c>
      <c r="N36" s="3">
        <f t="shared" si="9"/>
        <v>0.18123811657891309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~pt~ : [pt]</v>
      </c>
      <c r="B37" s="2">
        <v>1</v>
      </c>
      <c r="C37" s="1" t="s">
        <v>234</v>
      </c>
      <c r="D37" s="3">
        <f t="shared" si="1"/>
        <v>4.8899755501222489E-4</v>
      </c>
      <c r="E37" s="3" t="str">
        <f t="shared" si="2"/>
        <v>~pt~</v>
      </c>
      <c r="F37" s="3" t="str">
        <f t="shared" si="3"/>
        <v>[pt]</v>
      </c>
      <c r="G37" s="5">
        <f t="shared" si="4"/>
        <v>2</v>
      </c>
      <c r="H37" s="5">
        <f t="shared" si="5"/>
        <v>2</v>
      </c>
      <c r="I37" s="5">
        <f t="shared" si="6"/>
        <v>2</v>
      </c>
      <c r="J37" s="3" cm="1">
        <f t="array" ref="J37">SUM(_xlfn._xlws.FILTER($D$2:$D$1311,_xlfn.MAP($E$2:$E$1311,_xlfn.LAMBDA(_xlpm.x,_xlpm.x=$E37))))</f>
        <v>4.8899755501222489E-4</v>
      </c>
      <c r="K37" s="3">
        <f t="shared" si="7"/>
        <v>1</v>
      </c>
      <c r="L37" s="3" cm="1">
        <f t="array" ref="L37">SUM(_xlfn._xlws.FILTER($D$2:$D$1311,_xlfn.MAP($F$2:$F$1311,_xlfn.LAMBDA(_xlpm.x,_xlpm.x=$F37))))</f>
        <v>4.8899755501222489E-4</v>
      </c>
      <c r="M37" s="3">
        <f t="shared" si="8"/>
        <v>1</v>
      </c>
      <c r="N37" s="3">
        <f t="shared" si="9"/>
        <v>0.18123811657891309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~ve~ : [ve]</v>
      </c>
      <c r="B38" s="2">
        <v>1</v>
      </c>
      <c r="C38" s="1" t="s">
        <v>627</v>
      </c>
      <c r="D38" s="3">
        <f t="shared" si="1"/>
        <v>4.8899755501222489E-4</v>
      </c>
      <c r="E38" s="3" t="str">
        <f t="shared" si="2"/>
        <v>~ve~</v>
      </c>
      <c r="F38" s="3" t="str">
        <f t="shared" si="3"/>
        <v>[ve]</v>
      </c>
      <c r="G38" s="5">
        <f t="shared" si="4"/>
        <v>2</v>
      </c>
      <c r="H38" s="5">
        <f t="shared" si="5"/>
        <v>2</v>
      </c>
      <c r="I38" s="5">
        <f t="shared" si="6"/>
        <v>2</v>
      </c>
      <c r="J38" s="3" cm="1">
        <f t="array" ref="J38">SUM(_xlfn._xlws.FILTER($D$2:$D$1311,_xlfn.MAP($E$2:$E$1311,_xlfn.LAMBDA(_xlpm.x,_xlpm.x=$E38))))</f>
        <v>4.8899755501222489E-4</v>
      </c>
      <c r="K38" s="3">
        <f t="shared" si="7"/>
        <v>1</v>
      </c>
      <c r="L38" s="3" cm="1">
        <f t="array" ref="L38">SUM(_xlfn._xlws.FILTER($D$2:$D$1311,_xlfn.MAP($F$2:$F$1311,_xlfn.LAMBDA(_xlpm.x,_xlpm.x=$F38))))</f>
        <v>4.8899755501222489E-4</v>
      </c>
      <c r="M38" s="3">
        <f t="shared" si="8"/>
        <v>1</v>
      </c>
      <c r="N38" s="3">
        <f t="shared" si="9"/>
        <v>0.18123811657891309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~em~ : [ɛm]</v>
      </c>
      <c r="B39" s="2">
        <v>1</v>
      </c>
      <c r="C39" s="1" t="s">
        <v>1994</v>
      </c>
      <c r="D39" s="3">
        <f t="shared" si="1"/>
        <v>4.8899755501222489E-4</v>
      </c>
      <c r="E39" s="3" t="str">
        <f t="shared" si="2"/>
        <v>~em~</v>
      </c>
      <c r="F39" s="3" t="str">
        <f t="shared" si="3"/>
        <v>[ɛm]</v>
      </c>
      <c r="G39" s="5">
        <f t="shared" si="4"/>
        <v>2</v>
      </c>
      <c r="H39" s="5">
        <f t="shared" si="5"/>
        <v>2</v>
      </c>
      <c r="I39" s="5">
        <f t="shared" si="6"/>
        <v>2</v>
      </c>
      <c r="J39" s="3" cm="1">
        <f t="array" ref="J39">SUM(_xlfn._xlws.FILTER($D$2:$D$1311,_xlfn.MAP($E$2:$E$1311,_xlfn.LAMBDA(_xlpm.x,_xlpm.x=$E39))))</f>
        <v>4.8899755501222489E-4</v>
      </c>
      <c r="K39" s="3">
        <f t="shared" si="7"/>
        <v>1</v>
      </c>
      <c r="L39" s="3" cm="1">
        <f t="array" ref="L39">SUM(_xlfn._xlws.FILTER($D$2:$D$1311,_xlfn.MAP($F$2:$F$1311,_xlfn.LAMBDA(_xlpm.x,_xlpm.x=$F39))))</f>
        <v>4.8899755501222489E-4</v>
      </c>
      <c r="M39" s="3">
        <f t="shared" si="8"/>
        <v>1</v>
      </c>
      <c r="N39" s="3">
        <f t="shared" si="9"/>
        <v>0.18123811657891309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~im~ : [ɪm]</v>
      </c>
      <c r="B40" s="2">
        <v>1</v>
      </c>
      <c r="C40" s="1" t="s">
        <v>1993</v>
      </c>
      <c r="D40" s="3">
        <f t="shared" si="1"/>
        <v>4.8899755501222489E-4</v>
      </c>
      <c r="E40" s="3" t="str">
        <f t="shared" si="2"/>
        <v>~im~</v>
      </c>
      <c r="F40" s="3" t="str">
        <f t="shared" si="3"/>
        <v>[ɪm]</v>
      </c>
      <c r="G40" s="5">
        <f t="shared" si="4"/>
        <v>2</v>
      </c>
      <c r="H40" s="5">
        <f t="shared" si="5"/>
        <v>2</v>
      </c>
      <c r="I40" s="5">
        <f t="shared" si="6"/>
        <v>2</v>
      </c>
      <c r="J40" s="3" cm="1">
        <f t="array" ref="J40">SUM(_xlfn._xlws.FILTER($D$2:$D$1311,_xlfn.MAP($E$2:$E$1311,_xlfn.LAMBDA(_xlpm.x,_xlpm.x=$E40))))</f>
        <v>4.8899755501222489E-4</v>
      </c>
      <c r="K40" s="3">
        <f t="shared" si="7"/>
        <v>1</v>
      </c>
      <c r="L40" s="3" cm="1">
        <f t="array" ref="L40">SUM(_xlfn._xlws.FILTER($D$2:$D$1311,_xlfn.MAP($F$2:$F$1311,_xlfn.LAMBDA(_xlpm.x,_xlpm.x=$F40))))</f>
        <v>4.8899755501222489E-4</v>
      </c>
      <c r="M40" s="3">
        <f t="shared" si="8"/>
        <v>1</v>
      </c>
      <c r="N40" s="3">
        <f t="shared" si="9"/>
        <v>0.18123811657891309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~um~ : [ʊm]</v>
      </c>
      <c r="B41" s="2">
        <v>1</v>
      </c>
      <c r="C41" s="1" t="s">
        <v>1992</v>
      </c>
      <c r="D41" s="3">
        <f t="shared" si="1"/>
        <v>4.8899755501222489E-4</v>
      </c>
      <c r="E41" s="3" t="str">
        <f t="shared" si="2"/>
        <v>~um~</v>
      </c>
      <c r="F41" s="3" t="str">
        <f t="shared" si="3"/>
        <v>[ʊm]</v>
      </c>
      <c r="G41" s="5">
        <f t="shared" si="4"/>
        <v>2</v>
      </c>
      <c r="H41" s="5">
        <f t="shared" si="5"/>
        <v>2</v>
      </c>
      <c r="I41" s="5">
        <f t="shared" si="6"/>
        <v>2</v>
      </c>
      <c r="J41" s="3" cm="1">
        <f t="array" ref="J41">SUM(_xlfn._xlws.FILTER($D$2:$D$1311,_xlfn.MAP($E$2:$E$1311,_xlfn.LAMBDA(_xlpm.x,_xlpm.x=$E41))))</f>
        <v>4.8899755501222489E-4</v>
      </c>
      <c r="K41" s="3">
        <f t="shared" si="7"/>
        <v>1</v>
      </c>
      <c r="L41" s="3" cm="1">
        <f t="array" ref="L41">SUM(_xlfn._xlws.FILTER($D$2:$D$1311,_xlfn.MAP($F$2:$F$1311,_xlfn.LAMBDA(_xlpm.x,_xlpm.x=$F41))))</f>
        <v>4.8899755501222489E-4</v>
      </c>
      <c r="M41" s="3">
        <f t="shared" si="8"/>
        <v>1</v>
      </c>
      <c r="N41" s="3">
        <f t="shared" si="9"/>
        <v>0.18123811657891309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~in~ : [ɪn]</v>
      </c>
      <c r="B42" s="2">
        <v>1</v>
      </c>
      <c r="C42" s="1" t="s">
        <v>1991</v>
      </c>
      <c r="D42" s="3">
        <f t="shared" si="1"/>
        <v>4.8899755501222489E-4</v>
      </c>
      <c r="E42" s="3" t="str">
        <f t="shared" si="2"/>
        <v>~in~</v>
      </c>
      <c r="F42" s="3" t="str">
        <f t="shared" si="3"/>
        <v>[ɪn]</v>
      </c>
      <c r="G42" s="5">
        <f t="shared" si="4"/>
        <v>2</v>
      </c>
      <c r="H42" s="5">
        <f t="shared" si="5"/>
        <v>2</v>
      </c>
      <c r="I42" s="5">
        <f t="shared" si="6"/>
        <v>2</v>
      </c>
      <c r="J42" s="3" cm="1">
        <f t="array" ref="J42">SUM(_xlfn._xlws.FILTER($D$2:$D$1311,_xlfn.MAP($E$2:$E$1311,_xlfn.LAMBDA(_xlpm.x,_xlpm.x=$E42))))</f>
        <v>4.8899755501222489E-4</v>
      </c>
      <c r="K42" s="3">
        <f t="shared" si="7"/>
        <v>1</v>
      </c>
      <c r="L42" s="3" cm="1">
        <f t="array" ref="L42">SUM(_xlfn._xlws.FILTER($D$2:$D$1311,_xlfn.MAP($F$2:$F$1311,_xlfn.LAMBDA(_xlpm.x,_xlpm.x=$F42))))</f>
        <v>4.8899755501222489E-4</v>
      </c>
      <c r="M42" s="3">
        <f t="shared" si="8"/>
        <v>1</v>
      </c>
      <c r="N42" s="3">
        <f t="shared" si="9"/>
        <v>0.18123811657891309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~rs~ : [ʁs]</v>
      </c>
      <c r="B43" s="2">
        <v>1</v>
      </c>
      <c r="C43" s="1" t="s">
        <v>383</v>
      </c>
      <c r="D43" s="3">
        <f t="shared" si="1"/>
        <v>4.8899755501222489E-4</v>
      </c>
      <c r="E43" s="3" t="str">
        <f t="shared" si="2"/>
        <v>~rs~</v>
      </c>
      <c r="F43" s="3" t="str">
        <f t="shared" si="3"/>
        <v>[ʁs]</v>
      </c>
      <c r="G43" s="5">
        <f t="shared" si="4"/>
        <v>2</v>
      </c>
      <c r="H43" s="5">
        <f t="shared" si="5"/>
        <v>2</v>
      </c>
      <c r="I43" s="5">
        <f t="shared" si="6"/>
        <v>2</v>
      </c>
      <c r="J43" s="3" cm="1">
        <f t="array" ref="J43">SUM(_xlfn._xlws.FILTER($D$2:$D$1311,_xlfn.MAP($E$2:$E$1311,_xlfn.LAMBDA(_xlpm.x,_xlpm.x=$E43))))</f>
        <v>4.8899755501222489E-4</v>
      </c>
      <c r="K43" s="3">
        <f t="shared" si="7"/>
        <v>1</v>
      </c>
      <c r="L43" s="3" cm="1">
        <f t="array" ref="L43">SUM(_xlfn._xlws.FILTER($D$2:$D$1311,_xlfn.MAP($F$2:$F$1311,_xlfn.LAMBDA(_xlpm.x,_xlpm.x=$F43))))</f>
        <v>4.8899755501222489E-4</v>
      </c>
      <c r="M43" s="3">
        <f t="shared" si="8"/>
        <v>1</v>
      </c>
      <c r="N43" s="3">
        <f t="shared" si="9"/>
        <v>0.18123811657891309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~al~ : [aːl]</v>
      </c>
      <c r="B44" s="2">
        <v>1</v>
      </c>
      <c r="C44" s="1" t="s">
        <v>1963</v>
      </c>
      <c r="D44" s="3">
        <f t="shared" si="1"/>
        <v>4.8899755501222489E-4</v>
      </c>
      <c r="E44" s="3" t="str">
        <f t="shared" si="2"/>
        <v>~al~</v>
      </c>
      <c r="F44" s="3" t="str">
        <f t="shared" si="3"/>
        <v>[aːl]</v>
      </c>
      <c r="G44" s="5">
        <f t="shared" si="4"/>
        <v>2</v>
      </c>
      <c r="H44" s="5">
        <f t="shared" si="5"/>
        <v>3</v>
      </c>
      <c r="I44" s="5">
        <f t="shared" si="6"/>
        <v>3</v>
      </c>
      <c r="J44" s="3" cm="1">
        <f t="array" ref="J44">SUM(_xlfn._xlws.FILTER($D$2:$D$1311,_xlfn.MAP($E$2:$E$1311,_xlfn.LAMBDA(_xlpm.x,_xlpm.x=$E44))))</f>
        <v>4.8899755501222489E-4</v>
      </c>
      <c r="K44" s="3">
        <f t="shared" si="7"/>
        <v>1</v>
      </c>
      <c r="L44" s="3" cm="1">
        <f t="array" ref="L44">SUM(_xlfn._xlws.FILTER($D$2:$D$1311,_xlfn.MAP($F$2:$F$1311,_xlfn.LAMBDA(_xlpm.x,_xlpm.x=$F44))))</f>
        <v>4.8899755501222489E-4</v>
      </c>
      <c r="M44" s="3">
        <f t="shared" si="8"/>
        <v>1</v>
      </c>
      <c r="N44" s="3">
        <f t="shared" si="9"/>
        <v>0.21041093737452468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~da~ : [daː]</v>
      </c>
      <c r="B45" s="2">
        <v>1</v>
      </c>
      <c r="C45" s="1" t="s">
        <v>38</v>
      </c>
      <c r="D45" s="3">
        <f t="shared" si="1"/>
        <v>4.8899755501222489E-4</v>
      </c>
      <c r="E45" s="1" t="str">
        <f t="shared" si="2"/>
        <v>~da~</v>
      </c>
      <c r="F45" s="1" t="str">
        <f t="shared" si="3"/>
        <v>[daː]</v>
      </c>
      <c r="G45" s="5">
        <f t="shared" si="4"/>
        <v>2</v>
      </c>
      <c r="H45" s="5">
        <f t="shared" si="5"/>
        <v>3</v>
      </c>
      <c r="I45" s="5">
        <f t="shared" si="6"/>
        <v>3</v>
      </c>
      <c r="J45" s="3" cm="1">
        <f t="array" ref="J45">SUM(_xlfn._xlws.FILTER($D$2:$D$1311,_xlfn.MAP($E$2:$E$1311,_xlfn.LAMBDA(_xlpm.x,_xlpm.x=$E45))))</f>
        <v>4.8899755501222489E-4</v>
      </c>
      <c r="K45" s="3">
        <f t="shared" si="7"/>
        <v>1</v>
      </c>
      <c r="L45" s="3" cm="1">
        <f t="array" ref="L45">SUM(_xlfn._xlws.FILTER($D$2:$D$1311,_xlfn.MAP($F$2:$F$1311,_xlfn.LAMBDA(_xlpm.x,_xlpm.x=$F45))))</f>
        <v>4.8899755501222489E-4</v>
      </c>
      <c r="M45" s="3">
        <f t="shared" si="8"/>
        <v>1</v>
      </c>
      <c r="N45" s="3">
        <f t="shared" si="9"/>
        <v>0.21041093737452468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~ma~ : [maː]</v>
      </c>
      <c r="B46" s="2">
        <v>1</v>
      </c>
      <c r="C46" s="1" t="s">
        <v>162</v>
      </c>
      <c r="D46" s="3">
        <f t="shared" si="1"/>
        <v>4.8899755501222489E-4</v>
      </c>
      <c r="E46" s="3" t="str">
        <f t="shared" si="2"/>
        <v>~ma~</v>
      </c>
      <c r="F46" s="3" t="str">
        <f t="shared" si="3"/>
        <v>[maː]</v>
      </c>
      <c r="G46" s="5">
        <f t="shared" si="4"/>
        <v>2</v>
      </c>
      <c r="H46" s="5">
        <f t="shared" si="5"/>
        <v>3</v>
      </c>
      <c r="I46" s="5">
        <f t="shared" si="6"/>
        <v>3</v>
      </c>
      <c r="J46" s="3" cm="1">
        <f t="array" ref="J46">SUM(_xlfn._xlws.FILTER($D$2:$D$1311,_xlfn.MAP($E$2:$E$1311,_xlfn.LAMBDA(_xlpm.x,_xlpm.x=$E46))))</f>
        <v>4.8899755501222489E-4</v>
      </c>
      <c r="K46" s="3">
        <f t="shared" si="7"/>
        <v>1</v>
      </c>
      <c r="L46" s="3" cm="1">
        <f t="array" ref="L46">SUM(_xlfn._xlws.FILTER($D$2:$D$1311,_xlfn.MAP($F$2:$F$1311,_xlfn.LAMBDA(_xlpm.x,_xlpm.x=$F46))))</f>
        <v>4.8899755501222489E-4</v>
      </c>
      <c r="M46" s="3">
        <f t="shared" si="8"/>
        <v>1</v>
      </c>
      <c r="N46" s="3">
        <f t="shared" si="9"/>
        <v>0.21041093737452468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~to~ : [toː]</v>
      </c>
      <c r="B47" s="2">
        <v>1</v>
      </c>
      <c r="C47" s="1" t="s">
        <v>266</v>
      </c>
      <c r="D47" s="3">
        <f t="shared" si="1"/>
        <v>4.8899755501222489E-4</v>
      </c>
      <c r="E47" s="3" t="str">
        <f t="shared" si="2"/>
        <v>~to~</v>
      </c>
      <c r="F47" s="3" t="str">
        <f t="shared" si="3"/>
        <v>[toː]</v>
      </c>
      <c r="G47" s="5">
        <f t="shared" si="4"/>
        <v>2</v>
      </c>
      <c r="H47" s="5">
        <f t="shared" si="5"/>
        <v>3</v>
      </c>
      <c r="I47" s="5">
        <f t="shared" si="6"/>
        <v>3</v>
      </c>
      <c r="J47" s="3" cm="1">
        <f t="array" ref="J47">SUM(_xlfn._xlws.FILTER($D$2:$D$1311,_xlfn.MAP($E$2:$E$1311,_xlfn.LAMBDA(_xlpm.x,_xlpm.x=$E47))))</f>
        <v>4.8899755501222489E-4</v>
      </c>
      <c r="K47" s="3">
        <f t="shared" si="7"/>
        <v>1</v>
      </c>
      <c r="L47" s="3" cm="1">
        <f t="array" ref="L47">SUM(_xlfn._xlws.FILTER($D$2:$D$1311,_xlfn.MAP($F$2:$F$1311,_xlfn.LAMBDA(_xlpm.x,_xlpm.x=$F47))))</f>
        <v>4.8899755501222489E-4</v>
      </c>
      <c r="M47" s="3">
        <f t="shared" si="8"/>
        <v>1</v>
      </c>
      <c r="N47" s="3">
        <f t="shared" si="9"/>
        <v>0.21041093737452468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~wo~ : [voː]</v>
      </c>
      <c r="B48" s="2">
        <v>1</v>
      </c>
      <c r="C48" s="1" t="s">
        <v>486</v>
      </c>
      <c r="D48" s="3">
        <f t="shared" si="1"/>
        <v>4.8899755501222489E-4</v>
      </c>
      <c r="E48" s="3" t="str">
        <f t="shared" si="2"/>
        <v>~wo~</v>
      </c>
      <c r="F48" s="3" t="str">
        <f t="shared" si="3"/>
        <v>[voː]</v>
      </c>
      <c r="G48" s="5">
        <f t="shared" si="4"/>
        <v>2</v>
      </c>
      <c r="H48" s="5">
        <f t="shared" si="5"/>
        <v>3</v>
      </c>
      <c r="I48" s="5">
        <f t="shared" si="6"/>
        <v>3</v>
      </c>
      <c r="J48" s="3" cm="1">
        <f t="array" ref="J48">SUM(_xlfn._xlws.FILTER($D$2:$D$1311,_xlfn.MAP($E$2:$E$1311,_xlfn.LAMBDA(_xlpm.x,_xlpm.x=$E48))))</f>
        <v>4.8899755501222489E-4</v>
      </c>
      <c r="K48" s="3">
        <f t="shared" si="7"/>
        <v>1</v>
      </c>
      <c r="L48" s="3" cm="1">
        <f t="array" ref="L48">SUM(_xlfn._xlws.FILTER($D$2:$D$1311,_xlfn.MAP($F$2:$F$1311,_xlfn.LAMBDA(_xlpm.x,_xlpm.x=$F48))))</f>
        <v>4.8899755501222489E-4</v>
      </c>
      <c r="M48" s="3">
        <f t="shared" si="8"/>
        <v>1</v>
      </c>
      <c r="N48" s="3">
        <f t="shared" si="9"/>
        <v>0.21041093737452468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~so~ : [zoː]</v>
      </c>
      <c r="B49" s="2">
        <v>1</v>
      </c>
      <c r="C49" s="1" t="s">
        <v>488</v>
      </c>
      <c r="D49" s="3">
        <f t="shared" si="1"/>
        <v>4.8899755501222489E-4</v>
      </c>
      <c r="E49" s="3" t="str">
        <f t="shared" si="2"/>
        <v>~so~</v>
      </c>
      <c r="F49" s="3" t="str">
        <f t="shared" si="3"/>
        <v>[zoː]</v>
      </c>
      <c r="G49" s="5">
        <f t="shared" si="4"/>
        <v>2</v>
      </c>
      <c r="H49" s="5">
        <f t="shared" si="5"/>
        <v>3</v>
      </c>
      <c r="I49" s="5">
        <f t="shared" si="6"/>
        <v>3</v>
      </c>
      <c r="J49" s="3" cm="1">
        <f t="array" ref="J49">SUM(_xlfn._xlws.FILTER($D$2:$D$1311,_xlfn.MAP($E$2:$E$1311,_xlfn.LAMBDA(_xlpm.x,_xlpm.x=$E49))))</f>
        <v>4.8899755501222489E-4</v>
      </c>
      <c r="K49" s="3">
        <f t="shared" si="7"/>
        <v>1</v>
      </c>
      <c r="L49" s="3" cm="1">
        <f t="array" ref="L49">SUM(_xlfn._xlws.FILTER($D$2:$D$1311,_xlfn.MAP($F$2:$F$1311,_xlfn.LAMBDA(_xlpm.x,_xlpm.x=$F49))))</f>
        <v>4.8899755501222489E-4</v>
      </c>
      <c r="M49" s="3">
        <f t="shared" si="8"/>
        <v>1</v>
      </c>
      <c r="N49" s="3">
        <f t="shared" si="9"/>
        <v>0.21041093737452468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~ja~ : [ʝaː]</v>
      </c>
      <c r="B50" s="2">
        <v>1</v>
      </c>
      <c r="C50" s="1" t="s">
        <v>341</v>
      </c>
      <c r="D50" s="3">
        <f t="shared" si="1"/>
        <v>4.8899755501222489E-4</v>
      </c>
      <c r="E50" s="3" t="str">
        <f t="shared" si="2"/>
        <v>~ja~</v>
      </c>
      <c r="F50" s="3" t="str">
        <f t="shared" si="3"/>
        <v>[ʝaː]</v>
      </c>
      <c r="G50" s="5">
        <f t="shared" si="4"/>
        <v>2</v>
      </c>
      <c r="H50" s="5">
        <f t="shared" si="5"/>
        <v>3</v>
      </c>
      <c r="I50" s="5">
        <f t="shared" si="6"/>
        <v>3</v>
      </c>
      <c r="J50" s="3" cm="1">
        <f t="array" ref="J50">SUM(_xlfn._xlws.FILTER($D$2:$D$1311,_xlfn.MAP($E$2:$E$1311,_xlfn.LAMBDA(_xlpm.x,_xlpm.x=$E50))))</f>
        <v>4.8899755501222489E-4</v>
      </c>
      <c r="K50" s="3">
        <f t="shared" si="7"/>
        <v>1</v>
      </c>
      <c r="L50" s="3" cm="1">
        <f t="array" ref="L50">SUM(_xlfn._xlws.FILTER($D$2:$D$1311,_xlfn.MAP($F$2:$F$1311,_xlfn.LAMBDA(_xlpm.x,_xlpm.x=$F50))))</f>
        <v>4.8899755501222489E-4</v>
      </c>
      <c r="M50" s="3">
        <f t="shared" si="8"/>
        <v>1</v>
      </c>
      <c r="N50" s="3">
        <f t="shared" si="9"/>
        <v>0.21041093737452468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~je~ : [ʝeː]</v>
      </c>
      <c r="B51" s="2">
        <v>1</v>
      </c>
      <c r="C51" s="1" t="s">
        <v>350</v>
      </c>
      <c r="D51" s="3">
        <f t="shared" si="1"/>
        <v>4.8899755501222489E-4</v>
      </c>
      <c r="E51" s="3" t="str">
        <f t="shared" si="2"/>
        <v>~je~</v>
      </c>
      <c r="F51" s="3" t="str">
        <f t="shared" si="3"/>
        <v>[ʝeː]</v>
      </c>
      <c r="G51" s="5">
        <f t="shared" si="4"/>
        <v>2</v>
      </c>
      <c r="H51" s="5">
        <f t="shared" si="5"/>
        <v>3</v>
      </c>
      <c r="I51" s="5">
        <f t="shared" si="6"/>
        <v>3</v>
      </c>
      <c r="J51" s="3" cm="1">
        <f t="array" ref="J51">SUM(_xlfn._xlws.FILTER($D$2:$D$1311,_xlfn.MAP($E$2:$E$1311,_xlfn.LAMBDA(_xlpm.x,_xlpm.x=$E51))))</f>
        <v>4.8899755501222489E-4</v>
      </c>
      <c r="K51" s="3">
        <f t="shared" si="7"/>
        <v>1</v>
      </c>
      <c r="L51" s="3" cm="1">
        <f t="array" ref="L51">SUM(_xlfn._xlws.FILTER($D$2:$D$1311,_xlfn.MAP($F$2:$F$1311,_xlfn.LAMBDA(_xlpm.x,_xlpm.x=$F51))))</f>
        <v>4.8899755501222489E-4</v>
      </c>
      <c r="M51" s="3">
        <f t="shared" si="8"/>
        <v>1</v>
      </c>
      <c r="N51" s="3">
        <f t="shared" si="9"/>
        <v>0.21041093737452468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~ro~ : [ʁoː]</v>
      </c>
      <c r="B52" s="2">
        <v>1</v>
      </c>
      <c r="C52" s="1" t="s">
        <v>375</v>
      </c>
      <c r="D52" s="3">
        <f t="shared" si="1"/>
        <v>4.8899755501222489E-4</v>
      </c>
      <c r="E52" s="3" t="str">
        <f t="shared" si="2"/>
        <v>~ro~</v>
      </c>
      <c r="F52" s="3" t="str">
        <f t="shared" si="3"/>
        <v>[ʁoː]</v>
      </c>
      <c r="G52" s="5">
        <f t="shared" si="4"/>
        <v>2</v>
      </c>
      <c r="H52" s="5">
        <f t="shared" si="5"/>
        <v>3</v>
      </c>
      <c r="I52" s="5">
        <f t="shared" si="6"/>
        <v>3</v>
      </c>
      <c r="J52" s="3" cm="1">
        <f t="array" ref="J52">SUM(_xlfn._xlws.FILTER($D$2:$D$1311,_xlfn.MAP($E$2:$E$1311,_xlfn.LAMBDA(_xlpm.x,_xlpm.x=$E52))))</f>
        <v>4.8899755501222489E-4</v>
      </c>
      <c r="K52" s="3">
        <f t="shared" si="7"/>
        <v>1</v>
      </c>
      <c r="L52" s="3" cm="1">
        <f t="array" ref="L52">SUM(_xlfn._xlws.FILTER($D$2:$D$1311,_xlfn.MAP($F$2:$F$1311,_xlfn.LAMBDA(_xlpm.x,_xlpm.x=$F52))))</f>
        <v>4.8899755501222489E-4</v>
      </c>
      <c r="M52" s="3">
        <f t="shared" si="8"/>
        <v>1</v>
      </c>
      <c r="N52" s="3">
        <f t="shared" si="9"/>
        <v>0.21041093737452468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~zu~ : [tsuː]</v>
      </c>
      <c r="B53" s="2">
        <v>1</v>
      </c>
      <c r="C53" s="1" t="s">
        <v>276</v>
      </c>
      <c r="D53" s="3">
        <f t="shared" si="1"/>
        <v>4.8899755501222489E-4</v>
      </c>
      <c r="E53" s="3" t="str">
        <f t="shared" si="2"/>
        <v>~zu~</v>
      </c>
      <c r="F53" s="3" t="str">
        <f t="shared" si="3"/>
        <v>[tsuː]</v>
      </c>
      <c r="G53" s="5">
        <f t="shared" si="4"/>
        <v>2</v>
      </c>
      <c r="H53" s="5">
        <f t="shared" si="5"/>
        <v>4</v>
      </c>
      <c r="I53" s="5">
        <f t="shared" si="6"/>
        <v>4</v>
      </c>
      <c r="J53" s="3" cm="1">
        <f t="array" ref="J53">SUM(_xlfn._xlws.FILTER($D$2:$D$1311,_xlfn.MAP($E$2:$E$1311,_xlfn.LAMBDA(_xlpm.x,_xlpm.x=$E53))))</f>
        <v>4.8899755501222489E-4</v>
      </c>
      <c r="K53" s="3">
        <f t="shared" si="7"/>
        <v>1</v>
      </c>
      <c r="L53" s="3" cm="1">
        <f t="array" ref="L53">SUM(_xlfn._xlws.FILTER($D$2:$D$1311,_xlfn.MAP($F$2:$F$1311,_xlfn.LAMBDA(_xlpm.x,_xlpm.x=$F53))))</f>
        <v>4.8899755501222489E-4</v>
      </c>
      <c r="M53" s="3">
        <f t="shared" si="8"/>
        <v>1</v>
      </c>
      <c r="N53" s="3">
        <f t="shared" si="9"/>
        <v>0.2342468675289098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~ls~ : [ls]</v>
      </c>
      <c r="B54" s="2">
        <v>2</v>
      </c>
      <c r="C54" s="1" t="s">
        <v>146</v>
      </c>
      <c r="D54" s="3">
        <f t="shared" si="1"/>
        <v>9.7799511002444979E-4</v>
      </c>
      <c r="E54" s="1" t="str">
        <f t="shared" si="2"/>
        <v>~ls~</v>
      </c>
      <c r="F54" s="1" t="str">
        <f t="shared" si="3"/>
        <v>[ls]</v>
      </c>
      <c r="G54" s="5">
        <f t="shared" si="4"/>
        <v>2</v>
      </c>
      <c r="H54" s="5">
        <f t="shared" si="5"/>
        <v>2</v>
      </c>
      <c r="I54" s="5">
        <f t="shared" si="6"/>
        <v>2</v>
      </c>
      <c r="J54" s="3" cm="1">
        <f t="array" ref="J54">SUM(_xlfn._xlws.FILTER($D$2:$D$1311,_xlfn.MAP($E$2:$E$1311,_xlfn.LAMBDA(_xlpm.x,_xlpm.x=$E54))))</f>
        <v>9.7799511002444979E-4</v>
      </c>
      <c r="K54" s="3">
        <f t="shared" si="7"/>
        <v>1</v>
      </c>
      <c r="L54" s="3" cm="1">
        <f t="array" ref="L54">SUM(_xlfn._xlws.FILTER($D$2:$D$1311,_xlfn.MAP($F$2:$F$1311,_xlfn.LAMBDA(_xlpm.x,_xlpm.x=$F54))))</f>
        <v>9.7799511002444979E-4</v>
      </c>
      <c r="M54" s="3">
        <f t="shared" si="8"/>
        <v>1</v>
      </c>
      <c r="N54" s="3">
        <f t="shared" si="9"/>
        <v>0.28725561847890652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~mt~ : [mt]</v>
      </c>
      <c r="B55" s="2">
        <v>2</v>
      </c>
      <c r="C55" s="1" t="s">
        <v>171</v>
      </c>
      <c r="D55" s="3">
        <f t="shared" si="1"/>
        <v>9.7799511002444979E-4</v>
      </c>
      <c r="E55" s="1" t="str">
        <f t="shared" si="2"/>
        <v>~mt~</v>
      </c>
      <c r="F55" s="1" t="str">
        <f t="shared" si="3"/>
        <v>[mt]</v>
      </c>
      <c r="G55" s="5">
        <f t="shared" si="4"/>
        <v>2</v>
      </c>
      <c r="H55" s="5">
        <f t="shared" si="5"/>
        <v>2</v>
      </c>
      <c r="I55" s="5">
        <f t="shared" si="6"/>
        <v>2</v>
      </c>
      <c r="J55" s="3" cm="1">
        <f t="array" ref="J55">SUM(_xlfn._xlws.FILTER($D$2:$D$1311,_xlfn.MAP($E$2:$E$1311,_xlfn.LAMBDA(_xlpm.x,_xlpm.x=$E55))))</f>
        <v>9.7799511002444979E-4</v>
      </c>
      <c r="K55" s="3">
        <f t="shared" si="7"/>
        <v>1</v>
      </c>
      <c r="L55" s="3" cm="1">
        <f t="array" ref="L55">SUM(_xlfn._xlws.FILTER($D$2:$D$1311,_xlfn.MAP($F$2:$F$1311,_xlfn.LAMBDA(_xlpm.x,_xlpm.x=$F55))))</f>
        <v>9.7799511002444979E-4</v>
      </c>
      <c r="M55" s="3">
        <f t="shared" si="8"/>
        <v>1</v>
      </c>
      <c r="N55" s="3">
        <f t="shared" si="9"/>
        <v>0.28725561847890652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~rn~ : [ʁn]</v>
      </c>
      <c r="B56" s="2">
        <v>2</v>
      </c>
      <c r="C56" s="1" t="s">
        <v>497</v>
      </c>
      <c r="D56" s="3">
        <f t="shared" si="1"/>
        <v>9.7799511002444979E-4</v>
      </c>
      <c r="E56" s="3" t="str">
        <f t="shared" si="2"/>
        <v>~rn~</v>
      </c>
      <c r="F56" s="3" t="str">
        <f t="shared" si="3"/>
        <v>[ʁn]</v>
      </c>
      <c r="G56" s="5">
        <f t="shared" si="4"/>
        <v>2</v>
      </c>
      <c r="H56" s="5">
        <f t="shared" si="5"/>
        <v>2</v>
      </c>
      <c r="I56" s="5">
        <f t="shared" si="6"/>
        <v>2</v>
      </c>
      <c r="J56" s="3" cm="1">
        <f t="array" ref="J56">SUM(_xlfn._xlws.FILTER($D$2:$D$1311,_xlfn.MAP($E$2:$E$1311,_xlfn.LAMBDA(_xlpm.x,_xlpm.x=$E56))))</f>
        <v>9.7799511002444979E-4</v>
      </c>
      <c r="K56" s="3">
        <f t="shared" si="7"/>
        <v>1</v>
      </c>
      <c r="L56" s="3" cm="1">
        <f t="array" ref="L56">SUM(_xlfn._xlws.FILTER($D$2:$D$1311,_xlfn.MAP($F$2:$F$1311,_xlfn.LAMBDA(_xlpm.x,_xlpm.x=$F56))))</f>
        <v>9.7799511002444979E-4</v>
      </c>
      <c r="M56" s="3">
        <f t="shared" si="8"/>
        <v>1</v>
      </c>
      <c r="N56" s="3">
        <f t="shared" si="9"/>
        <v>0.28725561847890652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~ob~ : [ɔp]</v>
      </c>
      <c r="B57" s="2">
        <v>2</v>
      </c>
      <c r="C57" s="1" t="s">
        <v>1990</v>
      </c>
      <c r="D57" s="3">
        <f t="shared" si="1"/>
        <v>9.7799511002444979E-4</v>
      </c>
      <c r="E57" s="3" t="str">
        <f t="shared" si="2"/>
        <v>~ob~</v>
      </c>
      <c r="F57" s="3" t="str">
        <f t="shared" si="3"/>
        <v>[ɔp]</v>
      </c>
      <c r="G57" s="5">
        <f t="shared" si="4"/>
        <v>2</v>
      </c>
      <c r="H57" s="5">
        <f t="shared" si="5"/>
        <v>2</v>
      </c>
      <c r="I57" s="5">
        <f t="shared" si="6"/>
        <v>2</v>
      </c>
      <c r="J57" s="3" cm="1">
        <f t="array" ref="J57">SUM(_xlfn._xlws.FILTER($D$2:$D$1311,_xlfn.MAP($E$2:$E$1311,_xlfn.LAMBDA(_xlpm.x,_xlpm.x=$E57))))</f>
        <v>9.7799511002444979E-4</v>
      </c>
      <c r="K57" s="3">
        <f t="shared" si="7"/>
        <v>1</v>
      </c>
      <c r="L57" s="3" cm="1">
        <f t="array" ref="L57">SUM(_xlfn._xlws.FILTER($D$2:$D$1311,_xlfn.MAP($F$2:$F$1311,_xlfn.LAMBDA(_xlpm.x,_xlpm.x=$F57))))</f>
        <v>9.7799511002444979E-4</v>
      </c>
      <c r="M57" s="3">
        <f t="shared" si="8"/>
        <v>1</v>
      </c>
      <c r="N57" s="3">
        <f t="shared" si="9"/>
        <v>0.28725561847890652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~st~ : [st]</v>
      </c>
      <c r="B58" s="2">
        <v>3</v>
      </c>
      <c r="C58" s="1" t="s">
        <v>245</v>
      </c>
      <c r="D58" s="3">
        <f t="shared" si="1"/>
        <v>1.4669926650366749E-3</v>
      </c>
      <c r="E58" s="1" t="str">
        <f t="shared" si="2"/>
        <v>~st~</v>
      </c>
      <c r="F58" s="1" t="str">
        <f t="shared" si="3"/>
        <v>[st]</v>
      </c>
      <c r="G58" s="5">
        <f t="shared" si="4"/>
        <v>2</v>
      </c>
      <c r="H58" s="5">
        <f t="shared" si="5"/>
        <v>2</v>
      </c>
      <c r="I58" s="5">
        <f t="shared" si="6"/>
        <v>2</v>
      </c>
      <c r="J58" s="3" cm="1">
        <f t="array" ref="J58">SUM(_xlfn._xlws.FILTER($D$2:$D$1311,_xlfn.MAP($E$2:$E$1311,_xlfn.LAMBDA(_xlpm.x,_xlpm.x=$E58))))</f>
        <v>1.4669926650366749E-3</v>
      </c>
      <c r="K58" s="3">
        <f t="shared" si="7"/>
        <v>1</v>
      </c>
      <c r="L58" s="3" cm="1">
        <f t="array" ref="L58">SUM(_xlfn._xlws.FILTER($D$2:$D$1311,_xlfn.MAP($F$2:$F$1311,_xlfn.LAMBDA(_xlpm.x,_xlpm.x=$F58))))</f>
        <v>1.4669926650366749E-3</v>
      </c>
      <c r="M58" s="3">
        <f t="shared" si="8"/>
        <v>1</v>
      </c>
      <c r="N58" s="3">
        <f t="shared" si="9"/>
        <v>0.36247623315782618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~rf~ : [ʁf]</v>
      </c>
      <c r="B59" s="2">
        <v>3</v>
      </c>
      <c r="C59" s="1" t="s">
        <v>352</v>
      </c>
      <c r="D59" s="3">
        <f t="shared" si="1"/>
        <v>1.4669926650366749E-3</v>
      </c>
      <c r="E59" s="3" t="str">
        <f t="shared" si="2"/>
        <v>~rf~</v>
      </c>
      <c r="F59" s="3" t="str">
        <f t="shared" si="3"/>
        <v>[ʁf]</v>
      </c>
      <c r="G59" s="5">
        <f t="shared" si="4"/>
        <v>2</v>
      </c>
      <c r="H59" s="5">
        <f t="shared" si="5"/>
        <v>2</v>
      </c>
      <c r="I59" s="5">
        <f t="shared" si="6"/>
        <v>2</v>
      </c>
      <c r="J59" s="3" cm="1">
        <f t="array" ref="J59">SUM(_xlfn._xlws.FILTER($D$2:$D$1311,_xlfn.MAP($E$2:$E$1311,_xlfn.LAMBDA(_xlpm.x,_xlpm.x=$E59))))</f>
        <v>1.4669926650366749E-3</v>
      </c>
      <c r="K59" s="3">
        <f t="shared" si="7"/>
        <v>1</v>
      </c>
      <c r="L59" s="3" cm="1">
        <f t="array" ref="L59">SUM(_xlfn._xlws.FILTER($D$2:$D$1311,_xlfn.MAP($F$2:$F$1311,_xlfn.LAMBDA(_xlpm.x,_xlpm.x=$F59))))</f>
        <v>1.4669926650366749E-3</v>
      </c>
      <c r="M59" s="3">
        <f t="shared" si="8"/>
        <v>1</v>
      </c>
      <c r="N59" s="3">
        <f t="shared" si="9"/>
        <v>0.36247623315782618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~nk~ : [ŋk]</v>
      </c>
      <c r="B60" s="2">
        <v>3</v>
      </c>
      <c r="C60" s="1" t="s">
        <v>355</v>
      </c>
      <c r="D60" s="3">
        <f t="shared" si="1"/>
        <v>1.4669926650366749E-3</v>
      </c>
      <c r="E60" s="3" t="str">
        <f t="shared" si="2"/>
        <v>~nk~</v>
      </c>
      <c r="F60" s="3" t="str">
        <f t="shared" si="3"/>
        <v>[ŋk]</v>
      </c>
      <c r="G60" s="5">
        <f t="shared" si="4"/>
        <v>2</v>
      </c>
      <c r="H60" s="5">
        <f t="shared" si="5"/>
        <v>2</v>
      </c>
      <c r="I60" s="5">
        <f t="shared" si="6"/>
        <v>2</v>
      </c>
      <c r="J60" s="3" cm="1">
        <f t="array" ref="J60">SUM(_xlfn._xlws.FILTER($D$2:$D$1311,_xlfn.MAP($E$2:$E$1311,_xlfn.LAMBDA(_xlpm.x,_xlpm.x=$E60))))</f>
        <v>1.4669926650366749E-3</v>
      </c>
      <c r="K60" s="3">
        <f t="shared" si="7"/>
        <v>1</v>
      </c>
      <c r="L60" s="3" cm="1">
        <f t="array" ref="L60">SUM(_xlfn._xlws.FILTER($D$2:$D$1311,_xlfn.MAP($F$2:$F$1311,_xlfn.LAMBDA(_xlpm.x,_xlpm.x=$F60))))</f>
        <v>1.4669926650366749E-3</v>
      </c>
      <c r="M60" s="3">
        <f t="shared" si="8"/>
        <v>1</v>
      </c>
      <c r="N60" s="3">
        <f t="shared" si="9"/>
        <v>0.36247623315782618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~rm~ : [ʁm]</v>
      </c>
      <c r="B61" s="2">
        <v>3</v>
      </c>
      <c r="C61" s="1" t="s">
        <v>368</v>
      </c>
      <c r="D61" s="3">
        <f t="shared" si="1"/>
        <v>1.4669926650366749E-3</v>
      </c>
      <c r="E61" s="3" t="str">
        <f t="shared" si="2"/>
        <v>~rm~</v>
      </c>
      <c r="F61" s="3" t="str">
        <f t="shared" si="3"/>
        <v>[ʁm]</v>
      </c>
      <c r="G61" s="5">
        <f t="shared" si="4"/>
        <v>2</v>
      </c>
      <c r="H61" s="5">
        <f t="shared" si="5"/>
        <v>2</v>
      </c>
      <c r="I61" s="5">
        <f t="shared" si="6"/>
        <v>2</v>
      </c>
      <c r="J61" s="3" cm="1">
        <f t="array" ref="J61">SUM(_xlfn._xlws.FILTER($D$2:$D$1311,_xlfn.MAP($E$2:$E$1311,_xlfn.LAMBDA(_xlpm.x,_xlpm.x=$E61))))</f>
        <v>1.4669926650366749E-3</v>
      </c>
      <c r="K61" s="3">
        <f t="shared" si="7"/>
        <v>1</v>
      </c>
      <c r="L61" s="3" cm="1">
        <f t="array" ref="L61">SUM(_xlfn._xlws.FILTER($D$2:$D$1311,_xlfn.MAP($F$2:$F$1311,_xlfn.LAMBDA(_xlpm.x,_xlpm.x=$F61))))</f>
        <v>1.4669926650366749E-3</v>
      </c>
      <c r="M61" s="3">
        <f t="shared" si="8"/>
        <v>1</v>
      </c>
      <c r="N61" s="3">
        <f t="shared" si="9"/>
        <v>0.36247623315782618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~lz~ : [lts]</v>
      </c>
      <c r="B62" s="2">
        <v>3</v>
      </c>
      <c r="C62" s="1" t="s">
        <v>151</v>
      </c>
      <c r="D62" s="3">
        <f t="shared" si="1"/>
        <v>1.4669926650366749E-3</v>
      </c>
      <c r="E62" s="1" t="str">
        <f t="shared" si="2"/>
        <v>~lz~</v>
      </c>
      <c r="F62" s="1" t="str">
        <f t="shared" si="3"/>
        <v>[lts]</v>
      </c>
      <c r="G62" s="5">
        <f t="shared" si="4"/>
        <v>2</v>
      </c>
      <c r="H62" s="5">
        <f t="shared" si="5"/>
        <v>3</v>
      </c>
      <c r="I62" s="5">
        <f t="shared" si="6"/>
        <v>3</v>
      </c>
      <c r="J62" s="3" cm="1">
        <f t="array" ref="J62">SUM(_xlfn._xlws.FILTER($D$2:$D$1311,_xlfn.MAP($E$2:$E$1311,_xlfn.LAMBDA(_xlpm.x,_xlpm.x=$E62))))</f>
        <v>1.4669926650366749E-3</v>
      </c>
      <c r="K62" s="3">
        <f t="shared" si="7"/>
        <v>1</v>
      </c>
      <c r="L62" s="3" cm="1">
        <f t="array" ref="L62">SUM(_xlfn._xlws.FILTER($D$2:$D$1311,_xlfn.MAP($F$2:$F$1311,_xlfn.LAMBDA(_xlpm.x,_xlpm.x=$F62))))</f>
        <v>1.4669926650366749E-3</v>
      </c>
      <c r="M62" s="3">
        <f t="shared" si="8"/>
        <v>1</v>
      </c>
      <c r="N62" s="3">
        <f t="shared" si="9"/>
        <v>0.42082187474904936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~ab~ : [ap]</v>
      </c>
      <c r="B63" s="2">
        <v>4</v>
      </c>
      <c r="C63" s="1" t="s">
        <v>1989</v>
      </c>
      <c r="D63" s="3">
        <f t="shared" si="1"/>
        <v>1.9559902200488996E-3</v>
      </c>
      <c r="E63" s="3" t="str">
        <f t="shared" si="2"/>
        <v>~ab~</v>
      </c>
      <c r="F63" s="3" t="str">
        <f t="shared" si="3"/>
        <v>[ap]</v>
      </c>
      <c r="G63" s="5">
        <f t="shared" si="4"/>
        <v>2</v>
      </c>
      <c r="H63" s="5">
        <f t="shared" si="5"/>
        <v>2</v>
      </c>
      <c r="I63" s="5">
        <f t="shared" si="6"/>
        <v>2</v>
      </c>
      <c r="J63" s="3" cm="1">
        <f t="array" ref="J63">SUM(_xlfn._xlws.FILTER($D$2:$D$1311,_xlfn.MAP($E$2:$E$1311,_xlfn.LAMBDA(_xlpm.x,_xlpm.x=$E63))))</f>
        <v>1.9559902200488996E-3</v>
      </c>
      <c r="K63" s="3">
        <f t="shared" si="7"/>
        <v>1</v>
      </c>
      <c r="L63" s="3" cm="1">
        <f t="array" ref="L63">SUM(_xlfn._xlws.FILTER($D$2:$D$1311,_xlfn.MAP($F$2:$F$1311,_xlfn.LAMBDA(_xlpm.x,_xlpm.x=$F63))))</f>
        <v>1.9559902200488996E-3</v>
      </c>
      <c r="M63" s="3">
        <f t="shared" si="8"/>
        <v>1</v>
      </c>
      <c r="N63" s="3">
        <f t="shared" si="9"/>
        <v>0.42082187474904936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~re~ : [ʁe]</v>
      </c>
      <c r="B64" s="2">
        <v>4</v>
      </c>
      <c r="C64" s="1" t="s">
        <v>347</v>
      </c>
      <c r="D64" s="3">
        <f t="shared" si="1"/>
        <v>1.9559902200488996E-3</v>
      </c>
      <c r="E64" s="3" t="str">
        <f t="shared" si="2"/>
        <v>~re~</v>
      </c>
      <c r="F64" s="3" t="str">
        <f t="shared" si="3"/>
        <v>[ʁe]</v>
      </c>
      <c r="G64" s="5">
        <f t="shared" si="4"/>
        <v>2</v>
      </c>
      <c r="H64" s="5">
        <f t="shared" si="5"/>
        <v>2</v>
      </c>
      <c r="I64" s="5">
        <f t="shared" si="6"/>
        <v>2</v>
      </c>
      <c r="J64" s="3" cm="1">
        <f t="array" ref="J64">SUM(_xlfn._xlws.FILTER($D$2:$D$1311,_xlfn.MAP($E$2:$E$1311,_xlfn.LAMBDA(_xlpm.x,_xlpm.x=$E64))))</f>
        <v>1.9559902200488996E-3</v>
      </c>
      <c r="K64" s="3">
        <f t="shared" si="7"/>
        <v>1</v>
      </c>
      <c r="L64" s="3" cm="1">
        <f t="array" ref="L64">SUM(_xlfn._xlws.FILTER($D$2:$D$1311,_xlfn.MAP($F$2:$F$1311,_xlfn.LAMBDA(_xlpm.x,_xlpm.x=$F64))))</f>
        <v>1.9559902200488996E-3</v>
      </c>
      <c r="M64" s="3">
        <f t="shared" si="8"/>
        <v>1</v>
      </c>
      <c r="N64" s="3">
        <f t="shared" si="9"/>
        <v>0.42082187474904936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~de~ : [de]</v>
      </c>
      <c r="B65" s="2">
        <v>5</v>
      </c>
      <c r="C65" s="1" t="s">
        <v>519</v>
      </c>
      <c r="D65" s="3">
        <f t="shared" si="1"/>
        <v>2.4449877750611247E-3</v>
      </c>
      <c r="E65" s="1" t="str">
        <f t="shared" si="2"/>
        <v>~de~</v>
      </c>
      <c r="F65" s="1" t="str">
        <f t="shared" si="3"/>
        <v>[de]</v>
      </c>
      <c r="G65" s="5">
        <f t="shared" si="4"/>
        <v>2</v>
      </c>
      <c r="H65" s="5">
        <f t="shared" si="5"/>
        <v>2</v>
      </c>
      <c r="I65" s="5">
        <f t="shared" si="6"/>
        <v>2</v>
      </c>
      <c r="J65" s="3" cm="1">
        <f t="array" ref="J65">SUM(_xlfn._xlws.FILTER($D$2:$D$1311,_xlfn.MAP($E$2:$E$1311,_xlfn.LAMBDA(_xlpm.x,_xlpm.x=$E65))))</f>
        <v>2.4449877750611247E-3</v>
      </c>
      <c r="K65" s="3">
        <f t="shared" si="7"/>
        <v>1</v>
      </c>
      <c r="L65" s="3" cm="1">
        <f t="array" ref="L65">SUM(_xlfn._xlws.FILTER($D$2:$D$1311,_xlfn.MAP($F$2:$F$1311,_xlfn.LAMBDA(_xlpm.x,_xlpm.x=$F65))))</f>
        <v>2.4449877750611247E-3</v>
      </c>
      <c r="M65" s="3">
        <f t="shared" si="8"/>
        <v>1</v>
      </c>
      <c r="N65" s="3">
        <f t="shared" si="9"/>
        <v>0.4684937350578196</v>
      </c>
      <c r="O65" s="3">
        <f t="shared" si="10"/>
        <v>1</v>
      </c>
      <c r="P65" s="3">
        <f t="shared" si="11"/>
        <v>0</v>
      </c>
      <c r="Q65" s="3"/>
    </row>
    <row r="66" spans="1:17">
      <c r="A66" s="1" t="str">
        <f t="shared" ref="A66:A129" si="12">_xlfn.LET(_xlpm.sep," : ",CONCATENATE(E66,_xlpm.sep,F66))</f>
        <v>~tz~ : [ts]</v>
      </c>
      <c r="B66" s="2">
        <v>5</v>
      </c>
      <c r="C66" s="1" t="s">
        <v>267</v>
      </c>
      <c r="D66" s="3">
        <f t="shared" ref="D66:D129" si="13">B66/freq.sum.r1a</f>
        <v>2.4449877750611247E-3</v>
      </c>
      <c r="E66" s="3" t="str">
        <f t="shared" ref="E66:E129" si="14">_xlfn.LET(_xlpm.sep,":",_xlpm.w,$C66,_xlfn.CONCAT("~",RIGHT(_xlpm.w,LEN(_xlpm.w)-FIND(_xlpm.sep,_xlpm.w)),"~"))</f>
        <v>~tz~</v>
      </c>
      <c r="F66" s="3" t="str">
        <f t="shared" ref="F66:F129" si="15">_xlfn.LET(_xlpm.sep,":",_xlpm.w,$C66,_xlfn.CONCAT("[",LEFT(_xlpm.w,FIND(_xlpm.sep,_xlpm.w)-1),"]"))</f>
        <v>[ts]</v>
      </c>
      <c r="G66" s="5">
        <f t="shared" ref="G66:G129" si="16">_xlfn.LET(_xlpm.w,E66,LEN(_xlpm.w)-2)</f>
        <v>2</v>
      </c>
      <c r="H66" s="5">
        <f t="shared" ref="H66:H129" si="17">_xlfn.LET(_xlpm.w,F66,LEN(_xlpm.w)-2)</f>
        <v>2</v>
      </c>
      <c r="I66" s="5">
        <f t="shared" ref="I66:I129" si="18">_xlfn.LET(_xlpm.a,H66,_xlpm.b,G66,MAX(_xlpm.a,_xlpm.b))</f>
        <v>2</v>
      </c>
      <c r="J66" s="3" cm="1">
        <f t="array" ref="J66">SUM(_xlfn._xlws.FILTER($D$2:$D$1311,_xlfn.MAP($E$2:$E$1311,_xlfn.LAMBDA(_xlpm.x,_xlpm.x=$E66))))</f>
        <v>2.4449877750611247E-3</v>
      </c>
      <c r="K66" s="3">
        <f t="shared" ref="K66:K129" si="19">$D66/J66</f>
        <v>1</v>
      </c>
      <c r="L66" s="3" cm="1">
        <f t="array" ref="L66">SUM(_xlfn._xlws.FILTER($D$2:$D$1311,_xlfn.MAP($F$2:$F$1311,_xlfn.LAMBDA(_xlpm.x,_xlpm.x=$F66))))</f>
        <v>2.4449877750611247E-3</v>
      </c>
      <c r="M66" s="3">
        <f t="shared" ref="M66:M129" si="20">$D66/L66</f>
        <v>1</v>
      </c>
      <c r="N66" s="3">
        <f t="shared" ref="N66:N129" si="21">_xlfn.LET(_xlpm.freq,B66,_xlpm.size,H66+1,_xlpm.F,O66,LOG(1+_xlpm.freq)*LOG(1+_xlpm.size)*_xlpm.F)</f>
        <v>0.4684937350578196</v>
      </c>
      <c r="O66" s="3">
        <f t="shared" ref="O66:O129" si="22">_xlfn.LET(_xlpm.a,M66,_xlpm.b,K66,2*_xlpm.a*_xlpm.b/(_xlpm.a+_xlpm.b))</f>
        <v>1</v>
      </c>
      <c r="P66" s="3">
        <f t="shared" ref="P66:P129" si="23">_xlfn.LET(_xlpm.p,K66,_xlpm.q,M66,LOG(_xlpm.p/_xlpm.q))</f>
        <v>0</v>
      </c>
      <c r="Q66" s="3"/>
    </row>
    <row r="67" spans="1:17">
      <c r="A67" s="1" t="str">
        <f t="shared" si="12"/>
        <v>~nz~ : [nts]</v>
      </c>
      <c r="B67" s="2">
        <v>5</v>
      </c>
      <c r="C67" s="1" t="s">
        <v>201</v>
      </c>
      <c r="D67" s="3">
        <f t="shared" si="13"/>
        <v>2.4449877750611247E-3</v>
      </c>
      <c r="E67" s="3" t="str">
        <f t="shared" si="14"/>
        <v>~nz~</v>
      </c>
      <c r="F67" s="3" t="str">
        <f t="shared" si="15"/>
        <v>[nts]</v>
      </c>
      <c r="G67" s="5">
        <f t="shared" si="16"/>
        <v>2</v>
      </c>
      <c r="H67" s="5">
        <f t="shared" si="17"/>
        <v>3</v>
      </c>
      <c r="I67" s="5">
        <f t="shared" si="18"/>
        <v>3</v>
      </c>
      <c r="J67" s="3" cm="1">
        <f t="array" ref="J67">SUM(_xlfn._xlws.FILTER($D$2:$D$1311,_xlfn.MAP($E$2:$E$1311,_xlfn.LAMBDA(_xlpm.x,_xlpm.x=$E67))))</f>
        <v>2.4449877750611247E-3</v>
      </c>
      <c r="K67" s="3">
        <f t="shared" si="19"/>
        <v>1</v>
      </c>
      <c r="L67" s="3" cm="1">
        <f t="array" ref="L67">SUM(_xlfn._xlws.FILTER($D$2:$D$1311,_xlfn.MAP($F$2:$F$1311,_xlfn.LAMBDA(_xlpm.x,_xlpm.x=$F67))))</f>
        <v>2.4449877750611247E-3</v>
      </c>
      <c r="M67" s="3">
        <f t="shared" si="20"/>
        <v>1</v>
      </c>
      <c r="N67" s="3">
        <f t="shared" si="21"/>
        <v>0.54390438285473386</v>
      </c>
      <c r="O67" s="3">
        <f t="shared" si="22"/>
        <v>1</v>
      </c>
      <c r="P67" s="3">
        <f t="shared" si="23"/>
        <v>0</v>
      </c>
      <c r="Q67" s="3"/>
    </row>
    <row r="68" spans="1:17">
      <c r="A68" s="1" t="str">
        <f t="shared" si="12"/>
        <v>~on~ : [oːn]</v>
      </c>
      <c r="B68" s="2">
        <v>5</v>
      </c>
      <c r="C68" s="1" t="s">
        <v>1895</v>
      </c>
      <c r="D68" s="3">
        <f t="shared" si="13"/>
        <v>2.4449877750611247E-3</v>
      </c>
      <c r="E68" s="3" t="str">
        <f t="shared" si="14"/>
        <v>~on~</v>
      </c>
      <c r="F68" s="3" t="str">
        <f t="shared" si="15"/>
        <v>[oːn]</v>
      </c>
      <c r="G68" s="5">
        <f t="shared" si="16"/>
        <v>2</v>
      </c>
      <c r="H68" s="5">
        <f t="shared" si="17"/>
        <v>3</v>
      </c>
      <c r="I68" s="5">
        <f t="shared" si="18"/>
        <v>3</v>
      </c>
      <c r="J68" s="3" cm="1">
        <f t="array" ref="J68">SUM(_xlfn._xlws.FILTER($D$2:$D$1311,_xlfn.MAP($E$2:$E$1311,_xlfn.LAMBDA(_xlpm.x,_xlpm.x=$E68))))</f>
        <v>2.4449877750611247E-3</v>
      </c>
      <c r="K68" s="3">
        <f t="shared" si="19"/>
        <v>1</v>
      </c>
      <c r="L68" s="3" cm="1">
        <f t="array" ref="L68">SUM(_xlfn._xlws.FILTER($D$2:$D$1311,_xlfn.MAP($F$2:$F$1311,_xlfn.LAMBDA(_xlpm.x,_xlpm.x=$F68))))</f>
        <v>2.4449877750611247E-3</v>
      </c>
      <c r="M68" s="3">
        <f t="shared" si="20"/>
        <v>1</v>
      </c>
      <c r="N68" s="3">
        <f t="shared" si="21"/>
        <v>0.54390438285473386</v>
      </c>
      <c r="O68" s="3">
        <f t="shared" si="22"/>
        <v>1</v>
      </c>
      <c r="P68" s="3">
        <f t="shared" si="23"/>
        <v>0</v>
      </c>
      <c r="Q68" s="3"/>
    </row>
    <row r="69" spans="1:17">
      <c r="A69" s="1" t="str">
        <f t="shared" si="12"/>
        <v>~en~ : [en]</v>
      </c>
      <c r="B69" s="2">
        <v>6</v>
      </c>
      <c r="C69" s="1" t="s">
        <v>1988</v>
      </c>
      <c r="D69" s="3">
        <f t="shared" si="13"/>
        <v>2.9339853300733498E-3</v>
      </c>
      <c r="E69" s="1" t="str">
        <f t="shared" si="14"/>
        <v>~en~</v>
      </c>
      <c r="F69" s="1" t="str">
        <f t="shared" si="15"/>
        <v>[en]</v>
      </c>
      <c r="G69" s="5">
        <f t="shared" si="16"/>
        <v>2</v>
      </c>
      <c r="H69" s="5">
        <f t="shared" si="17"/>
        <v>2</v>
      </c>
      <c r="I69" s="5">
        <f t="shared" si="18"/>
        <v>2</v>
      </c>
      <c r="J69" s="3" cm="1">
        <f t="array" ref="J69">SUM(_xlfn._xlws.FILTER($D$2:$D$1311,_xlfn.MAP($E$2:$E$1311,_xlfn.LAMBDA(_xlpm.x,_xlpm.x=$E69))))</f>
        <v>2.9339853300733498E-3</v>
      </c>
      <c r="K69" s="3">
        <f t="shared" si="19"/>
        <v>1</v>
      </c>
      <c r="L69" s="3" cm="1">
        <f t="array" ref="L69">SUM(_xlfn._xlws.FILTER($D$2:$D$1311,_xlfn.MAP($F$2:$F$1311,_xlfn.LAMBDA(_xlpm.x,_xlpm.x=$F69))))</f>
        <v>2.9339853300733498E-3</v>
      </c>
      <c r="M69" s="3">
        <f t="shared" si="20"/>
        <v>1</v>
      </c>
      <c r="N69" s="3">
        <f t="shared" si="21"/>
        <v>0.50879971864226148</v>
      </c>
      <c r="O69" s="3">
        <f t="shared" si="22"/>
        <v>1</v>
      </c>
      <c r="P69" s="3">
        <f t="shared" si="23"/>
        <v>0</v>
      </c>
      <c r="Q69" s="3"/>
    </row>
    <row r="70" spans="1:17">
      <c r="A70" s="1" t="str">
        <f t="shared" si="12"/>
        <v>~se~ : [ze]</v>
      </c>
      <c r="B70" s="2">
        <v>6</v>
      </c>
      <c r="C70" s="1" t="s">
        <v>632</v>
      </c>
      <c r="D70" s="3">
        <f t="shared" si="13"/>
        <v>2.9339853300733498E-3</v>
      </c>
      <c r="E70" s="1" t="str">
        <f t="shared" si="14"/>
        <v>~se~</v>
      </c>
      <c r="F70" s="1" t="str">
        <f t="shared" si="15"/>
        <v>[ze]</v>
      </c>
      <c r="G70" s="5">
        <f t="shared" si="16"/>
        <v>2</v>
      </c>
      <c r="H70" s="5">
        <f t="shared" si="17"/>
        <v>2</v>
      </c>
      <c r="I70" s="5">
        <f t="shared" si="18"/>
        <v>2</v>
      </c>
      <c r="J70" s="3" cm="1">
        <f t="array" ref="J70">SUM(_xlfn._xlws.FILTER($D$2:$D$1311,_xlfn.MAP($E$2:$E$1311,_xlfn.LAMBDA(_xlpm.x,_xlpm.x=$E70))))</f>
        <v>2.9339853300733498E-3</v>
      </c>
      <c r="K70" s="3">
        <f t="shared" si="19"/>
        <v>1</v>
      </c>
      <c r="L70" s="3" cm="1">
        <f t="array" ref="L70">SUM(_xlfn._xlws.FILTER($D$2:$D$1311,_xlfn.MAP($F$2:$F$1311,_xlfn.LAMBDA(_xlpm.x,_xlpm.x=$F70))))</f>
        <v>2.9339853300733498E-3</v>
      </c>
      <c r="M70" s="3">
        <f t="shared" si="20"/>
        <v>1</v>
      </c>
      <c r="N70" s="3">
        <f t="shared" si="21"/>
        <v>0.50879971864226148</v>
      </c>
      <c r="O70" s="3">
        <f t="shared" si="22"/>
        <v>1</v>
      </c>
      <c r="P70" s="3">
        <f t="shared" si="23"/>
        <v>0</v>
      </c>
      <c r="Q70" s="3"/>
    </row>
    <row r="71" spans="1:17">
      <c r="A71" s="1" t="str">
        <f t="shared" si="12"/>
        <v>~ft~ : [ft]</v>
      </c>
      <c r="B71" s="2">
        <v>7</v>
      </c>
      <c r="C71" s="1" t="s">
        <v>70</v>
      </c>
      <c r="D71" s="3">
        <f t="shared" si="13"/>
        <v>3.4229828850855745E-3</v>
      </c>
      <c r="E71" s="3" t="str">
        <f t="shared" si="14"/>
        <v>~ft~</v>
      </c>
      <c r="F71" s="3" t="str">
        <f t="shared" si="15"/>
        <v>[ft]</v>
      </c>
      <c r="G71" s="5">
        <f t="shared" si="16"/>
        <v>2</v>
      </c>
      <c r="H71" s="5">
        <f t="shared" si="17"/>
        <v>2</v>
      </c>
      <c r="I71" s="5">
        <f t="shared" si="18"/>
        <v>2</v>
      </c>
      <c r="J71" s="3" cm="1">
        <f t="array" ref="J71">SUM(_xlfn._xlws.FILTER($D$2:$D$1311,_xlfn.MAP($E$2:$E$1311,_xlfn.LAMBDA(_xlpm.x,_xlpm.x=$E71))))</f>
        <v>3.4229828850855745E-3</v>
      </c>
      <c r="K71" s="3">
        <f t="shared" si="19"/>
        <v>1</v>
      </c>
      <c r="L71" s="3" cm="1">
        <f t="array" ref="L71">SUM(_xlfn._xlws.FILTER($D$2:$D$1311,_xlfn.MAP($F$2:$F$1311,_xlfn.LAMBDA(_xlpm.x,_xlpm.x=$F71))))</f>
        <v>3.4229828850855745E-3</v>
      </c>
      <c r="M71" s="3">
        <f t="shared" si="20"/>
        <v>1</v>
      </c>
      <c r="N71" s="3">
        <f t="shared" si="21"/>
        <v>0.54371434973673916</v>
      </c>
      <c r="O71" s="3">
        <f t="shared" si="22"/>
        <v>1</v>
      </c>
      <c r="P71" s="3">
        <f t="shared" si="23"/>
        <v>0</v>
      </c>
      <c r="Q71" s="3"/>
    </row>
    <row r="72" spans="1:17">
      <c r="A72" s="1" t="str">
        <f t="shared" si="12"/>
        <v>~ge~ : [ɡe]</v>
      </c>
      <c r="B72" s="2">
        <v>8</v>
      </c>
      <c r="C72" s="1" t="s">
        <v>643</v>
      </c>
      <c r="D72" s="3">
        <f t="shared" si="13"/>
        <v>3.9119804400977991E-3</v>
      </c>
      <c r="E72" s="3" t="str">
        <f t="shared" si="14"/>
        <v>~ge~</v>
      </c>
      <c r="F72" s="3" t="str">
        <f t="shared" si="15"/>
        <v>[ɡe]</v>
      </c>
      <c r="G72" s="5">
        <f t="shared" si="16"/>
        <v>2</v>
      </c>
      <c r="H72" s="5">
        <f t="shared" si="17"/>
        <v>2</v>
      </c>
      <c r="I72" s="5">
        <f t="shared" si="18"/>
        <v>2</v>
      </c>
      <c r="J72" s="3" cm="1">
        <f t="array" ref="J72">SUM(_xlfn._xlws.FILTER($D$2:$D$1311,_xlfn.MAP($E$2:$E$1311,_xlfn.LAMBDA(_xlpm.x,_xlpm.x=$E72))))</f>
        <v>3.9119804400977991E-3</v>
      </c>
      <c r="K72" s="3">
        <f t="shared" si="19"/>
        <v>1</v>
      </c>
      <c r="L72" s="3" cm="1">
        <f t="array" ref="L72">SUM(_xlfn._xlws.FILTER($D$2:$D$1311,_xlfn.MAP($F$2:$F$1311,_xlfn.LAMBDA(_xlpm.x,_xlpm.x=$F72))))</f>
        <v>3.9119804400977991E-3</v>
      </c>
      <c r="M72" s="3">
        <f t="shared" si="20"/>
        <v>1</v>
      </c>
      <c r="N72" s="3">
        <f t="shared" si="21"/>
        <v>0.57451123695781303</v>
      </c>
      <c r="O72" s="3">
        <f t="shared" si="22"/>
        <v>1</v>
      </c>
      <c r="P72" s="3">
        <f t="shared" si="23"/>
        <v>0</v>
      </c>
      <c r="Q72" s="3"/>
    </row>
    <row r="73" spans="1:17">
      <c r="A73" s="1" t="str">
        <f t="shared" si="12"/>
        <v>~ng~ : [ŋ]</v>
      </c>
      <c r="B73" s="2">
        <v>16</v>
      </c>
      <c r="C73" s="1" t="s">
        <v>328</v>
      </c>
      <c r="D73" s="3">
        <f t="shared" si="13"/>
        <v>7.8239608801955983E-3</v>
      </c>
      <c r="E73" s="1" t="str">
        <f t="shared" si="14"/>
        <v>~ng~</v>
      </c>
      <c r="F73" s="1" t="str">
        <f t="shared" si="15"/>
        <v>[ŋ]</v>
      </c>
      <c r="G73" s="5">
        <f t="shared" si="16"/>
        <v>2</v>
      </c>
      <c r="H73" s="5">
        <f t="shared" si="17"/>
        <v>1</v>
      </c>
      <c r="I73" s="5">
        <f t="shared" si="18"/>
        <v>2</v>
      </c>
      <c r="J73" s="3" cm="1">
        <f t="array" ref="J73">SUM(_xlfn._xlws.FILTER($D$2:$D$1311,_xlfn.MAP($E$2:$E$1311,_xlfn.LAMBDA(_xlpm.x,_xlpm.x=$E73))))</f>
        <v>7.8239608801955983E-3</v>
      </c>
      <c r="K73" s="3">
        <f t="shared" si="19"/>
        <v>1</v>
      </c>
      <c r="L73" s="3" cm="1">
        <f t="array" ref="L73">SUM(_xlfn._xlws.FILTER($D$2:$D$1311,_xlfn.MAP($F$2:$F$1311,_xlfn.LAMBDA(_xlpm.x,_xlpm.x=$F73))))</f>
        <v>8.3129584352078234E-3</v>
      </c>
      <c r="M73" s="3">
        <f t="shared" si="20"/>
        <v>0.94117647058823528</v>
      </c>
      <c r="N73" s="3">
        <f t="shared" si="21"/>
        <v>0.56928323222929189</v>
      </c>
      <c r="O73" s="3">
        <f t="shared" si="22"/>
        <v>0.96969696969696972</v>
      </c>
      <c r="P73" s="3">
        <f t="shared" si="23"/>
        <v>2.6328938722349149E-2</v>
      </c>
      <c r="Q73" s="3"/>
    </row>
    <row r="74" spans="1:17">
      <c r="A74" s="1" t="str">
        <f t="shared" si="12"/>
        <v>~ße~ : [se]</v>
      </c>
      <c r="B74" s="2">
        <v>3</v>
      </c>
      <c r="C74" s="1" t="s">
        <v>597</v>
      </c>
      <c r="D74" s="3">
        <f t="shared" si="13"/>
        <v>1.4669926650366749E-3</v>
      </c>
      <c r="E74" s="1" t="str">
        <f t="shared" si="14"/>
        <v>~ße~</v>
      </c>
      <c r="F74" s="1" t="str">
        <f t="shared" si="15"/>
        <v>[se]</v>
      </c>
      <c r="G74" s="5">
        <f t="shared" si="16"/>
        <v>2</v>
      </c>
      <c r="H74" s="5">
        <f t="shared" si="17"/>
        <v>2</v>
      </c>
      <c r="I74" s="5">
        <f t="shared" si="18"/>
        <v>2</v>
      </c>
      <c r="J74" s="3" cm="1">
        <f t="array" ref="J74">SUM(_xlfn._xlws.FILTER($D$2:$D$1311,_xlfn.MAP($E$2:$E$1311,_xlfn.LAMBDA(_xlpm.x,_xlpm.x=$E74))))</f>
        <v>3.9119804400977991E-3</v>
      </c>
      <c r="K74" s="3">
        <f t="shared" si="19"/>
        <v>0.37500000000000006</v>
      </c>
      <c r="L74" s="3" cm="1">
        <f t="array" ref="L74">SUM(_xlfn._xlws.FILTER($D$2:$D$1311,_xlfn.MAP($F$2:$F$1311,_xlfn.LAMBDA(_xlpm.x,_xlpm.x=$F74))))</f>
        <v>4.4009779951100243E-3</v>
      </c>
      <c r="M74" s="3">
        <f t="shared" si="20"/>
        <v>0.33333333333333337</v>
      </c>
      <c r="N74" s="3">
        <f t="shared" si="21"/>
        <v>0.12793278817335044</v>
      </c>
      <c r="O74" s="3">
        <f t="shared" si="22"/>
        <v>0.35294117647058826</v>
      </c>
      <c r="P74" s="3">
        <f t="shared" si="23"/>
        <v>5.1152522447381291E-2</v>
      </c>
      <c r="Q74" s="3"/>
    </row>
    <row r="75" spans="1:17">
      <c r="A75" s="1" t="str">
        <f t="shared" si="12"/>
        <v>~ne~ : [ne]</v>
      </c>
      <c r="B75" s="2">
        <v>6</v>
      </c>
      <c r="C75" s="1" t="s">
        <v>573</v>
      </c>
      <c r="D75" s="3">
        <f t="shared" si="13"/>
        <v>2.9339853300733498E-3</v>
      </c>
      <c r="E75" s="3" t="str">
        <f t="shared" si="14"/>
        <v>~ne~</v>
      </c>
      <c r="F75" s="3" t="str">
        <f t="shared" si="15"/>
        <v>[ne]</v>
      </c>
      <c r="G75" s="5">
        <f t="shared" si="16"/>
        <v>2</v>
      </c>
      <c r="H75" s="5">
        <f t="shared" si="17"/>
        <v>2</v>
      </c>
      <c r="I75" s="5">
        <f t="shared" si="18"/>
        <v>2</v>
      </c>
      <c r="J75" s="3" cm="1">
        <f t="array" ref="J75">SUM(_xlfn._xlws.FILTER($D$2:$D$1311,_xlfn.MAP($E$2:$E$1311,_xlfn.LAMBDA(_xlpm.x,_xlpm.x=$E75))))</f>
        <v>2.9339853300733498E-3</v>
      </c>
      <c r="K75" s="3">
        <f t="shared" si="19"/>
        <v>1</v>
      </c>
      <c r="L75" s="3" cm="1">
        <f t="array" ref="L75">SUM(_xlfn._xlws.FILTER($D$2:$D$1311,_xlfn.MAP($F$2:$F$1311,_xlfn.LAMBDA(_xlpm.x,_xlpm.x=$F75))))</f>
        <v>3.4229828850855749E-3</v>
      </c>
      <c r="M75" s="3">
        <f t="shared" si="20"/>
        <v>0.8571428571428571</v>
      </c>
      <c r="N75" s="3">
        <f t="shared" si="21"/>
        <v>0.46966127874670288</v>
      </c>
      <c r="O75" s="3">
        <f t="shared" si="22"/>
        <v>0.92307692307692302</v>
      </c>
      <c r="P75" s="3">
        <f t="shared" si="23"/>
        <v>6.6946789630613221E-2</v>
      </c>
      <c r="Q75" s="3"/>
    </row>
    <row r="76" spans="1:17">
      <c r="A76" s="1" t="str">
        <f t="shared" si="12"/>
        <v>~kt~ : [kt]</v>
      </c>
      <c r="B76" s="2">
        <v>4</v>
      </c>
      <c r="C76" s="1" t="s">
        <v>111</v>
      </c>
      <c r="D76" s="3">
        <f t="shared" si="13"/>
        <v>1.9559902200488996E-3</v>
      </c>
      <c r="E76" s="3" t="str">
        <f t="shared" si="14"/>
        <v>~kt~</v>
      </c>
      <c r="F76" s="3" t="str">
        <f t="shared" si="15"/>
        <v>[kt]</v>
      </c>
      <c r="G76" s="5">
        <f t="shared" si="16"/>
        <v>2</v>
      </c>
      <c r="H76" s="5">
        <f t="shared" si="17"/>
        <v>2</v>
      </c>
      <c r="I76" s="5">
        <f t="shared" si="18"/>
        <v>2</v>
      </c>
      <c r="J76" s="3" cm="1">
        <f t="array" ref="J76">SUM(_xlfn._xlws.FILTER($D$2:$D$1311,_xlfn.MAP($E$2:$E$1311,_xlfn.LAMBDA(_xlpm.x,_xlpm.x=$E76))))</f>
        <v>1.9559902200488996E-3</v>
      </c>
      <c r="K76" s="3">
        <f t="shared" si="19"/>
        <v>1</v>
      </c>
      <c r="L76" s="3" cm="1">
        <f t="array" ref="L76">SUM(_xlfn._xlws.FILTER($D$2:$D$1311,_xlfn.MAP($F$2:$F$1311,_xlfn.LAMBDA(_xlpm.x,_xlpm.x=$F76))))</f>
        <v>2.4449877750611247E-3</v>
      </c>
      <c r="M76" s="3">
        <f t="shared" si="20"/>
        <v>0.79999999999999993</v>
      </c>
      <c r="N76" s="3">
        <f t="shared" si="21"/>
        <v>0.37406388866582169</v>
      </c>
      <c r="O76" s="3">
        <f t="shared" si="22"/>
        <v>0.88888888888888895</v>
      </c>
      <c r="P76" s="3">
        <f t="shared" si="23"/>
        <v>9.691001300805642E-2</v>
      </c>
      <c r="Q76" s="3"/>
    </row>
    <row r="77" spans="1:17">
      <c r="A77" s="1" t="str">
        <f t="shared" si="12"/>
        <v>~rt~ : [ʁt]</v>
      </c>
      <c r="B77" s="2">
        <v>7</v>
      </c>
      <c r="C77" s="1" t="s">
        <v>386</v>
      </c>
      <c r="D77" s="3">
        <f t="shared" si="13"/>
        <v>3.4229828850855745E-3</v>
      </c>
      <c r="E77" s="3" t="str">
        <f t="shared" si="14"/>
        <v>~rt~</v>
      </c>
      <c r="F77" s="3" t="str">
        <f t="shared" si="15"/>
        <v>[ʁt]</v>
      </c>
      <c r="G77" s="5">
        <f t="shared" si="16"/>
        <v>2</v>
      </c>
      <c r="H77" s="5">
        <f t="shared" si="17"/>
        <v>2</v>
      </c>
      <c r="I77" s="5">
        <f t="shared" si="18"/>
        <v>2</v>
      </c>
      <c r="J77" s="3" cm="1">
        <f t="array" ref="J77">SUM(_xlfn._xlws.FILTER($D$2:$D$1311,_xlfn.MAP($E$2:$E$1311,_xlfn.LAMBDA(_xlpm.x,_xlpm.x=$E77))))</f>
        <v>3.9119804400977991E-3</v>
      </c>
      <c r="K77" s="3">
        <f t="shared" si="19"/>
        <v>0.875</v>
      </c>
      <c r="L77" s="3" cm="1">
        <f t="array" ref="L77">SUM(_xlfn._xlws.FILTER($D$2:$D$1311,_xlfn.MAP($F$2:$F$1311,_xlfn.LAMBDA(_xlpm.x,_xlpm.x=$F77))))</f>
        <v>4.8899755501222494E-3</v>
      </c>
      <c r="M77" s="3">
        <f t="shared" si="20"/>
        <v>0.7</v>
      </c>
      <c r="N77" s="3">
        <f t="shared" si="21"/>
        <v>0.42288893868413041</v>
      </c>
      <c r="O77" s="3">
        <f t="shared" si="22"/>
        <v>0.77777777777777768</v>
      </c>
      <c r="P77" s="3">
        <f t="shared" si="23"/>
        <v>9.691001300805642E-2</v>
      </c>
      <c r="Q77" s="3"/>
    </row>
    <row r="78" spans="1:17">
      <c r="A78" s="1" t="str">
        <f t="shared" si="12"/>
        <v>~rz~ : [ʁts]</v>
      </c>
      <c r="B78" s="2">
        <v>3</v>
      </c>
      <c r="C78" s="1" t="s">
        <v>393</v>
      </c>
      <c r="D78" s="3">
        <f t="shared" si="13"/>
        <v>1.4669926650366749E-3</v>
      </c>
      <c r="E78" s="3" t="str">
        <f t="shared" si="14"/>
        <v>~rz~</v>
      </c>
      <c r="F78" s="3" t="str">
        <f t="shared" si="15"/>
        <v>[ʁts]</v>
      </c>
      <c r="G78" s="5">
        <f t="shared" si="16"/>
        <v>2</v>
      </c>
      <c r="H78" s="5">
        <f t="shared" si="17"/>
        <v>3</v>
      </c>
      <c r="I78" s="5">
        <f t="shared" si="18"/>
        <v>3</v>
      </c>
      <c r="J78" s="3" cm="1">
        <f t="array" ref="J78">SUM(_xlfn._xlws.FILTER($D$2:$D$1311,_xlfn.MAP($E$2:$E$1311,_xlfn.LAMBDA(_xlpm.x,_xlpm.x=$E78))))</f>
        <v>1.4669926650366749E-3</v>
      </c>
      <c r="K78" s="3">
        <f t="shared" si="19"/>
        <v>1</v>
      </c>
      <c r="L78" s="3" cm="1">
        <f t="array" ref="L78">SUM(_xlfn._xlws.FILTER($D$2:$D$1311,_xlfn.MAP($F$2:$F$1311,_xlfn.LAMBDA(_xlpm.x,_xlpm.x=$F78))))</f>
        <v>1.9559902200488996E-3</v>
      </c>
      <c r="M78" s="3">
        <f t="shared" si="20"/>
        <v>0.75000000000000011</v>
      </c>
      <c r="N78" s="3">
        <f t="shared" si="21"/>
        <v>0.3607044640706138</v>
      </c>
      <c r="O78" s="3">
        <f t="shared" si="22"/>
        <v>0.85714285714285732</v>
      </c>
      <c r="P78" s="3">
        <f t="shared" si="23"/>
        <v>0.12493873660829986</v>
      </c>
      <c r="Q78" s="3"/>
    </row>
    <row r="79" spans="1:17">
      <c r="A79" s="1" t="str">
        <f t="shared" si="12"/>
        <v>~ld~ : [lt]</v>
      </c>
      <c r="B79" s="2">
        <v>5</v>
      </c>
      <c r="C79" s="1" t="s">
        <v>147</v>
      </c>
      <c r="D79" s="3">
        <f t="shared" si="13"/>
        <v>2.4449877750611247E-3</v>
      </c>
      <c r="E79" s="1" t="str">
        <f t="shared" si="14"/>
        <v>~ld~</v>
      </c>
      <c r="F79" s="1" t="str">
        <f t="shared" si="15"/>
        <v>[lt]</v>
      </c>
      <c r="G79" s="5">
        <f t="shared" si="16"/>
        <v>2</v>
      </c>
      <c r="H79" s="5">
        <f t="shared" si="17"/>
        <v>2</v>
      </c>
      <c r="I79" s="5">
        <f t="shared" si="18"/>
        <v>2</v>
      </c>
      <c r="J79" s="3" cm="1">
        <f t="array" ref="J79">SUM(_xlfn._xlws.FILTER($D$2:$D$1311,_xlfn.MAP($E$2:$E$1311,_xlfn.LAMBDA(_xlpm.x,_xlpm.x=$E79))))</f>
        <v>2.4449877750611247E-3</v>
      </c>
      <c r="K79" s="3">
        <f t="shared" si="19"/>
        <v>1</v>
      </c>
      <c r="L79" s="3" cm="1">
        <f t="array" ref="L79">SUM(_xlfn._xlws.FILTER($D$2:$D$1311,_xlfn.MAP($F$2:$F$1311,_xlfn.LAMBDA(_xlpm.x,_xlpm.x=$F79))))</f>
        <v>3.4229828850855745E-3</v>
      </c>
      <c r="M79" s="3">
        <f t="shared" si="20"/>
        <v>0.7142857142857143</v>
      </c>
      <c r="N79" s="3">
        <f t="shared" si="21"/>
        <v>0.39041144588151633</v>
      </c>
      <c r="O79" s="3">
        <f t="shared" si="22"/>
        <v>0.83333333333333326</v>
      </c>
      <c r="P79" s="3">
        <f t="shared" si="23"/>
        <v>0.14612803567823801</v>
      </c>
      <c r="Q79" s="3"/>
    </row>
    <row r="80" spans="1:17">
      <c r="A80" s="1" t="str">
        <f t="shared" si="12"/>
        <v>~me~ : [me]</v>
      </c>
      <c r="B80" s="2">
        <v>2</v>
      </c>
      <c r="C80" s="1" t="s">
        <v>165</v>
      </c>
      <c r="D80" s="3">
        <f t="shared" si="13"/>
        <v>9.7799511002444979E-4</v>
      </c>
      <c r="E80" s="1" t="str">
        <f t="shared" si="14"/>
        <v>~me~</v>
      </c>
      <c r="F80" s="1" t="str">
        <f t="shared" si="15"/>
        <v>[me]</v>
      </c>
      <c r="G80" s="5">
        <f t="shared" si="16"/>
        <v>2</v>
      </c>
      <c r="H80" s="5">
        <f t="shared" si="17"/>
        <v>2</v>
      </c>
      <c r="I80" s="5">
        <f t="shared" si="18"/>
        <v>2</v>
      </c>
      <c r="J80" s="3" cm="1">
        <f t="array" ref="J80">SUM(_xlfn._xlws.FILTER($D$2:$D$1311,_xlfn.MAP($E$2:$E$1311,_xlfn.LAMBDA(_xlpm.x,_xlpm.x=$E80))))</f>
        <v>9.7799511002444979E-4</v>
      </c>
      <c r="K80" s="3">
        <f t="shared" si="19"/>
        <v>1</v>
      </c>
      <c r="L80" s="3" cm="1">
        <f t="array" ref="L80">SUM(_xlfn._xlws.FILTER($D$2:$D$1311,_xlfn.MAP($F$2:$F$1311,_xlfn.LAMBDA(_xlpm.x,_xlpm.x=$F80))))</f>
        <v>1.4669926650366747E-3</v>
      </c>
      <c r="M80" s="3">
        <f t="shared" si="20"/>
        <v>0.66666666666666663</v>
      </c>
      <c r="N80" s="3">
        <f t="shared" si="21"/>
        <v>0.22980449478312523</v>
      </c>
      <c r="O80" s="3">
        <f t="shared" si="22"/>
        <v>0.8</v>
      </c>
      <c r="P80" s="3">
        <f t="shared" si="23"/>
        <v>0.17609125905568124</v>
      </c>
      <c r="Q80" s="3"/>
    </row>
    <row r="81" spans="1:17">
      <c r="A81" s="1" t="str">
        <f t="shared" si="12"/>
        <v>~ig~ : [ɪç]</v>
      </c>
      <c r="B81" s="2">
        <v>2</v>
      </c>
      <c r="C81" s="1" t="s">
        <v>1980</v>
      </c>
      <c r="D81" s="3">
        <f t="shared" si="13"/>
        <v>9.7799511002444979E-4</v>
      </c>
      <c r="E81" s="3" t="str">
        <f t="shared" si="14"/>
        <v>~ig~</v>
      </c>
      <c r="F81" s="3" t="str">
        <f t="shared" si="15"/>
        <v>[ɪç]</v>
      </c>
      <c r="G81" s="5">
        <f t="shared" si="16"/>
        <v>2</v>
      </c>
      <c r="H81" s="5">
        <f t="shared" si="17"/>
        <v>2</v>
      </c>
      <c r="I81" s="5">
        <f t="shared" si="18"/>
        <v>2</v>
      </c>
      <c r="J81" s="3" cm="1">
        <f t="array" ref="J81">SUM(_xlfn._xlws.FILTER($D$2:$D$1311,_xlfn.MAP($E$2:$E$1311,_xlfn.LAMBDA(_xlpm.x,_xlpm.x=$E81))))</f>
        <v>9.7799511002444979E-4</v>
      </c>
      <c r="K81" s="3">
        <f t="shared" si="19"/>
        <v>1</v>
      </c>
      <c r="L81" s="3" cm="1">
        <f t="array" ref="L81">SUM(_xlfn._xlws.FILTER($D$2:$D$1311,_xlfn.MAP($F$2:$F$1311,_xlfn.LAMBDA(_xlpm.x,_xlpm.x=$F81))))</f>
        <v>1.4669926650366747E-3</v>
      </c>
      <c r="M81" s="3">
        <f t="shared" si="20"/>
        <v>0.66666666666666663</v>
      </c>
      <c r="N81" s="3">
        <f t="shared" si="21"/>
        <v>0.22980449478312523</v>
      </c>
      <c r="O81" s="3">
        <f t="shared" si="22"/>
        <v>0.8</v>
      </c>
      <c r="P81" s="3">
        <f t="shared" si="23"/>
        <v>0.17609125905568124</v>
      </c>
      <c r="Q81" s="3"/>
    </row>
    <row r="82" spans="1:17">
      <c r="A82" s="1" t="str">
        <f t="shared" si="12"/>
        <v>~nd~ : [nt]</v>
      </c>
      <c r="B82" s="2">
        <v>20</v>
      </c>
      <c r="C82" s="1" t="s">
        <v>197</v>
      </c>
      <c r="D82" s="3">
        <f t="shared" si="13"/>
        <v>9.7799511002444987E-3</v>
      </c>
      <c r="E82" s="3" t="str">
        <f t="shared" si="14"/>
        <v>~nd~</v>
      </c>
      <c r="F82" s="3" t="str">
        <f t="shared" si="15"/>
        <v>[nt]</v>
      </c>
      <c r="G82" s="5">
        <f t="shared" si="16"/>
        <v>2</v>
      </c>
      <c r="H82" s="5">
        <f t="shared" si="17"/>
        <v>2</v>
      </c>
      <c r="I82" s="5">
        <f t="shared" si="18"/>
        <v>2</v>
      </c>
      <c r="J82" s="3" cm="1">
        <f t="array" ref="J82">SUM(_xlfn._xlws.FILTER($D$2:$D$1311,_xlfn.MAP($E$2:$E$1311,_xlfn.LAMBDA(_xlpm.x,_xlpm.x=$E82))))</f>
        <v>9.7799511002444987E-3</v>
      </c>
      <c r="K82" s="3">
        <f t="shared" si="19"/>
        <v>1</v>
      </c>
      <c r="L82" s="3" cm="1">
        <f t="array" ref="L82">SUM(_xlfn._xlws.FILTER($D$2:$D$1311,_xlfn.MAP($F$2:$F$1311,_xlfn.LAMBDA(_xlpm.x,_xlpm.x=$F82))))</f>
        <v>1.4669926650366748E-2</v>
      </c>
      <c r="M82" s="3">
        <f t="shared" si="20"/>
        <v>0.66666666666666663</v>
      </c>
      <c r="N82" s="3">
        <f t="shared" si="21"/>
        <v>0.63684426969693453</v>
      </c>
      <c r="O82" s="3">
        <f t="shared" si="22"/>
        <v>0.8</v>
      </c>
      <c r="P82" s="3">
        <f t="shared" si="23"/>
        <v>0.17609125905568124</v>
      </c>
      <c r="Q82" s="3"/>
    </row>
    <row r="83" spans="1:17">
      <c r="A83" s="1" t="str">
        <f t="shared" si="12"/>
        <v>~rg~ : [ʁk]</v>
      </c>
      <c r="B83" s="2">
        <v>1</v>
      </c>
      <c r="C83" s="1" t="s">
        <v>356</v>
      </c>
      <c r="D83" s="3">
        <f t="shared" si="13"/>
        <v>4.8899755501222489E-4</v>
      </c>
      <c r="E83" s="3" t="str">
        <f t="shared" si="14"/>
        <v>~rg~</v>
      </c>
      <c r="F83" s="3" t="str">
        <f t="shared" si="15"/>
        <v>[ʁk]</v>
      </c>
      <c r="G83" s="5">
        <f t="shared" si="16"/>
        <v>2</v>
      </c>
      <c r="H83" s="5">
        <f t="shared" si="17"/>
        <v>2</v>
      </c>
      <c r="I83" s="5">
        <f t="shared" si="18"/>
        <v>2</v>
      </c>
      <c r="J83" s="3" cm="1">
        <f t="array" ref="J83">SUM(_xlfn._xlws.FILTER($D$2:$D$1311,_xlfn.MAP($E$2:$E$1311,_xlfn.LAMBDA(_xlpm.x,_xlpm.x=$E83))))</f>
        <v>4.8899755501222489E-4</v>
      </c>
      <c r="K83" s="3">
        <f t="shared" si="19"/>
        <v>1</v>
      </c>
      <c r="L83" s="3" cm="1">
        <f t="array" ref="L83">SUM(_xlfn._xlws.FILTER($D$2:$D$1311,_xlfn.MAP($F$2:$F$1311,_xlfn.LAMBDA(_xlpm.x,_xlpm.x=$F83))))</f>
        <v>9.7799511002444979E-4</v>
      </c>
      <c r="M83" s="3">
        <f t="shared" si="20"/>
        <v>0.5</v>
      </c>
      <c r="N83" s="3">
        <f t="shared" si="21"/>
        <v>0.12082541105260872</v>
      </c>
      <c r="O83" s="3">
        <f t="shared" si="22"/>
        <v>0.66666666666666663</v>
      </c>
      <c r="P83" s="3">
        <f t="shared" si="23"/>
        <v>0.3010299956639812</v>
      </c>
      <c r="Q83" s="3"/>
    </row>
    <row r="84" spans="1:17">
      <c r="A84" s="1" t="str">
        <f t="shared" si="12"/>
        <v>~rk~ : [ʁk]</v>
      </c>
      <c r="B84" s="2">
        <v>1</v>
      </c>
      <c r="C84" s="1" t="s">
        <v>357</v>
      </c>
      <c r="D84" s="3">
        <f t="shared" si="13"/>
        <v>4.8899755501222489E-4</v>
      </c>
      <c r="E84" s="3" t="str">
        <f t="shared" si="14"/>
        <v>~rk~</v>
      </c>
      <c r="F84" s="3" t="str">
        <f t="shared" si="15"/>
        <v>[ʁk]</v>
      </c>
      <c r="G84" s="5">
        <f t="shared" si="16"/>
        <v>2</v>
      </c>
      <c r="H84" s="5">
        <f t="shared" si="17"/>
        <v>2</v>
      </c>
      <c r="I84" s="5">
        <f t="shared" si="18"/>
        <v>2</v>
      </c>
      <c r="J84" s="3" cm="1">
        <f t="array" ref="J84">SUM(_xlfn._xlws.FILTER($D$2:$D$1311,_xlfn.MAP($E$2:$E$1311,_xlfn.LAMBDA(_xlpm.x,_xlpm.x=$E84))))</f>
        <v>4.8899755501222489E-4</v>
      </c>
      <c r="K84" s="3">
        <f t="shared" si="19"/>
        <v>1</v>
      </c>
      <c r="L84" s="3" cm="1">
        <f t="array" ref="L84">SUM(_xlfn._xlws.FILTER($D$2:$D$1311,_xlfn.MAP($F$2:$F$1311,_xlfn.LAMBDA(_xlpm.x,_xlpm.x=$F84))))</f>
        <v>9.7799511002444979E-4</v>
      </c>
      <c r="M84" s="3">
        <f t="shared" si="20"/>
        <v>0.5</v>
      </c>
      <c r="N84" s="3">
        <f t="shared" si="21"/>
        <v>0.12082541105260872</v>
      </c>
      <c r="O84" s="3">
        <f t="shared" si="22"/>
        <v>0.66666666666666663</v>
      </c>
      <c r="P84" s="3">
        <f t="shared" si="23"/>
        <v>0.3010299956639812</v>
      </c>
      <c r="Q84" s="3"/>
    </row>
    <row r="85" spans="1:17">
      <c r="A85" s="1" t="str">
        <f t="shared" si="12"/>
        <v>~ur~ : [uːɐ]</v>
      </c>
      <c r="B85" s="2">
        <v>1</v>
      </c>
      <c r="C85" s="1" t="s">
        <v>1876</v>
      </c>
      <c r="D85" s="3">
        <f t="shared" si="13"/>
        <v>4.8899755501222489E-4</v>
      </c>
      <c r="E85" s="3" t="str">
        <f t="shared" si="14"/>
        <v>~ur~</v>
      </c>
      <c r="F85" s="3" t="str">
        <f t="shared" si="15"/>
        <v>[uːɐ]</v>
      </c>
      <c r="G85" s="5">
        <f t="shared" si="16"/>
        <v>2</v>
      </c>
      <c r="H85" s="5">
        <f t="shared" si="17"/>
        <v>3</v>
      </c>
      <c r="I85" s="5">
        <f t="shared" si="18"/>
        <v>3</v>
      </c>
      <c r="J85" s="3" cm="1">
        <f t="array" ref="J85">SUM(_xlfn._xlws.FILTER($D$2:$D$1311,_xlfn.MAP($E$2:$E$1311,_xlfn.LAMBDA(_xlpm.x,_xlpm.x=$E85))))</f>
        <v>4.8899755501222489E-4</v>
      </c>
      <c r="K85" s="3">
        <f t="shared" si="19"/>
        <v>1</v>
      </c>
      <c r="L85" s="3" cm="1">
        <f t="array" ref="L85">SUM(_xlfn._xlws.FILTER($D$2:$D$1311,_xlfn.MAP($F$2:$F$1311,_xlfn.LAMBDA(_xlpm.x,_xlpm.x=$F85))))</f>
        <v>9.7799511002444979E-4</v>
      </c>
      <c r="M85" s="3">
        <f t="shared" si="20"/>
        <v>0.5</v>
      </c>
      <c r="N85" s="3">
        <f t="shared" si="21"/>
        <v>0.14027395824968311</v>
      </c>
      <c r="O85" s="3">
        <f t="shared" si="22"/>
        <v>0.66666666666666663</v>
      </c>
      <c r="P85" s="3">
        <f t="shared" si="23"/>
        <v>0.3010299956639812</v>
      </c>
      <c r="Q85" s="3"/>
    </row>
    <row r="86" spans="1:17">
      <c r="A86" s="1" t="str">
        <f t="shared" si="12"/>
        <v>~te~ : [te]</v>
      </c>
      <c r="B86" s="2">
        <v>4</v>
      </c>
      <c r="C86" s="1" t="s">
        <v>262</v>
      </c>
      <c r="D86" s="3">
        <f t="shared" si="13"/>
        <v>1.9559902200488996E-3</v>
      </c>
      <c r="E86" s="3" t="str">
        <f t="shared" si="14"/>
        <v>~te~</v>
      </c>
      <c r="F86" s="3" t="str">
        <f t="shared" si="15"/>
        <v>[te]</v>
      </c>
      <c r="G86" s="5">
        <f t="shared" si="16"/>
        <v>2</v>
      </c>
      <c r="H86" s="5">
        <f t="shared" si="17"/>
        <v>2</v>
      </c>
      <c r="I86" s="5">
        <f t="shared" si="18"/>
        <v>2</v>
      </c>
      <c r="J86" s="3" cm="1">
        <f t="array" ref="J86">SUM(_xlfn._xlws.FILTER($D$2:$D$1311,_xlfn.MAP($E$2:$E$1311,_xlfn.LAMBDA(_xlpm.x,_xlpm.x=$E86))))</f>
        <v>1.9559902200488996E-3</v>
      </c>
      <c r="K86" s="3">
        <f t="shared" si="19"/>
        <v>1</v>
      </c>
      <c r="L86" s="3" cm="1">
        <f t="array" ref="L86">SUM(_xlfn._xlws.FILTER($D$2:$D$1311,_xlfn.MAP($F$2:$F$1311,_xlfn.LAMBDA(_xlpm.x,_xlpm.x=$F86))))</f>
        <v>3.9119804400977991E-3</v>
      </c>
      <c r="M86" s="3">
        <f t="shared" si="20"/>
        <v>0.5</v>
      </c>
      <c r="N86" s="3">
        <f t="shared" si="21"/>
        <v>0.28054791649936622</v>
      </c>
      <c r="O86" s="3">
        <f t="shared" si="22"/>
        <v>0.66666666666666663</v>
      </c>
      <c r="P86" s="3">
        <f t="shared" si="23"/>
        <v>0.3010299956639812</v>
      </c>
      <c r="Q86" s="3"/>
    </row>
    <row r="87" spans="1:17">
      <c r="A87" s="1" t="str">
        <f t="shared" si="12"/>
        <v>~rd~ : [ʁt]</v>
      </c>
      <c r="B87" s="2">
        <v>3</v>
      </c>
      <c r="C87" s="1" t="s">
        <v>385</v>
      </c>
      <c r="D87" s="3">
        <f t="shared" si="13"/>
        <v>1.4669926650366749E-3</v>
      </c>
      <c r="E87" s="3" t="str">
        <f t="shared" si="14"/>
        <v>~rd~</v>
      </c>
      <c r="F87" s="3" t="str">
        <f t="shared" si="15"/>
        <v>[ʁt]</v>
      </c>
      <c r="G87" s="5">
        <f t="shared" si="16"/>
        <v>2</v>
      </c>
      <c r="H87" s="5">
        <f t="shared" si="17"/>
        <v>2</v>
      </c>
      <c r="I87" s="5">
        <f t="shared" si="18"/>
        <v>2</v>
      </c>
      <c r="J87" s="3" cm="1">
        <f t="array" ref="J87">SUM(_xlfn._xlws.FILTER($D$2:$D$1311,_xlfn.MAP($E$2:$E$1311,_xlfn.LAMBDA(_xlpm.x,_xlpm.x=$E87))))</f>
        <v>2.4449877750611247E-3</v>
      </c>
      <c r="K87" s="3">
        <f t="shared" si="19"/>
        <v>0.60000000000000009</v>
      </c>
      <c r="L87" s="3" cm="1">
        <f t="array" ref="L87">SUM(_xlfn._xlws.FILTER($D$2:$D$1311,_xlfn.MAP($F$2:$F$1311,_xlfn.LAMBDA(_xlpm.x,_xlpm.x=$F87))))</f>
        <v>4.8899755501222494E-3</v>
      </c>
      <c r="M87" s="3">
        <f t="shared" si="20"/>
        <v>0.30000000000000004</v>
      </c>
      <c r="N87" s="3">
        <f t="shared" si="21"/>
        <v>0.14499049326313049</v>
      </c>
      <c r="O87" s="3">
        <f t="shared" si="22"/>
        <v>0.4</v>
      </c>
      <c r="P87" s="3">
        <f t="shared" si="23"/>
        <v>0.3010299956639812</v>
      </c>
      <c r="Q87" s="3"/>
    </row>
    <row r="88" spans="1:17">
      <c r="A88" s="1" t="str">
        <f t="shared" si="12"/>
        <v>~le~ : [le]</v>
      </c>
      <c r="B88" s="2">
        <v>6</v>
      </c>
      <c r="C88" s="1" t="s">
        <v>134</v>
      </c>
      <c r="D88" s="3">
        <f t="shared" si="13"/>
        <v>2.9339853300733498E-3</v>
      </c>
      <c r="E88" s="1" t="str">
        <f t="shared" si="14"/>
        <v>~le~</v>
      </c>
      <c r="F88" s="1" t="str">
        <f t="shared" si="15"/>
        <v>[le]</v>
      </c>
      <c r="G88" s="5">
        <f t="shared" si="16"/>
        <v>2</v>
      </c>
      <c r="H88" s="5">
        <f t="shared" si="17"/>
        <v>2</v>
      </c>
      <c r="I88" s="5">
        <f t="shared" si="18"/>
        <v>2</v>
      </c>
      <c r="J88" s="3" cm="1">
        <f t="array" ref="J88">SUM(_xlfn._xlws.FILTER($D$2:$D$1311,_xlfn.MAP($E$2:$E$1311,_xlfn.LAMBDA(_xlpm.x,_xlpm.x=$E88))))</f>
        <v>2.9339853300733498E-3</v>
      </c>
      <c r="K88" s="3">
        <f t="shared" si="19"/>
        <v>1</v>
      </c>
      <c r="L88" s="3" cm="1">
        <f t="array" ref="L88">SUM(_xlfn._xlws.FILTER($D$2:$D$1311,_xlfn.MAP($F$2:$F$1311,_xlfn.LAMBDA(_xlpm.x,_xlpm.x=$F88))))</f>
        <v>6.8459657701711489E-3</v>
      </c>
      <c r="M88" s="3">
        <f t="shared" si="20"/>
        <v>0.4285714285714286</v>
      </c>
      <c r="N88" s="3">
        <f t="shared" si="21"/>
        <v>0.3052798311853569</v>
      </c>
      <c r="O88" s="3">
        <f t="shared" si="22"/>
        <v>0.6</v>
      </c>
      <c r="P88" s="3">
        <f t="shared" si="23"/>
        <v>0.36797678529459432</v>
      </c>
      <c r="Q88" s="3"/>
    </row>
    <row r="89" spans="1:17">
      <c r="A89" s="1" t="str">
        <f t="shared" si="12"/>
        <v>~ss~ : [s]</v>
      </c>
      <c r="B89" s="2">
        <v>5</v>
      </c>
      <c r="C89" s="1" t="s">
        <v>241</v>
      </c>
      <c r="D89" s="3">
        <f t="shared" si="13"/>
        <v>2.4449877750611247E-3</v>
      </c>
      <c r="E89" s="3" t="str">
        <f t="shared" si="14"/>
        <v>~ss~</v>
      </c>
      <c r="F89" s="3" t="str">
        <f t="shared" si="15"/>
        <v>[s]</v>
      </c>
      <c r="G89" s="5">
        <f t="shared" si="16"/>
        <v>2</v>
      </c>
      <c r="H89" s="5">
        <f t="shared" si="17"/>
        <v>1</v>
      </c>
      <c r="I89" s="5">
        <f t="shared" si="18"/>
        <v>2</v>
      </c>
      <c r="J89" s="3" cm="1">
        <f t="array" ref="J89">SUM(_xlfn._xlws.FILTER($D$2:$D$1311,_xlfn.MAP($E$2:$E$1311,_xlfn.LAMBDA(_xlpm.x,_xlpm.x=$E89))))</f>
        <v>4.8899755501222494E-3</v>
      </c>
      <c r="K89" s="3">
        <f t="shared" si="19"/>
        <v>0.5</v>
      </c>
      <c r="L89" s="3" cm="1">
        <f t="array" ref="L89">SUM(_xlfn._xlws.FILTER($D$2:$D$1311,_xlfn.MAP($F$2:$F$1311,_xlfn.LAMBDA(_xlpm.x,_xlpm.x=$F89))))</f>
        <v>1.2713936430317849E-2</v>
      </c>
      <c r="M89" s="3">
        <f t="shared" si="20"/>
        <v>0.19230769230769229</v>
      </c>
      <c r="N89" s="3">
        <f t="shared" si="21"/>
        <v>0.10313125026242172</v>
      </c>
      <c r="O89" s="3">
        <f t="shared" si="22"/>
        <v>0.27777777777777773</v>
      </c>
      <c r="P89" s="3">
        <f t="shared" si="23"/>
        <v>0.41497334797081797</v>
      </c>
      <c r="Q89" s="3"/>
    </row>
    <row r="90" spans="1:17">
      <c r="A90" s="1" t="str">
        <f t="shared" si="12"/>
        <v>~ck~ : [k]</v>
      </c>
      <c r="B90" s="2">
        <v>10</v>
      </c>
      <c r="C90" s="1" t="s">
        <v>98</v>
      </c>
      <c r="D90" s="3">
        <f t="shared" si="13"/>
        <v>4.8899755501222494E-3</v>
      </c>
      <c r="E90" s="1" t="str">
        <f t="shared" si="14"/>
        <v>~ck~</v>
      </c>
      <c r="F90" s="1" t="str">
        <f t="shared" si="15"/>
        <v>[k]</v>
      </c>
      <c r="G90" s="5">
        <f t="shared" si="16"/>
        <v>2</v>
      </c>
      <c r="H90" s="5">
        <f t="shared" si="17"/>
        <v>1</v>
      </c>
      <c r="I90" s="5">
        <f t="shared" si="18"/>
        <v>2</v>
      </c>
      <c r="J90" s="3" cm="1">
        <f t="array" ref="J90">SUM(_xlfn._xlws.FILTER($D$2:$D$1311,_xlfn.MAP($E$2:$E$1311,_xlfn.LAMBDA(_xlpm.x,_xlpm.x=$E90))))</f>
        <v>4.8899755501222494E-3</v>
      </c>
      <c r="K90" s="3">
        <f t="shared" si="19"/>
        <v>1</v>
      </c>
      <c r="L90" s="3" cm="1">
        <f t="array" ref="L90">SUM(_xlfn._xlws.FILTER($D$2:$D$1311,_xlfn.MAP($F$2:$F$1311,_xlfn.LAMBDA(_xlpm.x,_xlpm.x=$F90))))</f>
        <v>1.3202933985330073E-2</v>
      </c>
      <c r="M90" s="3">
        <f t="shared" si="20"/>
        <v>0.37037037037037041</v>
      </c>
      <c r="N90" s="3">
        <f t="shared" si="21"/>
        <v>0.26857869437760584</v>
      </c>
      <c r="O90" s="3">
        <f t="shared" si="22"/>
        <v>0.54054054054054057</v>
      </c>
      <c r="P90" s="3">
        <f t="shared" si="23"/>
        <v>0.43136376415898725</v>
      </c>
      <c r="Q90" s="3"/>
    </row>
    <row r="91" spans="1:17">
      <c r="A91" s="1" t="str">
        <f t="shared" si="12"/>
        <v>~nt~ : [nt]</v>
      </c>
      <c r="B91" s="2">
        <v>10</v>
      </c>
      <c r="C91" s="1" t="s">
        <v>198</v>
      </c>
      <c r="D91" s="3">
        <f t="shared" si="13"/>
        <v>4.8899755501222494E-3</v>
      </c>
      <c r="E91" s="3" t="str">
        <f t="shared" si="14"/>
        <v>~nt~</v>
      </c>
      <c r="F91" s="3" t="str">
        <f t="shared" si="15"/>
        <v>[nt]</v>
      </c>
      <c r="G91" s="5">
        <f t="shared" si="16"/>
        <v>2</v>
      </c>
      <c r="H91" s="5">
        <f t="shared" si="17"/>
        <v>2</v>
      </c>
      <c r="I91" s="5">
        <f t="shared" si="18"/>
        <v>2</v>
      </c>
      <c r="J91" s="3" cm="1">
        <f t="array" ref="J91">SUM(_xlfn._xlws.FILTER($D$2:$D$1311,_xlfn.MAP($E$2:$E$1311,_xlfn.LAMBDA(_xlpm.x,_xlpm.x=$E91))))</f>
        <v>4.8899755501222494E-3</v>
      </c>
      <c r="K91" s="3">
        <f t="shared" si="19"/>
        <v>1</v>
      </c>
      <c r="L91" s="3" cm="1">
        <f t="array" ref="L91">SUM(_xlfn._xlws.FILTER($D$2:$D$1311,_xlfn.MAP($F$2:$F$1311,_xlfn.LAMBDA(_xlpm.x,_xlpm.x=$F91))))</f>
        <v>1.4669926650366748E-2</v>
      </c>
      <c r="M91" s="3">
        <f t="shared" si="20"/>
        <v>0.33333333333333331</v>
      </c>
      <c r="N91" s="3">
        <f t="shared" si="21"/>
        <v>0.31349043549768224</v>
      </c>
      <c r="O91" s="3">
        <f t="shared" si="22"/>
        <v>0.5</v>
      </c>
      <c r="P91" s="3">
        <f t="shared" si="23"/>
        <v>0.47712125471966244</v>
      </c>
      <c r="Q91" s="3"/>
    </row>
    <row r="92" spans="1:17">
      <c r="A92" s="1" t="str">
        <f t="shared" si="12"/>
        <v>~lt~ : [lt]</v>
      </c>
      <c r="B92" s="2">
        <v>2</v>
      </c>
      <c r="C92" s="1" t="s">
        <v>148</v>
      </c>
      <c r="D92" s="3">
        <f t="shared" si="13"/>
        <v>9.7799511002444979E-4</v>
      </c>
      <c r="E92" s="1" t="str">
        <f t="shared" si="14"/>
        <v>~lt~</v>
      </c>
      <c r="F92" s="1" t="str">
        <f t="shared" si="15"/>
        <v>[lt]</v>
      </c>
      <c r="G92" s="5">
        <f t="shared" si="16"/>
        <v>2</v>
      </c>
      <c r="H92" s="5">
        <f t="shared" si="17"/>
        <v>2</v>
      </c>
      <c r="I92" s="5">
        <f t="shared" si="18"/>
        <v>2</v>
      </c>
      <c r="J92" s="3" cm="1">
        <f t="array" ref="J92">SUM(_xlfn._xlws.FILTER($D$2:$D$1311,_xlfn.MAP($E$2:$E$1311,_xlfn.LAMBDA(_xlpm.x,_xlpm.x=$E92))))</f>
        <v>9.7799511002444979E-4</v>
      </c>
      <c r="K92" s="3">
        <f t="shared" si="19"/>
        <v>1</v>
      </c>
      <c r="L92" s="3" cm="1">
        <f t="array" ref="L92">SUM(_xlfn._xlws.FILTER($D$2:$D$1311,_xlfn.MAP($F$2:$F$1311,_xlfn.LAMBDA(_xlpm.x,_xlpm.x=$F92))))</f>
        <v>3.4229828850855745E-3</v>
      </c>
      <c r="M92" s="3">
        <f t="shared" si="20"/>
        <v>0.2857142857142857</v>
      </c>
      <c r="N92" s="3">
        <f t="shared" si="21"/>
        <v>0.1276691637684029</v>
      </c>
      <c r="O92" s="3">
        <f t="shared" si="22"/>
        <v>0.44444444444444448</v>
      </c>
      <c r="P92" s="3">
        <f t="shared" si="23"/>
        <v>0.54406804435027567</v>
      </c>
      <c r="Q92" s="3"/>
    </row>
    <row r="93" spans="1:17">
      <c r="A93" s="1" t="str">
        <f t="shared" si="12"/>
        <v>~ll~ : [l]</v>
      </c>
      <c r="B93" s="2">
        <v>7</v>
      </c>
      <c r="C93" s="1" t="s">
        <v>125</v>
      </c>
      <c r="D93" s="3">
        <f t="shared" si="13"/>
        <v>3.4229828850855745E-3</v>
      </c>
      <c r="E93" s="3" t="str">
        <f t="shared" si="14"/>
        <v>~ll~</v>
      </c>
      <c r="F93" s="3" t="str">
        <f t="shared" si="15"/>
        <v>[l]</v>
      </c>
      <c r="G93" s="5">
        <f t="shared" si="16"/>
        <v>2</v>
      </c>
      <c r="H93" s="5">
        <f t="shared" si="17"/>
        <v>1</v>
      </c>
      <c r="I93" s="5">
        <f t="shared" si="18"/>
        <v>2</v>
      </c>
      <c r="J93" s="3" cm="1">
        <f t="array" ref="J93">SUM(_xlfn._xlws.FILTER($D$2:$D$1311,_xlfn.MAP($E$2:$E$1311,_xlfn.LAMBDA(_xlpm.x,_xlpm.x=$E93))))</f>
        <v>3.4229828850855745E-3</v>
      </c>
      <c r="K93" s="3">
        <f t="shared" si="19"/>
        <v>1</v>
      </c>
      <c r="L93" s="3" cm="1">
        <f t="array" ref="L93">SUM(_xlfn._xlws.FILTER($D$2:$D$1311,_xlfn.MAP($F$2:$F$1311,_xlfn.LAMBDA(_xlpm.x,_xlpm.x=$F93))))</f>
        <v>1.2224938875305623E-2</v>
      </c>
      <c r="M93" s="3">
        <f t="shared" si="20"/>
        <v>0.28000000000000003</v>
      </c>
      <c r="N93" s="3">
        <f t="shared" si="21"/>
        <v>0.1885114996267824</v>
      </c>
      <c r="O93" s="3">
        <f t="shared" si="22"/>
        <v>0.43750000000000006</v>
      </c>
      <c r="P93" s="3">
        <f t="shared" si="23"/>
        <v>0.55284196865778079</v>
      </c>
      <c r="Q93" s="3"/>
    </row>
    <row r="94" spans="1:17">
      <c r="A94" s="1" t="str">
        <f t="shared" si="12"/>
        <v>~ce~ : [se]</v>
      </c>
      <c r="B94" s="2">
        <v>1</v>
      </c>
      <c r="C94" s="1" t="s">
        <v>689</v>
      </c>
      <c r="D94" s="3">
        <f t="shared" si="13"/>
        <v>4.8899755501222489E-4</v>
      </c>
      <c r="E94" s="1" t="str">
        <f t="shared" si="14"/>
        <v>~ce~</v>
      </c>
      <c r="F94" s="1" t="str">
        <f t="shared" si="15"/>
        <v>[se]</v>
      </c>
      <c r="G94" s="5">
        <f t="shared" si="16"/>
        <v>2</v>
      </c>
      <c r="H94" s="5">
        <f t="shared" si="17"/>
        <v>2</v>
      </c>
      <c r="I94" s="5">
        <f t="shared" si="18"/>
        <v>2</v>
      </c>
      <c r="J94" s="3" cm="1">
        <f t="array" ref="J94">SUM(_xlfn._xlws.FILTER($D$2:$D$1311,_xlfn.MAP($E$2:$E$1311,_xlfn.LAMBDA(_xlpm.x,_xlpm.x=$E94))))</f>
        <v>9.7799511002444979E-4</v>
      </c>
      <c r="K94" s="3">
        <f t="shared" si="19"/>
        <v>0.5</v>
      </c>
      <c r="L94" s="3" cm="1">
        <f t="array" ref="L94">SUM(_xlfn._xlws.FILTER($D$2:$D$1311,_xlfn.MAP($F$2:$F$1311,_xlfn.LAMBDA(_xlpm.x,_xlpm.x=$F94))))</f>
        <v>4.4009779951100243E-3</v>
      </c>
      <c r="M94" s="3">
        <f t="shared" si="20"/>
        <v>0.1111111111111111</v>
      </c>
      <c r="N94" s="3">
        <f t="shared" si="21"/>
        <v>3.2952384832529651E-2</v>
      </c>
      <c r="O94" s="3">
        <f t="shared" si="22"/>
        <v>0.1818181818181818</v>
      </c>
      <c r="P94" s="3">
        <f t="shared" si="23"/>
        <v>0.65321251377534373</v>
      </c>
      <c r="Q94" s="3"/>
    </row>
    <row r="95" spans="1:17">
      <c r="A95" s="1" t="str">
        <f t="shared" si="12"/>
        <v>~ff~ : [f]</v>
      </c>
      <c r="B95" s="2">
        <v>2</v>
      </c>
      <c r="C95" s="1" t="s">
        <v>56</v>
      </c>
      <c r="D95" s="3">
        <f t="shared" si="13"/>
        <v>9.7799511002444979E-4</v>
      </c>
      <c r="E95" s="1" t="str">
        <f t="shared" si="14"/>
        <v>~ff~</v>
      </c>
      <c r="F95" s="1" t="str">
        <f t="shared" si="15"/>
        <v>[f]</v>
      </c>
      <c r="G95" s="5">
        <f t="shared" si="16"/>
        <v>2</v>
      </c>
      <c r="H95" s="5">
        <f t="shared" si="17"/>
        <v>1</v>
      </c>
      <c r="I95" s="5">
        <f t="shared" si="18"/>
        <v>2</v>
      </c>
      <c r="J95" s="3" cm="1">
        <f t="array" ref="J95">SUM(_xlfn._xlws.FILTER($D$2:$D$1311,_xlfn.MAP($E$2:$E$1311,_xlfn.LAMBDA(_xlpm.x,_xlpm.x=$E95))))</f>
        <v>9.7799511002444979E-4</v>
      </c>
      <c r="K95" s="3">
        <f t="shared" si="19"/>
        <v>1</v>
      </c>
      <c r="L95" s="3" cm="1">
        <f t="array" ref="L95">SUM(_xlfn._xlws.FILTER($D$2:$D$1311,_xlfn.MAP($F$2:$F$1311,_xlfn.LAMBDA(_xlpm.x,_xlpm.x=$F95))))</f>
        <v>4.4009779951100243E-3</v>
      </c>
      <c r="M95" s="3">
        <f t="shared" si="20"/>
        <v>0.22222222222222221</v>
      </c>
      <c r="N95" s="3">
        <f t="shared" si="21"/>
        <v>8.2779887892823631E-2</v>
      </c>
      <c r="O95" s="3">
        <f t="shared" si="22"/>
        <v>0.36363636363636359</v>
      </c>
      <c r="P95" s="3">
        <f t="shared" si="23"/>
        <v>0.65321251377534373</v>
      </c>
      <c r="Q95" s="3"/>
    </row>
    <row r="96" spans="1:17">
      <c r="A96" s="1" t="str">
        <f t="shared" si="12"/>
        <v>~er~ : [ɐ]</v>
      </c>
      <c r="B96" s="2">
        <v>3</v>
      </c>
      <c r="C96" s="1" t="s">
        <v>325</v>
      </c>
      <c r="D96" s="3">
        <f t="shared" si="13"/>
        <v>1.4669926650366749E-3</v>
      </c>
      <c r="E96" s="1" t="str">
        <f t="shared" si="14"/>
        <v>~er~</v>
      </c>
      <c r="F96" s="1" t="str">
        <f t="shared" si="15"/>
        <v>[ɐ]</v>
      </c>
      <c r="G96" s="5">
        <f t="shared" si="16"/>
        <v>2</v>
      </c>
      <c r="H96" s="5">
        <f t="shared" si="17"/>
        <v>1</v>
      </c>
      <c r="I96" s="5">
        <f t="shared" si="18"/>
        <v>2</v>
      </c>
      <c r="J96" s="3" cm="1">
        <f t="array" ref="J96">SUM(_xlfn._xlws.FILTER($D$2:$D$1311,_xlfn.MAP($E$2:$E$1311,_xlfn.LAMBDA(_xlpm.x,_xlpm.x=$E96))))</f>
        <v>2.9339853300733498E-3</v>
      </c>
      <c r="K96" s="3">
        <f t="shared" si="19"/>
        <v>0.5</v>
      </c>
      <c r="L96" s="3" cm="1">
        <f t="array" ref="L96">SUM(_xlfn._xlws.FILTER($D$2:$D$1311,_xlfn.MAP($F$2:$F$1311,_xlfn.LAMBDA(_xlpm.x,_xlpm.x=$F96))))</f>
        <v>1.36919315403423E-2</v>
      </c>
      <c r="M96" s="3">
        <f t="shared" si="20"/>
        <v>0.10714285714285714</v>
      </c>
      <c r="N96" s="3">
        <f t="shared" si="21"/>
        <v>5.0692167966865861E-2</v>
      </c>
      <c r="O96" s="3">
        <f t="shared" si="22"/>
        <v>0.17647058823529413</v>
      </c>
      <c r="P96" s="3">
        <f t="shared" si="23"/>
        <v>0.66900678095857558</v>
      </c>
      <c r="Q96" s="3"/>
    </row>
    <row r="97" spans="1:17">
      <c r="A97" s="1" t="str">
        <f t="shared" si="12"/>
        <v>~sh~ : [ʃ]</v>
      </c>
      <c r="B97" s="2">
        <v>1</v>
      </c>
      <c r="C97" s="1" t="s">
        <v>637</v>
      </c>
      <c r="D97" s="3">
        <f t="shared" si="13"/>
        <v>4.8899755501222489E-4</v>
      </c>
      <c r="E97" s="3" t="str">
        <f t="shared" si="14"/>
        <v>~sh~</v>
      </c>
      <c r="F97" s="3" t="str">
        <f t="shared" si="15"/>
        <v>[ʃ]</v>
      </c>
      <c r="G97" s="5">
        <f t="shared" si="16"/>
        <v>2</v>
      </c>
      <c r="H97" s="5">
        <f t="shared" si="17"/>
        <v>1</v>
      </c>
      <c r="I97" s="5">
        <f t="shared" si="18"/>
        <v>2</v>
      </c>
      <c r="J97" s="3" cm="1">
        <f t="array" ref="J97">SUM(_xlfn._xlws.FILTER($D$2:$D$1311,_xlfn.MAP($E$2:$E$1311,_xlfn.LAMBDA(_xlpm.x,_xlpm.x=$E97))))</f>
        <v>4.8899755501222489E-4</v>
      </c>
      <c r="K97" s="3">
        <f t="shared" si="19"/>
        <v>1</v>
      </c>
      <c r="L97" s="3" cm="1">
        <f t="array" ref="L97">SUM(_xlfn._xlws.FILTER($D$2:$D$1311,_xlfn.MAP($F$2:$F$1311,_xlfn.LAMBDA(_xlpm.x,_xlpm.x=$F97))))</f>
        <v>2.4449877750611247E-3</v>
      </c>
      <c r="M97" s="3">
        <f t="shared" si="20"/>
        <v>0.19999999999999998</v>
      </c>
      <c r="N97" s="3">
        <f t="shared" si="21"/>
        <v>4.7875936413151084E-2</v>
      </c>
      <c r="O97" s="3">
        <f t="shared" si="22"/>
        <v>0.33333333333333331</v>
      </c>
      <c r="P97" s="3">
        <f t="shared" si="23"/>
        <v>0.69897000433601886</v>
      </c>
      <c r="Q97" s="3"/>
    </row>
    <row r="98" spans="1:17">
      <c r="A98" s="1" t="str">
        <f t="shared" si="12"/>
        <v>~gd~ : [kt]</v>
      </c>
      <c r="B98" s="2">
        <v>1</v>
      </c>
      <c r="C98" s="1" t="s">
        <v>457</v>
      </c>
      <c r="D98" s="3">
        <f t="shared" si="13"/>
        <v>4.8899755501222489E-4</v>
      </c>
      <c r="E98" s="3" t="str">
        <f t="shared" si="14"/>
        <v>~gd~</v>
      </c>
      <c r="F98" s="3" t="str">
        <f t="shared" si="15"/>
        <v>[kt]</v>
      </c>
      <c r="G98" s="5">
        <f t="shared" si="16"/>
        <v>2</v>
      </c>
      <c r="H98" s="5">
        <f t="shared" si="17"/>
        <v>2</v>
      </c>
      <c r="I98" s="5">
        <f t="shared" si="18"/>
        <v>2</v>
      </c>
      <c r="J98" s="3" cm="1">
        <f t="array" ref="J98">SUM(_xlfn._xlws.FILTER($D$2:$D$1311,_xlfn.MAP($E$2:$E$1311,_xlfn.LAMBDA(_xlpm.x,_xlpm.x=$E98))))</f>
        <v>4.8899755501222489E-4</v>
      </c>
      <c r="K98" s="3">
        <f t="shared" si="19"/>
        <v>1</v>
      </c>
      <c r="L98" s="3" cm="1">
        <f t="array" ref="L98">SUM(_xlfn._xlws.FILTER($D$2:$D$1311,_xlfn.MAP($F$2:$F$1311,_xlfn.LAMBDA(_xlpm.x,_xlpm.x=$F98))))</f>
        <v>2.4449877750611247E-3</v>
      </c>
      <c r="M98" s="3">
        <f t="shared" si="20"/>
        <v>0.19999999999999998</v>
      </c>
      <c r="N98" s="3">
        <f t="shared" si="21"/>
        <v>6.0412705526304358E-2</v>
      </c>
      <c r="O98" s="3">
        <f t="shared" si="22"/>
        <v>0.33333333333333331</v>
      </c>
      <c r="P98" s="3">
        <f t="shared" si="23"/>
        <v>0.69897000433601886</v>
      </c>
      <c r="Q98" s="3"/>
    </row>
    <row r="99" spans="1:17">
      <c r="A99" s="1" t="str">
        <f t="shared" si="12"/>
        <v>~pp~ : [p]</v>
      </c>
      <c r="B99" s="2">
        <v>1</v>
      </c>
      <c r="C99" s="1" t="s">
        <v>470</v>
      </c>
      <c r="D99" s="3">
        <f t="shared" si="13"/>
        <v>4.8899755501222489E-4</v>
      </c>
      <c r="E99" s="1" t="str">
        <f t="shared" si="14"/>
        <v>~pp~</v>
      </c>
      <c r="F99" s="1" t="str">
        <f t="shared" si="15"/>
        <v>[p]</v>
      </c>
      <c r="G99" s="5">
        <f t="shared" si="16"/>
        <v>2</v>
      </c>
      <c r="H99" s="5">
        <f t="shared" si="17"/>
        <v>1</v>
      </c>
      <c r="I99" s="5">
        <f t="shared" si="18"/>
        <v>2</v>
      </c>
      <c r="J99" s="3" cm="1">
        <f t="array" ref="J99">SUM(_xlfn._xlws.FILTER($D$2:$D$1311,_xlfn.MAP($E$2:$E$1311,_xlfn.LAMBDA(_xlpm.x,_xlpm.x=$E99))))</f>
        <v>4.8899755501222489E-4</v>
      </c>
      <c r="K99" s="3">
        <f t="shared" si="19"/>
        <v>1</v>
      </c>
      <c r="L99" s="3" cm="1">
        <f t="array" ref="L99">SUM(_xlfn._xlws.FILTER($D$2:$D$1311,_xlfn.MAP($F$2:$F$1311,_xlfn.LAMBDA(_xlpm.x,_xlpm.x=$F99))))</f>
        <v>2.9339853300733498E-3</v>
      </c>
      <c r="M99" s="3">
        <f t="shared" si="20"/>
        <v>0.16666666666666663</v>
      </c>
      <c r="N99" s="3">
        <f t="shared" si="21"/>
        <v>4.103651692555807E-2</v>
      </c>
      <c r="O99" s="3">
        <f t="shared" si="22"/>
        <v>0.2857142857142857</v>
      </c>
      <c r="P99" s="3">
        <f t="shared" si="23"/>
        <v>0.77815125038364374</v>
      </c>
      <c r="Q99" s="3"/>
    </row>
    <row r="100" spans="1:17">
      <c r="A100" s="1" t="str">
        <f t="shared" si="12"/>
        <v>~tt~ : [t]</v>
      </c>
      <c r="B100" s="2">
        <v>6</v>
      </c>
      <c r="C100" s="1" t="s">
        <v>258</v>
      </c>
      <c r="D100" s="3">
        <f t="shared" si="13"/>
        <v>2.9339853300733498E-3</v>
      </c>
      <c r="E100" s="1" t="str">
        <f t="shared" si="14"/>
        <v>~tt~</v>
      </c>
      <c r="F100" s="1" t="str">
        <f t="shared" si="15"/>
        <v>[t]</v>
      </c>
      <c r="G100" s="5">
        <f t="shared" si="16"/>
        <v>2</v>
      </c>
      <c r="H100" s="5">
        <f t="shared" si="17"/>
        <v>1</v>
      </c>
      <c r="I100" s="5">
        <f t="shared" si="18"/>
        <v>2</v>
      </c>
      <c r="J100" s="3" cm="1">
        <f t="array" ref="J100">SUM(_xlfn._xlws.FILTER($D$2:$D$1311,_xlfn.MAP($E$2:$E$1311,_xlfn.LAMBDA(_xlpm.x,_xlpm.x=$E100))))</f>
        <v>2.9339853300733498E-3</v>
      </c>
      <c r="K100" s="3">
        <f t="shared" si="19"/>
        <v>1</v>
      </c>
      <c r="L100" s="3" cm="1">
        <f t="array" ref="L100">SUM(_xlfn._xlws.FILTER($D$2:$D$1311,_xlfn.MAP($F$2:$F$1311,_xlfn.LAMBDA(_xlpm.x,_xlpm.x=$F100))))</f>
        <v>2.2982885085574573E-2</v>
      </c>
      <c r="M100" s="3">
        <f t="shared" si="20"/>
        <v>0.1276595744680851</v>
      </c>
      <c r="N100" s="3">
        <f t="shared" si="21"/>
        <v>9.1293789557599161E-2</v>
      </c>
      <c r="O100" s="3">
        <f t="shared" si="22"/>
        <v>0.22641509433962262</v>
      </c>
      <c r="P100" s="3">
        <f t="shared" si="23"/>
        <v>0.89394660755207389</v>
      </c>
      <c r="Q100" s="3"/>
    </row>
    <row r="101" spans="1:17">
      <c r="A101" s="1" t="str">
        <f t="shared" si="12"/>
        <v>~he~ : [e]</v>
      </c>
      <c r="B101" s="2">
        <v>1</v>
      </c>
      <c r="C101" s="1" t="s">
        <v>523</v>
      </c>
      <c r="D101" s="3">
        <f t="shared" si="13"/>
        <v>4.8899755501222489E-4</v>
      </c>
      <c r="E101" s="1" t="str">
        <f t="shared" si="14"/>
        <v>~he~</v>
      </c>
      <c r="F101" s="1" t="str">
        <f t="shared" si="15"/>
        <v>[e]</v>
      </c>
      <c r="G101" s="5">
        <f t="shared" si="16"/>
        <v>2</v>
      </c>
      <c r="H101" s="5">
        <f t="shared" si="17"/>
        <v>1</v>
      </c>
      <c r="I101" s="5">
        <f t="shared" si="18"/>
        <v>2</v>
      </c>
      <c r="J101" s="3" cm="1">
        <f t="array" ref="J101">SUM(_xlfn._xlws.FILTER($D$2:$D$1311,_xlfn.MAP($E$2:$E$1311,_xlfn.LAMBDA(_xlpm.x,_xlpm.x=$E101))))</f>
        <v>4.8899755501222489E-4</v>
      </c>
      <c r="K101" s="3">
        <f t="shared" si="19"/>
        <v>1</v>
      </c>
      <c r="L101" s="3" cm="1">
        <f t="array" ref="L101">SUM(_xlfn._xlws.FILTER($D$2:$D$1311,_xlfn.MAP($F$2:$F$1311,_xlfn.LAMBDA(_xlpm.x,_xlpm.x=$F101))))</f>
        <v>3.9119804400977991E-3</v>
      </c>
      <c r="M101" s="3">
        <f t="shared" si="20"/>
        <v>0.125</v>
      </c>
      <c r="N101" s="3">
        <f t="shared" si="21"/>
        <v>3.1917290942100725E-2</v>
      </c>
      <c r="O101" s="3">
        <f t="shared" si="22"/>
        <v>0.22222222222222221</v>
      </c>
      <c r="P101" s="3">
        <f t="shared" si="23"/>
        <v>0.90308998699194354</v>
      </c>
      <c r="Q101" s="3"/>
    </row>
    <row r="102" spans="1:17">
      <c r="A102" s="1" t="str">
        <f t="shared" si="12"/>
        <v>~nn~ : [n]</v>
      </c>
      <c r="B102" s="2">
        <v>7</v>
      </c>
      <c r="C102" s="1" t="s">
        <v>179</v>
      </c>
      <c r="D102" s="3">
        <f t="shared" si="13"/>
        <v>3.4229828850855745E-3</v>
      </c>
      <c r="E102" s="1" t="str">
        <f t="shared" si="14"/>
        <v>~nn~</v>
      </c>
      <c r="F102" s="1" t="str">
        <f t="shared" si="15"/>
        <v>[n]</v>
      </c>
      <c r="G102" s="5">
        <f t="shared" si="16"/>
        <v>2</v>
      </c>
      <c r="H102" s="5">
        <f t="shared" si="17"/>
        <v>1</v>
      </c>
      <c r="I102" s="5">
        <f t="shared" si="18"/>
        <v>2</v>
      </c>
      <c r="J102" s="3" cm="1">
        <f t="array" ref="J102">SUM(_xlfn._xlws.FILTER($D$2:$D$1311,_xlfn.MAP($E$2:$E$1311,_xlfn.LAMBDA(_xlpm.x,_xlpm.x=$E102))))</f>
        <v>3.4229828850855745E-3</v>
      </c>
      <c r="K102" s="3">
        <f t="shared" si="19"/>
        <v>1</v>
      </c>
      <c r="L102" s="3" cm="1">
        <f t="array" ref="L102">SUM(_xlfn._xlws.FILTER($D$2:$D$1311,_xlfn.MAP($F$2:$F$1311,_xlfn.LAMBDA(_xlpm.x,_xlpm.x=$F102))))</f>
        <v>4.3031784841075789E-2</v>
      </c>
      <c r="M102" s="3">
        <f t="shared" si="20"/>
        <v>7.9545454545454558E-2</v>
      </c>
      <c r="N102" s="3">
        <f t="shared" si="21"/>
        <v>6.3498610400600383E-2</v>
      </c>
      <c r="O102" s="3">
        <f t="shared" si="22"/>
        <v>0.14736842105263159</v>
      </c>
      <c r="P102" s="3">
        <f t="shared" si="23"/>
        <v>1.0993846321359118</v>
      </c>
      <c r="Q102" s="3"/>
    </row>
    <row r="103" spans="1:17">
      <c r="A103" s="1" t="str">
        <f t="shared" si="12"/>
        <v>~ce~ : [s]</v>
      </c>
      <c r="B103" s="2">
        <v>1</v>
      </c>
      <c r="C103" s="1" t="s">
        <v>688</v>
      </c>
      <c r="D103" s="3">
        <f t="shared" si="13"/>
        <v>4.8899755501222489E-4</v>
      </c>
      <c r="E103" s="3" t="str">
        <f t="shared" si="14"/>
        <v>~ce~</v>
      </c>
      <c r="F103" s="3" t="str">
        <f t="shared" si="15"/>
        <v>[s]</v>
      </c>
      <c r="G103" s="5">
        <f t="shared" si="16"/>
        <v>2</v>
      </c>
      <c r="H103" s="5">
        <f t="shared" si="17"/>
        <v>1</v>
      </c>
      <c r="I103" s="5">
        <f t="shared" si="18"/>
        <v>2</v>
      </c>
      <c r="J103" s="3" cm="1">
        <f t="array" ref="J103">SUM(_xlfn._xlws.FILTER($D$2:$D$1311,_xlfn.MAP($E$2:$E$1311,_xlfn.LAMBDA(_xlpm.x,_xlpm.x=$E103))))</f>
        <v>9.7799511002444979E-4</v>
      </c>
      <c r="K103" s="3">
        <f t="shared" si="19"/>
        <v>0.5</v>
      </c>
      <c r="L103" s="3" cm="1">
        <f t="array" ref="L103">SUM(_xlfn._xlws.FILTER($D$2:$D$1311,_xlfn.MAP($F$2:$F$1311,_xlfn.LAMBDA(_xlpm.x,_xlpm.x=$F103))))</f>
        <v>1.2713936430317849E-2</v>
      </c>
      <c r="M103" s="3">
        <f t="shared" si="20"/>
        <v>3.8461538461538457E-2</v>
      </c>
      <c r="N103" s="3">
        <f t="shared" si="21"/>
        <v>1.0259129231389517E-2</v>
      </c>
      <c r="O103" s="3">
        <f t="shared" si="22"/>
        <v>7.1428571428571425E-2</v>
      </c>
      <c r="P103" s="3">
        <f t="shared" si="23"/>
        <v>1.1139433523068367</v>
      </c>
      <c r="Q103" s="3"/>
    </row>
    <row r="104" spans="1:17">
      <c r="A104" s="1" t="str">
        <f t="shared" si="12"/>
        <v>~mm~ : [m]</v>
      </c>
      <c r="B104" s="2">
        <v>1</v>
      </c>
      <c r="C104" s="1" t="s">
        <v>464</v>
      </c>
      <c r="D104" s="3">
        <f t="shared" si="13"/>
        <v>4.8899755501222489E-4</v>
      </c>
      <c r="E104" s="1" t="str">
        <f t="shared" si="14"/>
        <v>~mm~</v>
      </c>
      <c r="F104" s="1" t="str">
        <f t="shared" si="15"/>
        <v>[m]</v>
      </c>
      <c r="G104" s="5">
        <f t="shared" si="16"/>
        <v>2</v>
      </c>
      <c r="H104" s="5">
        <f t="shared" si="17"/>
        <v>1</v>
      </c>
      <c r="I104" s="5">
        <f t="shared" si="18"/>
        <v>2</v>
      </c>
      <c r="J104" s="3" cm="1">
        <f t="array" ref="J104">SUM(_xlfn._xlws.FILTER($D$2:$D$1311,_xlfn.MAP($E$2:$E$1311,_xlfn.LAMBDA(_xlpm.x,_xlpm.x=$E104))))</f>
        <v>4.8899755501222489E-4</v>
      </c>
      <c r="K104" s="3">
        <f t="shared" si="19"/>
        <v>1</v>
      </c>
      <c r="L104" s="3" cm="1">
        <f t="array" ref="L104">SUM(_xlfn._xlws.FILTER($D$2:$D$1311,_xlfn.MAP($F$2:$F$1311,_xlfn.LAMBDA(_xlpm.x,_xlpm.x=$F104))))</f>
        <v>1.0268948655256724E-2</v>
      </c>
      <c r="M104" s="3">
        <f t="shared" si="20"/>
        <v>4.7619047619047616E-2</v>
      </c>
      <c r="N104" s="3">
        <f t="shared" si="21"/>
        <v>1.3057073567223023E-2</v>
      </c>
      <c r="O104" s="3">
        <f t="shared" si="22"/>
        <v>9.0909090909090898E-2</v>
      </c>
      <c r="P104" s="3">
        <f t="shared" si="23"/>
        <v>1.3222192947339193</v>
      </c>
      <c r="Q104" s="3"/>
    </row>
    <row r="105" spans="1:17">
      <c r="A105" s="1" t="str">
        <f t="shared" si="12"/>
        <v>~dt~ : [t]</v>
      </c>
      <c r="B105" s="2">
        <v>2</v>
      </c>
      <c r="C105" s="1" t="s">
        <v>256</v>
      </c>
      <c r="D105" s="3">
        <f t="shared" si="13"/>
        <v>9.7799511002444979E-4</v>
      </c>
      <c r="E105" s="3" t="str">
        <f t="shared" si="14"/>
        <v>~dt~</v>
      </c>
      <c r="F105" s="3" t="str">
        <f t="shared" si="15"/>
        <v>[t]</v>
      </c>
      <c r="G105" s="5">
        <f t="shared" si="16"/>
        <v>2</v>
      </c>
      <c r="H105" s="5">
        <f t="shared" si="17"/>
        <v>1</v>
      </c>
      <c r="I105" s="5">
        <f t="shared" si="18"/>
        <v>2</v>
      </c>
      <c r="J105" s="3" cm="1">
        <f t="array" ref="J105">SUM(_xlfn._xlws.FILTER($D$2:$D$1311,_xlfn.MAP($E$2:$E$1311,_xlfn.LAMBDA(_xlpm.x,_xlpm.x=$E105))))</f>
        <v>9.7799511002444979E-4</v>
      </c>
      <c r="K105" s="3">
        <f t="shared" si="19"/>
        <v>1</v>
      </c>
      <c r="L105" s="3" cm="1">
        <f t="array" ref="L105">SUM(_xlfn._xlws.FILTER($D$2:$D$1311,_xlfn.MAP($F$2:$F$1311,_xlfn.LAMBDA(_xlpm.x,_xlpm.x=$F105))))</f>
        <v>2.2982885085574573E-2</v>
      </c>
      <c r="M105" s="3">
        <f t="shared" si="20"/>
        <v>4.2553191489361694E-2</v>
      </c>
      <c r="N105" s="3">
        <f t="shared" si="21"/>
        <v>1.8583240139205301E-2</v>
      </c>
      <c r="O105" s="3">
        <f t="shared" si="22"/>
        <v>8.1632653061224469E-2</v>
      </c>
      <c r="P105" s="3">
        <f t="shared" si="23"/>
        <v>1.3710678622717363</v>
      </c>
      <c r="Q105" s="3"/>
    </row>
    <row r="106" spans="1:17">
      <c r="A106" s="1" t="str">
        <f t="shared" si="12"/>
        <v>~gen~ : [ɡen]</v>
      </c>
      <c r="B106" s="2">
        <v>1</v>
      </c>
      <c r="C106" s="1" t="s">
        <v>1924</v>
      </c>
      <c r="D106" s="3">
        <f t="shared" si="13"/>
        <v>4.8899755501222489E-4</v>
      </c>
      <c r="E106" s="3" t="str">
        <f t="shared" si="14"/>
        <v>~gen~</v>
      </c>
      <c r="F106" s="3" t="str">
        <f t="shared" si="15"/>
        <v>[ɡen]</v>
      </c>
      <c r="G106" s="5">
        <f t="shared" si="16"/>
        <v>3</v>
      </c>
      <c r="H106" s="5">
        <f t="shared" si="17"/>
        <v>3</v>
      </c>
      <c r="I106" s="5">
        <f t="shared" si="18"/>
        <v>3</v>
      </c>
      <c r="J106" s="3" cm="1">
        <f t="array" ref="J106">SUM(_xlfn._xlws.FILTER($D$2:$D$1311,_xlfn.MAP($E$2:$E$1311,_xlfn.LAMBDA(_xlpm.x,_xlpm.x=$E106))))</f>
        <v>5.8679706601466996E-3</v>
      </c>
      <c r="K106" s="3">
        <f t="shared" si="19"/>
        <v>8.3333333333333315E-2</v>
      </c>
      <c r="L106" s="3" cm="1">
        <f t="array" ref="L106">SUM(_xlfn._xlws.FILTER($D$2:$D$1311,_xlfn.MAP($F$2:$F$1311,_xlfn.LAMBDA(_xlpm.x,_xlpm.x=$F106))))</f>
        <v>4.8899755501222489E-4</v>
      </c>
      <c r="M106" s="3">
        <f t="shared" si="20"/>
        <v>1</v>
      </c>
      <c r="N106" s="3">
        <f t="shared" si="21"/>
        <v>3.2370913442234563E-2</v>
      </c>
      <c r="O106" s="3">
        <f t="shared" si="22"/>
        <v>0.15384615384615383</v>
      </c>
      <c r="P106" s="3">
        <f t="shared" si="23"/>
        <v>-1.0791812460476249</v>
      </c>
      <c r="Q106" s="3"/>
    </row>
    <row r="107" spans="1:17">
      <c r="A107" s="1" t="str">
        <f t="shared" si="12"/>
        <v>~der~ : [deːɐ]</v>
      </c>
      <c r="B107" s="2">
        <v>1</v>
      </c>
      <c r="C107" s="1" t="s">
        <v>1755</v>
      </c>
      <c r="D107" s="3">
        <f t="shared" si="13"/>
        <v>4.8899755501222489E-4</v>
      </c>
      <c r="E107" s="3" t="str">
        <f t="shared" si="14"/>
        <v>~der~</v>
      </c>
      <c r="F107" s="3" t="str">
        <f t="shared" si="15"/>
        <v>[deːɐ]</v>
      </c>
      <c r="G107" s="5">
        <f t="shared" si="16"/>
        <v>3</v>
      </c>
      <c r="H107" s="5">
        <f t="shared" si="17"/>
        <v>4</v>
      </c>
      <c r="I107" s="5">
        <f t="shared" si="18"/>
        <v>4</v>
      </c>
      <c r="J107" s="3" cm="1">
        <f t="array" ref="J107">SUM(_xlfn._xlws.FILTER($D$2:$D$1311,_xlfn.MAP($E$2:$E$1311,_xlfn.LAMBDA(_xlpm.x,_xlpm.x=$E107))))</f>
        <v>2.9339853300733498E-3</v>
      </c>
      <c r="K107" s="3">
        <f t="shared" si="19"/>
        <v>0.16666666666666663</v>
      </c>
      <c r="L107" s="3" cm="1">
        <f t="array" ref="L107">SUM(_xlfn._xlws.FILTER($D$2:$D$1311,_xlfn.MAP($F$2:$F$1311,_xlfn.LAMBDA(_xlpm.x,_xlpm.x=$F107))))</f>
        <v>4.8899755501222489E-4</v>
      </c>
      <c r="M107" s="3">
        <f t="shared" si="20"/>
        <v>1</v>
      </c>
      <c r="N107" s="3">
        <f t="shared" si="21"/>
        <v>6.6927676436831368E-2</v>
      </c>
      <c r="O107" s="3">
        <f t="shared" si="22"/>
        <v>0.2857142857142857</v>
      </c>
      <c r="P107" s="3">
        <f t="shared" si="23"/>
        <v>-0.77815125038364374</v>
      </c>
      <c r="Q107" s="3"/>
    </row>
    <row r="108" spans="1:17">
      <c r="A108" s="1" t="str">
        <f t="shared" si="12"/>
        <v>~che~ : [çe]</v>
      </c>
      <c r="B108" s="2">
        <v>2</v>
      </c>
      <c r="C108" s="1" t="s">
        <v>517</v>
      </c>
      <c r="D108" s="3">
        <f t="shared" si="13"/>
        <v>9.7799511002444979E-4</v>
      </c>
      <c r="E108" s="3" t="str">
        <f t="shared" si="14"/>
        <v>~che~</v>
      </c>
      <c r="F108" s="3" t="str">
        <f t="shared" si="15"/>
        <v>[çe]</v>
      </c>
      <c r="G108" s="5">
        <f t="shared" si="16"/>
        <v>3</v>
      </c>
      <c r="H108" s="5">
        <f t="shared" si="17"/>
        <v>2</v>
      </c>
      <c r="I108" s="5">
        <f t="shared" si="18"/>
        <v>3</v>
      </c>
      <c r="J108" s="3" cm="1">
        <f t="array" ref="J108">SUM(_xlfn._xlws.FILTER($D$2:$D$1311,_xlfn.MAP($E$2:$E$1311,_xlfn.LAMBDA(_xlpm.x,_xlpm.x=$E108))))</f>
        <v>3.9119804400977991E-3</v>
      </c>
      <c r="K108" s="3">
        <f t="shared" si="19"/>
        <v>0.25</v>
      </c>
      <c r="L108" s="3" cm="1">
        <f t="array" ref="L108">SUM(_xlfn._xlws.FILTER($D$2:$D$1311,_xlfn.MAP($F$2:$F$1311,_xlfn.LAMBDA(_xlpm.x,_xlpm.x=$F108))))</f>
        <v>9.7799511002444979E-4</v>
      </c>
      <c r="M108" s="3">
        <f t="shared" si="20"/>
        <v>1</v>
      </c>
      <c r="N108" s="3">
        <f t="shared" si="21"/>
        <v>0.11490224739156261</v>
      </c>
      <c r="O108" s="3">
        <f t="shared" si="22"/>
        <v>0.4</v>
      </c>
      <c r="P108" s="3">
        <f t="shared" si="23"/>
        <v>-0.6020599913279624</v>
      </c>
      <c r="Q108" s="3"/>
    </row>
    <row r="109" spans="1:17">
      <c r="A109" s="1" t="str">
        <f t="shared" si="12"/>
        <v>~die~ : [die]</v>
      </c>
      <c r="B109" s="2">
        <v>1</v>
      </c>
      <c r="C109" s="1" t="s">
        <v>1956</v>
      </c>
      <c r="D109" s="3">
        <f t="shared" si="13"/>
        <v>4.8899755501222489E-4</v>
      </c>
      <c r="E109" s="1" t="str">
        <f t="shared" si="14"/>
        <v>~die~</v>
      </c>
      <c r="F109" s="1" t="str">
        <f t="shared" si="15"/>
        <v>[die]</v>
      </c>
      <c r="G109" s="5">
        <f t="shared" si="16"/>
        <v>3</v>
      </c>
      <c r="H109" s="5">
        <f t="shared" si="17"/>
        <v>3</v>
      </c>
      <c r="I109" s="5">
        <f t="shared" si="18"/>
        <v>3</v>
      </c>
      <c r="J109" s="3" cm="1">
        <f t="array" ref="J109">SUM(_xlfn._xlws.FILTER($D$2:$D$1311,_xlfn.MAP($E$2:$E$1311,_xlfn.LAMBDA(_xlpm.x,_xlpm.x=$E109))))</f>
        <v>1.4669926650366747E-3</v>
      </c>
      <c r="K109" s="3">
        <f t="shared" si="19"/>
        <v>0.33333333333333331</v>
      </c>
      <c r="L109" s="3" cm="1">
        <f t="array" ref="L109">SUM(_xlfn._xlws.FILTER($D$2:$D$1311,_xlfn.MAP($F$2:$F$1311,_xlfn.LAMBDA(_xlpm.x,_xlpm.x=$F109))))</f>
        <v>4.8899755501222489E-4</v>
      </c>
      <c r="M109" s="3">
        <f t="shared" si="20"/>
        <v>1</v>
      </c>
      <c r="N109" s="3">
        <f t="shared" si="21"/>
        <v>0.10520546868726234</v>
      </c>
      <c r="O109" s="3">
        <f t="shared" si="22"/>
        <v>0.5</v>
      </c>
      <c r="P109" s="3">
        <f t="shared" si="23"/>
        <v>-0.47712125471966244</v>
      </c>
      <c r="Q109" s="3"/>
    </row>
    <row r="110" spans="1:17">
      <c r="A110" s="1" t="str">
        <f t="shared" si="12"/>
        <v>~nie~ : [nie]</v>
      </c>
      <c r="B110" s="2">
        <v>1</v>
      </c>
      <c r="C110" s="1" t="s">
        <v>1941</v>
      </c>
      <c r="D110" s="3">
        <f t="shared" si="13"/>
        <v>4.8899755501222489E-4</v>
      </c>
      <c r="E110" s="3" t="str">
        <f t="shared" si="14"/>
        <v>~nie~</v>
      </c>
      <c r="F110" s="3" t="str">
        <f t="shared" si="15"/>
        <v>[nie]</v>
      </c>
      <c r="G110" s="5">
        <f t="shared" si="16"/>
        <v>3</v>
      </c>
      <c r="H110" s="5">
        <f t="shared" si="17"/>
        <v>3</v>
      </c>
      <c r="I110" s="5">
        <f t="shared" si="18"/>
        <v>3</v>
      </c>
      <c r="J110" s="3" cm="1">
        <f t="array" ref="J110">SUM(_xlfn._xlws.FILTER($D$2:$D$1311,_xlfn.MAP($E$2:$E$1311,_xlfn.LAMBDA(_xlpm.x,_xlpm.x=$E110))))</f>
        <v>1.4669926650366747E-3</v>
      </c>
      <c r="K110" s="3">
        <f t="shared" si="19"/>
        <v>0.33333333333333331</v>
      </c>
      <c r="L110" s="3" cm="1">
        <f t="array" ref="L110">SUM(_xlfn._xlws.FILTER($D$2:$D$1311,_xlfn.MAP($F$2:$F$1311,_xlfn.LAMBDA(_xlpm.x,_xlpm.x=$F110))))</f>
        <v>4.8899755501222489E-4</v>
      </c>
      <c r="M110" s="3">
        <f t="shared" si="20"/>
        <v>1</v>
      </c>
      <c r="N110" s="3">
        <f t="shared" si="21"/>
        <v>0.10520546868726234</v>
      </c>
      <c r="O110" s="3">
        <f t="shared" si="22"/>
        <v>0.5</v>
      </c>
      <c r="P110" s="3">
        <f t="shared" si="23"/>
        <v>-0.47712125471966244</v>
      </c>
      <c r="Q110" s="3"/>
    </row>
    <row r="111" spans="1:17">
      <c r="A111" s="1" t="str">
        <f t="shared" si="12"/>
        <v>~nen~ : [nən]</v>
      </c>
      <c r="B111" s="2">
        <v>1</v>
      </c>
      <c r="C111" s="1" t="s">
        <v>468</v>
      </c>
      <c r="D111" s="3">
        <f t="shared" si="13"/>
        <v>4.8899755501222489E-4</v>
      </c>
      <c r="E111" s="3" t="str">
        <f t="shared" si="14"/>
        <v>~nen~</v>
      </c>
      <c r="F111" s="3" t="str">
        <f t="shared" si="15"/>
        <v>[nən]</v>
      </c>
      <c r="G111" s="5">
        <f t="shared" si="16"/>
        <v>3</v>
      </c>
      <c r="H111" s="5">
        <f t="shared" si="17"/>
        <v>3</v>
      </c>
      <c r="I111" s="5">
        <f t="shared" si="18"/>
        <v>3</v>
      </c>
      <c r="J111" s="3" cm="1">
        <f t="array" ref="J111">SUM(_xlfn._xlws.FILTER($D$2:$D$1311,_xlfn.MAP($E$2:$E$1311,_xlfn.LAMBDA(_xlpm.x,_xlpm.x=$E111))))</f>
        <v>1.4669926650366747E-3</v>
      </c>
      <c r="K111" s="3">
        <f t="shared" si="19"/>
        <v>0.33333333333333331</v>
      </c>
      <c r="L111" s="3" cm="1">
        <f t="array" ref="L111">SUM(_xlfn._xlws.FILTER($D$2:$D$1311,_xlfn.MAP($F$2:$F$1311,_xlfn.LAMBDA(_xlpm.x,_xlpm.x=$F111))))</f>
        <v>4.8899755501222489E-4</v>
      </c>
      <c r="M111" s="3">
        <f t="shared" si="20"/>
        <v>1</v>
      </c>
      <c r="N111" s="3">
        <f t="shared" si="21"/>
        <v>0.10520546868726234</v>
      </c>
      <c r="O111" s="3">
        <f t="shared" si="22"/>
        <v>0.5</v>
      </c>
      <c r="P111" s="3">
        <f t="shared" si="23"/>
        <v>-0.47712125471966244</v>
      </c>
      <c r="Q111" s="3"/>
    </row>
    <row r="112" spans="1:17">
      <c r="A112" s="1" t="str">
        <f t="shared" si="12"/>
        <v>~cht~ : [xt]</v>
      </c>
      <c r="B112" s="2">
        <v>4</v>
      </c>
      <c r="C112" s="1" t="s">
        <v>307</v>
      </c>
      <c r="D112" s="3">
        <f t="shared" si="13"/>
        <v>1.9559902200488996E-3</v>
      </c>
      <c r="E112" s="1" t="str">
        <f t="shared" si="14"/>
        <v>~cht~</v>
      </c>
      <c r="F112" s="1" t="str">
        <f t="shared" si="15"/>
        <v>[xt]</v>
      </c>
      <c r="G112" s="5">
        <f t="shared" si="16"/>
        <v>3</v>
      </c>
      <c r="H112" s="5">
        <f t="shared" si="17"/>
        <v>2</v>
      </c>
      <c r="I112" s="5">
        <f t="shared" si="18"/>
        <v>3</v>
      </c>
      <c r="J112" s="3" cm="1">
        <f t="array" ref="J112">SUM(_xlfn._xlws.FILTER($D$2:$D$1311,_xlfn.MAP($E$2:$E$1311,_xlfn.LAMBDA(_xlpm.x,_xlpm.x=$E112))))</f>
        <v>5.8679706601466987E-3</v>
      </c>
      <c r="K112" s="3">
        <f t="shared" si="19"/>
        <v>0.33333333333333331</v>
      </c>
      <c r="L112" s="3" cm="1">
        <f t="array" ref="L112">SUM(_xlfn._xlws.FILTER($D$2:$D$1311,_xlfn.MAP($F$2:$F$1311,_xlfn.LAMBDA(_xlpm.x,_xlpm.x=$F112))))</f>
        <v>1.9559902200488996E-3</v>
      </c>
      <c r="M112" s="3">
        <f t="shared" si="20"/>
        <v>1</v>
      </c>
      <c r="N112" s="3">
        <f t="shared" si="21"/>
        <v>0.21041093737452468</v>
      </c>
      <c r="O112" s="3">
        <f t="shared" si="22"/>
        <v>0.5</v>
      </c>
      <c r="P112" s="3">
        <f t="shared" si="23"/>
        <v>-0.47712125471966244</v>
      </c>
      <c r="Q112" s="3"/>
    </row>
    <row r="113" spans="1:17">
      <c r="A113" s="1" t="str">
        <f t="shared" si="12"/>
        <v>~nce~ : [ŋs]</v>
      </c>
      <c r="B113" s="2">
        <v>1</v>
      </c>
      <c r="C113" s="1" t="s">
        <v>382</v>
      </c>
      <c r="D113" s="3">
        <f t="shared" si="13"/>
        <v>4.8899755501222489E-4</v>
      </c>
      <c r="E113" s="3" t="str">
        <f t="shared" si="14"/>
        <v>~nce~</v>
      </c>
      <c r="F113" s="3" t="str">
        <f t="shared" si="15"/>
        <v>[ŋs]</v>
      </c>
      <c r="G113" s="5">
        <f t="shared" si="16"/>
        <v>3</v>
      </c>
      <c r="H113" s="5">
        <f t="shared" si="17"/>
        <v>2</v>
      </c>
      <c r="I113" s="5">
        <f t="shared" si="18"/>
        <v>3</v>
      </c>
      <c r="J113" s="3" cm="1">
        <f t="array" ref="J113">SUM(_xlfn._xlws.FILTER($D$2:$D$1311,_xlfn.MAP($E$2:$E$1311,_xlfn.LAMBDA(_xlpm.x,_xlpm.x=$E113))))</f>
        <v>9.7799511002444979E-4</v>
      </c>
      <c r="K113" s="3">
        <f t="shared" si="19"/>
        <v>0.5</v>
      </c>
      <c r="L113" s="3" cm="1">
        <f t="array" ref="L113">SUM(_xlfn._xlws.FILTER($D$2:$D$1311,_xlfn.MAP($F$2:$F$1311,_xlfn.LAMBDA(_xlpm.x,_xlpm.x=$F113))))</f>
        <v>4.8899755501222489E-4</v>
      </c>
      <c r="M113" s="3">
        <f t="shared" si="20"/>
        <v>1</v>
      </c>
      <c r="N113" s="3">
        <f t="shared" si="21"/>
        <v>0.12082541105260872</v>
      </c>
      <c r="O113" s="3">
        <f t="shared" si="22"/>
        <v>0.66666666666666663</v>
      </c>
      <c r="P113" s="3">
        <f t="shared" si="23"/>
        <v>-0.3010299956639812</v>
      </c>
      <c r="Q113" s="3"/>
    </row>
    <row r="114" spans="1:17">
      <c r="A114" s="1" t="str">
        <f t="shared" si="12"/>
        <v>~nce~ : [ŋse]</v>
      </c>
      <c r="B114" s="2">
        <v>1</v>
      </c>
      <c r="C114" s="1" t="s">
        <v>667</v>
      </c>
      <c r="D114" s="3">
        <f t="shared" si="13"/>
        <v>4.8899755501222489E-4</v>
      </c>
      <c r="E114" s="3" t="str">
        <f t="shared" si="14"/>
        <v>~nce~</v>
      </c>
      <c r="F114" s="3" t="str">
        <f t="shared" si="15"/>
        <v>[ŋse]</v>
      </c>
      <c r="G114" s="5">
        <f t="shared" si="16"/>
        <v>3</v>
      </c>
      <c r="H114" s="5">
        <f t="shared" si="17"/>
        <v>3</v>
      </c>
      <c r="I114" s="5">
        <f t="shared" si="18"/>
        <v>3</v>
      </c>
      <c r="J114" s="3" cm="1">
        <f t="array" ref="J114">SUM(_xlfn._xlws.FILTER($D$2:$D$1311,_xlfn.MAP($E$2:$E$1311,_xlfn.LAMBDA(_xlpm.x,_xlpm.x=$E114))))</f>
        <v>9.7799511002444979E-4</v>
      </c>
      <c r="K114" s="3">
        <f t="shared" si="19"/>
        <v>0.5</v>
      </c>
      <c r="L114" s="3" cm="1">
        <f t="array" ref="L114">SUM(_xlfn._xlws.FILTER($D$2:$D$1311,_xlfn.MAP($F$2:$F$1311,_xlfn.LAMBDA(_xlpm.x,_xlpm.x=$F114))))</f>
        <v>4.8899755501222489E-4</v>
      </c>
      <c r="M114" s="3">
        <f t="shared" si="20"/>
        <v>1</v>
      </c>
      <c r="N114" s="3">
        <f t="shared" si="21"/>
        <v>0.14027395824968311</v>
      </c>
      <c r="O114" s="3">
        <f t="shared" si="22"/>
        <v>0.66666666666666663</v>
      </c>
      <c r="P114" s="3">
        <f t="shared" si="23"/>
        <v>-0.3010299956639812</v>
      </c>
      <c r="Q114" s="3"/>
    </row>
    <row r="115" spans="1:17">
      <c r="A115" s="1" t="str">
        <f t="shared" si="12"/>
        <v>~ten~ : [ʁtn]</v>
      </c>
      <c r="B115" s="2">
        <v>1</v>
      </c>
      <c r="C115" s="1" t="s">
        <v>392</v>
      </c>
      <c r="D115" s="3">
        <f t="shared" si="13"/>
        <v>4.8899755501222489E-4</v>
      </c>
      <c r="E115" s="3" t="str">
        <f t="shared" si="14"/>
        <v>~ten~</v>
      </c>
      <c r="F115" s="3" t="str">
        <f t="shared" si="15"/>
        <v>[ʁtn]</v>
      </c>
      <c r="G115" s="5">
        <f t="shared" si="16"/>
        <v>3</v>
      </c>
      <c r="H115" s="5">
        <f t="shared" si="17"/>
        <v>3</v>
      </c>
      <c r="I115" s="5">
        <f t="shared" si="18"/>
        <v>3</v>
      </c>
      <c r="J115" s="3" cm="1">
        <f t="array" ref="J115">SUM(_xlfn._xlws.FILTER($D$2:$D$1311,_xlfn.MAP($E$2:$E$1311,_xlfn.LAMBDA(_xlpm.x,_xlpm.x=$E115))))</f>
        <v>3.4229828850855749E-3</v>
      </c>
      <c r="K115" s="3">
        <f t="shared" si="19"/>
        <v>0.14285714285714282</v>
      </c>
      <c r="L115" s="3" cm="1">
        <f t="array" ref="L115">SUM(_xlfn._xlws.FILTER($D$2:$D$1311,_xlfn.MAP($F$2:$F$1311,_xlfn.LAMBDA(_xlpm.x,_xlpm.x=$F115))))</f>
        <v>1.9559902200488996E-3</v>
      </c>
      <c r="M115" s="3">
        <f t="shared" si="20"/>
        <v>0.25</v>
      </c>
      <c r="N115" s="3">
        <f t="shared" si="21"/>
        <v>3.8256534068095392E-2</v>
      </c>
      <c r="O115" s="3">
        <f t="shared" si="22"/>
        <v>0.1818181818181818</v>
      </c>
      <c r="P115" s="3">
        <f t="shared" si="23"/>
        <v>-0.24303804868629456</v>
      </c>
      <c r="Q115" s="3"/>
    </row>
    <row r="116" spans="1:17">
      <c r="A116" s="1" t="str">
        <f t="shared" si="12"/>
        <v>~die~ : [diː]</v>
      </c>
      <c r="B116" s="2">
        <v>2</v>
      </c>
      <c r="C116" s="1" t="s">
        <v>42</v>
      </c>
      <c r="D116" s="3">
        <f t="shared" si="13"/>
        <v>9.7799511002444979E-4</v>
      </c>
      <c r="E116" s="1" t="str">
        <f t="shared" si="14"/>
        <v>~die~</v>
      </c>
      <c r="F116" s="1" t="str">
        <f t="shared" si="15"/>
        <v>[diː]</v>
      </c>
      <c r="G116" s="5">
        <f t="shared" si="16"/>
        <v>3</v>
      </c>
      <c r="H116" s="5">
        <f t="shared" si="17"/>
        <v>3</v>
      </c>
      <c r="I116" s="5">
        <f t="shared" si="18"/>
        <v>3</v>
      </c>
      <c r="J116" s="3" cm="1">
        <f t="array" ref="J116">SUM(_xlfn._xlws.FILTER($D$2:$D$1311,_xlfn.MAP($E$2:$E$1311,_xlfn.LAMBDA(_xlpm.x,_xlpm.x=$E116))))</f>
        <v>1.4669926650366747E-3</v>
      </c>
      <c r="K116" s="3">
        <f t="shared" si="19"/>
        <v>0.66666666666666663</v>
      </c>
      <c r="L116" s="3" cm="1">
        <f t="array" ref="L116">SUM(_xlfn._xlws.FILTER($D$2:$D$1311,_xlfn.MAP($F$2:$F$1311,_xlfn.LAMBDA(_xlpm.x,_xlpm.x=$F116))))</f>
        <v>9.7799511002444979E-4</v>
      </c>
      <c r="M116" s="3">
        <f t="shared" si="20"/>
        <v>1</v>
      </c>
      <c r="N116" s="3">
        <f t="shared" si="21"/>
        <v>0.26679475638416739</v>
      </c>
      <c r="O116" s="3">
        <f t="shared" si="22"/>
        <v>0.8</v>
      </c>
      <c r="P116" s="3">
        <f t="shared" si="23"/>
        <v>-0.17609125905568127</v>
      </c>
      <c r="Q116" s="3"/>
    </row>
    <row r="117" spans="1:17">
      <c r="A117" s="1" t="str">
        <f t="shared" si="12"/>
        <v>~nie~ : [niː]</v>
      </c>
      <c r="B117" s="2">
        <v>2</v>
      </c>
      <c r="C117" s="1" t="s">
        <v>191</v>
      </c>
      <c r="D117" s="3">
        <f t="shared" si="13"/>
        <v>9.7799511002444979E-4</v>
      </c>
      <c r="E117" s="3" t="str">
        <f t="shared" si="14"/>
        <v>~nie~</v>
      </c>
      <c r="F117" s="3" t="str">
        <f t="shared" si="15"/>
        <v>[niː]</v>
      </c>
      <c r="G117" s="5">
        <f t="shared" si="16"/>
        <v>3</v>
      </c>
      <c r="H117" s="5">
        <f t="shared" si="17"/>
        <v>3</v>
      </c>
      <c r="I117" s="5">
        <f t="shared" si="18"/>
        <v>3</v>
      </c>
      <c r="J117" s="3" cm="1">
        <f t="array" ref="J117">SUM(_xlfn._xlws.FILTER($D$2:$D$1311,_xlfn.MAP($E$2:$E$1311,_xlfn.LAMBDA(_xlpm.x,_xlpm.x=$E117))))</f>
        <v>1.4669926650366747E-3</v>
      </c>
      <c r="K117" s="3">
        <f t="shared" si="19"/>
        <v>0.66666666666666663</v>
      </c>
      <c r="L117" s="3" cm="1">
        <f t="array" ref="L117">SUM(_xlfn._xlws.FILTER($D$2:$D$1311,_xlfn.MAP($F$2:$F$1311,_xlfn.LAMBDA(_xlpm.x,_xlpm.x=$F117))))</f>
        <v>9.7799511002444979E-4</v>
      </c>
      <c r="M117" s="3">
        <f t="shared" si="20"/>
        <v>1</v>
      </c>
      <c r="N117" s="3">
        <f t="shared" si="21"/>
        <v>0.26679475638416739</v>
      </c>
      <c r="O117" s="3">
        <f t="shared" si="22"/>
        <v>0.8</v>
      </c>
      <c r="P117" s="3">
        <f t="shared" si="23"/>
        <v>-0.17609125905568127</v>
      </c>
      <c r="Q117" s="3"/>
    </row>
    <row r="118" spans="1:17">
      <c r="A118" s="1" t="str">
        <f t="shared" si="12"/>
        <v>~cht~ : [çt]</v>
      </c>
      <c r="B118" s="2">
        <v>8</v>
      </c>
      <c r="C118" s="1" t="s">
        <v>32</v>
      </c>
      <c r="D118" s="3">
        <f t="shared" si="13"/>
        <v>3.9119804400977991E-3</v>
      </c>
      <c r="E118" s="1" t="str">
        <f t="shared" si="14"/>
        <v>~cht~</v>
      </c>
      <c r="F118" s="1" t="str">
        <f t="shared" si="15"/>
        <v>[çt]</v>
      </c>
      <c r="G118" s="5">
        <f t="shared" si="16"/>
        <v>3</v>
      </c>
      <c r="H118" s="5">
        <f t="shared" si="17"/>
        <v>2</v>
      </c>
      <c r="I118" s="5">
        <f t="shared" si="18"/>
        <v>3</v>
      </c>
      <c r="J118" s="3" cm="1">
        <f t="array" ref="J118">SUM(_xlfn._xlws.FILTER($D$2:$D$1311,_xlfn.MAP($E$2:$E$1311,_xlfn.LAMBDA(_xlpm.x,_xlpm.x=$E118))))</f>
        <v>5.8679706601466987E-3</v>
      </c>
      <c r="K118" s="3">
        <f t="shared" si="19"/>
        <v>0.66666666666666663</v>
      </c>
      <c r="L118" s="3" cm="1">
        <f t="array" ref="L118">SUM(_xlfn._xlws.FILTER($D$2:$D$1311,_xlfn.MAP($F$2:$F$1311,_xlfn.LAMBDA(_xlpm.x,_xlpm.x=$F118))))</f>
        <v>3.9119804400977991E-3</v>
      </c>
      <c r="M118" s="3">
        <f t="shared" si="20"/>
        <v>1</v>
      </c>
      <c r="N118" s="3">
        <f t="shared" si="21"/>
        <v>0.45960898956625046</v>
      </c>
      <c r="O118" s="3">
        <f t="shared" si="22"/>
        <v>0.8</v>
      </c>
      <c r="P118" s="3">
        <f t="shared" si="23"/>
        <v>-0.17609125905568127</v>
      </c>
      <c r="Q118" s="3"/>
    </row>
    <row r="119" spans="1:17">
      <c r="A119" s="1" t="str">
        <f t="shared" si="12"/>
        <v>~che~ : [xe]</v>
      </c>
      <c r="B119" s="2">
        <v>6</v>
      </c>
      <c r="C119" s="1" t="s">
        <v>630</v>
      </c>
      <c r="D119" s="3">
        <f t="shared" si="13"/>
        <v>2.9339853300733498E-3</v>
      </c>
      <c r="E119" s="1" t="str">
        <f t="shared" si="14"/>
        <v>~che~</v>
      </c>
      <c r="F119" s="1" t="str">
        <f t="shared" si="15"/>
        <v>[xe]</v>
      </c>
      <c r="G119" s="5">
        <f t="shared" si="16"/>
        <v>3</v>
      </c>
      <c r="H119" s="5">
        <f t="shared" si="17"/>
        <v>2</v>
      </c>
      <c r="I119" s="5">
        <f t="shared" si="18"/>
        <v>3</v>
      </c>
      <c r="J119" s="3" cm="1">
        <f t="array" ref="J119">SUM(_xlfn._xlws.FILTER($D$2:$D$1311,_xlfn.MAP($E$2:$E$1311,_xlfn.LAMBDA(_xlpm.x,_xlpm.x=$E119))))</f>
        <v>3.9119804400977991E-3</v>
      </c>
      <c r="K119" s="3">
        <f t="shared" si="19"/>
        <v>0.75000000000000011</v>
      </c>
      <c r="L119" s="3" cm="1">
        <f t="array" ref="L119">SUM(_xlfn._xlws.FILTER($D$2:$D$1311,_xlfn.MAP($F$2:$F$1311,_xlfn.LAMBDA(_xlpm.x,_xlpm.x=$F119))))</f>
        <v>2.9339853300733498E-3</v>
      </c>
      <c r="M119" s="3">
        <f t="shared" si="20"/>
        <v>1</v>
      </c>
      <c r="N119" s="3">
        <f t="shared" si="21"/>
        <v>0.43611404455050995</v>
      </c>
      <c r="O119" s="3">
        <f t="shared" si="22"/>
        <v>0.85714285714285732</v>
      </c>
      <c r="P119" s="3">
        <f t="shared" si="23"/>
        <v>-0.12493873660829989</v>
      </c>
      <c r="Q119" s="3"/>
    </row>
    <row r="120" spans="1:17">
      <c r="A120" s="1" t="str">
        <f t="shared" si="12"/>
        <v>~der~ : [dɐ]</v>
      </c>
      <c r="B120" s="2">
        <v>5</v>
      </c>
      <c r="C120" s="1" t="s">
        <v>45</v>
      </c>
      <c r="D120" s="3">
        <f t="shared" si="13"/>
        <v>2.4449877750611247E-3</v>
      </c>
      <c r="E120" s="1" t="str">
        <f t="shared" si="14"/>
        <v>~der~</v>
      </c>
      <c r="F120" s="1" t="str">
        <f t="shared" si="15"/>
        <v>[dɐ]</v>
      </c>
      <c r="G120" s="5">
        <f t="shared" si="16"/>
        <v>3</v>
      </c>
      <c r="H120" s="5">
        <f t="shared" si="17"/>
        <v>2</v>
      </c>
      <c r="I120" s="5">
        <f t="shared" si="18"/>
        <v>3</v>
      </c>
      <c r="J120" s="3" cm="1">
        <f t="array" ref="J120">SUM(_xlfn._xlws.FILTER($D$2:$D$1311,_xlfn.MAP($E$2:$E$1311,_xlfn.LAMBDA(_xlpm.x,_xlpm.x=$E120))))</f>
        <v>2.9339853300733498E-3</v>
      </c>
      <c r="K120" s="3">
        <f t="shared" si="19"/>
        <v>0.83333333333333326</v>
      </c>
      <c r="L120" s="3" cm="1">
        <f t="array" ref="L120">SUM(_xlfn._xlws.FILTER($D$2:$D$1311,_xlfn.MAP($F$2:$F$1311,_xlfn.LAMBDA(_xlpm.x,_xlpm.x=$F120))))</f>
        <v>2.4449877750611247E-3</v>
      </c>
      <c r="M120" s="3">
        <f t="shared" si="20"/>
        <v>1</v>
      </c>
      <c r="N120" s="3">
        <f t="shared" si="21"/>
        <v>0.42590339550710871</v>
      </c>
      <c r="O120" s="3">
        <f t="shared" si="22"/>
        <v>0.90909090909090906</v>
      </c>
      <c r="P120" s="3">
        <f t="shared" si="23"/>
        <v>-7.9181246047624873E-2</v>
      </c>
      <c r="Q120" s="3"/>
    </row>
    <row r="121" spans="1:17">
      <c r="A121" s="1" t="str">
        <f t="shared" si="12"/>
        <v>~ten~ : [tn]</v>
      </c>
      <c r="B121" s="2">
        <v>6</v>
      </c>
      <c r="C121" s="1" t="s">
        <v>265</v>
      </c>
      <c r="D121" s="3">
        <f t="shared" si="13"/>
        <v>2.9339853300733498E-3</v>
      </c>
      <c r="E121" s="3" t="str">
        <f t="shared" si="14"/>
        <v>~ten~</v>
      </c>
      <c r="F121" s="3" t="str">
        <f t="shared" si="15"/>
        <v>[tn]</v>
      </c>
      <c r="G121" s="5">
        <f t="shared" si="16"/>
        <v>3</v>
      </c>
      <c r="H121" s="5">
        <f t="shared" si="17"/>
        <v>2</v>
      </c>
      <c r="I121" s="5">
        <f t="shared" si="18"/>
        <v>3</v>
      </c>
      <c r="J121" s="3" cm="1">
        <f t="array" ref="J121">SUM(_xlfn._xlws.FILTER($D$2:$D$1311,_xlfn.MAP($E$2:$E$1311,_xlfn.LAMBDA(_xlpm.x,_xlpm.x=$E121))))</f>
        <v>3.4229828850855749E-3</v>
      </c>
      <c r="K121" s="3">
        <f t="shared" si="19"/>
        <v>0.8571428571428571</v>
      </c>
      <c r="L121" s="3" cm="1">
        <f t="array" ref="L121">SUM(_xlfn._xlws.FILTER($D$2:$D$1311,_xlfn.MAP($F$2:$F$1311,_xlfn.LAMBDA(_xlpm.x,_xlpm.x=$F121))))</f>
        <v>2.9339853300733498E-3</v>
      </c>
      <c r="M121" s="3">
        <f t="shared" si="20"/>
        <v>1</v>
      </c>
      <c r="N121" s="3">
        <f t="shared" si="21"/>
        <v>0.46966127874670288</v>
      </c>
      <c r="O121" s="3">
        <f t="shared" si="22"/>
        <v>0.92307692307692302</v>
      </c>
      <c r="P121" s="3">
        <f t="shared" si="23"/>
        <v>-6.6946789630613221E-2</v>
      </c>
      <c r="Q121" s="3"/>
    </row>
    <row r="122" spans="1:17">
      <c r="A122" s="1" t="str">
        <f t="shared" si="12"/>
        <v>~gen~ : [ɡŋ]</v>
      </c>
      <c r="B122" s="2">
        <v>11</v>
      </c>
      <c r="C122" s="1" t="s">
        <v>405</v>
      </c>
      <c r="D122" s="3">
        <f t="shared" si="13"/>
        <v>5.3789731051344745E-3</v>
      </c>
      <c r="E122" s="3" t="str">
        <f t="shared" si="14"/>
        <v>~gen~</v>
      </c>
      <c r="F122" s="3" t="str">
        <f t="shared" si="15"/>
        <v>[ɡŋ]</v>
      </c>
      <c r="G122" s="5">
        <f t="shared" si="16"/>
        <v>3</v>
      </c>
      <c r="H122" s="5">
        <f t="shared" si="17"/>
        <v>2</v>
      </c>
      <c r="I122" s="5">
        <f t="shared" si="18"/>
        <v>3</v>
      </c>
      <c r="J122" s="3" cm="1">
        <f t="array" ref="J122">SUM(_xlfn._xlws.FILTER($D$2:$D$1311,_xlfn.MAP($E$2:$E$1311,_xlfn.LAMBDA(_xlpm.x,_xlpm.x=$E122))))</f>
        <v>5.8679706601466996E-3</v>
      </c>
      <c r="K122" s="3">
        <f t="shared" si="19"/>
        <v>0.91666666666666663</v>
      </c>
      <c r="L122" s="3" cm="1">
        <f t="array" ref="L122">SUM(_xlfn._xlws.FILTER($D$2:$D$1311,_xlfn.MAP($F$2:$F$1311,_xlfn.LAMBDA(_xlpm.x,_xlpm.x=$F122))))</f>
        <v>5.3789731051344745E-3</v>
      </c>
      <c r="M122" s="3">
        <f t="shared" si="20"/>
        <v>1</v>
      </c>
      <c r="N122" s="3">
        <f t="shared" si="21"/>
        <v>0.62148264069600512</v>
      </c>
      <c r="O122" s="3">
        <f t="shared" si="22"/>
        <v>0.95652173913043481</v>
      </c>
      <c r="P122" s="3">
        <f t="shared" si="23"/>
        <v>-3.7788560889399803E-2</v>
      </c>
      <c r="Q122" s="3"/>
    </row>
    <row r="123" spans="1:17">
      <c r="A123" s="1" t="str">
        <f t="shared" si="12"/>
        <v>~fer~ : [fɐ]</v>
      </c>
      <c r="B123" s="2">
        <v>1</v>
      </c>
      <c r="C123" s="1" t="s">
        <v>74</v>
      </c>
      <c r="D123" s="3">
        <f t="shared" si="13"/>
        <v>4.8899755501222489E-4</v>
      </c>
      <c r="E123" s="3" t="str">
        <f t="shared" si="14"/>
        <v>~fer~</v>
      </c>
      <c r="F123" s="3" t="str">
        <f t="shared" si="15"/>
        <v>[fɐ]</v>
      </c>
      <c r="G123" s="5">
        <f t="shared" si="16"/>
        <v>3</v>
      </c>
      <c r="H123" s="5">
        <f t="shared" si="17"/>
        <v>2</v>
      </c>
      <c r="I123" s="5">
        <f t="shared" si="18"/>
        <v>3</v>
      </c>
      <c r="J123" s="3" cm="1">
        <f t="array" ref="J123">SUM(_xlfn._xlws.FILTER($D$2:$D$1311,_xlfn.MAP($E$2:$E$1311,_xlfn.LAMBDA(_xlpm.x,_xlpm.x=$E123))))</f>
        <v>4.8899755501222489E-4</v>
      </c>
      <c r="K123" s="3">
        <f t="shared" si="19"/>
        <v>1</v>
      </c>
      <c r="L123" s="3" cm="1">
        <f t="array" ref="L123">SUM(_xlfn._xlws.FILTER($D$2:$D$1311,_xlfn.MAP($F$2:$F$1311,_xlfn.LAMBDA(_xlpm.x,_xlpm.x=$F123))))</f>
        <v>4.8899755501222489E-4</v>
      </c>
      <c r="M123" s="3">
        <f t="shared" si="20"/>
        <v>1</v>
      </c>
      <c r="N123" s="3">
        <f t="shared" si="21"/>
        <v>0.18123811657891309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~ler~ : [lɐ]</v>
      </c>
      <c r="B124" s="2">
        <v>1</v>
      </c>
      <c r="C124" s="1" t="s">
        <v>155</v>
      </c>
      <c r="D124" s="3">
        <f t="shared" si="13"/>
        <v>4.8899755501222489E-4</v>
      </c>
      <c r="E124" s="1" t="str">
        <f t="shared" si="14"/>
        <v>~ler~</v>
      </c>
      <c r="F124" s="1" t="str">
        <f t="shared" si="15"/>
        <v>[lɐ]</v>
      </c>
      <c r="G124" s="5">
        <f t="shared" si="16"/>
        <v>3</v>
      </c>
      <c r="H124" s="5">
        <f t="shared" si="17"/>
        <v>2</v>
      </c>
      <c r="I124" s="5">
        <f t="shared" si="18"/>
        <v>3</v>
      </c>
      <c r="J124" s="3" cm="1">
        <f t="array" ref="J124">SUM(_xlfn._xlws.FILTER($D$2:$D$1311,_xlfn.MAP($E$2:$E$1311,_xlfn.LAMBDA(_xlpm.x,_xlpm.x=$E124))))</f>
        <v>4.8899755501222489E-4</v>
      </c>
      <c r="K124" s="3">
        <f t="shared" si="19"/>
        <v>1</v>
      </c>
      <c r="L124" s="3" cm="1">
        <f t="array" ref="L124">SUM(_xlfn._xlws.FILTER($D$2:$D$1311,_xlfn.MAP($F$2:$F$1311,_xlfn.LAMBDA(_xlpm.x,_xlpm.x=$F124))))</f>
        <v>4.8899755501222489E-4</v>
      </c>
      <c r="M124" s="3">
        <f t="shared" si="20"/>
        <v>1</v>
      </c>
      <c r="N124" s="3">
        <f t="shared" si="21"/>
        <v>0.18123811657891309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~ppe~ : [pe]</v>
      </c>
      <c r="B125" s="2">
        <v>1</v>
      </c>
      <c r="C125" s="1" t="s">
        <v>587</v>
      </c>
      <c r="D125" s="3">
        <f t="shared" si="13"/>
        <v>4.8899755501222489E-4</v>
      </c>
      <c r="E125" s="3" t="str">
        <f t="shared" si="14"/>
        <v>~ppe~</v>
      </c>
      <c r="F125" s="3" t="str">
        <f t="shared" si="15"/>
        <v>[pe]</v>
      </c>
      <c r="G125" s="5">
        <f t="shared" si="16"/>
        <v>3</v>
      </c>
      <c r="H125" s="5">
        <f t="shared" si="17"/>
        <v>2</v>
      </c>
      <c r="I125" s="5">
        <f t="shared" si="18"/>
        <v>3</v>
      </c>
      <c r="J125" s="3" cm="1">
        <f t="array" ref="J125">SUM(_xlfn._xlws.FILTER($D$2:$D$1311,_xlfn.MAP($E$2:$E$1311,_xlfn.LAMBDA(_xlpm.x,_xlpm.x=$E125))))</f>
        <v>4.8899755501222489E-4</v>
      </c>
      <c r="K125" s="3">
        <f t="shared" si="19"/>
        <v>1</v>
      </c>
      <c r="L125" s="3" cm="1">
        <f t="array" ref="L125">SUM(_xlfn._xlws.FILTER($D$2:$D$1311,_xlfn.MAP($F$2:$F$1311,_xlfn.LAMBDA(_xlpm.x,_xlpm.x=$F125))))</f>
        <v>4.8899755501222489E-4</v>
      </c>
      <c r="M125" s="3">
        <f t="shared" si="20"/>
        <v>1</v>
      </c>
      <c r="N125" s="3">
        <f t="shared" si="21"/>
        <v>0.18123811657891309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~rch~ : [ʁç]</v>
      </c>
      <c r="B126" s="2">
        <v>1</v>
      </c>
      <c r="C126" s="1" t="s">
        <v>346</v>
      </c>
      <c r="D126" s="3">
        <f t="shared" si="13"/>
        <v>4.8899755501222489E-4</v>
      </c>
      <c r="E126" s="3" t="str">
        <f t="shared" si="14"/>
        <v>~rch~</v>
      </c>
      <c r="F126" s="3" t="str">
        <f t="shared" si="15"/>
        <v>[ʁç]</v>
      </c>
      <c r="G126" s="5">
        <f t="shared" si="16"/>
        <v>3</v>
      </c>
      <c r="H126" s="5">
        <f t="shared" si="17"/>
        <v>2</v>
      </c>
      <c r="I126" s="5">
        <f t="shared" si="18"/>
        <v>3</v>
      </c>
      <c r="J126" s="3" cm="1">
        <f t="array" ref="J126">SUM(_xlfn._xlws.FILTER($D$2:$D$1311,_xlfn.MAP($E$2:$E$1311,_xlfn.LAMBDA(_xlpm.x,_xlpm.x=$E126))))</f>
        <v>4.8899755501222489E-4</v>
      </c>
      <c r="K126" s="3">
        <f t="shared" si="19"/>
        <v>1</v>
      </c>
      <c r="L126" s="3" cm="1">
        <f t="array" ref="L126">SUM(_xlfn._xlws.FILTER($D$2:$D$1311,_xlfn.MAP($F$2:$F$1311,_xlfn.LAMBDA(_xlpm.x,_xlpm.x=$F126))))</f>
        <v>4.8899755501222489E-4</v>
      </c>
      <c r="M126" s="3">
        <f t="shared" si="20"/>
        <v>1</v>
      </c>
      <c r="N126" s="3">
        <f t="shared" si="21"/>
        <v>0.18123811657891309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~eck~ : [ɛk]</v>
      </c>
      <c r="B127" s="2">
        <v>1</v>
      </c>
      <c r="C127" s="1" t="s">
        <v>1968</v>
      </c>
      <c r="D127" s="3">
        <f t="shared" si="13"/>
        <v>4.8899755501222489E-4</v>
      </c>
      <c r="E127" s="3" t="str">
        <f t="shared" si="14"/>
        <v>~eck~</v>
      </c>
      <c r="F127" s="3" t="str">
        <f t="shared" si="15"/>
        <v>[ɛk]</v>
      </c>
      <c r="G127" s="5">
        <f t="shared" si="16"/>
        <v>3</v>
      </c>
      <c r="H127" s="5">
        <f t="shared" si="17"/>
        <v>2</v>
      </c>
      <c r="I127" s="5">
        <f t="shared" si="18"/>
        <v>3</v>
      </c>
      <c r="J127" s="3" cm="1">
        <f t="array" ref="J127">SUM(_xlfn._xlws.FILTER($D$2:$D$1311,_xlfn.MAP($E$2:$E$1311,_xlfn.LAMBDA(_xlpm.x,_xlpm.x=$E127))))</f>
        <v>4.8899755501222489E-4</v>
      </c>
      <c r="K127" s="3">
        <f t="shared" si="19"/>
        <v>1</v>
      </c>
      <c r="L127" s="3" cm="1">
        <f t="array" ref="L127">SUM(_xlfn._xlws.FILTER($D$2:$D$1311,_xlfn.MAP($F$2:$F$1311,_xlfn.LAMBDA(_xlpm.x,_xlpm.x=$F127))))</f>
        <v>4.8899755501222489E-4</v>
      </c>
      <c r="M127" s="3">
        <f t="shared" si="20"/>
        <v>1</v>
      </c>
      <c r="N127" s="3">
        <f t="shared" si="21"/>
        <v>0.18123811657891309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~ger~ : [ɡɐ]</v>
      </c>
      <c r="B128" s="2">
        <v>1</v>
      </c>
      <c r="C128" s="1" t="s">
        <v>682</v>
      </c>
      <c r="D128" s="3">
        <f t="shared" si="13"/>
        <v>4.8899755501222489E-4</v>
      </c>
      <c r="E128" s="3" t="str">
        <f t="shared" si="14"/>
        <v>~ger~</v>
      </c>
      <c r="F128" s="3" t="str">
        <f t="shared" si="15"/>
        <v>[ɡɐ]</v>
      </c>
      <c r="G128" s="5">
        <f t="shared" si="16"/>
        <v>3</v>
      </c>
      <c r="H128" s="5">
        <f t="shared" si="17"/>
        <v>2</v>
      </c>
      <c r="I128" s="5">
        <f t="shared" si="18"/>
        <v>3</v>
      </c>
      <c r="J128" s="3" cm="1">
        <f t="array" ref="J128">SUM(_xlfn._xlws.FILTER($D$2:$D$1311,_xlfn.MAP($E$2:$E$1311,_xlfn.LAMBDA(_xlpm.x,_xlpm.x=$E128))))</f>
        <v>4.8899755501222489E-4</v>
      </c>
      <c r="K128" s="3">
        <f t="shared" si="19"/>
        <v>1</v>
      </c>
      <c r="L128" s="3" cm="1">
        <f t="array" ref="L128">SUM(_xlfn._xlws.FILTER($D$2:$D$1311,_xlfn.MAP($F$2:$F$1311,_xlfn.LAMBDA(_xlpm.x,_xlpm.x=$F128))))</f>
        <v>4.8899755501222489E-4</v>
      </c>
      <c r="M128" s="3">
        <f t="shared" si="20"/>
        <v>1</v>
      </c>
      <c r="N128" s="3">
        <f t="shared" si="21"/>
        <v>0.18123811657891309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~akt~ : [akt]</v>
      </c>
      <c r="B129" s="2">
        <v>1</v>
      </c>
      <c r="C129" s="1" t="s">
        <v>1967</v>
      </c>
      <c r="D129" s="3">
        <f t="shared" si="13"/>
        <v>4.8899755501222489E-4</v>
      </c>
      <c r="E129" s="3" t="str">
        <f t="shared" si="14"/>
        <v>~akt~</v>
      </c>
      <c r="F129" s="3" t="str">
        <f t="shared" si="15"/>
        <v>[akt]</v>
      </c>
      <c r="G129" s="5">
        <f t="shared" si="16"/>
        <v>3</v>
      </c>
      <c r="H129" s="5">
        <f t="shared" si="17"/>
        <v>3</v>
      </c>
      <c r="I129" s="5">
        <f t="shared" si="18"/>
        <v>3</v>
      </c>
      <c r="J129" s="3" cm="1">
        <f t="array" ref="J129">SUM(_xlfn._xlws.FILTER($D$2:$D$1311,_xlfn.MAP($E$2:$E$1311,_xlfn.LAMBDA(_xlpm.x,_xlpm.x=$E129))))</f>
        <v>4.8899755501222489E-4</v>
      </c>
      <c r="K129" s="3">
        <f t="shared" si="19"/>
        <v>1</v>
      </c>
      <c r="L129" s="3" cm="1">
        <f t="array" ref="L129">SUM(_xlfn._xlws.FILTER($D$2:$D$1311,_xlfn.MAP($F$2:$F$1311,_xlfn.LAMBDA(_xlpm.x,_xlpm.x=$F129))))</f>
        <v>4.8899755501222489E-4</v>
      </c>
      <c r="M129" s="3">
        <f t="shared" si="20"/>
        <v>1</v>
      </c>
      <c r="N129" s="3">
        <f t="shared" si="21"/>
        <v>0.21041093737452468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~als~ : [als]</v>
      </c>
      <c r="B130" s="2">
        <v>1</v>
      </c>
      <c r="C130" s="1" t="s">
        <v>1966</v>
      </c>
      <c r="D130" s="3">
        <f t="shared" ref="D130:D193" si="25">B130/freq.sum.r1a</f>
        <v>4.8899755501222489E-4</v>
      </c>
      <c r="E130" s="1" t="str">
        <f t="shared" ref="E130:E193" si="26">_xlfn.LET(_xlpm.sep,":",_xlpm.w,$C130,_xlfn.CONCAT("~",RIGHT(_xlpm.w,LEN(_xlpm.w)-FIND(_xlpm.sep,_xlpm.w)),"~"))</f>
        <v>~als~</v>
      </c>
      <c r="F130" s="1" t="str">
        <f t="shared" ref="F130:F193" si="27">_xlfn.LET(_xlpm.sep,":",_xlpm.w,$C130,_xlfn.CONCAT("[",LEFT(_xlpm.w,FIND(_xlpm.sep,_xlpm.w)-1),"]"))</f>
        <v>[als]</v>
      </c>
      <c r="G130" s="5">
        <f t="shared" ref="G130:G193" si="28">_xlfn.LET(_xlpm.w,E130,LEN(_xlpm.w)-2)</f>
        <v>3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3</v>
      </c>
      <c r="J130" s="3" cm="1">
        <f t="array" ref="J130">SUM(_xlfn._xlws.FILTER($D$2:$D$1311,_xlfn.MAP($E$2:$E$1311,_xlfn.LAMBDA(_xlpm.x,_xlpm.x=$E130))))</f>
        <v>4.8899755501222489E-4</v>
      </c>
      <c r="K130" s="3">
        <f t="shared" ref="K130:K193" si="31">$D130/J130</f>
        <v>1</v>
      </c>
      <c r="L130" s="3" cm="1">
        <f t="array" ref="L130">SUM(_xlfn._xlws.FILTER($D$2:$D$1311,_xlfn.MAP($F$2:$F$1311,_xlfn.LAMBDA(_xlpm.x,_xlpm.x=$F130))))</f>
        <v>4.8899755501222489E-4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0.21041093737452468</v>
      </c>
      <c r="O130" s="3">
        <f t="shared" ref="O130:O193" si="34">_xlfn.LET(_xlpm.a,M130,_xlpm.b,K130,2*_xlpm.a*_xlpm.b/(_xlpm.a+_xlpm.b))</f>
        <v>1</v>
      </c>
      <c r="P130" s="3">
        <f t="shared" ref="P130:P193" si="35">_xlfn.LET(_xlpm.p,K130,_xlpm.q,M130,LOG(_xlpm.p/_xlpm.q))</f>
        <v>0</v>
      </c>
      <c r="Q130" s="3"/>
    </row>
    <row r="131" spans="1:17">
      <c r="A131" s="1" t="str">
        <f t="shared" si="24"/>
        <v>~alt~ : [alt]</v>
      </c>
      <c r="B131" s="2">
        <v>1</v>
      </c>
      <c r="C131" s="1" t="s">
        <v>1965</v>
      </c>
      <c r="D131" s="3">
        <f t="shared" si="25"/>
        <v>4.8899755501222489E-4</v>
      </c>
      <c r="E131" s="3" t="str">
        <f t="shared" si="26"/>
        <v>~alt~</v>
      </c>
      <c r="F131" s="3" t="str">
        <f t="shared" si="27"/>
        <v>[alt]</v>
      </c>
      <c r="G131" s="5">
        <f t="shared" si="28"/>
        <v>3</v>
      </c>
      <c r="H131" s="5">
        <f t="shared" si="29"/>
        <v>3</v>
      </c>
      <c r="I131" s="5">
        <f t="shared" si="30"/>
        <v>3</v>
      </c>
      <c r="J131" s="3" cm="1">
        <f t="array" ref="J131">SUM(_xlfn._xlws.FILTER($D$2:$D$1311,_xlfn.MAP($E$2:$E$1311,_xlfn.LAMBDA(_xlpm.x,_xlpm.x=$E131))))</f>
        <v>4.8899755501222489E-4</v>
      </c>
      <c r="K131" s="3">
        <f t="shared" si="31"/>
        <v>1</v>
      </c>
      <c r="L131" s="3" cm="1">
        <f t="array" ref="L131">SUM(_xlfn._xlws.FILTER($D$2:$D$1311,_xlfn.MAP($F$2:$F$1311,_xlfn.LAMBDA(_xlpm.x,_xlpm.x=$F131))))</f>
        <v>4.8899755501222489E-4</v>
      </c>
      <c r="M131" s="3">
        <f t="shared" si="32"/>
        <v>1</v>
      </c>
      <c r="N131" s="3">
        <f t="shared" si="33"/>
        <v>0.21041093737452468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~arm~ : [aʁm]</v>
      </c>
      <c r="B132" s="2">
        <v>1</v>
      </c>
      <c r="C132" s="1" t="s">
        <v>1962</v>
      </c>
      <c r="D132" s="3">
        <f t="shared" si="25"/>
        <v>4.8899755501222489E-4</v>
      </c>
      <c r="E132" s="3" t="str">
        <f t="shared" si="26"/>
        <v>~arm~</v>
      </c>
      <c r="F132" s="3" t="str">
        <f t="shared" si="27"/>
        <v>[aʁm]</v>
      </c>
      <c r="G132" s="5">
        <f t="shared" si="28"/>
        <v>3</v>
      </c>
      <c r="H132" s="5">
        <f t="shared" si="29"/>
        <v>3</v>
      </c>
      <c r="I132" s="5">
        <f t="shared" si="30"/>
        <v>3</v>
      </c>
      <c r="J132" s="3" cm="1">
        <f t="array" ref="J132">SUM(_xlfn._xlws.FILTER($D$2:$D$1311,_xlfn.MAP($E$2:$E$1311,_xlfn.LAMBDA(_xlpm.x,_xlpm.x=$E132))))</f>
        <v>4.8899755501222489E-4</v>
      </c>
      <c r="K132" s="3">
        <f t="shared" si="31"/>
        <v>1</v>
      </c>
      <c r="L132" s="3" cm="1">
        <f t="array" ref="L132">SUM(_xlfn._xlws.FILTER($D$2:$D$1311,_xlfn.MAP($F$2:$F$1311,_xlfn.LAMBDA(_xlpm.x,_xlpm.x=$F132))))</f>
        <v>4.8899755501222489E-4</v>
      </c>
      <c r="M132" s="3">
        <f t="shared" si="32"/>
        <v>1</v>
      </c>
      <c r="N132" s="3">
        <f t="shared" si="33"/>
        <v>0.21041093737452468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~ein~ : [aɛn]</v>
      </c>
      <c r="B133" s="2">
        <v>1</v>
      </c>
      <c r="C133" s="1" t="s">
        <v>1961</v>
      </c>
      <c r="D133" s="3">
        <f t="shared" si="25"/>
        <v>4.8899755501222489E-4</v>
      </c>
      <c r="E133" s="1" t="str">
        <f t="shared" si="26"/>
        <v>~ein~</v>
      </c>
      <c r="F133" s="1" t="str">
        <f t="shared" si="27"/>
        <v>[aɛn]</v>
      </c>
      <c r="G133" s="5">
        <f t="shared" si="28"/>
        <v>3</v>
      </c>
      <c r="H133" s="5">
        <f t="shared" si="29"/>
        <v>3</v>
      </c>
      <c r="I133" s="5">
        <f t="shared" si="30"/>
        <v>3</v>
      </c>
      <c r="J133" s="3" cm="1">
        <f t="array" ref="J133">SUM(_xlfn._xlws.FILTER($D$2:$D$1311,_xlfn.MAP($E$2:$E$1311,_xlfn.LAMBDA(_xlpm.x,_xlpm.x=$E133))))</f>
        <v>4.8899755501222489E-4</v>
      </c>
      <c r="K133" s="3">
        <f t="shared" si="31"/>
        <v>1</v>
      </c>
      <c r="L133" s="3" cm="1">
        <f t="array" ref="L133">SUM(_xlfn._xlws.FILTER($D$2:$D$1311,_xlfn.MAP($F$2:$F$1311,_xlfn.LAMBDA(_xlpm.x,_xlpm.x=$F133))))</f>
        <v>4.8899755501222489E-4</v>
      </c>
      <c r="M133" s="3">
        <f t="shared" si="32"/>
        <v>1</v>
      </c>
      <c r="N133" s="3">
        <f t="shared" si="33"/>
        <v>0.21041093737452468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~eis~ : [aɛs]</v>
      </c>
      <c r="B134" s="2">
        <v>1</v>
      </c>
      <c r="C134" s="1" t="s">
        <v>1960</v>
      </c>
      <c r="D134" s="3">
        <f t="shared" si="25"/>
        <v>4.8899755501222489E-4</v>
      </c>
      <c r="E134" s="3" t="str">
        <f t="shared" si="26"/>
        <v>~eis~</v>
      </c>
      <c r="F134" s="3" t="str">
        <f t="shared" si="27"/>
        <v>[aɛs]</v>
      </c>
      <c r="G134" s="5">
        <f t="shared" si="28"/>
        <v>3</v>
      </c>
      <c r="H134" s="5">
        <f t="shared" si="29"/>
        <v>3</v>
      </c>
      <c r="I134" s="5">
        <f t="shared" si="30"/>
        <v>3</v>
      </c>
      <c r="J134" s="3" cm="1">
        <f t="array" ref="J134">SUM(_xlfn._xlws.FILTER($D$2:$D$1311,_xlfn.MAP($E$2:$E$1311,_xlfn.LAMBDA(_xlpm.x,_xlpm.x=$E134))))</f>
        <v>4.8899755501222489E-4</v>
      </c>
      <c r="K134" s="3">
        <f t="shared" si="31"/>
        <v>1</v>
      </c>
      <c r="L134" s="3" cm="1">
        <f t="array" ref="L134">SUM(_xlfn._xlws.FILTER($D$2:$D$1311,_xlfn.MAP($F$2:$F$1311,_xlfn.LAMBDA(_xlpm.x,_xlpm.x=$F134))))</f>
        <v>4.8899755501222489E-4</v>
      </c>
      <c r="M134" s="3">
        <f t="shared" si="32"/>
        <v>1</v>
      </c>
      <c r="N134" s="3">
        <f t="shared" si="33"/>
        <v>0.21041093737452468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~bei~ : [baɛ]</v>
      </c>
      <c r="B135" s="2">
        <v>1</v>
      </c>
      <c r="C135" s="1" t="s">
        <v>8</v>
      </c>
      <c r="D135" s="3">
        <f t="shared" si="25"/>
        <v>4.8899755501222489E-4</v>
      </c>
      <c r="E135" s="1" t="str">
        <f t="shared" si="26"/>
        <v>~bei~</v>
      </c>
      <c r="F135" s="1" t="str">
        <f t="shared" si="27"/>
        <v>[baɛ]</v>
      </c>
      <c r="G135" s="5">
        <f t="shared" si="28"/>
        <v>3</v>
      </c>
      <c r="H135" s="5">
        <f t="shared" si="29"/>
        <v>3</v>
      </c>
      <c r="I135" s="5">
        <f t="shared" si="30"/>
        <v>3</v>
      </c>
      <c r="J135" s="3" cm="1">
        <f t="array" ref="J135">SUM(_xlfn._xlws.FILTER($D$2:$D$1311,_xlfn.MAP($E$2:$E$1311,_xlfn.LAMBDA(_xlpm.x,_xlpm.x=$E135))))</f>
        <v>4.8899755501222489E-4</v>
      </c>
      <c r="K135" s="3">
        <f t="shared" si="31"/>
        <v>1</v>
      </c>
      <c r="L135" s="3" cm="1">
        <f t="array" ref="L135">SUM(_xlfn._xlws.FILTER($D$2:$D$1311,_xlfn.MAP($F$2:$F$1311,_xlfn.LAMBDA(_xlpm.x,_xlpm.x=$F135))))</f>
        <v>4.8899755501222489E-4</v>
      </c>
      <c r="M135" s="3">
        <f t="shared" si="32"/>
        <v>1</v>
      </c>
      <c r="N135" s="3">
        <f t="shared" si="33"/>
        <v>0.21041093737452468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~bit~ : [bɪt]</v>
      </c>
      <c r="B136" s="2">
        <v>1</v>
      </c>
      <c r="C136" s="1" t="s">
        <v>1958</v>
      </c>
      <c r="D136" s="3">
        <f t="shared" si="25"/>
        <v>4.8899755501222489E-4</v>
      </c>
      <c r="E136" s="1" t="str">
        <f t="shared" si="26"/>
        <v>~bit~</v>
      </c>
      <c r="F136" s="1" t="str">
        <f t="shared" si="27"/>
        <v>[bɪt]</v>
      </c>
      <c r="G136" s="5">
        <f t="shared" si="28"/>
        <v>3</v>
      </c>
      <c r="H136" s="5">
        <f t="shared" si="29"/>
        <v>3</v>
      </c>
      <c r="I136" s="5">
        <f t="shared" si="30"/>
        <v>3</v>
      </c>
      <c r="J136" s="3" cm="1">
        <f t="array" ref="J136">SUM(_xlfn._xlws.FILTER($D$2:$D$1311,_xlfn.MAP($E$2:$E$1311,_xlfn.LAMBDA(_xlpm.x,_xlpm.x=$E136))))</f>
        <v>4.8899755501222489E-4</v>
      </c>
      <c r="K136" s="3">
        <f t="shared" si="31"/>
        <v>1</v>
      </c>
      <c r="L136" s="3" cm="1">
        <f t="array" ref="L136">SUM(_xlfn._xlws.FILTER($D$2:$D$1311,_xlfn.MAP($F$2:$F$1311,_xlfn.LAMBDA(_xlpm.x,_xlpm.x=$F136))))</f>
        <v>4.8899755501222489E-4</v>
      </c>
      <c r="M136" s="3">
        <f t="shared" si="32"/>
        <v>1</v>
      </c>
      <c r="N136" s="3">
        <f t="shared" si="33"/>
        <v>0.21041093737452468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~dan~ : [daŋ]</v>
      </c>
      <c r="B137" s="2">
        <v>1</v>
      </c>
      <c r="C137" s="1" t="s">
        <v>1957</v>
      </c>
      <c r="D137" s="3">
        <f t="shared" si="25"/>
        <v>4.8899755501222489E-4</v>
      </c>
      <c r="E137" s="1" t="str">
        <f t="shared" si="26"/>
        <v>~dan~</v>
      </c>
      <c r="F137" s="1" t="str">
        <f t="shared" si="27"/>
        <v>[daŋ]</v>
      </c>
      <c r="G137" s="5">
        <f t="shared" si="28"/>
        <v>3</v>
      </c>
      <c r="H137" s="5">
        <f t="shared" si="29"/>
        <v>3</v>
      </c>
      <c r="I137" s="5">
        <f t="shared" si="30"/>
        <v>3</v>
      </c>
      <c r="J137" s="3" cm="1">
        <f t="array" ref="J137">SUM(_xlfn._xlws.FILTER($D$2:$D$1311,_xlfn.MAP($E$2:$E$1311,_xlfn.LAMBDA(_xlpm.x,_xlpm.x=$E137))))</f>
        <v>4.8899755501222489E-4</v>
      </c>
      <c r="K137" s="3">
        <f t="shared" si="31"/>
        <v>1</v>
      </c>
      <c r="L137" s="3" cm="1">
        <f t="array" ref="L137">SUM(_xlfn._xlws.FILTER($D$2:$D$1311,_xlfn.MAP($F$2:$F$1311,_xlfn.LAMBDA(_xlpm.x,_xlpm.x=$F137))))</f>
        <v>4.8899755501222489E-4</v>
      </c>
      <c r="M137" s="3">
        <f t="shared" si="32"/>
        <v>1</v>
      </c>
      <c r="N137" s="3">
        <f t="shared" si="33"/>
        <v>0.21041093737452468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~dee~ : [deː]</v>
      </c>
      <c r="B138" s="2">
        <v>1</v>
      </c>
      <c r="C138" s="1" t="s">
        <v>41</v>
      </c>
      <c r="D138" s="3">
        <f t="shared" si="25"/>
        <v>4.8899755501222489E-4</v>
      </c>
      <c r="E138" s="1" t="str">
        <f t="shared" si="26"/>
        <v>~dee~</v>
      </c>
      <c r="F138" s="1" t="str">
        <f t="shared" si="27"/>
        <v>[deː]</v>
      </c>
      <c r="G138" s="5">
        <f t="shared" si="28"/>
        <v>3</v>
      </c>
      <c r="H138" s="5">
        <f t="shared" si="29"/>
        <v>3</v>
      </c>
      <c r="I138" s="5">
        <f t="shared" si="30"/>
        <v>3</v>
      </c>
      <c r="J138" s="3" cm="1">
        <f t="array" ref="J138">SUM(_xlfn._xlws.FILTER($D$2:$D$1311,_xlfn.MAP($E$2:$E$1311,_xlfn.LAMBDA(_xlpm.x,_xlpm.x=$E138))))</f>
        <v>4.8899755501222489E-4</v>
      </c>
      <c r="K138" s="3">
        <f t="shared" si="31"/>
        <v>1</v>
      </c>
      <c r="L138" s="3" cm="1">
        <f t="array" ref="L138">SUM(_xlfn._xlws.FILTER($D$2:$D$1311,_xlfn.MAP($F$2:$F$1311,_xlfn.LAMBDA(_xlpm.x,_xlpm.x=$F138))))</f>
        <v>4.8899755501222489E-4</v>
      </c>
      <c r="M138" s="3">
        <f t="shared" si="32"/>
        <v>1</v>
      </c>
      <c r="N138" s="3">
        <f t="shared" si="33"/>
        <v>0.21041093737452468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~ele~ : [elɛ]</v>
      </c>
      <c r="B139" s="2">
        <v>1</v>
      </c>
      <c r="C139" s="1" t="s">
        <v>1955</v>
      </c>
      <c r="D139" s="3">
        <f t="shared" si="25"/>
        <v>4.8899755501222489E-4</v>
      </c>
      <c r="E139" s="3" t="str">
        <f t="shared" si="26"/>
        <v>~ele~</v>
      </c>
      <c r="F139" s="3" t="str">
        <f t="shared" si="27"/>
        <v>[elɛ]</v>
      </c>
      <c r="G139" s="5">
        <f t="shared" si="28"/>
        <v>3</v>
      </c>
      <c r="H139" s="5">
        <f t="shared" si="29"/>
        <v>3</v>
      </c>
      <c r="I139" s="5">
        <f t="shared" si="30"/>
        <v>3</v>
      </c>
      <c r="J139" s="3" cm="1">
        <f t="array" ref="J139">SUM(_xlfn._xlws.FILTER($D$2:$D$1311,_xlfn.MAP($E$2:$E$1311,_xlfn.LAMBDA(_xlpm.x,_xlpm.x=$E139))))</f>
        <v>4.8899755501222489E-4</v>
      </c>
      <c r="K139" s="3">
        <f t="shared" si="31"/>
        <v>1</v>
      </c>
      <c r="L139" s="3" cm="1">
        <f t="array" ref="L139">SUM(_xlfn._xlws.FILTER($D$2:$D$1311,_xlfn.MAP($F$2:$F$1311,_xlfn.LAMBDA(_xlpm.x,_xlpm.x=$F139))))</f>
        <v>4.8899755501222489E-4</v>
      </c>
      <c r="M139" s="3">
        <f t="shared" si="32"/>
        <v>1</v>
      </c>
      <c r="N139" s="3">
        <f t="shared" si="33"/>
        <v>0.21041093737452468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~ene~ : [enɛ]</v>
      </c>
      <c r="B140" s="2">
        <v>1</v>
      </c>
      <c r="C140" s="1" t="s">
        <v>1954</v>
      </c>
      <c r="D140" s="3">
        <f t="shared" si="25"/>
        <v>4.8899755501222489E-4</v>
      </c>
      <c r="E140" s="1" t="str">
        <f t="shared" si="26"/>
        <v>~ene~</v>
      </c>
      <c r="F140" s="1" t="str">
        <f t="shared" si="27"/>
        <v>[enɛ]</v>
      </c>
      <c r="G140" s="5">
        <f t="shared" si="28"/>
        <v>3</v>
      </c>
      <c r="H140" s="5">
        <f t="shared" si="29"/>
        <v>3</v>
      </c>
      <c r="I140" s="5">
        <f t="shared" si="30"/>
        <v>3</v>
      </c>
      <c r="J140" s="3" cm="1">
        <f t="array" ref="J140">SUM(_xlfn._xlws.FILTER($D$2:$D$1311,_xlfn.MAP($E$2:$E$1311,_xlfn.LAMBDA(_xlpm.x,_xlpm.x=$E140))))</f>
        <v>4.8899755501222489E-4</v>
      </c>
      <c r="K140" s="3">
        <f t="shared" si="31"/>
        <v>1</v>
      </c>
      <c r="L140" s="3" cm="1">
        <f t="array" ref="L140">SUM(_xlfn._xlws.FILTER($D$2:$D$1311,_xlfn.MAP($F$2:$F$1311,_xlfn.LAMBDA(_xlpm.x,_xlpm.x=$F140))))</f>
        <v>4.8899755501222489E-4</v>
      </c>
      <c r="M140" s="3">
        <f t="shared" si="32"/>
        <v>1</v>
      </c>
      <c r="N140" s="3">
        <f t="shared" si="33"/>
        <v>0.21041093737452468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~von~ : [fɔn]</v>
      </c>
      <c r="B141" s="2">
        <v>1</v>
      </c>
      <c r="C141" s="1" t="s">
        <v>1953</v>
      </c>
      <c r="D141" s="3">
        <f t="shared" si="25"/>
        <v>4.8899755501222489E-4</v>
      </c>
      <c r="E141" s="3" t="str">
        <f t="shared" si="26"/>
        <v>~von~</v>
      </c>
      <c r="F141" s="3" t="str">
        <f t="shared" si="27"/>
        <v>[fɔn]</v>
      </c>
      <c r="G141" s="5">
        <f t="shared" si="28"/>
        <v>3</v>
      </c>
      <c r="H141" s="5">
        <f t="shared" si="29"/>
        <v>3</v>
      </c>
      <c r="I141" s="5">
        <f t="shared" si="30"/>
        <v>3</v>
      </c>
      <c r="J141" s="3" cm="1">
        <f t="array" ref="J141">SUM(_xlfn._xlws.FILTER($D$2:$D$1311,_xlfn.MAP($E$2:$E$1311,_xlfn.LAMBDA(_xlpm.x,_xlpm.x=$E141))))</f>
        <v>4.8899755501222489E-4</v>
      </c>
      <c r="K141" s="3">
        <f t="shared" si="31"/>
        <v>1</v>
      </c>
      <c r="L141" s="3" cm="1">
        <f t="array" ref="L141">SUM(_xlfn._xlws.FILTER($D$2:$D$1311,_xlfn.MAP($F$2:$F$1311,_xlfn.LAMBDA(_xlpm.x,_xlpm.x=$F141))))</f>
        <v>4.8899755501222489E-4</v>
      </c>
      <c r="M141" s="3">
        <f t="shared" si="32"/>
        <v>1</v>
      </c>
      <c r="N141" s="3">
        <f t="shared" si="33"/>
        <v>0.21041093737452468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~hat~ : [hat]</v>
      </c>
      <c r="B142" s="2">
        <v>1</v>
      </c>
      <c r="C142" s="1" t="s">
        <v>1952</v>
      </c>
      <c r="D142" s="3">
        <f t="shared" si="25"/>
        <v>4.8899755501222489E-4</v>
      </c>
      <c r="E142" s="1" t="str">
        <f t="shared" si="26"/>
        <v>~hat~</v>
      </c>
      <c r="F142" s="1" t="str">
        <f t="shared" si="27"/>
        <v>[hat]</v>
      </c>
      <c r="G142" s="5">
        <f t="shared" si="28"/>
        <v>3</v>
      </c>
      <c r="H142" s="5">
        <f t="shared" si="29"/>
        <v>3</v>
      </c>
      <c r="I142" s="5">
        <f t="shared" si="30"/>
        <v>3</v>
      </c>
      <c r="J142" s="3" cm="1">
        <f t="array" ref="J142">SUM(_xlfn._xlws.FILTER($D$2:$D$1311,_xlfn.MAP($E$2:$E$1311,_xlfn.LAMBDA(_xlpm.x,_xlpm.x=$E142))))</f>
        <v>4.8899755501222489E-4</v>
      </c>
      <c r="K142" s="3">
        <f t="shared" si="31"/>
        <v>1</v>
      </c>
      <c r="L142" s="3" cm="1">
        <f t="array" ref="L142">SUM(_xlfn._xlws.FILTER($D$2:$D$1311,_xlfn.MAP($F$2:$F$1311,_xlfn.LAMBDA(_xlpm.x,_xlpm.x=$F142))))</f>
        <v>4.8899755501222489E-4</v>
      </c>
      <c r="M142" s="3">
        <f t="shared" si="32"/>
        <v>1</v>
      </c>
      <c r="N142" s="3">
        <f t="shared" si="33"/>
        <v>0.21041093737452468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~hin~ : [hɪn]</v>
      </c>
      <c r="B143" s="2">
        <v>1</v>
      </c>
      <c r="C143" s="1" t="s">
        <v>1951</v>
      </c>
      <c r="D143" s="3">
        <f t="shared" si="25"/>
        <v>4.8899755501222489E-4</v>
      </c>
      <c r="E143" s="3" t="str">
        <f t="shared" si="26"/>
        <v>~hin~</v>
      </c>
      <c r="F143" s="3" t="str">
        <f t="shared" si="27"/>
        <v>[hɪn]</v>
      </c>
      <c r="G143" s="5">
        <f t="shared" si="28"/>
        <v>3</v>
      </c>
      <c r="H143" s="5">
        <f t="shared" si="29"/>
        <v>3</v>
      </c>
      <c r="I143" s="5">
        <f t="shared" si="30"/>
        <v>3</v>
      </c>
      <c r="J143" s="3" cm="1">
        <f t="array" ref="J143">SUM(_xlfn._xlws.FILTER($D$2:$D$1311,_xlfn.MAP($E$2:$E$1311,_xlfn.LAMBDA(_xlpm.x,_xlpm.x=$E143))))</f>
        <v>4.8899755501222489E-4</v>
      </c>
      <c r="K143" s="3">
        <f t="shared" si="31"/>
        <v>1</v>
      </c>
      <c r="L143" s="3" cm="1">
        <f t="array" ref="L143">SUM(_xlfn._xlws.FILTER($D$2:$D$1311,_xlfn.MAP($F$2:$F$1311,_xlfn.LAMBDA(_xlpm.x,_xlpm.x=$F143))))</f>
        <v>4.8899755501222489E-4</v>
      </c>
      <c r="M143" s="3">
        <f t="shared" si="32"/>
        <v>1</v>
      </c>
      <c r="N143" s="3">
        <f t="shared" si="33"/>
        <v>0.21041093737452468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~ihm~ : [iːm]</v>
      </c>
      <c r="B144" s="2">
        <v>1</v>
      </c>
      <c r="C144" s="1" t="s">
        <v>1950</v>
      </c>
      <c r="D144" s="3">
        <f t="shared" si="25"/>
        <v>4.8899755501222489E-4</v>
      </c>
      <c r="E144" s="3" t="str">
        <f t="shared" si="26"/>
        <v>~ihm~</v>
      </c>
      <c r="F144" s="3" t="str">
        <f t="shared" si="27"/>
        <v>[iːm]</v>
      </c>
      <c r="G144" s="5">
        <f t="shared" si="28"/>
        <v>3</v>
      </c>
      <c r="H144" s="5">
        <f t="shared" si="29"/>
        <v>3</v>
      </c>
      <c r="I144" s="5">
        <f t="shared" si="30"/>
        <v>3</v>
      </c>
      <c r="J144" s="3" cm="1">
        <f t="array" ref="J144">SUM(_xlfn._xlws.FILTER($D$2:$D$1311,_xlfn.MAP($E$2:$E$1311,_xlfn.LAMBDA(_xlpm.x,_xlpm.x=$E144))))</f>
        <v>4.8899755501222489E-4</v>
      </c>
      <c r="K144" s="3">
        <f t="shared" si="31"/>
        <v>1</v>
      </c>
      <c r="L144" s="3" cm="1">
        <f t="array" ref="L144">SUM(_xlfn._xlws.FILTER($D$2:$D$1311,_xlfn.MAP($F$2:$F$1311,_xlfn.LAMBDA(_xlpm.x,_xlpm.x=$F144))))</f>
        <v>4.8899755501222489E-4</v>
      </c>
      <c r="M144" s="3">
        <f t="shared" si="32"/>
        <v>1</v>
      </c>
      <c r="N144" s="3">
        <f t="shared" si="33"/>
        <v>0.21041093737452468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~gli~ : [klɪ]</v>
      </c>
      <c r="B145" s="2">
        <v>1</v>
      </c>
      <c r="C145" s="1" t="s">
        <v>1949</v>
      </c>
      <c r="D145" s="3">
        <f t="shared" si="25"/>
        <v>4.8899755501222489E-4</v>
      </c>
      <c r="E145" s="3" t="str">
        <f t="shared" si="26"/>
        <v>~gli~</v>
      </c>
      <c r="F145" s="3" t="str">
        <f t="shared" si="27"/>
        <v>[klɪ]</v>
      </c>
      <c r="G145" s="5">
        <f t="shared" si="28"/>
        <v>3</v>
      </c>
      <c r="H145" s="5">
        <f t="shared" si="29"/>
        <v>3</v>
      </c>
      <c r="I145" s="5">
        <f t="shared" si="30"/>
        <v>3</v>
      </c>
      <c r="J145" s="3" cm="1">
        <f t="array" ref="J145">SUM(_xlfn._xlws.FILTER($D$2:$D$1311,_xlfn.MAP($E$2:$E$1311,_xlfn.LAMBDA(_xlpm.x,_xlpm.x=$E145))))</f>
        <v>4.8899755501222489E-4</v>
      </c>
      <c r="K145" s="3">
        <f t="shared" si="31"/>
        <v>1</v>
      </c>
      <c r="L145" s="3" cm="1">
        <f t="array" ref="L145">SUM(_xlfn._xlws.FILTER($D$2:$D$1311,_xlfn.MAP($F$2:$F$1311,_xlfn.LAMBDA(_xlpm.x,_xlpm.x=$F145))))</f>
        <v>4.8899755501222489E-4</v>
      </c>
      <c r="M145" s="3">
        <f t="shared" si="32"/>
        <v>1</v>
      </c>
      <c r="N145" s="3">
        <f t="shared" si="33"/>
        <v>0.21041093737452468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~kuh~ : [kuː]</v>
      </c>
      <c r="B146" s="2">
        <v>1</v>
      </c>
      <c r="C146" s="1" t="s">
        <v>116</v>
      </c>
      <c r="D146" s="3">
        <f t="shared" si="25"/>
        <v>4.8899755501222489E-4</v>
      </c>
      <c r="E146" s="3" t="str">
        <f t="shared" si="26"/>
        <v>~kuh~</v>
      </c>
      <c r="F146" s="3" t="str">
        <f t="shared" si="27"/>
        <v>[kuː]</v>
      </c>
      <c r="G146" s="5">
        <f t="shared" si="28"/>
        <v>3</v>
      </c>
      <c r="H146" s="5">
        <f t="shared" si="29"/>
        <v>3</v>
      </c>
      <c r="I146" s="5">
        <f t="shared" si="30"/>
        <v>3</v>
      </c>
      <c r="J146" s="3" cm="1">
        <f t="array" ref="J146">SUM(_xlfn._xlws.FILTER($D$2:$D$1311,_xlfn.MAP($E$2:$E$1311,_xlfn.LAMBDA(_xlpm.x,_xlpm.x=$E146))))</f>
        <v>4.8899755501222489E-4</v>
      </c>
      <c r="K146" s="3">
        <f t="shared" si="31"/>
        <v>1</v>
      </c>
      <c r="L146" s="3" cm="1">
        <f t="array" ref="L146">SUM(_xlfn._xlws.FILTER($D$2:$D$1311,_xlfn.MAP($F$2:$F$1311,_xlfn.LAMBDA(_xlpm.x,_xlpm.x=$F146))))</f>
        <v>4.8899755501222489E-4</v>
      </c>
      <c r="M146" s="3">
        <f t="shared" si="32"/>
        <v>1</v>
      </c>
      <c r="N146" s="3">
        <f t="shared" si="33"/>
        <v>0.21041093737452468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~lbe~ : [lbe]</v>
      </c>
      <c r="B147" s="2">
        <v>1</v>
      </c>
      <c r="C147" s="1" t="s">
        <v>550</v>
      </c>
      <c r="D147" s="3">
        <f t="shared" si="25"/>
        <v>4.8899755501222489E-4</v>
      </c>
      <c r="E147" s="1" t="str">
        <f t="shared" si="26"/>
        <v>~lbe~</v>
      </c>
      <c r="F147" s="1" t="str">
        <f t="shared" si="27"/>
        <v>[lbe]</v>
      </c>
      <c r="G147" s="5">
        <f t="shared" si="28"/>
        <v>3</v>
      </c>
      <c r="H147" s="5">
        <f t="shared" si="29"/>
        <v>3</v>
      </c>
      <c r="I147" s="5">
        <f t="shared" si="30"/>
        <v>3</v>
      </c>
      <c r="J147" s="3" cm="1">
        <f t="array" ref="J147">SUM(_xlfn._xlws.FILTER($D$2:$D$1311,_xlfn.MAP($E$2:$E$1311,_xlfn.LAMBDA(_xlpm.x,_xlpm.x=$E147))))</f>
        <v>4.8899755501222489E-4</v>
      </c>
      <c r="K147" s="3">
        <f t="shared" si="31"/>
        <v>1</v>
      </c>
      <c r="L147" s="3" cm="1">
        <f t="array" ref="L147">SUM(_xlfn._xlws.FILTER($D$2:$D$1311,_xlfn.MAP($F$2:$F$1311,_xlfn.LAMBDA(_xlpm.x,_xlpm.x=$F147))))</f>
        <v>4.8899755501222489E-4</v>
      </c>
      <c r="M147" s="3">
        <f t="shared" si="32"/>
        <v>1</v>
      </c>
      <c r="N147" s="3">
        <f t="shared" si="33"/>
        <v>0.21041093737452468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~lfe~ : [lfe]</v>
      </c>
      <c r="B148" s="2">
        <v>1</v>
      </c>
      <c r="C148" s="1" t="s">
        <v>552</v>
      </c>
      <c r="D148" s="3">
        <f t="shared" si="25"/>
        <v>4.8899755501222489E-4</v>
      </c>
      <c r="E148" s="1" t="str">
        <f t="shared" si="26"/>
        <v>~lfe~</v>
      </c>
      <c r="F148" s="1" t="str">
        <f t="shared" si="27"/>
        <v>[lfe]</v>
      </c>
      <c r="G148" s="5">
        <f t="shared" si="28"/>
        <v>3</v>
      </c>
      <c r="H148" s="5">
        <f t="shared" si="29"/>
        <v>3</v>
      </c>
      <c r="I148" s="5">
        <f t="shared" si="30"/>
        <v>3</v>
      </c>
      <c r="J148" s="3" cm="1">
        <f t="array" ref="J148">SUM(_xlfn._xlws.FILTER($D$2:$D$1311,_xlfn.MAP($E$2:$E$1311,_xlfn.LAMBDA(_xlpm.x,_xlpm.x=$E148))))</f>
        <v>4.8899755501222489E-4</v>
      </c>
      <c r="K148" s="3">
        <f t="shared" si="31"/>
        <v>1</v>
      </c>
      <c r="L148" s="3" cm="1">
        <f t="array" ref="L148">SUM(_xlfn._xlws.FILTER($D$2:$D$1311,_xlfn.MAP($F$2:$F$1311,_xlfn.LAMBDA(_xlpm.x,_xlpm.x=$F148))))</f>
        <v>4.8899755501222489E-4</v>
      </c>
      <c r="M148" s="3">
        <f t="shared" si="32"/>
        <v>1</v>
      </c>
      <c r="N148" s="3">
        <f t="shared" si="33"/>
        <v>0.21041093737452468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~lie~ : [lie]</v>
      </c>
      <c r="B149" s="2">
        <v>1</v>
      </c>
      <c r="C149" s="1" t="s">
        <v>1948</v>
      </c>
      <c r="D149" s="3">
        <f t="shared" si="25"/>
        <v>4.8899755501222489E-4</v>
      </c>
      <c r="E149" s="3" t="str">
        <f t="shared" si="26"/>
        <v>~lie~</v>
      </c>
      <c r="F149" s="3" t="str">
        <f t="shared" si="27"/>
        <v>[lie]</v>
      </c>
      <c r="G149" s="5">
        <f t="shared" si="28"/>
        <v>3</v>
      </c>
      <c r="H149" s="5">
        <f t="shared" si="29"/>
        <v>3</v>
      </c>
      <c r="I149" s="5">
        <f t="shared" si="30"/>
        <v>3</v>
      </c>
      <c r="J149" s="3" cm="1">
        <f t="array" ref="J149">SUM(_xlfn._xlws.FILTER($D$2:$D$1311,_xlfn.MAP($E$2:$E$1311,_xlfn.LAMBDA(_xlpm.x,_xlpm.x=$E149))))</f>
        <v>4.8899755501222489E-4</v>
      </c>
      <c r="K149" s="3">
        <f t="shared" si="31"/>
        <v>1</v>
      </c>
      <c r="L149" s="3" cm="1">
        <f t="array" ref="L149">SUM(_xlfn._xlws.FILTER($D$2:$D$1311,_xlfn.MAP($F$2:$F$1311,_xlfn.LAMBDA(_xlpm.x,_xlpm.x=$F149))))</f>
        <v>4.8899755501222489E-4</v>
      </c>
      <c r="M149" s="3">
        <f t="shared" si="32"/>
        <v>1</v>
      </c>
      <c r="N149" s="3">
        <f t="shared" si="33"/>
        <v>0.21041093737452468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~lke~ : [lke]</v>
      </c>
      <c r="B150" s="2">
        <v>1</v>
      </c>
      <c r="C150" s="1" t="s">
        <v>557</v>
      </c>
      <c r="D150" s="3">
        <f t="shared" si="25"/>
        <v>4.8899755501222489E-4</v>
      </c>
      <c r="E150" s="1" t="str">
        <f t="shared" si="26"/>
        <v>~lke~</v>
      </c>
      <c r="F150" s="1" t="str">
        <f t="shared" si="27"/>
        <v>[lke]</v>
      </c>
      <c r="G150" s="5">
        <f t="shared" si="28"/>
        <v>3</v>
      </c>
      <c r="H150" s="5">
        <f t="shared" si="29"/>
        <v>3</v>
      </c>
      <c r="I150" s="5">
        <f t="shared" si="30"/>
        <v>3</v>
      </c>
      <c r="J150" s="3" cm="1">
        <f t="array" ref="J150">SUM(_xlfn._xlws.FILTER($D$2:$D$1311,_xlfn.MAP($E$2:$E$1311,_xlfn.LAMBDA(_xlpm.x,_xlpm.x=$E150))))</f>
        <v>4.8899755501222489E-4</v>
      </c>
      <c r="K150" s="3">
        <f t="shared" si="31"/>
        <v>1</v>
      </c>
      <c r="L150" s="3" cm="1">
        <f t="array" ref="L150">SUM(_xlfn._xlws.FILTER($D$2:$D$1311,_xlfn.MAP($F$2:$F$1311,_xlfn.LAMBDA(_xlpm.x,_xlpm.x=$F150))))</f>
        <v>4.8899755501222489E-4</v>
      </c>
      <c r="M150" s="3">
        <f t="shared" si="32"/>
        <v>1</v>
      </c>
      <c r="N150" s="3">
        <f t="shared" si="33"/>
        <v>0.21041093737452468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~mwo~ : [mvɔ]</v>
      </c>
      <c r="B151" s="2">
        <v>1</v>
      </c>
      <c r="C151" s="1" t="s">
        <v>1945</v>
      </c>
      <c r="D151" s="3">
        <f t="shared" si="25"/>
        <v>4.8899755501222489E-4</v>
      </c>
      <c r="E151" s="3" t="str">
        <f t="shared" si="26"/>
        <v>~mwo~</v>
      </c>
      <c r="F151" s="3" t="str">
        <f t="shared" si="27"/>
        <v>[mvɔ]</v>
      </c>
      <c r="G151" s="5">
        <f t="shared" si="28"/>
        <v>3</v>
      </c>
      <c r="H151" s="5">
        <f t="shared" si="29"/>
        <v>3</v>
      </c>
      <c r="I151" s="5">
        <f t="shared" si="30"/>
        <v>3</v>
      </c>
      <c r="J151" s="3" cm="1">
        <f t="array" ref="J151">SUM(_xlfn._xlws.FILTER($D$2:$D$1311,_xlfn.MAP($E$2:$E$1311,_xlfn.LAMBDA(_xlpm.x,_xlpm.x=$E151))))</f>
        <v>4.8899755501222489E-4</v>
      </c>
      <c r="K151" s="3">
        <f t="shared" si="31"/>
        <v>1</v>
      </c>
      <c r="L151" s="3" cm="1">
        <f t="array" ref="L151">SUM(_xlfn._xlws.FILTER($D$2:$D$1311,_xlfn.MAP($F$2:$F$1311,_xlfn.LAMBDA(_xlpm.x,_xlpm.x=$F151))))</f>
        <v>4.8899755501222489E-4</v>
      </c>
      <c r="M151" s="3">
        <f t="shared" si="32"/>
        <v>1</v>
      </c>
      <c r="N151" s="3">
        <f t="shared" si="33"/>
        <v>0.21041093737452468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~mit~ : [mɪt]</v>
      </c>
      <c r="B152" s="2">
        <v>1</v>
      </c>
      <c r="C152" s="1" t="s">
        <v>1944</v>
      </c>
      <c r="D152" s="3">
        <f t="shared" si="25"/>
        <v>4.8899755501222489E-4</v>
      </c>
      <c r="E152" s="1" t="str">
        <f t="shared" si="26"/>
        <v>~mit~</v>
      </c>
      <c r="F152" s="1" t="str">
        <f t="shared" si="27"/>
        <v>[mɪt]</v>
      </c>
      <c r="G152" s="5">
        <f t="shared" si="28"/>
        <v>3</v>
      </c>
      <c r="H152" s="5">
        <f t="shared" si="29"/>
        <v>3</v>
      </c>
      <c r="I152" s="5">
        <f t="shared" si="30"/>
        <v>3</v>
      </c>
      <c r="J152" s="3" cm="1">
        <f t="array" ref="J152">SUM(_xlfn._xlws.FILTER($D$2:$D$1311,_xlfn.MAP($E$2:$E$1311,_xlfn.LAMBDA(_xlpm.x,_xlpm.x=$E152))))</f>
        <v>4.8899755501222489E-4</v>
      </c>
      <c r="K152" s="3">
        <f t="shared" si="31"/>
        <v>1</v>
      </c>
      <c r="L152" s="3" cm="1">
        <f t="array" ref="L152">SUM(_xlfn._xlws.FILTER($D$2:$D$1311,_xlfn.MAP($F$2:$F$1311,_xlfn.LAMBDA(_xlpm.x,_xlpm.x=$F152))))</f>
        <v>4.8899755501222489E-4</v>
      </c>
      <c r="M152" s="3">
        <f t="shared" si="32"/>
        <v>1</v>
      </c>
      <c r="N152" s="3">
        <f t="shared" si="33"/>
        <v>0.21041093737452468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~nat~ : [nat]</v>
      </c>
      <c r="B153" s="2">
        <v>1</v>
      </c>
      <c r="C153" s="1" t="s">
        <v>1943</v>
      </c>
      <c r="D153" s="3">
        <f t="shared" si="25"/>
        <v>4.8899755501222489E-4</v>
      </c>
      <c r="E153" s="3" t="str">
        <f t="shared" si="26"/>
        <v>~nat~</v>
      </c>
      <c r="F153" s="3" t="str">
        <f t="shared" si="27"/>
        <v>[nat]</v>
      </c>
      <c r="G153" s="5">
        <f t="shared" si="28"/>
        <v>3</v>
      </c>
      <c r="H153" s="5">
        <f t="shared" si="29"/>
        <v>3</v>
      </c>
      <c r="I153" s="5">
        <f t="shared" si="30"/>
        <v>3</v>
      </c>
      <c r="J153" s="3" cm="1">
        <f t="array" ref="J153">SUM(_xlfn._xlws.FILTER($D$2:$D$1311,_xlfn.MAP($E$2:$E$1311,_xlfn.LAMBDA(_xlpm.x,_xlpm.x=$E153))))</f>
        <v>4.8899755501222489E-4</v>
      </c>
      <c r="K153" s="3">
        <f t="shared" si="31"/>
        <v>1</v>
      </c>
      <c r="L153" s="3" cm="1">
        <f t="array" ref="L153">SUM(_xlfn._xlws.FILTER($D$2:$D$1311,_xlfn.MAP($F$2:$F$1311,_xlfn.LAMBDA(_xlpm.x,_xlpm.x=$F153))))</f>
        <v>4.8899755501222489E-4</v>
      </c>
      <c r="M153" s="3">
        <f t="shared" si="32"/>
        <v>1</v>
      </c>
      <c r="N153" s="3">
        <f t="shared" si="33"/>
        <v>0.21041093737452468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~nau~ : [naɔ]</v>
      </c>
      <c r="B154" s="2">
        <v>1</v>
      </c>
      <c r="C154" s="1" t="s">
        <v>569</v>
      </c>
      <c r="D154" s="3">
        <f t="shared" si="25"/>
        <v>4.8899755501222489E-4</v>
      </c>
      <c r="E154" s="1" t="str">
        <f t="shared" si="26"/>
        <v>~nau~</v>
      </c>
      <c r="F154" s="1" t="str">
        <f t="shared" si="27"/>
        <v>[naɔ]</v>
      </c>
      <c r="G154" s="5">
        <f t="shared" si="28"/>
        <v>3</v>
      </c>
      <c r="H154" s="5">
        <f t="shared" si="29"/>
        <v>3</v>
      </c>
      <c r="I154" s="5">
        <f t="shared" si="30"/>
        <v>3</v>
      </c>
      <c r="J154" s="3" cm="1">
        <f t="array" ref="J154">SUM(_xlfn._xlws.FILTER($D$2:$D$1311,_xlfn.MAP($E$2:$E$1311,_xlfn.LAMBDA(_xlpm.x,_xlpm.x=$E154))))</f>
        <v>4.8899755501222489E-4</v>
      </c>
      <c r="K154" s="3">
        <f t="shared" si="31"/>
        <v>1</v>
      </c>
      <c r="L154" s="3" cm="1">
        <f t="array" ref="L154">SUM(_xlfn._xlws.FILTER($D$2:$D$1311,_xlfn.MAP($F$2:$F$1311,_xlfn.LAMBDA(_xlpm.x,_xlpm.x=$F154))))</f>
        <v>4.8899755501222489E-4</v>
      </c>
      <c r="M154" s="3">
        <f t="shared" si="32"/>
        <v>1</v>
      </c>
      <c r="N154" s="3">
        <f t="shared" si="33"/>
        <v>0.21041093737452468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~nft~ : [nft]</v>
      </c>
      <c r="B155" s="2">
        <v>1</v>
      </c>
      <c r="C155" s="1" t="s">
        <v>189</v>
      </c>
      <c r="D155" s="3">
        <f t="shared" si="25"/>
        <v>4.8899755501222489E-4</v>
      </c>
      <c r="E155" s="3" t="str">
        <f t="shared" si="26"/>
        <v>~nft~</v>
      </c>
      <c r="F155" s="3" t="str">
        <f t="shared" si="27"/>
        <v>[nft]</v>
      </c>
      <c r="G155" s="5">
        <f t="shared" si="28"/>
        <v>3</v>
      </c>
      <c r="H155" s="5">
        <f t="shared" si="29"/>
        <v>3</v>
      </c>
      <c r="I155" s="5">
        <f t="shared" si="30"/>
        <v>3</v>
      </c>
      <c r="J155" s="3" cm="1">
        <f t="array" ref="J155">SUM(_xlfn._xlws.FILTER($D$2:$D$1311,_xlfn.MAP($E$2:$E$1311,_xlfn.LAMBDA(_xlpm.x,_xlpm.x=$E155))))</f>
        <v>4.8899755501222489E-4</v>
      </c>
      <c r="K155" s="3">
        <f t="shared" si="31"/>
        <v>1</v>
      </c>
      <c r="L155" s="3" cm="1">
        <f t="array" ref="L155">SUM(_xlfn._xlws.FILTER($D$2:$D$1311,_xlfn.MAP($F$2:$F$1311,_xlfn.LAMBDA(_xlpm.x,_xlpm.x=$F155))))</f>
        <v>4.8899755501222489E-4</v>
      </c>
      <c r="M155" s="3">
        <f t="shared" si="32"/>
        <v>1</v>
      </c>
      <c r="N155" s="3">
        <f t="shared" si="33"/>
        <v>0.21041093737452468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~nko~ : [nkɔ]</v>
      </c>
      <c r="B156" s="2">
        <v>1</v>
      </c>
      <c r="C156" s="1" t="s">
        <v>1940</v>
      </c>
      <c r="D156" s="3">
        <f t="shared" si="25"/>
        <v>4.8899755501222489E-4</v>
      </c>
      <c r="E156" s="3" t="str">
        <f t="shared" si="26"/>
        <v>~nko~</v>
      </c>
      <c r="F156" s="3" t="str">
        <f t="shared" si="27"/>
        <v>[nkɔ]</v>
      </c>
      <c r="G156" s="5">
        <f t="shared" si="28"/>
        <v>3</v>
      </c>
      <c r="H156" s="5">
        <f t="shared" si="29"/>
        <v>3</v>
      </c>
      <c r="I156" s="5">
        <f t="shared" si="30"/>
        <v>3</v>
      </c>
      <c r="J156" s="3" cm="1">
        <f t="array" ref="J156">SUM(_xlfn._xlws.FILTER($D$2:$D$1311,_xlfn.MAP($E$2:$E$1311,_xlfn.LAMBDA(_xlpm.x,_xlpm.x=$E156))))</f>
        <v>4.8899755501222489E-4</v>
      </c>
      <c r="K156" s="3">
        <f t="shared" si="31"/>
        <v>1</v>
      </c>
      <c r="L156" s="3" cm="1">
        <f t="array" ref="L156">SUM(_xlfn._xlws.FILTER($D$2:$D$1311,_xlfn.MAP($F$2:$F$1311,_xlfn.LAMBDA(_xlpm.x,_xlpm.x=$F156))))</f>
        <v>4.8899755501222489E-4</v>
      </c>
      <c r="M156" s="3">
        <f t="shared" si="32"/>
        <v>1</v>
      </c>
      <c r="N156" s="3">
        <f t="shared" si="33"/>
        <v>0.21041093737452468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~nli~ : [nlɪ]</v>
      </c>
      <c r="B157" s="2">
        <v>1</v>
      </c>
      <c r="C157" s="1" t="s">
        <v>192</v>
      </c>
      <c r="D157" s="3">
        <f t="shared" si="25"/>
        <v>4.8899755501222489E-4</v>
      </c>
      <c r="E157" s="3" t="str">
        <f t="shared" si="26"/>
        <v>~nli~</v>
      </c>
      <c r="F157" s="3" t="str">
        <f t="shared" si="27"/>
        <v>[nlɪ]</v>
      </c>
      <c r="G157" s="5">
        <f t="shared" si="28"/>
        <v>3</v>
      </c>
      <c r="H157" s="5">
        <f t="shared" si="29"/>
        <v>3</v>
      </c>
      <c r="I157" s="5">
        <f t="shared" si="30"/>
        <v>3</v>
      </c>
      <c r="J157" s="3" cm="1">
        <f t="array" ref="J157">SUM(_xlfn._xlws.FILTER($D$2:$D$1311,_xlfn.MAP($E$2:$E$1311,_xlfn.LAMBDA(_xlpm.x,_xlpm.x=$E157))))</f>
        <v>4.8899755501222489E-4</v>
      </c>
      <c r="K157" s="3">
        <f t="shared" si="31"/>
        <v>1</v>
      </c>
      <c r="L157" s="3" cm="1">
        <f t="array" ref="L157">SUM(_xlfn._xlws.FILTER($D$2:$D$1311,_xlfn.MAP($F$2:$F$1311,_xlfn.LAMBDA(_xlpm.x,_xlpm.x=$F157))))</f>
        <v>4.8899755501222489E-4</v>
      </c>
      <c r="M157" s="3">
        <f t="shared" si="32"/>
        <v>1</v>
      </c>
      <c r="N157" s="3">
        <f t="shared" si="33"/>
        <v>0.21041093737452468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~neu~ : [nɔœ]</v>
      </c>
      <c r="B158" s="2">
        <v>1</v>
      </c>
      <c r="C158" s="1" t="s">
        <v>218</v>
      </c>
      <c r="D158" s="3">
        <f t="shared" si="25"/>
        <v>4.8899755501222489E-4</v>
      </c>
      <c r="E158" s="3" t="str">
        <f t="shared" si="26"/>
        <v>~neu~</v>
      </c>
      <c r="F158" s="3" t="str">
        <f t="shared" si="27"/>
        <v>[nɔœ]</v>
      </c>
      <c r="G158" s="5">
        <f t="shared" si="28"/>
        <v>3</v>
      </c>
      <c r="H158" s="5">
        <f t="shared" si="29"/>
        <v>3</v>
      </c>
      <c r="I158" s="5">
        <f t="shared" si="30"/>
        <v>3</v>
      </c>
      <c r="J158" s="3" cm="1">
        <f t="array" ref="J158">SUM(_xlfn._xlws.FILTER($D$2:$D$1311,_xlfn.MAP($E$2:$E$1311,_xlfn.LAMBDA(_xlpm.x,_xlpm.x=$E158))))</f>
        <v>4.8899755501222489E-4</v>
      </c>
      <c r="K158" s="3">
        <f t="shared" si="31"/>
        <v>1</v>
      </c>
      <c r="L158" s="3" cm="1">
        <f t="array" ref="L158">SUM(_xlfn._xlws.FILTER($D$2:$D$1311,_xlfn.MAP($F$2:$F$1311,_xlfn.LAMBDA(_xlpm.x,_xlpm.x=$F158))))</f>
        <v>4.8899755501222489E-4</v>
      </c>
      <c r="M158" s="3">
        <f t="shared" si="32"/>
        <v>1</v>
      </c>
      <c r="N158" s="3">
        <f t="shared" si="33"/>
        <v>0.21041093737452468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~ohr~ : [oːɐ]</v>
      </c>
      <c r="B159" s="2">
        <v>1</v>
      </c>
      <c r="C159" s="1" t="s">
        <v>1937</v>
      </c>
      <c r="D159" s="3">
        <f t="shared" si="25"/>
        <v>4.8899755501222489E-4</v>
      </c>
      <c r="E159" s="3" t="str">
        <f t="shared" si="26"/>
        <v>~ohr~</v>
      </c>
      <c r="F159" s="3" t="str">
        <f t="shared" si="27"/>
        <v>[oːɐ]</v>
      </c>
      <c r="G159" s="5">
        <f t="shared" si="28"/>
        <v>3</v>
      </c>
      <c r="H159" s="5">
        <f t="shared" si="29"/>
        <v>3</v>
      </c>
      <c r="I159" s="5">
        <f t="shared" si="30"/>
        <v>3</v>
      </c>
      <c r="J159" s="3" cm="1">
        <f t="array" ref="J159">SUM(_xlfn._xlws.FILTER($D$2:$D$1311,_xlfn.MAP($E$2:$E$1311,_xlfn.LAMBDA(_xlpm.x,_xlpm.x=$E159))))</f>
        <v>4.8899755501222489E-4</v>
      </c>
      <c r="K159" s="3">
        <f t="shared" si="31"/>
        <v>1</v>
      </c>
      <c r="L159" s="3" cm="1">
        <f t="array" ref="L159">SUM(_xlfn._xlws.FILTER($D$2:$D$1311,_xlfn.MAP($F$2:$F$1311,_xlfn.LAMBDA(_xlpm.x,_xlpm.x=$F159))))</f>
        <v>4.8899755501222489E-4</v>
      </c>
      <c r="M159" s="3">
        <f t="shared" si="32"/>
        <v>1</v>
      </c>
      <c r="N159" s="3">
        <f t="shared" si="33"/>
        <v>0.21041093737452468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~bbi~ : [pbɪ]</v>
      </c>
      <c r="B160" s="2">
        <v>1</v>
      </c>
      <c r="C160" s="1" t="s">
        <v>1936</v>
      </c>
      <c r="D160" s="3">
        <f t="shared" si="25"/>
        <v>4.8899755501222489E-4</v>
      </c>
      <c r="E160" s="1" t="str">
        <f t="shared" si="26"/>
        <v>~bbi~</v>
      </c>
      <c r="F160" s="1" t="str">
        <f t="shared" si="27"/>
        <v>[pbɪ]</v>
      </c>
      <c r="G160" s="5">
        <f t="shared" si="28"/>
        <v>3</v>
      </c>
      <c r="H160" s="5">
        <f t="shared" si="29"/>
        <v>3</v>
      </c>
      <c r="I160" s="5">
        <f t="shared" si="30"/>
        <v>3</v>
      </c>
      <c r="J160" s="3" cm="1">
        <f t="array" ref="J160">SUM(_xlfn._xlws.FILTER($D$2:$D$1311,_xlfn.MAP($E$2:$E$1311,_xlfn.LAMBDA(_xlpm.x,_xlpm.x=$E160))))</f>
        <v>4.8899755501222489E-4</v>
      </c>
      <c r="K160" s="3">
        <f t="shared" si="31"/>
        <v>1</v>
      </c>
      <c r="L160" s="3" cm="1">
        <f t="array" ref="L160">SUM(_xlfn._xlws.FILTER($D$2:$D$1311,_xlfn.MAP($F$2:$F$1311,_xlfn.LAMBDA(_xlpm.x,_xlpm.x=$F160))))</f>
        <v>4.8899755501222489E-4</v>
      </c>
      <c r="M160" s="3">
        <f t="shared" si="32"/>
        <v>1</v>
      </c>
      <c r="N160" s="3">
        <f t="shared" si="33"/>
        <v>0.21041093737452468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~bhä~ : [phɛ]</v>
      </c>
      <c r="B161" s="2">
        <v>1</v>
      </c>
      <c r="C161" s="1" t="s">
        <v>1934</v>
      </c>
      <c r="D161" s="3">
        <f t="shared" si="25"/>
        <v>4.8899755501222489E-4</v>
      </c>
      <c r="E161" s="3" t="str">
        <f t="shared" si="26"/>
        <v>~bhä~</v>
      </c>
      <c r="F161" s="3" t="str">
        <f t="shared" si="27"/>
        <v>[phɛ]</v>
      </c>
      <c r="G161" s="5">
        <f t="shared" si="28"/>
        <v>3</v>
      </c>
      <c r="H161" s="5">
        <f t="shared" si="29"/>
        <v>3</v>
      </c>
      <c r="I161" s="5">
        <f t="shared" si="30"/>
        <v>3</v>
      </c>
      <c r="J161" s="3" cm="1">
        <f t="array" ref="J161">SUM(_xlfn._xlws.FILTER($D$2:$D$1311,_xlfn.MAP($E$2:$E$1311,_xlfn.LAMBDA(_xlpm.x,_xlpm.x=$E161))))</f>
        <v>4.8899755501222489E-4</v>
      </c>
      <c r="K161" s="3">
        <f t="shared" si="31"/>
        <v>1</v>
      </c>
      <c r="L161" s="3" cm="1">
        <f t="array" ref="L161">SUM(_xlfn._xlws.FILTER($D$2:$D$1311,_xlfn.MAP($F$2:$F$1311,_xlfn.LAMBDA(_xlpm.x,_xlpm.x=$F161))))</f>
        <v>4.8899755501222489E-4</v>
      </c>
      <c r="M161" s="3">
        <f t="shared" si="32"/>
        <v>1</v>
      </c>
      <c r="N161" s="3">
        <f t="shared" si="33"/>
        <v>0.21041093737452468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~pie~ : [piː]</v>
      </c>
      <c r="B162" s="2">
        <v>1</v>
      </c>
      <c r="C162" s="1" t="s">
        <v>591</v>
      </c>
      <c r="D162" s="3">
        <f t="shared" si="25"/>
        <v>4.8899755501222489E-4</v>
      </c>
      <c r="E162" s="3" t="str">
        <f t="shared" si="26"/>
        <v>~pie~</v>
      </c>
      <c r="F162" s="3" t="str">
        <f t="shared" si="27"/>
        <v>[piː]</v>
      </c>
      <c r="G162" s="5">
        <f t="shared" si="28"/>
        <v>3</v>
      </c>
      <c r="H162" s="5">
        <f t="shared" si="29"/>
        <v>3</v>
      </c>
      <c r="I162" s="5">
        <f t="shared" si="30"/>
        <v>3</v>
      </c>
      <c r="J162" s="3" cm="1">
        <f t="array" ref="J162">SUM(_xlfn._xlws.FILTER($D$2:$D$1311,_xlfn.MAP($E$2:$E$1311,_xlfn.LAMBDA(_xlpm.x,_xlpm.x=$E162))))</f>
        <v>4.8899755501222489E-4</v>
      </c>
      <c r="K162" s="3">
        <f t="shared" si="31"/>
        <v>1</v>
      </c>
      <c r="L162" s="3" cm="1">
        <f t="array" ref="L162">SUM(_xlfn._xlws.FILTER($D$2:$D$1311,_xlfn.MAP($F$2:$F$1311,_xlfn.LAMBDA(_xlpm.x,_xlpm.x=$F162))))</f>
        <v>4.8899755501222489E-4</v>
      </c>
      <c r="M162" s="3">
        <f t="shared" si="32"/>
        <v>1</v>
      </c>
      <c r="N162" s="3">
        <f t="shared" si="33"/>
        <v>0.21041093737452468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~bst~ : [pst]</v>
      </c>
      <c r="B163" s="2">
        <v>1</v>
      </c>
      <c r="C163" s="1" t="s">
        <v>473</v>
      </c>
      <c r="D163" s="3">
        <f t="shared" si="25"/>
        <v>4.8899755501222489E-4</v>
      </c>
      <c r="E163" s="3" t="str">
        <f t="shared" si="26"/>
        <v>~bst~</v>
      </c>
      <c r="F163" s="3" t="str">
        <f t="shared" si="27"/>
        <v>[pst]</v>
      </c>
      <c r="G163" s="5">
        <f t="shared" si="28"/>
        <v>3</v>
      </c>
      <c r="H163" s="5">
        <f t="shared" si="29"/>
        <v>3</v>
      </c>
      <c r="I163" s="5">
        <f t="shared" si="30"/>
        <v>3</v>
      </c>
      <c r="J163" s="3" cm="1">
        <f t="array" ref="J163">SUM(_xlfn._xlws.FILTER($D$2:$D$1311,_xlfn.MAP($E$2:$E$1311,_xlfn.LAMBDA(_xlpm.x,_xlpm.x=$E163))))</f>
        <v>4.8899755501222489E-4</v>
      </c>
      <c r="K163" s="3">
        <f t="shared" si="31"/>
        <v>1</v>
      </c>
      <c r="L163" s="3" cm="1">
        <f t="array" ref="L163">SUM(_xlfn._xlws.FILTER($D$2:$D$1311,_xlfn.MAP($F$2:$F$1311,_xlfn.LAMBDA(_xlpm.x,_xlpm.x=$F163))))</f>
        <v>4.8899755501222489E-4</v>
      </c>
      <c r="M163" s="3">
        <f t="shared" si="32"/>
        <v>1</v>
      </c>
      <c r="N163" s="3">
        <f t="shared" si="33"/>
        <v>0.21041093737452468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~tze~ : [tse]</v>
      </c>
      <c r="B164" s="2">
        <v>1</v>
      </c>
      <c r="C164" s="1" t="s">
        <v>611</v>
      </c>
      <c r="D164" s="3">
        <f t="shared" si="25"/>
        <v>4.8899755501222489E-4</v>
      </c>
      <c r="E164" s="3" t="str">
        <f t="shared" si="26"/>
        <v>~tze~</v>
      </c>
      <c r="F164" s="3" t="str">
        <f t="shared" si="27"/>
        <v>[tse]</v>
      </c>
      <c r="G164" s="5">
        <f t="shared" si="28"/>
        <v>3</v>
      </c>
      <c r="H164" s="5">
        <f t="shared" si="29"/>
        <v>3</v>
      </c>
      <c r="I164" s="5">
        <f t="shared" si="30"/>
        <v>3</v>
      </c>
      <c r="J164" s="3" cm="1">
        <f t="array" ref="J164">SUM(_xlfn._xlws.FILTER($D$2:$D$1311,_xlfn.MAP($E$2:$E$1311,_xlfn.LAMBDA(_xlpm.x,_xlpm.x=$E164))))</f>
        <v>4.8899755501222489E-4</v>
      </c>
      <c r="K164" s="3">
        <f t="shared" si="31"/>
        <v>1</v>
      </c>
      <c r="L164" s="3" cm="1">
        <f t="array" ref="L164">SUM(_xlfn._xlws.FILTER($D$2:$D$1311,_xlfn.MAP($F$2:$F$1311,_xlfn.LAMBDA(_xlpm.x,_xlpm.x=$F164))))</f>
        <v>4.8899755501222489E-4</v>
      </c>
      <c r="M164" s="3">
        <f t="shared" si="32"/>
        <v>1</v>
      </c>
      <c r="N164" s="3">
        <f t="shared" si="33"/>
        <v>0.21041093737452468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~tzt~ : [tst]</v>
      </c>
      <c r="B165" s="2">
        <v>1</v>
      </c>
      <c r="C165" s="1" t="s">
        <v>479</v>
      </c>
      <c r="D165" s="3">
        <f t="shared" si="25"/>
        <v>4.8899755501222489E-4</v>
      </c>
      <c r="E165" s="1" t="str">
        <f t="shared" si="26"/>
        <v>~tzt~</v>
      </c>
      <c r="F165" s="1" t="str">
        <f t="shared" si="27"/>
        <v>[tst]</v>
      </c>
      <c r="G165" s="5">
        <f t="shared" si="28"/>
        <v>3</v>
      </c>
      <c r="H165" s="5">
        <f t="shared" si="29"/>
        <v>3</v>
      </c>
      <c r="I165" s="5">
        <f t="shared" si="30"/>
        <v>3</v>
      </c>
      <c r="J165" s="3" cm="1">
        <f t="array" ref="J165">SUM(_xlfn._xlws.FILTER($D$2:$D$1311,_xlfn.MAP($E$2:$E$1311,_xlfn.LAMBDA(_xlpm.x,_xlpm.x=$E165))))</f>
        <v>4.8899755501222489E-4</v>
      </c>
      <c r="K165" s="3">
        <f t="shared" si="31"/>
        <v>1</v>
      </c>
      <c r="L165" s="3" cm="1">
        <f t="array" ref="L165">SUM(_xlfn._xlws.FILTER($D$2:$D$1311,_xlfn.MAP($F$2:$F$1311,_xlfn.LAMBDA(_xlpm.x,_xlpm.x=$F165))))</f>
        <v>4.8899755501222489E-4</v>
      </c>
      <c r="M165" s="3">
        <f t="shared" si="32"/>
        <v>1</v>
      </c>
      <c r="N165" s="3">
        <f t="shared" si="33"/>
        <v>0.21041093737452468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~tsa~ : [tza]</v>
      </c>
      <c r="B166" s="2">
        <v>1</v>
      </c>
      <c r="C166" s="1" t="s">
        <v>1932</v>
      </c>
      <c r="D166" s="3">
        <f t="shared" si="25"/>
        <v>4.8899755501222489E-4</v>
      </c>
      <c r="E166" s="1" t="str">
        <f t="shared" si="26"/>
        <v>~tsa~</v>
      </c>
      <c r="F166" s="1" t="str">
        <f t="shared" si="27"/>
        <v>[tza]</v>
      </c>
      <c r="G166" s="5">
        <f t="shared" si="28"/>
        <v>3</v>
      </c>
      <c r="H166" s="5">
        <f t="shared" si="29"/>
        <v>3</v>
      </c>
      <c r="I166" s="5">
        <f t="shared" si="30"/>
        <v>3</v>
      </c>
      <c r="J166" s="3" cm="1">
        <f t="array" ref="J166">SUM(_xlfn._xlws.FILTER($D$2:$D$1311,_xlfn.MAP($E$2:$E$1311,_xlfn.LAMBDA(_xlpm.x,_xlpm.x=$E166))))</f>
        <v>4.8899755501222489E-4</v>
      </c>
      <c r="K166" s="3">
        <f t="shared" si="31"/>
        <v>1</v>
      </c>
      <c r="L166" s="3" cm="1">
        <f t="array" ref="L166">SUM(_xlfn._xlws.FILTER($D$2:$D$1311,_xlfn.MAP($F$2:$F$1311,_xlfn.LAMBDA(_xlpm.x,_xlpm.x=$F166))))</f>
        <v>4.8899755501222489E-4</v>
      </c>
      <c r="M166" s="3">
        <f t="shared" si="32"/>
        <v>1</v>
      </c>
      <c r="N166" s="3">
        <f t="shared" si="33"/>
        <v>0.21041093737452468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~was~ : [vas]</v>
      </c>
      <c r="B167" s="2">
        <v>1</v>
      </c>
      <c r="C167" s="1" t="s">
        <v>1931</v>
      </c>
      <c r="D167" s="3">
        <f t="shared" si="25"/>
        <v>4.8899755501222489E-4</v>
      </c>
      <c r="E167" s="3" t="str">
        <f t="shared" si="26"/>
        <v>~was~</v>
      </c>
      <c r="F167" s="3" t="str">
        <f t="shared" si="27"/>
        <v>[vas]</v>
      </c>
      <c r="G167" s="5">
        <f t="shared" si="28"/>
        <v>3</v>
      </c>
      <c r="H167" s="5">
        <f t="shared" si="29"/>
        <v>3</v>
      </c>
      <c r="I167" s="5">
        <f t="shared" si="30"/>
        <v>3</v>
      </c>
      <c r="J167" s="3" cm="1">
        <f t="array" ref="J167">SUM(_xlfn._xlws.FILTER($D$2:$D$1311,_xlfn.MAP($E$2:$E$1311,_xlfn.LAMBDA(_xlpm.x,_xlpm.x=$E167))))</f>
        <v>4.8899755501222489E-4</v>
      </c>
      <c r="K167" s="3">
        <f t="shared" si="31"/>
        <v>1</v>
      </c>
      <c r="L167" s="3" cm="1">
        <f t="array" ref="L167">SUM(_xlfn._xlws.FILTER($D$2:$D$1311,_xlfn.MAP($F$2:$F$1311,_xlfn.LAMBDA(_xlpm.x,_xlpm.x=$F167))))</f>
        <v>4.8899755501222489E-4</v>
      </c>
      <c r="M167" s="3">
        <f t="shared" si="32"/>
        <v>1</v>
      </c>
      <c r="N167" s="3">
        <f t="shared" si="33"/>
        <v>0.21041093737452468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~wie~ : [viː]</v>
      </c>
      <c r="B168" s="2">
        <v>1</v>
      </c>
      <c r="C168" s="1" t="s">
        <v>485</v>
      </c>
      <c r="D168" s="3">
        <f t="shared" si="25"/>
        <v>4.8899755501222489E-4</v>
      </c>
      <c r="E168" s="3" t="str">
        <f t="shared" si="26"/>
        <v>~wie~</v>
      </c>
      <c r="F168" s="3" t="str">
        <f t="shared" si="27"/>
        <v>[viː]</v>
      </c>
      <c r="G168" s="5">
        <f t="shared" si="28"/>
        <v>3</v>
      </c>
      <c r="H168" s="5">
        <f t="shared" si="29"/>
        <v>3</v>
      </c>
      <c r="I168" s="5">
        <f t="shared" si="30"/>
        <v>3</v>
      </c>
      <c r="J168" s="3" cm="1">
        <f t="array" ref="J168">SUM(_xlfn._xlws.FILTER($D$2:$D$1311,_xlfn.MAP($E$2:$E$1311,_xlfn.LAMBDA(_xlpm.x,_xlpm.x=$E168))))</f>
        <v>4.8899755501222489E-4</v>
      </c>
      <c r="K168" s="3">
        <f t="shared" si="31"/>
        <v>1</v>
      </c>
      <c r="L168" s="3" cm="1">
        <f t="array" ref="L168">SUM(_xlfn._xlws.FILTER($D$2:$D$1311,_xlfn.MAP($F$2:$F$1311,_xlfn.LAMBDA(_xlpm.x,_xlpm.x=$F168))))</f>
        <v>4.8899755501222489E-4</v>
      </c>
      <c r="M168" s="3">
        <f t="shared" si="32"/>
        <v>1</v>
      </c>
      <c r="N168" s="3">
        <f t="shared" si="33"/>
        <v>0.21041093737452468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~see~ : [zeː]</v>
      </c>
      <c r="B169" s="2">
        <v>1</v>
      </c>
      <c r="C169" s="1" t="s">
        <v>312</v>
      </c>
      <c r="D169" s="3">
        <f t="shared" si="25"/>
        <v>4.8899755501222489E-4</v>
      </c>
      <c r="E169" s="3" t="str">
        <f t="shared" si="26"/>
        <v>~see~</v>
      </c>
      <c r="F169" s="3" t="str">
        <f t="shared" si="27"/>
        <v>[zeː]</v>
      </c>
      <c r="G169" s="5">
        <f t="shared" si="28"/>
        <v>3</v>
      </c>
      <c r="H169" s="5">
        <f t="shared" si="29"/>
        <v>3</v>
      </c>
      <c r="I169" s="5">
        <f t="shared" si="30"/>
        <v>3</v>
      </c>
      <c r="J169" s="3" cm="1">
        <f t="array" ref="J169">SUM(_xlfn._xlws.FILTER($D$2:$D$1311,_xlfn.MAP($E$2:$E$1311,_xlfn.LAMBDA(_xlpm.x,_xlpm.x=$E169))))</f>
        <v>4.8899755501222489E-4</v>
      </c>
      <c r="K169" s="3">
        <f t="shared" si="31"/>
        <v>1</v>
      </c>
      <c r="L169" s="3" cm="1">
        <f t="array" ref="L169">SUM(_xlfn._xlws.FILTER($D$2:$D$1311,_xlfn.MAP($F$2:$F$1311,_xlfn.LAMBDA(_xlpm.x,_xlpm.x=$F169))))</f>
        <v>4.8899755501222489E-4</v>
      </c>
      <c r="M169" s="3">
        <f t="shared" si="32"/>
        <v>1</v>
      </c>
      <c r="N169" s="3">
        <f t="shared" si="33"/>
        <v>0.21041093737452468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~sie~ : [ziː]</v>
      </c>
      <c r="B170" s="2">
        <v>1</v>
      </c>
      <c r="C170" s="1" t="s">
        <v>314</v>
      </c>
      <c r="D170" s="3">
        <f t="shared" si="25"/>
        <v>4.8899755501222489E-4</v>
      </c>
      <c r="E170" s="3" t="str">
        <f t="shared" si="26"/>
        <v>~sie~</v>
      </c>
      <c r="F170" s="3" t="str">
        <f t="shared" si="27"/>
        <v>[ziː]</v>
      </c>
      <c r="G170" s="5">
        <f t="shared" si="28"/>
        <v>3</v>
      </c>
      <c r="H170" s="5">
        <f t="shared" si="29"/>
        <v>3</v>
      </c>
      <c r="I170" s="5">
        <f t="shared" si="30"/>
        <v>3</v>
      </c>
      <c r="J170" s="3" cm="1">
        <f t="array" ref="J170">SUM(_xlfn._xlws.FILTER($D$2:$D$1311,_xlfn.MAP($E$2:$E$1311,_xlfn.LAMBDA(_xlpm.x,_xlpm.x=$E170))))</f>
        <v>4.8899755501222489E-4</v>
      </c>
      <c r="K170" s="3">
        <f t="shared" si="31"/>
        <v>1</v>
      </c>
      <c r="L170" s="3" cm="1">
        <f t="array" ref="L170">SUM(_xlfn._xlws.FILTER($D$2:$D$1311,_xlfn.MAP($F$2:$F$1311,_xlfn.LAMBDA(_xlpm.x,_xlpm.x=$F170))))</f>
        <v>4.8899755501222489E-4</v>
      </c>
      <c r="M170" s="3">
        <f t="shared" si="32"/>
        <v>1</v>
      </c>
      <c r="N170" s="3">
        <f t="shared" si="33"/>
        <v>0.21041093737452468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~sig~ : [zɪç]</v>
      </c>
      <c r="B171" s="2">
        <v>1</v>
      </c>
      <c r="C171" s="1" t="s">
        <v>1929</v>
      </c>
      <c r="D171" s="3">
        <f t="shared" si="25"/>
        <v>4.8899755501222489E-4</v>
      </c>
      <c r="E171" s="3" t="str">
        <f t="shared" si="26"/>
        <v>~sig~</v>
      </c>
      <c r="F171" s="3" t="str">
        <f t="shared" si="27"/>
        <v>[zɪç]</v>
      </c>
      <c r="G171" s="5">
        <f t="shared" si="28"/>
        <v>3</v>
      </c>
      <c r="H171" s="5">
        <f t="shared" si="29"/>
        <v>3</v>
      </c>
      <c r="I171" s="5">
        <f t="shared" si="30"/>
        <v>3</v>
      </c>
      <c r="J171" s="3" cm="1">
        <f t="array" ref="J171">SUM(_xlfn._xlws.FILTER($D$2:$D$1311,_xlfn.MAP($E$2:$E$1311,_xlfn.LAMBDA(_xlpm.x,_xlpm.x=$E171))))</f>
        <v>4.8899755501222489E-4</v>
      </c>
      <c r="K171" s="3">
        <f t="shared" si="31"/>
        <v>1</v>
      </c>
      <c r="L171" s="3" cm="1">
        <f t="array" ref="L171">SUM(_xlfn._xlws.FILTER($D$2:$D$1311,_xlfn.MAP($F$2:$F$1311,_xlfn.LAMBDA(_xlpm.x,_xlpm.x=$F171))))</f>
        <v>4.8899755501222489E-4</v>
      </c>
      <c r="M171" s="3">
        <f t="shared" si="32"/>
        <v>1</v>
      </c>
      <c r="N171" s="3">
        <f t="shared" si="33"/>
        <v>0.21041093737452468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~sub~ : [zʊp]</v>
      </c>
      <c r="B172" s="2">
        <v>1</v>
      </c>
      <c r="C172" s="1" t="s">
        <v>1928</v>
      </c>
      <c r="D172" s="3">
        <f t="shared" si="25"/>
        <v>4.8899755501222489E-4</v>
      </c>
      <c r="E172" s="3" t="str">
        <f t="shared" si="26"/>
        <v>~sub~</v>
      </c>
      <c r="F172" s="3" t="str">
        <f t="shared" si="27"/>
        <v>[zʊp]</v>
      </c>
      <c r="G172" s="5">
        <f t="shared" si="28"/>
        <v>3</v>
      </c>
      <c r="H172" s="5">
        <f t="shared" si="29"/>
        <v>3</v>
      </c>
      <c r="I172" s="5">
        <f t="shared" si="30"/>
        <v>3</v>
      </c>
      <c r="J172" s="3" cm="1">
        <f t="array" ref="J172">SUM(_xlfn._xlws.FILTER($D$2:$D$1311,_xlfn.MAP($E$2:$E$1311,_xlfn.LAMBDA(_xlpm.x,_xlpm.x=$E172))))</f>
        <v>4.8899755501222489E-4</v>
      </c>
      <c r="K172" s="3">
        <f t="shared" si="31"/>
        <v>1</v>
      </c>
      <c r="L172" s="3" cm="1">
        <f t="array" ref="L172">SUM(_xlfn._xlws.FILTER($D$2:$D$1311,_xlfn.MAP($F$2:$F$1311,_xlfn.LAMBDA(_xlpm.x,_xlpm.x=$F172))))</f>
        <v>4.8899755501222489E-4</v>
      </c>
      <c r="M172" s="3">
        <f t="shared" si="32"/>
        <v>1</v>
      </c>
      <c r="N172" s="3">
        <f t="shared" si="33"/>
        <v>0.21041093737452468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~sis~ : [zɪs]</v>
      </c>
      <c r="B173" s="2">
        <v>1</v>
      </c>
      <c r="C173" s="1" t="s">
        <v>1927</v>
      </c>
      <c r="D173" s="3">
        <f t="shared" si="25"/>
        <v>4.8899755501222489E-4</v>
      </c>
      <c r="E173" s="1" t="str">
        <f t="shared" si="26"/>
        <v>~sis~</v>
      </c>
      <c r="F173" s="1" t="str">
        <f t="shared" si="27"/>
        <v>[zɪs]</v>
      </c>
      <c r="G173" s="5">
        <f t="shared" si="28"/>
        <v>3</v>
      </c>
      <c r="H173" s="5">
        <f t="shared" si="29"/>
        <v>3</v>
      </c>
      <c r="I173" s="5">
        <f t="shared" si="30"/>
        <v>3</v>
      </c>
      <c r="J173" s="3" cm="1">
        <f t="array" ref="J173">SUM(_xlfn._xlws.FILTER($D$2:$D$1311,_xlfn.MAP($E$2:$E$1311,_xlfn.LAMBDA(_xlpm.x,_xlpm.x=$E173))))</f>
        <v>4.8899755501222489E-4</v>
      </c>
      <c r="K173" s="3">
        <f t="shared" si="31"/>
        <v>1</v>
      </c>
      <c r="L173" s="3" cm="1">
        <f t="array" ref="L173">SUM(_xlfn._xlws.FILTER($D$2:$D$1311,_xlfn.MAP($F$2:$F$1311,_xlfn.LAMBDA(_xlpm.x,_xlpm.x=$F173))))</f>
        <v>4.8899755501222489E-4</v>
      </c>
      <c r="M173" s="3">
        <f t="shared" si="32"/>
        <v>1</v>
      </c>
      <c r="N173" s="3">
        <f t="shared" si="33"/>
        <v>0.21041093737452468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~son~ : [zɔŋ]</v>
      </c>
      <c r="B174" s="2">
        <v>1</v>
      </c>
      <c r="C174" s="1" t="s">
        <v>1926</v>
      </c>
      <c r="D174" s="3">
        <f t="shared" si="25"/>
        <v>4.8899755501222489E-4</v>
      </c>
      <c r="E174" s="3" t="str">
        <f t="shared" si="26"/>
        <v>~son~</v>
      </c>
      <c r="F174" s="3" t="str">
        <f t="shared" si="27"/>
        <v>[zɔŋ]</v>
      </c>
      <c r="G174" s="5">
        <f t="shared" si="28"/>
        <v>3</v>
      </c>
      <c r="H174" s="5">
        <f t="shared" si="29"/>
        <v>3</v>
      </c>
      <c r="I174" s="5">
        <f t="shared" si="30"/>
        <v>3</v>
      </c>
      <c r="J174" s="3" cm="1">
        <f t="array" ref="J174">SUM(_xlfn._xlws.FILTER($D$2:$D$1311,_xlfn.MAP($E$2:$E$1311,_xlfn.LAMBDA(_xlpm.x,_xlpm.x=$E174))))</f>
        <v>4.8899755501222489E-4</v>
      </c>
      <c r="K174" s="3">
        <f t="shared" si="31"/>
        <v>1</v>
      </c>
      <c r="L174" s="3" cm="1">
        <f t="array" ref="L174">SUM(_xlfn._xlws.FILTER($D$2:$D$1311,_xlfn.MAP($F$2:$F$1311,_xlfn.LAMBDA(_xlpm.x,_xlpm.x=$F174))))</f>
        <v>4.8899755501222489E-4</v>
      </c>
      <c r="M174" s="3">
        <f t="shared" si="32"/>
        <v>1</v>
      </c>
      <c r="N174" s="3">
        <f t="shared" si="33"/>
        <v>0.21041093737452468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~rbe~ : [ʁbe]</v>
      </c>
      <c r="B175" s="2">
        <v>1</v>
      </c>
      <c r="C175" s="1" t="s">
        <v>639</v>
      </c>
      <c r="D175" s="3">
        <f t="shared" si="25"/>
        <v>4.8899755501222489E-4</v>
      </c>
      <c r="E175" s="3" t="str">
        <f t="shared" si="26"/>
        <v>~rbe~</v>
      </c>
      <c r="F175" s="3" t="str">
        <f t="shared" si="27"/>
        <v>[ʁbe]</v>
      </c>
      <c r="G175" s="5">
        <f t="shared" si="28"/>
        <v>3</v>
      </c>
      <c r="H175" s="5">
        <f t="shared" si="29"/>
        <v>3</v>
      </c>
      <c r="I175" s="5">
        <f t="shared" si="30"/>
        <v>3</v>
      </c>
      <c r="J175" s="3" cm="1">
        <f t="array" ref="J175">SUM(_xlfn._xlws.FILTER($D$2:$D$1311,_xlfn.MAP($E$2:$E$1311,_xlfn.LAMBDA(_xlpm.x,_xlpm.x=$E175))))</f>
        <v>4.8899755501222489E-4</v>
      </c>
      <c r="K175" s="3">
        <f t="shared" si="31"/>
        <v>1</v>
      </c>
      <c r="L175" s="3" cm="1">
        <f t="array" ref="L175">SUM(_xlfn._xlws.FILTER($D$2:$D$1311,_xlfn.MAP($F$2:$F$1311,_xlfn.LAMBDA(_xlpm.x,_xlpm.x=$F175))))</f>
        <v>4.8899755501222489E-4</v>
      </c>
      <c r="M175" s="3">
        <f t="shared" si="32"/>
        <v>1</v>
      </c>
      <c r="N175" s="3">
        <f t="shared" si="33"/>
        <v>0.21041093737452468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~rde~ : [ɐde]</v>
      </c>
      <c r="B176" s="2">
        <v>1</v>
      </c>
      <c r="C176" s="1" t="s">
        <v>1925</v>
      </c>
      <c r="D176" s="3">
        <f t="shared" si="25"/>
        <v>4.8899755501222489E-4</v>
      </c>
      <c r="E176" s="3" t="str">
        <f t="shared" si="26"/>
        <v>~rde~</v>
      </c>
      <c r="F176" s="3" t="str">
        <f t="shared" si="27"/>
        <v>[ɐde]</v>
      </c>
      <c r="G176" s="5">
        <f t="shared" si="28"/>
        <v>3</v>
      </c>
      <c r="H176" s="5">
        <f t="shared" si="29"/>
        <v>3</v>
      </c>
      <c r="I176" s="5">
        <f t="shared" si="30"/>
        <v>3</v>
      </c>
      <c r="J176" s="3" cm="1">
        <f t="array" ref="J176">SUM(_xlfn._xlws.FILTER($D$2:$D$1311,_xlfn.MAP($E$2:$E$1311,_xlfn.LAMBDA(_xlpm.x,_xlpm.x=$E176))))</f>
        <v>4.8899755501222489E-4</v>
      </c>
      <c r="K176" s="3">
        <f t="shared" si="31"/>
        <v>1</v>
      </c>
      <c r="L176" s="3" cm="1">
        <f t="array" ref="L176">SUM(_xlfn._xlws.FILTER($D$2:$D$1311,_xlfn.MAP($F$2:$F$1311,_xlfn.LAMBDA(_xlpm.x,_xlpm.x=$F176))))</f>
        <v>4.8899755501222489E-4</v>
      </c>
      <c r="M176" s="3">
        <f t="shared" si="32"/>
        <v>1</v>
      </c>
      <c r="N176" s="3">
        <f t="shared" si="33"/>
        <v>0.21041093737452468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~oft~ : [ɔft]</v>
      </c>
      <c r="B177" s="2">
        <v>1</v>
      </c>
      <c r="C177" s="1" t="s">
        <v>1923</v>
      </c>
      <c r="D177" s="3">
        <f t="shared" si="25"/>
        <v>4.8899755501222489E-4</v>
      </c>
      <c r="E177" s="3" t="str">
        <f t="shared" si="26"/>
        <v>~oft~</v>
      </c>
      <c r="F177" s="3" t="str">
        <f t="shared" si="27"/>
        <v>[ɔft]</v>
      </c>
      <c r="G177" s="5">
        <f t="shared" si="28"/>
        <v>3</v>
      </c>
      <c r="H177" s="5">
        <f t="shared" si="29"/>
        <v>3</v>
      </c>
      <c r="I177" s="5">
        <f t="shared" si="30"/>
        <v>3</v>
      </c>
      <c r="J177" s="3" cm="1">
        <f t="array" ref="J177">SUM(_xlfn._xlws.FILTER($D$2:$D$1311,_xlfn.MAP($E$2:$E$1311,_xlfn.LAMBDA(_xlpm.x,_xlpm.x=$E177))))</f>
        <v>4.8899755501222489E-4</v>
      </c>
      <c r="K177" s="3">
        <f t="shared" si="31"/>
        <v>1</v>
      </c>
      <c r="L177" s="3" cm="1">
        <f t="array" ref="L177">SUM(_xlfn._xlws.FILTER($D$2:$D$1311,_xlfn.MAP($F$2:$F$1311,_xlfn.LAMBDA(_xlpm.x,_xlpm.x=$F177))))</f>
        <v>4.8899755501222489E-4</v>
      </c>
      <c r="M177" s="3">
        <f t="shared" si="32"/>
        <v>1</v>
      </c>
      <c r="N177" s="3">
        <f t="shared" si="33"/>
        <v>0.21041093737452468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~rhu~ : [ʁhʊ]</v>
      </c>
      <c r="B178" s="2">
        <v>1</v>
      </c>
      <c r="C178" s="1" t="s">
        <v>1922</v>
      </c>
      <c r="D178" s="3">
        <f t="shared" si="25"/>
        <v>4.8899755501222489E-4</v>
      </c>
      <c r="E178" s="3" t="str">
        <f t="shared" si="26"/>
        <v>~rhu~</v>
      </c>
      <c r="F178" s="3" t="str">
        <f t="shared" si="27"/>
        <v>[ʁhʊ]</v>
      </c>
      <c r="G178" s="5">
        <f t="shared" si="28"/>
        <v>3</v>
      </c>
      <c r="H178" s="5">
        <f t="shared" si="29"/>
        <v>3</v>
      </c>
      <c r="I178" s="5">
        <f t="shared" si="30"/>
        <v>3</v>
      </c>
      <c r="J178" s="3" cm="1">
        <f t="array" ref="J178">SUM(_xlfn._xlws.FILTER($D$2:$D$1311,_xlfn.MAP($E$2:$E$1311,_xlfn.LAMBDA(_xlpm.x,_xlpm.x=$E178))))</f>
        <v>4.8899755501222489E-4</v>
      </c>
      <c r="K178" s="3">
        <f t="shared" si="31"/>
        <v>1</v>
      </c>
      <c r="L178" s="3" cm="1">
        <f t="array" ref="L178">SUM(_xlfn._xlws.FILTER($D$2:$D$1311,_xlfn.MAP($F$2:$F$1311,_xlfn.LAMBDA(_xlpm.x,_xlpm.x=$F178))))</f>
        <v>4.8899755501222489E-4</v>
      </c>
      <c r="M178" s="3">
        <f t="shared" si="32"/>
        <v>1</v>
      </c>
      <c r="N178" s="3">
        <f t="shared" si="33"/>
        <v>0.21041093737452468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~rie~ : [ʁie]</v>
      </c>
      <c r="B179" s="2">
        <v>1</v>
      </c>
      <c r="C179" s="1" t="s">
        <v>1921</v>
      </c>
      <c r="D179" s="3">
        <f t="shared" si="25"/>
        <v>4.8899755501222489E-4</v>
      </c>
      <c r="E179" s="3" t="str">
        <f t="shared" si="26"/>
        <v>~rie~</v>
      </c>
      <c r="F179" s="3" t="str">
        <f t="shared" si="27"/>
        <v>[ʁie]</v>
      </c>
      <c r="G179" s="5">
        <f t="shared" si="28"/>
        <v>3</v>
      </c>
      <c r="H179" s="5">
        <f t="shared" si="29"/>
        <v>3</v>
      </c>
      <c r="I179" s="5">
        <f t="shared" si="30"/>
        <v>3</v>
      </c>
      <c r="J179" s="3" cm="1">
        <f t="array" ref="J179">SUM(_xlfn._xlws.FILTER($D$2:$D$1311,_xlfn.MAP($E$2:$E$1311,_xlfn.LAMBDA(_xlpm.x,_xlpm.x=$E179))))</f>
        <v>4.8899755501222489E-4</v>
      </c>
      <c r="K179" s="3">
        <f t="shared" si="31"/>
        <v>1</v>
      </c>
      <c r="L179" s="3" cm="1">
        <f t="array" ref="L179">SUM(_xlfn._xlws.FILTER($D$2:$D$1311,_xlfn.MAP($F$2:$F$1311,_xlfn.LAMBDA(_xlpm.x,_xlpm.x=$F179))))</f>
        <v>4.8899755501222489E-4</v>
      </c>
      <c r="M179" s="3">
        <f t="shared" si="32"/>
        <v>1</v>
      </c>
      <c r="N179" s="3">
        <f t="shared" si="33"/>
        <v>0.21041093737452468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~rke~ : [ʁke]</v>
      </c>
      <c r="B180" s="2">
        <v>1</v>
      </c>
      <c r="C180" s="1" t="s">
        <v>651</v>
      </c>
      <c r="D180" s="3">
        <f t="shared" si="25"/>
        <v>4.8899755501222489E-4</v>
      </c>
      <c r="E180" s="3" t="str">
        <f t="shared" si="26"/>
        <v>~rke~</v>
      </c>
      <c r="F180" s="3" t="str">
        <f t="shared" si="27"/>
        <v>[ʁke]</v>
      </c>
      <c r="G180" s="5">
        <f t="shared" si="28"/>
        <v>3</v>
      </c>
      <c r="H180" s="5">
        <f t="shared" si="29"/>
        <v>3</v>
      </c>
      <c r="I180" s="5">
        <f t="shared" si="30"/>
        <v>3</v>
      </c>
      <c r="J180" s="3" cm="1">
        <f t="array" ref="J180">SUM(_xlfn._xlws.FILTER($D$2:$D$1311,_xlfn.MAP($E$2:$E$1311,_xlfn.LAMBDA(_xlpm.x,_xlpm.x=$E180))))</f>
        <v>4.8899755501222489E-4</v>
      </c>
      <c r="K180" s="3">
        <f t="shared" si="31"/>
        <v>1</v>
      </c>
      <c r="L180" s="3" cm="1">
        <f t="array" ref="L180">SUM(_xlfn._xlws.FILTER($D$2:$D$1311,_xlfn.MAP($F$2:$F$1311,_xlfn.LAMBDA(_xlpm.x,_xlpm.x=$F180))))</f>
        <v>4.8899755501222489E-4</v>
      </c>
      <c r="M180" s="3">
        <f t="shared" si="32"/>
        <v>1</v>
      </c>
      <c r="N180" s="3">
        <f t="shared" si="33"/>
        <v>0.21041093737452468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~nks~ : [ŋks]</v>
      </c>
      <c r="B181" s="2">
        <v>1</v>
      </c>
      <c r="C181" s="1" t="s">
        <v>493</v>
      </c>
      <c r="D181" s="3">
        <f t="shared" si="25"/>
        <v>4.8899755501222489E-4</v>
      </c>
      <c r="E181" s="3" t="str">
        <f t="shared" si="26"/>
        <v>~nks~</v>
      </c>
      <c r="F181" s="3" t="str">
        <f t="shared" si="27"/>
        <v>[ŋks]</v>
      </c>
      <c r="G181" s="5">
        <f t="shared" si="28"/>
        <v>3</v>
      </c>
      <c r="H181" s="5">
        <f t="shared" si="29"/>
        <v>3</v>
      </c>
      <c r="I181" s="5">
        <f t="shared" si="30"/>
        <v>3</v>
      </c>
      <c r="J181" s="3" cm="1">
        <f t="array" ref="J181">SUM(_xlfn._xlws.FILTER($D$2:$D$1311,_xlfn.MAP($E$2:$E$1311,_xlfn.LAMBDA(_xlpm.x,_xlpm.x=$E181))))</f>
        <v>4.8899755501222489E-4</v>
      </c>
      <c r="K181" s="3">
        <f t="shared" si="31"/>
        <v>1</v>
      </c>
      <c r="L181" s="3" cm="1">
        <f t="array" ref="L181">SUM(_xlfn._xlws.FILTER($D$2:$D$1311,_xlfn.MAP($F$2:$F$1311,_xlfn.LAMBDA(_xlpm.x,_xlpm.x=$F181))))</f>
        <v>4.8899755501222489E-4</v>
      </c>
      <c r="M181" s="3">
        <f t="shared" si="32"/>
        <v>1</v>
      </c>
      <c r="N181" s="3">
        <f t="shared" si="33"/>
        <v>0.21041093737452468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~nkt~ : [ŋkt]</v>
      </c>
      <c r="B182" s="2">
        <v>1</v>
      </c>
      <c r="C182" s="1" t="s">
        <v>494</v>
      </c>
      <c r="D182" s="3">
        <f t="shared" si="25"/>
        <v>4.8899755501222489E-4</v>
      </c>
      <c r="E182" s="3" t="str">
        <f t="shared" si="26"/>
        <v>~nkt~</v>
      </c>
      <c r="F182" s="3" t="str">
        <f t="shared" si="27"/>
        <v>[ŋkt]</v>
      </c>
      <c r="G182" s="5">
        <f t="shared" si="28"/>
        <v>3</v>
      </c>
      <c r="H182" s="5">
        <f t="shared" si="29"/>
        <v>3</v>
      </c>
      <c r="I182" s="5">
        <f t="shared" si="30"/>
        <v>3</v>
      </c>
      <c r="J182" s="3" cm="1">
        <f t="array" ref="J182">SUM(_xlfn._xlws.FILTER($D$2:$D$1311,_xlfn.MAP($E$2:$E$1311,_xlfn.LAMBDA(_xlpm.x,_xlpm.x=$E182))))</f>
        <v>4.8899755501222489E-4</v>
      </c>
      <c r="K182" s="3">
        <f t="shared" si="31"/>
        <v>1</v>
      </c>
      <c r="L182" s="3" cm="1">
        <f t="array" ref="L182">SUM(_xlfn._xlws.FILTER($D$2:$D$1311,_xlfn.MAP($F$2:$F$1311,_xlfn.LAMBDA(_xlpm.x,_xlpm.x=$F182))))</f>
        <v>4.8899755501222489E-4</v>
      </c>
      <c r="M182" s="3">
        <f t="shared" si="32"/>
        <v>1</v>
      </c>
      <c r="N182" s="3">
        <f t="shared" si="33"/>
        <v>0.21041093737452468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~rkt~ : [ʁkt]</v>
      </c>
      <c r="B183" s="2">
        <v>1</v>
      </c>
      <c r="C183" s="1" t="s">
        <v>358</v>
      </c>
      <c r="D183" s="3">
        <f t="shared" si="25"/>
        <v>4.8899755501222489E-4</v>
      </c>
      <c r="E183" s="3" t="str">
        <f t="shared" si="26"/>
        <v>~rkt~</v>
      </c>
      <c r="F183" s="3" t="str">
        <f t="shared" si="27"/>
        <v>[ʁkt]</v>
      </c>
      <c r="G183" s="5">
        <f t="shared" si="28"/>
        <v>3</v>
      </c>
      <c r="H183" s="5">
        <f t="shared" si="29"/>
        <v>3</v>
      </c>
      <c r="I183" s="5">
        <f t="shared" si="30"/>
        <v>3</v>
      </c>
      <c r="J183" s="3" cm="1">
        <f t="array" ref="J183">SUM(_xlfn._xlws.FILTER($D$2:$D$1311,_xlfn.MAP($E$2:$E$1311,_xlfn.LAMBDA(_xlpm.x,_xlpm.x=$E183))))</f>
        <v>4.8899755501222489E-4</v>
      </c>
      <c r="K183" s="3">
        <f t="shared" si="31"/>
        <v>1</v>
      </c>
      <c r="L183" s="3" cm="1">
        <f t="array" ref="L183">SUM(_xlfn._xlws.FILTER($D$2:$D$1311,_xlfn.MAP($F$2:$F$1311,_xlfn.LAMBDA(_xlpm.x,_xlpm.x=$F183))))</f>
        <v>4.8899755501222489E-4</v>
      </c>
      <c r="M183" s="3">
        <f t="shared" si="32"/>
        <v>1</v>
      </c>
      <c r="N183" s="3">
        <f t="shared" si="33"/>
        <v>0.21041093737452468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~rli~ : [ɐlɪ]</v>
      </c>
      <c r="B184" s="2">
        <v>1</v>
      </c>
      <c r="C184" s="1" t="s">
        <v>1920</v>
      </c>
      <c r="D184" s="3">
        <f t="shared" si="25"/>
        <v>4.8899755501222489E-4</v>
      </c>
      <c r="E184" s="3" t="str">
        <f t="shared" si="26"/>
        <v>~rli~</v>
      </c>
      <c r="F184" s="3" t="str">
        <f t="shared" si="27"/>
        <v>[ɐlɪ]</v>
      </c>
      <c r="G184" s="5">
        <f t="shared" si="28"/>
        <v>3</v>
      </c>
      <c r="H184" s="5">
        <f t="shared" si="29"/>
        <v>3</v>
      </c>
      <c r="I184" s="5">
        <f t="shared" si="30"/>
        <v>3</v>
      </c>
      <c r="J184" s="3" cm="1">
        <f t="array" ref="J184">SUM(_xlfn._xlws.FILTER($D$2:$D$1311,_xlfn.MAP($E$2:$E$1311,_xlfn.LAMBDA(_xlpm.x,_xlpm.x=$E184))))</f>
        <v>4.8899755501222489E-4</v>
      </c>
      <c r="K184" s="3">
        <f t="shared" si="31"/>
        <v>1</v>
      </c>
      <c r="L184" s="3" cm="1">
        <f t="array" ref="L184">SUM(_xlfn._xlws.FILTER($D$2:$D$1311,_xlfn.MAP($F$2:$F$1311,_xlfn.LAMBDA(_xlpm.x,_xlpm.x=$F184))))</f>
        <v>4.8899755501222489E-4</v>
      </c>
      <c r="M184" s="3">
        <f t="shared" si="32"/>
        <v>1</v>
      </c>
      <c r="N184" s="3">
        <f t="shared" si="33"/>
        <v>0.21041093737452468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~rme~ : [ʁme]</v>
      </c>
      <c r="B185" s="2">
        <v>1</v>
      </c>
      <c r="C185" s="1" t="s">
        <v>657</v>
      </c>
      <c r="D185" s="3">
        <f t="shared" si="25"/>
        <v>4.8899755501222489E-4</v>
      </c>
      <c r="E185" s="3" t="str">
        <f t="shared" si="26"/>
        <v>~rme~</v>
      </c>
      <c r="F185" s="3" t="str">
        <f t="shared" si="27"/>
        <v>[ʁme]</v>
      </c>
      <c r="G185" s="5">
        <f t="shared" si="28"/>
        <v>3</v>
      </c>
      <c r="H185" s="5">
        <f t="shared" si="29"/>
        <v>3</v>
      </c>
      <c r="I185" s="5">
        <f t="shared" si="30"/>
        <v>3</v>
      </c>
      <c r="J185" s="3" cm="1">
        <f t="array" ref="J185">SUM(_xlfn._xlws.FILTER($D$2:$D$1311,_xlfn.MAP($E$2:$E$1311,_xlfn.LAMBDA(_xlpm.x,_xlpm.x=$E185))))</f>
        <v>4.8899755501222489E-4</v>
      </c>
      <c r="K185" s="3">
        <f t="shared" si="31"/>
        <v>1</v>
      </c>
      <c r="L185" s="3" cm="1">
        <f t="array" ref="L185">SUM(_xlfn._xlws.FILTER($D$2:$D$1311,_xlfn.MAP($F$2:$F$1311,_xlfn.LAMBDA(_xlpm.x,_xlpm.x=$F185))))</f>
        <v>4.8899755501222489E-4</v>
      </c>
      <c r="M185" s="3">
        <f t="shared" si="32"/>
        <v>1</v>
      </c>
      <c r="N185" s="3">
        <f t="shared" si="33"/>
        <v>0.21041093737452468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~ins~ : [ɪns]</v>
      </c>
      <c r="B186" s="2">
        <v>1</v>
      </c>
      <c r="C186" s="1" t="s">
        <v>1919</v>
      </c>
      <c r="D186" s="3">
        <f t="shared" si="25"/>
        <v>4.8899755501222489E-4</v>
      </c>
      <c r="E186" s="3" t="str">
        <f t="shared" si="26"/>
        <v>~ins~</v>
      </c>
      <c r="F186" s="3" t="str">
        <f t="shared" si="27"/>
        <v>[ɪns]</v>
      </c>
      <c r="G186" s="5">
        <f t="shared" si="28"/>
        <v>3</v>
      </c>
      <c r="H186" s="5">
        <f t="shared" si="29"/>
        <v>3</v>
      </c>
      <c r="I186" s="5">
        <f t="shared" si="30"/>
        <v>3</v>
      </c>
      <c r="J186" s="3" cm="1">
        <f t="array" ref="J186">SUM(_xlfn._xlws.FILTER($D$2:$D$1311,_xlfn.MAP($E$2:$E$1311,_xlfn.LAMBDA(_xlpm.x,_xlpm.x=$E186))))</f>
        <v>4.8899755501222489E-4</v>
      </c>
      <c r="K186" s="3">
        <f t="shared" si="31"/>
        <v>1</v>
      </c>
      <c r="L186" s="3" cm="1">
        <f t="array" ref="L186">SUM(_xlfn._xlws.FILTER($D$2:$D$1311,_xlfn.MAP($F$2:$F$1311,_xlfn.LAMBDA(_xlpm.x,_xlpm.x=$F186))))</f>
        <v>4.8899755501222489E-4</v>
      </c>
      <c r="M186" s="3">
        <f t="shared" si="32"/>
        <v>1</v>
      </c>
      <c r="N186" s="3">
        <f t="shared" si="33"/>
        <v>0.21041093737452468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~uns~ : [ʊns]</v>
      </c>
      <c r="B187" s="2">
        <v>1</v>
      </c>
      <c r="C187" s="1" t="s">
        <v>1918</v>
      </c>
      <c r="D187" s="3">
        <f t="shared" si="25"/>
        <v>4.8899755501222489E-4</v>
      </c>
      <c r="E187" s="3" t="str">
        <f t="shared" si="26"/>
        <v>~uns~</v>
      </c>
      <c r="F187" s="3" t="str">
        <f t="shared" si="27"/>
        <v>[ʊns]</v>
      </c>
      <c r="G187" s="5">
        <f t="shared" si="28"/>
        <v>3</v>
      </c>
      <c r="H187" s="5">
        <f t="shared" si="29"/>
        <v>3</v>
      </c>
      <c r="I187" s="5">
        <f t="shared" si="30"/>
        <v>3</v>
      </c>
      <c r="J187" s="3" cm="1">
        <f t="array" ref="J187">SUM(_xlfn._xlws.FILTER($D$2:$D$1311,_xlfn.MAP($E$2:$E$1311,_xlfn.LAMBDA(_xlpm.x,_xlpm.x=$E187))))</f>
        <v>4.8899755501222489E-4</v>
      </c>
      <c r="K187" s="3">
        <f t="shared" si="31"/>
        <v>1</v>
      </c>
      <c r="L187" s="3" cm="1">
        <f t="array" ref="L187">SUM(_xlfn._xlws.FILTER($D$2:$D$1311,_xlfn.MAP($F$2:$F$1311,_xlfn.LAMBDA(_xlpm.x,_xlpm.x=$F187))))</f>
        <v>4.8899755501222489E-4</v>
      </c>
      <c r="M187" s="3">
        <f t="shared" si="32"/>
        <v>1</v>
      </c>
      <c r="N187" s="3">
        <f t="shared" si="33"/>
        <v>0.21041093737452468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~und~ : [ʊnt]</v>
      </c>
      <c r="B188" s="2">
        <v>1</v>
      </c>
      <c r="C188" s="1" t="s">
        <v>1917</v>
      </c>
      <c r="D188" s="3">
        <f t="shared" si="25"/>
        <v>4.8899755501222489E-4</v>
      </c>
      <c r="E188" s="3" t="str">
        <f t="shared" si="26"/>
        <v>~und~</v>
      </c>
      <c r="F188" s="3" t="str">
        <f t="shared" si="27"/>
        <v>[ʊnt]</v>
      </c>
      <c r="G188" s="5">
        <f t="shared" si="28"/>
        <v>3</v>
      </c>
      <c r="H188" s="5">
        <f t="shared" si="29"/>
        <v>3</v>
      </c>
      <c r="I188" s="5">
        <f t="shared" si="30"/>
        <v>3</v>
      </c>
      <c r="J188" s="3" cm="1">
        <f t="array" ref="J188">SUM(_xlfn._xlws.FILTER($D$2:$D$1311,_xlfn.MAP($E$2:$E$1311,_xlfn.LAMBDA(_xlpm.x,_xlpm.x=$E188))))</f>
        <v>4.8899755501222489E-4</v>
      </c>
      <c r="K188" s="3">
        <f t="shared" si="31"/>
        <v>1</v>
      </c>
      <c r="L188" s="3" cm="1">
        <f t="array" ref="L188">SUM(_xlfn._xlws.FILTER($D$2:$D$1311,_xlfn.MAP($F$2:$F$1311,_xlfn.LAMBDA(_xlpm.x,_xlpm.x=$F188))))</f>
        <v>4.8899755501222489E-4</v>
      </c>
      <c r="M188" s="3">
        <f t="shared" si="32"/>
        <v>1</v>
      </c>
      <c r="N188" s="3">
        <f t="shared" si="33"/>
        <v>0.21041093737452468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~ist~ : [ɪst]</v>
      </c>
      <c r="B189" s="2">
        <v>1</v>
      </c>
      <c r="C189" s="1" t="s">
        <v>1914</v>
      </c>
      <c r="D189" s="3">
        <f t="shared" si="25"/>
        <v>4.8899755501222489E-4</v>
      </c>
      <c r="E189" s="3" t="str">
        <f t="shared" si="26"/>
        <v>~ist~</v>
      </c>
      <c r="F189" s="3" t="str">
        <f t="shared" si="27"/>
        <v>[ɪst]</v>
      </c>
      <c r="G189" s="5">
        <f t="shared" si="28"/>
        <v>3</v>
      </c>
      <c r="H189" s="5">
        <f t="shared" si="29"/>
        <v>3</v>
      </c>
      <c r="I189" s="5">
        <f t="shared" si="30"/>
        <v>3</v>
      </c>
      <c r="J189" s="3" cm="1">
        <f t="array" ref="J189">SUM(_xlfn._xlws.FILTER($D$2:$D$1311,_xlfn.MAP($E$2:$E$1311,_xlfn.LAMBDA(_xlpm.x,_xlpm.x=$E189))))</f>
        <v>4.8899755501222489E-4</v>
      </c>
      <c r="K189" s="3">
        <f t="shared" si="31"/>
        <v>1</v>
      </c>
      <c r="L189" s="3" cm="1">
        <f t="array" ref="L189">SUM(_xlfn._xlws.FILTER($D$2:$D$1311,_xlfn.MAP($F$2:$F$1311,_xlfn.LAMBDA(_xlpm.x,_xlpm.x=$F189))))</f>
        <v>4.8899755501222489E-4</v>
      </c>
      <c r="M189" s="3">
        <f t="shared" si="32"/>
        <v>1</v>
      </c>
      <c r="N189" s="3">
        <f t="shared" si="33"/>
        <v>0.21041093737452468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~rte~ : [ʁte]</v>
      </c>
      <c r="B190" s="2">
        <v>1</v>
      </c>
      <c r="C190" s="1" t="s">
        <v>668</v>
      </c>
      <c r="D190" s="3">
        <f t="shared" si="25"/>
        <v>4.8899755501222489E-4</v>
      </c>
      <c r="E190" s="3" t="str">
        <f t="shared" si="26"/>
        <v>~rte~</v>
      </c>
      <c r="F190" s="3" t="str">
        <f t="shared" si="27"/>
        <v>[ʁte]</v>
      </c>
      <c r="G190" s="5">
        <f t="shared" si="28"/>
        <v>3</v>
      </c>
      <c r="H190" s="5">
        <f t="shared" si="29"/>
        <v>3</v>
      </c>
      <c r="I190" s="5">
        <f t="shared" si="30"/>
        <v>3</v>
      </c>
      <c r="J190" s="3" cm="1">
        <f t="array" ref="J190">SUM(_xlfn._xlws.FILTER($D$2:$D$1311,_xlfn.MAP($E$2:$E$1311,_xlfn.LAMBDA(_xlpm.x,_xlpm.x=$E190))))</f>
        <v>4.8899755501222489E-4</v>
      </c>
      <c r="K190" s="3">
        <f t="shared" si="31"/>
        <v>1</v>
      </c>
      <c r="L190" s="3" cm="1">
        <f t="array" ref="L190">SUM(_xlfn._xlws.FILTER($D$2:$D$1311,_xlfn.MAP($F$2:$F$1311,_xlfn.LAMBDA(_xlpm.x,_xlpm.x=$F190))))</f>
        <v>4.8899755501222489E-4</v>
      </c>
      <c r="M190" s="3">
        <f t="shared" si="32"/>
        <v>1</v>
      </c>
      <c r="N190" s="3">
        <f t="shared" si="33"/>
        <v>0.21041093737452468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~rwä~ : [ɐvɛ]</v>
      </c>
      <c r="B191" s="2">
        <v>1</v>
      </c>
      <c r="C191" s="1" t="s">
        <v>1913</v>
      </c>
      <c r="D191" s="3">
        <f t="shared" si="25"/>
        <v>4.8899755501222489E-4</v>
      </c>
      <c r="E191" s="3" t="str">
        <f t="shared" si="26"/>
        <v>~rwä~</v>
      </c>
      <c r="F191" s="3" t="str">
        <f t="shared" si="27"/>
        <v>[ɐvɛ]</v>
      </c>
      <c r="G191" s="5">
        <f t="shared" si="28"/>
        <v>3</v>
      </c>
      <c r="H191" s="5">
        <f t="shared" si="29"/>
        <v>3</v>
      </c>
      <c r="I191" s="5">
        <f t="shared" si="30"/>
        <v>3</v>
      </c>
      <c r="J191" s="3" cm="1">
        <f t="array" ref="J191">SUM(_xlfn._xlws.FILTER($D$2:$D$1311,_xlfn.MAP($E$2:$E$1311,_xlfn.LAMBDA(_xlpm.x,_xlpm.x=$E191))))</f>
        <v>4.8899755501222489E-4</v>
      </c>
      <c r="K191" s="3">
        <f t="shared" si="31"/>
        <v>1</v>
      </c>
      <c r="L191" s="3" cm="1">
        <f t="array" ref="L191">SUM(_xlfn._xlws.FILTER($D$2:$D$1311,_xlfn.MAP($F$2:$F$1311,_xlfn.LAMBDA(_xlpm.x,_xlpm.x=$F191))))</f>
        <v>4.8899755501222489E-4</v>
      </c>
      <c r="M191" s="3">
        <f t="shared" si="32"/>
        <v>1</v>
      </c>
      <c r="N191" s="3">
        <f t="shared" si="33"/>
        <v>0.21041093737452468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~rsa~ : [ɐza]</v>
      </c>
      <c r="B192" s="2">
        <v>1</v>
      </c>
      <c r="C192" s="1" t="s">
        <v>1912</v>
      </c>
      <c r="D192" s="3">
        <f t="shared" si="25"/>
        <v>4.8899755501222489E-4</v>
      </c>
      <c r="E192" s="3" t="str">
        <f t="shared" si="26"/>
        <v>~rsa~</v>
      </c>
      <c r="F192" s="3" t="str">
        <f t="shared" si="27"/>
        <v>[ɐza]</v>
      </c>
      <c r="G192" s="5">
        <f t="shared" si="28"/>
        <v>3</v>
      </c>
      <c r="H192" s="5">
        <f t="shared" si="29"/>
        <v>3</v>
      </c>
      <c r="I192" s="5">
        <f t="shared" si="30"/>
        <v>3</v>
      </c>
      <c r="J192" s="3" cm="1">
        <f t="array" ref="J192">SUM(_xlfn._xlws.FILTER($D$2:$D$1311,_xlfn.MAP($E$2:$E$1311,_xlfn.LAMBDA(_xlpm.x,_xlpm.x=$E192))))</f>
        <v>4.8899755501222489E-4</v>
      </c>
      <c r="K192" s="3">
        <f t="shared" si="31"/>
        <v>1</v>
      </c>
      <c r="L192" s="3" cm="1">
        <f t="array" ref="L192">SUM(_xlfn._xlws.FILTER($D$2:$D$1311,_xlfn.MAP($F$2:$F$1311,_xlfn.LAMBDA(_xlpm.x,_xlpm.x=$F192))))</f>
        <v>4.8899755501222489E-4</v>
      </c>
      <c r="M192" s="3">
        <f t="shared" si="32"/>
        <v>1</v>
      </c>
      <c r="N192" s="3">
        <f t="shared" si="33"/>
        <v>0.21041093737452468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~rig~ : [ʁɪç]</v>
      </c>
      <c r="B193" s="2">
        <v>1</v>
      </c>
      <c r="C193" s="1" t="s">
        <v>1911</v>
      </c>
      <c r="D193" s="3">
        <f t="shared" si="25"/>
        <v>4.8899755501222489E-4</v>
      </c>
      <c r="E193" s="3" t="str">
        <f t="shared" si="26"/>
        <v>~rig~</v>
      </c>
      <c r="F193" s="3" t="str">
        <f t="shared" si="27"/>
        <v>[ʁɪç]</v>
      </c>
      <c r="G193" s="5">
        <f t="shared" si="28"/>
        <v>3</v>
      </c>
      <c r="H193" s="5">
        <f t="shared" si="29"/>
        <v>3</v>
      </c>
      <c r="I193" s="5">
        <f t="shared" si="30"/>
        <v>3</v>
      </c>
      <c r="J193" s="3" cm="1">
        <f t="array" ref="J193">SUM(_xlfn._xlws.FILTER($D$2:$D$1311,_xlfn.MAP($E$2:$E$1311,_xlfn.LAMBDA(_xlpm.x,_xlpm.x=$E193))))</f>
        <v>4.8899755501222489E-4</v>
      </c>
      <c r="K193" s="3">
        <f t="shared" si="31"/>
        <v>1</v>
      </c>
      <c r="L193" s="3" cm="1">
        <f t="array" ref="L193">SUM(_xlfn._xlws.FILTER($D$2:$D$1311,_xlfn.MAP($F$2:$F$1311,_xlfn.LAMBDA(_xlpm.x,_xlpm.x=$F193))))</f>
        <v>4.8899755501222489E-4</v>
      </c>
      <c r="M193" s="3">
        <f t="shared" si="32"/>
        <v>1</v>
      </c>
      <c r="N193" s="3">
        <f t="shared" si="33"/>
        <v>0.21041093737452468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~ort~ : [ɔʁt]</v>
      </c>
      <c r="B194" s="2">
        <v>1</v>
      </c>
      <c r="C194" s="1" t="s">
        <v>1910</v>
      </c>
      <c r="D194" s="3">
        <f t="shared" ref="D194:D257" si="37">B194/freq.sum.r1a</f>
        <v>4.8899755501222489E-4</v>
      </c>
      <c r="E194" s="3" t="str">
        <f t="shared" ref="E194:E257" si="38">_xlfn.LET(_xlpm.sep,":",_xlpm.w,$C194,_xlfn.CONCAT("~",RIGHT(_xlpm.w,LEN(_xlpm.w)-FIND(_xlpm.sep,_xlpm.w)),"~"))</f>
        <v>~ort~</v>
      </c>
      <c r="F194" s="3" t="str">
        <f t="shared" ref="F194:F257" si="39">_xlfn.LET(_xlpm.sep,":",_xlpm.w,$C194,_xlfn.CONCAT("[",LEFT(_xlpm.w,FIND(_xlpm.sep,_xlpm.w)-1),"]"))</f>
        <v>[ɔʁt]</v>
      </c>
      <c r="G194" s="5">
        <f t="shared" ref="G194:G257" si="40">_xlfn.LET(_xlpm.w,E194,LEN(_xlpm.w)-2)</f>
        <v>3</v>
      </c>
      <c r="H194" s="5">
        <f t="shared" ref="H194:H257" si="41">_xlfn.LET(_xlpm.w,F194,LEN(_xlpm.w)-2)</f>
        <v>3</v>
      </c>
      <c r="I194" s="5">
        <f t="shared" ref="I194:I257" si="42">_xlfn.LET(_xlpm.a,H194,_xlpm.b,G194,MAX(_xlpm.a,_xlpm.b))</f>
        <v>3</v>
      </c>
      <c r="J194" s="3" cm="1">
        <f t="array" ref="J194">SUM(_xlfn._xlws.FILTER($D$2:$D$1311,_xlfn.MAP($E$2:$E$1311,_xlfn.LAMBDA(_xlpm.x,_xlpm.x=$E194))))</f>
        <v>4.8899755501222489E-4</v>
      </c>
      <c r="K194" s="3">
        <f t="shared" ref="K194:K257" si="43">$D194/J194</f>
        <v>1</v>
      </c>
      <c r="L194" s="3" cm="1">
        <f t="array" ref="L194">SUM(_xlfn._xlws.FILTER($D$2:$D$1311,_xlfn.MAP($F$2:$F$1311,_xlfn.LAMBDA(_xlpm.x,_xlpm.x=$F194))))</f>
        <v>4.8899755501222489E-4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0.21041093737452468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~ato~ : [atoː]</v>
      </c>
      <c r="B195" s="2">
        <v>1</v>
      </c>
      <c r="C195" s="1" t="s">
        <v>1780</v>
      </c>
      <c r="D195" s="3">
        <f t="shared" si="37"/>
        <v>4.8899755501222489E-4</v>
      </c>
      <c r="E195" s="3" t="str">
        <f t="shared" si="38"/>
        <v>~ato~</v>
      </c>
      <c r="F195" s="3" t="str">
        <f t="shared" si="39"/>
        <v>[atoː]</v>
      </c>
      <c r="G195" s="5">
        <f t="shared" si="40"/>
        <v>3</v>
      </c>
      <c r="H195" s="5">
        <f t="shared" si="41"/>
        <v>4</v>
      </c>
      <c r="I195" s="5">
        <f t="shared" si="42"/>
        <v>4</v>
      </c>
      <c r="J195" s="3" cm="1">
        <f t="array" ref="J195">SUM(_xlfn._xlws.FILTER($D$2:$D$1311,_xlfn.MAP($E$2:$E$1311,_xlfn.LAMBDA(_xlpm.x,_xlpm.x=$E195))))</f>
        <v>4.8899755501222489E-4</v>
      </c>
      <c r="K195" s="3">
        <f t="shared" si="43"/>
        <v>1</v>
      </c>
      <c r="L195" s="3" cm="1">
        <f t="array" ref="L195">SUM(_xlfn._xlws.FILTER($D$2:$D$1311,_xlfn.MAP($F$2:$F$1311,_xlfn.LAMBDA(_xlpm.x,_xlpm.x=$F195))))</f>
        <v>4.8899755501222489E-4</v>
      </c>
      <c r="M195" s="3">
        <f t="shared" si="44"/>
        <v>1</v>
      </c>
      <c r="N195" s="3">
        <f t="shared" si="45"/>
        <v>0.2342468675289098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~art~ : [aːʁt]</v>
      </c>
      <c r="B196" s="2">
        <v>1</v>
      </c>
      <c r="C196" s="1" t="s">
        <v>1775</v>
      </c>
      <c r="D196" s="3">
        <f t="shared" si="37"/>
        <v>4.8899755501222489E-4</v>
      </c>
      <c r="E196" s="1" t="str">
        <f t="shared" si="38"/>
        <v>~art~</v>
      </c>
      <c r="F196" s="1" t="str">
        <f t="shared" si="39"/>
        <v>[aːʁt]</v>
      </c>
      <c r="G196" s="5">
        <f t="shared" si="40"/>
        <v>3</v>
      </c>
      <c r="H196" s="5">
        <f t="shared" si="41"/>
        <v>4</v>
      </c>
      <c r="I196" s="5">
        <f t="shared" si="42"/>
        <v>4</v>
      </c>
      <c r="J196" s="3" cm="1">
        <f t="array" ref="J196">SUM(_xlfn._xlws.FILTER($D$2:$D$1311,_xlfn.MAP($E$2:$E$1311,_xlfn.LAMBDA(_xlpm.x,_xlpm.x=$E196))))</f>
        <v>4.8899755501222489E-4</v>
      </c>
      <c r="K196" s="3">
        <f t="shared" si="43"/>
        <v>1</v>
      </c>
      <c r="L196" s="3" cm="1">
        <f t="array" ref="L196">SUM(_xlfn._xlws.FILTER($D$2:$D$1311,_xlfn.MAP($F$2:$F$1311,_xlfn.LAMBDA(_xlpm.x,_xlpm.x=$F196))))</f>
        <v>4.8899755501222489E-4</v>
      </c>
      <c r="M196" s="3">
        <f t="shared" si="44"/>
        <v>1</v>
      </c>
      <c r="N196" s="3">
        <f t="shared" si="45"/>
        <v>0.2342468675289098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~bar~ : [baːʁ]</v>
      </c>
      <c r="B197" s="2">
        <v>1</v>
      </c>
      <c r="C197" s="1" t="s">
        <v>1769</v>
      </c>
      <c r="D197" s="3">
        <f t="shared" si="37"/>
        <v>4.8899755501222489E-4</v>
      </c>
      <c r="E197" s="3" t="str">
        <f t="shared" si="38"/>
        <v>~bar~</v>
      </c>
      <c r="F197" s="3" t="str">
        <f t="shared" si="39"/>
        <v>[baːʁ]</v>
      </c>
      <c r="G197" s="5">
        <f t="shared" si="40"/>
        <v>3</v>
      </c>
      <c r="H197" s="5">
        <f t="shared" si="41"/>
        <v>4</v>
      </c>
      <c r="I197" s="5">
        <f t="shared" si="42"/>
        <v>4</v>
      </c>
      <c r="J197" s="3" cm="1">
        <f t="array" ref="J197">SUM(_xlfn._xlws.FILTER($D$2:$D$1311,_xlfn.MAP($E$2:$E$1311,_xlfn.LAMBDA(_xlpm.x,_xlpm.x=$E197))))</f>
        <v>4.8899755501222489E-4</v>
      </c>
      <c r="K197" s="3">
        <f t="shared" si="43"/>
        <v>1</v>
      </c>
      <c r="L197" s="3" cm="1">
        <f t="array" ref="L197">SUM(_xlfn._xlws.FILTER($D$2:$D$1311,_xlfn.MAP($F$2:$F$1311,_xlfn.LAMBDA(_xlpm.x,_xlpm.x=$F197))))</f>
        <v>4.8899755501222489E-4</v>
      </c>
      <c r="M197" s="3">
        <f t="shared" si="44"/>
        <v>1</v>
      </c>
      <c r="N197" s="3">
        <f t="shared" si="45"/>
        <v>0.2342468675289098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~beo~ : [beoː]</v>
      </c>
      <c r="B198" s="2">
        <v>1</v>
      </c>
      <c r="C198" s="1" t="s">
        <v>1768</v>
      </c>
      <c r="D198" s="3">
        <f t="shared" si="37"/>
        <v>4.8899755501222489E-4</v>
      </c>
      <c r="E198" s="3" t="str">
        <f t="shared" si="38"/>
        <v>~beo~</v>
      </c>
      <c r="F198" s="3" t="str">
        <f t="shared" si="39"/>
        <v>[beoː]</v>
      </c>
      <c r="G198" s="5">
        <f t="shared" si="40"/>
        <v>3</v>
      </c>
      <c r="H198" s="5">
        <f t="shared" si="41"/>
        <v>4</v>
      </c>
      <c r="I198" s="5">
        <f t="shared" si="42"/>
        <v>4</v>
      </c>
      <c r="J198" s="3" cm="1">
        <f t="array" ref="J198">SUM(_xlfn._xlws.FILTER($D$2:$D$1311,_xlfn.MAP($E$2:$E$1311,_xlfn.LAMBDA(_xlpm.x,_xlpm.x=$E198))))</f>
        <v>4.8899755501222489E-4</v>
      </c>
      <c r="K198" s="3">
        <f t="shared" si="43"/>
        <v>1</v>
      </c>
      <c r="L198" s="3" cm="1">
        <f t="array" ref="L198">SUM(_xlfn._xlws.FILTER($D$2:$D$1311,_xlfn.MAP($F$2:$F$1311,_xlfn.LAMBDA(_xlpm.x,_xlpm.x=$F198))))</f>
        <v>4.8899755501222489E-4</v>
      </c>
      <c r="M198" s="3">
        <f t="shared" si="44"/>
        <v>1</v>
      </c>
      <c r="N198" s="3">
        <f t="shared" si="45"/>
        <v>0.2342468675289098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~dur~ : [duːɐ]</v>
      </c>
      <c r="B199" s="2">
        <v>1</v>
      </c>
      <c r="C199" s="1" t="s">
        <v>1751</v>
      </c>
      <c r="D199" s="3">
        <f t="shared" si="37"/>
        <v>4.8899755501222489E-4</v>
      </c>
      <c r="E199" s="1" t="str">
        <f t="shared" si="38"/>
        <v>~dur~</v>
      </c>
      <c r="F199" s="1" t="str">
        <f t="shared" si="39"/>
        <v>[duːɐ]</v>
      </c>
      <c r="G199" s="5">
        <f t="shared" si="40"/>
        <v>3</v>
      </c>
      <c r="H199" s="5">
        <f t="shared" si="41"/>
        <v>4</v>
      </c>
      <c r="I199" s="5">
        <f t="shared" si="42"/>
        <v>4</v>
      </c>
      <c r="J199" s="3" cm="1">
        <f t="array" ref="J199">SUM(_xlfn._xlws.FILTER($D$2:$D$1311,_xlfn.MAP($E$2:$E$1311,_xlfn.LAMBDA(_xlpm.x,_xlpm.x=$E199))))</f>
        <v>4.8899755501222489E-4</v>
      </c>
      <c r="K199" s="3">
        <f t="shared" si="43"/>
        <v>1</v>
      </c>
      <c r="L199" s="3" cm="1">
        <f t="array" ref="L199">SUM(_xlfn._xlws.FILTER($D$2:$D$1311,_xlfn.MAP($F$2:$F$1311,_xlfn.LAMBDA(_xlpm.x,_xlpm.x=$F199))))</f>
        <v>4.8899755501222489E-4</v>
      </c>
      <c r="M199" s="3">
        <f t="shared" si="44"/>
        <v>1</v>
      </c>
      <c r="N199" s="3">
        <f t="shared" si="45"/>
        <v>0.2342468675289098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~ebe~ : [eːbə]</v>
      </c>
      <c r="B200" s="2">
        <v>1</v>
      </c>
      <c r="C200" s="1" t="s">
        <v>1747</v>
      </c>
      <c r="D200" s="3">
        <f t="shared" si="37"/>
        <v>4.8899755501222489E-4</v>
      </c>
      <c r="E200" s="1" t="str">
        <f t="shared" si="38"/>
        <v>~ebe~</v>
      </c>
      <c r="F200" s="1" t="str">
        <f t="shared" si="39"/>
        <v>[eːbə]</v>
      </c>
      <c r="G200" s="5">
        <f t="shared" si="40"/>
        <v>3</v>
      </c>
      <c r="H200" s="5">
        <f t="shared" si="41"/>
        <v>4</v>
      </c>
      <c r="I200" s="5">
        <f t="shared" si="42"/>
        <v>4</v>
      </c>
      <c r="J200" s="3" cm="1">
        <f t="array" ref="J200">SUM(_xlfn._xlws.FILTER($D$2:$D$1311,_xlfn.MAP($E$2:$E$1311,_xlfn.LAMBDA(_xlpm.x,_xlpm.x=$E200))))</f>
        <v>4.8899755501222489E-4</v>
      </c>
      <c r="K200" s="3">
        <f t="shared" si="43"/>
        <v>1</v>
      </c>
      <c r="L200" s="3" cm="1">
        <f t="array" ref="L200">SUM(_xlfn._xlws.FILTER($D$2:$D$1311,_xlfn.MAP($F$2:$F$1311,_xlfn.LAMBDA(_xlpm.x,_xlpm.x=$F200))))</f>
        <v>4.8899755501222489E-4</v>
      </c>
      <c r="M200" s="3">
        <f t="shared" si="44"/>
        <v>1</v>
      </c>
      <c r="N200" s="3">
        <f t="shared" si="45"/>
        <v>0.2342468675289098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~fuß~ : [fuːs]</v>
      </c>
      <c r="B201" s="2">
        <v>1</v>
      </c>
      <c r="C201" s="1" t="s">
        <v>1744</v>
      </c>
      <c r="D201" s="3">
        <f t="shared" si="37"/>
        <v>4.8899755501222489E-4</v>
      </c>
      <c r="E201" s="3" t="str">
        <f t="shared" si="38"/>
        <v>~fuß~</v>
      </c>
      <c r="F201" s="3" t="str">
        <f t="shared" si="39"/>
        <v>[fuːs]</v>
      </c>
      <c r="G201" s="5">
        <f t="shared" si="40"/>
        <v>3</v>
      </c>
      <c r="H201" s="5">
        <f t="shared" si="41"/>
        <v>4</v>
      </c>
      <c r="I201" s="5">
        <f t="shared" si="42"/>
        <v>4</v>
      </c>
      <c r="J201" s="3" cm="1">
        <f t="array" ref="J201">SUM(_xlfn._xlws.FILTER($D$2:$D$1311,_xlfn.MAP($E$2:$E$1311,_xlfn.LAMBDA(_xlpm.x,_xlpm.x=$E201))))</f>
        <v>4.8899755501222489E-4</v>
      </c>
      <c r="K201" s="3">
        <f t="shared" si="43"/>
        <v>1</v>
      </c>
      <c r="L201" s="3" cm="1">
        <f t="array" ref="L201">SUM(_xlfn._xlws.FILTER($D$2:$D$1311,_xlfn.MAP($F$2:$F$1311,_xlfn.LAMBDA(_xlpm.x,_xlpm.x=$F201))))</f>
        <v>4.8899755501222489E-4</v>
      </c>
      <c r="M201" s="3">
        <f t="shared" si="44"/>
        <v>1</v>
      </c>
      <c r="N201" s="3">
        <f t="shared" si="45"/>
        <v>0.2342468675289098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~für~ : [fyːɐ]</v>
      </c>
      <c r="B202" s="2">
        <v>1</v>
      </c>
      <c r="C202" s="1" t="s">
        <v>1743</v>
      </c>
      <c r="D202" s="3">
        <f t="shared" si="37"/>
        <v>4.8899755501222489E-4</v>
      </c>
      <c r="E202" s="3" t="str">
        <f t="shared" si="38"/>
        <v>~für~</v>
      </c>
      <c r="F202" s="3" t="str">
        <f t="shared" si="39"/>
        <v>[fyːɐ]</v>
      </c>
      <c r="G202" s="5">
        <f t="shared" si="40"/>
        <v>3</v>
      </c>
      <c r="H202" s="5">
        <f t="shared" si="41"/>
        <v>4</v>
      </c>
      <c r="I202" s="5">
        <f t="shared" si="42"/>
        <v>4</v>
      </c>
      <c r="J202" s="3" cm="1">
        <f t="array" ref="J202">SUM(_xlfn._xlws.FILTER($D$2:$D$1311,_xlfn.MAP($E$2:$E$1311,_xlfn.LAMBDA(_xlpm.x,_xlpm.x=$E202))))</f>
        <v>4.8899755501222489E-4</v>
      </c>
      <c r="K202" s="3">
        <f t="shared" si="43"/>
        <v>1</v>
      </c>
      <c r="L202" s="3" cm="1">
        <f t="array" ref="L202">SUM(_xlfn._xlws.FILTER($D$2:$D$1311,_xlfn.MAP($F$2:$F$1311,_xlfn.LAMBDA(_xlpm.x,_xlpm.x=$F202))))</f>
        <v>4.8899755501222489E-4</v>
      </c>
      <c r="M202" s="3">
        <f t="shared" si="44"/>
        <v>1</v>
      </c>
      <c r="N202" s="3">
        <f t="shared" si="45"/>
        <v>0.2342468675289098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~hof~ : [hoːf]</v>
      </c>
      <c r="B203" s="2">
        <v>1</v>
      </c>
      <c r="C203" s="1" t="s">
        <v>1727</v>
      </c>
      <c r="D203" s="3">
        <f t="shared" si="37"/>
        <v>4.8899755501222489E-4</v>
      </c>
      <c r="E203" s="3" t="str">
        <f t="shared" si="38"/>
        <v>~hof~</v>
      </c>
      <c r="F203" s="3" t="str">
        <f t="shared" si="39"/>
        <v>[hoːf]</v>
      </c>
      <c r="G203" s="5">
        <f t="shared" si="40"/>
        <v>3</v>
      </c>
      <c r="H203" s="5">
        <f t="shared" si="41"/>
        <v>4</v>
      </c>
      <c r="I203" s="5">
        <f t="shared" si="42"/>
        <v>4</v>
      </c>
      <c r="J203" s="3" cm="1">
        <f t="array" ref="J203">SUM(_xlfn._xlws.FILTER($D$2:$D$1311,_xlfn.MAP($E$2:$E$1311,_xlfn.LAMBDA(_xlpm.x,_xlpm.x=$E203))))</f>
        <v>4.8899755501222489E-4</v>
      </c>
      <c r="K203" s="3">
        <f t="shared" si="43"/>
        <v>1</v>
      </c>
      <c r="L203" s="3" cm="1">
        <f t="array" ref="L203">SUM(_xlfn._xlws.FILTER($D$2:$D$1311,_xlfn.MAP($F$2:$F$1311,_xlfn.LAMBDA(_xlpm.x,_xlpm.x=$F203))))</f>
        <v>4.8899755501222489E-4</v>
      </c>
      <c r="M203" s="3">
        <f t="shared" si="44"/>
        <v>1</v>
      </c>
      <c r="N203" s="3">
        <f t="shared" si="45"/>
        <v>0.2342468675289098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~hut~ : [huːt]</v>
      </c>
      <c r="B204" s="2">
        <v>1</v>
      </c>
      <c r="C204" s="1" t="s">
        <v>1725</v>
      </c>
      <c r="D204" s="3">
        <f t="shared" si="37"/>
        <v>4.8899755501222489E-4</v>
      </c>
      <c r="E204" s="3" t="str">
        <f t="shared" si="38"/>
        <v>~hut~</v>
      </c>
      <c r="F204" s="3" t="str">
        <f t="shared" si="39"/>
        <v>[huːt]</v>
      </c>
      <c r="G204" s="5">
        <f t="shared" si="40"/>
        <v>3</v>
      </c>
      <c r="H204" s="5">
        <f t="shared" si="41"/>
        <v>4</v>
      </c>
      <c r="I204" s="5">
        <f t="shared" si="42"/>
        <v>4</v>
      </c>
      <c r="J204" s="3" cm="1">
        <f t="array" ref="J204">SUM(_xlfn._xlws.FILTER($D$2:$D$1311,_xlfn.MAP($E$2:$E$1311,_xlfn.LAMBDA(_xlpm.x,_xlpm.x=$E204))))</f>
        <v>4.8899755501222489E-4</v>
      </c>
      <c r="K204" s="3">
        <f t="shared" si="43"/>
        <v>1</v>
      </c>
      <c r="L204" s="3" cm="1">
        <f t="array" ref="L204">SUM(_xlfn._xlws.FILTER($D$2:$D$1311,_xlfn.MAP($F$2:$F$1311,_xlfn.LAMBDA(_xlpm.x,_xlpm.x=$F204))))</f>
        <v>4.8899755501222489E-4</v>
      </c>
      <c r="M204" s="3">
        <f t="shared" si="44"/>
        <v>1</v>
      </c>
      <c r="N204" s="3">
        <f t="shared" si="45"/>
        <v>0.2342468675289098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~kal~ : [kaːl]</v>
      </c>
      <c r="B205" s="2">
        <v>1</v>
      </c>
      <c r="C205" s="1" t="s">
        <v>1719</v>
      </c>
      <c r="D205" s="3">
        <f t="shared" si="37"/>
        <v>4.8899755501222489E-4</v>
      </c>
      <c r="E205" s="1" t="str">
        <f t="shared" si="38"/>
        <v>~kal~</v>
      </c>
      <c r="F205" s="1" t="str">
        <f t="shared" si="39"/>
        <v>[kaːl]</v>
      </c>
      <c r="G205" s="5">
        <f t="shared" si="40"/>
        <v>3</v>
      </c>
      <c r="H205" s="5">
        <f t="shared" si="41"/>
        <v>4</v>
      </c>
      <c r="I205" s="5">
        <f t="shared" si="42"/>
        <v>4</v>
      </c>
      <c r="J205" s="3" cm="1">
        <f t="array" ref="J205">SUM(_xlfn._xlws.FILTER($D$2:$D$1311,_xlfn.MAP($E$2:$E$1311,_xlfn.LAMBDA(_xlpm.x,_xlpm.x=$E205))))</f>
        <v>4.8899755501222489E-4</v>
      </c>
      <c r="K205" s="3">
        <f t="shared" si="43"/>
        <v>1</v>
      </c>
      <c r="L205" s="3" cm="1">
        <f t="array" ref="L205">SUM(_xlfn._xlws.FILTER($D$2:$D$1311,_xlfn.MAP($F$2:$F$1311,_xlfn.LAMBDA(_xlpm.x,_xlpm.x=$F205))))</f>
        <v>4.8899755501222489E-4</v>
      </c>
      <c r="M205" s="3">
        <f t="shared" si="44"/>
        <v>1</v>
      </c>
      <c r="N205" s="3">
        <f t="shared" si="45"/>
        <v>0.2342468675289098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~xis~ : [ksɪs]</v>
      </c>
      <c r="B206" s="2">
        <v>1</v>
      </c>
      <c r="C206" s="1" t="s">
        <v>1717</v>
      </c>
      <c r="D206" s="3">
        <f t="shared" si="37"/>
        <v>4.8899755501222489E-4</v>
      </c>
      <c r="E206" s="1" t="str">
        <f t="shared" si="38"/>
        <v>~xis~</v>
      </c>
      <c r="F206" s="1" t="str">
        <f t="shared" si="39"/>
        <v>[ksɪs]</v>
      </c>
      <c r="G206" s="5">
        <f t="shared" si="40"/>
        <v>3</v>
      </c>
      <c r="H206" s="5">
        <f t="shared" si="41"/>
        <v>4</v>
      </c>
      <c r="I206" s="5">
        <f t="shared" si="42"/>
        <v>4</v>
      </c>
      <c r="J206" s="3" cm="1">
        <f t="array" ref="J206">SUM(_xlfn._xlws.FILTER($D$2:$D$1311,_xlfn.MAP($E$2:$E$1311,_xlfn.LAMBDA(_xlpm.x,_xlpm.x=$E206))))</f>
        <v>4.8899755501222489E-4</v>
      </c>
      <c r="K206" s="3">
        <f t="shared" si="43"/>
        <v>1</v>
      </c>
      <c r="L206" s="3" cm="1">
        <f t="array" ref="L206">SUM(_xlfn._xlws.FILTER($D$2:$D$1311,_xlfn.MAP($F$2:$F$1311,_xlfn.LAMBDA(_xlpm.x,_xlpm.x=$F206))))</f>
        <v>4.8899755501222489E-4</v>
      </c>
      <c r="M206" s="3">
        <f t="shared" si="44"/>
        <v>1</v>
      </c>
      <c r="N206" s="3">
        <f t="shared" si="45"/>
        <v>0.2342468675289098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~kül~ : [kyːl]</v>
      </c>
      <c r="B207" s="2">
        <v>1</v>
      </c>
      <c r="C207" s="1" t="s">
        <v>1715</v>
      </c>
      <c r="D207" s="3">
        <f t="shared" si="37"/>
        <v>4.8899755501222489E-4</v>
      </c>
      <c r="E207" s="3" t="str">
        <f t="shared" si="38"/>
        <v>~kül~</v>
      </c>
      <c r="F207" s="3" t="str">
        <f t="shared" si="39"/>
        <v>[kyːl]</v>
      </c>
      <c r="G207" s="5">
        <f t="shared" si="40"/>
        <v>3</v>
      </c>
      <c r="H207" s="5">
        <f t="shared" si="41"/>
        <v>4</v>
      </c>
      <c r="I207" s="5">
        <f t="shared" si="42"/>
        <v>4</v>
      </c>
      <c r="J207" s="3" cm="1">
        <f t="array" ref="J207">SUM(_xlfn._xlws.FILTER($D$2:$D$1311,_xlfn.MAP($E$2:$E$1311,_xlfn.LAMBDA(_xlpm.x,_xlpm.x=$E207))))</f>
        <v>4.8899755501222489E-4</v>
      </c>
      <c r="K207" s="3">
        <f t="shared" si="43"/>
        <v>1</v>
      </c>
      <c r="L207" s="3" cm="1">
        <f t="array" ref="L207">SUM(_xlfn._xlws.FILTER($D$2:$D$1311,_xlfn.MAP($F$2:$F$1311,_xlfn.LAMBDA(_xlpm.x,_xlpm.x=$F207))))</f>
        <v>4.8899755501222489E-4</v>
      </c>
      <c r="M207" s="3">
        <f t="shared" si="44"/>
        <v>1</v>
      </c>
      <c r="N207" s="3">
        <f t="shared" si="45"/>
        <v>0.2342468675289098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~los~ : [loːs]</v>
      </c>
      <c r="B208" s="2">
        <v>1</v>
      </c>
      <c r="C208" s="1" t="s">
        <v>1701</v>
      </c>
      <c r="D208" s="3">
        <f t="shared" si="37"/>
        <v>4.8899755501222489E-4</v>
      </c>
      <c r="E208" s="1" t="str">
        <f t="shared" si="38"/>
        <v>~los~</v>
      </c>
      <c r="F208" s="1" t="str">
        <f t="shared" si="39"/>
        <v>[loːs]</v>
      </c>
      <c r="G208" s="5">
        <f t="shared" si="40"/>
        <v>3</v>
      </c>
      <c r="H208" s="5">
        <f t="shared" si="41"/>
        <v>4</v>
      </c>
      <c r="I208" s="5">
        <f t="shared" si="42"/>
        <v>4</v>
      </c>
      <c r="J208" s="3" cm="1">
        <f t="array" ref="J208">SUM(_xlfn._xlws.FILTER($D$2:$D$1311,_xlfn.MAP($E$2:$E$1311,_xlfn.LAMBDA(_xlpm.x,_xlpm.x=$E208))))</f>
        <v>4.8899755501222489E-4</v>
      </c>
      <c r="K208" s="3">
        <f t="shared" si="43"/>
        <v>1</v>
      </c>
      <c r="L208" s="3" cm="1">
        <f t="array" ref="L208">SUM(_xlfn._xlws.FILTER($D$2:$D$1311,_xlfn.MAP($F$2:$F$1311,_xlfn.LAMBDA(_xlpm.x,_xlpm.x=$F208))))</f>
        <v>4.8899755501222489E-4</v>
      </c>
      <c r="M208" s="3">
        <f t="shared" si="44"/>
        <v>1</v>
      </c>
      <c r="N208" s="3">
        <f t="shared" si="45"/>
        <v>0.2342468675289098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~mal~ : [maːl]</v>
      </c>
      <c r="B209" s="2">
        <v>1</v>
      </c>
      <c r="C209" s="1" t="s">
        <v>1697</v>
      </c>
      <c r="D209" s="3">
        <f t="shared" si="37"/>
        <v>4.8899755501222489E-4</v>
      </c>
      <c r="E209" s="1" t="str">
        <f t="shared" si="38"/>
        <v>~mal~</v>
      </c>
      <c r="F209" s="1" t="str">
        <f t="shared" si="39"/>
        <v>[maːl]</v>
      </c>
      <c r="G209" s="5">
        <f t="shared" si="40"/>
        <v>3</v>
      </c>
      <c r="H209" s="5">
        <f t="shared" si="41"/>
        <v>4</v>
      </c>
      <c r="I209" s="5">
        <f t="shared" si="42"/>
        <v>4</v>
      </c>
      <c r="J209" s="3" cm="1">
        <f t="array" ref="J209">SUM(_xlfn._xlws.FILTER($D$2:$D$1311,_xlfn.MAP($E$2:$E$1311,_xlfn.LAMBDA(_xlpm.x,_xlpm.x=$E209))))</f>
        <v>4.8899755501222489E-4</v>
      </c>
      <c r="K209" s="3">
        <f t="shared" si="43"/>
        <v>1</v>
      </c>
      <c r="L209" s="3" cm="1">
        <f t="array" ref="L209">SUM(_xlfn._xlws.FILTER($D$2:$D$1311,_xlfn.MAP($F$2:$F$1311,_xlfn.LAMBDA(_xlpm.x,_xlpm.x=$F209))))</f>
        <v>4.8899755501222489E-4</v>
      </c>
      <c r="M209" s="3">
        <f t="shared" si="44"/>
        <v>1</v>
      </c>
      <c r="N209" s="3">
        <f t="shared" si="45"/>
        <v>0.2342468675289098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~maß~ : [maːs]</v>
      </c>
      <c r="B210" s="2">
        <v>1</v>
      </c>
      <c r="C210" s="1" t="s">
        <v>1695</v>
      </c>
      <c r="D210" s="3">
        <f t="shared" si="37"/>
        <v>4.8899755501222489E-4</v>
      </c>
      <c r="E210" s="1" t="str">
        <f t="shared" si="38"/>
        <v>~maß~</v>
      </c>
      <c r="F210" s="1" t="str">
        <f t="shared" si="39"/>
        <v>[maːs]</v>
      </c>
      <c r="G210" s="5">
        <f t="shared" si="40"/>
        <v>3</v>
      </c>
      <c r="H210" s="5">
        <f t="shared" si="41"/>
        <v>4</v>
      </c>
      <c r="I210" s="5">
        <f t="shared" si="42"/>
        <v>4</v>
      </c>
      <c r="J210" s="3" cm="1">
        <f t="array" ref="J210">SUM(_xlfn._xlws.FILTER($D$2:$D$1311,_xlfn.MAP($E$2:$E$1311,_xlfn.LAMBDA(_xlpm.x,_xlpm.x=$E210))))</f>
        <v>4.8899755501222489E-4</v>
      </c>
      <c r="K210" s="3">
        <f t="shared" si="43"/>
        <v>1</v>
      </c>
      <c r="L210" s="3" cm="1">
        <f t="array" ref="L210">SUM(_xlfn._xlws.FILTER($D$2:$D$1311,_xlfn.MAP($F$2:$F$1311,_xlfn.LAMBDA(_xlpm.x,_xlpm.x=$F210))))</f>
        <v>4.8899755501222489E-4</v>
      </c>
      <c r="M210" s="3">
        <f t="shared" si="44"/>
        <v>1</v>
      </c>
      <c r="N210" s="3">
        <f t="shared" si="45"/>
        <v>0.2342468675289098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~mir~ : [miːɐ]</v>
      </c>
      <c r="B211" s="2">
        <v>1</v>
      </c>
      <c r="C211" s="1" t="s">
        <v>1691</v>
      </c>
      <c r="D211" s="3">
        <f t="shared" si="37"/>
        <v>4.8899755501222489E-4</v>
      </c>
      <c r="E211" s="1" t="str">
        <f t="shared" si="38"/>
        <v>~mir~</v>
      </c>
      <c r="F211" s="1" t="str">
        <f t="shared" si="39"/>
        <v>[miːɐ]</v>
      </c>
      <c r="G211" s="5">
        <f t="shared" si="40"/>
        <v>3</v>
      </c>
      <c r="H211" s="5">
        <f t="shared" si="41"/>
        <v>4</v>
      </c>
      <c r="I211" s="5">
        <f t="shared" si="42"/>
        <v>4</v>
      </c>
      <c r="J211" s="3" cm="1">
        <f t="array" ref="J211">SUM(_xlfn._xlws.FILTER($D$2:$D$1311,_xlfn.MAP($E$2:$E$1311,_xlfn.LAMBDA(_xlpm.x,_xlpm.x=$E211))))</f>
        <v>4.8899755501222489E-4</v>
      </c>
      <c r="K211" s="3">
        <f t="shared" si="43"/>
        <v>1</v>
      </c>
      <c r="L211" s="3" cm="1">
        <f t="array" ref="L211">SUM(_xlfn._xlws.FILTER($D$2:$D$1311,_xlfn.MAP($F$2:$F$1311,_xlfn.LAMBDA(_xlpm.x,_xlpm.x=$F211))))</f>
        <v>4.8899755501222489E-4</v>
      </c>
      <c r="M211" s="3">
        <f t="shared" si="44"/>
        <v>1</v>
      </c>
      <c r="N211" s="3">
        <f t="shared" si="45"/>
        <v>0.2342468675289098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~mög~ : [møːk]</v>
      </c>
      <c r="B212" s="2">
        <v>1</v>
      </c>
      <c r="C212" s="1" t="s">
        <v>1688</v>
      </c>
      <c r="D212" s="3">
        <f t="shared" si="37"/>
        <v>4.8899755501222489E-4</v>
      </c>
      <c r="E212" s="1" t="str">
        <f t="shared" si="38"/>
        <v>~mög~</v>
      </c>
      <c r="F212" s="1" t="str">
        <f t="shared" si="39"/>
        <v>[møːk]</v>
      </c>
      <c r="G212" s="5">
        <f t="shared" si="40"/>
        <v>3</v>
      </c>
      <c r="H212" s="5">
        <f t="shared" si="41"/>
        <v>4</v>
      </c>
      <c r="I212" s="5">
        <f t="shared" si="42"/>
        <v>4</v>
      </c>
      <c r="J212" s="3" cm="1">
        <f t="array" ref="J212">SUM(_xlfn._xlws.FILTER($D$2:$D$1311,_xlfn.MAP($E$2:$E$1311,_xlfn.LAMBDA(_xlpm.x,_xlpm.x=$E212))))</f>
        <v>4.8899755501222489E-4</v>
      </c>
      <c r="K212" s="3">
        <f t="shared" si="43"/>
        <v>1</v>
      </c>
      <c r="L212" s="3" cm="1">
        <f t="array" ref="L212">SUM(_xlfn._xlws.FILTER($D$2:$D$1311,_xlfn.MAP($F$2:$F$1311,_xlfn.LAMBDA(_xlpm.x,_xlpm.x=$F212))))</f>
        <v>4.8899755501222489E-4</v>
      </c>
      <c r="M212" s="3">
        <f t="shared" si="44"/>
        <v>1</v>
      </c>
      <c r="N212" s="3">
        <f t="shared" si="45"/>
        <v>0.2342468675289098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~nla~ : [nlaː]</v>
      </c>
      <c r="B213" s="2">
        <v>1</v>
      </c>
      <c r="C213" s="1" t="s">
        <v>1680</v>
      </c>
      <c r="D213" s="3">
        <f t="shared" si="37"/>
        <v>4.8899755501222489E-4</v>
      </c>
      <c r="E213" s="3" t="str">
        <f t="shared" si="38"/>
        <v>~nla~</v>
      </c>
      <c r="F213" s="3" t="str">
        <f t="shared" si="39"/>
        <v>[nlaː]</v>
      </c>
      <c r="G213" s="5">
        <f t="shared" si="40"/>
        <v>3</v>
      </c>
      <c r="H213" s="5">
        <f t="shared" si="41"/>
        <v>4</v>
      </c>
      <c r="I213" s="5">
        <f t="shared" si="42"/>
        <v>4</v>
      </c>
      <c r="J213" s="3" cm="1">
        <f t="array" ref="J213">SUM(_xlfn._xlws.FILTER($D$2:$D$1311,_xlfn.MAP($E$2:$E$1311,_xlfn.LAMBDA(_xlpm.x,_xlpm.x=$E213))))</f>
        <v>4.8899755501222489E-4</v>
      </c>
      <c r="K213" s="3">
        <f t="shared" si="43"/>
        <v>1</v>
      </c>
      <c r="L213" s="3" cm="1">
        <f t="array" ref="L213">SUM(_xlfn._xlws.FILTER($D$2:$D$1311,_xlfn.MAP($F$2:$F$1311,_xlfn.LAMBDA(_xlpm.x,_xlpm.x=$F213))))</f>
        <v>4.8899755501222489E-4</v>
      </c>
      <c r="M213" s="3">
        <f t="shared" si="44"/>
        <v>1</v>
      </c>
      <c r="N213" s="3">
        <f t="shared" si="45"/>
        <v>0.2342468675289098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~nzi~ : [ntsɪ]</v>
      </c>
      <c r="B214" s="2">
        <v>1</v>
      </c>
      <c r="C214" s="1" t="s">
        <v>582</v>
      </c>
      <c r="D214" s="3">
        <f t="shared" si="37"/>
        <v>4.8899755501222489E-4</v>
      </c>
      <c r="E214" s="3" t="str">
        <f t="shared" si="38"/>
        <v>~nzi~</v>
      </c>
      <c r="F214" s="3" t="str">
        <f t="shared" si="39"/>
        <v>[ntsɪ]</v>
      </c>
      <c r="G214" s="5">
        <f t="shared" si="40"/>
        <v>3</v>
      </c>
      <c r="H214" s="5">
        <f t="shared" si="41"/>
        <v>4</v>
      </c>
      <c r="I214" s="5">
        <f t="shared" si="42"/>
        <v>4</v>
      </c>
      <c r="J214" s="3" cm="1">
        <f t="array" ref="J214">SUM(_xlfn._xlws.FILTER($D$2:$D$1311,_xlfn.MAP($E$2:$E$1311,_xlfn.LAMBDA(_xlpm.x,_xlpm.x=$E214))))</f>
        <v>4.8899755501222489E-4</v>
      </c>
      <c r="K214" s="3">
        <f t="shared" si="43"/>
        <v>1</v>
      </c>
      <c r="L214" s="3" cm="1">
        <f t="array" ref="L214">SUM(_xlfn._xlws.FILTER($D$2:$D$1311,_xlfn.MAP($F$2:$F$1311,_xlfn.LAMBDA(_xlpm.x,_xlpm.x=$F214))))</f>
        <v>4.8899755501222489E-4</v>
      </c>
      <c r="M214" s="3">
        <f t="shared" si="44"/>
        <v>1</v>
      </c>
      <c r="N214" s="3">
        <f t="shared" si="45"/>
        <v>0.2342468675289098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~nug~ : [nuːk]</v>
      </c>
      <c r="B215" s="2">
        <v>1</v>
      </c>
      <c r="C215" s="1" t="s">
        <v>1674</v>
      </c>
      <c r="D215" s="3">
        <f t="shared" si="37"/>
        <v>4.8899755501222489E-4</v>
      </c>
      <c r="E215" s="3" t="str">
        <f t="shared" si="38"/>
        <v>~nug~</v>
      </c>
      <c r="F215" s="3" t="str">
        <f t="shared" si="39"/>
        <v>[nuːk]</v>
      </c>
      <c r="G215" s="5">
        <f t="shared" si="40"/>
        <v>3</v>
      </c>
      <c r="H215" s="5">
        <f t="shared" si="41"/>
        <v>4</v>
      </c>
      <c r="I215" s="5">
        <f t="shared" si="42"/>
        <v>4</v>
      </c>
      <c r="J215" s="3" cm="1">
        <f t="array" ref="J215">SUM(_xlfn._xlws.FILTER($D$2:$D$1311,_xlfn.MAP($E$2:$E$1311,_xlfn.LAMBDA(_xlpm.x,_xlpm.x=$E215))))</f>
        <v>4.8899755501222489E-4</v>
      </c>
      <c r="K215" s="3">
        <f t="shared" si="43"/>
        <v>1</v>
      </c>
      <c r="L215" s="3" cm="1">
        <f t="array" ref="L215">SUM(_xlfn._xlws.FILTER($D$2:$D$1311,_xlfn.MAP($F$2:$F$1311,_xlfn.LAMBDA(_xlpm.x,_xlpm.x=$F215))))</f>
        <v>4.8899755501222489E-4</v>
      </c>
      <c r="M215" s="3">
        <f t="shared" si="44"/>
        <v>1</v>
      </c>
      <c r="N215" s="3">
        <f t="shared" si="45"/>
        <v>0.2342468675289098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~nur~ : [nuːɐ]</v>
      </c>
      <c r="B216" s="2">
        <v>1</v>
      </c>
      <c r="C216" s="1" t="s">
        <v>1673</v>
      </c>
      <c r="D216" s="3">
        <f t="shared" si="37"/>
        <v>4.8899755501222489E-4</v>
      </c>
      <c r="E216" s="3" t="str">
        <f t="shared" si="38"/>
        <v>~nur~</v>
      </c>
      <c r="F216" s="3" t="str">
        <f t="shared" si="39"/>
        <v>[nuːɐ]</v>
      </c>
      <c r="G216" s="5">
        <f t="shared" si="40"/>
        <v>3</v>
      </c>
      <c r="H216" s="5">
        <f t="shared" si="41"/>
        <v>4</v>
      </c>
      <c r="I216" s="5">
        <f t="shared" si="42"/>
        <v>4</v>
      </c>
      <c r="J216" s="3" cm="1">
        <f t="array" ref="J216">SUM(_xlfn._xlws.FILTER($D$2:$D$1311,_xlfn.MAP($E$2:$E$1311,_xlfn.LAMBDA(_xlpm.x,_xlpm.x=$E216))))</f>
        <v>4.8899755501222489E-4</v>
      </c>
      <c r="K216" s="3">
        <f t="shared" si="43"/>
        <v>1</v>
      </c>
      <c r="L216" s="3" cm="1">
        <f t="array" ref="L216">SUM(_xlfn._xlws.FILTER($D$2:$D$1311,_xlfn.MAP($F$2:$F$1311,_xlfn.LAMBDA(_xlpm.x,_xlpm.x=$F216))))</f>
        <v>4.8899755501222489E-4</v>
      </c>
      <c r="M216" s="3">
        <f t="shared" si="44"/>
        <v>1</v>
      </c>
      <c r="N216" s="3">
        <f t="shared" si="45"/>
        <v>0.2342468675289098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~nsa~ : [nzaː]</v>
      </c>
      <c r="B217" s="2">
        <v>1</v>
      </c>
      <c r="C217" s="1" t="s">
        <v>207</v>
      </c>
      <c r="D217" s="3">
        <f t="shared" si="37"/>
        <v>4.8899755501222489E-4</v>
      </c>
      <c r="E217" s="3" t="str">
        <f t="shared" si="38"/>
        <v>~nsa~</v>
      </c>
      <c r="F217" s="3" t="str">
        <f t="shared" si="39"/>
        <v>[nzaː]</v>
      </c>
      <c r="G217" s="5">
        <f t="shared" si="40"/>
        <v>3</v>
      </c>
      <c r="H217" s="5">
        <f t="shared" si="41"/>
        <v>4</v>
      </c>
      <c r="I217" s="5">
        <f t="shared" si="42"/>
        <v>4</v>
      </c>
      <c r="J217" s="3" cm="1">
        <f t="array" ref="J217">SUM(_xlfn._xlws.FILTER($D$2:$D$1311,_xlfn.MAP($E$2:$E$1311,_xlfn.LAMBDA(_xlpm.x,_xlpm.x=$E217))))</f>
        <v>4.8899755501222489E-4</v>
      </c>
      <c r="K217" s="3">
        <f t="shared" si="43"/>
        <v>1</v>
      </c>
      <c r="L217" s="3" cm="1">
        <f t="array" ref="L217">SUM(_xlfn._xlws.FILTER($D$2:$D$1311,_xlfn.MAP($F$2:$F$1311,_xlfn.LAMBDA(_xlpm.x,_xlpm.x=$F217))))</f>
        <v>4.8899755501222489E-4</v>
      </c>
      <c r="M217" s="3">
        <f t="shared" si="44"/>
        <v>1</v>
      </c>
      <c r="N217" s="3">
        <f t="shared" si="45"/>
        <v>0.2342468675289098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~nru~ : [nʁuː]</v>
      </c>
      <c r="B218" s="2">
        <v>1</v>
      </c>
      <c r="C218" s="1" t="s">
        <v>1669</v>
      </c>
      <c r="D218" s="3">
        <f t="shared" si="37"/>
        <v>4.8899755501222489E-4</v>
      </c>
      <c r="E218" s="3" t="str">
        <f t="shared" si="38"/>
        <v>~nru~</v>
      </c>
      <c r="F218" s="3" t="str">
        <f t="shared" si="39"/>
        <v>[nʁuː]</v>
      </c>
      <c r="G218" s="5">
        <f t="shared" si="40"/>
        <v>3</v>
      </c>
      <c r="H218" s="5">
        <f t="shared" si="41"/>
        <v>4</v>
      </c>
      <c r="I218" s="5">
        <f t="shared" si="42"/>
        <v>4</v>
      </c>
      <c r="J218" s="3" cm="1">
        <f t="array" ref="J218">SUM(_xlfn._xlws.FILTER($D$2:$D$1311,_xlfn.MAP($E$2:$E$1311,_xlfn.LAMBDA(_xlpm.x,_xlpm.x=$E218))))</f>
        <v>4.8899755501222489E-4</v>
      </c>
      <c r="K218" s="3">
        <f t="shared" si="43"/>
        <v>1</v>
      </c>
      <c r="L218" s="3" cm="1">
        <f t="array" ref="L218">SUM(_xlfn._xlws.FILTER($D$2:$D$1311,_xlfn.MAP($F$2:$F$1311,_xlfn.LAMBDA(_xlpm.x,_xlpm.x=$F218))))</f>
        <v>4.8899755501222489E-4</v>
      </c>
      <c r="M218" s="3">
        <f t="shared" si="44"/>
        <v>1</v>
      </c>
      <c r="N218" s="3">
        <f t="shared" si="45"/>
        <v>0.2342468675289098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~oba~ : [oːba]</v>
      </c>
      <c r="B219" s="2">
        <v>1</v>
      </c>
      <c r="C219" s="1" t="s">
        <v>1664</v>
      </c>
      <c r="D219" s="3">
        <f t="shared" si="37"/>
        <v>4.8899755501222489E-4</v>
      </c>
      <c r="E219" s="3" t="str">
        <f t="shared" si="38"/>
        <v>~oba~</v>
      </c>
      <c r="F219" s="3" t="str">
        <f t="shared" si="39"/>
        <v>[oːba]</v>
      </c>
      <c r="G219" s="5">
        <f t="shared" si="40"/>
        <v>3</v>
      </c>
      <c r="H219" s="5">
        <f t="shared" si="41"/>
        <v>4</v>
      </c>
      <c r="I219" s="5">
        <f t="shared" si="42"/>
        <v>4</v>
      </c>
      <c r="J219" s="3" cm="1">
        <f t="array" ref="J219">SUM(_xlfn._xlws.FILTER($D$2:$D$1311,_xlfn.MAP($E$2:$E$1311,_xlfn.LAMBDA(_xlpm.x,_xlpm.x=$E219))))</f>
        <v>4.8899755501222489E-4</v>
      </c>
      <c r="K219" s="3">
        <f t="shared" si="43"/>
        <v>1</v>
      </c>
      <c r="L219" s="3" cm="1">
        <f t="array" ref="L219">SUM(_xlfn._xlws.FILTER($D$2:$D$1311,_xlfn.MAP($F$2:$F$1311,_xlfn.LAMBDA(_xlpm.x,_xlpm.x=$F219))))</f>
        <v>4.8899755501222489E-4</v>
      </c>
      <c r="M219" s="3">
        <f t="shared" si="44"/>
        <v>1</v>
      </c>
      <c r="N219" s="3">
        <f t="shared" si="45"/>
        <v>0.2342468675289098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~tal~ : [taːl]</v>
      </c>
      <c r="B220" s="2">
        <v>1</v>
      </c>
      <c r="C220" s="1" t="s">
        <v>1650</v>
      </c>
      <c r="D220" s="3">
        <f t="shared" si="37"/>
        <v>4.8899755501222489E-4</v>
      </c>
      <c r="E220" s="1" t="str">
        <f t="shared" si="38"/>
        <v>~tal~</v>
      </c>
      <c r="F220" s="1" t="str">
        <f t="shared" si="39"/>
        <v>[taːl]</v>
      </c>
      <c r="G220" s="5">
        <f t="shared" si="40"/>
        <v>3</v>
      </c>
      <c r="H220" s="5">
        <f t="shared" si="41"/>
        <v>4</v>
      </c>
      <c r="I220" s="5">
        <f t="shared" si="42"/>
        <v>4</v>
      </c>
      <c r="J220" s="3" cm="1">
        <f t="array" ref="J220">SUM(_xlfn._xlws.FILTER($D$2:$D$1311,_xlfn.MAP($E$2:$E$1311,_xlfn.LAMBDA(_xlpm.x,_xlpm.x=$E220))))</f>
        <v>4.8899755501222489E-4</v>
      </c>
      <c r="K220" s="3">
        <f t="shared" si="43"/>
        <v>1</v>
      </c>
      <c r="L220" s="3" cm="1">
        <f t="array" ref="L220">SUM(_xlfn._xlws.FILTER($D$2:$D$1311,_xlfn.MAP($F$2:$F$1311,_xlfn.LAMBDA(_xlpm.x,_xlpm.x=$F220))))</f>
        <v>4.8899755501222489E-4</v>
      </c>
      <c r="M220" s="3">
        <f t="shared" si="44"/>
        <v>1</v>
      </c>
      <c r="N220" s="3">
        <f t="shared" si="45"/>
        <v>0.2342468675289098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~tan~ : [taːn]</v>
      </c>
      <c r="B221" s="2">
        <v>1</v>
      </c>
      <c r="C221" s="1" t="s">
        <v>1649</v>
      </c>
      <c r="D221" s="3">
        <f t="shared" si="37"/>
        <v>4.8899755501222489E-4</v>
      </c>
      <c r="E221" s="3" t="str">
        <f t="shared" si="38"/>
        <v>~tan~</v>
      </c>
      <c r="F221" s="3" t="str">
        <f t="shared" si="39"/>
        <v>[taːn]</v>
      </c>
      <c r="G221" s="5">
        <f t="shared" si="40"/>
        <v>3</v>
      </c>
      <c r="H221" s="5">
        <f t="shared" si="41"/>
        <v>4</v>
      </c>
      <c r="I221" s="5">
        <f t="shared" si="42"/>
        <v>4</v>
      </c>
      <c r="J221" s="3" cm="1">
        <f t="array" ref="J221">SUM(_xlfn._xlws.FILTER($D$2:$D$1311,_xlfn.MAP($E$2:$E$1311,_xlfn.LAMBDA(_xlpm.x,_xlpm.x=$E221))))</f>
        <v>4.8899755501222489E-4</v>
      </c>
      <c r="K221" s="3">
        <f t="shared" si="43"/>
        <v>1</v>
      </c>
      <c r="L221" s="3" cm="1">
        <f t="array" ref="L221">SUM(_xlfn._xlws.FILTER($D$2:$D$1311,_xlfn.MAP($F$2:$F$1311,_xlfn.LAMBDA(_xlpm.x,_xlpm.x=$F221))))</f>
        <v>4.8899755501222489E-4</v>
      </c>
      <c r="M221" s="3">
        <f t="shared" si="44"/>
        <v>1</v>
      </c>
      <c r="N221" s="3">
        <f t="shared" si="45"/>
        <v>0.2342468675289098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~tat~ : [taːt]</v>
      </c>
      <c r="B222" s="2">
        <v>1</v>
      </c>
      <c r="C222" s="1" t="s">
        <v>1648</v>
      </c>
      <c r="D222" s="3">
        <f t="shared" si="37"/>
        <v>4.8899755501222489E-4</v>
      </c>
      <c r="E222" s="3" t="str">
        <f t="shared" si="38"/>
        <v>~tat~</v>
      </c>
      <c r="F222" s="3" t="str">
        <f t="shared" si="39"/>
        <v>[taːt]</v>
      </c>
      <c r="G222" s="5">
        <f t="shared" si="40"/>
        <v>3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SUM(_xlfn._xlws.FILTER($D$2:$D$1311,_xlfn.MAP($E$2:$E$1311,_xlfn.LAMBDA(_xlpm.x,_xlpm.x=$E222))))</f>
        <v>4.8899755501222489E-4</v>
      </c>
      <c r="K222" s="3">
        <f t="shared" si="43"/>
        <v>1</v>
      </c>
      <c r="L222" s="3" cm="1">
        <f t="array" ref="L222">SUM(_xlfn._xlws.FILTER($D$2:$D$1311,_xlfn.MAP($F$2:$F$1311,_xlfn.LAMBDA(_xlpm.x,_xlpm.x=$F222))))</f>
        <v>4.8899755501222489E-4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~tom~ : [toːm]</v>
      </c>
      <c r="B223" s="2">
        <v>1</v>
      </c>
      <c r="C223" s="1" t="s">
        <v>1644</v>
      </c>
      <c r="D223" s="3">
        <f t="shared" si="37"/>
        <v>4.8899755501222489E-4</v>
      </c>
      <c r="E223" s="3" t="str">
        <f t="shared" si="38"/>
        <v>~tom~</v>
      </c>
      <c r="F223" s="3" t="str">
        <f t="shared" si="39"/>
        <v>[toːm]</v>
      </c>
      <c r="G223" s="5">
        <f t="shared" si="40"/>
        <v>3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SUM(_xlfn._xlws.FILTER($D$2:$D$1311,_xlfn.MAP($E$2:$E$1311,_xlfn.LAMBDA(_xlpm.x,_xlpm.x=$E223))))</f>
        <v>4.8899755501222489E-4</v>
      </c>
      <c r="K223" s="3">
        <f t="shared" si="43"/>
        <v>1</v>
      </c>
      <c r="L223" s="3" cm="1">
        <f t="array" ref="L223">SUM(_xlfn._xlws.FILTER($D$2:$D$1311,_xlfn.MAP($F$2:$F$1311,_xlfn.LAMBDA(_xlpm.x,_xlpm.x=$F223))))</f>
        <v>4.8899755501222489E-4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~tie~ : [tsiɛ]</v>
      </c>
      <c r="B224" s="2">
        <v>1</v>
      </c>
      <c r="C224" s="1" t="s">
        <v>1642</v>
      </c>
      <c r="D224" s="3">
        <f t="shared" si="37"/>
        <v>4.8899755501222489E-4</v>
      </c>
      <c r="E224" s="3" t="str">
        <f t="shared" si="38"/>
        <v>~tie~</v>
      </c>
      <c r="F224" s="3" t="str">
        <f t="shared" si="39"/>
        <v>[tsiɛ]</v>
      </c>
      <c r="G224" s="5">
        <f t="shared" si="40"/>
        <v>3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SUM(_xlfn._xlws.FILTER($D$2:$D$1311,_xlfn.MAP($E$2:$E$1311,_xlfn.LAMBDA(_xlpm.x,_xlpm.x=$E224))))</f>
        <v>4.8899755501222489E-4</v>
      </c>
      <c r="K224" s="3">
        <f t="shared" si="43"/>
        <v>1</v>
      </c>
      <c r="L224" s="3" cm="1">
        <f t="array" ref="L224">SUM(_xlfn._xlws.FILTER($D$2:$D$1311,_xlfn.MAP($F$2:$F$1311,_xlfn.LAMBDA(_xlpm.x,_xlpm.x=$F224))))</f>
        <v>4.8899755501222489E-4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~zig~ : [tsɪç]</v>
      </c>
      <c r="B225" s="2">
        <v>1</v>
      </c>
      <c r="C225" s="1" t="s">
        <v>1640</v>
      </c>
      <c r="D225" s="3">
        <f t="shared" si="37"/>
        <v>4.8899755501222489E-4</v>
      </c>
      <c r="E225" s="3" t="str">
        <f t="shared" si="38"/>
        <v>~zig~</v>
      </c>
      <c r="F225" s="3" t="str">
        <f t="shared" si="39"/>
        <v>[tsɪç]</v>
      </c>
      <c r="G225" s="5">
        <f t="shared" si="40"/>
        <v>3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SUM(_xlfn._xlws.FILTER($D$2:$D$1311,_xlfn.MAP($E$2:$E$1311,_xlfn.LAMBDA(_xlpm.x,_xlpm.x=$E225))))</f>
        <v>4.8899755501222489E-4</v>
      </c>
      <c r="K225" s="3">
        <f t="shared" si="43"/>
        <v>1</v>
      </c>
      <c r="L225" s="3" cm="1">
        <f t="array" ref="L225">SUM(_xlfn._xlws.FILTER($D$2:$D$1311,_xlfn.MAP($F$2:$F$1311,_xlfn.LAMBDA(_xlpm.x,_xlpm.x=$F225))))</f>
        <v>4.8899755501222489E-4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~tun~ : [tuːn]</v>
      </c>
      <c r="B226" s="2">
        <v>1</v>
      </c>
      <c r="C226" s="1" t="s">
        <v>1637</v>
      </c>
      <c r="D226" s="3">
        <f t="shared" si="37"/>
        <v>4.8899755501222489E-4</v>
      </c>
      <c r="E226" s="1" t="str">
        <f t="shared" si="38"/>
        <v>~tun~</v>
      </c>
      <c r="F226" s="1" t="str">
        <f t="shared" si="39"/>
        <v>[tuːn]</v>
      </c>
      <c r="G226" s="5">
        <f t="shared" si="40"/>
        <v>3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SUM(_xlfn._xlws.FILTER($D$2:$D$1311,_xlfn.MAP($E$2:$E$1311,_xlfn.LAMBDA(_xlpm.x,_xlpm.x=$E226))))</f>
        <v>4.8899755501222489E-4</v>
      </c>
      <c r="K226" s="3">
        <f t="shared" si="43"/>
        <v>1</v>
      </c>
      <c r="L226" s="3" cm="1">
        <f t="array" ref="L226">SUM(_xlfn._xlws.FILTER($D$2:$D$1311,_xlfn.MAP($F$2:$F$1311,_xlfn.LAMBDA(_xlpm.x,_xlpm.x=$F226))))</f>
        <v>4.8899755501222489E-4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~tut~ : [tuːt]</v>
      </c>
      <c r="B227" s="2">
        <v>1</v>
      </c>
      <c r="C227" s="1" t="s">
        <v>1636</v>
      </c>
      <c r="D227" s="3">
        <f t="shared" si="37"/>
        <v>4.8899755501222489E-4</v>
      </c>
      <c r="E227" s="1" t="str">
        <f t="shared" si="38"/>
        <v>~tut~</v>
      </c>
      <c r="F227" s="1" t="str">
        <f t="shared" si="39"/>
        <v>[tuːt]</v>
      </c>
      <c r="G227" s="5">
        <f t="shared" si="40"/>
        <v>3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SUM(_xlfn._xlws.FILTER($D$2:$D$1311,_xlfn.MAP($E$2:$E$1311,_xlfn.LAMBDA(_xlpm.x,_xlpm.x=$E227))))</f>
        <v>4.8899755501222489E-4</v>
      </c>
      <c r="K227" s="3">
        <f t="shared" si="43"/>
        <v>1</v>
      </c>
      <c r="L227" s="3" cm="1">
        <f t="array" ref="L227">SUM(_xlfn._xlws.FILTER($D$2:$D$1311,_xlfn.MAP($F$2:$F$1311,_xlfn.LAMBDA(_xlpm.x,_xlpm.x=$F227))))</f>
        <v>4.8899755501222489E-4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~typ~ : [tyːp]</v>
      </c>
      <c r="B228" s="2">
        <v>1</v>
      </c>
      <c r="C228" s="1" t="s">
        <v>1635</v>
      </c>
      <c r="D228" s="3">
        <f t="shared" si="37"/>
        <v>4.8899755501222489E-4</v>
      </c>
      <c r="E228" s="3" t="str">
        <f t="shared" si="38"/>
        <v>~typ~</v>
      </c>
      <c r="F228" s="3" t="str">
        <f t="shared" si="39"/>
        <v>[tyːp]</v>
      </c>
      <c r="G228" s="5">
        <f t="shared" si="40"/>
        <v>3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SUM(_xlfn._xlws.FILTER($D$2:$D$1311,_xlfn.MAP($E$2:$E$1311,_xlfn.LAMBDA(_xlpm.x,_xlpm.x=$E228))))</f>
        <v>4.8899755501222489E-4</v>
      </c>
      <c r="K228" s="3">
        <f t="shared" si="43"/>
        <v>1</v>
      </c>
      <c r="L228" s="3" cm="1">
        <f t="array" ref="L228">SUM(_xlfn._xlws.FILTER($D$2:$D$1311,_xlfn.MAP($F$2:$F$1311,_xlfn.LAMBDA(_xlpm.x,_xlpm.x=$F228))))</f>
        <v>4.8899755501222489E-4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~tän~ : [tɛːn]</v>
      </c>
      <c r="B229" s="2">
        <v>1</v>
      </c>
      <c r="C229" s="1" t="s">
        <v>1634</v>
      </c>
      <c r="D229" s="3">
        <f t="shared" si="37"/>
        <v>4.8899755501222489E-4</v>
      </c>
      <c r="E229" s="3" t="str">
        <f t="shared" si="38"/>
        <v>~tän~</v>
      </c>
      <c r="F229" s="3" t="str">
        <f t="shared" si="39"/>
        <v>[tɛːn]</v>
      </c>
      <c r="G229" s="5">
        <f t="shared" si="40"/>
        <v>3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SUM(_xlfn._xlws.FILTER($D$2:$D$1311,_xlfn.MAP($E$2:$E$1311,_xlfn.LAMBDA(_xlpm.x,_xlpm.x=$E229))))</f>
        <v>4.8899755501222489E-4</v>
      </c>
      <c r="K229" s="3">
        <f t="shared" si="43"/>
        <v>1</v>
      </c>
      <c r="L229" s="3" cm="1">
        <f t="array" ref="L229">SUM(_xlfn._xlws.FILTER($D$2:$D$1311,_xlfn.MAP($F$2:$F$1311,_xlfn.LAMBDA(_xlpm.x,_xlpm.x=$F229))))</f>
        <v>4.8899755501222489E-4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~weg~ : [veːk]</v>
      </c>
      <c r="B230" s="2">
        <v>1</v>
      </c>
      <c r="C230" s="1" t="s">
        <v>1628</v>
      </c>
      <c r="D230" s="3">
        <f t="shared" si="37"/>
        <v>4.8899755501222489E-4</v>
      </c>
      <c r="E230" s="3" t="str">
        <f t="shared" si="38"/>
        <v>~weg~</v>
      </c>
      <c r="F230" s="3" t="str">
        <f t="shared" si="39"/>
        <v>[veːk]</v>
      </c>
      <c r="G230" s="5">
        <f t="shared" si="40"/>
        <v>3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SUM(_xlfn._xlws.FILTER($D$2:$D$1311,_xlfn.MAP($E$2:$E$1311,_xlfn.LAMBDA(_xlpm.x,_xlpm.x=$E230))))</f>
        <v>4.8899755501222489E-4</v>
      </c>
      <c r="K230" s="3">
        <f t="shared" si="43"/>
        <v>1</v>
      </c>
      <c r="L230" s="3" cm="1">
        <f t="array" ref="L230">SUM(_xlfn._xlws.FILTER($D$2:$D$1311,_xlfn.MAP($F$2:$F$1311,_xlfn.LAMBDA(_xlpm.x,_xlpm.x=$F230))))</f>
        <v>4.8899755501222489E-4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~wir~ : [viːɐ]</v>
      </c>
      <c r="B231" s="2">
        <v>1</v>
      </c>
      <c r="C231" s="1" t="s">
        <v>1626</v>
      </c>
      <c r="D231" s="3">
        <f t="shared" si="37"/>
        <v>4.8899755501222489E-4</v>
      </c>
      <c r="E231" s="1" t="str">
        <f t="shared" si="38"/>
        <v>~wir~</v>
      </c>
      <c r="F231" s="1" t="str">
        <f t="shared" si="39"/>
        <v>[viːɐ]</v>
      </c>
      <c r="G231" s="5">
        <f t="shared" si="40"/>
        <v>3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SUM(_xlfn._xlws.FILTER($D$2:$D$1311,_xlfn.MAP($E$2:$E$1311,_xlfn.LAMBDA(_xlpm.x,_xlpm.x=$E231))))</f>
        <v>4.8899755501222489E-4</v>
      </c>
      <c r="K231" s="3">
        <f t="shared" si="43"/>
        <v>1</v>
      </c>
      <c r="L231" s="3" cm="1">
        <f t="array" ref="L231">SUM(_xlfn._xlws.FILTER($D$2:$D$1311,_xlfn.MAP($F$2:$F$1311,_xlfn.LAMBDA(_xlpm.x,_xlpm.x=$F231))))</f>
        <v>4.8899755501222489E-4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~sik~ : [ziːk]</v>
      </c>
      <c r="B232" s="2">
        <v>1</v>
      </c>
      <c r="C232" s="1" t="s">
        <v>1609</v>
      </c>
      <c r="D232" s="3">
        <f t="shared" si="37"/>
        <v>4.8899755501222489E-4</v>
      </c>
      <c r="E232" s="3" t="str">
        <f t="shared" si="38"/>
        <v>~sik~</v>
      </c>
      <c r="F232" s="3" t="str">
        <f t="shared" si="39"/>
        <v>[ziːk]</v>
      </c>
      <c r="G232" s="5">
        <f t="shared" si="40"/>
        <v>3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SUM(_xlfn._xlws.FILTER($D$2:$D$1311,_xlfn.MAP($E$2:$E$1311,_xlfn.LAMBDA(_xlpm.x,_xlpm.x=$E232))))</f>
        <v>4.8899755501222489E-4</v>
      </c>
      <c r="K232" s="3">
        <f t="shared" si="43"/>
        <v>1</v>
      </c>
      <c r="L232" s="3" cm="1">
        <f t="array" ref="L232">SUM(_xlfn._xlws.FILTER($D$2:$D$1311,_xlfn.MAP($F$2:$F$1311,_xlfn.LAMBDA(_xlpm.x,_xlpm.x=$F232))))</f>
        <v>4.8899755501222489E-4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~gab~ : [ɡaːp]</v>
      </c>
      <c r="B233" s="2">
        <v>1</v>
      </c>
      <c r="C233" s="1" t="s">
        <v>1599</v>
      </c>
      <c r="D233" s="3">
        <f t="shared" si="37"/>
        <v>4.8899755501222489E-4</v>
      </c>
      <c r="E233" s="3" t="str">
        <f t="shared" si="38"/>
        <v>~gab~</v>
      </c>
      <c r="F233" s="3" t="str">
        <f t="shared" si="39"/>
        <v>[ɡaːp]</v>
      </c>
      <c r="G233" s="5">
        <f t="shared" si="40"/>
        <v>3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SUM(_xlfn._xlws.FILTER($D$2:$D$1311,_xlfn.MAP($E$2:$E$1311,_xlfn.LAMBDA(_xlpm.x,_xlpm.x=$E233))))</f>
        <v>4.8899755501222489E-4</v>
      </c>
      <c r="K233" s="3">
        <f t="shared" si="43"/>
        <v>1</v>
      </c>
      <c r="L233" s="3" cm="1">
        <f t="array" ref="L233">SUM(_xlfn._xlws.FILTER($D$2:$D$1311,_xlfn.MAP($F$2:$F$1311,_xlfn.LAMBDA(_xlpm.x,_xlpm.x=$F233))))</f>
        <v>4.8899755501222489E-4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~ria~ : [ʁiaː]</v>
      </c>
      <c r="B234" s="2">
        <v>1</v>
      </c>
      <c r="C234" s="1" t="s">
        <v>1588</v>
      </c>
      <c r="D234" s="3">
        <f t="shared" si="37"/>
        <v>4.8899755501222489E-4</v>
      </c>
      <c r="E234" s="3" t="str">
        <f t="shared" si="38"/>
        <v>~ria~</v>
      </c>
      <c r="F234" s="3" t="str">
        <f t="shared" si="39"/>
        <v>[ʁiaː]</v>
      </c>
      <c r="G234" s="5">
        <f t="shared" si="40"/>
        <v>3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SUM(_xlfn._xlws.FILTER($D$2:$D$1311,_xlfn.MAP($E$2:$E$1311,_xlfn.LAMBDA(_xlpm.x,_xlpm.x=$E234))))</f>
        <v>4.8899755501222489E-4</v>
      </c>
      <c r="K234" s="3">
        <f t="shared" si="43"/>
        <v>1</v>
      </c>
      <c r="L234" s="3" cm="1">
        <f t="array" ref="L234">SUM(_xlfn._xlws.FILTER($D$2:$D$1311,_xlfn.MAP($F$2:$F$1311,_xlfn.LAMBDA(_xlpm.x,_xlpm.x=$F234))))</f>
        <v>4.8899755501222489E-4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~gio~ : [ɡioː]</v>
      </c>
      <c r="B235" s="2">
        <v>1</v>
      </c>
      <c r="C235" s="1" t="s">
        <v>1586</v>
      </c>
      <c r="D235" s="3">
        <f t="shared" si="37"/>
        <v>4.8899755501222489E-4</v>
      </c>
      <c r="E235" s="3" t="str">
        <f t="shared" si="38"/>
        <v>~gio~</v>
      </c>
      <c r="F235" s="3" t="str">
        <f t="shared" si="39"/>
        <v>[ɡioː]</v>
      </c>
      <c r="G235" s="5">
        <f t="shared" si="40"/>
        <v>3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SUM(_xlfn._xlws.FILTER($D$2:$D$1311,_xlfn.MAP($E$2:$E$1311,_xlfn.LAMBDA(_xlpm.x,_xlpm.x=$E235))))</f>
        <v>4.8899755501222489E-4</v>
      </c>
      <c r="K235" s="3">
        <f t="shared" si="43"/>
        <v>1</v>
      </c>
      <c r="L235" s="3" cm="1">
        <f t="array" ref="L235">SUM(_xlfn._xlws.FILTER($D$2:$D$1311,_xlfn.MAP($F$2:$F$1311,_xlfn.LAMBDA(_xlpm.x,_xlpm.x=$F235))))</f>
        <v>4.8899755501222489E-4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~rma~ : [ʁmaː]</v>
      </c>
      <c r="B236" s="2">
        <v>1</v>
      </c>
      <c r="C236" s="1" t="s">
        <v>369</v>
      </c>
      <c r="D236" s="3">
        <f t="shared" si="37"/>
        <v>4.8899755501222489E-4</v>
      </c>
      <c r="E236" s="3" t="str">
        <f t="shared" si="38"/>
        <v>~rma~</v>
      </c>
      <c r="F236" s="3" t="str">
        <f t="shared" si="39"/>
        <v>[ʁmaː]</v>
      </c>
      <c r="G236" s="5">
        <f t="shared" si="40"/>
        <v>3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SUM(_xlfn._xlws.FILTER($D$2:$D$1311,_xlfn.MAP($E$2:$E$1311,_xlfn.LAMBDA(_xlpm.x,_xlpm.x=$E236))))</f>
        <v>4.8899755501222489E-4</v>
      </c>
      <c r="K236" s="3">
        <f t="shared" si="43"/>
        <v>1</v>
      </c>
      <c r="L236" s="3" cm="1">
        <f t="array" ref="L236">SUM(_xlfn._xlws.FILTER($D$2:$D$1311,_xlfn.MAP($F$2:$F$1311,_xlfn.LAMBDA(_xlpm.x,_xlpm.x=$F236))))</f>
        <v>4.8899755501222489E-4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~rot~ : [ʁoːt]</v>
      </c>
      <c r="B237" s="2">
        <v>1</v>
      </c>
      <c r="C237" s="1" t="s">
        <v>1576</v>
      </c>
      <c r="D237" s="3">
        <f t="shared" si="37"/>
        <v>4.8899755501222489E-4</v>
      </c>
      <c r="E237" s="3" t="str">
        <f t="shared" si="38"/>
        <v>~rot~</v>
      </c>
      <c r="F237" s="3" t="str">
        <f t="shared" si="39"/>
        <v>[ʁoːt]</v>
      </c>
      <c r="G237" s="5">
        <f t="shared" si="40"/>
        <v>3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SUM(_xlfn._xlws.FILTER($D$2:$D$1311,_xlfn.MAP($E$2:$E$1311,_xlfn.LAMBDA(_xlpm.x,_xlpm.x=$E237))))</f>
        <v>4.8899755501222489E-4</v>
      </c>
      <c r="K237" s="3">
        <f t="shared" si="43"/>
        <v>1</v>
      </c>
      <c r="L237" s="3" cm="1">
        <f t="array" ref="L237">SUM(_xlfn._xlws.FILTER($D$2:$D$1311,_xlfn.MAP($F$2:$F$1311,_xlfn.LAMBDA(_xlpm.x,_xlpm.x=$F237))))</f>
        <v>4.8899755501222489E-4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~ruf~ : [ʁuːf]</v>
      </c>
      <c r="B238" s="2">
        <v>1</v>
      </c>
      <c r="C238" s="1" t="s">
        <v>1572</v>
      </c>
      <c r="D238" s="3">
        <f t="shared" si="37"/>
        <v>4.8899755501222489E-4</v>
      </c>
      <c r="E238" s="3" t="str">
        <f t="shared" si="38"/>
        <v>~ruf~</v>
      </c>
      <c r="F238" s="3" t="str">
        <f t="shared" si="39"/>
        <v>[ʁuːf]</v>
      </c>
      <c r="G238" s="5">
        <f t="shared" si="40"/>
        <v>3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SUM(_xlfn._xlws.FILTER($D$2:$D$1311,_xlfn.MAP($E$2:$E$1311,_xlfn.LAMBDA(_xlpm.x,_xlpm.x=$E238))))</f>
        <v>4.8899755501222489E-4</v>
      </c>
      <c r="K238" s="3">
        <f t="shared" si="43"/>
        <v>1</v>
      </c>
      <c r="L238" s="3" cm="1">
        <f t="array" ref="L238">SUM(_xlfn._xlws.FILTER($D$2:$D$1311,_xlfn.MAP($F$2:$F$1311,_xlfn.LAMBDA(_xlpm.x,_xlpm.x=$F238))))</f>
        <v>4.8899755501222489E-4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~gut~ : [ɡuːt]</v>
      </c>
      <c r="B239" s="2">
        <v>1</v>
      </c>
      <c r="C239" s="1" t="s">
        <v>1571</v>
      </c>
      <c r="D239" s="3">
        <f t="shared" si="37"/>
        <v>4.8899755501222489E-4</v>
      </c>
      <c r="E239" s="3" t="str">
        <f t="shared" si="38"/>
        <v>~gut~</v>
      </c>
      <c r="F239" s="3" t="str">
        <f t="shared" si="39"/>
        <v>[ɡuːt]</v>
      </c>
      <c r="G239" s="5">
        <f t="shared" si="40"/>
        <v>3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SUM(_xlfn._xlws.FILTER($D$2:$D$1311,_xlfn.MAP($E$2:$E$1311,_xlfn.LAMBDA(_xlpm.x,_xlpm.x=$E239))))</f>
        <v>4.8899755501222489E-4</v>
      </c>
      <c r="K239" s="3">
        <f t="shared" si="43"/>
        <v>1</v>
      </c>
      <c r="L239" s="3" cm="1">
        <f t="array" ref="L239">SUM(_xlfn._xlws.FILTER($D$2:$D$1311,_xlfn.MAP($F$2:$F$1311,_xlfn.LAMBDA(_xlpm.x,_xlpm.x=$F239))))</f>
        <v>4.8899755501222489E-4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~fzu~ : [ftsuː]</v>
      </c>
      <c r="B240" s="2">
        <v>1</v>
      </c>
      <c r="C240" s="1" t="s">
        <v>1294</v>
      </c>
      <c r="D240" s="3">
        <f t="shared" si="37"/>
        <v>4.8899755501222489E-4</v>
      </c>
      <c r="E240" s="3" t="str">
        <f t="shared" si="38"/>
        <v>~fzu~</v>
      </c>
      <c r="F240" s="3" t="str">
        <f t="shared" si="39"/>
        <v>[ftsuː]</v>
      </c>
      <c r="G240" s="5">
        <f t="shared" si="40"/>
        <v>3</v>
      </c>
      <c r="H240" s="5">
        <f t="shared" si="41"/>
        <v>5</v>
      </c>
      <c r="I240" s="5">
        <f t="shared" si="42"/>
        <v>5</v>
      </c>
      <c r="J240" s="3" cm="1">
        <f t="array" ref="J240">SUM(_xlfn._xlws.FILTER($D$2:$D$1311,_xlfn.MAP($E$2:$E$1311,_xlfn.LAMBDA(_xlpm.x,_xlpm.x=$E240))))</f>
        <v>4.8899755501222489E-4</v>
      </c>
      <c r="K240" s="3">
        <f t="shared" si="43"/>
        <v>1</v>
      </c>
      <c r="L240" s="3" cm="1">
        <f t="array" ref="L240">SUM(_xlfn._xlws.FILTER($D$2:$D$1311,_xlfn.MAP($F$2:$F$1311,_xlfn.LAMBDA(_xlpm.x,_xlpm.x=$F240))))</f>
        <v>4.8899755501222489E-4</v>
      </c>
      <c r="M240" s="3">
        <f t="shared" si="44"/>
        <v>1</v>
      </c>
      <c r="N240" s="3">
        <f t="shared" si="45"/>
        <v>0.25439985932113074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~mzu~ : [mtsuː]</v>
      </c>
      <c r="B241" s="2">
        <v>1</v>
      </c>
      <c r="C241" s="1" t="s">
        <v>1216</v>
      </c>
      <c r="D241" s="3">
        <f t="shared" si="37"/>
        <v>4.8899755501222489E-4</v>
      </c>
      <c r="E241" s="1" t="str">
        <f t="shared" si="38"/>
        <v>~mzu~</v>
      </c>
      <c r="F241" s="1" t="str">
        <f t="shared" si="39"/>
        <v>[mtsuː]</v>
      </c>
      <c r="G241" s="5">
        <f t="shared" si="40"/>
        <v>3</v>
      </c>
      <c r="H241" s="5">
        <f t="shared" si="41"/>
        <v>5</v>
      </c>
      <c r="I241" s="5">
        <f t="shared" si="42"/>
        <v>5</v>
      </c>
      <c r="J241" s="3" cm="1">
        <f t="array" ref="J241">SUM(_xlfn._xlws.FILTER($D$2:$D$1311,_xlfn.MAP($E$2:$E$1311,_xlfn.LAMBDA(_xlpm.x,_xlpm.x=$E241))))</f>
        <v>4.8899755501222489E-4</v>
      </c>
      <c r="K241" s="3">
        <f t="shared" si="43"/>
        <v>1</v>
      </c>
      <c r="L241" s="3" cm="1">
        <f t="array" ref="L241">SUM(_xlfn._xlws.FILTER($D$2:$D$1311,_xlfn.MAP($F$2:$F$1311,_xlfn.LAMBDA(_xlpm.x,_xlpm.x=$F241))))</f>
        <v>4.8899755501222489E-4</v>
      </c>
      <c r="M241" s="3">
        <f t="shared" si="44"/>
        <v>1</v>
      </c>
      <c r="N241" s="3">
        <f t="shared" si="45"/>
        <v>0.25439985932113074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~nzu~ : [ntsuː]</v>
      </c>
      <c r="B242" s="2">
        <v>1</v>
      </c>
      <c r="C242" s="1" t="s">
        <v>1198</v>
      </c>
      <c r="D242" s="3">
        <f t="shared" si="37"/>
        <v>4.8899755501222489E-4</v>
      </c>
      <c r="E242" s="3" t="str">
        <f t="shared" si="38"/>
        <v>~nzu~</v>
      </c>
      <c r="F242" s="3" t="str">
        <f t="shared" si="39"/>
        <v>[ntsuː]</v>
      </c>
      <c r="G242" s="5">
        <f t="shared" si="40"/>
        <v>3</v>
      </c>
      <c r="H242" s="5">
        <f t="shared" si="41"/>
        <v>5</v>
      </c>
      <c r="I242" s="5">
        <f t="shared" si="42"/>
        <v>5</v>
      </c>
      <c r="J242" s="3" cm="1">
        <f t="array" ref="J242">SUM(_xlfn._xlws.FILTER($D$2:$D$1311,_xlfn.MAP($E$2:$E$1311,_xlfn.LAMBDA(_xlpm.x,_xlpm.x=$E242))))</f>
        <v>4.8899755501222489E-4</v>
      </c>
      <c r="K242" s="3">
        <f t="shared" si="43"/>
        <v>1</v>
      </c>
      <c r="L242" s="3" cm="1">
        <f t="array" ref="L242">SUM(_xlfn._xlws.FILTER($D$2:$D$1311,_xlfn.MAP($F$2:$F$1311,_xlfn.LAMBDA(_xlpm.x,_xlpm.x=$F242))))</f>
        <v>4.8899755501222489E-4</v>
      </c>
      <c r="M242" s="3">
        <f t="shared" si="44"/>
        <v>1</v>
      </c>
      <c r="N242" s="3">
        <f t="shared" si="45"/>
        <v>0.25439985932113074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~oze~ : [oːtse]</v>
      </c>
      <c r="B243" s="2">
        <v>1</v>
      </c>
      <c r="C243" s="1" t="s">
        <v>1190</v>
      </c>
      <c r="D243" s="3">
        <f t="shared" si="37"/>
        <v>4.8899755501222489E-4</v>
      </c>
      <c r="E243" s="3" t="str">
        <f t="shared" si="38"/>
        <v>~oze~</v>
      </c>
      <c r="F243" s="3" t="str">
        <f t="shared" si="39"/>
        <v>[oːtse]</v>
      </c>
      <c r="G243" s="5">
        <f t="shared" si="40"/>
        <v>3</v>
      </c>
      <c r="H243" s="5">
        <f t="shared" si="41"/>
        <v>5</v>
      </c>
      <c r="I243" s="5">
        <f t="shared" si="42"/>
        <v>5</v>
      </c>
      <c r="J243" s="3" cm="1">
        <f t="array" ref="J243">SUM(_xlfn._xlws.FILTER($D$2:$D$1311,_xlfn.MAP($E$2:$E$1311,_xlfn.LAMBDA(_xlpm.x,_xlpm.x=$E243))))</f>
        <v>4.8899755501222489E-4</v>
      </c>
      <c r="K243" s="3">
        <f t="shared" si="43"/>
        <v>1</v>
      </c>
      <c r="L243" s="3" cm="1">
        <f t="array" ref="L243">SUM(_xlfn._xlws.FILTER($D$2:$D$1311,_xlfn.MAP($F$2:$F$1311,_xlfn.LAMBDA(_xlpm.x,_xlpm.x=$F243))))</f>
        <v>4.8899755501222489E-4</v>
      </c>
      <c r="M243" s="3">
        <f t="shared" si="44"/>
        <v>1</v>
      </c>
      <c r="N243" s="3">
        <f t="shared" si="45"/>
        <v>0.25439985932113074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~zea~ : [tseaː]</v>
      </c>
      <c r="B244" s="2">
        <v>1</v>
      </c>
      <c r="C244" s="1" t="s">
        <v>1167</v>
      </c>
      <c r="D244" s="3">
        <f t="shared" si="37"/>
        <v>4.8899755501222489E-4</v>
      </c>
      <c r="E244" s="3" t="str">
        <f t="shared" si="38"/>
        <v>~zea~</v>
      </c>
      <c r="F244" s="3" t="str">
        <f t="shared" si="39"/>
        <v>[tseaː]</v>
      </c>
      <c r="G244" s="5">
        <f t="shared" si="40"/>
        <v>3</v>
      </c>
      <c r="H244" s="5">
        <f t="shared" si="41"/>
        <v>5</v>
      </c>
      <c r="I244" s="5">
        <f t="shared" si="42"/>
        <v>5</v>
      </c>
      <c r="J244" s="3" cm="1">
        <f t="array" ref="J244">SUM(_xlfn._xlws.FILTER($D$2:$D$1311,_xlfn.MAP($E$2:$E$1311,_xlfn.LAMBDA(_xlpm.x,_xlpm.x=$E244))))</f>
        <v>4.8899755501222489E-4</v>
      </c>
      <c r="K244" s="3">
        <f t="shared" si="43"/>
        <v>1</v>
      </c>
      <c r="L244" s="3" cm="1">
        <f t="array" ref="L244">SUM(_xlfn._xlws.FILTER($D$2:$D$1311,_xlfn.MAP($F$2:$F$1311,_xlfn.LAMBDA(_xlpm.x,_xlpm.x=$F244))))</f>
        <v>4.8899755501222489E-4</v>
      </c>
      <c r="M244" s="3">
        <f t="shared" si="44"/>
        <v>1</v>
      </c>
      <c r="N244" s="3">
        <f t="shared" si="45"/>
        <v>0.25439985932113074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~ber~ : [bɐ]</v>
      </c>
      <c r="B245" s="2">
        <v>2</v>
      </c>
      <c r="C245" s="1" t="s">
        <v>23</v>
      </c>
      <c r="D245" s="3">
        <f t="shared" si="37"/>
        <v>9.7799511002444979E-4</v>
      </c>
      <c r="E245" s="3" t="str">
        <f t="shared" si="38"/>
        <v>~ber~</v>
      </c>
      <c r="F245" s="3" t="str">
        <f t="shared" si="39"/>
        <v>[bɐ]</v>
      </c>
      <c r="G245" s="5">
        <f t="shared" si="40"/>
        <v>3</v>
      </c>
      <c r="H245" s="5">
        <f t="shared" si="41"/>
        <v>2</v>
      </c>
      <c r="I245" s="5">
        <f t="shared" si="42"/>
        <v>3</v>
      </c>
      <c r="J245" s="3" cm="1">
        <f t="array" ref="J245">SUM(_xlfn._xlws.FILTER($D$2:$D$1311,_xlfn.MAP($E$2:$E$1311,_xlfn.LAMBDA(_xlpm.x,_xlpm.x=$E245))))</f>
        <v>9.7799511002444979E-4</v>
      </c>
      <c r="K245" s="3">
        <f t="shared" si="43"/>
        <v>1</v>
      </c>
      <c r="L245" s="3" cm="1">
        <f t="array" ref="L245">SUM(_xlfn._xlws.FILTER($D$2:$D$1311,_xlfn.MAP($F$2:$F$1311,_xlfn.LAMBDA(_xlpm.x,_xlpm.x=$F245))))</f>
        <v>9.7799511002444979E-4</v>
      </c>
      <c r="M245" s="3">
        <f t="shared" si="44"/>
        <v>1</v>
      </c>
      <c r="N245" s="3">
        <f t="shared" si="45"/>
        <v>0.28725561847890652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~cke~ : [ke]</v>
      </c>
      <c r="B246" s="2">
        <v>2</v>
      </c>
      <c r="C246" s="1" t="s">
        <v>535</v>
      </c>
      <c r="D246" s="3">
        <f t="shared" si="37"/>
        <v>9.7799511002444979E-4</v>
      </c>
      <c r="E246" s="3" t="str">
        <f t="shared" si="38"/>
        <v>~cke~</v>
      </c>
      <c r="F246" s="3" t="str">
        <f t="shared" si="39"/>
        <v>[ke]</v>
      </c>
      <c r="G246" s="5">
        <f t="shared" si="40"/>
        <v>3</v>
      </c>
      <c r="H246" s="5">
        <f t="shared" si="41"/>
        <v>2</v>
      </c>
      <c r="I246" s="5">
        <f t="shared" si="42"/>
        <v>3</v>
      </c>
      <c r="J246" s="3" cm="1">
        <f t="array" ref="J246">SUM(_xlfn._xlws.FILTER($D$2:$D$1311,_xlfn.MAP($E$2:$E$1311,_xlfn.LAMBDA(_xlpm.x,_xlpm.x=$E246))))</f>
        <v>9.7799511002444979E-4</v>
      </c>
      <c r="K246" s="3">
        <f t="shared" si="43"/>
        <v>1</v>
      </c>
      <c r="L246" s="3" cm="1">
        <f t="array" ref="L246">SUM(_xlfn._xlws.FILTER($D$2:$D$1311,_xlfn.MAP($F$2:$F$1311,_xlfn.LAMBDA(_xlpm.x,_xlpm.x=$F246))))</f>
        <v>9.7799511002444979E-4</v>
      </c>
      <c r="M246" s="3">
        <f t="shared" si="44"/>
        <v>1</v>
      </c>
      <c r="N246" s="3">
        <f t="shared" si="45"/>
        <v>0.28725561847890652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~nge~ : [ŋe]</v>
      </c>
      <c r="B247" s="2">
        <v>2</v>
      </c>
      <c r="C247" s="1" t="s">
        <v>644</v>
      </c>
      <c r="D247" s="3">
        <f t="shared" si="37"/>
        <v>9.7799511002444979E-4</v>
      </c>
      <c r="E247" s="3" t="str">
        <f t="shared" si="38"/>
        <v>~nge~</v>
      </c>
      <c r="F247" s="3" t="str">
        <f t="shared" si="39"/>
        <v>[ŋe]</v>
      </c>
      <c r="G247" s="5">
        <f t="shared" si="40"/>
        <v>3</v>
      </c>
      <c r="H247" s="5">
        <f t="shared" si="41"/>
        <v>2</v>
      </c>
      <c r="I247" s="5">
        <f t="shared" si="42"/>
        <v>3</v>
      </c>
      <c r="J247" s="3" cm="1">
        <f t="array" ref="J247">SUM(_xlfn._xlws.FILTER($D$2:$D$1311,_xlfn.MAP($E$2:$E$1311,_xlfn.LAMBDA(_xlpm.x,_xlpm.x=$E247))))</f>
        <v>9.7799511002444979E-4</v>
      </c>
      <c r="K247" s="3">
        <f t="shared" si="43"/>
        <v>1</v>
      </c>
      <c r="L247" s="3" cm="1">
        <f t="array" ref="L247">SUM(_xlfn._xlws.FILTER($D$2:$D$1311,_xlfn.MAP($F$2:$F$1311,_xlfn.LAMBDA(_xlpm.x,_xlpm.x=$F247))))</f>
        <v>9.7799511002444979E-4</v>
      </c>
      <c r="M247" s="3">
        <f t="shared" si="44"/>
        <v>1</v>
      </c>
      <c r="N247" s="3">
        <f t="shared" si="45"/>
        <v>0.28725561847890652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~ant~ : [ant]</v>
      </c>
      <c r="B248" s="2">
        <v>2</v>
      </c>
      <c r="C248" s="1" t="s">
        <v>1909</v>
      </c>
      <c r="D248" s="3">
        <f t="shared" si="37"/>
        <v>9.7799511002444979E-4</v>
      </c>
      <c r="E248" s="3" t="str">
        <f t="shared" si="38"/>
        <v>~ant~</v>
      </c>
      <c r="F248" s="3" t="str">
        <f t="shared" si="39"/>
        <v>[ant]</v>
      </c>
      <c r="G248" s="5">
        <f t="shared" si="40"/>
        <v>3</v>
      </c>
      <c r="H248" s="5">
        <f t="shared" si="41"/>
        <v>3</v>
      </c>
      <c r="I248" s="5">
        <f t="shared" si="42"/>
        <v>3</v>
      </c>
      <c r="J248" s="3" cm="1">
        <f t="array" ref="J248">SUM(_xlfn._xlws.FILTER($D$2:$D$1311,_xlfn.MAP($E$2:$E$1311,_xlfn.LAMBDA(_xlpm.x,_xlpm.x=$E248))))</f>
        <v>9.7799511002444979E-4</v>
      </c>
      <c r="K248" s="3">
        <f t="shared" si="43"/>
        <v>1</v>
      </c>
      <c r="L248" s="3" cm="1">
        <f t="array" ref="L248">SUM(_xlfn._xlws.FILTER($D$2:$D$1311,_xlfn.MAP($F$2:$F$1311,_xlfn.LAMBDA(_xlpm.x,_xlpm.x=$F248))))</f>
        <v>9.7799511002444979E-4</v>
      </c>
      <c r="M248" s="3">
        <f t="shared" si="44"/>
        <v>1</v>
      </c>
      <c r="N248" s="3">
        <f t="shared" si="45"/>
        <v>0.33349344548020921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~aus~ : [aɔs]</v>
      </c>
      <c r="B249" s="2">
        <v>2</v>
      </c>
      <c r="C249" s="1" t="s">
        <v>1908</v>
      </c>
      <c r="D249" s="3">
        <f t="shared" si="37"/>
        <v>9.7799511002444979E-4</v>
      </c>
      <c r="E249" s="1" t="str">
        <f t="shared" si="38"/>
        <v>~aus~</v>
      </c>
      <c r="F249" s="1" t="str">
        <f t="shared" si="39"/>
        <v>[aɔs]</v>
      </c>
      <c r="G249" s="5">
        <f t="shared" si="40"/>
        <v>3</v>
      </c>
      <c r="H249" s="5">
        <f t="shared" si="41"/>
        <v>3</v>
      </c>
      <c r="I249" s="5">
        <f t="shared" si="42"/>
        <v>3</v>
      </c>
      <c r="J249" s="3" cm="1">
        <f t="array" ref="J249">SUM(_xlfn._xlws.FILTER($D$2:$D$1311,_xlfn.MAP($E$2:$E$1311,_xlfn.LAMBDA(_xlpm.x,_xlpm.x=$E249))))</f>
        <v>9.7799511002444979E-4</v>
      </c>
      <c r="K249" s="3">
        <f t="shared" si="43"/>
        <v>1</v>
      </c>
      <c r="L249" s="3" cm="1">
        <f t="array" ref="L249">SUM(_xlfn._xlws.FILTER($D$2:$D$1311,_xlfn.MAP($F$2:$F$1311,_xlfn.LAMBDA(_xlpm.x,_xlpm.x=$F249))))</f>
        <v>9.7799511002444979E-4</v>
      </c>
      <c r="M249" s="3">
        <f t="shared" si="44"/>
        <v>1</v>
      </c>
      <c r="N249" s="3">
        <f t="shared" si="45"/>
        <v>0.33349344548020921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~mpf~ : [mpf]</v>
      </c>
      <c r="B250" s="2">
        <v>2</v>
      </c>
      <c r="C250" s="1" t="s">
        <v>466</v>
      </c>
      <c r="D250" s="3">
        <f t="shared" si="37"/>
        <v>9.7799511002444979E-4</v>
      </c>
      <c r="E250" s="3" t="str">
        <f t="shared" si="38"/>
        <v>~mpf~</v>
      </c>
      <c r="F250" s="3" t="str">
        <f t="shared" si="39"/>
        <v>[mpf]</v>
      </c>
      <c r="G250" s="5">
        <f t="shared" si="40"/>
        <v>3</v>
      </c>
      <c r="H250" s="5">
        <f t="shared" si="41"/>
        <v>3</v>
      </c>
      <c r="I250" s="5">
        <f t="shared" si="42"/>
        <v>3</v>
      </c>
      <c r="J250" s="3" cm="1">
        <f t="array" ref="J250">SUM(_xlfn._xlws.FILTER($D$2:$D$1311,_xlfn.MAP($E$2:$E$1311,_xlfn.LAMBDA(_xlpm.x,_xlpm.x=$E250))))</f>
        <v>9.7799511002444979E-4</v>
      </c>
      <c r="K250" s="3">
        <f t="shared" si="43"/>
        <v>1</v>
      </c>
      <c r="L250" s="3" cm="1">
        <f t="array" ref="L250">SUM(_xlfn._xlws.FILTER($D$2:$D$1311,_xlfn.MAP($F$2:$F$1311,_xlfn.LAMBDA(_xlpm.x,_xlpm.x=$F250))))</f>
        <v>9.7799511002444979E-4</v>
      </c>
      <c r="M250" s="3">
        <f t="shared" si="44"/>
        <v>1</v>
      </c>
      <c r="N250" s="3">
        <f t="shared" si="45"/>
        <v>0.33349344548020921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~nst~ : [nst]</v>
      </c>
      <c r="B251" s="2">
        <v>2</v>
      </c>
      <c r="C251" s="1" t="s">
        <v>195</v>
      </c>
      <c r="D251" s="3">
        <f t="shared" si="37"/>
        <v>9.7799511002444979E-4</v>
      </c>
      <c r="E251" s="3" t="str">
        <f t="shared" si="38"/>
        <v>~nst~</v>
      </c>
      <c r="F251" s="3" t="str">
        <f t="shared" si="39"/>
        <v>[nst]</v>
      </c>
      <c r="G251" s="5">
        <f t="shared" si="40"/>
        <v>3</v>
      </c>
      <c r="H251" s="5">
        <f t="shared" si="41"/>
        <v>3</v>
      </c>
      <c r="I251" s="5">
        <f t="shared" si="42"/>
        <v>3</v>
      </c>
      <c r="J251" s="3" cm="1">
        <f t="array" ref="J251">SUM(_xlfn._xlws.FILTER($D$2:$D$1311,_xlfn.MAP($E$2:$E$1311,_xlfn.LAMBDA(_xlpm.x,_xlpm.x=$E251))))</f>
        <v>9.7799511002444979E-4</v>
      </c>
      <c r="K251" s="3">
        <f t="shared" si="43"/>
        <v>1</v>
      </c>
      <c r="L251" s="3" cm="1">
        <f t="array" ref="L251">SUM(_xlfn._xlws.FILTER($D$2:$D$1311,_xlfn.MAP($F$2:$F$1311,_xlfn.LAMBDA(_xlpm.x,_xlpm.x=$F251))))</f>
        <v>9.7799511002444979E-4</v>
      </c>
      <c r="M251" s="3">
        <f t="shared" si="44"/>
        <v>1</v>
      </c>
      <c r="N251" s="3">
        <f t="shared" si="45"/>
        <v>0.33349344548020921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~nig~ : [nɪç]</v>
      </c>
      <c r="B252" s="2">
        <v>2</v>
      </c>
      <c r="C252" s="1" t="s">
        <v>1905</v>
      </c>
      <c r="D252" s="3">
        <f t="shared" si="37"/>
        <v>9.7799511002444979E-4</v>
      </c>
      <c r="E252" s="3" t="str">
        <f t="shared" si="38"/>
        <v>~nig~</v>
      </c>
      <c r="F252" s="3" t="str">
        <f t="shared" si="39"/>
        <v>[nɪç]</v>
      </c>
      <c r="G252" s="5">
        <f t="shared" si="40"/>
        <v>3</v>
      </c>
      <c r="H252" s="5">
        <f t="shared" si="41"/>
        <v>3</v>
      </c>
      <c r="I252" s="5">
        <f t="shared" si="42"/>
        <v>3</v>
      </c>
      <c r="J252" s="3" cm="1">
        <f t="array" ref="J252">SUM(_xlfn._xlws.FILTER($D$2:$D$1311,_xlfn.MAP($E$2:$E$1311,_xlfn.LAMBDA(_xlpm.x,_xlpm.x=$E252))))</f>
        <v>9.7799511002444979E-4</v>
      </c>
      <c r="K252" s="3">
        <f t="shared" si="43"/>
        <v>1</v>
      </c>
      <c r="L252" s="3" cm="1">
        <f t="array" ref="L252">SUM(_xlfn._xlws.FILTER($D$2:$D$1311,_xlfn.MAP($F$2:$F$1311,_xlfn.LAMBDA(_xlpm.x,_xlpm.x=$F252))))</f>
        <v>9.7799511002444979E-4</v>
      </c>
      <c r="M252" s="3">
        <f t="shared" si="44"/>
        <v>1</v>
      </c>
      <c r="N252" s="3">
        <f t="shared" si="45"/>
        <v>0.33349344548020921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~kam~ : [kaːm]</v>
      </c>
      <c r="B253" s="2">
        <v>2</v>
      </c>
      <c r="C253" s="1" t="s">
        <v>1543</v>
      </c>
      <c r="D253" s="3">
        <f t="shared" si="37"/>
        <v>9.7799511002444979E-4</v>
      </c>
      <c r="E253" s="3" t="str">
        <f t="shared" si="38"/>
        <v>~kam~</v>
      </c>
      <c r="F253" s="3" t="str">
        <f t="shared" si="39"/>
        <v>[kaːm]</v>
      </c>
      <c r="G253" s="5">
        <f t="shared" si="40"/>
        <v>3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SUM(_xlfn._xlws.FILTER($D$2:$D$1311,_xlfn.MAP($E$2:$E$1311,_xlfn.LAMBDA(_xlpm.x,_xlpm.x=$E253))))</f>
        <v>9.7799511002444979E-4</v>
      </c>
      <c r="K253" s="3">
        <f t="shared" si="43"/>
        <v>1</v>
      </c>
      <c r="L253" s="3" cm="1">
        <f t="array" ref="L253">SUM(_xlfn._xlws.FILTER($D$2:$D$1311,_xlfn.MAP($F$2:$F$1311,_xlfn.LAMBDA(_xlpm.x,_xlpm.x=$F253))))</f>
        <v>9.7799511002444979E-4</v>
      </c>
      <c r="M253" s="3">
        <f t="shared" si="44"/>
        <v>1</v>
      </c>
      <c r="N253" s="3">
        <f t="shared" si="45"/>
        <v>0.37127250094471825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~ton~ : [toːn]</v>
      </c>
      <c r="B254" s="2">
        <v>2</v>
      </c>
      <c r="C254" s="1" t="s">
        <v>1533</v>
      </c>
      <c r="D254" s="3">
        <f t="shared" si="37"/>
        <v>9.7799511002444979E-4</v>
      </c>
      <c r="E254" s="3" t="str">
        <f t="shared" si="38"/>
        <v>~ton~</v>
      </c>
      <c r="F254" s="3" t="str">
        <f t="shared" si="39"/>
        <v>[toːn]</v>
      </c>
      <c r="G254" s="5">
        <f t="shared" si="40"/>
        <v>3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SUM(_xlfn._xlws.FILTER($D$2:$D$1311,_xlfn.MAP($E$2:$E$1311,_xlfn.LAMBDA(_xlpm.x,_xlpm.x=$E254))))</f>
        <v>9.7799511002444979E-4</v>
      </c>
      <c r="K254" s="3">
        <f t="shared" si="43"/>
        <v>1</v>
      </c>
      <c r="L254" s="3" cm="1">
        <f t="array" ref="L254">SUM(_xlfn._xlws.FILTER($D$2:$D$1311,_xlfn.MAP($F$2:$F$1311,_xlfn.LAMBDA(_xlpm.x,_xlpm.x=$F254))))</f>
        <v>9.7799511002444979E-4</v>
      </c>
      <c r="M254" s="3">
        <f t="shared" si="44"/>
        <v>1</v>
      </c>
      <c r="N254" s="3">
        <f t="shared" si="45"/>
        <v>0.37127250094471825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~tor~ : [toːɐ]</v>
      </c>
      <c r="B255" s="2">
        <v>2</v>
      </c>
      <c r="C255" s="1" t="s">
        <v>1532</v>
      </c>
      <c r="D255" s="3">
        <f t="shared" si="37"/>
        <v>9.7799511002444979E-4</v>
      </c>
      <c r="E255" s="3" t="str">
        <f t="shared" si="38"/>
        <v>~tor~</v>
      </c>
      <c r="F255" s="3" t="str">
        <f t="shared" si="39"/>
        <v>[toːɐ]</v>
      </c>
      <c r="G255" s="5">
        <f t="shared" si="40"/>
        <v>3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SUM(_xlfn._xlws.FILTER($D$2:$D$1311,_xlfn.MAP($E$2:$E$1311,_xlfn.LAMBDA(_xlpm.x,_xlpm.x=$E255))))</f>
        <v>9.7799511002444979E-4</v>
      </c>
      <c r="K255" s="3">
        <f t="shared" si="43"/>
        <v>1</v>
      </c>
      <c r="L255" s="3" cm="1">
        <f t="array" ref="L255">SUM(_xlfn._xlws.FILTER($D$2:$D$1311,_xlfn.MAP($F$2:$F$1311,_xlfn.LAMBDA(_xlpm.x,_xlpm.x=$F255))))</f>
        <v>9.7799511002444979E-4</v>
      </c>
      <c r="M255" s="3">
        <f t="shared" si="44"/>
        <v>1</v>
      </c>
      <c r="N255" s="3">
        <f t="shared" si="45"/>
        <v>0.37127250094471825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~tür~ : [tyːɐ]</v>
      </c>
      <c r="B256" s="2">
        <v>2</v>
      </c>
      <c r="C256" s="1" t="s">
        <v>1531</v>
      </c>
      <c r="D256" s="3">
        <f t="shared" si="37"/>
        <v>9.7799511002444979E-4</v>
      </c>
      <c r="E256" s="3" t="str">
        <f t="shared" si="38"/>
        <v>~tür~</v>
      </c>
      <c r="F256" s="3" t="str">
        <f t="shared" si="39"/>
        <v>[tyːɐ]</v>
      </c>
      <c r="G256" s="5">
        <f t="shared" si="40"/>
        <v>3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SUM(_xlfn._xlws.FILTER($D$2:$D$1311,_xlfn.MAP($E$2:$E$1311,_xlfn.LAMBDA(_xlpm.x,_xlpm.x=$E256))))</f>
        <v>9.7799511002444979E-4</v>
      </c>
      <c r="K256" s="3">
        <f t="shared" si="43"/>
        <v>1</v>
      </c>
      <c r="L256" s="3" cm="1">
        <f t="array" ref="L256">SUM(_xlfn._xlws.FILTER($D$2:$D$1311,_xlfn.MAP($F$2:$F$1311,_xlfn.LAMBDA(_xlpm.x,_xlpm.x=$F256))))</f>
        <v>9.7799511002444979E-4</v>
      </c>
      <c r="M256" s="3">
        <f t="shared" si="44"/>
        <v>1</v>
      </c>
      <c r="N256" s="3">
        <f t="shared" si="45"/>
        <v>0.37127250094471825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~wer~ : [veːɐ]</v>
      </c>
      <c r="B257" s="2">
        <v>2</v>
      </c>
      <c r="C257" s="1" t="s">
        <v>1530</v>
      </c>
      <c r="D257" s="3">
        <f t="shared" si="37"/>
        <v>9.7799511002444979E-4</v>
      </c>
      <c r="E257" s="3" t="str">
        <f t="shared" si="38"/>
        <v>~wer~</v>
      </c>
      <c r="F257" s="3" t="str">
        <f t="shared" si="39"/>
        <v>[veːɐ]</v>
      </c>
      <c r="G257" s="5">
        <f t="shared" si="40"/>
        <v>3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SUM(_xlfn._xlws.FILTER($D$2:$D$1311,_xlfn.MAP($E$2:$E$1311,_xlfn.LAMBDA(_xlpm.x,_xlpm.x=$E257))))</f>
        <v>9.7799511002444979E-4</v>
      </c>
      <c r="K257" s="3">
        <f t="shared" si="43"/>
        <v>1</v>
      </c>
      <c r="L257" s="3" cm="1">
        <f t="array" ref="L257">SUM(_xlfn._xlws.FILTER($D$2:$D$1311,_xlfn.MAP($F$2:$F$1311,_xlfn.LAMBDA(_xlpm.x,_xlpm.x=$F257))))</f>
        <v>9.7799511002444979E-4</v>
      </c>
      <c r="M257" s="3">
        <f t="shared" si="44"/>
        <v>1</v>
      </c>
      <c r="N257" s="3">
        <f t="shared" si="45"/>
        <v>0.37127250094471825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~sam~ : [zaːm]</v>
      </c>
      <c r="B258" s="2">
        <v>2</v>
      </c>
      <c r="C258" s="1" t="s">
        <v>1528</v>
      </c>
      <c r="D258" s="3">
        <f t="shared" ref="D258:D321" si="49">B258/freq.sum.r1a</f>
        <v>9.7799511002444979E-4</v>
      </c>
      <c r="E258" s="3" t="str">
        <f t="shared" ref="E258:E321" si="50">_xlfn.LET(_xlpm.sep,":",_xlpm.w,$C258,_xlfn.CONCAT("~",RIGHT(_xlpm.w,LEN(_xlpm.w)-FIND(_xlpm.sep,_xlpm.w)),"~"))</f>
        <v>~sam~</v>
      </c>
      <c r="F258" s="3" t="str">
        <f t="shared" ref="F258:F321" si="51">_xlfn.LET(_xlpm.sep,":",_xlpm.w,$C258,_xlfn.CONCAT("[",LEFT(_xlpm.w,FIND(_xlpm.sep,_xlpm.w)-1),"]"))</f>
        <v>[zaːm]</v>
      </c>
      <c r="G258" s="5">
        <f t="shared" ref="G258:G321" si="52">_xlfn.LET(_xlpm.w,E258,LEN(_xlpm.w)-2)</f>
        <v>3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SUM(_xlfn._xlws.FILTER($D$2:$D$1311,_xlfn.MAP($E$2:$E$1311,_xlfn.LAMBDA(_xlpm.x,_xlpm.x=$E258))))</f>
        <v>9.7799511002444979E-4</v>
      </c>
      <c r="K258" s="3">
        <f t="shared" ref="K258:K321" si="55">$D258/J258</f>
        <v>1</v>
      </c>
      <c r="L258" s="3" cm="1">
        <f t="array" ref="L258">SUM(_xlfn._xlws.FILTER($D$2:$D$1311,_xlfn.MAP($F$2:$F$1311,_xlfn.LAMBDA(_xlpm.x,_xlpm.x=$F258))))</f>
        <v>9.7799511002444979E-4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0.37127250094471825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~rzt~ : [ʁtst]</v>
      </c>
      <c r="B259" s="2">
        <v>2</v>
      </c>
      <c r="C259" s="1" t="s">
        <v>394</v>
      </c>
      <c r="D259" s="3">
        <f t="shared" si="49"/>
        <v>9.7799511002444979E-4</v>
      </c>
      <c r="E259" s="3" t="str">
        <f t="shared" si="50"/>
        <v>~rzt~</v>
      </c>
      <c r="F259" s="3" t="str">
        <f t="shared" si="51"/>
        <v>[ʁtst]</v>
      </c>
      <c r="G259" s="5">
        <f t="shared" si="52"/>
        <v>3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SUM(_xlfn._xlws.FILTER($D$2:$D$1311,_xlfn.MAP($E$2:$E$1311,_xlfn.LAMBDA(_xlpm.x,_xlpm.x=$E259))))</f>
        <v>9.7799511002444979E-4</v>
      </c>
      <c r="K259" s="3">
        <f t="shared" si="55"/>
        <v>1</v>
      </c>
      <c r="L259" s="3" cm="1">
        <f t="array" ref="L259">SUM(_xlfn._xlws.FILTER($D$2:$D$1311,_xlfn.MAP($F$2:$F$1311,_xlfn.LAMBDA(_xlpm.x,_xlpm.x=$F259))))</f>
        <v>9.7799511002444979E-4</v>
      </c>
      <c r="M259" s="3">
        <f t="shared" si="56"/>
        <v>1</v>
      </c>
      <c r="N259" s="3">
        <f t="shared" si="57"/>
        <v>0.37127250094471825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~ßer~ : [sɐ]</v>
      </c>
      <c r="B260" s="2">
        <v>1</v>
      </c>
      <c r="C260" s="1" t="s">
        <v>476</v>
      </c>
      <c r="D260" s="3">
        <f t="shared" si="49"/>
        <v>4.8899755501222489E-4</v>
      </c>
      <c r="E260" s="3" t="str">
        <f t="shared" si="50"/>
        <v>~ßer~</v>
      </c>
      <c r="F260" s="3" t="str">
        <f t="shared" si="51"/>
        <v>[sɐ]</v>
      </c>
      <c r="G260" s="5">
        <f t="shared" si="52"/>
        <v>3</v>
      </c>
      <c r="H260" s="5">
        <f t="shared" si="53"/>
        <v>2</v>
      </c>
      <c r="I260" s="5">
        <f t="shared" si="54"/>
        <v>3</v>
      </c>
      <c r="J260" s="3" cm="1">
        <f t="array" ref="J260">SUM(_xlfn._xlws.FILTER($D$2:$D$1311,_xlfn.MAP($E$2:$E$1311,_xlfn.LAMBDA(_xlpm.x,_xlpm.x=$E260))))</f>
        <v>1.4669926650366747E-3</v>
      </c>
      <c r="K260" s="3">
        <f t="shared" si="55"/>
        <v>0.33333333333333331</v>
      </c>
      <c r="L260" s="3" cm="1">
        <f t="array" ref="L260">SUM(_xlfn._xlws.FILTER($D$2:$D$1311,_xlfn.MAP($F$2:$F$1311,_xlfn.LAMBDA(_xlpm.x,_xlpm.x=$F260))))</f>
        <v>1.4669926650366747E-3</v>
      </c>
      <c r="M260" s="3">
        <f t="shared" si="56"/>
        <v>0.33333333333333331</v>
      </c>
      <c r="N260" s="3">
        <f t="shared" si="57"/>
        <v>6.0412705526304358E-2</v>
      </c>
      <c r="O260" s="3">
        <f t="shared" si="58"/>
        <v>0.33333333333333331</v>
      </c>
      <c r="P260" s="3">
        <f t="shared" si="59"/>
        <v>0</v>
      </c>
      <c r="Q260" s="3"/>
    </row>
    <row r="261" spans="1:17">
      <c r="A261" s="1" t="str">
        <f t="shared" si="48"/>
        <v>~auf~ : [aɔf]</v>
      </c>
      <c r="B261" s="2">
        <v>3</v>
      </c>
      <c r="C261" s="1" t="s">
        <v>1903</v>
      </c>
      <c r="D261" s="3">
        <f t="shared" si="49"/>
        <v>1.4669926650366749E-3</v>
      </c>
      <c r="E261" s="3" t="str">
        <f t="shared" si="50"/>
        <v>~auf~</v>
      </c>
      <c r="F261" s="3" t="str">
        <f t="shared" si="51"/>
        <v>[aɔf]</v>
      </c>
      <c r="G261" s="5">
        <f t="shared" si="52"/>
        <v>3</v>
      </c>
      <c r="H261" s="5">
        <f t="shared" si="53"/>
        <v>3</v>
      </c>
      <c r="I261" s="5">
        <f t="shared" si="54"/>
        <v>3</v>
      </c>
      <c r="J261" s="3" cm="1">
        <f t="array" ref="J261">SUM(_xlfn._xlws.FILTER($D$2:$D$1311,_xlfn.MAP($E$2:$E$1311,_xlfn.LAMBDA(_xlpm.x,_xlpm.x=$E261))))</f>
        <v>1.4669926650366749E-3</v>
      </c>
      <c r="K261" s="3">
        <f t="shared" si="55"/>
        <v>1</v>
      </c>
      <c r="L261" s="3" cm="1">
        <f t="array" ref="L261">SUM(_xlfn._xlws.FILTER($D$2:$D$1311,_xlfn.MAP($F$2:$F$1311,_xlfn.LAMBDA(_xlpm.x,_xlpm.x=$F261))))</f>
        <v>1.4669926650366749E-3</v>
      </c>
      <c r="M261" s="3">
        <f t="shared" si="56"/>
        <v>1</v>
      </c>
      <c r="N261" s="3">
        <f t="shared" si="57"/>
        <v>0.42082187474904936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~lte~ : [lte]</v>
      </c>
      <c r="B262" s="2">
        <v>3</v>
      </c>
      <c r="C262" s="1" t="s">
        <v>558</v>
      </c>
      <c r="D262" s="3">
        <f t="shared" si="49"/>
        <v>1.4669926650366749E-3</v>
      </c>
      <c r="E262" s="3" t="str">
        <f t="shared" si="50"/>
        <v>~lte~</v>
      </c>
      <c r="F262" s="3" t="str">
        <f t="shared" si="51"/>
        <v>[lte]</v>
      </c>
      <c r="G262" s="5">
        <f t="shared" si="52"/>
        <v>3</v>
      </c>
      <c r="H262" s="5">
        <f t="shared" si="53"/>
        <v>3</v>
      </c>
      <c r="I262" s="5">
        <f t="shared" si="54"/>
        <v>3</v>
      </c>
      <c r="J262" s="3" cm="1">
        <f t="array" ref="J262">SUM(_xlfn._xlws.FILTER($D$2:$D$1311,_xlfn.MAP($E$2:$E$1311,_xlfn.LAMBDA(_xlpm.x,_xlpm.x=$E262))))</f>
        <v>1.4669926650366749E-3</v>
      </c>
      <c r="K262" s="3">
        <f t="shared" si="55"/>
        <v>1</v>
      </c>
      <c r="L262" s="3" cm="1">
        <f t="array" ref="L262">SUM(_xlfn._xlws.FILTER($D$2:$D$1311,_xlfn.MAP($F$2:$F$1311,_xlfn.LAMBDA(_xlpm.x,_xlpm.x=$F262))))</f>
        <v>1.4669926650366749E-3</v>
      </c>
      <c r="M262" s="3">
        <f t="shared" si="56"/>
        <v>1</v>
      </c>
      <c r="N262" s="3">
        <f t="shared" si="57"/>
        <v>0.42082187474904936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~nde~ : [nde]</v>
      </c>
      <c r="B263" s="2">
        <v>3</v>
      </c>
      <c r="C263" s="1" t="s">
        <v>570</v>
      </c>
      <c r="D263" s="3">
        <f t="shared" si="49"/>
        <v>1.4669926650366749E-3</v>
      </c>
      <c r="E263" s="1" t="str">
        <f t="shared" si="50"/>
        <v>~nde~</v>
      </c>
      <c r="F263" s="1" t="str">
        <f t="shared" si="51"/>
        <v>[nde]</v>
      </c>
      <c r="G263" s="5">
        <f t="shared" si="52"/>
        <v>3</v>
      </c>
      <c r="H263" s="5">
        <f t="shared" si="53"/>
        <v>3</v>
      </c>
      <c r="I263" s="5">
        <f t="shared" si="54"/>
        <v>3</v>
      </c>
      <c r="J263" s="3" cm="1">
        <f t="array" ref="J263">SUM(_xlfn._xlws.FILTER($D$2:$D$1311,_xlfn.MAP($E$2:$E$1311,_xlfn.LAMBDA(_xlpm.x,_xlpm.x=$E263))))</f>
        <v>1.4669926650366749E-3</v>
      </c>
      <c r="K263" s="3">
        <f t="shared" si="55"/>
        <v>1</v>
      </c>
      <c r="L263" s="3" cm="1">
        <f t="array" ref="L263">SUM(_xlfn._xlws.FILTER($D$2:$D$1311,_xlfn.MAP($F$2:$F$1311,_xlfn.LAMBDA(_xlpm.x,_xlpm.x=$F263))))</f>
        <v>1.4669926650366749E-3</v>
      </c>
      <c r="M263" s="3">
        <f t="shared" si="56"/>
        <v>1</v>
      </c>
      <c r="N263" s="3">
        <f t="shared" si="57"/>
        <v>0.42082187474904936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~rum~ : [ʁʊm]</v>
      </c>
      <c r="B264" s="2">
        <v>3</v>
      </c>
      <c r="C264" s="1" t="s">
        <v>1898</v>
      </c>
      <c r="D264" s="3">
        <f t="shared" si="49"/>
        <v>1.4669926650366749E-3</v>
      </c>
      <c r="E264" s="3" t="str">
        <f t="shared" si="50"/>
        <v>~rum~</v>
      </c>
      <c r="F264" s="3" t="str">
        <f t="shared" si="51"/>
        <v>[ʁʊm]</v>
      </c>
      <c r="G264" s="5">
        <f t="shared" si="52"/>
        <v>3</v>
      </c>
      <c r="H264" s="5">
        <f t="shared" si="53"/>
        <v>3</v>
      </c>
      <c r="I264" s="5">
        <f t="shared" si="54"/>
        <v>3</v>
      </c>
      <c r="J264" s="3" cm="1">
        <f t="array" ref="J264">SUM(_xlfn._xlws.FILTER($D$2:$D$1311,_xlfn.MAP($E$2:$E$1311,_xlfn.LAMBDA(_xlpm.x,_xlpm.x=$E264))))</f>
        <v>1.4669926650366749E-3</v>
      </c>
      <c r="K264" s="3">
        <f t="shared" si="55"/>
        <v>1</v>
      </c>
      <c r="L264" s="3" cm="1">
        <f t="array" ref="L264">SUM(_xlfn._xlws.FILTER($D$2:$D$1311,_xlfn.MAP($F$2:$F$1311,_xlfn.LAMBDA(_xlpm.x,_xlpm.x=$F264))))</f>
        <v>1.4669926650366749E-3</v>
      </c>
      <c r="M264" s="3">
        <f t="shared" si="56"/>
        <v>1</v>
      </c>
      <c r="N264" s="3">
        <f t="shared" si="57"/>
        <v>0.42082187474904936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~tur~ : [tuːɐ]</v>
      </c>
      <c r="B265" s="2">
        <v>3</v>
      </c>
      <c r="C265" s="1" t="s">
        <v>1518</v>
      </c>
      <c r="D265" s="3">
        <f t="shared" si="49"/>
        <v>1.4669926650366749E-3</v>
      </c>
      <c r="E265" s="1" t="str">
        <f t="shared" si="50"/>
        <v>~tur~</v>
      </c>
      <c r="F265" s="1" t="str">
        <f t="shared" si="51"/>
        <v>[tuːɐ]</v>
      </c>
      <c r="G265" s="5">
        <f t="shared" si="52"/>
        <v>3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SUM(_xlfn._xlws.FILTER($D$2:$D$1311,_xlfn.MAP($E$2:$E$1311,_xlfn.LAMBDA(_xlpm.x,_xlpm.x=$E265))))</f>
        <v>1.4669926650366749E-3</v>
      </c>
      <c r="K265" s="3">
        <f t="shared" si="55"/>
        <v>1</v>
      </c>
      <c r="L265" s="3" cm="1">
        <f t="array" ref="L265">SUM(_xlfn._xlws.FILTER($D$2:$D$1311,_xlfn.MAP($F$2:$F$1311,_xlfn.LAMBDA(_xlpm.x,_xlpm.x=$F265))))</f>
        <v>1.4669926650366749E-3</v>
      </c>
      <c r="M265" s="3">
        <f t="shared" si="56"/>
        <v>1</v>
      </c>
      <c r="N265" s="3">
        <f t="shared" si="57"/>
        <v>0.4684937350578196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~tio~ : [tsioː]</v>
      </c>
      <c r="B266" s="2">
        <v>3</v>
      </c>
      <c r="C266" s="1" t="s">
        <v>1041</v>
      </c>
      <c r="D266" s="3">
        <f t="shared" si="49"/>
        <v>1.4669926650366749E-3</v>
      </c>
      <c r="E266" s="3" t="str">
        <f t="shared" si="50"/>
        <v>~tio~</v>
      </c>
      <c r="F266" s="3" t="str">
        <f t="shared" si="51"/>
        <v>[tsioː]</v>
      </c>
      <c r="G266" s="5">
        <f t="shared" si="52"/>
        <v>3</v>
      </c>
      <c r="H266" s="5">
        <f t="shared" si="53"/>
        <v>5</v>
      </c>
      <c r="I266" s="5">
        <f t="shared" si="54"/>
        <v>5</v>
      </c>
      <c r="J266" s="3" cm="1">
        <f t="array" ref="J266">SUM(_xlfn._xlws.FILTER($D$2:$D$1311,_xlfn.MAP($E$2:$E$1311,_xlfn.LAMBDA(_xlpm.x,_xlpm.x=$E266))))</f>
        <v>1.4669926650366749E-3</v>
      </c>
      <c r="K266" s="3">
        <f t="shared" si="55"/>
        <v>1</v>
      </c>
      <c r="L266" s="3" cm="1">
        <f t="array" ref="L266">SUM(_xlfn._xlws.FILTER($D$2:$D$1311,_xlfn.MAP($F$2:$F$1311,_xlfn.LAMBDA(_xlpm.x,_xlpm.x=$F266))))</f>
        <v>1.4669926650366749E-3</v>
      </c>
      <c r="M266" s="3">
        <f t="shared" si="56"/>
        <v>1</v>
      </c>
      <c r="N266" s="3">
        <f t="shared" si="57"/>
        <v>0.50879971864226148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~den~ : [dn]</v>
      </c>
      <c r="B267" s="2">
        <v>4</v>
      </c>
      <c r="C267" s="1" t="s">
        <v>43</v>
      </c>
      <c r="D267" s="3">
        <f t="shared" si="49"/>
        <v>1.9559902200488996E-3</v>
      </c>
      <c r="E267" s="3" t="str">
        <f t="shared" si="50"/>
        <v>~den~</v>
      </c>
      <c r="F267" s="3" t="str">
        <f t="shared" si="51"/>
        <v>[dn]</v>
      </c>
      <c r="G267" s="5">
        <f t="shared" si="52"/>
        <v>3</v>
      </c>
      <c r="H267" s="5">
        <f t="shared" si="53"/>
        <v>2</v>
      </c>
      <c r="I267" s="5">
        <f t="shared" si="54"/>
        <v>3</v>
      </c>
      <c r="J267" s="3" cm="1">
        <f t="array" ref="J267">SUM(_xlfn._xlws.FILTER($D$2:$D$1311,_xlfn.MAP($E$2:$E$1311,_xlfn.LAMBDA(_xlpm.x,_xlpm.x=$E267))))</f>
        <v>1.9559902200488996E-3</v>
      </c>
      <c r="K267" s="3">
        <f t="shared" si="55"/>
        <v>1</v>
      </c>
      <c r="L267" s="3" cm="1">
        <f t="array" ref="L267">SUM(_xlfn._xlws.FILTER($D$2:$D$1311,_xlfn.MAP($F$2:$F$1311,_xlfn.LAMBDA(_xlpm.x,_xlpm.x=$F267))))</f>
        <v>1.9559902200488996E-3</v>
      </c>
      <c r="M267" s="3">
        <f t="shared" si="56"/>
        <v>1</v>
      </c>
      <c r="N267" s="3">
        <f t="shared" si="57"/>
        <v>0.42082187474904936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~sen~ : [zn]</v>
      </c>
      <c r="B268" s="2">
        <v>4</v>
      </c>
      <c r="C268" s="1" t="s">
        <v>315</v>
      </c>
      <c r="D268" s="3">
        <f t="shared" si="49"/>
        <v>1.9559902200488996E-3</v>
      </c>
      <c r="E268" s="3" t="str">
        <f t="shared" si="50"/>
        <v>~sen~</v>
      </c>
      <c r="F268" s="3" t="str">
        <f t="shared" si="51"/>
        <v>[zn]</v>
      </c>
      <c r="G268" s="5">
        <f t="shared" si="52"/>
        <v>3</v>
      </c>
      <c r="H268" s="5">
        <f t="shared" si="53"/>
        <v>2</v>
      </c>
      <c r="I268" s="5">
        <f t="shared" si="54"/>
        <v>3</v>
      </c>
      <c r="J268" s="3" cm="1">
        <f t="array" ref="J268">SUM(_xlfn._xlws.FILTER($D$2:$D$1311,_xlfn.MAP($E$2:$E$1311,_xlfn.LAMBDA(_xlpm.x,_xlpm.x=$E268))))</f>
        <v>1.9559902200488996E-3</v>
      </c>
      <c r="K268" s="3">
        <f t="shared" si="55"/>
        <v>1</v>
      </c>
      <c r="L268" s="3" cm="1">
        <f t="array" ref="L268">SUM(_xlfn._xlws.FILTER($D$2:$D$1311,_xlfn.MAP($F$2:$F$1311,_xlfn.LAMBDA(_xlpm.x,_xlpm.x=$F268))))</f>
        <v>1.9559902200488996E-3</v>
      </c>
      <c r="M268" s="3">
        <f t="shared" si="56"/>
        <v>1</v>
      </c>
      <c r="N268" s="3">
        <f t="shared" si="57"/>
        <v>0.42082187474904936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~zug~ : [tsuːk]</v>
      </c>
      <c r="B269" s="2">
        <v>4</v>
      </c>
      <c r="C269" s="1" t="s">
        <v>1040</v>
      </c>
      <c r="D269" s="3">
        <f t="shared" si="49"/>
        <v>1.9559902200488996E-3</v>
      </c>
      <c r="E269" s="1" t="str">
        <f t="shared" si="50"/>
        <v>~zug~</v>
      </c>
      <c r="F269" s="1" t="str">
        <f t="shared" si="51"/>
        <v>[tsuːk]</v>
      </c>
      <c r="G269" s="5">
        <f t="shared" si="52"/>
        <v>3</v>
      </c>
      <c r="H269" s="5">
        <f t="shared" si="53"/>
        <v>5</v>
      </c>
      <c r="I269" s="5">
        <f t="shared" si="54"/>
        <v>5</v>
      </c>
      <c r="J269" s="3" cm="1">
        <f t="array" ref="J269">SUM(_xlfn._xlws.FILTER($D$2:$D$1311,_xlfn.MAP($E$2:$E$1311,_xlfn.LAMBDA(_xlpm.x,_xlpm.x=$E269))))</f>
        <v>1.9559902200488996E-3</v>
      </c>
      <c r="K269" s="3">
        <f t="shared" si="55"/>
        <v>1</v>
      </c>
      <c r="L269" s="3" cm="1">
        <f t="array" ref="L269">SUM(_xlfn._xlws.FILTER($D$2:$D$1311,_xlfn.MAP($F$2:$F$1311,_xlfn.LAMBDA(_xlpm.x,_xlpm.x=$F269))))</f>
        <v>1.9559902200488996E-3</v>
      </c>
      <c r="M269" s="3">
        <f t="shared" si="56"/>
        <v>1</v>
      </c>
      <c r="N269" s="3">
        <f t="shared" si="57"/>
        <v>0.59069818069312607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~gel~ : [ɡl]</v>
      </c>
      <c r="B270" s="2">
        <v>6</v>
      </c>
      <c r="C270" s="1" t="s">
        <v>361</v>
      </c>
      <c r="D270" s="3">
        <f t="shared" si="49"/>
        <v>2.9339853300733498E-3</v>
      </c>
      <c r="E270" s="3" t="str">
        <f t="shared" si="50"/>
        <v>~gel~</v>
      </c>
      <c r="F270" s="3" t="str">
        <f t="shared" si="51"/>
        <v>[ɡl]</v>
      </c>
      <c r="G270" s="5">
        <f t="shared" si="52"/>
        <v>3</v>
      </c>
      <c r="H270" s="5">
        <f t="shared" si="53"/>
        <v>2</v>
      </c>
      <c r="I270" s="5">
        <f t="shared" si="54"/>
        <v>3</v>
      </c>
      <c r="J270" s="3" cm="1">
        <f t="array" ref="J270">SUM(_xlfn._xlws.FILTER($D$2:$D$1311,_xlfn.MAP($E$2:$E$1311,_xlfn.LAMBDA(_xlpm.x,_xlpm.x=$E270))))</f>
        <v>2.9339853300733498E-3</v>
      </c>
      <c r="K270" s="3">
        <f t="shared" si="55"/>
        <v>1</v>
      </c>
      <c r="L270" s="3" cm="1">
        <f t="array" ref="L270">SUM(_xlfn._xlws.FILTER($D$2:$D$1311,_xlfn.MAP($F$2:$F$1311,_xlfn.LAMBDA(_xlpm.x,_xlpm.x=$F270))))</f>
        <v>2.9339853300733498E-3</v>
      </c>
      <c r="M270" s="3">
        <f t="shared" si="56"/>
        <v>1</v>
      </c>
      <c r="N270" s="3">
        <f t="shared" si="57"/>
        <v>0.50879971864226148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~ent~ : [ɛnt]</v>
      </c>
      <c r="B271" s="2">
        <v>6</v>
      </c>
      <c r="C271" s="1" t="s">
        <v>1892</v>
      </c>
      <c r="D271" s="3">
        <f t="shared" si="49"/>
        <v>2.9339853300733498E-3</v>
      </c>
      <c r="E271" s="3" t="str">
        <f t="shared" si="50"/>
        <v>~ent~</v>
      </c>
      <c r="F271" s="3" t="str">
        <f t="shared" si="51"/>
        <v>[ɛnt]</v>
      </c>
      <c r="G271" s="5">
        <f t="shared" si="52"/>
        <v>3</v>
      </c>
      <c r="H271" s="5">
        <f t="shared" si="53"/>
        <v>3</v>
      </c>
      <c r="I271" s="5">
        <f t="shared" si="54"/>
        <v>3</v>
      </c>
      <c r="J271" s="3" cm="1">
        <f t="array" ref="J271">SUM(_xlfn._xlws.FILTER($D$2:$D$1311,_xlfn.MAP($E$2:$E$1311,_xlfn.LAMBDA(_xlpm.x,_xlpm.x=$E271))))</f>
        <v>2.9339853300733498E-3</v>
      </c>
      <c r="K271" s="3">
        <f t="shared" si="55"/>
        <v>1</v>
      </c>
      <c r="L271" s="3" cm="1">
        <f t="array" ref="L271">SUM(_xlfn._xlws.FILTER($D$2:$D$1311,_xlfn.MAP($F$2:$F$1311,_xlfn.LAMBDA(_xlpm.x,_xlpm.x=$F271))))</f>
        <v>2.9339853300733498E-3</v>
      </c>
      <c r="M271" s="3">
        <f t="shared" si="56"/>
        <v>1</v>
      </c>
      <c r="N271" s="3">
        <f t="shared" si="57"/>
        <v>0.59069818069312607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~vor~ : [foːɐ]</v>
      </c>
      <c r="B272" s="2">
        <v>6</v>
      </c>
      <c r="C272" s="1" t="s">
        <v>1511</v>
      </c>
      <c r="D272" s="3">
        <f t="shared" si="49"/>
        <v>2.9339853300733498E-3</v>
      </c>
      <c r="E272" s="3" t="str">
        <f t="shared" si="50"/>
        <v>~vor~</v>
      </c>
      <c r="F272" s="3" t="str">
        <f t="shared" si="51"/>
        <v>[foːɐ]</v>
      </c>
      <c r="G272" s="5">
        <f t="shared" si="52"/>
        <v>3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SUM(_xlfn._xlws.FILTER($D$2:$D$1311,_xlfn.MAP($E$2:$E$1311,_xlfn.LAMBDA(_xlpm.x,_xlpm.x=$E272))))</f>
        <v>2.9339853300733498E-3</v>
      </c>
      <c r="K272" s="3">
        <f t="shared" si="55"/>
        <v>1</v>
      </c>
      <c r="L272" s="3" cm="1">
        <f t="array" ref="L272">SUM(_xlfn._xlws.FILTER($D$2:$D$1311,_xlfn.MAP($F$2:$F$1311,_xlfn.LAMBDA(_xlpm.x,_xlpm.x=$F272))))</f>
        <v>2.9339853300733498E-3</v>
      </c>
      <c r="M272" s="3">
        <f t="shared" si="56"/>
        <v>1</v>
      </c>
      <c r="N272" s="3">
        <f t="shared" si="57"/>
        <v>0.65761409653386049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~ßen~ : [sn]</v>
      </c>
      <c r="B273" s="2">
        <v>1</v>
      </c>
      <c r="C273" s="1" t="s">
        <v>244</v>
      </c>
      <c r="D273" s="3">
        <f t="shared" si="49"/>
        <v>4.8899755501222489E-4</v>
      </c>
      <c r="E273" s="3" t="str">
        <f t="shared" si="50"/>
        <v>~ßen~</v>
      </c>
      <c r="F273" s="3" t="str">
        <f t="shared" si="51"/>
        <v>[sn]</v>
      </c>
      <c r="G273" s="5">
        <f t="shared" si="52"/>
        <v>3</v>
      </c>
      <c r="H273" s="5">
        <f t="shared" si="53"/>
        <v>2</v>
      </c>
      <c r="I273" s="5">
        <f t="shared" si="54"/>
        <v>3</v>
      </c>
      <c r="J273" s="3" cm="1">
        <f t="array" ref="J273">SUM(_xlfn._xlws.FILTER($D$2:$D$1311,_xlfn.MAP($E$2:$E$1311,_xlfn.LAMBDA(_xlpm.x,_xlpm.x=$E273))))</f>
        <v>3.9119804400977991E-3</v>
      </c>
      <c r="K273" s="3">
        <f t="shared" si="55"/>
        <v>0.125</v>
      </c>
      <c r="L273" s="3" cm="1">
        <f t="array" ref="L273">SUM(_xlfn._xlws.FILTER($D$2:$D$1311,_xlfn.MAP($F$2:$F$1311,_xlfn.LAMBDA(_xlpm.x,_xlpm.x=$F273))))</f>
        <v>3.9119804400977991E-3</v>
      </c>
      <c r="M273" s="3">
        <f t="shared" si="56"/>
        <v>0.125</v>
      </c>
      <c r="N273" s="3">
        <f t="shared" si="57"/>
        <v>2.2654764572364136E-2</v>
      </c>
      <c r="O273" s="3">
        <f t="shared" si="58"/>
        <v>0.125</v>
      </c>
      <c r="P273" s="3">
        <f t="shared" si="59"/>
        <v>0</v>
      </c>
      <c r="Q273" s="3"/>
    </row>
    <row r="274" spans="1:17">
      <c r="A274" s="1" t="str">
        <f t="shared" si="48"/>
        <v>~ben~ : [bm]</v>
      </c>
      <c r="B274" s="2">
        <v>12</v>
      </c>
      <c r="C274" s="1" t="s">
        <v>15</v>
      </c>
      <c r="D274" s="3">
        <f t="shared" si="49"/>
        <v>5.8679706601466996E-3</v>
      </c>
      <c r="E274" s="1" t="str">
        <f t="shared" si="50"/>
        <v>~ben~</v>
      </c>
      <c r="F274" s="1" t="str">
        <f t="shared" si="51"/>
        <v>[bm]</v>
      </c>
      <c r="G274" s="5">
        <f t="shared" si="52"/>
        <v>3</v>
      </c>
      <c r="H274" s="5">
        <f t="shared" si="53"/>
        <v>2</v>
      </c>
      <c r="I274" s="5">
        <f t="shared" si="54"/>
        <v>3</v>
      </c>
      <c r="J274" s="3" cm="1">
        <f t="array" ref="J274">SUM(_xlfn._xlws.FILTER($D$2:$D$1311,_xlfn.MAP($E$2:$E$1311,_xlfn.LAMBDA(_xlpm.x,_xlpm.x=$E274))))</f>
        <v>5.8679706601466996E-3</v>
      </c>
      <c r="K274" s="3">
        <f t="shared" si="55"/>
        <v>1</v>
      </c>
      <c r="L274" s="3" cm="1">
        <f t="array" ref="L274">SUM(_xlfn._xlws.FILTER($D$2:$D$1311,_xlfn.MAP($F$2:$F$1311,_xlfn.LAMBDA(_xlpm.x,_xlpm.x=$F274))))</f>
        <v>5.8679706601466996E-3</v>
      </c>
      <c r="M274" s="3">
        <f t="shared" si="56"/>
        <v>1</v>
      </c>
      <c r="N274" s="3">
        <f t="shared" si="57"/>
        <v>0.67066072502969543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~ren~ : [ʁen]</v>
      </c>
      <c r="B275" s="2">
        <v>21</v>
      </c>
      <c r="C275" s="1" t="s">
        <v>1889</v>
      </c>
      <c r="D275" s="3">
        <f t="shared" si="49"/>
        <v>1.0268948655256724E-2</v>
      </c>
      <c r="E275" s="3" t="str">
        <f t="shared" si="50"/>
        <v>~ren~</v>
      </c>
      <c r="F275" s="3" t="str">
        <f t="shared" si="51"/>
        <v>[ʁen]</v>
      </c>
      <c r="G275" s="5">
        <f t="shared" si="52"/>
        <v>3</v>
      </c>
      <c r="H275" s="5">
        <f t="shared" si="53"/>
        <v>3</v>
      </c>
      <c r="I275" s="5">
        <f t="shared" si="54"/>
        <v>3</v>
      </c>
      <c r="J275" s="3" cm="1">
        <f t="array" ref="J275">SUM(_xlfn._xlws.FILTER($D$2:$D$1311,_xlfn.MAP($E$2:$E$1311,_xlfn.LAMBDA(_xlpm.x,_xlpm.x=$E275))))</f>
        <v>1.0268948655256724E-2</v>
      </c>
      <c r="K275" s="3">
        <f t="shared" si="55"/>
        <v>1</v>
      </c>
      <c r="L275" s="3" cm="1">
        <f t="array" ref="L275">SUM(_xlfn._xlws.FILTER($D$2:$D$1311,_xlfn.MAP($F$2:$F$1311,_xlfn.LAMBDA(_xlpm.x,_xlpm.x=$F275))))</f>
        <v>1.0268948655256724E-2</v>
      </c>
      <c r="M275" s="3">
        <f t="shared" si="56"/>
        <v>1</v>
      </c>
      <c r="N275" s="3">
        <f t="shared" si="57"/>
        <v>0.9383131870350675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~sse~ : [se]</v>
      </c>
      <c r="B276" s="2">
        <v>5</v>
      </c>
      <c r="C276" s="1" t="s">
        <v>596</v>
      </c>
      <c r="D276" s="3">
        <f t="shared" si="49"/>
        <v>2.4449877750611247E-3</v>
      </c>
      <c r="E276" s="3" t="str">
        <f t="shared" si="50"/>
        <v>~sse~</v>
      </c>
      <c r="F276" s="3" t="str">
        <f t="shared" si="51"/>
        <v>[se]</v>
      </c>
      <c r="G276" s="5">
        <f t="shared" si="52"/>
        <v>3</v>
      </c>
      <c r="H276" s="5">
        <f t="shared" si="53"/>
        <v>2</v>
      </c>
      <c r="I276" s="5">
        <f t="shared" si="54"/>
        <v>3</v>
      </c>
      <c r="J276" s="3" cm="1">
        <f t="array" ref="J276">SUM(_xlfn._xlws.FILTER($D$2:$D$1311,_xlfn.MAP($E$2:$E$1311,_xlfn.LAMBDA(_xlpm.x,_xlpm.x=$E276))))</f>
        <v>3.9119804400977991E-3</v>
      </c>
      <c r="K276" s="3">
        <f t="shared" si="55"/>
        <v>0.625</v>
      </c>
      <c r="L276" s="3" cm="1">
        <f t="array" ref="L276">SUM(_xlfn._xlws.FILTER($D$2:$D$1311,_xlfn.MAP($F$2:$F$1311,_xlfn.LAMBDA(_xlpm.x,_xlpm.x=$F276))))</f>
        <v>4.4009779951100243E-3</v>
      </c>
      <c r="M276" s="3">
        <f t="shared" si="56"/>
        <v>0.55555555555555558</v>
      </c>
      <c r="N276" s="3">
        <f t="shared" si="57"/>
        <v>0.27558455003401156</v>
      </c>
      <c r="O276" s="3">
        <f t="shared" si="58"/>
        <v>0.58823529411764708</v>
      </c>
      <c r="P276" s="3">
        <f t="shared" si="59"/>
        <v>5.1152522447381291E-2</v>
      </c>
      <c r="Q276" s="3"/>
    </row>
    <row r="277" spans="1:17">
      <c r="A277" s="1" t="str">
        <f t="shared" si="48"/>
        <v>~ste~ : [ste]</v>
      </c>
      <c r="B277" s="2">
        <v>6</v>
      </c>
      <c r="C277" s="1" t="s">
        <v>603</v>
      </c>
      <c r="D277" s="3">
        <f t="shared" si="49"/>
        <v>2.9339853300733498E-3</v>
      </c>
      <c r="E277" s="1" t="str">
        <f t="shared" si="50"/>
        <v>~ste~</v>
      </c>
      <c r="F277" s="1" t="str">
        <f t="shared" si="51"/>
        <v>[ste]</v>
      </c>
      <c r="G277" s="5">
        <f t="shared" si="52"/>
        <v>3</v>
      </c>
      <c r="H277" s="5">
        <f t="shared" si="53"/>
        <v>3</v>
      </c>
      <c r="I277" s="5">
        <f t="shared" si="54"/>
        <v>3</v>
      </c>
      <c r="J277" s="3" cm="1">
        <f t="array" ref="J277">SUM(_xlfn._xlws.FILTER($D$2:$D$1311,_xlfn.MAP($E$2:$E$1311,_xlfn.LAMBDA(_xlpm.x,_xlpm.x=$E277))))</f>
        <v>2.9339853300733498E-3</v>
      </c>
      <c r="K277" s="3">
        <f t="shared" si="55"/>
        <v>1</v>
      </c>
      <c r="L277" s="3" cm="1">
        <f t="array" ref="L277">SUM(_xlfn._xlws.FILTER($D$2:$D$1311,_xlfn.MAP($F$2:$F$1311,_xlfn.LAMBDA(_xlpm.x,_xlpm.x=$F277))))</f>
        <v>3.4229828850855749E-3</v>
      </c>
      <c r="M277" s="3">
        <f t="shared" si="56"/>
        <v>0.8571428571428571</v>
      </c>
      <c r="N277" s="3">
        <f t="shared" si="57"/>
        <v>0.54525985910134711</v>
      </c>
      <c r="O277" s="3">
        <f t="shared" si="58"/>
        <v>0.92307692307692302</v>
      </c>
      <c r="P277" s="3">
        <f t="shared" si="59"/>
        <v>6.6946789630613221E-2</v>
      </c>
      <c r="Q277" s="3"/>
    </row>
    <row r="278" spans="1:17">
      <c r="A278" s="1" t="str">
        <f t="shared" si="48"/>
        <v>~sch~ : [ʃ]</v>
      </c>
      <c r="B278" s="2">
        <v>4</v>
      </c>
      <c r="C278" s="1" t="s">
        <v>332</v>
      </c>
      <c r="D278" s="3">
        <f t="shared" si="49"/>
        <v>1.9559902200488996E-3</v>
      </c>
      <c r="E278" s="1" t="str">
        <f t="shared" si="50"/>
        <v>~sch~</v>
      </c>
      <c r="F278" s="1" t="str">
        <f t="shared" si="51"/>
        <v>[ʃ]</v>
      </c>
      <c r="G278" s="5">
        <f t="shared" si="52"/>
        <v>3</v>
      </c>
      <c r="H278" s="5">
        <f t="shared" si="53"/>
        <v>1</v>
      </c>
      <c r="I278" s="5">
        <f t="shared" si="54"/>
        <v>3</v>
      </c>
      <c r="J278" s="3" cm="1">
        <f t="array" ref="J278">SUM(_xlfn._xlws.FILTER($D$2:$D$1311,_xlfn.MAP($E$2:$E$1311,_xlfn.LAMBDA(_xlpm.x,_xlpm.x=$E278))))</f>
        <v>1.9559902200488996E-3</v>
      </c>
      <c r="K278" s="3">
        <f t="shared" si="55"/>
        <v>1</v>
      </c>
      <c r="L278" s="3" cm="1">
        <f t="array" ref="L278">SUM(_xlfn._xlws.FILTER($D$2:$D$1311,_xlfn.MAP($F$2:$F$1311,_xlfn.LAMBDA(_xlpm.x,_xlpm.x=$F278))))</f>
        <v>2.4449877750611247E-3</v>
      </c>
      <c r="M278" s="3">
        <f t="shared" si="56"/>
        <v>0.79999999999999993</v>
      </c>
      <c r="N278" s="3">
        <f t="shared" si="57"/>
        <v>0.29643861820463041</v>
      </c>
      <c r="O278" s="3">
        <f t="shared" si="58"/>
        <v>0.88888888888888895</v>
      </c>
      <c r="P278" s="3">
        <f t="shared" si="59"/>
        <v>9.691001300805642E-2</v>
      </c>
      <c r="Q278" s="3"/>
    </row>
    <row r="279" spans="1:17">
      <c r="A279" s="1" t="str">
        <f t="shared" si="48"/>
        <v>~fen~ : [fn]</v>
      </c>
      <c r="B279" s="2">
        <v>5</v>
      </c>
      <c r="C279" s="1" t="s">
        <v>67</v>
      </c>
      <c r="D279" s="3">
        <f t="shared" si="49"/>
        <v>2.4449877750611247E-3</v>
      </c>
      <c r="E279" s="3" t="str">
        <f t="shared" si="50"/>
        <v>~fen~</v>
      </c>
      <c r="F279" s="3" t="str">
        <f t="shared" si="51"/>
        <v>[fn]</v>
      </c>
      <c r="G279" s="5">
        <f t="shared" si="52"/>
        <v>3</v>
      </c>
      <c r="H279" s="5">
        <f t="shared" si="53"/>
        <v>2</v>
      </c>
      <c r="I279" s="5">
        <f t="shared" si="54"/>
        <v>3</v>
      </c>
      <c r="J279" s="3" cm="1">
        <f t="array" ref="J279">SUM(_xlfn._xlws.FILTER($D$2:$D$1311,_xlfn.MAP($E$2:$E$1311,_xlfn.LAMBDA(_xlpm.x,_xlpm.x=$E279))))</f>
        <v>2.4449877750611247E-3</v>
      </c>
      <c r="K279" s="3">
        <f t="shared" si="55"/>
        <v>1</v>
      </c>
      <c r="L279" s="3" cm="1">
        <f t="array" ref="L279">SUM(_xlfn._xlws.FILTER($D$2:$D$1311,_xlfn.MAP($F$2:$F$1311,_xlfn.LAMBDA(_xlpm.x,_xlpm.x=$F279))))</f>
        <v>3.9119804400977991E-3</v>
      </c>
      <c r="M279" s="3">
        <f t="shared" si="56"/>
        <v>0.625</v>
      </c>
      <c r="N279" s="3">
        <f t="shared" si="57"/>
        <v>0.36037979619832278</v>
      </c>
      <c r="O279" s="3">
        <f t="shared" si="58"/>
        <v>0.76923076923076927</v>
      </c>
      <c r="P279" s="3">
        <f t="shared" si="59"/>
        <v>0.20411998265592479</v>
      </c>
      <c r="Q279" s="3"/>
    </row>
    <row r="280" spans="1:17">
      <c r="A280" s="1" t="str">
        <f t="shared" si="48"/>
        <v>~len~ : [ln]</v>
      </c>
      <c r="B280" s="2">
        <v>7</v>
      </c>
      <c r="C280" s="1" t="s">
        <v>140</v>
      </c>
      <c r="D280" s="3">
        <f t="shared" si="49"/>
        <v>3.4229828850855745E-3</v>
      </c>
      <c r="E280" s="1" t="str">
        <f t="shared" si="50"/>
        <v>~len~</v>
      </c>
      <c r="F280" s="1" t="str">
        <f t="shared" si="51"/>
        <v>[ln]</v>
      </c>
      <c r="G280" s="5">
        <f t="shared" si="52"/>
        <v>3</v>
      </c>
      <c r="H280" s="5">
        <f t="shared" si="53"/>
        <v>2</v>
      </c>
      <c r="I280" s="5">
        <f t="shared" si="54"/>
        <v>3</v>
      </c>
      <c r="J280" s="3" cm="1">
        <f t="array" ref="J280">SUM(_xlfn._xlws.FILTER($D$2:$D$1311,_xlfn.MAP($E$2:$E$1311,_xlfn.LAMBDA(_xlpm.x,_xlpm.x=$E280))))</f>
        <v>3.4229828850855745E-3</v>
      </c>
      <c r="K280" s="3">
        <f t="shared" si="55"/>
        <v>1</v>
      </c>
      <c r="L280" s="3" cm="1">
        <f t="array" ref="L280">SUM(_xlfn._xlws.FILTER($D$2:$D$1311,_xlfn.MAP($F$2:$F$1311,_xlfn.LAMBDA(_xlpm.x,_xlpm.x=$F280))))</f>
        <v>5.8679706601466996E-3</v>
      </c>
      <c r="M280" s="3">
        <f t="shared" si="56"/>
        <v>0.58333333333333326</v>
      </c>
      <c r="N280" s="3">
        <f t="shared" si="57"/>
        <v>0.40063162612180775</v>
      </c>
      <c r="O280" s="3">
        <f t="shared" si="58"/>
        <v>0.73684210526315785</v>
      </c>
      <c r="P280" s="3">
        <f t="shared" si="59"/>
        <v>0.23408320603336802</v>
      </c>
      <c r="Q280" s="3"/>
    </row>
    <row r="281" spans="1:17">
      <c r="A281" s="1" t="str">
        <f t="shared" si="48"/>
        <v>~lle~ : [le]</v>
      </c>
      <c r="B281" s="2">
        <v>8</v>
      </c>
      <c r="C281" s="1" t="s">
        <v>551</v>
      </c>
      <c r="D281" s="3">
        <f t="shared" si="49"/>
        <v>3.9119804400977991E-3</v>
      </c>
      <c r="E281" s="1" t="str">
        <f t="shared" si="50"/>
        <v>~lle~</v>
      </c>
      <c r="F281" s="1" t="str">
        <f t="shared" si="51"/>
        <v>[le]</v>
      </c>
      <c r="G281" s="5">
        <f t="shared" si="52"/>
        <v>3</v>
      </c>
      <c r="H281" s="5">
        <f t="shared" si="53"/>
        <v>2</v>
      </c>
      <c r="I281" s="5">
        <f t="shared" si="54"/>
        <v>3</v>
      </c>
      <c r="J281" s="3" cm="1">
        <f t="array" ref="J281">SUM(_xlfn._xlws.FILTER($D$2:$D$1311,_xlfn.MAP($E$2:$E$1311,_xlfn.LAMBDA(_xlpm.x,_xlpm.x=$E281))))</f>
        <v>3.9119804400977991E-3</v>
      </c>
      <c r="K281" s="3">
        <f t="shared" si="55"/>
        <v>1</v>
      </c>
      <c r="L281" s="3" cm="1">
        <f t="array" ref="L281">SUM(_xlfn._xlws.FILTER($D$2:$D$1311,_xlfn.MAP($F$2:$F$1311,_xlfn.LAMBDA(_xlpm.x,_xlpm.x=$F281))))</f>
        <v>6.8459657701711489E-3</v>
      </c>
      <c r="M281" s="3">
        <f t="shared" si="56"/>
        <v>0.5714285714285714</v>
      </c>
      <c r="N281" s="3">
        <f t="shared" si="57"/>
        <v>0.41782635415113678</v>
      </c>
      <c r="O281" s="3">
        <f t="shared" si="58"/>
        <v>0.72727272727272729</v>
      </c>
      <c r="P281" s="3">
        <f t="shared" si="59"/>
        <v>0.24303804868629444</v>
      </c>
      <c r="Q281" s="3"/>
    </row>
    <row r="282" spans="1:17">
      <c r="A282" s="1" t="str">
        <f t="shared" si="48"/>
        <v>~tch~ : [tʃ]</v>
      </c>
      <c r="B282" s="2">
        <v>1</v>
      </c>
      <c r="C282" s="1" t="s">
        <v>281</v>
      </c>
      <c r="D282" s="3">
        <f t="shared" si="49"/>
        <v>4.8899755501222489E-4</v>
      </c>
      <c r="E282" s="1" t="str">
        <f t="shared" si="50"/>
        <v>~tch~</v>
      </c>
      <c r="F282" s="1" t="str">
        <f t="shared" si="51"/>
        <v>[tʃ]</v>
      </c>
      <c r="G282" s="5">
        <f t="shared" si="52"/>
        <v>3</v>
      </c>
      <c r="H282" s="5">
        <f t="shared" si="53"/>
        <v>2</v>
      </c>
      <c r="I282" s="5">
        <f t="shared" si="54"/>
        <v>3</v>
      </c>
      <c r="J282" s="3" cm="1">
        <f t="array" ref="J282">SUM(_xlfn._xlws.FILTER($D$2:$D$1311,_xlfn.MAP($E$2:$E$1311,_xlfn.LAMBDA(_xlpm.x,_xlpm.x=$E282))))</f>
        <v>4.8899755501222489E-4</v>
      </c>
      <c r="K282" s="3">
        <f t="shared" si="55"/>
        <v>1</v>
      </c>
      <c r="L282" s="3" cm="1">
        <f t="array" ref="L282">SUM(_xlfn._xlws.FILTER($D$2:$D$1311,_xlfn.MAP($F$2:$F$1311,_xlfn.LAMBDA(_xlpm.x,_xlpm.x=$F282))))</f>
        <v>9.7799511002444979E-4</v>
      </c>
      <c r="M282" s="3">
        <f t="shared" si="56"/>
        <v>0.5</v>
      </c>
      <c r="N282" s="3">
        <f t="shared" si="57"/>
        <v>0.12082541105260872</v>
      </c>
      <c r="O282" s="3">
        <f t="shared" si="58"/>
        <v>0.66666666666666663</v>
      </c>
      <c r="P282" s="3">
        <f t="shared" si="59"/>
        <v>0.3010299956639812</v>
      </c>
      <c r="Q282" s="3"/>
    </row>
    <row r="283" spans="1:17">
      <c r="A283" s="1" t="str">
        <f t="shared" si="48"/>
        <v>~bis~ : [bɪs]</v>
      </c>
      <c r="B283" s="2">
        <v>1</v>
      </c>
      <c r="C283" s="1" t="s">
        <v>1878</v>
      </c>
      <c r="D283" s="3">
        <f t="shared" si="49"/>
        <v>4.8899755501222489E-4</v>
      </c>
      <c r="E283" s="3" t="str">
        <f t="shared" si="50"/>
        <v>~bis~</v>
      </c>
      <c r="F283" s="3" t="str">
        <f t="shared" si="51"/>
        <v>[bɪs]</v>
      </c>
      <c r="G283" s="5">
        <f t="shared" si="52"/>
        <v>3</v>
      </c>
      <c r="H283" s="5">
        <f t="shared" si="53"/>
        <v>3</v>
      </c>
      <c r="I283" s="5">
        <f t="shared" si="54"/>
        <v>3</v>
      </c>
      <c r="J283" s="3" cm="1">
        <f t="array" ref="J283">SUM(_xlfn._xlws.FILTER($D$2:$D$1311,_xlfn.MAP($E$2:$E$1311,_xlfn.LAMBDA(_xlpm.x,_xlpm.x=$E283))))</f>
        <v>4.8899755501222489E-4</v>
      </c>
      <c r="K283" s="3">
        <f t="shared" si="55"/>
        <v>1</v>
      </c>
      <c r="L283" s="3" cm="1">
        <f t="array" ref="L283">SUM(_xlfn._xlws.FILTER($D$2:$D$1311,_xlfn.MAP($F$2:$F$1311,_xlfn.LAMBDA(_xlpm.x,_xlpm.x=$F283))))</f>
        <v>9.7799511002444979E-4</v>
      </c>
      <c r="M283" s="3">
        <f t="shared" si="56"/>
        <v>0.5</v>
      </c>
      <c r="N283" s="3">
        <f t="shared" si="57"/>
        <v>0.14027395824968311</v>
      </c>
      <c r="O283" s="3">
        <f t="shared" si="58"/>
        <v>0.66666666666666663</v>
      </c>
      <c r="P283" s="3">
        <f t="shared" si="59"/>
        <v>0.3010299956639812</v>
      </c>
      <c r="Q283" s="3"/>
    </row>
    <row r="284" spans="1:17">
      <c r="A284" s="1" t="str">
        <f t="shared" si="48"/>
        <v>~uhr~ : [uːɐ]</v>
      </c>
      <c r="B284" s="2">
        <v>1</v>
      </c>
      <c r="C284" s="1" t="s">
        <v>1877</v>
      </c>
      <c r="D284" s="3">
        <f t="shared" si="49"/>
        <v>4.8899755501222489E-4</v>
      </c>
      <c r="E284" s="3" t="str">
        <f t="shared" si="50"/>
        <v>~uhr~</v>
      </c>
      <c r="F284" s="3" t="str">
        <f t="shared" si="51"/>
        <v>[uːɐ]</v>
      </c>
      <c r="G284" s="5">
        <f t="shared" si="52"/>
        <v>3</v>
      </c>
      <c r="H284" s="5">
        <f t="shared" si="53"/>
        <v>3</v>
      </c>
      <c r="I284" s="5">
        <f t="shared" si="54"/>
        <v>3</v>
      </c>
      <c r="J284" s="3" cm="1">
        <f t="array" ref="J284">SUM(_xlfn._xlws.FILTER($D$2:$D$1311,_xlfn.MAP($E$2:$E$1311,_xlfn.LAMBDA(_xlpm.x,_xlpm.x=$E284))))</f>
        <v>4.8899755501222489E-4</v>
      </c>
      <c r="K284" s="3">
        <f t="shared" si="55"/>
        <v>1</v>
      </c>
      <c r="L284" s="3" cm="1">
        <f t="array" ref="L284">SUM(_xlfn._xlws.FILTER($D$2:$D$1311,_xlfn.MAP($F$2:$F$1311,_xlfn.LAMBDA(_xlpm.x,_xlpm.x=$F284))))</f>
        <v>9.7799511002444979E-4</v>
      </c>
      <c r="M284" s="3">
        <f t="shared" si="56"/>
        <v>0.5</v>
      </c>
      <c r="N284" s="3">
        <f t="shared" si="57"/>
        <v>0.14027395824968311</v>
      </c>
      <c r="O284" s="3">
        <f t="shared" si="58"/>
        <v>0.66666666666666663</v>
      </c>
      <c r="P284" s="3">
        <f t="shared" si="59"/>
        <v>0.3010299956639812</v>
      </c>
      <c r="Q284" s="3"/>
    </row>
    <row r="285" spans="1:17">
      <c r="A285" s="1" t="str">
        <f t="shared" si="48"/>
        <v>~rha~ : [ɐha]</v>
      </c>
      <c r="B285" s="2">
        <v>1</v>
      </c>
      <c r="C285" s="1" t="s">
        <v>1875</v>
      </c>
      <c r="D285" s="3">
        <f t="shared" si="49"/>
        <v>4.8899755501222489E-4</v>
      </c>
      <c r="E285" s="3" t="str">
        <f t="shared" si="50"/>
        <v>~rha~</v>
      </c>
      <c r="F285" s="3" t="str">
        <f t="shared" si="51"/>
        <v>[ɐha]</v>
      </c>
      <c r="G285" s="5">
        <f t="shared" si="52"/>
        <v>3</v>
      </c>
      <c r="H285" s="5">
        <f t="shared" si="53"/>
        <v>3</v>
      </c>
      <c r="I285" s="5">
        <f t="shared" si="54"/>
        <v>3</v>
      </c>
      <c r="J285" s="3" cm="1">
        <f t="array" ref="J285">SUM(_xlfn._xlws.FILTER($D$2:$D$1311,_xlfn.MAP($E$2:$E$1311,_xlfn.LAMBDA(_xlpm.x,_xlpm.x=$E285))))</f>
        <v>4.8899755501222489E-4</v>
      </c>
      <c r="K285" s="3">
        <f t="shared" si="55"/>
        <v>1</v>
      </c>
      <c r="L285" s="3" cm="1">
        <f t="array" ref="L285">SUM(_xlfn._xlws.FILTER($D$2:$D$1311,_xlfn.MAP($F$2:$F$1311,_xlfn.LAMBDA(_xlpm.x,_xlpm.x=$F285))))</f>
        <v>9.7799511002444979E-4</v>
      </c>
      <c r="M285" s="3">
        <f t="shared" si="56"/>
        <v>0.5</v>
      </c>
      <c r="N285" s="3">
        <f t="shared" si="57"/>
        <v>0.14027395824968311</v>
      </c>
      <c r="O285" s="3">
        <f t="shared" si="58"/>
        <v>0.66666666666666663</v>
      </c>
      <c r="P285" s="3">
        <f t="shared" si="59"/>
        <v>0.3010299956639812</v>
      </c>
      <c r="Q285" s="3"/>
    </row>
    <row r="286" spans="1:17">
      <c r="A286" s="1" t="str">
        <f t="shared" si="48"/>
        <v>~bot~ : [boːt]</v>
      </c>
      <c r="B286" s="2">
        <v>1</v>
      </c>
      <c r="C286" s="1" t="s">
        <v>1494</v>
      </c>
      <c r="D286" s="3">
        <f t="shared" si="49"/>
        <v>4.8899755501222489E-4</v>
      </c>
      <c r="E286" s="3" t="str">
        <f t="shared" si="50"/>
        <v>~bot~</v>
      </c>
      <c r="F286" s="3" t="str">
        <f t="shared" si="51"/>
        <v>[boːt]</v>
      </c>
      <c r="G286" s="5">
        <f t="shared" si="52"/>
        <v>3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SUM(_xlfn._xlws.FILTER($D$2:$D$1311,_xlfn.MAP($E$2:$E$1311,_xlfn.LAMBDA(_xlpm.x,_xlpm.x=$E286))))</f>
        <v>4.8899755501222489E-4</v>
      </c>
      <c r="K286" s="3">
        <f t="shared" si="55"/>
        <v>1</v>
      </c>
      <c r="L286" s="3" cm="1">
        <f t="array" ref="L286">SUM(_xlfn._xlws.FILTER($D$2:$D$1311,_xlfn.MAP($F$2:$F$1311,_xlfn.LAMBDA(_xlpm.x,_xlpm.x=$F286))))</f>
        <v>9.7799511002444979E-4</v>
      </c>
      <c r="M286" s="3">
        <f t="shared" si="56"/>
        <v>0.5</v>
      </c>
      <c r="N286" s="3">
        <f t="shared" si="57"/>
        <v>0.15616457835260653</v>
      </c>
      <c r="O286" s="3">
        <f t="shared" si="58"/>
        <v>0.66666666666666663</v>
      </c>
      <c r="P286" s="3">
        <f t="shared" si="59"/>
        <v>0.3010299956639812</v>
      </c>
      <c r="Q286" s="3"/>
    </row>
    <row r="287" spans="1:17">
      <c r="A287" s="1" t="str">
        <f t="shared" si="48"/>
        <v>~lar~ : [laːʁ]</v>
      </c>
      <c r="B287" s="2">
        <v>1</v>
      </c>
      <c r="C287" s="1" t="s">
        <v>1490</v>
      </c>
      <c r="D287" s="3">
        <f t="shared" si="49"/>
        <v>4.8899755501222489E-4</v>
      </c>
      <c r="E287" s="3" t="str">
        <f t="shared" si="50"/>
        <v>~lar~</v>
      </c>
      <c r="F287" s="3" t="str">
        <f t="shared" si="51"/>
        <v>[laːʁ]</v>
      </c>
      <c r="G287" s="5">
        <f t="shared" si="52"/>
        <v>3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SUM(_xlfn._xlws.FILTER($D$2:$D$1311,_xlfn.MAP($E$2:$E$1311,_xlfn.LAMBDA(_xlpm.x,_xlpm.x=$E287))))</f>
        <v>4.8899755501222489E-4</v>
      </c>
      <c r="K287" s="3">
        <f t="shared" si="55"/>
        <v>1</v>
      </c>
      <c r="L287" s="3" cm="1">
        <f t="array" ref="L287">SUM(_xlfn._xlws.FILTER($D$2:$D$1311,_xlfn.MAP($F$2:$F$1311,_xlfn.LAMBDA(_xlpm.x,_xlpm.x=$F287))))</f>
        <v>9.7799511002444979E-4</v>
      </c>
      <c r="M287" s="3">
        <f t="shared" si="56"/>
        <v>0.5</v>
      </c>
      <c r="N287" s="3">
        <f t="shared" si="57"/>
        <v>0.15616457835260653</v>
      </c>
      <c r="O287" s="3">
        <f t="shared" si="58"/>
        <v>0.66666666666666663</v>
      </c>
      <c r="P287" s="3">
        <f t="shared" si="59"/>
        <v>0.3010299956639812</v>
      </c>
      <c r="Q287" s="3"/>
    </row>
    <row r="288" spans="1:17">
      <c r="A288" s="1" t="str">
        <f t="shared" si="48"/>
        <v>~tag~ : [taːk]</v>
      </c>
      <c r="B288" s="2">
        <v>1</v>
      </c>
      <c r="C288" s="1" t="s">
        <v>1488</v>
      </c>
      <c r="D288" s="3">
        <f t="shared" si="49"/>
        <v>4.8899755501222489E-4</v>
      </c>
      <c r="E288" s="1" t="str">
        <f t="shared" si="50"/>
        <v>~tag~</v>
      </c>
      <c r="F288" s="1" t="str">
        <f t="shared" si="51"/>
        <v>[taːk]</v>
      </c>
      <c r="G288" s="5">
        <f t="shared" si="52"/>
        <v>3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SUM(_xlfn._xlws.FILTER($D$2:$D$1311,_xlfn.MAP($E$2:$E$1311,_xlfn.LAMBDA(_xlpm.x,_xlpm.x=$E288))))</f>
        <v>4.8899755501222489E-4</v>
      </c>
      <c r="K288" s="3">
        <f t="shared" si="55"/>
        <v>1</v>
      </c>
      <c r="L288" s="3" cm="1">
        <f t="array" ref="L288">SUM(_xlfn._xlws.FILTER($D$2:$D$1311,_xlfn.MAP($F$2:$F$1311,_xlfn.LAMBDA(_xlpm.x,_xlpm.x=$F288))))</f>
        <v>9.7799511002444979E-4</v>
      </c>
      <c r="M288" s="3">
        <f t="shared" si="56"/>
        <v>0.5</v>
      </c>
      <c r="N288" s="3">
        <f t="shared" si="57"/>
        <v>0.15616457835260653</v>
      </c>
      <c r="O288" s="3">
        <f t="shared" si="58"/>
        <v>0.66666666666666663</v>
      </c>
      <c r="P288" s="3">
        <f t="shared" si="59"/>
        <v>0.3010299956639812</v>
      </c>
      <c r="Q288" s="3"/>
    </row>
    <row r="289" spans="1:17">
      <c r="A289" s="1" t="str">
        <f t="shared" si="48"/>
        <v>~tod~ : [toːt]</v>
      </c>
      <c r="B289" s="2">
        <v>1</v>
      </c>
      <c r="C289" s="1" t="s">
        <v>1486</v>
      </c>
      <c r="D289" s="3">
        <f t="shared" si="49"/>
        <v>4.8899755501222489E-4</v>
      </c>
      <c r="E289" s="3" t="str">
        <f t="shared" si="50"/>
        <v>~tod~</v>
      </c>
      <c r="F289" s="3" t="str">
        <f t="shared" si="51"/>
        <v>[toːt]</v>
      </c>
      <c r="G289" s="5">
        <f t="shared" si="52"/>
        <v>3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SUM(_xlfn._xlws.FILTER($D$2:$D$1311,_xlfn.MAP($E$2:$E$1311,_xlfn.LAMBDA(_xlpm.x,_xlpm.x=$E289))))</f>
        <v>4.8899755501222489E-4</v>
      </c>
      <c r="K289" s="3">
        <f t="shared" si="55"/>
        <v>1</v>
      </c>
      <c r="L289" s="3" cm="1">
        <f t="array" ref="L289">SUM(_xlfn._xlws.FILTER($D$2:$D$1311,_xlfn.MAP($F$2:$F$1311,_xlfn.LAMBDA(_xlpm.x,_xlpm.x=$F289))))</f>
        <v>9.7799511002444979E-4</v>
      </c>
      <c r="M289" s="3">
        <f t="shared" si="56"/>
        <v>0.5</v>
      </c>
      <c r="N289" s="3">
        <f t="shared" si="57"/>
        <v>0.15616457835260653</v>
      </c>
      <c r="O289" s="3">
        <f t="shared" si="58"/>
        <v>0.66666666666666663</v>
      </c>
      <c r="P289" s="3">
        <f t="shared" si="59"/>
        <v>0.3010299956639812</v>
      </c>
      <c r="Q289" s="3"/>
    </row>
    <row r="290" spans="1:17">
      <c r="A290" s="1" t="str">
        <f t="shared" si="48"/>
        <v>~tot~ : [toːt]</v>
      </c>
      <c r="B290" s="2">
        <v>1</v>
      </c>
      <c r="C290" s="1" t="s">
        <v>1485</v>
      </c>
      <c r="D290" s="3">
        <f t="shared" si="49"/>
        <v>4.8899755501222489E-4</v>
      </c>
      <c r="E290" s="3" t="str">
        <f t="shared" si="50"/>
        <v>~tot~</v>
      </c>
      <c r="F290" s="3" t="str">
        <f t="shared" si="51"/>
        <v>[toːt]</v>
      </c>
      <c r="G290" s="5">
        <f t="shared" si="52"/>
        <v>3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SUM(_xlfn._xlws.FILTER($D$2:$D$1311,_xlfn.MAP($E$2:$E$1311,_xlfn.LAMBDA(_xlpm.x,_xlpm.x=$E290))))</f>
        <v>4.8899755501222489E-4</v>
      </c>
      <c r="K290" s="3">
        <f t="shared" si="55"/>
        <v>1</v>
      </c>
      <c r="L290" s="3" cm="1">
        <f t="array" ref="L290">SUM(_xlfn._xlws.FILTER($D$2:$D$1311,_xlfn.MAP($F$2:$F$1311,_xlfn.LAMBDA(_xlpm.x,_xlpm.x=$F290))))</f>
        <v>9.7799511002444979E-4</v>
      </c>
      <c r="M290" s="3">
        <f t="shared" si="56"/>
        <v>0.5</v>
      </c>
      <c r="N290" s="3">
        <f t="shared" si="57"/>
        <v>0.15616457835260653</v>
      </c>
      <c r="O290" s="3">
        <f t="shared" si="58"/>
        <v>0.66666666666666663</v>
      </c>
      <c r="P290" s="3">
        <f t="shared" si="59"/>
        <v>0.3010299956639812</v>
      </c>
      <c r="Q290" s="3"/>
    </row>
    <row r="291" spans="1:17">
      <c r="A291" s="1" t="str">
        <f t="shared" si="48"/>
        <v>~nen~ : [nen]</v>
      </c>
      <c r="B291" s="2">
        <v>2</v>
      </c>
      <c r="C291" s="1" t="s">
        <v>1866</v>
      </c>
      <c r="D291" s="3">
        <f t="shared" si="49"/>
        <v>9.7799511002444979E-4</v>
      </c>
      <c r="E291" s="3" t="str">
        <f t="shared" si="50"/>
        <v>~nen~</v>
      </c>
      <c r="F291" s="3" t="str">
        <f t="shared" si="51"/>
        <v>[nen]</v>
      </c>
      <c r="G291" s="5">
        <f t="shared" si="52"/>
        <v>3</v>
      </c>
      <c r="H291" s="5">
        <f t="shared" si="53"/>
        <v>3</v>
      </c>
      <c r="I291" s="5">
        <f t="shared" si="54"/>
        <v>3</v>
      </c>
      <c r="J291" s="3" cm="1">
        <f t="array" ref="J291">SUM(_xlfn._xlws.FILTER($D$2:$D$1311,_xlfn.MAP($E$2:$E$1311,_xlfn.LAMBDA(_xlpm.x,_xlpm.x=$E291))))</f>
        <v>1.4669926650366747E-3</v>
      </c>
      <c r="K291" s="3">
        <f t="shared" si="55"/>
        <v>0.66666666666666663</v>
      </c>
      <c r="L291" s="3" cm="1">
        <f t="array" ref="L291">SUM(_xlfn._xlws.FILTER($D$2:$D$1311,_xlfn.MAP($F$2:$F$1311,_xlfn.LAMBDA(_xlpm.x,_xlpm.x=$F291))))</f>
        <v>2.9339853300733494E-3</v>
      </c>
      <c r="M291" s="3">
        <f t="shared" si="56"/>
        <v>0.33333333333333331</v>
      </c>
      <c r="N291" s="3">
        <f t="shared" si="57"/>
        <v>0.14821930910231521</v>
      </c>
      <c r="O291" s="3">
        <f t="shared" si="58"/>
        <v>0.44444444444444442</v>
      </c>
      <c r="P291" s="3">
        <f t="shared" si="59"/>
        <v>0.3010299956639812</v>
      </c>
      <c r="Q291" s="3"/>
    </row>
    <row r="292" spans="1:17">
      <c r="A292" s="1" t="str">
        <f t="shared" si="48"/>
        <v>~tte~ : [te]</v>
      </c>
      <c r="B292" s="2">
        <v>4</v>
      </c>
      <c r="C292" s="1" t="s">
        <v>606</v>
      </c>
      <c r="D292" s="3">
        <f t="shared" si="49"/>
        <v>1.9559902200488996E-3</v>
      </c>
      <c r="E292" s="3" t="str">
        <f t="shared" si="50"/>
        <v>~tte~</v>
      </c>
      <c r="F292" s="3" t="str">
        <f t="shared" si="51"/>
        <v>[te]</v>
      </c>
      <c r="G292" s="5">
        <f t="shared" si="52"/>
        <v>3</v>
      </c>
      <c r="H292" s="5">
        <f t="shared" si="53"/>
        <v>2</v>
      </c>
      <c r="I292" s="5">
        <f t="shared" si="54"/>
        <v>3</v>
      </c>
      <c r="J292" s="3" cm="1">
        <f t="array" ref="J292">SUM(_xlfn._xlws.FILTER($D$2:$D$1311,_xlfn.MAP($E$2:$E$1311,_xlfn.LAMBDA(_xlpm.x,_xlpm.x=$E292))))</f>
        <v>1.9559902200488996E-3</v>
      </c>
      <c r="K292" s="3">
        <f t="shared" si="55"/>
        <v>1</v>
      </c>
      <c r="L292" s="3" cm="1">
        <f t="array" ref="L292">SUM(_xlfn._xlws.FILTER($D$2:$D$1311,_xlfn.MAP($F$2:$F$1311,_xlfn.LAMBDA(_xlpm.x,_xlpm.x=$F292))))</f>
        <v>3.9119804400977991E-3</v>
      </c>
      <c r="M292" s="3">
        <f t="shared" si="56"/>
        <v>0.5</v>
      </c>
      <c r="N292" s="3">
        <f t="shared" si="57"/>
        <v>0.28054791649936622</v>
      </c>
      <c r="O292" s="3">
        <f t="shared" si="58"/>
        <v>0.66666666666666663</v>
      </c>
      <c r="P292" s="3">
        <f t="shared" si="59"/>
        <v>0.3010299956639812</v>
      </c>
      <c r="Q292" s="3"/>
    </row>
    <row r="293" spans="1:17">
      <c r="A293" s="1" t="str">
        <f t="shared" si="48"/>
        <v>~men~ : [men]</v>
      </c>
      <c r="B293" s="2">
        <v>4</v>
      </c>
      <c r="C293" s="1" t="s">
        <v>1872</v>
      </c>
      <c r="D293" s="3">
        <f t="shared" si="49"/>
        <v>1.9559902200488996E-3</v>
      </c>
      <c r="E293" s="1" t="str">
        <f t="shared" si="50"/>
        <v>~men~</v>
      </c>
      <c r="F293" s="1" t="str">
        <f t="shared" si="51"/>
        <v>[men]</v>
      </c>
      <c r="G293" s="5">
        <f t="shared" si="52"/>
        <v>3</v>
      </c>
      <c r="H293" s="5">
        <f t="shared" si="53"/>
        <v>3</v>
      </c>
      <c r="I293" s="5">
        <f t="shared" si="54"/>
        <v>3</v>
      </c>
      <c r="J293" s="3" cm="1">
        <f t="array" ref="J293">SUM(_xlfn._xlws.FILTER($D$2:$D$1311,_xlfn.MAP($E$2:$E$1311,_xlfn.LAMBDA(_xlpm.x,_xlpm.x=$E293))))</f>
        <v>1.9559902200488996E-3</v>
      </c>
      <c r="K293" s="3">
        <f t="shared" si="55"/>
        <v>1</v>
      </c>
      <c r="L293" s="3" cm="1">
        <f t="array" ref="L293">SUM(_xlfn._xlws.FILTER($D$2:$D$1311,_xlfn.MAP($F$2:$F$1311,_xlfn.LAMBDA(_xlpm.x,_xlpm.x=$F293))))</f>
        <v>3.9119804400977991E-3</v>
      </c>
      <c r="M293" s="3">
        <f t="shared" si="56"/>
        <v>0.5</v>
      </c>
      <c r="N293" s="3">
        <f t="shared" si="57"/>
        <v>0.32570604464099612</v>
      </c>
      <c r="O293" s="3">
        <f t="shared" si="58"/>
        <v>0.66666666666666663</v>
      </c>
      <c r="P293" s="3">
        <f t="shared" si="59"/>
        <v>0.3010299956639812</v>
      </c>
      <c r="Q293" s="3"/>
    </row>
    <row r="294" spans="1:17">
      <c r="A294" s="1" t="str">
        <f t="shared" si="48"/>
        <v>~chs~ : [ks]</v>
      </c>
      <c r="B294" s="2">
        <v>1</v>
      </c>
      <c r="C294" s="1" t="s">
        <v>110</v>
      </c>
      <c r="D294" s="3">
        <f t="shared" si="49"/>
        <v>4.8899755501222489E-4</v>
      </c>
      <c r="E294" s="3" t="str">
        <f t="shared" si="50"/>
        <v>~chs~</v>
      </c>
      <c r="F294" s="3" t="str">
        <f t="shared" si="51"/>
        <v>[ks]</v>
      </c>
      <c r="G294" s="5">
        <f t="shared" si="52"/>
        <v>3</v>
      </c>
      <c r="H294" s="5">
        <f t="shared" si="53"/>
        <v>2</v>
      </c>
      <c r="I294" s="5">
        <f t="shared" si="54"/>
        <v>3</v>
      </c>
      <c r="J294" s="3" cm="1">
        <f t="array" ref="J294">SUM(_xlfn._xlws.FILTER($D$2:$D$1311,_xlfn.MAP($E$2:$E$1311,_xlfn.LAMBDA(_xlpm.x,_xlpm.x=$E294))))</f>
        <v>4.8899755501222489E-4</v>
      </c>
      <c r="K294" s="3">
        <f t="shared" si="55"/>
        <v>1</v>
      </c>
      <c r="L294" s="3" cm="1">
        <f t="array" ref="L294">SUM(_xlfn._xlws.FILTER($D$2:$D$1311,_xlfn.MAP($F$2:$F$1311,_xlfn.LAMBDA(_xlpm.x,_xlpm.x=$F294))))</f>
        <v>1.4669926650366747E-3</v>
      </c>
      <c r="M294" s="3">
        <f t="shared" si="56"/>
        <v>0.33333333333333331</v>
      </c>
      <c r="N294" s="3">
        <f t="shared" si="57"/>
        <v>9.0619058289456544E-2</v>
      </c>
      <c r="O294" s="3">
        <f t="shared" si="58"/>
        <v>0.5</v>
      </c>
      <c r="P294" s="3">
        <f t="shared" si="59"/>
        <v>0.47712125471966244</v>
      </c>
      <c r="Q294" s="3"/>
    </row>
    <row r="295" spans="1:17">
      <c r="A295" s="1" t="str">
        <f t="shared" si="48"/>
        <v>~mme~ : [me]</v>
      </c>
      <c r="B295" s="2">
        <v>1</v>
      </c>
      <c r="C295" s="1" t="s">
        <v>561</v>
      </c>
      <c r="D295" s="3">
        <f t="shared" si="49"/>
        <v>4.8899755501222489E-4</v>
      </c>
      <c r="E295" s="3" t="str">
        <f t="shared" si="50"/>
        <v>~mme~</v>
      </c>
      <c r="F295" s="3" t="str">
        <f t="shared" si="51"/>
        <v>[me]</v>
      </c>
      <c r="G295" s="5">
        <f t="shared" si="52"/>
        <v>3</v>
      </c>
      <c r="H295" s="5">
        <f t="shared" si="53"/>
        <v>2</v>
      </c>
      <c r="I295" s="5">
        <f t="shared" si="54"/>
        <v>3</v>
      </c>
      <c r="J295" s="3" cm="1">
        <f t="array" ref="J295">SUM(_xlfn._xlws.FILTER($D$2:$D$1311,_xlfn.MAP($E$2:$E$1311,_xlfn.LAMBDA(_xlpm.x,_xlpm.x=$E295))))</f>
        <v>4.8899755501222489E-4</v>
      </c>
      <c r="K295" s="3">
        <f t="shared" si="55"/>
        <v>1</v>
      </c>
      <c r="L295" s="3" cm="1">
        <f t="array" ref="L295">SUM(_xlfn._xlws.FILTER($D$2:$D$1311,_xlfn.MAP($F$2:$F$1311,_xlfn.LAMBDA(_xlpm.x,_xlpm.x=$F295))))</f>
        <v>1.4669926650366747E-3</v>
      </c>
      <c r="M295" s="3">
        <f t="shared" si="56"/>
        <v>0.33333333333333331</v>
      </c>
      <c r="N295" s="3">
        <f t="shared" si="57"/>
        <v>9.0619058289456544E-2</v>
      </c>
      <c r="O295" s="3">
        <f t="shared" si="58"/>
        <v>0.5</v>
      </c>
      <c r="P295" s="3">
        <f t="shared" si="59"/>
        <v>0.47712125471966244</v>
      </c>
      <c r="Q295" s="3"/>
    </row>
    <row r="296" spans="1:17">
      <c r="A296" s="1" t="str">
        <f t="shared" si="48"/>
        <v>~ter~ : [tɐ]</v>
      </c>
      <c r="B296" s="2">
        <v>1</v>
      </c>
      <c r="C296" s="1" t="s">
        <v>620</v>
      </c>
      <c r="D296" s="3">
        <f t="shared" si="49"/>
        <v>4.8899755501222489E-4</v>
      </c>
      <c r="E296" s="1" t="str">
        <f t="shared" si="50"/>
        <v>~ter~</v>
      </c>
      <c r="F296" s="1" t="str">
        <f t="shared" si="51"/>
        <v>[tɐ]</v>
      </c>
      <c r="G296" s="5">
        <f t="shared" si="52"/>
        <v>3</v>
      </c>
      <c r="H296" s="5">
        <f t="shared" si="53"/>
        <v>2</v>
      </c>
      <c r="I296" s="5">
        <f t="shared" si="54"/>
        <v>3</v>
      </c>
      <c r="J296" s="3" cm="1">
        <f t="array" ref="J296">SUM(_xlfn._xlws.FILTER($D$2:$D$1311,_xlfn.MAP($E$2:$E$1311,_xlfn.LAMBDA(_xlpm.x,_xlpm.x=$E296))))</f>
        <v>4.8899755501222489E-4</v>
      </c>
      <c r="K296" s="3">
        <f t="shared" si="55"/>
        <v>1</v>
      </c>
      <c r="L296" s="3" cm="1">
        <f t="array" ref="L296">SUM(_xlfn._xlws.FILTER($D$2:$D$1311,_xlfn.MAP($F$2:$F$1311,_xlfn.LAMBDA(_xlpm.x,_xlpm.x=$F296))))</f>
        <v>1.4669926650366747E-3</v>
      </c>
      <c r="M296" s="3">
        <f t="shared" si="56"/>
        <v>0.33333333333333331</v>
      </c>
      <c r="N296" s="3">
        <f t="shared" si="57"/>
        <v>9.0619058289456544E-2</v>
      </c>
      <c r="O296" s="3">
        <f t="shared" si="58"/>
        <v>0.5</v>
      </c>
      <c r="P296" s="3">
        <f t="shared" si="59"/>
        <v>0.47712125471966244</v>
      </c>
      <c r="Q296" s="3"/>
    </row>
    <row r="297" spans="1:17">
      <c r="A297" s="1" t="str">
        <f t="shared" si="48"/>
        <v>~ich~ : [ɪç]</v>
      </c>
      <c r="B297" s="2">
        <v>1</v>
      </c>
      <c r="C297" s="1" t="s">
        <v>1867</v>
      </c>
      <c r="D297" s="3">
        <f t="shared" si="49"/>
        <v>4.8899755501222489E-4</v>
      </c>
      <c r="E297" s="3" t="str">
        <f t="shared" si="50"/>
        <v>~ich~</v>
      </c>
      <c r="F297" s="3" t="str">
        <f t="shared" si="51"/>
        <v>[ɪç]</v>
      </c>
      <c r="G297" s="5">
        <f t="shared" si="52"/>
        <v>3</v>
      </c>
      <c r="H297" s="5">
        <f t="shared" si="53"/>
        <v>2</v>
      </c>
      <c r="I297" s="5">
        <f t="shared" si="54"/>
        <v>3</v>
      </c>
      <c r="J297" s="3" cm="1">
        <f t="array" ref="J297">SUM(_xlfn._xlws.FILTER($D$2:$D$1311,_xlfn.MAP($E$2:$E$1311,_xlfn.LAMBDA(_xlpm.x,_xlpm.x=$E297))))</f>
        <v>4.8899755501222489E-4</v>
      </c>
      <c r="K297" s="3">
        <f t="shared" si="55"/>
        <v>1</v>
      </c>
      <c r="L297" s="3" cm="1">
        <f t="array" ref="L297">SUM(_xlfn._xlws.FILTER($D$2:$D$1311,_xlfn.MAP($F$2:$F$1311,_xlfn.LAMBDA(_xlpm.x,_xlpm.x=$F297))))</f>
        <v>1.4669926650366747E-3</v>
      </c>
      <c r="M297" s="3">
        <f t="shared" si="56"/>
        <v>0.33333333333333331</v>
      </c>
      <c r="N297" s="3">
        <f t="shared" si="57"/>
        <v>9.0619058289456544E-2</v>
      </c>
      <c r="O297" s="3">
        <f t="shared" si="58"/>
        <v>0.5</v>
      </c>
      <c r="P297" s="3">
        <f t="shared" si="59"/>
        <v>0.47712125471966244</v>
      </c>
      <c r="Q297" s="3"/>
    </row>
    <row r="298" spans="1:17">
      <c r="A298" s="1" t="str">
        <f t="shared" si="48"/>
        <v>~war~ : [vaːʁ]</v>
      </c>
      <c r="B298" s="2">
        <v>1</v>
      </c>
      <c r="C298" s="1" t="s">
        <v>1477</v>
      </c>
      <c r="D298" s="3">
        <f t="shared" si="49"/>
        <v>4.8899755501222489E-4</v>
      </c>
      <c r="E298" s="3" t="str">
        <f t="shared" si="50"/>
        <v>~war~</v>
      </c>
      <c r="F298" s="3" t="str">
        <f t="shared" si="51"/>
        <v>[vaːʁ]</v>
      </c>
      <c r="G298" s="5">
        <f t="shared" si="52"/>
        <v>3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SUM(_xlfn._xlws.FILTER($D$2:$D$1311,_xlfn.MAP($E$2:$E$1311,_xlfn.LAMBDA(_xlpm.x,_xlpm.x=$E298))))</f>
        <v>4.8899755501222489E-4</v>
      </c>
      <c r="K298" s="3">
        <f t="shared" si="55"/>
        <v>1</v>
      </c>
      <c r="L298" s="3" cm="1">
        <f t="array" ref="L298">SUM(_xlfn._xlws.FILTER($D$2:$D$1311,_xlfn.MAP($F$2:$F$1311,_xlfn.LAMBDA(_xlpm.x,_xlpm.x=$F298))))</f>
        <v>1.4669926650366747E-3</v>
      </c>
      <c r="M298" s="3">
        <f t="shared" si="56"/>
        <v>0.33333333333333331</v>
      </c>
      <c r="N298" s="3">
        <f t="shared" si="57"/>
        <v>0.1171234337644549</v>
      </c>
      <c r="O298" s="3">
        <f t="shared" si="58"/>
        <v>0.5</v>
      </c>
      <c r="P298" s="3">
        <f t="shared" si="59"/>
        <v>0.47712125471966244</v>
      </c>
      <c r="Q298" s="3"/>
    </row>
    <row r="299" spans="1:17">
      <c r="A299" s="1" t="str">
        <f t="shared" si="48"/>
        <v>~ken~ : [kŋ]</v>
      </c>
      <c r="B299" s="2">
        <v>1</v>
      </c>
      <c r="C299" s="1" t="s">
        <v>118</v>
      </c>
      <c r="D299" s="3">
        <f t="shared" si="49"/>
        <v>4.8899755501222489E-4</v>
      </c>
      <c r="E299" s="3" t="str">
        <f t="shared" si="50"/>
        <v>~ken~</v>
      </c>
      <c r="F299" s="3" t="str">
        <f t="shared" si="51"/>
        <v>[kŋ]</v>
      </c>
      <c r="G299" s="5">
        <f t="shared" si="52"/>
        <v>3</v>
      </c>
      <c r="H299" s="5">
        <f t="shared" si="53"/>
        <v>2</v>
      </c>
      <c r="I299" s="5">
        <f t="shared" si="54"/>
        <v>3</v>
      </c>
      <c r="J299" s="3" cm="1">
        <f t="array" ref="J299">SUM(_xlfn._xlws.FILTER($D$2:$D$1311,_xlfn.MAP($E$2:$E$1311,_xlfn.LAMBDA(_xlpm.x,_xlpm.x=$E299))))</f>
        <v>4.8899755501222489E-4</v>
      </c>
      <c r="K299" s="3">
        <f t="shared" si="55"/>
        <v>1</v>
      </c>
      <c r="L299" s="3" cm="1">
        <f t="array" ref="L299">SUM(_xlfn._xlws.FILTER($D$2:$D$1311,_xlfn.MAP($F$2:$F$1311,_xlfn.LAMBDA(_xlpm.x,_xlpm.x=$F299))))</f>
        <v>1.9559902200488996E-3</v>
      </c>
      <c r="M299" s="3">
        <f t="shared" si="56"/>
        <v>0.25</v>
      </c>
      <c r="N299" s="3">
        <f t="shared" si="57"/>
        <v>7.2495246631565244E-2</v>
      </c>
      <c r="O299" s="3">
        <f t="shared" si="58"/>
        <v>0.4</v>
      </c>
      <c r="P299" s="3">
        <f t="shared" si="59"/>
        <v>0.6020599913279624</v>
      </c>
      <c r="Q299" s="3"/>
    </row>
    <row r="300" spans="1:17">
      <c r="A300" s="1" t="str">
        <f t="shared" si="48"/>
        <v>~rts~ : [ʁts]</v>
      </c>
      <c r="B300" s="2">
        <v>1</v>
      </c>
      <c r="C300" s="1" t="s">
        <v>670</v>
      </c>
      <c r="D300" s="3">
        <f t="shared" si="49"/>
        <v>4.8899755501222489E-4</v>
      </c>
      <c r="E300" s="3" t="str">
        <f t="shared" si="50"/>
        <v>~rts~</v>
      </c>
      <c r="F300" s="3" t="str">
        <f t="shared" si="51"/>
        <v>[ʁts]</v>
      </c>
      <c r="G300" s="5">
        <f t="shared" si="52"/>
        <v>3</v>
      </c>
      <c r="H300" s="5">
        <f t="shared" si="53"/>
        <v>3</v>
      </c>
      <c r="I300" s="5">
        <f t="shared" si="54"/>
        <v>3</v>
      </c>
      <c r="J300" s="3" cm="1">
        <f t="array" ref="J300">SUM(_xlfn._xlws.FILTER($D$2:$D$1311,_xlfn.MAP($E$2:$E$1311,_xlfn.LAMBDA(_xlpm.x,_xlpm.x=$E300))))</f>
        <v>4.8899755501222489E-4</v>
      </c>
      <c r="K300" s="3">
        <f t="shared" si="55"/>
        <v>1</v>
      </c>
      <c r="L300" s="3" cm="1">
        <f t="array" ref="L300">SUM(_xlfn._xlws.FILTER($D$2:$D$1311,_xlfn.MAP($F$2:$F$1311,_xlfn.LAMBDA(_xlpm.x,_xlpm.x=$F300))))</f>
        <v>1.9559902200488996E-3</v>
      </c>
      <c r="M300" s="3">
        <f t="shared" si="56"/>
        <v>0.25</v>
      </c>
      <c r="N300" s="3">
        <f t="shared" si="57"/>
        <v>8.4164374949809884E-2</v>
      </c>
      <c r="O300" s="3">
        <f t="shared" si="58"/>
        <v>0.4</v>
      </c>
      <c r="P300" s="3">
        <f t="shared" si="59"/>
        <v>0.6020599913279624</v>
      </c>
      <c r="Q300" s="3"/>
    </row>
    <row r="301" spans="1:17">
      <c r="A301" s="1" t="str">
        <f t="shared" si="48"/>
        <v>~nne~ : [ne]</v>
      </c>
      <c r="B301" s="2">
        <v>1</v>
      </c>
      <c r="C301" s="1" t="s">
        <v>574</v>
      </c>
      <c r="D301" s="3">
        <f t="shared" si="49"/>
        <v>4.8899755501222489E-4</v>
      </c>
      <c r="E301" s="3" t="str">
        <f t="shared" si="50"/>
        <v>~nne~</v>
      </c>
      <c r="F301" s="3" t="str">
        <f t="shared" si="51"/>
        <v>[ne]</v>
      </c>
      <c r="G301" s="5">
        <f t="shared" si="52"/>
        <v>3</v>
      </c>
      <c r="H301" s="5">
        <f t="shared" si="53"/>
        <v>2</v>
      </c>
      <c r="I301" s="5">
        <f t="shared" si="54"/>
        <v>3</v>
      </c>
      <c r="J301" s="3" cm="1">
        <f t="array" ref="J301">SUM(_xlfn._xlws.FILTER($D$2:$D$1311,_xlfn.MAP($E$2:$E$1311,_xlfn.LAMBDA(_xlpm.x,_xlpm.x=$E301))))</f>
        <v>4.8899755501222489E-4</v>
      </c>
      <c r="K301" s="3">
        <f t="shared" si="55"/>
        <v>1</v>
      </c>
      <c r="L301" s="3" cm="1">
        <f t="array" ref="L301">SUM(_xlfn._xlws.FILTER($D$2:$D$1311,_xlfn.MAP($F$2:$F$1311,_xlfn.LAMBDA(_xlpm.x,_xlpm.x=$F301))))</f>
        <v>3.4229828850855749E-3</v>
      </c>
      <c r="M301" s="3">
        <f t="shared" si="56"/>
        <v>0.14285714285714282</v>
      </c>
      <c r="N301" s="3">
        <f t="shared" si="57"/>
        <v>4.5309529144728265E-2</v>
      </c>
      <c r="O301" s="3">
        <f t="shared" si="58"/>
        <v>0.24999999999999994</v>
      </c>
      <c r="P301" s="3">
        <f t="shared" si="59"/>
        <v>0.84509804001425692</v>
      </c>
      <c r="Q301" s="3"/>
    </row>
    <row r="302" spans="1:17">
      <c r="A302" s="1" t="str">
        <f t="shared" si="48"/>
        <v>~ock~ : [k]</v>
      </c>
      <c r="B302" s="2">
        <v>1</v>
      </c>
      <c r="C302" s="1" t="s">
        <v>100</v>
      </c>
      <c r="D302" s="3">
        <f t="shared" si="49"/>
        <v>4.8899755501222489E-4</v>
      </c>
      <c r="E302" s="3" t="str">
        <f t="shared" si="50"/>
        <v>~ock~</v>
      </c>
      <c r="F302" s="3" t="str">
        <f t="shared" si="51"/>
        <v>[k]</v>
      </c>
      <c r="G302" s="5">
        <f t="shared" si="52"/>
        <v>3</v>
      </c>
      <c r="H302" s="5">
        <f t="shared" si="53"/>
        <v>1</v>
      </c>
      <c r="I302" s="5">
        <f t="shared" si="54"/>
        <v>3</v>
      </c>
      <c r="J302" s="3" cm="1">
        <f t="array" ref="J302">SUM(_xlfn._xlws.FILTER($D$2:$D$1311,_xlfn.MAP($E$2:$E$1311,_xlfn.LAMBDA(_xlpm.x,_xlpm.x=$E302))))</f>
        <v>4.8899755501222489E-4</v>
      </c>
      <c r="K302" s="3">
        <f t="shared" si="55"/>
        <v>1</v>
      </c>
      <c r="L302" s="3" cm="1">
        <f t="array" ref="L302">SUM(_xlfn._xlws.FILTER($D$2:$D$1311,_xlfn.MAP($F$2:$F$1311,_xlfn.LAMBDA(_xlpm.x,_xlpm.x=$F302))))</f>
        <v>1.3202933985330073E-2</v>
      </c>
      <c r="M302" s="3">
        <f t="shared" si="56"/>
        <v>3.7037037037037035E-2</v>
      </c>
      <c r="N302" s="3">
        <f t="shared" si="57"/>
        <v>1.0259129231389517E-2</v>
      </c>
      <c r="O302" s="3">
        <f t="shared" si="58"/>
        <v>7.1428571428571425E-2</v>
      </c>
      <c r="P302" s="3">
        <f t="shared" si="59"/>
        <v>1.4313637641589874</v>
      </c>
      <c r="Q302" s="3"/>
    </row>
    <row r="303" spans="1:17">
      <c r="A303" s="1" t="str">
        <f t="shared" si="48"/>
        <v>~chen~ : [xn]</v>
      </c>
      <c r="B303" s="2">
        <v>3</v>
      </c>
      <c r="C303" s="1" t="s">
        <v>306</v>
      </c>
      <c r="D303" s="3">
        <f t="shared" si="49"/>
        <v>1.4669926650366749E-3</v>
      </c>
      <c r="E303" s="1" t="str">
        <f t="shared" si="50"/>
        <v>~chen~</v>
      </c>
      <c r="F303" s="1" t="str">
        <f t="shared" si="51"/>
        <v>[xn]</v>
      </c>
      <c r="G303" s="5">
        <f t="shared" si="52"/>
        <v>4</v>
      </c>
      <c r="H303" s="5">
        <f t="shared" si="53"/>
        <v>2</v>
      </c>
      <c r="I303" s="5">
        <f t="shared" si="54"/>
        <v>4</v>
      </c>
      <c r="J303" s="3" cm="1">
        <f t="array" ref="J303">SUM(_xlfn._xlws.FILTER($D$2:$D$1311,_xlfn.MAP($E$2:$E$1311,_xlfn.LAMBDA(_xlpm.x,_xlpm.x=$E303))))</f>
        <v>3.9119804400977991E-3</v>
      </c>
      <c r="K303" s="3">
        <f t="shared" si="55"/>
        <v>0.37500000000000006</v>
      </c>
      <c r="L303" s="3" cm="1">
        <f t="array" ref="L303">SUM(_xlfn._xlws.FILTER($D$2:$D$1311,_xlfn.MAP($F$2:$F$1311,_xlfn.LAMBDA(_xlpm.x,_xlpm.x=$F303))))</f>
        <v>1.4669926650366749E-3</v>
      </c>
      <c r="M303" s="3">
        <f t="shared" si="56"/>
        <v>1</v>
      </c>
      <c r="N303" s="3">
        <f t="shared" si="57"/>
        <v>0.19771430899517795</v>
      </c>
      <c r="O303" s="3">
        <f t="shared" si="58"/>
        <v>0.54545454545454553</v>
      </c>
      <c r="P303" s="3">
        <f t="shared" si="59"/>
        <v>-0.4259687322722811</v>
      </c>
      <c r="Q303" s="3"/>
    </row>
    <row r="304" spans="1:17">
      <c r="A304" s="1" t="str">
        <f t="shared" si="48"/>
        <v>~arra~ : [aʁa]</v>
      </c>
      <c r="B304" s="2">
        <v>1</v>
      </c>
      <c r="C304" s="1" t="s">
        <v>1847</v>
      </c>
      <c r="D304" s="3">
        <f t="shared" si="49"/>
        <v>4.8899755501222489E-4</v>
      </c>
      <c r="E304" s="1" t="str">
        <f t="shared" si="50"/>
        <v>~arra~</v>
      </c>
      <c r="F304" s="1" t="str">
        <f t="shared" si="51"/>
        <v>[aʁa]</v>
      </c>
      <c r="G304" s="5">
        <f t="shared" si="52"/>
        <v>4</v>
      </c>
      <c r="H304" s="5">
        <f t="shared" si="53"/>
        <v>3</v>
      </c>
      <c r="I304" s="5">
        <f t="shared" si="54"/>
        <v>4</v>
      </c>
      <c r="J304" s="3" cm="1">
        <f t="array" ref="J304">SUM(_xlfn._xlws.FILTER($D$2:$D$1311,_xlfn.MAP($E$2:$E$1311,_xlfn.LAMBDA(_xlpm.x,_xlpm.x=$E304))))</f>
        <v>9.7799511002444979E-4</v>
      </c>
      <c r="K304" s="3">
        <f t="shared" si="55"/>
        <v>0.5</v>
      </c>
      <c r="L304" s="3" cm="1">
        <f t="array" ref="L304">SUM(_xlfn._xlws.FILTER($D$2:$D$1311,_xlfn.MAP($F$2:$F$1311,_xlfn.LAMBDA(_xlpm.x,_xlpm.x=$F304))))</f>
        <v>4.8899755501222489E-4</v>
      </c>
      <c r="M304" s="3">
        <f t="shared" si="56"/>
        <v>1</v>
      </c>
      <c r="N304" s="3">
        <f t="shared" si="57"/>
        <v>0.14027395824968311</v>
      </c>
      <c r="O304" s="3">
        <f t="shared" si="58"/>
        <v>0.66666666666666663</v>
      </c>
      <c r="P304" s="3">
        <f t="shared" si="59"/>
        <v>-0.3010299956639812</v>
      </c>
      <c r="Q304" s="3"/>
    </row>
    <row r="305" spans="1:17">
      <c r="A305" s="1" t="str">
        <f t="shared" si="48"/>
        <v>~nach~ : [nax]</v>
      </c>
      <c r="B305" s="2">
        <v>1</v>
      </c>
      <c r="C305" s="1" t="s">
        <v>1846</v>
      </c>
      <c r="D305" s="3">
        <f t="shared" si="49"/>
        <v>4.8899755501222489E-4</v>
      </c>
      <c r="E305" s="3" t="str">
        <f t="shared" si="50"/>
        <v>~nach~</v>
      </c>
      <c r="F305" s="3" t="str">
        <f t="shared" si="51"/>
        <v>[nax]</v>
      </c>
      <c r="G305" s="5">
        <f t="shared" si="52"/>
        <v>4</v>
      </c>
      <c r="H305" s="5">
        <f t="shared" si="53"/>
        <v>3</v>
      </c>
      <c r="I305" s="5">
        <f t="shared" si="54"/>
        <v>4</v>
      </c>
      <c r="J305" s="3" cm="1">
        <f t="array" ref="J305">SUM(_xlfn._xlws.FILTER($D$2:$D$1311,_xlfn.MAP($E$2:$E$1311,_xlfn.LAMBDA(_xlpm.x,_xlpm.x=$E305))))</f>
        <v>9.7799511002444979E-4</v>
      </c>
      <c r="K305" s="3">
        <f t="shared" si="55"/>
        <v>0.5</v>
      </c>
      <c r="L305" s="3" cm="1">
        <f t="array" ref="L305">SUM(_xlfn._xlws.FILTER($D$2:$D$1311,_xlfn.MAP($F$2:$F$1311,_xlfn.LAMBDA(_xlpm.x,_xlpm.x=$F305))))</f>
        <v>4.8899755501222489E-4</v>
      </c>
      <c r="M305" s="3">
        <f t="shared" si="56"/>
        <v>1</v>
      </c>
      <c r="N305" s="3">
        <f t="shared" si="57"/>
        <v>0.14027395824968311</v>
      </c>
      <c r="O305" s="3">
        <f t="shared" si="58"/>
        <v>0.66666666666666663</v>
      </c>
      <c r="P305" s="3">
        <f t="shared" si="59"/>
        <v>-0.3010299956639812</v>
      </c>
      <c r="Q305" s="3"/>
    </row>
    <row r="306" spans="1:17">
      <c r="A306" s="1" t="str">
        <f t="shared" si="48"/>
        <v>~rden~ : [ɐdn]</v>
      </c>
      <c r="B306" s="2">
        <v>1</v>
      </c>
      <c r="C306" s="1" t="s">
        <v>1795</v>
      </c>
      <c r="D306" s="3">
        <f t="shared" si="49"/>
        <v>4.8899755501222489E-4</v>
      </c>
      <c r="E306" s="3" t="str">
        <f t="shared" si="50"/>
        <v>~rden~</v>
      </c>
      <c r="F306" s="3" t="str">
        <f t="shared" si="51"/>
        <v>[ɐdn]</v>
      </c>
      <c r="G306" s="5">
        <f t="shared" si="52"/>
        <v>4</v>
      </c>
      <c r="H306" s="5">
        <f t="shared" si="53"/>
        <v>3</v>
      </c>
      <c r="I306" s="5">
        <f t="shared" si="54"/>
        <v>4</v>
      </c>
      <c r="J306" s="3" cm="1">
        <f t="array" ref="J306">SUM(_xlfn._xlws.FILTER($D$2:$D$1311,_xlfn.MAP($E$2:$E$1311,_xlfn.LAMBDA(_xlpm.x,_xlpm.x=$E306))))</f>
        <v>9.7799511002444979E-4</v>
      </c>
      <c r="K306" s="3">
        <f t="shared" si="55"/>
        <v>0.5</v>
      </c>
      <c r="L306" s="3" cm="1">
        <f t="array" ref="L306">SUM(_xlfn._xlws.FILTER($D$2:$D$1311,_xlfn.MAP($F$2:$F$1311,_xlfn.LAMBDA(_xlpm.x,_xlpm.x=$F306))))</f>
        <v>4.8899755501222489E-4</v>
      </c>
      <c r="M306" s="3">
        <f t="shared" si="56"/>
        <v>1</v>
      </c>
      <c r="N306" s="3">
        <f t="shared" si="57"/>
        <v>0.14027395824968311</v>
      </c>
      <c r="O306" s="3">
        <f t="shared" si="58"/>
        <v>0.66666666666666663</v>
      </c>
      <c r="P306" s="3">
        <f t="shared" si="59"/>
        <v>-0.3010299956639812</v>
      </c>
      <c r="Q306" s="3"/>
    </row>
    <row r="307" spans="1:17">
      <c r="A307" s="1" t="str">
        <f t="shared" si="48"/>
        <v>~rden~ : [ʁdn]</v>
      </c>
      <c r="B307" s="2">
        <v>1</v>
      </c>
      <c r="C307" s="1" t="s">
        <v>642</v>
      </c>
      <c r="D307" s="3">
        <f t="shared" si="49"/>
        <v>4.8899755501222489E-4</v>
      </c>
      <c r="E307" s="3" t="str">
        <f t="shared" si="50"/>
        <v>~rden~</v>
      </c>
      <c r="F307" s="3" t="str">
        <f t="shared" si="51"/>
        <v>[ʁdn]</v>
      </c>
      <c r="G307" s="5">
        <f t="shared" si="52"/>
        <v>4</v>
      </c>
      <c r="H307" s="5">
        <f t="shared" si="53"/>
        <v>3</v>
      </c>
      <c r="I307" s="5">
        <f t="shared" si="54"/>
        <v>4</v>
      </c>
      <c r="J307" s="3" cm="1">
        <f t="array" ref="J307">SUM(_xlfn._xlws.FILTER($D$2:$D$1311,_xlfn.MAP($E$2:$E$1311,_xlfn.LAMBDA(_xlpm.x,_xlpm.x=$E307))))</f>
        <v>9.7799511002444979E-4</v>
      </c>
      <c r="K307" s="3">
        <f t="shared" si="55"/>
        <v>0.5</v>
      </c>
      <c r="L307" s="3" cm="1">
        <f t="array" ref="L307">SUM(_xlfn._xlws.FILTER($D$2:$D$1311,_xlfn.MAP($F$2:$F$1311,_xlfn.LAMBDA(_xlpm.x,_xlpm.x=$F307))))</f>
        <v>4.8899755501222489E-4</v>
      </c>
      <c r="M307" s="3">
        <f t="shared" si="56"/>
        <v>1</v>
      </c>
      <c r="N307" s="3">
        <f t="shared" si="57"/>
        <v>0.14027395824968311</v>
      </c>
      <c r="O307" s="3">
        <f t="shared" si="58"/>
        <v>0.66666666666666663</v>
      </c>
      <c r="P307" s="3">
        <f t="shared" si="59"/>
        <v>-0.3010299956639812</v>
      </c>
      <c r="Q307" s="3"/>
    </row>
    <row r="308" spans="1:17">
      <c r="A308" s="1" t="str">
        <f t="shared" si="48"/>
        <v>~arra~ : [aʁɑ̃]</v>
      </c>
      <c r="B308" s="2">
        <v>1</v>
      </c>
      <c r="C308" s="1" t="s">
        <v>1844</v>
      </c>
      <c r="D308" s="3">
        <f t="shared" si="49"/>
        <v>4.8899755501222489E-4</v>
      </c>
      <c r="E308" s="3" t="str">
        <f t="shared" si="50"/>
        <v>~arra~</v>
      </c>
      <c r="F308" s="3" t="str">
        <f t="shared" si="51"/>
        <v>[aʁɑ̃]</v>
      </c>
      <c r="G308" s="5">
        <f t="shared" si="52"/>
        <v>4</v>
      </c>
      <c r="H308" s="5">
        <f t="shared" si="53"/>
        <v>4</v>
      </c>
      <c r="I308" s="5">
        <f t="shared" si="54"/>
        <v>4</v>
      </c>
      <c r="J308" s="3" cm="1">
        <f t="array" ref="J308">SUM(_xlfn._xlws.FILTER($D$2:$D$1311,_xlfn.MAP($E$2:$E$1311,_xlfn.LAMBDA(_xlpm.x,_xlpm.x=$E308))))</f>
        <v>9.7799511002444979E-4</v>
      </c>
      <c r="K308" s="3">
        <f t="shared" si="55"/>
        <v>0.5</v>
      </c>
      <c r="L308" s="3" cm="1">
        <f t="array" ref="L308">SUM(_xlfn._xlws.FILTER($D$2:$D$1311,_xlfn.MAP($F$2:$F$1311,_xlfn.LAMBDA(_xlpm.x,_xlpm.x=$F308))))</f>
        <v>4.8899755501222489E-4</v>
      </c>
      <c r="M308" s="3">
        <f t="shared" si="56"/>
        <v>1</v>
      </c>
      <c r="N308" s="3">
        <f t="shared" si="57"/>
        <v>0.15616457835260653</v>
      </c>
      <c r="O308" s="3">
        <f t="shared" si="58"/>
        <v>0.66666666666666663</v>
      </c>
      <c r="P308" s="3">
        <f t="shared" si="59"/>
        <v>-0.3010299956639812</v>
      </c>
      <c r="Q308" s="3"/>
    </row>
    <row r="309" spans="1:17">
      <c r="A309" s="1" t="str">
        <f t="shared" si="48"/>
        <v>~mate~ : [mate]</v>
      </c>
      <c r="B309" s="2">
        <v>1</v>
      </c>
      <c r="C309" s="1" t="s">
        <v>1843</v>
      </c>
      <c r="D309" s="3">
        <f t="shared" si="49"/>
        <v>4.8899755501222489E-4</v>
      </c>
      <c r="E309" s="3" t="str">
        <f t="shared" si="50"/>
        <v>~mate~</v>
      </c>
      <c r="F309" s="3" t="str">
        <f t="shared" si="51"/>
        <v>[mate]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 cm="1">
        <f t="array" ref="J309">SUM(_xlfn._xlws.FILTER($D$2:$D$1311,_xlfn.MAP($E$2:$E$1311,_xlfn.LAMBDA(_xlpm.x,_xlpm.x=$E309))))</f>
        <v>9.7799511002444979E-4</v>
      </c>
      <c r="K309" s="3">
        <f t="shared" si="55"/>
        <v>0.5</v>
      </c>
      <c r="L309" s="3" cm="1">
        <f t="array" ref="L309">SUM(_xlfn._xlws.FILTER($D$2:$D$1311,_xlfn.MAP($F$2:$F$1311,_xlfn.LAMBDA(_xlpm.x,_xlpm.x=$F309))))</f>
        <v>4.8899755501222489E-4</v>
      </c>
      <c r="M309" s="3">
        <f t="shared" si="56"/>
        <v>1</v>
      </c>
      <c r="N309" s="3">
        <f t="shared" si="57"/>
        <v>0.15616457835260653</v>
      </c>
      <c r="O309" s="3">
        <f t="shared" si="58"/>
        <v>0.66666666666666663</v>
      </c>
      <c r="P309" s="3">
        <f t="shared" si="59"/>
        <v>-0.3010299956639812</v>
      </c>
      <c r="Q309" s="3"/>
    </row>
    <row r="310" spans="1:17">
      <c r="A310" s="1" t="str">
        <f t="shared" si="48"/>
        <v>~nach~ : [naːx]</v>
      </c>
      <c r="B310" s="2">
        <v>1</v>
      </c>
      <c r="C310" s="1" t="s">
        <v>1842</v>
      </c>
      <c r="D310" s="3">
        <f t="shared" si="49"/>
        <v>4.8899755501222489E-4</v>
      </c>
      <c r="E310" s="1" t="str">
        <f t="shared" si="50"/>
        <v>~nach~</v>
      </c>
      <c r="F310" s="1" t="str">
        <f t="shared" si="51"/>
        <v>[naːx]</v>
      </c>
      <c r="G310" s="5">
        <f t="shared" si="52"/>
        <v>4</v>
      </c>
      <c r="H310" s="5">
        <f t="shared" si="53"/>
        <v>4</v>
      </c>
      <c r="I310" s="5">
        <f t="shared" si="54"/>
        <v>4</v>
      </c>
      <c r="J310" s="3" cm="1">
        <f t="array" ref="J310">SUM(_xlfn._xlws.FILTER($D$2:$D$1311,_xlfn.MAP($E$2:$E$1311,_xlfn.LAMBDA(_xlpm.x,_xlpm.x=$E310))))</f>
        <v>9.7799511002444979E-4</v>
      </c>
      <c r="K310" s="3">
        <f t="shared" si="55"/>
        <v>0.5</v>
      </c>
      <c r="L310" s="3" cm="1">
        <f t="array" ref="L310">SUM(_xlfn._xlws.FILTER($D$2:$D$1311,_xlfn.MAP($F$2:$F$1311,_xlfn.LAMBDA(_xlpm.x,_xlpm.x=$F310))))</f>
        <v>4.8899755501222489E-4</v>
      </c>
      <c r="M310" s="3">
        <f t="shared" si="56"/>
        <v>1</v>
      </c>
      <c r="N310" s="3">
        <f t="shared" si="57"/>
        <v>0.15616457835260653</v>
      </c>
      <c r="O310" s="3">
        <f t="shared" si="58"/>
        <v>0.66666666666666663</v>
      </c>
      <c r="P310" s="3">
        <f t="shared" si="59"/>
        <v>-0.3010299956639812</v>
      </c>
      <c r="Q310" s="3"/>
    </row>
    <row r="311" spans="1:17">
      <c r="A311" s="1" t="str">
        <f t="shared" si="48"/>
        <v>~cent~ : [sɛnt]</v>
      </c>
      <c r="B311" s="2">
        <v>1</v>
      </c>
      <c r="C311" s="1" t="s">
        <v>1841</v>
      </c>
      <c r="D311" s="3">
        <f t="shared" si="49"/>
        <v>4.8899755501222489E-4</v>
      </c>
      <c r="E311" s="1" t="str">
        <f t="shared" si="50"/>
        <v>~cent~</v>
      </c>
      <c r="F311" s="1" t="str">
        <f t="shared" si="51"/>
        <v>[sɛnt]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SUM(_xlfn._xlws.FILTER($D$2:$D$1311,_xlfn.MAP($E$2:$E$1311,_xlfn.LAMBDA(_xlpm.x,_xlpm.x=$E311))))</f>
        <v>9.7799511002444979E-4</v>
      </c>
      <c r="K311" s="3">
        <f t="shared" si="55"/>
        <v>0.5</v>
      </c>
      <c r="L311" s="3" cm="1">
        <f t="array" ref="L311">SUM(_xlfn._xlws.FILTER($D$2:$D$1311,_xlfn.MAP($F$2:$F$1311,_xlfn.LAMBDA(_xlpm.x,_xlpm.x=$F311))))</f>
        <v>4.8899755501222489E-4</v>
      </c>
      <c r="M311" s="3">
        <f t="shared" si="56"/>
        <v>1</v>
      </c>
      <c r="N311" s="3">
        <f t="shared" si="57"/>
        <v>0.15616457835260653</v>
      </c>
      <c r="O311" s="3">
        <f t="shared" si="58"/>
        <v>0.66666666666666663</v>
      </c>
      <c r="P311" s="3">
        <f t="shared" si="59"/>
        <v>-0.3010299956639812</v>
      </c>
      <c r="Q311" s="3"/>
    </row>
    <row r="312" spans="1:17">
      <c r="A312" s="1" t="str">
        <f t="shared" si="48"/>
        <v>~teri~ : [teʁi]</v>
      </c>
      <c r="B312" s="2">
        <v>1</v>
      </c>
      <c r="C312" s="1" t="s">
        <v>1840</v>
      </c>
      <c r="D312" s="3">
        <f t="shared" si="49"/>
        <v>4.8899755501222489E-4</v>
      </c>
      <c r="E312" s="3" t="str">
        <f t="shared" si="50"/>
        <v>~teri~</v>
      </c>
      <c r="F312" s="3" t="str">
        <f t="shared" si="51"/>
        <v>[teʁi]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 cm="1">
        <f t="array" ref="J312">SUM(_xlfn._xlws.FILTER($D$2:$D$1311,_xlfn.MAP($E$2:$E$1311,_xlfn.LAMBDA(_xlpm.x,_xlpm.x=$E312))))</f>
        <v>9.7799511002444979E-4</v>
      </c>
      <c r="K312" s="3">
        <f t="shared" si="55"/>
        <v>0.5</v>
      </c>
      <c r="L312" s="3" cm="1">
        <f t="array" ref="L312">SUM(_xlfn._xlws.FILTER($D$2:$D$1311,_xlfn.MAP($F$2:$F$1311,_xlfn.LAMBDA(_xlpm.x,_xlpm.x=$F312))))</f>
        <v>4.8899755501222489E-4</v>
      </c>
      <c r="M312" s="3">
        <f t="shared" si="56"/>
        <v>1</v>
      </c>
      <c r="N312" s="3">
        <f t="shared" si="57"/>
        <v>0.15616457835260653</v>
      </c>
      <c r="O312" s="3">
        <f t="shared" si="58"/>
        <v>0.66666666666666663</v>
      </c>
      <c r="P312" s="3">
        <f t="shared" si="59"/>
        <v>-0.3010299956639812</v>
      </c>
      <c r="Q312" s="3"/>
    </row>
    <row r="313" spans="1:17">
      <c r="A313" s="1" t="str">
        <f t="shared" si="48"/>
        <v>~waru~ : [vaʁʊ]</v>
      </c>
      <c r="B313" s="2">
        <v>1</v>
      </c>
      <c r="C313" s="1" t="s">
        <v>1839</v>
      </c>
      <c r="D313" s="3">
        <f t="shared" si="49"/>
        <v>4.8899755501222489E-4</v>
      </c>
      <c r="E313" s="3" t="str">
        <f t="shared" si="50"/>
        <v>~waru~</v>
      </c>
      <c r="F313" s="3" t="str">
        <f t="shared" si="51"/>
        <v>[vaʁʊ]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SUM(_xlfn._xlws.FILTER($D$2:$D$1311,_xlfn.MAP($E$2:$E$1311,_xlfn.LAMBDA(_xlpm.x,_xlpm.x=$E313))))</f>
        <v>9.7799511002444979E-4</v>
      </c>
      <c r="K313" s="3">
        <f t="shared" si="55"/>
        <v>0.5</v>
      </c>
      <c r="L313" s="3" cm="1">
        <f t="array" ref="L313">SUM(_xlfn._xlws.FILTER($D$2:$D$1311,_xlfn.MAP($F$2:$F$1311,_xlfn.LAMBDA(_xlpm.x,_xlpm.x=$F313))))</f>
        <v>4.8899755501222489E-4</v>
      </c>
      <c r="M313" s="3">
        <f t="shared" si="56"/>
        <v>1</v>
      </c>
      <c r="N313" s="3">
        <f t="shared" si="57"/>
        <v>0.15616457835260653</v>
      </c>
      <c r="O313" s="3">
        <f t="shared" si="58"/>
        <v>0.66666666666666663</v>
      </c>
      <c r="P313" s="3">
        <f t="shared" si="59"/>
        <v>-0.3010299956639812</v>
      </c>
      <c r="Q313" s="3"/>
    </row>
    <row r="314" spans="1:17">
      <c r="A314" s="1" t="str">
        <f t="shared" si="48"/>
        <v>~rste~ : [ɐste]</v>
      </c>
      <c r="B314" s="2">
        <v>1</v>
      </c>
      <c r="C314" s="1" t="s">
        <v>1837</v>
      </c>
      <c r="D314" s="3">
        <f t="shared" si="49"/>
        <v>4.8899755501222489E-4</v>
      </c>
      <c r="E314" s="3" t="str">
        <f t="shared" si="50"/>
        <v>~rste~</v>
      </c>
      <c r="F314" s="3" t="str">
        <f t="shared" si="51"/>
        <v>[ɐste]</v>
      </c>
      <c r="G314" s="5">
        <f t="shared" si="52"/>
        <v>4</v>
      </c>
      <c r="H314" s="5">
        <f t="shared" si="53"/>
        <v>4</v>
      </c>
      <c r="I314" s="5">
        <f t="shared" si="54"/>
        <v>4</v>
      </c>
      <c r="J314" s="3" cm="1">
        <f t="array" ref="J314">SUM(_xlfn._xlws.FILTER($D$2:$D$1311,_xlfn.MAP($E$2:$E$1311,_xlfn.LAMBDA(_xlpm.x,_xlpm.x=$E314))))</f>
        <v>9.7799511002444979E-4</v>
      </c>
      <c r="K314" s="3">
        <f t="shared" si="55"/>
        <v>0.5</v>
      </c>
      <c r="L314" s="3" cm="1">
        <f t="array" ref="L314">SUM(_xlfn._xlws.FILTER($D$2:$D$1311,_xlfn.MAP($F$2:$F$1311,_xlfn.LAMBDA(_xlpm.x,_xlpm.x=$F314))))</f>
        <v>4.8899755501222489E-4</v>
      </c>
      <c r="M314" s="3">
        <f t="shared" si="56"/>
        <v>1</v>
      </c>
      <c r="N314" s="3">
        <f t="shared" si="57"/>
        <v>0.15616457835260653</v>
      </c>
      <c r="O314" s="3">
        <f t="shared" si="58"/>
        <v>0.66666666666666663</v>
      </c>
      <c r="P314" s="3">
        <f t="shared" si="59"/>
        <v>-0.3010299956639812</v>
      </c>
      <c r="Q314" s="3"/>
    </row>
    <row r="315" spans="1:17">
      <c r="A315" s="1" t="str">
        <f t="shared" si="48"/>
        <v>~rste~ : [ɐʃtɛ]</v>
      </c>
      <c r="B315" s="2">
        <v>1</v>
      </c>
      <c r="C315" s="1" t="s">
        <v>1836</v>
      </c>
      <c r="D315" s="3">
        <f t="shared" si="49"/>
        <v>4.8899755501222489E-4</v>
      </c>
      <c r="E315" s="3" t="str">
        <f t="shared" si="50"/>
        <v>~rste~</v>
      </c>
      <c r="F315" s="3" t="str">
        <f t="shared" si="51"/>
        <v>[ɐʃtɛ]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 cm="1">
        <f t="array" ref="J315">SUM(_xlfn._xlws.FILTER($D$2:$D$1311,_xlfn.MAP($E$2:$E$1311,_xlfn.LAMBDA(_xlpm.x,_xlpm.x=$E315))))</f>
        <v>9.7799511002444979E-4</v>
      </c>
      <c r="K315" s="3">
        <f t="shared" si="55"/>
        <v>0.5</v>
      </c>
      <c r="L315" s="3" cm="1">
        <f t="array" ref="L315">SUM(_xlfn._xlws.FILTER($D$2:$D$1311,_xlfn.MAP($F$2:$F$1311,_xlfn.LAMBDA(_xlpm.x,_xlpm.x=$F315))))</f>
        <v>4.8899755501222489E-4</v>
      </c>
      <c r="M315" s="3">
        <f t="shared" si="56"/>
        <v>1</v>
      </c>
      <c r="N315" s="3">
        <f t="shared" si="57"/>
        <v>0.15616457835260653</v>
      </c>
      <c r="O315" s="3">
        <f t="shared" si="58"/>
        <v>0.66666666666666663</v>
      </c>
      <c r="P315" s="3">
        <f t="shared" si="59"/>
        <v>-0.3010299956639812</v>
      </c>
      <c r="Q315" s="3"/>
    </row>
    <row r="316" spans="1:17">
      <c r="A316" s="1" t="str">
        <f t="shared" si="48"/>
        <v>~arzt~ : [aʁtst]</v>
      </c>
      <c r="B316" s="2">
        <v>1</v>
      </c>
      <c r="C316" s="1" t="s">
        <v>1468</v>
      </c>
      <c r="D316" s="3">
        <f t="shared" si="49"/>
        <v>4.8899755501222489E-4</v>
      </c>
      <c r="E316" s="3" t="str">
        <f t="shared" si="50"/>
        <v>~arzt~</v>
      </c>
      <c r="F316" s="3" t="str">
        <f t="shared" si="51"/>
        <v>[aʁtst]</v>
      </c>
      <c r="G316" s="5">
        <f t="shared" si="52"/>
        <v>4</v>
      </c>
      <c r="H316" s="5">
        <f t="shared" si="53"/>
        <v>5</v>
      </c>
      <c r="I316" s="5">
        <f t="shared" si="54"/>
        <v>5</v>
      </c>
      <c r="J316" s="3" cm="1">
        <f t="array" ref="J316">SUM(_xlfn._xlws.FILTER($D$2:$D$1311,_xlfn.MAP($E$2:$E$1311,_xlfn.LAMBDA(_xlpm.x,_xlpm.x=$E316))))</f>
        <v>9.7799511002444979E-4</v>
      </c>
      <c r="K316" s="3">
        <f t="shared" si="55"/>
        <v>0.5</v>
      </c>
      <c r="L316" s="3" cm="1">
        <f t="array" ref="L316">SUM(_xlfn._xlws.FILTER($D$2:$D$1311,_xlfn.MAP($F$2:$F$1311,_xlfn.LAMBDA(_xlpm.x,_xlpm.x=$F316))))</f>
        <v>4.8899755501222489E-4</v>
      </c>
      <c r="M316" s="3">
        <f t="shared" si="56"/>
        <v>1</v>
      </c>
      <c r="N316" s="3">
        <f t="shared" si="57"/>
        <v>0.16959990621408716</v>
      </c>
      <c r="O316" s="3">
        <f t="shared" si="58"/>
        <v>0.66666666666666663</v>
      </c>
      <c r="P316" s="3">
        <f t="shared" si="59"/>
        <v>-0.3010299956639812</v>
      </c>
      <c r="Q316" s="3"/>
    </row>
    <row r="317" spans="1:17">
      <c r="A317" s="1" t="str">
        <f t="shared" si="48"/>
        <v>~mate~ : [mateː]</v>
      </c>
      <c r="B317" s="2">
        <v>1</v>
      </c>
      <c r="C317" s="1" t="s">
        <v>1465</v>
      </c>
      <c r="D317" s="3">
        <f t="shared" si="49"/>
        <v>4.8899755501222489E-4</v>
      </c>
      <c r="E317" s="1" t="str">
        <f t="shared" si="50"/>
        <v>~mate~</v>
      </c>
      <c r="F317" s="1" t="str">
        <f t="shared" si="51"/>
        <v>[mateː]</v>
      </c>
      <c r="G317" s="5">
        <f t="shared" si="52"/>
        <v>4</v>
      </c>
      <c r="H317" s="5">
        <f t="shared" si="53"/>
        <v>5</v>
      </c>
      <c r="I317" s="5">
        <f t="shared" si="54"/>
        <v>5</v>
      </c>
      <c r="J317" s="3" cm="1">
        <f t="array" ref="J317">SUM(_xlfn._xlws.FILTER($D$2:$D$1311,_xlfn.MAP($E$2:$E$1311,_xlfn.LAMBDA(_xlpm.x,_xlpm.x=$E317))))</f>
        <v>9.7799511002444979E-4</v>
      </c>
      <c r="K317" s="3">
        <f t="shared" si="55"/>
        <v>0.5</v>
      </c>
      <c r="L317" s="3" cm="1">
        <f t="array" ref="L317">SUM(_xlfn._xlws.FILTER($D$2:$D$1311,_xlfn.MAP($F$2:$F$1311,_xlfn.LAMBDA(_xlpm.x,_xlpm.x=$F317))))</f>
        <v>4.8899755501222489E-4</v>
      </c>
      <c r="M317" s="3">
        <f t="shared" si="56"/>
        <v>1</v>
      </c>
      <c r="N317" s="3">
        <f t="shared" si="57"/>
        <v>0.16959990621408716</v>
      </c>
      <c r="O317" s="3">
        <f t="shared" si="58"/>
        <v>0.66666666666666663</v>
      </c>
      <c r="P317" s="3">
        <f t="shared" si="59"/>
        <v>-0.3010299956639812</v>
      </c>
      <c r="Q317" s="3"/>
    </row>
    <row r="318" spans="1:17">
      <c r="A318" s="1" t="str">
        <f t="shared" si="48"/>
        <v>~moto~ : [motoː]</v>
      </c>
      <c r="B318" s="2">
        <v>1</v>
      </c>
      <c r="C318" s="1" t="s">
        <v>1464</v>
      </c>
      <c r="D318" s="3">
        <f t="shared" si="49"/>
        <v>4.8899755501222489E-4</v>
      </c>
      <c r="E318" s="1" t="str">
        <f t="shared" si="50"/>
        <v>~moto~</v>
      </c>
      <c r="F318" s="1" t="str">
        <f t="shared" si="51"/>
        <v>[motoː]</v>
      </c>
      <c r="G318" s="5">
        <f t="shared" si="52"/>
        <v>4</v>
      </c>
      <c r="H318" s="5">
        <f t="shared" si="53"/>
        <v>5</v>
      </c>
      <c r="I318" s="5">
        <f t="shared" si="54"/>
        <v>5</v>
      </c>
      <c r="J318" s="3" cm="1">
        <f t="array" ref="J318">SUM(_xlfn._xlws.FILTER($D$2:$D$1311,_xlfn.MAP($E$2:$E$1311,_xlfn.LAMBDA(_xlpm.x,_xlpm.x=$E318))))</f>
        <v>9.7799511002444979E-4</v>
      </c>
      <c r="K318" s="3">
        <f t="shared" si="55"/>
        <v>0.5</v>
      </c>
      <c r="L318" s="3" cm="1">
        <f t="array" ref="L318">SUM(_xlfn._xlws.FILTER($D$2:$D$1311,_xlfn.MAP($F$2:$F$1311,_xlfn.LAMBDA(_xlpm.x,_xlpm.x=$F318))))</f>
        <v>4.8899755501222489E-4</v>
      </c>
      <c r="M318" s="3">
        <f t="shared" si="56"/>
        <v>1</v>
      </c>
      <c r="N318" s="3">
        <f t="shared" si="57"/>
        <v>0.16959990621408716</v>
      </c>
      <c r="O318" s="3">
        <f t="shared" si="58"/>
        <v>0.66666666666666663</v>
      </c>
      <c r="P318" s="3">
        <f t="shared" si="59"/>
        <v>-0.3010299956639812</v>
      </c>
      <c r="Q318" s="3"/>
    </row>
    <row r="319" spans="1:17">
      <c r="A319" s="1" t="str">
        <f t="shared" si="48"/>
        <v>~teri~ : [teːʁi]</v>
      </c>
      <c r="B319" s="2">
        <v>1</v>
      </c>
      <c r="C319" s="1" t="s">
        <v>1461</v>
      </c>
      <c r="D319" s="3">
        <f t="shared" si="49"/>
        <v>4.8899755501222489E-4</v>
      </c>
      <c r="E319" s="3" t="str">
        <f t="shared" si="50"/>
        <v>~teri~</v>
      </c>
      <c r="F319" s="3" t="str">
        <f t="shared" si="51"/>
        <v>[teːʁi]</v>
      </c>
      <c r="G319" s="5">
        <f t="shared" si="52"/>
        <v>4</v>
      </c>
      <c r="H319" s="5">
        <f t="shared" si="53"/>
        <v>5</v>
      </c>
      <c r="I319" s="5">
        <f t="shared" si="54"/>
        <v>5</v>
      </c>
      <c r="J319" s="3" cm="1">
        <f t="array" ref="J319">SUM(_xlfn._xlws.FILTER($D$2:$D$1311,_xlfn.MAP($E$2:$E$1311,_xlfn.LAMBDA(_xlpm.x,_xlpm.x=$E319))))</f>
        <v>9.7799511002444979E-4</v>
      </c>
      <c r="K319" s="3">
        <f t="shared" si="55"/>
        <v>0.5</v>
      </c>
      <c r="L319" s="3" cm="1">
        <f t="array" ref="L319">SUM(_xlfn._xlws.FILTER($D$2:$D$1311,_xlfn.MAP($F$2:$F$1311,_xlfn.LAMBDA(_xlpm.x,_xlpm.x=$F319))))</f>
        <v>4.8899755501222489E-4</v>
      </c>
      <c r="M319" s="3">
        <f t="shared" si="56"/>
        <v>1</v>
      </c>
      <c r="N319" s="3">
        <f t="shared" si="57"/>
        <v>0.16959990621408716</v>
      </c>
      <c r="O319" s="3">
        <f t="shared" si="58"/>
        <v>0.66666666666666663</v>
      </c>
      <c r="P319" s="3">
        <f t="shared" si="59"/>
        <v>-0.3010299956639812</v>
      </c>
      <c r="Q319" s="3"/>
    </row>
    <row r="320" spans="1:17">
      <c r="A320" s="1" t="str">
        <f t="shared" si="48"/>
        <v>~cent~ : [tsɛnt]</v>
      </c>
      <c r="B320" s="2">
        <v>1</v>
      </c>
      <c r="C320" s="1" t="s">
        <v>1460</v>
      </c>
      <c r="D320" s="3">
        <f t="shared" si="49"/>
        <v>4.8899755501222489E-4</v>
      </c>
      <c r="E320" s="1" t="str">
        <f t="shared" si="50"/>
        <v>~cent~</v>
      </c>
      <c r="F320" s="1" t="str">
        <f t="shared" si="51"/>
        <v>[tsɛnt]</v>
      </c>
      <c r="G320" s="5">
        <f t="shared" si="52"/>
        <v>4</v>
      </c>
      <c r="H320" s="5">
        <f t="shared" si="53"/>
        <v>5</v>
      </c>
      <c r="I320" s="5">
        <f t="shared" si="54"/>
        <v>5</v>
      </c>
      <c r="J320" s="3" cm="1">
        <f t="array" ref="J320">SUM(_xlfn._xlws.FILTER($D$2:$D$1311,_xlfn.MAP($E$2:$E$1311,_xlfn.LAMBDA(_xlpm.x,_xlpm.x=$E320))))</f>
        <v>9.7799511002444979E-4</v>
      </c>
      <c r="K320" s="3">
        <f t="shared" si="55"/>
        <v>0.5</v>
      </c>
      <c r="L320" s="3" cm="1">
        <f t="array" ref="L320">SUM(_xlfn._xlws.FILTER($D$2:$D$1311,_xlfn.MAP($F$2:$F$1311,_xlfn.LAMBDA(_xlpm.x,_xlpm.x=$F320))))</f>
        <v>4.8899755501222489E-4</v>
      </c>
      <c r="M320" s="3">
        <f t="shared" si="56"/>
        <v>1</v>
      </c>
      <c r="N320" s="3">
        <f t="shared" si="57"/>
        <v>0.16959990621408716</v>
      </c>
      <c r="O320" s="3">
        <f t="shared" si="58"/>
        <v>0.66666666666666663</v>
      </c>
      <c r="P320" s="3">
        <f t="shared" si="59"/>
        <v>-0.3010299956639812</v>
      </c>
      <c r="Q320" s="3"/>
    </row>
    <row r="321" spans="1:17">
      <c r="A321" s="1" t="str">
        <f t="shared" si="48"/>
        <v>~waru~ : [vaːʁʊ]</v>
      </c>
      <c r="B321" s="2">
        <v>1</v>
      </c>
      <c r="C321" s="1" t="s">
        <v>1459</v>
      </c>
      <c r="D321" s="3">
        <f t="shared" si="49"/>
        <v>4.8899755501222489E-4</v>
      </c>
      <c r="E321" s="3" t="str">
        <f t="shared" si="50"/>
        <v>~waru~</v>
      </c>
      <c r="F321" s="3" t="str">
        <f t="shared" si="51"/>
        <v>[vaːʁʊ]</v>
      </c>
      <c r="G321" s="5">
        <f t="shared" si="52"/>
        <v>4</v>
      </c>
      <c r="H321" s="5">
        <f t="shared" si="53"/>
        <v>5</v>
      </c>
      <c r="I321" s="5">
        <f t="shared" si="54"/>
        <v>5</v>
      </c>
      <c r="J321" s="3" cm="1">
        <f t="array" ref="J321">SUM(_xlfn._xlws.FILTER($D$2:$D$1311,_xlfn.MAP($E$2:$E$1311,_xlfn.LAMBDA(_xlpm.x,_xlpm.x=$E321))))</f>
        <v>9.7799511002444979E-4</v>
      </c>
      <c r="K321" s="3">
        <f t="shared" si="55"/>
        <v>0.5</v>
      </c>
      <c r="L321" s="3" cm="1">
        <f t="array" ref="L321">SUM(_xlfn._xlws.FILTER($D$2:$D$1311,_xlfn.MAP($F$2:$F$1311,_xlfn.LAMBDA(_xlpm.x,_xlpm.x=$F321))))</f>
        <v>4.8899755501222489E-4</v>
      </c>
      <c r="M321" s="3">
        <f t="shared" si="56"/>
        <v>1</v>
      </c>
      <c r="N321" s="3">
        <f t="shared" si="57"/>
        <v>0.16959990621408716</v>
      </c>
      <c r="O321" s="3">
        <f t="shared" si="58"/>
        <v>0.66666666666666663</v>
      </c>
      <c r="P321" s="3">
        <f t="shared" si="59"/>
        <v>-0.3010299956639812</v>
      </c>
      <c r="Q321" s="3"/>
    </row>
    <row r="322" spans="1:17">
      <c r="A322" s="1" t="str">
        <f t="shared" ref="A322:A385" si="60">_xlfn.LET(_xlpm.sep," : ",CONCATENATE(E322,_xlpm.sep,F322))</f>
        <v>~arzt~ : [aːʁtst]</v>
      </c>
      <c r="B322" s="2">
        <v>1</v>
      </c>
      <c r="C322" s="1" t="s">
        <v>1022</v>
      </c>
      <c r="D322" s="3">
        <f t="shared" ref="D322:D385" si="61">B322/freq.sum.r1a</f>
        <v>4.8899755501222489E-4</v>
      </c>
      <c r="E322" s="1" t="str">
        <f t="shared" ref="E322:E385" si="62">_xlfn.LET(_xlpm.sep,":",_xlpm.w,$C322,_xlfn.CONCAT("~",RIGHT(_xlpm.w,LEN(_xlpm.w)-FIND(_xlpm.sep,_xlpm.w)),"~"))</f>
        <v>~arzt~</v>
      </c>
      <c r="F322" s="1" t="str">
        <f t="shared" ref="F322:F385" si="63">_xlfn.LET(_xlpm.sep,":",_xlpm.w,$C322,_xlfn.CONCAT("[",LEFT(_xlpm.w,FIND(_xlpm.sep,_xlpm.w)-1),"]"))</f>
        <v>[aːʁtst]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6</v>
      </c>
      <c r="I322" s="5">
        <f t="shared" ref="I322:I385" si="66">_xlfn.LET(_xlpm.a,H322,_xlpm.b,G322,MAX(_xlpm.a,_xlpm.b))</f>
        <v>6</v>
      </c>
      <c r="J322" s="3" cm="1">
        <f t="array" ref="J322">SUM(_xlfn._xlws.FILTER($D$2:$D$1311,_xlfn.MAP($E$2:$E$1311,_xlfn.LAMBDA(_xlpm.x,_xlpm.x=$E322))))</f>
        <v>9.7799511002444979E-4</v>
      </c>
      <c r="K322" s="3">
        <f t="shared" ref="K322:K385" si="67">$D322/J322</f>
        <v>0.5</v>
      </c>
      <c r="L322" s="3" cm="1">
        <f t="array" ref="L322">SUM(_xlfn._xlws.FILTER($D$2:$D$1311,_xlfn.MAP($F$2:$F$1311,_xlfn.LAMBDA(_xlpm.x,_xlpm.x=$F322))))</f>
        <v>4.8899755501222489E-4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0.18123811657891303</v>
      </c>
      <c r="O322" s="3">
        <f t="shared" ref="O322:O385" si="70">_xlfn.LET(_xlpm.a,M322,_xlpm.b,K322,2*_xlpm.a*_xlpm.b/(_xlpm.a+_xlpm.b))</f>
        <v>0.66666666666666663</v>
      </c>
      <c r="P322" s="3">
        <f t="shared" ref="P322:P385" si="71">_xlfn.LET(_xlpm.p,K322,_xlpm.q,M322,LOG(_xlpm.p/_xlpm.q))</f>
        <v>-0.3010299956639812</v>
      </c>
      <c r="Q322" s="3"/>
    </row>
    <row r="323" spans="1:17">
      <c r="A323" s="1" t="str">
        <f t="shared" si="60"/>
        <v>~moto~ : [moːtoː]</v>
      </c>
      <c r="B323" s="2">
        <v>1</v>
      </c>
      <c r="C323" s="1" t="s">
        <v>1021</v>
      </c>
      <c r="D323" s="3">
        <f t="shared" si="61"/>
        <v>4.8899755501222489E-4</v>
      </c>
      <c r="E323" s="1" t="str">
        <f t="shared" si="62"/>
        <v>~moto~</v>
      </c>
      <c r="F323" s="1" t="str">
        <f t="shared" si="63"/>
        <v>[moːtoː]</v>
      </c>
      <c r="G323" s="5">
        <f t="shared" si="64"/>
        <v>4</v>
      </c>
      <c r="H323" s="5">
        <f t="shared" si="65"/>
        <v>6</v>
      </c>
      <c r="I323" s="5">
        <f t="shared" si="66"/>
        <v>6</v>
      </c>
      <c r="J323" s="3" cm="1">
        <f t="array" ref="J323">SUM(_xlfn._xlws.FILTER($D$2:$D$1311,_xlfn.MAP($E$2:$E$1311,_xlfn.LAMBDA(_xlpm.x,_xlpm.x=$E323))))</f>
        <v>9.7799511002444979E-4</v>
      </c>
      <c r="K323" s="3">
        <f t="shared" si="67"/>
        <v>0.5</v>
      </c>
      <c r="L323" s="3" cm="1">
        <f t="array" ref="L323">SUM(_xlfn._xlws.FILTER($D$2:$D$1311,_xlfn.MAP($F$2:$F$1311,_xlfn.LAMBDA(_xlpm.x,_xlpm.x=$F323))))</f>
        <v>4.8899755501222489E-4</v>
      </c>
      <c r="M323" s="3">
        <f t="shared" si="68"/>
        <v>1</v>
      </c>
      <c r="N323" s="3">
        <f t="shared" si="69"/>
        <v>0.18123811657891303</v>
      </c>
      <c r="O323" s="3">
        <f t="shared" si="70"/>
        <v>0.66666666666666663</v>
      </c>
      <c r="P323" s="3">
        <f t="shared" si="71"/>
        <v>-0.3010299956639812</v>
      </c>
      <c r="Q323" s="3"/>
    </row>
    <row r="324" spans="1:17">
      <c r="A324" s="1" t="str">
        <f t="shared" si="60"/>
        <v>~chen~ : [çn]</v>
      </c>
      <c r="B324" s="2">
        <v>5</v>
      </c>
      <c r="C324" s="1" t="s">
        <v>31</v>
      </c>
      <c r="D324" s="3">
        <f t="shared" si="61"/>
        <v>2.4449877750611247E-3</v>
      </c>
      <c r="E324" s="3" t="str">
        <f t="shared" si="62"/>
        <v>~chen~</v>
      </c>
      <c r="F324" s="3" t="str">
        <f t="shared" si="63"/>
        <v>[çn]</v>
      </c>
      <c r="G324" s="5">
        <f t="shared" si="64"/>
        <v>4</v>
      </c>
      <c r="H324" s="5">
        <f t="shared" si="65"/>
        <v>2</v>
      </c>
      <c r="I324" s="5">
        <f t="shared" si="66"/>
        <v>4</v>
      </c>
      <c r="J324" s="3" cm="1">
        <f t="array" ref="J324">SUM(_xlfn._xlws.FILTER($D$2:$D$1311,_xlfn.MAP($E$2:$E$1311,_xlfn.LAMBDA(_xlpm.x,_xlpm.x=$E324))))</f>
        <v>3.9119804400977991E-3</v>
      </c>
      <c r="K324" s="3">
        <f t="shared" si="67"/>
        <v>0.625</v>
      </c>
      <c r="L324" s="3" cm="1">
        <f t="array" ref="L324">SUM(_xlfn._xlws.FILTER($D$2:$D$1311,_xlfn.MAP($F$2:$F$1311,_xlfn.LAMBDA(_xlpm.x,_xlpm.x=$F324))))</f>
        <v>2.4449877750611247E-3</v>
      </c>
      <c r="M324" s="3">
        <f t="shared" si="68"/>
        <v>1</v>
      </c>
      <c r="N324" s="3">
        <f t="shared" si="69"/>
        <v>0.36037979619832278</v>
      </c>
      <c r="O324" s="3">
        <f t="shared" si="70"/>
        <v>0.76923076923076927</v>
      </c>
      <c r="P324" s="3">
        <f t="shared" si="71"/>
        <v>-0.20411998265592479</v>
      </c>
      <c r="Q324" s="3"/>
    </row>
    <row r="325" spans="1:17">
      <c r="A325" s="1" t="str">
        <f t="shared" si="60"/>
        <v>~cker~ : [kɐ]</v>
      </c>
      <c r="B325" s="2">
        <v>1</v>
      </c>
      <c r="C325" s="1" t="s">
        <v>546</v>
      </c>
      <c r="D325" s="3">
        <f t="shared" si="61"/>
        <v>4.8899755501222489E-4</v>
      </c>
      <c r="E325" s="3" t="str">
        <f t="shared" si="62"/>
        <v>~cker~</v>
      </c>
      <c r="F325" s="3" t="str">
        <f t="shared" si="63"/>
        <v>[kɐ]</v>
      </c>
      <c r="G325" s="5">
        <f t="shared" si="64"/>
        <v>4</v>
      </c>
      <c r="H325" s="5">
        <f t="shared" si="65"/>
        <v>2</v>
      </c>
      <c r="I325" s="5">
        <f t="shared" si="66"/>
        <v>4</v>
      </c>
      <c r="J325" s="3" cm="1">
        <f t="array" ref="J325">SUM(_xlfn._xlws.FILTER($D$2:$D$1311,_xlfn.MAP($E$2:$E$1311,_xlfn.LAMBDA(_xlpm.x,_xlpm.x=$E325))))</f>
        <v>4.8899755501222489E-4</v>
      </c>
      <c r="K325" s="3">
        <f t="shared" si="67"/>
        <v>1</v>
      </c>
      <c r="L325" s="3" cm="1">
        <f t="array" ref="L325">SUM(_xlfn._xlws.FILTER($D$2:$D$1311,_xlfn.MAP($F$2:$F$1311,_xlfn.LAMBDA(_xlpm.x,_xlpm.x=$F325))))</f>
        <v>4.8899755501222489E-4</v>
      </c>
      <c r="M325" s="3">
        <f t="shared" si="68"/>
        <v>1</v>
      </c>
      <c r="N325" s="3">
        <f t="shared" si="69"/>
        <v>0.18123811657891309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~lsch~ : [lʃ]</v>
      </c>
      <c r="B326" s="2">
        <v>1</v>
      </c>
      <c r="C326" s="1" t="s">
        <v>157</v>
      </c>
      <c r="D326" s="3">
        <f t="shared" si="61"/>
        <v>4.8899755501222489E-4</v>
      </c>
      <c r="E326" s="3" t="str">
        <f t="shared" si="62"/>
        <v>~lsch~</v>
      </c>
      <c r="F326" s="3" t="str">
        <f t="shared" si="63"/>
        <v>[lʃ]</v>
      </c>
      <c r="G326" s="5">
        <f t="shared" si="64"/>
        <v>4</v>
      </c>
      <c r="H326" s="5">
        <f t="shared" si="65"/>
        <v>2</v>
      </c>
      <c r="I326" s="5">
        <f t="shared" si="66"/>
        <v>4</v>
      </c>
      <c r="J326" s="3" cm="1">
        <f t="array" ref="J326">SUM(_xlfn._xlws.FILTER($D$2:$D$1311,_xlfn.MAP($E$2:$E$1311,_xlfn.LAMBDA(_xlpm.x,_xlpm.x=$E326))))</f>
        <v>4.8899755501222489E-4</v>
      </c>
      <c r="K326" s="3">
        <f t="shared" si="67"/>
        <v>1</v>
      </c>
      <c r="L326" s="3" cm="1">
        <f t="array" ref="L326">SUM(_xlfn._xlws.FILTER($D$2:$D$1311,_xlfn.MAP($F$2:$F$1311,_xlfn.LAMBDA(_xlpm.x,_xlpm.x=$F326))))</f>
        <v>4.8899755501222489E-4</v>
      </c>
      <c r="M326" s="3">
        <f t="shared" si="68"/>
        <v>1</v>
      </c>
      <c r="N326" s="3">
        <f t="shared" si="69"/>
        <v>0.18123811657891309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~mmel~ : [ml]</v>
      </c>
      <c r="B327" s="2">
        <v>1</v>
      </c>
      <c r="C327" s="1" t="s">
        <v>564</v>
      </c>
      <c r="D327" s="3">
        <f t="shared" si="61"/>
        <v>4.8899755501222489E-4</v>
      </c>
      <c r="E327" s="1" t="str">
        <f t="shared" si="62"/>
        <v>~mmel~</v>
      </c>
      <c r="F327" s="1" t="str">
        <f t="shared" si="63"/>
        <v>[ml]</v>
      </c>
      <c r="G327" s="5">
        <f t="shared" si="64"/>
        <v>4</v>
      </c>
      <c r="H327" s="5">
        <f t="shared" si="65"/>
        <v>2</v>
      </c>
      <c r="I327" s="5">
        <f t="shared" si="66"/>
        <v>4</v>
      </c>
      <c r="J327" s="3" cm="1">
        <f t="array" ref="J327">SUM(_xlfn._xlws.FILTER($D$2:$D$1311,_xlfn.MAP($E$2:$E$1311,_xlfn.LAMBDA(_xlpm.x,_xlpm.x=$E327))))</f>
        <v>4.8899755501222489E-4</v>
      </c>
      <c r="K327" s="3">
        <f t="shared" si="67"/>
        <v>1</v>
      </c>
      <c r="L327" s="3" cm="1">
        <f t="array" ref="L327">SUM(_xlfn._xlws.FILTER($D$2:$D$1311,_xlfn.MAP($F$2:$F$1311,_xlfn.LAMBDA(_xlpm.x,_xlpm.x=$F327))))</f>
        <v>4.8899755501222489E-4</v>
      </c>
      <c r="M327" s="3">
        <f t="shared" si="68"/>
        <v>1</v>
      </c>
      <c r="N327" s="3">
        <f t="shared" si="69"/>
        <v>0.18123811657891309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~nner~ : [nɐ]</v>
      </c>
      <c r="B328" s="2">
        <v>1</v>
      </c>
      <c r="C328" s="1" t="s">
        <v>211</v>
      </c>
      <c r="D328" s="3">
        <f t="shared" si="61"/>
        <v>4.8899755501222489E-4</v>
      </c>
      <c r="E328" s="3" t="str">
        <f t="shared" si="62"/>
        <v>~nner~</v>
      </c>
      <c r="F328" s="3" t="str">
        <f t="shared" si="63"/>
        <v>[nɐ]</v>
      </c>
      <c r="G328" s="5">
        <f t="shared" si="64"/>
        <v>4</v>
      </c>
      <c r="H328" s="5">
        <f t="shared" si="65"/>
        <v>2</v>
      </c>
      <c r="I328" s="5">
        <f t="shared" si="66"/>
        <v>4</v>
      </c>
      <c r="J328" s="3" cm="1">
        <f t="array" ref="J328">SUM(_xlfn._xlws.FILTER($D$2:$D$1311,_xlfn.MAP($E$2:$E$1311,_xlfn.LAMBDA(_xlpm.x,_xlpm.x=$E328))))</f>
        <v>4.8899755501222489E-4</v>
      </c>
      <c r="K328" s="3">
        <f t="shared" si="67"/>
        <v>1</v>
      </c>
      <c r="L328" s="3" cm="1">
        <f t="array" ref="L328">SUM(_xlfn._xlws.FILTER($D$2:$D$1311,_xlfn.MAP($F$2:$F$1311,_xlfn.LAMBDA(_xlpm.x,_xlpm.x=$F328))))</f>
        <v>4.8899755501222489E-4</v>
      </c>
      <c r="M328" s="3">
        <f t="shared" si="68"/>
        <v>1</v>
      </c>
      <c r="N328" s="3">
        <f t="shared" si="69"/>
        <v>0.18123811657891309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~nsch~ : [nʃ]</v>
      </c>
      <c r="B329" s="2">
        <v>1</v>
      </c>
      <c r="C329" s="1" t="s">
        <v>213</v>
      </c>
      <c r="D329" s="3">
        <f t="shared" si="61"/>
        <v>4.8899755501222489E-4</v>
      </c>
      <c r="E329" s="3" t="str">
        <f t="shared" si="62"/>
        <v>~nsch~</v>
      </c>
      <c r="F329" s="3" t="str">
        <f t="shared" si="63"/>
        <v>[nʃ]</v>
      </c>
      <c r="G329" s="5">
        <f t="shared" si="64"/>
        <v>4</v>
      </c>
      <c r="H329" s="5">
        <f t="shared" si="65"/>
        <v>2</v>
      </c>
      <c r="I329" s="5">
        <f t="shared" si="66"/>
        <v>4</v>
      </c>
      <c r="J329" s="3" cm="1">
        <f t="array" ref="J329">SUM(_xlfn._xlws.FILTER($D$2:$D$1311,_xlfn.MAP($E$2:$E$1311,_xlfn.LAMBDA(_xlpm.x,_xlpm.x=$E329))))</f>
        <v>4.8899755501222489E-4</v>
      </c>
      <c r="K329" s="3">
        <f t="shared" si="67"/>
        <v>1</v>
      </c>
      <c r="L329" s="3" cm="1">
        <f t="array" ref="L329">SUM(_xlfn._xlws.FILTER($D$2:$D$1311,_xlfn.MAP($F$2:$F$1311,_xlfn.LAMBDA(_xlpm.x,_xlpm.x=$F329))))</f>
        <v>4.8899755501222489E-4</v>
      </c>
      <c r="M329" s="3">
        <f t="shared" si="68"/>
        <v>1</v>
      </c>
      <c r="N329" s="3">
        <f t="shared" si="69"/>
        <v>0.18123811657891309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~ssel~ : [sl]</v>
      </c>
      <c r="B330" s="2">
        <v>1</v>
      </c>
      <c r="C330" s="1" t="s">
        <v>601</v>
      </c>
      <c r="D330" s="3">
        <f t="shared" si="61"/>
        <v>4.8899755501222489E-4</v>
      </c>
      <c r="E330" s="1" t="str">
        <f t="shared" si="62"/>
        <v>~ssel~</v>
      </c>
      <c r="F330" s="1" t="str">
        <f t="shared" si="63"/>
        <v>[sl]</v>
      </c>
      <c r="G330" s="5">
        <f t="shared" si="64"/>
        <v>4</v>
      </c>
      <c r="H330" s="5">
        <f t="shared" si="65"/>
        <v>2</v>
      </c>
      <c r="I330" s="5">
        <f t="shared" si="66"/>
        <v>4</v>
      </c>
      <c r="J330" s="3" cm="1">
        <f t="array" ref="J330">SUM(_xlfn._xlws.FILTER($D$2:$D$1311,_xlfn.MAP($E$2:$E$1311,_xlfn.LAMBDA(_xlpm.x,_xlpm.x=$E330))))</f>
        <v>4.8899755501222489E-4</v>
      </c>
      <c r="K330" s="3">
        <f t="shared" si="67"/>
        <v>1</v>
      </c>
      <c r="L330" s="3" cm="1">
        <f t="array" ref="L330">SUM(_xlfn._xlws.FILTER($D$2:$D$1311,_xlfn.MAP($F$2:$F$1311,_xlfn.LAMBDA(_xlpm.x,_xlpm.x=$F330))))</f>
        <v>4.8899755501222489E-4</v>
      </c>
      <c r="M330" s="3">
        <f t="shared" si="68"/>
        <v>1</v>
      </c>
      <c r="N330" s="3">
        <f t="shared" si="69"/>
        <v>0.18123811657891309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~nger~ : [ŋɐ]</v>
      </c>
      <c r="B331" s="2">
        <v>1</v>
      </c>
      <c r="C331" s="1" t="s">
        <v>683</v>
      </c>
      <c r="D331" s="3">
        <f t="shared" si="61"/>
        <v>4.8899755501222489E-4</v>
      </c>
      <c r="E331" s="3" t="str">
        <f t="shared" si="62"/>
        <v>~nger~</v>
      </c>
      <c r="F331" s="3" t="str">
        <f t="shared" si="63"/>
        <v>[ŋɐ]</v>
      </c>
      <c r="G331" s="5">
        <f t="shared" si="64"/>
        <v>4</v>
      </c>
      <c r="H331" s="5">
        <f t="shared" si="65"/>
        <v>2</v>
      </c>
      <c r="I331" s="5">
        <f t="shared" si="66"/>
        <v>4</v>
      </c>
      <c r="J331" s="3" cm="1">
        <f t="array" ref="J331">SUM(_xlfn._xlws.FILTER($D$2:$D$1311,_xlfn.MAP($E$2:$E$1311,_xlfn.LAMBDA(_xlpm.x,_xlpm.x=$E331))))</f>
        <v>4.8899755501222489E-4</v>
      </c>
      <c r="K331" s="3">
        <f t="shared" si="67"/>
        <v>1</v>
      </c>
      <c r="L331" s="3" cm="1">
        <f t="array" ref="L331">SUM(_xlfn._xlws.FILTER($D$2:$D$1311,_xlfn.MAP($F$2:$F$1311,_xlfn.LAMBDA(_xlpm.x,_xlpm.x=$F331))))</f>
        <v>4.8899755501222489E-4</v>
      </c>
      <c r="M331" s="3">
        <f t="shared" si="68"/>
        <v>1</v>
      </c>
      <c r="N331" s="3">
        <f t="shared" si="69"/>
        <v>0.18123811657891309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~akko~ : [akɔ]</v>
      </c>
      <c r="B332" s="2">
        <v>1</v>
      </c>
      <c r="C332" s="1" t="s">
        <v>1829</v>
      </c>
      <c r="D332" s="3">
        <f t="shared" si="61"/>
        <v>4.8899755501222489E-4</v>
      </c>
      <c r="E332" s="3" t="str">
        <f t="shared" si="62"/>
        <v>~akko~</v>
      </c>
      <c r="F332" s="3" t="str">
        <f t="shared" si="63"/>
        <v>[akɔ]</v>
      </c>
      <c r="G332" s="5">
        <f t="shared" si="64"/>
        <v>4</v>
      </c>
      <c r="H332" s="5">
        <f t="shared" si="65"/>
        <v>3</v>
      </c>
      <c r="I332" s="5">
        <f t="shared" si="66"/>
        <v>4</v>
      </c>
      <c r="J332" s="3" cm="1">
        <f t="array" ref="J332">SUM(_xlfn._xlws.FILTER($D$2:$D$1311,_xlfn.MAP($E$2:$E$1311,_xlfn.LAMBDA(_xlpm.x,_xlpm.x=$E332))))</f>
        <v>4.8899755501222489E-4</v>
      </c>
      <c r="K332" s="3">
        <f t="shared" si="67"/>
        <v>1</v>
      </c>
      <c r="L332" s="3" cm="1">
        <f t="array" ref="L332">SUM(_xlfn._xlws.FILTER($D$2:$D$1311,_xlfn.MAP($F$2:$F$1311,_xlfn.LAMBDA(_xlpm.x,_xlpm.x=$F332))))</f>
        <v>4.8899755501222489E-4</v>
      </c>
      <c r="M332" s="3">
        <f t="shared" si="68"/>
        <v>1</v>
      </c>
      <c r="N332" s="3">
        <f t="shared" si="69"/>
        <v>0.21041093737452468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~alle~ : [ale]</v>
      </c>
      <c r="B333" s="2">
        <v>1</v>
      </c>
      <c r="C333" s="1" t="s">
        <v>1828</v>
      </c>
      <c r="D333" s="3">
        <f t="shared" si="61"/>
        <v>4.8899755501222489E-4</v>
      </c>
      <c r="E333" s="3" t="str">
        <f t="shared" si="62"/>
        <v>~alle~</v>
      </c>
      <c r="F333" s="3" t="str">
        <f t="shared" si="63"/>
        <v>[ale]</v>
      </c>
      <c r="G333" s="5">
        <f t="shared" si="64"/>
        <v>4</v>
      </c>
      <c r="H333" s="5">
        <f t="shared" si="65"/>
        <v>3</v>
      </c>
      <c r="I333" s="5">
        <f t="shared" si="66"/>
        <v>4</v>
      </c>
      <c r="J333" s="3" cm="1">
        <f t="array" ref="J333">SUM(_xlfn._xlws.FILTER($D$2:$D$1311,_xlfn.MAP($E$2:$E$1311,_xlfn.LAMBDA(_xlpm.x,_xlpm.x=$E333))))</f>
        <v>4.8899755501222489E-4</v>
      </c>
      <c r="K333" s="3">
        <f t="shared" si="67"/>
        <v>1</v>
      </c>
      <c r="L333" s="3" cm="1">
        <f t="array" ref="L333">SUM(_xlfn._xlws.FILTER($D$2:$D$1311,_xlfn.MAP($F$2:$F$1311,_xlfn.LAMBDA(_xlpm.x,_xlpm.x=$F333))))</f>
        <v>4.8899755501222489E-4</v>
      </c>
      <c r="M333" s="3">
        <f t="shared" si="68"/>
        <v>1</v>
      </c>
      <c r="N333" s="3">
        <f t="shared" si="69"/>
        <v>0.21041093737452468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~acht~ : [axt]</v>
      </c>
      <c r="B334" s="2">
        <v>1</v>
      </c>
      <c r="C334" s="1" t="s">
        <v>1827</v>
      </c>
      <c r="D334" s="3">
        <f t="shared" si="61"/>
        <v>4.8899755501222489E-4</v>
      </c>
      <c r="E334" s="1" t="str">
        <f t="shared" si="62"/>
        <v>~acht~</v>
      </c>
      <c r="F334" s="1" t="str">
        <f t="shared" si="63"/>
        <v>[axt]</v>
      </c>
      <c r="G334" s="5">
        <f t="shared" si="64"/>
        <v>4</v>
      </c>
      <c r="H334" s="5">
        <f t="shared" si="65"/>
        <v>3</v>
      </c>
      <c r="I334" s="5">
        <f t="shared" si="66"/>
        <v>4</v>
      </c>
      <c r="J334" s="3" cm="1">
        <f t="array" ref="J334">SUM(_xlfn._xlws.FILTER($D$2:$D$1311,_xlfn.MAP($E$2:$E$1311,_xlfn.LAMBDA(_xlpm.x,_xlpm.x=$E334))))</f>
        <v>4.8899755501222489E-4</v>
      </c>
      <c r="K334" s="3">
        <f t="shared" si="67"/>
        <v>1</v>
      </c>
      <c r="L334" s="3" cm="1">
        <f t="array" ref="L334">SUM(_xlfn._xlws.FILTER($D$2:$D$1311,_xlfn.MAP($F$2:$F$1311,_xlfn.LAMBDA(_xlpm.x,_xlpm.x=$F334))))</f>
        <v>4.8899755501222489E-4</v>
      </c>
      <c r="M334" s="3">
        <f t="shared" si="68"/>
        <v>1</v>
      </c>
      <c r="N334" s="3">
        <f t="shared" si="69"/>
        <v>0.21041093737452468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~auch~ : [aɔx]</v>
      </c>
      <c r="B335" s="2">
        <v>1</v>
      </c>
      <c r="C335" s="1" t="s">
        <v>1826</v>
      </c>
      <c r="D335" s="3">
        <f t="shared" si="61"/>
        <v>4.8899755501222489E-4</v>
      </c>
      <c r="E335" s="1" t="str">
        <f t="shared" si="62"/>
        <v>~auch~</v>
      </c>
      <c r="F335" s="1" t="str">
        <f t="shared" si="63"/>
        <v>[aɔx]</v>
      </c>
      <c r="G335" s="5">
        <f t="shared" si="64"/>
        <v>4</v>
      </c>
      <c r="H335" s="5">
        <f t="shared" si="65"/>
        <v>3</v>
      </c>
      <c r="I335" s="5">
        <f t="shared" si="66"/>
        <v>4</v>
      </c>
      <c r="J335" s="3" cm="1">
        <f t="array" ref="J335">SUM(_xlfn._xlws.FILTER($D$2:$D$1311,_xlfn.MAP($E$2:$E$1311,_xlfn.LAMBDA(_xlpm.x,_xlpm.x=$E335))))</f>
        <v>4.8899755501222489E-4</v>
      </c>
      <c r="K335" s="3">
        <f t="shared" si="67"/>
        <v>1</v>
      </c>
      <c r="L335" s="3" cm="1">
        <f t="array" ref="L335">SUM(_xlfn._xlws.FILTER($D$2:$D$1311,_xlfn.MAP($F$2:$F$1311,_xlfn.LAMBDA(_xlpm.x,_xlpm.x=$F335))))</f>
        <v>4.8899755501222489E-4</v>
      </c>
      <c r="M335" s="3">
        <f t="shared" si="68"/>
        <v>1</v>
      </c>
      <c r="N335" s="3">
        <f t="shared" si="69"/>
        <v>0.21041093737452468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~bend~ : [bmt]</v>
      </c>
      <c r="B336" s="2">
        <v>1</v>
      </c>
      <c r="C336" s="1" t="s">
        <v>17</v>
      </c>
      <c r="D336" s="3">
        <f t="shared" si="61"/>
        <v>4.8899755501222489E-4</v>
      </c>
      <c r="E336" s="1" t="str">
        <f t="shared" si="62"/>
        <v>~bend~</v>
      </c>
      <c r="F336" s="1" t="str">
        <f t="shared" si="63"/>
        <v>[bmt]</v>
      </c>
      <c r="G336" s="5">
        <f t="shared" si="64"/>
        <v>4</v>
      </c>
      <c r="H336" s="5">
        <f t="shared" si="65"/>
        <v>3</v>
      </c>
      <c r="I336" s="5">
        <f t="shared" si="66"/>
        <v>4</v>
      </c>
      <c r="J336" s="3" cm="1">
        <f t="array" ref="J336">SUM(_xlfn._xlws.FILTER($D$2:$D$1311,_xlfn.MAP($E$2:$E$1311,_xlfn.LAMBDA(_xlpm.x,_xlpm.x=$E336))))</f>
        <v>4.8899755501222489E-4</v>
      </c>
      <c r="K336" s="3">
        <f t="shared" si="67"/>
        <v>1</v>
      </c>
      <c r="L336" s="3" cm="1">
        <f t="array" ref="L336">SUM(_xlfn._xlws.FILTER($D$2:$D$1311,_xlfn.MAP($F$2:$F$1311,_xlfn.LAMBDA(_xlpm.x,_xlpm.x=$F336))))</f>
        <v>4.8899755501222489E-4</v>
      </c>
      <c r="M336" s="3">
        <f t="shared" si="68"/>
        <v>1</v>
      </c>
      <c r="N336" s="3">
        <f t="shared" si="69"/>
        <v>0.21041093737452468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~bett~ : [bɛt]</v>
      </c>
      <c r="B337" s="2">
        <v>1</v>
      </c>
      <c r="C337" s="1" t="s">
        <v>1825</v>
      </c>
      <c r="D337" s="3">
        <f t="shared" si="61"/>
        <v>4.8899755501222489E-4</v>
      </c>
      <c r="E337" s="1" t="str">
        <f t="shared" si="62"/>
        <v>~bett~</v>
      </c>
      <c r="F337" s="1" t="str">
        <f t="shared" si="63"/>
        <v>[bɛt]</v>
      </c>
      <c r="G337" s="5">
        <f t="shared" si="64"/>
        <v>4</v>
      </c>
      <c r="H337" s="5">
        <f t="shared" si="65"/>
        <v>3</v>
      </c>
      <c r="I337" s="5">
        <f t="shared" si="66"/>
        <v>4</v>
      </c>
      <c r="J337" s="3" cm="1">
        <f t="array" ref="J337">SUM(_xlfn._xlws.FILTER($D$2:$D$1311,_xlfn.MAP($E$2:$E$1311,_xlfn.LAMBDA(_xlpm.x,_xlpm.x=$E337))))</f>
        <v>4.8899755501222489E-4</v>
      </c>
      <c r="K337" s="3">
        <f t="shared" si="67"/>
        <v>1</v>
      </c>
      <c r="L337" s="3" cm="1">
        <f t="array" ref="L337">SUM(_xlfn._xlws.FILTER($D$2:$D$1311,_xlfn.MAP($F$2:$F$1311,_xlfn.LAMBDA(_xlpm.x,_xlpm.x=$F337))))</f>
        <v>4.8899755501222489E-4</v>
      </c>
      <c r="M337" s="3">
        <f t="shared" si="68"/>
        <v>1</v>
      </c>
      <c r="N337" s="3">
        <f t="shared" si="69"/>
        <v>0.21041093737452468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~chte~ : [çte]</v>
      </c>
      <c r="B338" s="2">
        <v>1</v>
      </c>
      <c r="C338" s="1" t="s">
        <v>518</v>
      </c>
      <c r="D338" s="3">
        <f t="shared" si="61"/>
        <v>4.8899755501222489E-4</v>
      </c>
      <c r="E338" s="1" t="str">
        <f t="shared" si="62"/>
        <v>~chte~</v>
      </c>
      <c r="F338" s="1" t="str">
        <f t="shared" si="63"/>
        <v>[çte]</v>
      </c>
      <c r="G338" s="5">
        <f t="shared" si="64"/>
        <v>4</v>
      </c>
      <c r="H338" s="5">
        <f t="shared" si="65"/>
        <v>3</v>
      </c>
      <c r="I338" s="5">
        <f t="shared" si="66"/>
        <v>4</v>
      </c>
      <c r="J338" s="3" cm="1">
        <f t="array" ref="J338">SUM(_xlfn._xlws.FILTER($D$2:$D$1311,_xlfn.MAP($E$2:$E$1311,_xlfn.LAMBDA(_xlpm.x,_xlpm.x=$E338))))</f>
        <v>4.8899755501222489E-4</v>
      </c>
      <c r="K338" s="3">
        <f t="shared" si="67"/>
        <v>1</v>
      </c>
      <c r="L338" s="3" cm="1">
        <f t="array" ref="L338">SUM(_xlfn._xlws.FILTER($D$2:$D$1311,_xlfn.MAP($F$2:$F$1311,_xlfn.LAMBDA(_xlpm.x,_xlpm.x=$F338))))</f>
        <v>4.8899755501222489E-4</v>
      </c>
      <c r="M338" s="3">
        <f t="shared" si="68"/>
        <v>1</v>
      </c>
      <c r="N338" s="3">
        <f t="shared" si="69"/>
        <v>0.21041093737452468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~chts~ : [çts]</v>
      </c>
      <c r="B339" s="2">
        <v>1</v>
      </c>
      <c r="C339" s="1" t="s">
        <v>33</v>
      </c>
      <c r="D339" s="3">
        <f t="shared" si="61"/>
        <v>4.8899755501222489E-4</v>
      </c>
      <c r="E339" s="3" t="str">
        <f t="shared" si="62"/>
        <v>~chts~</v>
      </c>
      <c r="F339" s="3" t="str">
        <f t="shared" si="63"/>
        <v>[çts]</v>
      </c>
      <c r="G339" s="5">
        <f t="shared" si="64"/>
        <v>4</v>
      </c>
      <c r="H339" s="5">
        <f t="shared" si="65"/>
        <v>3</v>
      </c>
      <c r="I339" s="5">
        <f t="shared" si="66"/>
        <v>4</v>
      </c>
      <c r="J339" s="3" cm="1">
        <f t="array" ref="J339">SUM(_xlfn._xlws.FILTER($D$2:$D$1311,_xlfn.MAP($E$2:$E$1311,_xlfn.LAMBDA(_xlpm.x,_xlpm.x=$E339))))</f>
        <v>4.8899755501222489E-4</v>
      </c>
      <c r="K339" s="3">
        <f t="shared" si="67"/>
        <v>1</v>
      </c>
      <c r="L339" s="3" cm="1">
        <f t="array" ref="L339">SUM(_xlfn._xlws.FILTER($D$2:$D$1311,_xlfn.MAP($F$2:$F$1311,_xlfn.LAMBDA(_xlpm.x,_xlpm.x=$F339))))</f>
        <v>4.8899755501222489E-4</v>
      </c>
      <c r="M339" s="3">
        <f t="shared" si="68"/>
        <v>1</v>
      </c>
      <c r="N339" s="3">
        <f t="shared" si="69"/>
        <v>0.21041093737452468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~chse~ : [çzɛ]</v>
      </c>
      <c r="B340" s="2">
        <v>1</v>
      </c>
      <c r="C340" s="1" t="s">
        <v>1824</v>
      </c>
      <c r="D340" s="3">
        <f t="shared" si="61"/>
        <v>4.8899755501222489E-4</v>
      </c>
      <c r="E340" s="1" t="str">
        <f t="shared" si="62"/>
        <v>~chse~</v>
      </c>
      <c r="F340" s="1" t="str">
        <f t="shared" si="63"/>
        <v>[çzɛ]</v>
      </c>
      <c r="G340" s="5">
        <f t="shared" si="64"/>
        <v>4</v>
      </c>
      <c r="H340" s="5">
        <f t="shared" si="65"/>
        <v>3</v>
      </c>
      <c r="I340" s="5">
        <f t="shared" si="66"/>
        <v>4</v>
      </c>
      <c r="J340" s="3" cm="1">
        <f t="array" ref="J340">SUM(_xlfn._xlws.FILTER($D$2:$D$1311,_xlfn.MAP($E$2:$E$1311,_xlfn.LAMBDA(_xlpm.x,_xlpm.x=$E340))))</f>
        <v>4.8899755501222489E-4</v>
      </c>
      <c r="K340" s="3">
        <f t="shared" si="67"/>
        <v>1</v>
      </c>
      <c r="L340" s="3" cm="1">
        <f t="array" ref="L340">SUM(_xlfn._xlws.FILTER($D$2:$D$1311,_xlfn.MAP($F$2:$F$1311,_xlfn.LAMBDA(_xlpm.x,_xlpm.x=$F340))))</f>
        <v>4.8899755501222489E-4</v>
      </c>
      <c r="M340" s="3">
        <f t="shared" si="68"/>
        <v>1</v>
      </c>
      <c r="N340" s="3">
        <f t="shared" si="69"/>
        <v>0.21041093737452468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~dann~ : [dan]</v>
      </c>
      <c r="B341" s="2">
        <v>1</v>
      </c>
      <c r="C341" s="1" t="s">
        <v>1823</v>
      </c>
      <c r="D341" s="3">
        <f t="shared" si="61"/>
        <v>4.8899755501222489E-4</v>
      </c>
      <c r="E341" s="3" t="str">
        <f t="shared" si="62"/>
        <v>~dann~</v>
      </c>
      <c r="F341" s="3" t="str">
        <f t="shared" si="63"/>
        <v>[dan]</v>
      </c>
      <c r="G341" s="5">
        <f t="shared" si="64"/>
        <v>4</v>
      </c>
      <c r="H341" s="5">
        <f t="shared" si="65"/>
        <v>3</v>
      </c>
      <c r="I341" s="5">
        <f t="shared" si="66"/>
        <v>4</v>
      </c>
      <c r="J341" s="3" cm="1">
        <f t="array" ref="J341">SUM(_xlfn._xlws.FILTER($D$2:$D$1311,_xlfn.MAP($E$2:$E$1311,_xlfn.LAMBDA(_xlpm.x,_xlpm.x=$E341))))</f>
        <v>4.8899755501222489E-4</v>
      </c>
      <c r="K341" s="3">
        <f t="shared" si="67"/>
        <v>1</v>
      </c>
      <c r="L341" s="3" cm="1">
        <f t="array" ref="L341">SUM(_xlfn._xlws.FILTER($D$2:$D$1311,_xlfn.MAP($F$2:$F$1311,_xlfn.LAMBDA(_xlpm.x,_xlpm.x=$F341))))</f>
        <v>4.8899755501222489E-4</v>
      </c>
      <c r="M341" s="3">
        <f t="shared" si="68"/>
        <v>1</v>
      </c>
      <c r="N341" s="3">
        <f t="shared" si="69"/>
        <v>0.21041093737452468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~dass~ : [das]</v>
      </c>
      <c r="B342" s="2">
        <v>1</v>
      </c>
      <c r="C342" s="1" t="s">
        <v>1822</v>
      </c>
      <c r="D342" s="3">
        <f t="shared" si="61"/>
        <v>4.8899755501222489E-4</v>
      </c>
      <c r="E342" s="1" t="str">
        <f t="shared" si="62"/>
        <v>~dass~</v>
      </c>
      <c r="F342" s="1" t="str">
        <f t="shared" si="63"/>
        <v>[das]</v>
      </c>
      <c r="G342" s="5">
        <f t="shared" si="64"/>
        <v>4</v>
      </c>
      <c r="H342" s="5">
        <f t="shared" si="65"/>
        <v>3</v>
      </c>
      <c r="I342" s="5">
        <f t="shared" si="66"/>
        <v>4</v>
      </c>
      <c r="J342" s="3" cm="1">
        <f t="array" ref="J342">SUM(_xlfn._xlws.FILTER($D$2:$D$1311,_xlfn.MAP($E$2:$E$1311,_xlfn.LAMBDA(_xlpm.x,_xlpm.x=$E342))))</f>
        <v>4.8899755501222489E-4</v>
      </c>
      <c r="K342" s="3">
        <f t="shared" si="67"/>
        <v>1</v>
      </c>
      <c r="L342" s="3" cm="1">
        <f t="array" ref="L342">SUM(_xlfn._xlws.FILTER($D$2:$D$1311,_xlfn.MAP($F$2:$F$1311,_xlfn.LAMBDA(_xlpm.x,_xlpm.x=$F342))))</f>
        <v>4.8899755501222489E-4</v>
      </c>
      <c r="M342" s="3">
        <f t="shared" si="68"/>
        <v>1</v>
      </c>
      <c r="N342" s="3">
        <f t="shared" si="69"/>
        <v>0.21041093737452468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~dick~ : [dɪk]</v>
      </c>
      <c r="B343" s="2">
        <v>1</v>
      </c>
      <c r="C343" s="1" t="s">
        <v>1821</v>
      </c>
      <c r="D343" s="3">
        <f t="shared" si="61"/>
        <v>4.8899755501222489E-4</v>
      </c>
      <c r="E343" s="3" t="str">
        <f t="shared" si="62"/>
        <v>~dick~</v>
      </c>
      <c r="F343" s="3" t="str">
        <f t="shared" si="63"/>
        <v>[dɪk]</v>
      </c>
      <c r="G343" s="5">
        <f t="shared" si="64"/>
        <v>4</v>
      </c>
      <c r="H343" s="5">
        <f t="shared" si="65"/>
        <v>3</v>
      </c>
      <c r="I343" s="5">
        <f t="shared" si="66"/>
        <v>4</v>
      </c>
      <c r="J343" s="3" cm="1">
        <f t="array" ref="J343">SUM(_xlfn._xlws.FILTER($D$2:$D$1311,_xlfn.MAP($E$2:$E$1311,_xlfn.LAMBDA(_xlpm.x,_xlpm.x=$E343))))</f>
        <v>4.8899755501222489E-4</v>
      </c>
      <c r="K343" s="3">
        <f t="shared" si="67"/>
        <v>1</v>
      </c>
      <c r="L343" s="3" cm="1">
        <f t="array" ref="L343">SUM(_xlfn._xlws.FILTER($D$2:$D$1311,_xlfn.MAP($F$2:$F$1311,_xlfn.LAMBDA(_xlpm.x,_xlpm.x=$F343))))</f>
        <v>4.8899755501222489E-4</v>
      </c>
      <c r="M343" s="3">
        <f t="shared" si="68"/>
        <v>1</v>
      </c>
      <c r="N343" s="3">
        <f t="shared" si="69"/>
        <v>0.21041093737452468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~dünn~ : [dʏn]</v>
      </c>
      <c r="B344" s="2">
        <v>1</v>
      </c>
      <c r="C344" s="1" t="s">
        <v>1820</v>
      </c>
      <c r="D344" s="3">
        <f t="shared" si="61"/>
        <v>4.8899755501222489E-4</v>
      </c>
      <c r="E344" s="1" t="str">
        <f t="shared" si="62"/>
        <v>~dünn~</v>
      </c>
      <c r="F344" s="1" t="str">
        <f t="shared" si="63"/>
        <v>[dʏn]</v>
      </c>
      <c r="G344" s="5">
        <f t="shared" si="64"/>
        <v>4</v>
      </c>
      <c r="H344" s="5">
        <f t="shared" si="65"/>
        <v>3</v>
      </c>
      <c r="I344" s="5">
        <f t="shared" si="66"/>
        <v>4</v>
      </c>
      <c r="J344" s="3" cm="1">
        <f t="array" ref="J344">SUM(_xlfn._xlws.FILTER($D$2:$D$1311,_xlfn.MAP($E$2:$E$1311,_xlfn.LAMBDA(_xlpm.x,_xlpm.x=$E344))))</f>
        <v>4.8899755501222489E-4</v>
      </c>
      <c r="K344" s="3">
        <f t="shared" si="67"/>
        <v>1</v>
      </c>
      <c r="L344" s="3" cm="1">
        <f t="array" ref="L344">SUM(_xlfn._xlws.FILTER($D$2:$D$1311,_xlfn.MAP($F$2:$F$1311,_xlfn.LAMBDA(_xlpm.x,_xlpm.x=$F344))))</f>
        <v>4.8899755501222489E-4</v>
      </c>
      <c r="M344" s="3">
        <f t="shared" si="68"/>
        <v>1</v>
      </c>
      <c r="N344" s="3">
        <f t="shared" si="69"/>
        <v>0.21041093737452468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~fall~ : [fal]</v>
      </c>
      <c r="B345" s="2">
        <v>1</v>
      </c>
      <c r="C345" s="1" t="s">
        <v>1819</v>
      </c>
      <c r="D345" s="3">
        <f t="shared" si="61"/>
        <v>4.8899755501222489E-4</v>
      </c>
      <c r="E345" s="1" t="str">
        <f t="shared" si="62"/>
        <v>~fall~</v>
      </c>
      <c r="F345" s="1" t="str">
        <f t="shared" si="63"/>
        <v>[fal]</v>
      </c>
      <c r="G345" s="5">
        <f t="shared" si="64"/>
        <v>4</v>
      </c>
      <c r="H345" s="5">
        <f t="shared" si="65"/>
        <v>3</v>
      </c>
      <c r="I345" s="5">
        <f t="shared" si="66"/>
        <v>4</v>
      </c>
      <c r="J345" s="3" cm="1">
        <f t="array" ref="J345">SUM(_xlfn._xlws.FILTER($D$2:$D$1311,_xlfn.MAP($E$2:$E$1311,_xlfn.LAMBDA(_xlpm.x,_xlpm.x=$E345))))</f>
        <v>4.8899755501222489E-4</v>
      </c>
      <c r="K345" s="3">
        <f t="shared" si="67"/>
        <v>1</v>
      </c>
      <c r="L345" s="3" cm="1">
        <f t="array" ref="L345">SUM(_xlfn._xlws.FILTER($D$2:$D$1311,_xlfn.MAP($F$2:$F$1311,_xlfn.LAMBDA(_xlpm.x,_xlpm.x=$F345))))</f>
        <v>4.8899755501222489E-4</v>
      </c>
      <c r="M345" s="3">
        <f t="shared" si="68"/>
        <v>1</v>
      </c>
      <c r="N345" s="3">
        <f t="shared" si="69"/>
        <v>0.21041093737452468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~fang~ : [faŋ]</v>
      </c>
      <c r="B346" s="2">
        <v>1</v>
      </c>
      <c r="C346" s="1" t="s">
        <v>1818</v>
      </c>
      <c r="D346" s="3">
        <f t="shared" si="61"/>
        <v>4.8899755501222489E-4</v>
      </c>
      <c r="E346" s="3" t="str">
        <f t="shared" si="62"/>
        <v>~fang~</v>
      </c>
      <c r="F346" s="3" t="str">
        <f t="shared" si="63"/>
        <v>[faŋ]</v>
      </c>
      <c r="G346" s="5">
        <f t="shared" si="64"/>
        <v>4</v>
      </c>
      <c r="H346" s="5">
        <f t="shared" si="65"/>
        <v>3</v>
      </c>
      <c r="I346" s="5">
        <f t="shared" si="66"/>
        <v>4</v>
      </c>
      <c r="J346" s="3" cm="1">
        <f t="array" ref="J346">SUM(_xlfn._xlws.FILTER($D$2:$D$1311,_xlfn.MAP($E$2:$E$1311,_xlfn.LAMBDA(_xlpm.x,_xlpm.x=$E346))))</f>
        <v>4.8899755501222489E-4</v>
      </c>
      <c r="K346" s="3">
        <f t="shared" si="67"/>
        <v>1</v>
      </c>
      <c r="L346" s="3" cm="1">
        <f t="array" ref="L346">SUM(_xlfn._xlws.FILTER($D$2:$D$1311,_xlfn.MAP($F$2:$F$1311,_xlfn.LAMBDA(_xlpm.x,_xlpm.x=$F346))))</f>
        <v>4.8899755501222489E-4</v>
      </c>
      <c r="M346" s="3">
        <f t="shared" si="68"/>
        <v>1</v>
      </c>
      <c r="N346" s="3">
        <f t="shared" si="69"/>
        <v>0.21041093737452468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~vera~ : [fɐa]</v>
      </c>
      <c r="B347" s="2">
        <v>1</v>
      </c>
      <c r="C347" s="1" t="s">
        <v>1816</v>
      </c>
      <c r="D347" s="3">
        <f t="shared" si="61"/>
        <v>4.8899755501222489E-4</v>
      </c>
      <c r="E347" s="3" t="str">
        <f t="shared" si="62"/>
        <v>~vera~</v>
      </c>
      <c r="F347" s="3" t="str">
        <f t="shared" si="63"/>
        <v>[fɐa]</v>
      </c>
      <c r="G347" s="5">
        <f t="shared" si="64"/>
        <v>4</v>
      </c>
      <c r="H347" s="5">
        <f t="shared" si="65"/>
        <v>3</v>
      </c>
      <c r="I347" s="5">
        <f t="shared" si="66"/>
        <v>4</v>
      </c>
      <c r="J347" s="3" cm="1">
        <f t="array" ref="J347">SUM(_xlfn._xlws.FILTER($D$2:$D$1311,_xlfn.MAP($E$2:$E$1311,_xlfn.LAMBDA(_xlpm.x,_xlpm.x=$E347))))</f>
        <v>4.8899755501222489E-4</v>
      </c>
      <c r="K347" s="3">
        <f t="shared" si="67"/>
        <v>1</v>
      </c>
      <c r="L347" s="3" cm="1">
        <f t="array" ref="L347">SUM(_xlfn._xlws.FILTER($D$2:$D$1311,_xlfn.MAP($F$2:$F$1311,_xlfn.LAMBDA(_xlpm.x,_xlpm.x=$F347))))</f>
        <v>4.8899755501222489E-4</v>
      </c>
      <c r="M347" s="3">
        <f t="shared" si="68"/>
        <v>1</v>
      </c>
      <c r="N347" s="3">
        <f t="shared" si="69"/>
        <v>0.21041093737452468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~fett~ : [fɛt]</v>
      </c>
      <c r="B348" s="2">
        <v>1</v>
      </c>
      <c r="C348" s="1" t="s">
        <v>1815</v>
      </c>
      <c r="D348" s="3">
        <f t="shared" si="61"/>
        <v>4.8899755501222489E-4</v>
      </c>
      <c r="E348" s="3" t="str">
        <f t="shared" si="62"/>
        <v>~fett~</v>
      </c>
      <c r="F348" s="3" t="str">
        <f t="shared" si="63"/>
        <v>[fɛt]</v>
      </c>
      <c r="G348" s="5">
        <f t="shared" si="64"/>
        <v>4</v>
      </c>
      <c r="H348" s="5">
        <f t="shared" si="65"/>
        <v>3</v>
      </c>
      <c r="I348" s="5">
        <f t="shared" si="66"/>
        <v>4</v>
      </c>
      <c r="J348" s="3" cm="1">
        <f t="array" ref="J348">SUM(_xlfn._xlws.FILTER($D$2:$D$1311,_xlfn.MAP($E$2:$E$1311,_xlfn.LAMBDA(_xlpm.x,_xlpm.x=$E348))))</f>
        <v>4.8899755501222489E-4</v>
      </c>
      <c r="K348" s="3">
        <f t="shared" si="67"/>
        <v>1</v>
      </c>
      <c r="L348" s="3" cm="1">
        <f t="array" ref="L348">SUM(_xlfn._xlws.FILTER($D$2:$D$1311,_xlfn.MAP($F$2:$F$1311,_xlfn.LAMBDA(_xlpm.x,_xlpm.x=$F348))))</f>
        <v>4.8899755501222489E-4</v>
      </c>
      <c r="M348" s="3">
        <f t="shared" si="68"/>
        <v>1</v>
      </c>
      <c r="N348" s="3">
        <f t="shared" si="69"/>
        <v>0.21041093737452468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~fung~ : [fʊŋ]</v>
      </c>
      <c r="B349" s="2">
        <v>1</v>
      </c>
      <c r="C349" s="1" t="s">
        <v>1814</v>
      </c>
      <c r="D349" s="3">
        <f t="shared" si="61"/>
        <v>4.8899755501222489E-4</v>
      </c>
      <c r="E349" s="3" t="str">
        <f t="shared" si="62"/>
        <v>~fung~</v>
      </c>
      <c r="F349" s="3" t="str">
        <f t="shared" si="63"/>
        <v>[fʊŋ]</v>
      </c>
      <c r="G349" s="5">
        <f t="shared" si="64"/>
        <v>4</v>
      </c>
      <c r="H349" s="5">
        <f t="shared" si="65"/>
        <v>3</v>
      </c>
      <c r="I349" s="5">
        <f t="shared" si="66"/>
        <v>4</v>
      </c>
      <c r="J349" s="3" cm="1">
        <f t="array" ref="J349">SUM(_xlfn._xlws.FILTER($D$2:$D$1311,_xlfn.MAP($E$2:$E$1311,_xlfn.LAMBDA(_xlpm.x,_xlpm.x=$E349))))</f>
        <v>4.8899755501222489E-4</v>
      </c>
      <c r="K349" s="3">
        <f t="shared" si="67"/>
        <v>1</v>
      </c>
      <c r="L349" s="3" cm="1">
        <f t="array" ref="L349">SUM(_xlfn._xlws.FILTER($D$2:$D$1311,_xlfn.MAP($F$2:$F$1311,_xlfn.LAMBDA(_xlpm.x,_xlpm.x=$F349))))</f>
        <v>4.8899755501222489E-4</v>
      </c>
      <c r="M349" s="3">
        <f t="shared" si="68"/>
        <v>1</v>
      </c>
      <c r="N349" s="3">
        <f t="shared" si="69"/>
        <v>0.21041093737452468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~hell~ : [hɛl]</v>
      </c>
      <c r="B350" s="2">
        <v>1</v>
      </c>
      <c r="C350" s="1" t="s">
        <v>1813</v>
      </c>
      <c r="D350" s="3">
        <f t="shared" si="61"/>
        <v>4.8899755501222489E-4</v>
      </c>
      <c r="E350" s="3" t="str">
        <f t="shared" si="62"/>
        <v>~hell~</v>
      </c>
      <c r="F350" s="3" t="str">
        <f t="shared" si="63"/>
        <v>[hɛl]</v>
      </c>
      <c r="G350" s="5">
        <f t="shared" si="64"/>
        <v>4</v>
      </c>
      <c r="H350" s="5">
        <f t="shared" si="65"/>
        <v>3</v>
      </c>
      <c r="I350" s="5">
        <f t="shared" si="66"/>
        <v>4</v>
      </c>
      <c r="J350" s="3" cm="1">
        <f t="array" ref="J350">SUM(_xlfn._xlws.FILTER($D$2:$D$1311,_xlfn.MAP($E$2:$E$1311,_xlfn.LAMBDA(_xlpm.x,_xlpm.x=$E350))))</f>
        <v>4.8899755501222489E-4</v>
      </c>
      <c r="K350" s="3">
        <f t="shared" si="67"/>
        <v>1</v>
      </c>
      <c r="L350" s="3" cm="1">
        <f t="array" ref="L350">SUM(_xlfn._xlws.FILTER($D$2:$D$1311,_xlfn.MAP($F$2:$F$1311,_xlfn.LAMBDA(_xlpm.x,_xlpm.x=$F350))))</f>
        <v>4.8899755501222489E-4</v>
      </c>
      <c r="M350" s="3">
        <f t="shared" si="68"/>
        <v>1</v>
      </c>
      <c r="N350" s="3">
        <f t="shared" si="69"/>
        <v>0.21041093737452468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~kter~ : [ktɐ]</v>
      </c>
      <c r="B351" s="2">
        <v>1</v>
      </c>
      <c r="C351" s="1" t="s">
        <v>114</v>
      </c>
      <c r="D351" s="3">
        <f t="shared" si="61"/>
        <v>4.8899755501222489E-4</v>
      </c>
      <c r="E351" s="1" t="str">
        <f t="shared" si="62"/>
        <v>~kter~</v>
      </c>
      <c r="F351" s="1" t="str">
        <f t="shared" si="63"/>
        <v>[ktɐ]</v>
      </c>
      <c r="G351" s="5">
        <f t="shared" si="64"/>
        <v>4</v>
      </c>
      <c r="H351" s="5">
        <f t="shared" si="65"/>
        <v>3</v>
      </c>
      <c r="I351" s="5">
        <f t="shared" si="66"/>
        <v>4</v>
      </c>
      <c r="J351" s="3" cm="1">
        <f t="array" ref="J351">SUM(_xlfn._xlws.FILTER($D$2:$D$1311,_xlfn.MAP($E$2:$E$1311,_xlfn.LAMBDA(_xlpm.x,_xlpm.x=$E351))))</f>
        <v>4.8899755501222489E-4</v>
      </c>
      <c r="K351" s="3">
        <f t="shared" si="67"/>
        <v>1</v>
      </c>
      <c r="L351" s="3" cm="1">
        <f t="array" ref="L351">SUM(_xlfn._xlws.FILTER($D$2:$D$1311,_xlfn.MAP($F$2:$F$1311,_xlfn.LAMBDA(_xlpm.x,_xlpm.x=$F351))))</f>
        <v>4.8899755501222489E-4</v>
      </c>
      <c r="M351" s="3">
        <f t="shared" si="68"/>
        <v>1</v>
      </c>
      <c r="N351" s="3">
        <f t="shared" si="69"/>
        <v>0.21041093737452468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~koch~ : [kɔx]</v>
      </c>
      <c r="B352" s="2">
        <v>1</v>
      </c>
      <c r="C352" s="1" t="s">
        <v>1812</v>
      </c>
      <c r="D352" s="3">
        <f t="shared" si="61"/>
        <v>4.8899755501222489E-4</v>
      </c>
      <c r="E352" s="3" t="str">
        <f t="shared" si="62"/>
        <v>~koch~</v>
      </c>
      <c r="F352" s="3" t="str">
        <f t="shared" si="63"/>
        <v>[kɔx]</v>
      </c>
      <c r="G352" s="5">
        <f t="shared" si="64"/>
        <v>4</v>
      </c>
      <c r="H352" s="5">
        <f t="shared" si="65"/>
        <v>3</v>
      </c>
      <c r="I352" s="5">
        <f t="shared" si="66"/>
        <v>4</v>
      </c>
      <c r="J352" s="3" cm="1">
        <f t="array" ref="J352">SUM(_xlfn._xlws.FILTER($D$2:$D$1311,_xlfn.MAP($E$2:$E$1311,_xlfn.LAMBDA(_xlpm.x,_xlpm.x=$E352))))</f>
        <v>4.8899755501222489E-4</v>
      </c>
      <c r="K352" s="3">
        <f t="shared" si="67"/>
        <v>1</v>
      </c>
      <c r="L352" s="3" cm="1">
        <f t="array" ref="L352">SUM(_xlfn._xlws.FILTER($D$2:$D$1311,_xlfn.MAP($F$2:$F$1311,_xlfn.LAMBDA(_xlpm.x,_xlpm.x=$F352))))</f>
        <v>4.8899755501222489E-4</v>
      </c>
      <c r="M352" s="3">
        <f t="shared" si="68"/>
        <v>1</v>
      </c>
      <c r="N352" s="3">
        <f t="shared" si="69"/>
        <v>0.21041093737452468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~lber~ : [lbɐ]</v>
      </c>
      <c r="B353" s="2">
        <v>1</v>
      </c>
      <c r="C353" s="1" t="s">
        <v>131</v>
      </c>
      <c r="D353" s="3">
        <f t="shared" si="61"/>
        <v>4.8899755501222489E-4</v>
      </c>
      <c r="E353" s="1" t="str">
        <f t="shared" si="62"/>
        <v>~lber~</v>
      </c>
      <c r="F353" s="1" t="str">
        <f t="shared" si="63"/>
        <v>[lbɐ]</v>
      </c>
      <c r="G353" s="5">
        <f t="shared" si="64"/>
        <v>4</v>
      </c>
      <c r="H353" s="5">
        <f t="shared" si="65"/>
        <v>3</v>
      </c>
      <c r="I353" s="5">
        <f t="shared" si="66"/>
        <v>4</v>
      </c>
      <c r="J353" s="3" cm="1">
        <f t="array" ref="J353">SUM(_xlfn._xlws.FILTER($D$2:$D$1311,_xlfn.MAP($E$2:$E$1311,_xlfn.LAMBDA(_xlpm.x,_xlpm.x=$E353))))</f>
        <v>4.8899755501222489E-4</v>
      </c>
      <c r="K353" s="3">
        <f t="shared" si="67"/>
        <v>1</v>
      </c>
      <c r="L353" s="3" cm="1">
        <f t="array" ref="L353">SUM(_xlfn._xlws.FILTER($D$2:$D$1311,_xlfn.MAP($F$2:$F$1311,_xlfn.LAMBDA(_xlpm.x,_xlpm.x=$F353))))</f>
        <v>4.8899755501222489E-4</v>
      </c>
      <c r="M353" s="3">
        <f t="shared" si="68"/>
        <v>1</v>
      </c>
      <c r="N353" s="3">
        <f t="shared" si="69"/>
        <v>0.21041093737452468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~loch~ : [lɔx]</v>
      </c>
      <c r="B354" s="2">
        <v>1</v>
      </c>
      <c r="C354" s="1" t="s">
        <v>1810</v>
      </c>
      <c r="D354" s="3">
        <f t="shared" si="61"/>
        <v>4.8899755501222489E-4</v>
      </c>
      <c r="E354" s="1" t="str">
        <f t="shared" si="62"/>
        <v>~loch~</v>
      </c>
      <c r="F354" s="1" t="str">
        <f t="shared" si="63"/>
        <v>[lɔx]</v>
      </c>
      <c r="G354" s="5">
        <f t="shared" si="64"/>
        <v>4</v>
      </c>
      <c r="H354" s="5">
        <f t="shared" si="65"/>
        <v>3</v>
      </c>
      <c r="I354" s="5">
        <f t="shared" si="66"/>
        <v>4</v>
      </c>
      <c r="J354" s="3" cm="1">
        <f t="array" ref="J354">SUM(_xlfn._xlws.FILTER($D$2:$D$1311,_xlfn.MAP($E$2:$E$1311,_xlfn.LAMBDA(_xlpm.x,_xlpm.x=$E354))))</f>
        <v>4.8899755501222489E-4</v>
      </c>
      <c r="K354" s="3">
        <f t="shared" si="67"/>
        <v>1</v>
      </c>
      <c r="L354" s="3" cm="1">
        <f t="array" ref="L354">SUM(_xlfn._xlws.FILTER($D$2:$D$1311,_xlfn.MAP($F$2:$F$1311,_xlfn.LAMBDA(_xlpm.x,_xlpm.x=$F354))))</f>
        <v>4.8899755501222489E-4</v>
      </c>
      <c r="M354" s="3">
        <f t="shared" si="68"/>
        <v>1</v>
      </c>
      <c r="N354" s="3">
        <f t="shared" si="69"/>
        <v>0.21041093737452468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~lgen~ : [lɡŋ]</v>
      </c>
      <c r="B355" s="2">
        <v>1</v>
      </c>
      <c r="C355" s="1" t="s">
        <v>159</v>
      </c>
      <c r="D355" s="3">
        <f t="shared" si="61"/>
        <v>4.8899755501222489E-4</v>
      </c>
      <c r="E355" s="3" t="str">
        <f t="shared" si="62"/>
        <v>~lgen~</v>
      </c>
      <c r="F355" s="3" t="str">
        <f t="shared" si="63"/>
        <v>[lɡŋ]</v>
      </c>
      <c r="G355" s="5">
        <f t="shared" si="64"/>
        <v>4</v>
      </c>
      <c r="H355" s="5">
        <f t="shared" si="65"/>
        <v>3</v>
      </c>
      <c r="I355" s="5">
        <f t="shared" si="66"/>
        <v>4</v>
      </c>
      <c r="J355" s="3" cm="1">
        <f t="array" ref="J355">SUM(_xlfn._xlws.FILTER($D$2:$D$1311,_xlfn.MAP($E$2:$E$1311,_xlfn.LAMBDA(_xlpm.x,_xlpm.x=$E355))))</f>
        <v>4.8899755501222489E-4</v>
      </c>
      <c r="K355" s="3">
        <f t="shared" si="67"/>
        <v>1</v>
      </c>
      <c r="L355" s="3" cm="1">
        <f t="array" ref="L355">SUM(_xlfn._xlws.FILTER($D$2:$D$1311,_xlfn.MAP($F$2:$F$1311,_xlfn.LAMBDA(_xlpm.x,_xlpm.x=$F355))))</f>
        <v>4.8899755501222489E-4</v>
      </c>
      <c r="M355" s="3">
        <f t="shared" si="68"/>
        <v>1</v>
      </c>
      <c r="N355" s="3">
        <f t="shared" si="69"/>
        <v>0.21041093737452468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~ling~ : [lɪŋ]</v>
      </c>
      <c r="B356" s="2">
        <v>1</v>
      </c>
      <c r="C356" s="1" t="s">
        <v>1809</v>
      </c>
      <c r="D356" s="3">
        <f t="shared" si="61"/>
        <v>4.8899755501222489E-4</v>
      </c>
      <c r="E356" s="1" t="str">
        <f t="shared" si="62"/>
        <v>~ling~</v>
      </c>
      <c r="F356" s="1" t="str">
        <f t="shared" si="63"/>
        <v>[lɪŋ]</v>
      </c>
      <c r="G356" s="5">
        <f t="shared" si="64"/>
        <v>4</v>
      </c>
      <c r="H356" s="5">
        <f t="shared" si="65"/>
        <v>3</v>
      </c>
      <c r="I356" s="5">
        <f t="shared" si="66"/>
        <v>4</v>
      </c>
      <c r="J356" s="3" cm="1">
        <f t="array" ref="J356">SUM(_xlfn._xlws.FILTER($D$2:$D$1311,_xlfn.MAP($E$2:$E$1311,_xlfn.LAMBDA(_xlpm.x,_xlpm.x=$E356))))</f>
        <v>4.8899755501222489E-4</v>
      </c>
      <c r="K356" s="3">
        <f t="shared" si="67"/>
        <v>1</v>
      </c>
      <c r="L356" s="3" cm="1">
        <f t="array" ref="L356">SUM(_xlfn._xlws.FILTER($D$2:$D$1311,_xlfn.MAP($F$2:$F$1311,_xlfn.LAMBDA(_xlpm.x,_xlpm.x=$F356))))</f>
        <v>4.8899755501222489E-4</v>
      </c>
      <c r="M356" s="3">
        <f t="shared" si="68"/>
        <v>1</v>
      </c>
      <c r="N356" s="3">
        <f t="shared" si="69"/>
        <v>0.21041093737452468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~muss~ : [mʊs]</v>
      </c>
      <c r="B357" s="2">
        <v>1</v>
      </c>
      <c r="C357" s="1" t="s">
        <v>1808</v>
      </c>
      <c r="D357" s="3">
        <f t="shared" si="61"/>
        <v>4.8899755501222489E-4</v>
      </c>
      <c r="E357" s="3" t="str">
        <f t="shared" si="62"/>
        <v>~muss~</v>
      </c>
      <c r="F357" s="3" t="str">
        <f t="shared" si="63"/>
        <v>[mʊs]</v>
      </c>
      <c r="G357" s="5">
        <f t="shared" si="64"/>
        <v>4</v>
      </c>
      <c r="H357" s="5">
        <f t="shared" si="65"/>
        <v>3</v>
      </c>
      <c r="I357" s="5">
        <f t="shared" si="66"/>
        <v>4</v>
      </c>
      <c r="J357" s="3" cm="1">
        <f t="array" ref="J357">SUM(_xlfn._xlws.FILTER($D$2:$D$1311,_xlfn.MAP($E$2:$E$1311,_xlfn.LAMBDA(_xlpm.x,_xlpm.x=$E357))))</f>
        <v>4.8899755501222489E-4</v>
      </c>
      <c r="K357" s="3">
        <f t="shared" si="67"/>
        <v>1</v>
      </c>
      <c r="L357" s="3" cm="1">
        <f t="array" ref="L357">SUM(_xlfn._xlws.FILTER($D$2:$D$1311,_xlfn.MAP($F$2:$F$1311,_xlfn.LAMBDA(_xlpm.x,_xlpm.x=$F357))))</f>
        <v>4.8899755501222489E-4</v>
      </c>
      <c r="M357" s="3">
        <f t="shared" si="68"/>
        <v>1</v>
      </c>
      <c r="N357" s="3">
        <f t="shared" si="69"/>
        <v>0.21041093737452468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~ndel~ : [ndl]</v>
      </c>
      <c r="B358" s="2">
        <v>1</v>
      </c>
      <c r="C358" s="1" t="s">
        <v>571</v>
      </c>
      <c r="D358" s="3">
        <f t="shared" si="61"/>
        <v>4.8899755501222489E-4</v>
      </c>
      <c r="E358" s="3" t="str">
        <f t="shared" si="62"/>
        <v>~ndel~</v>
      </c>
      <c r="F358" s="3" t="str">
        <f t="shared" si="63"/>
        <v>[ndl]</v>
      </c>
      <c r="G358" s="5">
        <f t="shared" si="64"/>
        <v>4</v>
      </c>
      <c r="H358" s="5">
        <f t="shared" si="65"/>
        <v>3</v>
      </c>
      <c r="I358" s="5">
        <f t="shared" si="66"/>
        <v>4</v>
      </c>
      <c r="J358" s="3" cm="1">
        <f t="array" ref="J358">SUM(_xlfn._xlws.FILTER($D$2:$D$1311,_xlfn.MAP($E$2:$E$1311,_xlfn.LAMBDA(_xlpm.x,_xlpm.x=$E358))))</f>
        <v>4.8899755501222489E-4</v>
      </c>
      <c r="K358" s="3">
        <f t="shared" si="67"/>
        <v>1</v>
      </c>
      <c r="L358" s="3" cm="1">
        <f t="array" ref="L358">SUM(_xlfn._xlws.FILTER($D$2:$D$1311,_xlfn.MAP($F$2:$F$1311,_xlfn.LAMBDA(_xlpm.x,_xlpm.x=$F358))))</f>
        <v>4.8899755501222489E-4</v>
      </c>
      <c r="M358" s="3">
        <f t="shared" si="68"/>
        <v>1</v>
      </c>
      <c r="N358" s="3">
        <f t="shared" si="69"/>
        <v>0.21041093737452468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~nder~ : [ndɐ]</v>
      </c>
      <c r="B359" s="2">
        <v>1</v>
      </c>
      <c r="C359" s="1" t="s">
        <v>184</v>
      </c>
      <c r="D359" s="3">
        <f t="shared" si="61"/>
        <v>4.8899755501222489E-4</v>
      </c>
      <c r="E359" s="3" t="str">
        <f t="shared" si="62"/>
        <v>~nder~</v>
      </c>
      <c r="F359" s="3" t="str">
        <f t="shared" si="63"/>
        <v>[ndɐ]</v>
      </c>
      <c r="G359" s="5">
        <f t="shared" si="64"/>
        <v>4</v>
      </c>
      <c r="H359" s="5">
        <f t="shared" si="65"/>
        <v>3</v>
      </c>
      <c r="I359" s="5">
        <f t="shared" si="66"/>
        <v>4</v>
      </c>
      <c r="J359" s="3" cm="1">
        <f t="array" ref="J359">SUM(_xlfn._xlws.FILTER($D$2:$D$1311,_xlfn.MAP($E$2:$E$1311,_xlfn.LAMBDA(_xlpm.x,_xlpm.x=$E359))))</f>
        <v>4.8899755501222489E-4</v>
      </c>
      <c r="K359" s="3">
        <f t="shared" si="67"/>
        <v>1</v>
      </c>
      <c r="L359" s="3" cm="1">
        <f t="array" ref="L359">SUM(_xlfn._xlws.FILTER($D$2:$D$1311,_xlfn.MAP($F$2:$F$1311,_xlfn.LAMBDA(_xlpm.x,_xlpm.x=$F359))))</f>
        <v>4.8899755501222489E-4</v>
      </c>
      <c r="M359" s="3">
        <f t="shared" si="68"/>
        <v>1</v>
      </c>
      <c r="N359" s="3">
        <f t="shared" si="69"/>
        <v>0.21041093737452468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~nnte~ : [nte]</v>
      </c>
      <c r="B360" s="2">
        <v>1</v>
      </c>
      <c r="C360" s="1" t="s">
        <v>579</v>
      </c>
      <c r="D360" s="3">
        <f t="shared" si="61"/>
        <v>4.8899755501222489E-4</v>
      </c>
      <c r="E360" s="3" t="str">
        <f t="shared" si="62"/>
        <v>~nnte~</v>
      </c>
      <c r="F360" s="3" t="str">
        <f t="shared" si="63"/>
        <v>[nte]</v>
      </c>
      <c r="G360" s="5">
        <f t="shared" si="64"/>
        <v>4</v>
      </c>
      <c r="H360" s="5">
        <f t="shared" si="65"/>
        <v>3</v>
      </c>
      <c r="I360" s="5">
        <f t="shared" si="66"/>
        <v>4</v>
      </c>
      <c r="J360" s="3" cm="1">
        <f t="array" ref="J360">SUM(_xlfn._xlws.FILTER($D$2:$D$1311,_xlfn.MAP($E$2:$E$1311,_xlfn.LAMBDA(_xlpm.x,_xlpm.x=$E360))))</f>
        <v>4.8899755501222489E-4</v>
      </c>
      <c r="K360" s="3">
        <f t="shared" si="67"/>
        <v>1</v>
      </c>
      <c r="L360" s="3" cm="1">
        <f t="array" ref="L360">SUM(_xlfn._xlws.FILTER($D$2:$D$1311,_xlfn.MAP($F$2:$F$1311,_xlfn.LAMBDA(_xlpm.x,_xlpm.x=$F360))))</f>
        <v>4.8899755501222489E-4</v>
      </c>
      <c r="M360" s="3">
        <f t="shared" si="68"/>
        <v>1</v>
      </c>
      <c r="N360" s="3">
        <f t="shared" si="69"/>
        <v>0.21041093737452468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~ntel~ : [ntl]</v>
      </c>
      <c r="B361" s="2">
        <v>1</v>
      </c>
      <c r="C361" s="1" t="s">
        <v>581</v>
      </c>
      <c r="D361" s="3">
        <f t="shared" si="61"/>
        <v>4.8899755501222489E-4</v>
      </c>
      <c r="E361" s="3" t="str">
        <f t="shared" si="62"/>
        <v>~ntel~</v>
      </c>
      <c r="F361" s="3" t="str">
        <f t="shared" si="63"/>
        <v>[ntl]</v>
      </c>
      <c r="G361" s="5">
        <f t="shared" si="64"/>
        <v>4</v>
      </c>
      <c r="H361" s="5">
        <f t="shared" si="65"/>
        <v>3</v>
      </c>
      <c r="I361" s="5">
        <f t="shared" si="66"/>
        <v>4</v>
      </c>
      <c r="J361" s="3" cm="1">
        <f t="array" ref="J361">SUM(_xlfn._xlws.FILTER($D$2:$D$1311,_xlfn.MAP($E$2:$E$1311,_xlfn.LAMBDA(_xlpm.x,_xlpm.x=$E361))))</f>
        <v>4.8899755501222489E-4</v>
      </c>
      <c r="K361" s="3">
        <f t="shared" si="67"/>
        <v>1</v>
      </c>
      <c r="L361" s="3" cm="1">
        <f t="array" ref="L361">SUM(_xlfn._xlws.FILTER($D$2:$D$1311,_xlfn.MAP($F$2:$F$1311,_xlfn.LAMBDA(_xlpm.x,_xlpm.x=$F361))))</f>
        <v>4.8899755501222489E-4</v>
      </c>
      <c r="M361" s="3">
        <f t="shared" si="68"/>
        <v>1</v>
      </c>
      <c r="N361" s="3">
        <f t="shared" si="69"/>
        <v>0.21041093737452468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~nten~ : [ntn]</v>
      </c>
      <c r="B362" s="2">
        <v>1</v>
      </c>
      <c r="C362" s="1" t="s">
        <v>200</v>
      </c>
      <c r="D362" s="3">
        <f t="shared" si="61"/>
        <v>4.8899755501222489E-4</v>
      </c>
      <c r="E362" s="3" t="str">
        <f t="shared" si="62"/>
        <v>~nten~</v>
      </c>
      <c r="F362" s="3" t="str">
        <f t="shared" si="63"/>
        <v>[ntn]</v>
      </c>
      <c r="G362" s="5">
        <f t="shared" si="64"/>
        <v>4</v>
      </c>
      <c r="H362" s="5">
        <f t="shared" si="65"/>
        <v>3</v>
      </c>
      <c r="I362" s="5">
        <f t="shared" si="66"/>
        <v>4</v>
      </c>
      <c r="J362" s="3" cm="1">
        <f t="array" ref="J362">SUM(_xlfn._xlws.FILTER($D$2:$D$1311,_xlfn.MAP($E$2:$E$1311,_xlfn.LAMBDA(_xlpm.x,_xlpm.x=$E362))))</f>
        <v>4.8899755501222489E-4</v>
      </c>
      <c r="K362" s="3">
        <f t="shared" si="67"/>
        <v>1</v>
      </c>
      <c r="L362" s="3" cm="1">
        <f t="array" ref="L362">SUM(_xlfn._xlws.FILTER($D$2:$D$1311,_xlfn.MAP($F$2:$F$1311,_xlfn.LAMBDA(_xlpm.x,_xlpm.x=$F362))))</f>
        <v>4.8899755501222489E-4</v>
      </c>
      <c r="M362" s="3">
        <f t="shared" si="68"/>
        <v>1</v>
      </c>
      <c r="N362" s="3">
        <f t="shared" si="69"/>
        <v>0.21041093737452468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~nsel~ : [nzl]</v>
      </c>
      <c r="B363" s="2">
        <v>1</v>
      </c>
      <c r="C363" s="1" t="s">
        <v>208</v>
      </c>
      <c r="D363" s="3">
        <f t="shared" si="61"/>
        <v>4.8899755501222489E-4</v>
      </c>
      <c r="E363" s="3" t="str">
        <f t="shared" si="62"/>
        <v>~nsel~</v>
      </c>
      <c r="F363" s="3" t="str">
        <f t="shared" si="63"/>
        <v>[nzl]</v>
      </c>
      <c r="G363" s="5">
        <f t="shared" si="64"/>
        <v>4</v>
      </c>
      <c r="H363" s="5">
        <f t="shared" si="65"/>
        <v>3</v>
      </c>
      <c r="I363" s="5">
        <f t="shared" si="66"/>
        <v>4</v>
      </c>
      <c r="J363" s="3" cm="1">
        <f t="array" ref="J363">SUM(_xlfn._xlws.FILTER($D$2:$D$1311,_xlfn.MAP($E$2:$E$1311,_xlfn.LAMBDA(_xlpm.x,_xlpm.x=$E363))))</f>
        <v>4.8899755501222489E-4</v>
      </c>
      <c r="K363" s="3">
        <f t="shared" si="67"/>
        <v>1</v>
      </c>
      <c r="L363" s="3" cm="1">
        <f t="array" ref="L363">SUM(_xlfn._xlws.FILTER($D$2:$D$1311,_xlfn.MAP($F$2:$F$1311,_xlfn.LAMBDA(_xlpm.x,_xlpm.x=$F363))))</f>
        <v>4.8899755501222489E-4</v>
      </c>
      <c r="M363" s="3">
        <f t="shared" si="68"/>
        <v>1</v>
      </c>
      <c r="N363" s="3">
        <f t="shared" si="69"/>
        <v>0.21041093737452468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~noch~ : [nɔx]</v>
      </c>
      <c r="B364" s="2">
        <v>1</v>
      </c>
      <c r="C364" s="1" t="s">
        <v>1807</v>
      </c>
      <c r="D364" s="3">
        <f t="shared" si="61"/>
        <v>4.8899755501222489E-4</v>
      </c>
      <c r="E364" s="3" t="str">
        <f t="shared" si="62"/>
        <v>~noch~</v>
      </c>
      <c r="F364" s="3" t="str">
        <f t="shared" si="63"/>
        <v>[nɔx]</v>
      </c>
      <c r="G364" s="5">
        <f t="shared" si="64"/>
        <v>4</v>
      </c>
      <c r="H364" s="5">
        <f t="shared" si="65"/>
        <v>3</v>
      </c>
      <c r="I364" s="5">
        <f t="shared" si="66"/>
        <v>4</v>
      </c>
      <c r="J364" s="3" cm="1">
        <f t="array" ref="J364">SUM(_xlfn._xlws.FILTER($D$2:$D$1311,_xlfn.MAP($E$2:$E$1311,_xlfn.LAMBDA(_xlpm.x,_xlpm.x=$E364))))</f>
        <v>4.8899755501222489E-4</v>
      </c>
      <c r="K364" s="3">
        <f t="shared" si="67"/>
        <v>1</v>
      </c>
      <c r="L364" s="3" cm="1">
        <f t="array" ref="L364">SUM(_xlfn._xlws.FILTER($D$2:$D$1311,_xlfn.MAP($F$2:$F$1311,_xlfn.LAMBDA(_xlpm.x,_xlpm.x=$F364))))</f>
        <v>4.8899755501222489E-4</v>
      </c>
      <c r="M364" s="3">
        <f t="shared" si="68"/>
        <v>1</v>
      </c>
      <c r="N364" s="3">
        <f t="shared" si="69"/>
        <v>0.21041093737452468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~nish~ : [nɪʃ]</v>
      </c>
      <c r="B365" s="2">
        <v>1</v>
      </c>
      <c r="C365" s="1" t="s">
        <v>1806</v>
      </c>
      <c r="D365" s="3">
        <f t="shared" si="61"/>
        <v>4.8899755501222489E-4</v>
      </c>
      <c r="E365" s="3" t="str">
        <f t="shared" si="62"/>
        <v>~nish~</v>
      </c>
      <c r="F365" s="3" t="str">
        <f t="shared" si="63"/>
        <v>[nɪʃ]</v>
      </c>
      <c r="G365" s="5">
        <f t="shared" si="64"/>
        <v>4</v>
      </c>
      <c r="H365" s="5">
        <f t="shared" si="65"/>
        <v>3</v>
      </c>
      <c r="I365" s="5">
        <f t="shared" si="66"/>
        <v>4</v>
      </c>
      <c r="J365" s="3" cm="1">
        <f t="array" ref="J365">SUM(_xlfn._xlws.FILTER($D$2:$D$1311,_xlfn.MAP($E$2:$E$1311,_xlfn.LAMBDA(_xlpm.x,_xlpm.x=$E365))))</f>
        <v>4.8899755501222489E-4</v>
      </c>
      <c r="K365" s="3">
        <f t="shared" si="67"/>
        <v>1</v>
      </c>
      <c r="L365" s="3" cm="1">
        <f t="array" ref="L365">SUM(_xlfn._xlws.FILTER($D$2:$D$1311,_xlfn.MAP($F$2:$F$1311,_xlfn.LAMBDA(_xlpm.x,_xlpm.x=$F365))))</f>
        <v>4.8899755501222489E-4</v>
      </c>
      <c r="M365" s="3">
        <f t="shared" si="68"/>
        <v>1</v>
      </c>
      <c r="N365" s="3">
        <f t="shared" si="69"/>
        <v>0.21041093737452468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~nung~ : [nʊŋ]</v>
      </c>
      <c r="B366" s="2">
        <v>1</v>
      </c>
      <c r="C366" s="1" t="s">
        <v>1805</v>
      </c>
      <c r="D366" s="3">
        <f t="shared" si="61"/>
        <v>4.8899755501222489E-4</v>
      </c>
      <c r="E366" s="3" t="str">
        <f t="shared" si="62"/>
        <v>~nung~</v>
      </c>
      <c r="F366" s="3" t="str">
        <f t="shared" si="63"/>
        <v>[nʊŋ]</v>
      </c>
      <c r="G366" s="5">
        <f t="shared" si="64"/>
        <v>4</v>
      </c>
      <c r="H366" s="5">
        <f t="shared" si="65"/>
        <v>3</v>
      </c>
      <c r="I366" s="5">
        <f t="shared" si="66"/>
        <v>4</v>
      </c>
      <c r="J366" s="3" cm="1">
        <f t="array" ref="J366">SUM(_xlfn._xlws.FILTER($D$2:$D$1311,_xlfn.MAP($E$2:$E$1311,_xlfn.LAMBDA(_xlpm.x,_xlpm.x=$E366))))</f>
        <v>4.8899755501222489E-4</v>
      </c>
      <c r="K366" s="3">
        <f t="shared" si="67"/>
        <v>1</v>
      </c>
      <c r="L366" s="3" cm="1">
        <f t="array" ref="L366">SUM(_xlfn._xlws.FILTER($D$2:$D$1311,_xlfn.MAP($F$2:$F$1311,_xlfn.LAMBDA(_xlpm.x,_xlpm.x=$F366))))</f>
        <v>4.8899755501222489E-4</v>
      </c>
      <c r="M366" s="3">
        <f t="shared" si="68"/>
        <v>1</v>
      </c>
      <c r="N366" s="3">
        <f t="shared" si="69"/>
        <v>0.21041093737452468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~ssig~ : [sɪç]</v>
      </c>
      <c r="B367" s="2">
        <v>1</v>
      </c>
      <c r="C367" s="1" t="s">
        <v>1803</v>
      </c>
      <c r="D367" s="3">
        <f t="shared" si="61"/>
        <v>4.8899755501222489E-4</v>
      </c>
      <c r="E367" s="1" t="str">
        <f t="shared" si="62"/>
        <v>~ssig~</v>
      </c>
      <c r="F367" s="1" t="str">
        <f t="shared" si="63"/>
        <v>[sɪç]</v>
      </c>
      <c r="G367" s="5">
        <f t="shared" si="64"/>
        <v>4</v>
      </c>
      <c r="H367" s="5">
        <f t="shared" si="65"/>
        <v>3</v>
      </c>
      <c r="I367" s="5">
        <f t="shared" si="66"/>
        <v>4</v>
      </c>
      <c r="J367" s="3" cm="1">
        <f t="array" ref="J367">SUM(_xlfn._xlws.FILTER($D$2:$D$1311,_xlfn.MAP($E$2:$E$1311,_xlfn.LAMBDA(_xlpm.x,_xlpm.x=$E367))))</f>
        <v>4.8899755501222489E-4</v>
      </c>
      <c r="K367" s="3">
        <f t="shared" si="67"/>
        <v>1</v>
      </c>
      <c r="L367" s="3" cm="1">
        <f t="array" ref="L367">SUM(_xlfn._xlws.FILTER($D$2:$D$1311,_xlfn.MAP($F$2:$F$1311,_xlfn.LAMBDA(_xlpm.x,_xlpm.x=$F367))))</f>
        <v>4.8899755501222489E-4</v>
      </c>
      <c r="M367" s="3">
        <f t="shared" si="68"/>
        <v>1</v>
      </c>
      <c r="N367" s="3">
        <f t="shared" si="69"/>
        <v>0.21041093737452468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~tall~ : [tal]</v>
      </c>
      <c r="B368" s="2">
        <v>1</v>
      </c>
      <c r="C368" s="1" t="s">
        <v>1802</v>
      </c>
      <c r="D368" s="3">
        <f t="shared" si="61"/>
        <v>4.8899755501222489E-4</v>
      </c>
      <c r="E368" s="1" t="str">
        <f t="shared" si="62"/>
        <v>~tall~</v>
      </c>
      <c r="F368" s="1" t="str">
        <f t="shared" si="63"/>
        <v>[tal]</v>
      </c>
      <c r="G368" s="5">
        <f t="shared" si="64"/>
        <v>4</v>
      </c>
      <c r="H368" s="5">
        <f t="shared" si="65"/>
        <v>3</v>
      </c>
      <c r="I368" s="5">
        <f t="shared" si="66"/>
        <v>4</v>
      </c>
      <c r="J368" s="3" cm="1">
        <f t="array" ref="J368">SUM(_xlfn._xlws.FILTER($D$2:$D$1311,_xlfn.MAP($E$2:$E$1311,_xlfn.LAMBDA(_xlpm.x,_xlpm.x=$E368))))</f>
        <v>4.8899755501222489E-4</v>
      </c>
      <c r="K368" s="3">
        <f t="shared" si="67"/>
        <v>1</v>
      </c>
      <c r="L368" s="3" cm="1">
        <f t="array" ref="L368">SUM(_xlfn._xlws.FILTER($D$2:$D$1311,_xlfn.MAP($F$2:$F$1311,_xlfn.LAMBDA(_xlpm.x,_xlpm.x=$F368))))</f>
        <v>4.8899755501222489E-4</v>
      </c>
      <c r="M368" s="3">
        <f t="shared" si="68"/>
        <v>1</v>
      </c>
      <c r="N368" s="3">
        <f t="shared" si="69"/>
        <v>0.21041093737452468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~tung~ : [tʊŋ]</v>
      </c>
      <c r="B369" s="2">
        <v>1</v>
      </c>
      <c r="C369" s="1" t="s">
        <v>1801</v>
      </c>
      <c r="D369" s="3">
        <f t="shared" si="61"/>
        <v>4.8899755501222489E-4</v>
      </c>
      <c r="E369" s="3" t="str">
        <f t="shared" si="62"/>
        <v>~tung~</v>
      </c>
      <c r="F369" s="3" t="str">
        <f t="shared" si="63"/>
        <v>[tʊŋ]</v>
      </c>
      <c r="G369" s="5">
        <f t="shared" si="64"/>
        <v>4</v>
      </c>
      <c r="H369" s="5">
        <f t="shared" si="65"/>
        <v>3</v>
      </c>
      <c r="I369" s="5">
        <f t="shared" si="66"/>
        <v>4</v>
      </c>
      <c r="J369" s="3" cm="1">
        <f t="array" ref="J369">SUM(_xlfn._xlws.FILTER($D$2:$D$1311,_xlfn.MAP($E$2:$E$1311,_xlfn.LAMBDA(_xlpm.x,_xlpm.x=$E369))))</f>
        <v>4.8899755501222489E-4</v>
      </c>
      <c r="K369" s="3">
        <f t="shared" si="67"/>
        <v>1</v>
      </c>
      <c r="L369" s="3" cm="1">
        <f t="array" ref="L369">SUM(_xlfn._xlws.FILTER($D$2:$D$1311,_xlfn.MAP($F$2:$F$1311,_xlfn.LAMBDA(_xlpm.x,_xlpm.x=$F369))))</f>
        <v>4.8899755501222489E-4</v>
      </c>
      <c r="M369" s="3">
        <f t="shared" si="68"/>
        <v>1</v>
      </c>
      <c r="N369" s="3">
        <f t="shared" si="69"/>
        <v>0.21041093737452468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~wenn~ : [vɛn]</v>
      </c>
      <c r="B370" s="2">
        <v>1</v>
      </c>
      <c r="C370" s="1" t="s">
        <v>1800</v>
      </c>
      <c r="D370" s="3">
        <f t="shared" si="61"/>
        <v>4.8899755501222489E-4</v>
      </c>
      <c r="E370" s="3" t="str">
        <f t="shared" si="62"/>
        <v>~wenn~</v>
      </c>
      <c r="F370" s="3" t="str">
        <f t="shared" si="63"/>
        <v>[vɛn]</v>
      </c>
      <c r="G370" s="5">
        <f t="shared" si="64"/>
        <v>4</v>
      </c>
      <c r="H370" s="5">
        <f t="shared" si="65"/>
        <v>3</v>
      </c>
      <c r="I370" s="5">
        <f t="shared" si="66"/>
        <v>4</v>
      </c>
      <c r="J370" s="3" cm="1">
        <f t="array" ref="J370">SUM(_xlfn._xlws.FILTER($D$2:$D$1311,_xlfn.MAP($E$2:$E$1311,_xlfn.LAMBDA(_xlpm.x,_xlpm.x=$E370))))</f>
        <v>4.8899755501222489E-4</v>
      </c>
      <c r="K370" s="3">
        <f t="shared" si="67"/>
        <v>1</v>
      </c>
      <c r="L370" s="3" cm="1">
        <f t="array" ref="L370">SUM(_xlfn._xlws.FILTER($D$2:$D$1311,_xlfn.MAP($F$2:$F$1311,_xlfn.LAMBDA(_xlpm.x,_xlpm.x=$F370))))</f>
        <v>4.8899755501222489E-4</v>
      </c>
      <c r="M370" s="3">
        <f t="shared" si="68"/>
        <v>1</v>
      </c>
      <c r="N370" s="3">
        <f t="shared" si="69"/>
        <v>0.21041093737452468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~send~ : [znt]</v>
      </c>
      <c r="B371" s="2">
        <v>1</v>
      </c>
      <c r="C371" s="1" t="s">
        <v>635</v>
      </c>
      <c r="D371" s="3">
        <f t="shared" si="61"/>
        <v>4.8899755501222489E-4</v>
      </c>
      <c r="E371" s="3" t="str">
        <f t="shared" si="62"/>
        <v>~send~</v>
      </c>
      <c r="F371" s="3" t="str">
        <f t="shared" si="63"/>
        <v>[znt]</v>
      </c>
      <c r="G371" s="5">
        <f t="shared" si="64"/>
        <v>4</v>
      </c>
      <c r="H371" s="5">
        <f t="shared" si="65"/>
        <v>3</v>
      </c>
      <c r="I371" s="5">
        <f t="shared" si="66"/>
        <v>4</v>
      </c>
      <c r="J371" s="3" cm="1">
        <f t="array" ref="J371">SUM(_xlfn._xlws.FILTER($D$2:$D$1311,_xlfn.MAP($E$2:$E$1311,_xlfn.LAMBDA(_xlpm.x,_xlpm.x=$E371))))</f>
        <v>4.8899755501222489E-4</v>
      </c>
      <c r="K371" s="3">
        <f t="shared" si="67"/>
        <v>1</v>
      </c>
      <c r="L371" s="3" cm="1">
        <f t="array" ref="L371">SUM(_xlfn._xlws.FILTER($D$2:$D$1311,_xlfn.MAP($F$2:$F$1311,_xlfn.LAMBDA(_xlpm.x,_xlpm.x=$F371))))</f>
        <v>4.8899755501222489E-4</v>
      </c>
      <c r="M371" s="3">
        <f t="shared" si="68"/>
        <v>1</v>
      </c>
      <c r="N371" s="3">
        <f t="shared" si="69"/>
        <v>0.21041093737452468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~sinn~ : [zɪn]</v>
      </c>
      <c r="B372" s="2">
        <v>1</v>
      </c>
      <c r="C372" s="1" t="s">
        <v>1799</v>
      </c>
      <c r="D372" s="3">
        <f t="shared" si="61"/>
        <v>4.8899755501222489E-4</v>
      </c>
      <c r="E372" s="3" t="str">
        <f t="shared" si="62"/>
        <v>~sinn~</v>
      </c>
      <c r="F372" s="3" t="str">
        <f t="shared" si="63"/>
        <v>[zɪn]</v>
      </c>
      <c r="G372" s="5">
        <f t="shared" si="64"/>
        <v>4</v>
      </c>
      <c r="H372" s="5">
        <f t="shared" si="65"/>
        <v>3</v>
      </c>
      <c r="I372" s="5">
        <f t="shared" si="66"/>
        <v>4</v>
      </c>
      <c r="J372" s="3" cm="1">
        <f t="array" ref="J372">SUM(_xlfn._xlws.FILTER($D$2:$D$1311,_xlfn.MAP($E$2:$E$1311,_xlfn.LAMBDA(_xlpm.x,_xlpm.x=$E372))))</f>
        <v>4.8899755501222489E-4</v>
      </c>
      <c r="K372" s="3">
        <f t="shared" si="67"/>
        <v>1</v>
      </c>
      <c r="L372" s="3" cm="1">
        <f t="array" ref="L372">SUM(_xlfn._xlws.FILTER($D$2:$D$1311,_xlfn.MAP($F$2:$F$1311,_xlfn.LAMBDA(_xlpm.x,_xlpm.x=$F372))))</f>
        <v>4.8899755501222489E-4</v>
      </c>
      <c r="M372" s="3">
        <f t="shared" si="68"/>
        <v>1</v>
      </c>
      <c r="N372" s="3">
        <f t="shared" si="69"/>
        <v>0.21041093737452468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~sung~ : [zʊŋ]</v>
      </c>
      <c r="B373" s="2">
        <v>1</v>
      </c>
      <c r="C373" s="1" t="s">
        <v>1798</v>
      </c>
      <c r="D373" s="3">
        <f t="shared" si="61"/>
        <v>4.8899755501222489E-4</v>
      </c>
      <c r="E373" s="3" t="str">
        <f t="shared" si="62"/>
        <v>~sung~</v>
      </c>
      <c r="F373" s="3" t="str">
        <f t="shared" si="63"/>
        <v>[zʊŋ]</v>
      </c>
      <c r="G373" s="5">
        <f t="shared" si="64"/>
        <v>4</v>
      </c>
      <c r="H373" s="5">
        <f t="shared" si="65"/>
        <v>3</v>
      </c>
      <c r="I373" s="5">
        <f t="shared" si="66"/>
        <v>4</v>
      </c>
      <c r="J373" s="3" cm="1">
        <f t="array" ref="J373">SUM(_xlfn._xlws.FILTER($D$2:$D$1311,_xlfn.MAP($E$2:$E$1311,_xlfn.LAMBDA(_xlpm.x,_xlpm.x=$E373))))</f>
        <v>4.8899755501222489E-4</v>
      </c>
      <c r="K373" s="3">
        <f t="shared" si="67"/>
        <v>1</v>
      </c>
      <c r="L373" s="3" cm="1">
        <f t="array" ref="L373">SUM(_xlfn._xlws.FILTER($D$2:$D$1311,_xlfn.MAP($F$2:$F$1311,_xlfn.LAMBDA(_xlpm.x,_xlpm.x=$F373))))</f>
        <v>4.8899755501222489E-4</v>
      </c>
      <c r="M373" s="3">
        <f t="shared" si="68"/>
        <v>1</v>
      </c>
      <c r="N373" s="3">
        <f t="shared" si="69"/>
        <v>0.21041093737452468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~gann~ : [ɡan]</v>
      </c>
      <c r="B374" s="2">
        <v>1</v>
      </c>
      <c r="C374" s="1" t="s">
        <v>1797</v>
      </c>
      <c r="D374" s="3">
        <f t="shared" si="61"/>
        <v>4.8899755501222489E-4</v>
      </c>
      <c r="E374" s="3" t="str">
        <f t="shared" si="62"/>
        <v>~gann~</v>
      </c>
      <c r="F374" s="3" t="str">
        <f t="shared" si="63"/>
        <v>[ɡan]</v>
      </c>
      <c r="G374" s="5">
        <f t="shared" si="64"/>
        <v>4</v>
      </c>
      <c r="H374" s="5">
        <f t="shared" si="65"/>
        <v>3</v>
      </c>
      <c r="I374" s="5">
        <f t="shared" si="66"/>
        <v>4</v>
      </c>
      <c r="J374" s="3" cm="1">
        <f t="array" ref="J374">SUM(_xlfn._xlws.FILTER($D$2:$D$1311,_xlfn.MAP($E$2:$E$1311,_xlfn.LAMBDA(_xlpm.x,_xlpm.x=$E374))))</f>
        <v>4.8899755501222489E-4</v>
      </c>
      <c r="K374" s="3">
        <f t="shared" si="67"/>
        <v>1</v>
      </c>
      <c r="L374" s="3" cm="1">
        <f t="array" ref="L374">SUM(_xlfn._xlws.FILTER($D$2:$D$1311,_xlfn.MAP($F$2:$F$1311,_xlfn.LAMBDA(_xlpm.x,_xlpm.x=$F374))))</f>
        <v>4.8899755501222489E-4</v>
      </c>
      <c r="M374" s="3">
        <f t="shared" si="68"/>
        <v>1</v>
      </c>
      <c r="N374" s="3">
        <f t="shared" si="69"/>
        <v>0.21041093737452468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~rben~ : [ʁbm]</v>
      </c>
      <c r="B375" s="2">
        <v>1</v>
      </c>
      <c r="C375" s="1" t="s">
        <v>640</v>
      </c>
      <c r="D375" s="3">
        <f t="shared" si="61"/>
        <v>4.8899755501222489E-4</v>
      </c>
      <c r="E375" s="3" t="str">
        <f t="shared" si="62"/>
        <v>~rben~</v>
      </c>
      <c r="F375" s="3" t="str">
        <f t="shared" si="63"/>
        <v>[ʁbm]</v>
      </c>
      <c r="G375" s="5">
        <f t="shared" si="64"/>
        <v>4</v>
      </c>
      <c r="H375" s="5">
        <f t="shared" si="65"/>
        <v>3</v>
      </c>
      <c r="I375" s="5">
        <f t="shared" si="66"/>
        <v>4</v>
      </c>
      <c r="J375" s="3" cm="1">
        <f t="array" ref="J375">SUM(_xlfn._xlws.FILTER($D$2:$D$1311,_xlfn.MAP($E$2:$E$1311,_xlfn.LAMBDA(_xlpm.x,_xlpm.x=$E375))))</f>
        <v>4.8899755501222489E-4</v>
      </c>
      <c r="K375" s="3">
        <f t="shared" si="67"/>
        <v>1</v>
      </c>
      <c r="L375" s="3" cm="1">
        <f t="array" ref="L375">SUM(_xlfn._xlws.FILTER($D$2:$D$1311,_xlfn.MAP($F$2:$F$1311,_xlfn.LAMBDA(_xlpm.x,_xlpm.x=$F375))))</f>
        <v>4.8899755501222489E-4</v>
      </c>
      <c r="M375" s="3">
        <f t="shared" si="68"/>
        <v>1</v>
      </c>
      <c r="N375" s="3">
        <f t="shared" si="69"/>
        <v>0.21041093737452468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~rfen~ : [ʁfn]</v>
      </c>
      <c r="B376" s="2">
        <v>1</v>
      </c>
      <c r="C376" s="1" t="s">
        <v>645</v>
      </c>
      <c r="D376" s="3">
        <f t="shared" si="61"/>
        <v>4.8899755501222489E-4</v>
      </c>
      <c r="E376" s="3" t="str">
        <f t="shared" si="62"/>
        <v>~rfen~</v>
      </c>
      <c r="F376" s="3" t="str">
        <f t="shared" si="63"/>
        <v>[ʁfn]</v>
      </c>
      <c r="G376" s="5">
        <f t="shared" si="64"/>
        <v>4</v>
      </c>
      <c r="H376" s="5">
        <f t="shared" si="65"/>
        <v>3</v>
      </c>
      <c r="I376" s="5">
        <f t="shared" si="66"/>
        <v>4</v>
      </c>
      <c r="J376" s="3" cm="1">
        <f t="array" ref="J376">SUM(_xlfn._xlws.FILTER($D$2:$D$1311,_xlfn.MAP($E$2:$E$1311,_xlfn.LAMBDA(_xlpm.x,_xlpm.x=$E376))))</f>
        <v>4.8899755501222489E-4</v>
      </c>
      <c r="K376" s="3">
        <f t="shared" si="67"/>
        <v>1</v>
      </c>
      <c r="L376" s="3" cm="1">
        <f t="array" ref="L376">SUM(_xlfn._xlws.FILTER($D$2:$D$1311,_xlfn.MAP($F$2:$F$1311,_xlfn.LAMBDA(_xlpm.x,_xlpm.x=$F376))))</f>
        <v>4.8899755501222489E-4</v>
      </c>
      <c r="M376" s="3">
        <f t="shared" si="68"/>
        <v>1</v>
      </c>
      <c r="N376" s="3">
        <f t="shared" si="69"/>
        <v>0.21041093737452468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~erfi~ : [ɐfɪ]</v>
      </c>
      <c r="B377" s="2">
        <v>1</v>
      </c>
      <c r="C377" s="1" t="s">
        <v>1794</v>
      </c>
      <c r="D377" s="3">
        <f t="shared" si="61"/>
        <v>4.8899755501222489E-4</v>
      </c>
      <c r="E377" s="3" t="str">
        <f t="shared" si="62"/>
        <v>~erfi~</v>
      </c>
      <c r="F377" s="3" t="str">
        <f t="shared" si="63"/>
        <v>[ɐfɪ]</v>
      </c>
      <c r="G377" s="5">
        <f t="shared" si="64"/>
        <v>4</v>
      </c>
      <c r="H377" s="5">
        <f t="shared" si="65"/>
        <v>3</v>
      </c>
      <c r="I377" s="5">
        <f t="shared" si="66"/>
        <v>4</v>
      </c>
      <c r="J377" s="3" cm="1">
        <f t="array" ref="J377">SUM(_xlfn._xlws.FILTER($D$2:$D$1311,_xlfn.MAP($E$2:$E$1311,_xlfn.LAMBDA(_xlpm.x,_xlpm.x=$E377))))</f>
        <v>4.8899755501222489E-4</v>
      </c>
      <c r="K377" s="3">
        <f t="shared" si="67"/>
        <v>1</v>
      </c>
      <c r="L377" s="3" cm="1">
        <f t="array" ref="L377">SUM(_xlfn._xlws.FILTER($D$2:$D$1311,_xlfn.MAP($F$2:$F$1311,_xlfn.LAMBDA(_xlpm.x,_xlpm.x=$F377))))</f>
        <v>4.8899755501222489E-4</v>
      </c>
      <c r="M377" s="3">
        <f t="shared" si="68"/>
        <v>1</v>
      </c>
      <c r="N377" s="3">
        <f t="shared" si="69"/>
        <v>0.21041093737452468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~ecke~ : [ɛke]</v>
      </c>
      <c r="B378" s="2">
        <v>1</v>
      </c>
      <c r="C378" s="1" t="s">
        <v>1793</v>
      </c>
      <c r="D378" s="3">
        <f t="shared" si="61"/>
        <v>4.8899755501222489E-4</v>
      </c>
      <c r="E378" s="3" t="str">
        <f t="shared" si="62"/>
        <v>~ecke~</v>
      </c>
      <c r="F378" s="3" t="str">
        <f t="shared" si="63"/>
        <v>[ɛke]</v>
      </c>
      <c r="G378" s="5">
        <f t="shared" si="64"/>
        <v>4</v>
      </c>
      <c r="H378" s="5">
        <f t="shared" si="65"/>
        <v>3</v>
      </c>
      <c r="I378" s="5">
        <f t="shared" si="66"/>
        <v>4</v>
      </c>
      <c r="J378" s="3" cm="1">
        <f t="array" ref="J378">SUM(_xlfn._xlws.FILTER($D$2:$D$1311,_xlfn.MAP($E$2:$E$1311,_xlfn.LAMBDA(_xlpm.x,_xlpm.x=$E378))))</f>
        <v>4.8899755501222489E-4</v>
      </c>
      <c r="K378" s="3">
        <f t="shared" si="67"/>
        <v>1</v>
      </c>
      <c r="L378" s="3" cm="1">
        <f t="array" ref="L378">SUM(_xlfn._xlws.FILTER($D$2:$D$1311,_xlfn.MAP($F$2:$F$1311,_xlfn.LAMBDA(_xlpm.x,_xlpm.x=$F378))))</f>
        <v>4.8899755501222489E-4</v>
      </c>
      <c r="M378" s="3">
        <f t="shared" si="68"/>
        <v>1</v>
      </c>
      <c r="N378" s="3">
        <f t="shared" si="69"/>
        <v>0.21041093737452468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~nkel~ : [ŋkl]</v>
      </c>
      <c r="B379" s="2">
        <v>1</v>
      </c>
      <c r="C379" s="1" t="s">
        <v>652</v>
      </c>
      <c r="D379" s="3">
        <f t="shared" si="61"/>
        <v>4.8899755501222489E-4</v>
      </c>
      <c r="E379" s="3" t="str">
        <f t="shared" si="62"/>
        <v>~nkel~</v>
      </c>
      <c r="F379" s="3" t="str">
        <f t="shared" si="63"/>
        <v>[ŋkl]</v>
      </c>
      <c r="G379" s="5">
        <f t="shared" si="64"/>
        <v>4</v>
      </c>
      <c r="H379" s="5">
        <f t="shared" si="65"/>
        <v>3</v>
      </c>
      <c r="I379" s="5">
        <f t="shared" si="66"/>
        <v>4</v>
      </c>
      <c r="J379" s="3" cm="1">
        <f t="array" ref="J379">SUM(_xlfn._xlws.FILTER($D$2:$D$1311,_xlfn.MAP($E$2:$E$1311,_xlfn.LAMBDA(_xlpm.x,_xlpm.x=$E379))))</f>
        <v>4.8899755501222489E-4</v>
      </c>
      <c r="K379" s="3">
        <f t="shared" si="67"/>
        <v>1</v>
      </c>
      <c r="L379" s="3" cm="1">
        <f t="array" ref="L379">SUM(_xlfn._xlws.FILTER($D$2:$D$1311,_xlfn.MAP($F$2:$F$1311,_xlfn.LAMBDA(_xlpm.x,_xlpm.x=$F379))))</f>
        <v>4.8899755501222489E-4</v>
      </c>
      <c r="M379" s="3">
        <f t="shared" si="68"/>
        <v>1</v>
      </c>
      <c r="N379" s="3">
        <f t="shared" si="69"/>
        <v>0.21041093737452468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~rken~ : [ʁkŋ]</v>
      </c>
      <c r="B380" s="2">
        <v>1</v>
      </c>
      <c r="C380" s="1" t="s">
        <v>653</v>
      </c>
      <c r="D380" s="3">
        <f t="shared" si="61"/>
        <v>4.8899755501222489E-4</v>
      </c>
      <c r="E380" s="3" t="str">
        <f t="shared" si="62"/>
        <v>~rken~</v>
      </c>
      <c r="F380" s="3" t="str">
        <f t="shared" si="63"/>
        <v>[ʁkŋ]</v>
      </c>
      <c r="G380" s="5">
        <f t="shared" si="64"/>
        <v>4</v>
      </c>
      <c r="H380" s="5">
        <f t="shared" si="65"/>
        <v>3</v>
      </c>
      <c r="I380" s="5">
        <f t="shared" si="66"/>
        <v>4</v>
      </c>
      <c r="J380" s="3" cm="1">
        <f t="array" ref="J380">SUM(_xlfn._xlws.FILTER($D$2:$D$1311,_xlfn.MAP($E$2:$E$1311,_xlfn.LAMBDA(_xlpm.x,_xlpm.x=$E380))))</f>
        <v>4.8899755501222489E-4</v>
      </c>
      <c r="K380" s="3">
        <f t="shared" si="67"/>
        <v>1</v>
      </c>
      <c r="L380" s="3" cm="1">
        <f t="array" ref="L380">SUM(_xlfn._xlws.FILTER($D$2:$D$1311,_xlfn.MAP($F$2:$F$1311,_xlfn.LAMBDA(_xlpm.x,_xlpm.x=$F380))))</f>
        <v>4.8899755501222489E-4</v>
      </c>
      <c r="M380" s="3">
        <f t="shared" si="68"/>
        <v>1</v>
      </c>
      <c r="N380" s="3">
        <f t="shared" si="69"/>
        <v>0.21041093737452468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~geln~ : [ɡln]</v>
      </c>
      <c r="B381" s="2">
        <v>1</v>
      </c>
      <c r="C381" s="1" t="s">
        <v>365</v>
      </c>
      <c r="D381" s="3">
        <f t="shared" si="61"/>
        <v>4.8899755501222489E-4</v>
      </c>
      <c r="E381" s="3" t="str">
        <f t="shared" si="62"/>
        <v>~geln~</v>
      </c>
      <c r="F381" s="3" t="str">
        <f t="shared" si="63"/>
        <v>[ɡln]</v>
      </c>
      <c r="G381" s="5">
        <f t="shared" si="64"/>
        <v>4</v>
      </c>
      <c r="H381" s="5">
        <f t="shared" si="65"/>
        <v>3</v>
      </c>
      <c r="I381" s="5">
        <f t="shared" si="66"/>
        <v>4</v>
      </c>
      <c r="J381" s="3" cm="1">
        <f t="array" ref="J381">SUM(_xlfn._xlws.FILTER($D$2:$D$1311,_xlfn.MAP($E$2:$E$1311,_xlfn.LAMBDA(_xlpm.x,_xlpm.x=$E381))))</f>
        <v>4.8899755501222489E-4</v>
      </c>
      <c r="K381" s="3">
        <f t="shared" si="67"/>
        <v>1</v>
      </c>
      <c r="L381" s="3" cm="1">
        <f t="array" ref="L381">SUM(_xlfn._xlws.FILTER($D$2:$D$1311,_xlfn.MAP($F$2:$F$1311,_xlfn.LAMBDA(_xlpm.x,_xlpm.x=$F381))))</f>
        <v>4.8899755501222489E-4</v>
      </c>
      <c r="M381" s="3">
        <f t="shared" si="68"/>
        <v>1</v>
      </c>
      <c r="N381" s="3">
        <f t="shared" si="69"/>
        <v>0.21041093737452468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~rper~ : [ʁpɐ]</v>
      </c>
      <c r="B382" s="2">
        <v>1</v>
      </c>
      <c r="C382" s="1" t="s">
        <v>664</v>
      </c>
      <c r="D382" s="3">
        <f t="shared" si="61"/>
        <v>4.8899755501222489E-4</v>
      </c>
      <c r="E382" s="3" t="str">
        <f t="shared" si="62"/>
        <v>~rper~</v>
      </c>
      <c r="F382" s="3" t="str">
        <f t="shared" si="63"/>
        <v>[ʁpɐ]</v>
      </c>
      <c r="G382" s="5">
        <f t="shared" si="64"/>
        <v>4</v>
      </c>
      <c r="H382" s="5">
        <f t="shared" si="65"/>
        <v>3</v>
      </c>
      <c r="I382" s="5">
        <f t="shared" si="66"/>
        <v>4</v>
      </c>
      <c r="J382" s="3" cm="1">
        <f t="array" ref="J382">SUM(_xlfn._xlws.FILTER($D$2:$D$1311,_xlfn.MAP($E$2:$E$1311,_xlfn.LAMBDA(_xlpm.x,_xlpm.x=$E382))))</f>
        <v>4.8899755501222489E-4</v>
      </c>
      <c r="K382" s="3">
        <f t="shared" si="67"/>
        <v>1</v>
      </c>
      <c r="L382" s="3" cm="1">
        <f t="array" ref="L382">SUM(_xlfn._xlws.FILTER($D$2:$D$1311,_xlfn.MAP($F$2:$F$1311,_xlfn.LAMBDA(_xlpm.x,_xlpm.x=$F382))))</f>
        <v>4.8899755501222489E-4</v>
      </c>
      <c r="M382" s="3">
        <f t="shared" si="68"/>
        <v>1</v>
      </c>
      <c r="N382" s="3">
        <f t="shared" si="69"/>
        <v>0.21041093737452468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~ngst~ : [ŋst]</v>
      </c>
      <c r="B383" s="2">
        <v>1</v>
      </c>
      <c r="C383" s="1" t="s">
        <v>384</v>
      </c>
      <c r="D383" s="3">
        <f t="shared" si="61"/>
        <v>4.8899755501222489E-4</v>
      </c>
      <c r="E383" s="3" t="str">
        <f t="shared" si="62"/>
        <v>~ngst~</v>
      </c>
      <c r="F383" s="3" t="str">
        <f t="shared" si="63"/>
        <v>[ŋst]</v>
      </c>
      <c r="G383" s="5">
        <f t="shared" si="64"/>
        <v>4</v>
      </c>
      <c r="H383" s="5">
        <f t="shared" si="65"/>
        <v>3</v>
      </c>
      <c r="I383" s="5">
        <f t="shared" si="66"/>
        <v>4</v>
      </c>
      <c r="J383" s="3" cm="1">
        <f t="array" ref="J383">SUM(_xlfn._xlws.FILTER($D$2:$D$1311,_xlfn.MAP($E$2:$E$1311,_xlfn.LAMBDA(_xlpm.x,_xlpm.x=$E383))))</f>
        <v>4.8899755501222489E-4</v>
      </c>
      <c r="K383" s="3">
        <f t="shared" si="67"/>
        <v>1</v>
      </c>
      <c r="L383" s="3" cm="1">
        <f t="array" ref="L383">SUM(_xlfn._xlws.FILTER($D$2:$D$1311,_xlfn.MAP($F$2:$F$1311,_xlfn.LAMBDA(_xlpm.x,_xlpm.x=$F383))))</f>
        <v>4.8899755501222489E-4</v>
      </c>
      <c r="M383" s="3">
        <f t="shared" si="68"/>
        <v>1</v>
      </c>
      <c r="N383" s="3">
        <f t="shared" si="69"/>
        <v>0.21041093737452468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~erwa~ : [ɐva]</v>
      </c>
      <c r="B384" s="2">
        <v>1</v>
      </c>
      <c r="C384" s="1" t="s">
        <v>1792</v>
      </c>
      <c r="D384" s="3">
        <f t="shared" si="61"/>
        <v>4.8899755501222489E-4</v>
      </c>
      <c r="E384" s="3" t="str">
        <f t="shared" si="62"/>
        <v>~erwa~</v>
      </c>
      <c r="F384" s="3" t="str">
        <f t="shared" si="63"/>
        <v>[ɐva]</v>
      </c>
      <c r="G384" s="5">
        <f t="shared" si="64"/>
        <v>4</v>
      </c>
      <c r="H384" s="5">
        <f t="shared" si="65"/>
        <v>3</v>
      </c>
      <c r="I384" s="5">
        <f t="shared" si="66"/>
        <v>4</v>
      </c>
      <c r="J384" s="3" cm="1">
        <f t="array" ref="J384">SUM(_xlfn._xlws.FILTER($D$2:$D$1311,_xlfn.MAP($E$2:$E$1311,_xlfn.LAMBDA(_xlpm.x,_xlpm.x=$E384))))</f>
        <v>4.8899755501222489E-4</v>
      </c>
      <c r="K384" s="3">
        <f t="shared" si="67"/>
        <v>1</v>
      </c>
      <c r="L384" s="3" cm="1">
        <f t="array" ref="L384">SUM(_xlfn._xlws.FILTER($D$2:$D$1311,_xlfn.MAP($F$2:$F$1311,_xlfn.LAMBDA(_xlpm.x,_xlpm.x=$F384))))</f>
        <v>4.8899755501222489E-4</v>
      </c>
      <c r="M384" s="3">
        <f t="shared" si="68"/>
        <v>1</v>
      </c>
      <c r="N384" s="3">
        <f t="shared" si="69"/>
        <v>0.21041093737452468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~chef~ : [ʃɛf]</v>
      </c>
      <c r="B385" s="2">
        <v>1</v>
      </c>
      <c r="C385" s="1" t="s">
        <v>1790</v>
      </c>
      <c r="D385" s="3">
        <f t="shared" si="61"/>
        <v>4.8899755501222489E-4</v>
      </c>
      <c r="E385" s="3" t="str">
        <f t="shared" si="62"/>
        <v>~chef~</v>
      </c>
      <c r="F385" s="3" t="str">
        <f t="shared" si="63"/>
        <v>[ʃɛf]</v>
      </c>
      <c r="G385" s="5">
        <f t="shared" si="64"/>
        <v>4</v>
      </c>
      <c r="H385" s="5">
        <f t="shared" si="65"/>
        <v>3</v>
      </c>
      <c r="I385" s="5">
        <f t="shared" si="66"/>
        <v>4</v>
      </c>
      <c r="J385" s="3" cm="1">
        <f t="array" ref="J385">SUM(_xlfn._xlws.FILTER($D$2:$D$1311,_xlfn.MAP($E$2:$E$1311,_xlfn.LAMBDA(_xlpm.x,_xlpm.x=$E385))))</f>
        <v>4.8899755501222489E-4</v>
      </c>
      <c r="K385" s="3">
        <f t="shared" si="67"/>
        <v>1</v>
      </c>
      <c r="L385" s="3" cm="1">
        <f t="array" ref="L385">SUM(_xlfn._xlws.FILTER($D$2:$D$1311,_xlfn.MAP($F$2:$F$1311,_xlfn.LAMBDA(_xlpm.x,_xlpm.x=$F385))))</f>
        <v>4.8899755501222489E-4</v>
      </c>
      <c r="M385" s="3">
        <f t="shared" si="68"/>
        <v>1</v>
      </c>
      <c r="N385" s="3">
        <f t="shared" si="69"/>
        <v>0.21041093737452468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~rück~ : [ʁʏk]</v>
      </c>
      <c r="B386" s="2">
        <v>1</v>
      </c>
      <c r="C386" s="1" t="s">
        <v>1789</v>
      </c>
      <c r="D386" s="3">
        <f t="shared" ref="D386:D449" si="73">B386/freq.sum.r1a</f>
        <v>4.8899755501222489E-4</v>
      </c>
      <c r="E386" s="3" t="str">
        <f t="shared" ref="E386:E449" si="74">_xlfn.LET(_xlpm.sep,":",_xlpm.w,$C386,_xlfn.CONCAT("~",RIGHT(_xlpm.w,LEN(_xlpm.w)-FIND(_xlpm.sep,_xlpm.w)),"~"))</f>
        <v>~rück~</v>
      </c>
      <c r="F386" s="3" t="str">
        <f t="shared" ref="F386:F449" si="75">_xlfn.LET(_xlpm.sep,":",_xlpm.w,$C386,_xlfn.CONCAT("[",LEFT(_xlpm.w,FIND(_xlpm.sep,_xlpm.w)-1),"]"))</f>
        <v>[ʁʏk]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3</v>
      </c>
      <c r="I386" s="5">
        <f t="shared" ref="I386:I449" si="78">_xlfn.LET(_xlpm.a,H386,_xlpm.b,G386,MAX(_xlpm.a,_xlpm.b))</f>
        <v>4</v>
      </c>
      <c r="J386" s="3" cm="1">
        <f t="array" ref="J386">SUM(_xlfn._xlws.FILTER($D$2:$D$1311,_xlfn.MAP($E$2:$E$1311,_xlfn.LAMBDA(_xlpm.x,_xlpm.x=$E386))))</f>
        <v>4.8899755501222489E-4</v>
      </c>
      <c r="K386" s="3">
        <f t="shared" ref="K386:K449" si="79">$D386/J386</f>
        <v>1</v>
      </c>
      <c r="L386" s="3" cm="1">
        <f t="array" ref="L386">SUM(_xlfn._xlws.FILTER($D$2:$D$1311,_xlfn.MAP($F$2:$F$1311,_xlfn.LAMBDA(_xlpm.x,_xlpm.x=$F386))))</f>
        <v>4.8899755501222489E-4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0.21041093737452468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~rgel~ : [ʁɡl]</v>
      </c>
      <c r="B387" s="2">
        <v>1</v>
      </c>
      <c r="C387" s="1" t="s">
        <v>421</v>
      </c>
      <c r="D387" s="3">
        <f t="shared" si="73"/>
        <v>4.8899755501222489E-4</v>
      </c>
      <c r="E387" s="3" t="str">
        <f t="shared" si="74"/>
        <v>~rgel~</v>
      </c>
      <c r="F387" s="3" t="str">
        <f t="shared" si="75"/>
        <v>[ʁɡl]</v>
      </c>
      <c r="G387" s="5">
        <f t="shared" si="76"/>
        <v>4</v>
      </c>
      <c r="H387" s="5">
        <f t="shared" si="77"/>
        <v>3</v>
      </c>
      <c r="I387" s="5">
        <f t="shared" si="78"/>
        <v>4</v>
      </c>
      <c r="J387" s="3" cm="1">
        <f t="array" ref="J387">SUM(_xlfn._xlws.FILTER($D$2:$D$1311,_xlfn.MAP($E$2:$E$1311,_xlfn.LAMBDA(_xlpm.x,_xlpm.x=$E387))))</f>
        <v>4.8899755501222489E-4</v>
      </c>
      <c r="K387" s="3">
        <f t="shared" si="79"/>
        <v>1</v>
      </c>
      <c r="L387" s="3" cm="1">
        <f t="array" ref="L387">SUM(_xlfn._xlws.FILTER($D$2:$D$1311,_xlfn.MAP($F$2:$F$1311,_xlfn.LAMBDA(_xlpm.x,_xlpm.x=$F387))))</f>
        <v>4.8899755501222489E-4</v>
      </c>
      <c r="M387" s="3">
        <f t="shared" si="80"/>
        <v>1</v>
      </c>
      <c r="N387" s="3">
        <f t="shared" si="81"/>
        <v>0.21041093737452468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~ginn~ : [ɡɪn]</v>
      </c>
      <c r="B388" s="2">
        <v>1</v>
      </c>
      <c r="C388" s="1" t="s">
        <v>1788</v>
      </c>
      <c r="D388" s="3">
        <f t="shared" si="73"/>
        <v>4.8899755501222489E-4</v>
      </c>
      <c r="E388" s="3" t="str">
        <f t="shared" si="74"/>
        <v>~ginn~</v>
      </c>
      <c r="F388" s="3" t="str">
        <f t="shared" si="75"/>
        <v>[ɡɪn]</v>
      </c>
      <c r="G388" s="5">
        <f t="shared" si="76"/>
        <v>4</v>
      </c>
      <c r="H388" s="5">
        <f t="shared" si="77"/>
        <v>3</v>
      </c>
      <c r="I388" s="5">
        <f t="shared" si="78"/>
        <v>4</v>
      </c>
      <c r="J388" s="3" cm="1">
        <f t="array" ref="J388">SUM(_xlfn._xlws.FILTER($D$2:$D$1311,_xlfn.MAP($E$2:$E$1311,_xlfn.LAMBDA(_xlpm.x,_xlpm.x=$E388))))</f>
        <v>4.8899755501222489E-4</v>
      </c>
      <c r="K388" s="3">
        <f t="shared" si="79"/>
        <v>1</v>
      </c>
      <c r="L388" s="3" cm="1">
        <f t="array" ref="L388">SUM(_xlfn._xlws.FILTER($D$2:$D$1311,_xlfn.MAP($F$2:$F$1311,_xlfn.LAMBDA(_xlpm.x,_xlpm.x=$F388))))</f>
        <v>4.8899755501222489E-4</v>
      </c>
      <c r="M388" s="3">
        <f t="shared" si="80"/>
        <v>1</v>
      </c>
      <c r="N388" s="3">
        <f t="shared" si="81"/>
        <v>0.21041093737452468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~ruch~ : [ʁʊx]</v>
      </c>
      <c r="B389" s="2">
        <v>1</v>
      </c>
      <c r="C389" s="1" t="s">
        <v>1787</v>
      </c>
      <c r="D389" s="3">
        <f t="shared" si="73"/>
        <v>4.8899755501222489E-4</v>
      </c>
      <c r="E389" s="3" t="str">
        <f t="shared" si="74"/>
        <v>~ruch~</v>
      </c>
      <c r="F389" s="3" t="str">
        <f t="shared" si="75"/>
        <v>[ʁʊx]</v>
      </c>
      <c r="G389" s="5">
        <f t="shared" si="76"/>
        <v>4</v>
      </c>
      <c r="H389" s="5">
        <f t="shared" si="77"/>
        <v>3</v>
      </c>
      <c r="I389" s="5">
        <f t="shared" si="78"/>
        <v>4</v>
      </c>
      <c r="J389" s="3" cm="1">
        <f t="array" ref="J389">SUM(_xlfn._xlws.FILTER($D$2:$D$1311,_xlfn.MAP($E$2:$E$1311,_xlfn.LAMBDA(_xlpm.x,_xlpm.x=$E389))))</f>
        <v>4.8899755501222489E-4</v>
      </c>
      <c r="K389" s="3">
        <f t="shared" si="79"/>
        <v>1</v>
      </c>
      <c r="L389" s="3" cm="1">
        <f t="array" ref="L389">SUM(_xlfn._xlws.FILTER($D$2:$D$1311,_xlfn.MAP($F$2:$F$1311,_xlfn.LAMBDA(_xlpm.x,_xlpm.x=$F389))))</f>
        <v>4.8899755501222489E-4</v>
      </c>
      <c r="M389" s="3">
        <f t="shared" si="80"/>
        <v>1</v>
      </c>
      <c r="N389" s="3">
        <f t="shared" si="81"/>
        <v>0.21041093737452468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~ging~ : [ɡɪŋ]</v>
      </c>
      <c r="B390" s="2">
        <v>1</v>
      </c>
      <c r="C390" s="1" t="s">
        <v>1786</v>
      </c>
      <c r="D390" s="3">
        <f t="shared" si="73"/>
        <v>4.8899755501222489E-4</v>
      </c>
      <c r="E390" s="3" t="str">
        <f t="shared" si="74"/>
        <v>~ging~</v>
      </c>
      <c r="F390" s="3" t="str">
        <f t="shared" si="75"/>
        <v>[ɡɪŋ]</v>
      </c>
      <c r="G390" s="5">
        <f t="shared" si="76"/>
        <v>4</v>
      </c>
      <c r="H390" s="5">
        <f t="shared" si="77"/>
        <v>3</v>
      </c>
      <c r="I390" s="5">
        <f t="shared" si="78"/>
        <v>4</v>
      </c>
      <c r="J390" s="3" cm="1">
        <f t="array" ref="J390">SUM(_xlfn._xlws.FILTER($D$2:$D$1311,_xlfn.MAP($E$2:$E$1311,_xlfn.LAMBDA(_xlpm.x,_xlpm.x=$E390))))</f>
        <v>4.8899755501222489E-4</v>
      </c>
      <c r="K390" s="3">
        <f t="shared" si="79"/>
        <v>1</v>
      </c>
      <c r="L390" s="3" cm="1">
        <f t="array" ref="L390">SUM(_xlfn._xlws.FILTER($D$2:$D$1311,_xlfn.MAP($F$2:$F$1311,_xlfn.LAMBDA(_xlpm.x,_xlpm.x=$F390))))</f>
        <v>4.8899755501222489E-4</v>
      </c>
      <c r="M390" s="3">
        <f t="shared" si="80"/>
        <v>1</v>
      </c>
      <c r="N390" s="3">
        <f t="shared" si="81"/>
        <v>0.21041093737452468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~gung~ : [ɡʊŋ]</v>
      </c>
      <c r="B391" s="2">
        <v>1</v>
      </c>
      <c r="C391" s="1" t="s">
        <v>1785</v>
      </c>
      <c r="D391" s="3">
        <f t="shared" si="73"/>
        <v>4.8899755501222489E-4</v>
      </c>
      <c r="E391" s="3" t="str">
        <f t="shared" si="74"/>
        <v>~gung~</v>
      </c>
      <c r="F391" s="3" t="str">
        <f t="shared" si="75"/>
        <v>[ɡʊŋ]</v>
      </c>
      <c r="G391" s="5">
        <f t="shared" si="76"/>
        <v>4</v>
      </c>
      <c r="H391" s="5">
        <f t="shared" si="77"/>
        <v>3</v>
      </c>
      <c r="I391" s="5">
        <f t="shared" si="78"/>
        <v>4</v>
      </c>
      <c r="J391" s="3" cm="1">
        <f t="array" ref="J391">SUM(_xlfn._xlws.FILTER($D$2:$D$1311,_xlfn.MAP($E$2:$E$1311,_xlfn.LAMBDA(_xlpm.x,_xlpm.x=$E391))))</f>
        <v>4.8899755501222489E-4</v>
      </c>
      <c r="K391" s="3">
        <f t="shared" si="79"/>
        <v>1</v>
      </c>
      <c r="L391" s="3" cm="1">
        <f t="array" ref="L391">SUM(_xlfn._xlws.FILTER($D$2:$D$1311,_xlfn.MAP($F$2:$F$1311,_xlfn.LAMBDA(_xlpm.x,_xlpm.x=$F391))))</f>
        <v>4.8899755501222489E-4</v>
      </c>
      <c r="M391" s="3">
        <f t="shared" si="80"/>
        <v>1</v>
      </c>
      <c r="N391" s="3">
        <f t="shared" si="81"/>
        <v>0.21041093737452468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~jung~ : [ʝʊŋ]</v>
      </c>
      <c r="B392" s="2">
        <v>1</v>
      </c>
      <c r="C392" s="1" t="s">
        <v>1784</v>
      </c>
      <c r="D392" s="3">
        <f t="shared" si="73"/>
        <v>4.8899755501222489E-4</v>
      </c>
      <c r="E392" s="3" t="str">
        <f t="shared" si="74"/>
        <v>~jung~</v>
      </c>
      <c r="F392" s="3" t="str">
        <f t="shared" si="75"/>
        <v>[ʝʊŋ]</v>
      </c>
      <c r="G392" s="5">
        <f t="shared" si="76"/>
        <v>4</v>
      </c>
      <c r="H392" s="5">
        <f t="shared" si="77"/>
        <v>3</v>
      </c>
      <c r="I392" s="5">
        <f t="shared" si="78"/>
        <v>4</v>
      </c>
      <c r="J392" s="3" cm="1">
        <f t="array" ref="J392">SUM(_xlfn._xlws.FILTER($D$2:$D$1311,_xlfn.MAP($E$2:$E$1311,_xlfn.LAMBDA(_xlpm.x,_xlpm.x=$E392))))</f>
        <v>4.8899755501222489E-4</v>
      </c>
      <c r="K392" s="3">
        <f t="shared" si="79"/>
        <v>1</v>
      </c>
      <c r="L392" s="3" cm="1">
        <f t="array" ref="L392">SUM(_xlfn._xlws.FILTER($D$2:$D$1311,_xlfn.MAP($F$2:$F$1311,_xlfn.LAMBDA(_xlpm.x,_xlpm.x=$F392))))</f>
        <v>4.8899755501222489E-4</v>
      </c>
      <c r="M392" s="3">
        <f t="shared" si="80"/>
        <v>1</v>
      </c>
      <c r="N392" s="3">
        <f t="shared" si="81"/>
        <v>0.21041093737452468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~ande~ : [andə]</v>
      </c>
      <c r="B393" s="2">
        <v>1</v>
      </c>
      <c r="C393" s="1" t="s">
        <v>1783</v>
      </c>
      <c r="D393" s="3">
        <f t="shared" si="73"/>
        <v>4.8899755501222489E-4</v>
      </c>
      <c r="E393" s="3" t="str">
        <f t="shared" si="74"/>
        <v>~ande~</v>
      </c>
      <c r="F393" s="3" t="str">
        <f t="shared" si="75"/>
        <v>[andə]</v>
      </c>
      <c r="G393" s="5">
        <f t="shared" si="76"/>
        <v>4</v>
      </c>
      <c r="H393" s="5">
        <f t="shared" si="77"/>
        <v>4</v>
      </c>
      <c r="I393" s="5">
        <f t="shared" si="78"/>
        <v>4</v>
      </c>
      <c r="J393" s="3" cm="1">
        <f t="array" ref="J393">SUM(_xlfn._xlws.FILTER($D$2:$D$1311,_xlfn.MAP($E$2:$E$1311,_xlfn.LAMBDA(_xlpm.x,_xlpm.x=$E393))))</f>
        <v>4.8899755501222489E-4</v>
      </c>
      <c r="K393" s="3">
        <f t="shared" si="79"/>
        <v>1</v>
      </c>
      <c r="L393" s="3" cm="1">
        <f t="array" ref="L393">SUM(_xlfn._xlws.FILTER($D$2:$D$1311,_xlfn.MAP($F$2:$F$1311,_xlfn.LAMBDA(_xlpm.x,_xlpm.x=$F393))))</f>
        <v>4.8899755501222489E-4</v>
      </c>
      <c r="M393" s="3">
        <f t="shared" si="80"/>
        <v>1</v>
      </c>
      <c r="N393" s="3">
        <f t="shared" si="81"/>
        <v>0.2342468675289098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~ange~ : [anɡe]</v>
      </c>
      <c r="B394" s="2">
        <v>1</v>
      </c>
      <c r="C394" s="1" t="s">
        <v>1782</v>
      </c>
      <c r="D394" s="3">
        <f t="shared" si="73"/>
        <v>4.8899755501222489E-4</v>
      </c>
      <c r="E394" s="3" t="str">
        <f t="shared" si="74"/>
        <v>~ange~</v>
      </c>
      <c r="F394" s="3" t="str">
        <f t="shared" si="75"/>
        <v>[anɡe]</v>
      </c>
      <c r="G394" s="5">
        <f t="shared" si="76"/>
        <v>4</v>
      </c>
      <c r="H394" s="5">
        <f t="shared" si="77"/>
        <v>4</v>
      </c>
      <c r="I394" s="5">
        <f t="shared" si="78"/>
        <v>4</v>
      </c>
      <c r="J394" s="3" cm="1">
        <f t="array" ref="J394">SUM(_xlfn._xlws.FILTER($D$2:$D$1311,_xlfn.MAP($E$2:$E$1311,_xlfn.LAMBDA(_xlpm.x,_xlpm.x=$E394))))</f>
        <v>4.8899755501222489E-4</v>
      </c>
      <c r="K394" s="3">
        <f t="shared" si="79"/>
        <v>1</v>
      </c>
      <c r="L394" s="3" cm="1">
        <f t="array" ref="L394">SUM(_xlfn._xlws.FILTER($D$2:$D$1311,_xlfn.MAP($F$2:$F$1311,_xlfn.LAMBDA(_xlpm.x,_xlpm.x=$F394))))</f>
        <v>4.8899755501222489E-4</v>
      </c>
      <c r="M394" s="3">
        <f t="shared" si="80"/>
        <v>1</v>
      </c>
      <c r="N394" s="3">
        <f t="shared" si="81"/>
        <v>0.2342468675289098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~absa~ : [apza]</v>
      </c>
      <c r="B395" s="2">
        <v>1</v>
      </c>
      <c r="C395" s="1" t="s">
        <v>1781</v>
      </c>
      <c r="D395" s="3">
        <f t="shared" si="73"/>
        <v>4.8899755501222489E-4</v>
      </c>
      <c r="E395" s="3" t="str">
        <f t="shared" si="74"/>
        <v>~absa~</v>
      </c>
      <c r="F395" s="3" t="str">
        <f t="shared" si="75"/>
        <v>[apza]</v>
      </c>
      <c r="G395" s="5">
        <f t="shared" si="76"/>
        <v>4</v>
      </c>
      <c r="H395" s="5">
        <f t="shared" si="77"/>
        <v>4</v>
      </c>
      <c r="I395" s="5">
        <f t="shared" si="78"/>
        <v>4</v>
      </c>
      <c r="J395" s="3" cm="1">
        <f t="array" ref="J395">SUM(_xlfn._xlws.FILTER($D$2:$D$1311,_xlfn.MAP($E$2:$E$1311,_xlfn.LAMBDA(_xlpm.x,_xlpm.x=$E395))))</f>
        <v>4.8899755501222489E-4</v>
      </c>
      <c r="K395" s="3">
        <f t="shared" si="79"/>
        <v>1</v>
      </c>
      <c r="L395" s="3" cm="1">
        <f t="array" ref="L395">SUM(_xlfn._xlws.FILTER($D$2:$D$1311,_xlfn.MAP($F$2:$F$1311,_xlfn.LAMBDA(_xlpm.x,_xlpm.x=$F395))))</f>
        <v>4.8899755501222489E-4</v>
      </c>
      <c r="M395" s="3">
        <f t="shared" si="80"/>
        <v>1</v>
      </c>
      <c r="N395" s="3">
        <f t="shared" si="81"/>
        <v>0.2342468675289098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~aber~ : [aːbɐ]</v>
      </c>
      <c r="B396" s="2">
        <v>1</v>
      </c>
      <c r="C396" s="1" t="s">
        <v>1779</v>
      </c>
      <c r="D396" s="3">
        <f t="shared" si="73"/>
        <v>4.8899755501222489E-4</v>
      </c>
      <c r="E396" s="3" t="str">
        <f t="shared" si="74"/>
        <v>~aber~</v>
      </c>
      <c r="F396" s="3" t="str">
        <f t="shared" si="75"/>
        <v>[aːbɐ]</v>
      </c>
      <c r="G396" s="5">
        <f t="shared" si="76"/>
        <v>4</v>
      </c>
      <c r="H396" s="5">
        <f t="shared" si="77"/>
        <v>4</v>
      </c>
      <c r="I396" s="5">
        <f t="shared" si="78"/>
        <v>4</v>
      </c>
      <c r="J396" s="3" cm="1">
        <f t="array" ref="J396">SUM(_xlfn._xlws.FILTER($D$2:$D$1311,_xlfn.MAP($E$2:$E$1311,_xlfn.LAMBDA(_xlpm.x,_xlpm.x=$E396))))</f>
        <v>4.8899755501222489E-4</v>
      </c>
      <c r="K396" s="3">
        <f t="shared" si="79"/>
        <v>1</v>
      </c>
      <c r="L396" s="3" cm="1">
        <f t="array" ref="L396">SUM(_xlfn._xlws.FILTER($D$2:$D$1311,_xlfn.MAP($F$2:$F$1311,_xlfn.LAMBDA(_xlpm.x,_xlpm.x=$F396))))</f>
        <v>4.8899755501222489E-4</v>
      </c>
      <c r="M396" s="3">
        <f t="shared" si="80"/>
        <v>1</v>
      </c>
      <c r="N396" s="3">
        <f t="shared" si="81"/>
        <v>0.2342468675289098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~eile~ : [aɛle]</v>
      </c>
      <c r="B397" s="2">
        <v>1</v>
      </c>
      <c r="C397" s="1" t="s">
        <v>1778</v>
      </c>
      <c r="D397" s="3">
        <f t="shared" si="73"/>
        <v>4.8899755501222489E-4</v>
      </c>
      <c r="E397" s="3" t="str">
        <f t="shared" si="74"/>
        <v>~eile~</v>
      </c>
      <c r="F397" s="3" t="str">
        <f t="shared" si="75"/>
        <v>[aɛle]</v>
      </c>
      <c r="G397" s="5">
        <f t="shared" si="76"/>
        <v>4</v>
      </c>
      <c r="H397" s="5">
        <f t="shared" si="77"/>
        <v>4</v>
      </c>
      <c r="I397" s="5">
        <f t="shared" si="78"/>
        <v>4</v>
      </c>
      <c r="J397" s="3" cm="1">
        <f t="array" ref="J397">SUM(_xlfn._xlws.FILTER($D$2:$D$1311,_xlfn.MAP($E$2:$E$1311,_xlfn.LAMBDA(_xlpm.x,_xlpm.x=$E397))))</f>
        <v>4.8899755501222489E-4</v>
      </c>
      <c r="K397" s="3">
        <f t="shared" si="79"/>
        <v>1</v>
      </c>
      <c r="L397" s="3" cm="1">
        <f t="array" ref="L397">SUM(_xlfn._xlws.FILTER($D$2:$D$1311,_xlfn.MAP($F$2:$F$1311,_xlfn.LAMBDA(_xlpm.x,_xlpm.x=$F397))))</f>
        <v>4.8899755501222489E-4</v>
      </c>
      <c r="M397" s="3">
        <f t="shared" si="80"/>
        <v>1</v>
      </c>
      <c r="N397" s="3">
        <f t="shared" si="81"/>
        <v>0.2342468675289098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~eini~ : [aɛnɪ]</v>
      </c>
      <c r="B398" s="2">
        <v>1</v>
      </c>
      <c r="C398" s="1" t="s">
        <v>1777</v>
      </c>
      <c r="D398" s="3">
        <f t="shared" si="73"/>
        <v>4.8899755501222489E-4</v>
      </c>
      <c r="E398" s="1" t="str">
        <f t="shared" si="74"/>
        <v>~eini~</v>
      </c>
      <c r="F398" s="1" t="str">
        <f t="shared" si="75"/>
        <v>[aɛnɪ]</v>
      </c>
      <c r="G398" s="5">
        <f t="shared" si="76"/>
        <v>4</v>
      </c>
      <c r="H398" s="5">
        <f t="shared" si="77"/>
        <v>4</v>
      </c>
      <c r="I398" s="5">
        <f t="shared" si="78"/>
        <v>4</v>
      </c>
      <c r="J398" s="3" cm="1">
        <f t="array" ref="J398">SUM(_xlfn._xlws.FILTER($D$2:$D$1311,_xlfn.MAP($E$2:$E$1311,_xlfn.LAMBDA(_xlpm.x,_xlpm.x=$E398))))</f>
        <v>4.8899755501222489E-4</v>
      </c>
      <c r="K398" s="3">
        <f t="shared" si="79"/>
        <v>1</v>
      </c>
      <c r="L398" s="3" cm="1">
        <f t="array" ref="L398">SUM(_xlfn._xlws.FILTER($D$2:$D$1311,_xlfn.MAP($F$2:$F$1311,_xlfn.LAMBDA(_xlpm.x,_xlpm.x=$F398))))</f>
        <v>4.8899755501222489E-4</v>
      </c>
      <c r="M398" s="3">
        <f t="shared" si="80"/>
        <v>1</v>
      </c>
      <c r="N398" s="3">
        <f t="shared" si="81"/>
        <v>0.2342468675289098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~auge~ : [aɔɡe]</v>
      </c>
      <c r="B399" s="2">
        <v>1</v>
      </c>
      <c r="C399" s="1" t="s">
        <v>1776</v>
      </c>
      <c r="D399" s="3">
        <f t="shared" si="73"/>
        <v>4.8899755501222489E-4</v>
      </c>
      <c r="E399" s="1" t="str">
        <f t="shared" si="74"/>
        <v>~auge~</v>
      </c>
      <c r="F399" s="1" t="str">
        <f t="shared" si="75"/>
        <v>[aɔɡe]</v>
      </c>
      <c r="G399" s="5">
        <f t="shared" si="76"/>
        <v>4</v>
      </c>
      <c r="H399" s="5">
        <f t="shared" si="77"/>
        <v>4</v>
      </c>
      <c r="I399" s="5">
        <f t="shared" si="78"/>
        <v>4</v>
      </c>
      <c r="J399" s="3" cm="1">
        <f t="array" ref="J399">SUM(_xlfn._xlws.FILTER($D$2:$D$1311,_xlfn.MAP($E$2:$E$1311,_xlfn.LAMBDA(_xlpm.x,_xlpm.x=$E399))))</f>
        <v>4.8899755501222489E-4</v>
      </c>
      <c r="K399" s="3">
        <f t="shared" si="79"/>
        <v>1</v>
      </c>
      <c r="L399" s="3" cm="1">
        <f t="array" ref="L399">SUM(_xlfn._xlws.FILTER($D$2:$D$1311,_xlfn.MAP($F$2:$F$1311,_xlfn.LAMBDA(_xlpm.x,_xlpm.x=$F399))))</f>
        <v>4.8899755501222489E-4</v>
      </c>
      <c r="M399" s="3">
        <f t="shared" si="80"/>
        <v>1</v>
      </c>
      <c r="N399" s="3">
        <f t="shared" si="81"/>
        <v>0.2342468675289098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~bald~ : [balt]</v>
      </c>
      <c r="B400" s="2">
        <v>1</v>
      </c>
      <c r="C400" s="1" t="s">
        <v>1774</v>
      </c>
      <c r="D400" s="3">
        <f t="shared" si="73"/>
        <v>4.8899755501222489E-4</v>
      </c>
      <c r="E400" s="1" t="str">
        <f t="shared" si="74"/>
        <v>~bald~</v>
      </c>
      <c r="F400" s="1" t="str">
        <f t="shared" si="75"/>
        <v>[balt]</v>
      </c>
      <c r="G400" s="5">
        <f t="shared" si="76"/>
        <v>4</v>
      </c>
      <c r="H400" s="5">
        <f t="shared" si="77"/>
        <v>4</v>
      </c>
      <c r="I400" s="5">
        <f t="shared" si="78"/>
        <v>4</v>
      </c>
      <c r="J400" s="3" cm="1">
        <f t="array" ref="J400">SUM(_xlfn._xlws.FILTER($D$2:$D$1311,_xlfn.MAP($E$2:$E$1311,_xlfn.LAMBDA(_xlpm.x,_xlpm.x=$E400))))</f>
        <v>4.8899755501222489E-4</v>
      </c>
      <c r="K400" s="3">
        <f t="shared" si="79"/>
        <v>1</v>
      </c>
      <c r="L400" s="3" cm="1">
        <f t="array" ref="L400">SUM(_xlfn._xlws.FILTER($D$2:$D$1311,_xlfn.MAP($F$2:$F$1311,_xlfn.LAMBDA(_xlpm.x,_xlpm.x=$F400))))</f>
        <v>4.8899755501222489E-4</v>
      </c>
      <c r="M400" s="3">
        <f t="shared" si="80"/>
        <v>1</v>
      </c>
      <c r="N400" s="3">
        <f t="shared" si="81"/>
        <v>0.2342468675289098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~baue~ : [baɔe]</v>
      </c>
      <c r="B401" s="2">
        <v>1</v>
      </c>
      <c r="C401" s="1" t="s">
        <v>1772</v>
      </c>
      <c r="D401" s="3">
        <f t="shared" si="73"/>
        <v>4.8899755501222489E-4</v>
      </c>
      <c r="E401" s="1" t="str">
        <f t="shared" si="74"/>
        <v>~baue~</v>
      </c>
      <c r="F401" s="1" t="str">
        <f t="shared" si="75"/>
        <v>[baɔe]</v>
      </c>
      <c r="G401" s="5">
        <f t="shared" si="76"/>
        <v>4</v>
      </c>
      <c r="H401" s="5">
        <f t="shared" si="77"/>
        <v>4</v>
      </c>
      <c r="I401" s="5">
        <f t="shared" si="78"/>
        <v>4</v>
      </c>
      <c r="J401" s="3" cm="1">
        <f t="array" ref="J401">SUM(_xlfn._xlws.FILTER($D$2:$D$1311,_xlfn.MAP($E$2:$E$1311,_xlfn.LAMBDA(_xlpm.x,_xlpm.x=$E401))))</f>
        <v>4.8899755501222489E-4</v>
      </c>
      <c r="K401" s="3">
        <f t="shared" si="79"/>
        <v>1</v>
      </c>
      <c r="L401" s="3" cm="1">
        <f t="array" ref="L401">SUM(_xlfn._xlws.FILTER($D$2:$D$1311,_xlfn.MAP($F$2:$F$1311,_xlfn.LAMBDA(_xlpm.x,_xlpm.x=$F401))))</f>
        <v>4.8899755501222489E-4</v>
      </c>
      <c r="M401" s="3">
        <f t="shared" si="80"/>
        <v>1</v>
      </c>
      <c r="N401" s="3">
        <f t="shared" si="81"/>
        <v>0.2342468675289098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~bank~ : [baŋk]</v>
      </c>
      <c r="B402" s="2">
        <v>1</v>
      </c>
      <c r="C402" s="1" t="s">
        <v>1771</v>
      </c>
      <c r="D402" s="3">
        <f t="shared" si="73"/>
        <v>4.8899755501222489E-4</v>
      </c>
      <c r="E402" s="1" t="str">
        <f t="shared" si="74"/>
        <v>~bank~</v>
      </c>
      <c r="F402" s="1" t="str">
        <f t="shared" si="75"/>
        <v>[baŋk]</v>
      </c>
      <c r="G402" s="5">
        <f t="shared" si="76"/>
        <v>4</v>
      </c>
      <c r="H402" s="5">
        <f t="shared" si="77"/>
        <v>4</v>
      </c>
      <c r="I402" s="5">
        <f t="shared" si="78"/>
        <v>4</v>
      </c>
      <c r="J402" s="3" cm="1">
        <f t="array" ref="J402">SUM(_xlfn._xlws.FILTER($D$2:$D$1311,_xlfn.MAP($E$2:$E$1311,_xlfn.LAMBDA(_xlpm.x,_xlpm.x=$E402))))</f>
        <v>4.8899755501222489E-4</v>
      </c>
      <c r="K402" s="3">
        <f t="shared" si="79"/>
        <v>1</v>
      </c>
      <c r="L402" s="3" cm="1">
        <f t="array" ref="L402">SUM(_xlfn._xlws.FILTER($D$2:$D$1311,_xlfn.MAP($F$2:$F$1311,_xlfn.LAMBDA(_xlpm.x,_xlpm.x=$F402))))</f>
        <v>4.8899755501222489E-4</v>
      </c>
      <c r="M402" s="3">
        <f t="shared" si="80"/>
        <v>1</v>
      </c>
      <c r="N402" s="3">
        <f t="shared" si="81"/>
        <v>0.2342468675289098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~bein~ : [baɛn]</v>
      </c>
      <c r="B403" s="2">
        <v>1</v>
      </c>
      <c r="C403" s="1" t="s">
        <v>1770</v>
      </c>
      <c r="D403" s="3">
        <f t="shared" si="73"/>
        <v>4.8899755501222489E-4</v>
      </c>
      <c r="E403" s="3" t="str">
        <f t="shared" si="74"/>
        <v>~bein~</v>
      </c>
      <c r="F403" s="3" t="str">
        <f t="shared" si="75"/>
        <v>[baɛn]</v>
      </c>
      <c r="G403" s="5">
        <f t="shared" si="76"/>
        <v>4</v>
      </c>
      <c r="H403" s="5">
        <f t="shared" si="77"/>
        <v>4</v>
      </c>
      <c r="I403" s="5">
        <f t="shared" si="78"/>
        <v>4</v>
      </c>
      <c r="J403" s="3" cm="1">
        <f t="array" ref="J403">SUM(_xlfn._xlws.FILTER($D$2:$D$1311,_xlfn.MAP($E$2:$E$1311,_xlfn.LAMBDA(_xlpm.x,_xlpm.x=$E403))))</f>
        <v>4.8899755501222489E-4</v>
      </c>
      <c r="K403" s="3">
        <f t="shared" si="79"/>
        <v>1</v>
      </c>
      <c r="L403" s="3" cm="1">
        <f t="array" ref="L403">SUM(_xlfn._xlws.FILTER($D$2:$D$1311,_xlfn.MAP($F$2:$F$1311,_xlfn.LAMBDA(_xlpm.x,_xlpm.x=$F403))))</f>
        <v>4.8899755501222489E-4</v>
      </c>
      <c r="M403" s="3">
        <f t="shared" si="80"/>
        <v>1</v>
      </c>
      <c r="N403" s="3">
        <f t="shared" si="81"/>
        <v>0.2342468675289098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~bega~ : [beɡa]</v>
      </c>
      <c r="B404" s="2">
        <v>1</v>
      </c>
      <c r="C404" s="1" t="s">
        <v>1767</v>
      </c>
      <c r="D404" s="3">
        <f t="shared" si="73"/>
        <v>4.8899755501222489E-4</v>
      </c>
      <c r="E404" s="3" t="str">
        <f t="shared" si="74"/>
        <v>~bega~</v>
      </c>
      <c r="F404" s="3" t="str">
        <f t="shared" si="75"/>
        <v>[beɡa]</v>
      </c>
      <c r="G404" s="5">
        <f t="shared" si="76"/>
        <v>4</v>
      </c>
      <c r="H404" s="5">
        <f t="shared" si="77"/>
        <v>4</v>
      </c>
      <c r="I404" s="5">
        <f t="shared" si="78"/>
        <v>4</v>
      </c>
      <c r="J404" s="3" cm="1">
        <f t="array" ref="J404">SUM(_xlfn._xlws.FILTER($D$2:$D$1311,_xlfn.MAP($E$2:$E$1311,_xlfn.LAMBDA(_xlpm.x,_xlpm.x=$E404))))</f>
        <v>4.8899755501222489E-4</v>
      </c>
      <c r="K404" s="3">
        <f t="shared" si="79"/>
        <v>1</v>
      </c>
      <c r="L404" s="3" cm="1">
        <f t="array" ref="L404">SUM(_xlfn._xlws.FILTER($D$2:$D$1311,_xlfn.MAP($F$2:$F$1311,_xlfn.LAMBDA(_xlpm.x,_xlpm.x=$F404))))</f>
        <v>4.8899755501222489E-4</v>
      </c>
      <c r="M404" s="3">
        <f t="shared" si="80"/>
        <v>1</v>
      </c>
      <c r="N404" s="3">
        <f t="shared" si="81"/>
        <v>0.2342468675289098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~begi~ : [beɡɪ]</v>
      </c>
      <c r="B405" s="2">
        <v>1</v>
      </c>
      <c r="C405" s="1" t="s">
        <v>1766</v>
      </c>
      <c r="D405" s="3">
        <f t="shared" si="73"/>
        <v>4.8899755501222489E-4</v>
      </c>
      <c r="E405" s="3" t="str">
        <f t="shared" si="74"/>
        <v>~begi~</v>
      </c>
      <c r="F405" s="3" t="str">
        <f t="shared" si="75"/>
        <v>[beɡɪ]</v>
      </c>
      <c r="G405" s="5">
        <f t="shared" si="76"/>
        <v>4</v>
      </c>
      <c r="H405" s="5">
        <f t="shared" si="77"/>
        <v>4</v>
      </c>
      <c r="I405" s="5">
        <f t="shared" si="78"/>
        <v>4</v>
      </c>
      <c r="J405" s="3" cm="1">
        <f t="array" ref="J405">SUM(_xlfn._xlws.FILTER($D$2:$D$1311,_xlfn.MAP($E$2:$E$1311,_xlfn.LAMBDA(_xlpm.x,_xlpm.x=$E405))))</f>
        <v>4.8899755501222489E-4</v>
      </c>
      <c r="K405" s="3">
        <f t="shared" si="79"/>
        <v>1</v>
      </c>
      <c r="L405" s="3" cm="1">
        <f t="array" ref="L405">SUM(_xlfn._xlws.FILTER($D$2:$D$1311,_xlfn.MAP($F$2:$F$1311,_xlfn.LAMBDA(_xlpm.x,_xlpm.x=$F405))))</f>
        <v>4.8899755501222489E-4</v>
      </c>
      <c r="M405" s="3">
        <f t="shared" si="80"/>
        <v>1</v>
      </c>
      <c r="N405" s="3">
        <f t="shared" si="81"/>
        <v>0.2342468675289098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~blau~ : [blaɔ]</v>
      </c>
      <c r="B406" s="2">
        <v>1</v>
      </c>
      <c r="C406" s="1" t="s">
        <v>11</v>
      </c>
      <c r="D406" s="3">
        <f t="shared" si="73"/>
        <v>4.8899755501222489E-4</v>
      </c>
      <c r="E406" s="1" t="str">
        <f t="shared" si="74"/>
        <v>~blau~</v>
      </c>
      <c r="F406" s="1" t="str">
        <f t="shared" si="75"/>
        <v>[blaɔ]</v>
      </c>
      <c r="G406" s="5">
        <f t="shared" si="76"/>
        <v>4</v>
      </c>
      <c r="H406" s="5">
        <f t="shared" si="77"/>
        <v>4</v>
      </c>
      <c r="I406" s="5">
        <f t="shared" si="78"/>
        <v>4</v>
      </c>
      <c r="J406" s="3" cm="1">
        <f t="array" ref="J406">SUM(_xlfn._xlws.FILTER($D$2:$D$1311,_xlfn.MAP($E$2:$E$1311,_xlfn.LAMBDA(_xlpm.x,_xlpm.x=$E406))))</f>
        <v>4.8899755501222489E-4</v>
      </c>
      <c r="K406" s="3">
        <f t="shared" si="79"/>
        <v>1</v>
      </c>
      <c r="L406" s="3" cm="1">
        <f t="array" ref="L406">SUM(_xlfn._xlws.FILTER($D$2:$D$1311,_xlfn.MAP($F$2:$F$1311,_xlfn.LAMBDA(_xlpm.x,_xlpm.x=$F406))))</f>
        <v>4.8899755501222489E-4</v>
      </c>
      <c r="M406" s="3">
        <f t="shared" si="80"/>
        <v>1</v>
      </c>
      <c r="N406" s="3">
        <f t="shared" si="81"/>
        <v>0.2342468675289098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~büro~ : [byʁo]</v>
      </c>
      <c r="B407" s="2">
        <v>1</v>
      </c>
      <c r="C407" s="1" t="s">
        <v>1765</v>
      </c>
      <c r="D407" s="3">
        <f t="shared" si="73"/>
        <v>4.8899755501222489E-4</v>
      </c>
      <c r="E407" s="3" t="str">
        <f t="shared" si="74"/>
        <v>~büro~</v>
      </c>
      <c r="F407" s="3" t="str">
        <f t="shared" si="75"/>
        <v>[byʁo]</v>
      </c>
      <c r="G407" s="5">
        <f t="shared" si="76"/>
        <v>4</v>
      </c>
      <c r="H407" s="5">
        <f t="shared" si="77"/>
        <v>4</v>
      </c>
      <c r="I407" s="5">
        <f t="shared" si="78"/>
        <v>4</v>
      </c>
      <c r="J407" s="3" cm="1">
        <f t="array" ref="J407">SUM(_xlfn._xlws.FILTER($D$2:$D$1311,_xlfn.MAP($E$2:$E$1311,_xlfn.LAMBDA(_xlpm.x,_xlpm.x=$E407))))</f>
        <v>4.8899755501222489E-4</v>
      </c>
      <c r="K407" s="3">
        <f t="shared" si="79"/>
        <v>1</v>
      </c>
      <c r="L407" s="3" cm="1">
        <f t="array" ref="L407">SUM(_xlfn._xlws.FILTER($D$2:$D$1311,_xlfn.MAP($F$2:$F$1311,_xlfn.LAMBDA(_xlpm.x,_xlpm.x=$F407))))</f>
        <v>4.8899755501222489E-4</v>
      </c>
      <c r="M407" s="3">
        <f t="shared" si="80"/>
        <v>1</v>
      </c>
      <c r="N407" s="3">
        <f t="shared" si="81"/>
        <v>0.2342468675289098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~bild~ : [bɪlt]</v>
      </c>
      <c r="B408" s="2">
        <v>1</v>
      </c>
      <c r="C408" s="1" t="s">
        <v>1764</v>
      </c>
      <c r="D408" s="3">
        <f t="shared" si="73"/>
        <v>4.8899755501222489E-4</v>
      </c>
      <c r="E408" s="1" t="str">
        <f t="shared" si="74"/>
        <v>~bild~</v>
      </c>
      <c r="F408" s="1" t="str">
        <f t="shared" si="75"/>
        <v>[bɪlt]</v>
      </c>
      <c r="G408" s="5">
        <f t="shared" si="76"/>
        <v>4</v>
      </c>
      <c r="H408" s="5">
        <f t="shared" si="77"/>
        <v>4</v>
      </c>
      <c r="I408" s="5">
        <f t="shared" si="78"/>
        <v>4</v>
      </c>
      <c r="J408" s="3" cm="1">
        <f t="array" ref="J408">SUM(_xlfn._xlws.FILTER($D$2:$D$1311,_xlfn.MAP($E$2:$E$1311,_xlfn.LAMBDA(_xlpm.x,_xlpm.x=$E408))))</f>
        <v>4.8899755501222489E-4</v>
      </c>
      <c r="K408" s="3">
        <f t="shared" si="79"/>
        <v>1</v>
      </c>
      <c r="L408" s="3" cm="1">
        <f t="array" ref="L408">SUM(_xlfn._xlws.FILTER($D$2:$D$1311,_xlfn.MAP($F$2:$F$1311,_xlfn.LAMBDA(_xlpm.x,_xlpm.x=$F408))))</f>
        <v>4.8899755501222489E-4</v>
      </c>
      <c r="M408" s="3">
        <f t="shared" si="80"/>
        <v>1</v>
      </c>
      <c r="N408" s="3">
        <f t="shared" si="81"/>
        <v>0.2342468675289098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~bene~ : [bəne]</v>
      </c>
      <c r="B409" s="2">
        <v>1</v>
      </c>
      <c r="C409" s="1" t="s">
        <v>1763</v>
      </c>
      <c r="D409" s="3">
        <f t="shared" si="73"/>
        <v>4.8899755501222489E-4</v>
      </c>
      <c r="E409" s="1" t="str">
        <f t="shared" si="74"/>
        <v>~bene~</v>
      </c>
      <c r="F409" s="1" t="str">
        <f t="shared" si="75"/>
        <v>[bəne]</v>
      </c>
      <c r="G409" s="5">
        <f t="shared" si="76"/>
        <v>4</v>
      </c>
      <c r="H409" s="5">
        <f t="shared" si="77"/>
        <v>4</v>
      </c>
      <c r="I409" s="5">
        <f t="shared" si="78"/>
        <v>4</v>
      </c>
      <c r="J409" s="3" cm="1">
        <f t="array" ref="J409">SUM(_xlfn._xlws.FILTER($D$2:$D$1311,_xlfn.MAP($E$2:$E$1311,_xlfn.LAMBDA(_xlpm.x,_xlpm.x=$E409))))</f>
        <v>4.8899755501222489E-4</v>
      </c>
      <c r="K409" s="3">
        <f t="shared" si="79"/>
        <v>1</v>
      </c>
      <c r="L409" s="3" cm="1">
        <f t="array" ref="L409">SUM(_xlfn._xlws.FILTER($D$2:$D$1311,_xlfn.MAP($F$2:$F$1311,_xlfn.LAMBDA(_xlpm.x,_xlpm.x=$F409))))</f>
        <v>4.8899755501222489E-4</v>
      </c>
      <c r="M409" s="3">
        <f t="shared" si="80"/>
        <v>1</v>
      </c>
      <c r="N409" s="3">
        <f t="shared" si="81"/>
        <v>0.2342468675289098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~band~ : [bɛnt]</v>
      </c>
      <c r="B410" s="2">
        <v>1</v>
      </c>
      <c r="C410" s="1" t="s">
        <v>1762</v>
      </c>
      <c r="D410" s="3">
        <f t="shared" si="73"/>
        <v>4.8899755501222489E-4</v>
      </c>
      <c r="E410" s="1" t="str">
        <f t="shared" si="74"/>
        <v>~band~</v>
      </c>
      <c r="F410" s="1" t="str">
        <f t="shared" si="75"/>
        <v>[bɛnt]</v>
      </c>
      <c r="G410" s="5">
        <f t="shared" si="76"/>
        <v>4</v>
      </c>
      <c r="H410" s="5">
        <f t="shared" si="77"/>
        <v>4</v>
      </c>
      <c r="I410" s="5">
        <f t="shared" si="78"/>
        <v>4</v>
      </c>
      <c r="J410" s="3" cm="1">
        <f t="array" ref="J410">SUM(_xlfn._xlws.FILTER($D$2:$D$1311,_xlfn.MAP($E$2:$E$1311,_xlfn.LAMBDA(_xlpm.x,_xlpm.x=$E410))))</f>
        <v>4.8899755501222489E-4</v>
      </c>
      <c r="K410" s="3">
        <f t="shared" si="79"/>
        <v>1</v>
      </c>
      <c r="L410" s="3" cm="1">
        <f t="array" ref="L410">SUM(_xlfn._xlws.FILTER($D$2:$D$1311,_xlfn.MAP($F$2:$F$1311,_xlfn.LAMBDA(_xlpm.x,_xlpm.x=$F410))))</f>
        <v>4.8899755501222489E-4</v>
      </c>
      <c r="M410" s="3">
        <f t="shared" si="80"/>
        <v>1</v>
      </c>
      <c r="N410" s="3">
        <f t="shared" si="81"/>
        <v>0.2342468675289098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~besi~ : [bəzɪ]</v>
      </c>
      <c r="B411" s="2">
        <v>1</v>
      </c>
      <c r="C411" s="1" t="s">
        <v>1761</v>
      </c>
      <c r="D411" s="3">
        <f t="shared" si="73"/>
        <v>4.8899755501222489E-4</v>
      </c>
      <c r="E411" s="1" t="str">
        <f t="shared" si="74"/>
        <v>~besi~</v>
      </c>
      <c r="F411" s="1" t="str">
        <f t="shared" si="75"/>
        <v>[bəzɪ]</v>
      </c>
      <c r="G411" s="5">
        <f t="shared" si="76"/>
        <v>4</v>
      </c>
      <c r="H411" s="5">
        <f t="shared" si="77"/>
        <v>4</v>
      </c>
      <c r="I411" s="5">
        <f t="shared" si="78"/>
        <v>4</v>
      </c>
      <c r="J411" s="3" cm="1">
        <f t="array" ref="J411">SUM(_xlfn._xlws.FILTER($D$2:$D$1311,_xlfn.MAP($E$2:$E$1311,_xlfn.LAMBDA(_xlpm.x,_xlpm.x=$E411))))</f>
        <v>4.8899755501222489E-4</v>
      </c>
      <c r="K411" s="3">
        <f t="shared" si="79"/>
        <v>1</v>
      </c>
      <c r="L411" s="3" cm="1">
        <f t="array" ref="L411">SUM(_xlfn._xlws.FILTER($D$2:$D$1311,_xlfn.MAP($F$2:$F$1311,_xlfn.LAMBDA(_xlpm.x,_xlpm.x=$F411))))</f>
        <v>4.8899755501222489E-4</v>
      </c>
      <c r="M411" s="3">
        <f t="shared" si="80"/>
        <v>1</v>
      </c>
      <c r="N411" s="3">
        <f t="shared" si="81"/>
        <v>0.2342468675289098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~berg~ : [bɛʁk]</v>
      </c>
      <c r="B412" s="2">
        <v>1</v>
      </c>
      <c r="C412" s="1" t="s">
        <v>1760</v>
      </c>
      <c r="D412" s="3">
        <f t="shared" si="73"/>
        <v>4.8899755501222489E-4</v>
      </c>
      <c r="E412" s="1" t="str">
        <f t="shared" si="74"/>
        <v>~berg~</v>
      </c>
      <c r="F412" s="1" t="str">
        <f t="shared" si="75"/>
        <v>[bɛʁk]</v>
      </c>
      <c r="G412" s="5">
        <f t="shared" si="76"/>
        <v>4</v>
      </c>
      <c r="H412" s="5">
        <f t="shared" si="77"/>
        <v>4</v>
      </c>
      <c r="I412" s="5">
        <f t="shared" si="78"/>
        <v>4</v>
      </c>
      <c r="J412" s="3" cm="1">
        <f t="array" ref="J412">SUM(_xlfn._xlws.FILTER($D$2:$D$1311,_xlfn.MAP($E$2:$E$1311,_xlfn.LAMBDA(_xlpm.x,_xlpm.x=$E412))))</f>
        <v>4.8899755501222489E-4</v>
      </c>
      <c r="K412" s="3">
        <f t="shared" si="79"/>
        <v>1</v>
      </c>
      <c r="L412" s="3" cm="1">
        <f t="array" ref="L412">SUM(_xlfn._xlws.FILTER($D$2:$D$1311,_xlfn.MAP($F$2:$F$1311,_xlfn.LAMBDA(_xlpm.x,_xlpm.x=$F412))))</f>
        <v>4.8899755501222489E-4</v>
      </c>
      <c r="M412" s="3">
        <f t="shared" si="80"/>
        <v>1</v>
      </c>
      <c r="N412" s="3">
        <f t="shared" si="81"/>
        <v>0.2342468675289098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~begü~ : [bəɡʏ]</v>
      </c>
      <c r="B413" s="2">
        <v>1</v>
      </c>
      <c r="C413" s="1" t="s">
        <v>1759</v>
      </c>
      <c r="D413" s="3">
        <f t="shared" si="73"/>
        <v>4.8899755501222489E-4</v>
      </c>
      <c r="E413" s="3" t="str">
        <f t="shared" si="74"/>
        <v>~begü~</v>
      </c>
      <c r="F413" s="3" t="str">
        <f t="shared" si="75"/>
        <v>[bəɡʏ]</v>
      </c>
      <c r="G413" s="5">
        <f t="shared" si="76"/>
        <v>4</v>
      </c>
      <c r="H413" s="5">
        <f t="shared" si="77"/>
        <v>4</v>
      </c>
      <c r="I413" s="5">
        <f t="shared" si="78"/>
        <v>4</v>
      </c>
      <c r="J413" s="3" cm="1">
        <f t="array" ref="J413">SUM(_xlfn._xlws.FILTER($D$2:$D$1311,_xlfn.MAP($E$2:$E$1311,_xlfn.LAMBDA(_xlpm.x,_xlpm.x=$E413))))</f>
        <v>4.8899755501222489E-4</v>
      </c>
      <c r="K413" s="3">
        <f t="shared" si="79"/>
        <v>1</v>
      </c>
      <c r="L413" s="3" cm="1">
        <f t="array" ref="L413">SUM(_xlfn._xlws.FILTER($D$2:$D$1311,_xlfn.MAP($F$2:$F$1311,_xlfn.LAMBDA(_xlpm.x,_xlpm.x=$F413))))</f>
        <v>4.8899755501222489E-4</v>
      </c>
      <c r="M413" s="3">
        <f t="shared" si="80"/>
        <v>1</v>
      </c>
      <c r="N413" s="3">
        <f t="shared" si="81"/>
        <v>0.2342468675289098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~boar~ : [bɔːɐ]</v>
      </c>
      <c r="B414" s="2">
        <v>1</v>
      </c>
      <c r="C414" s="1" t="s">
        <v>1758</v>
      </c>
      <c r="D414" s="3">
        <f t="shared" si="73"/>
        <v>4.8899755501222489E-4</v>
      </c>
      <c r="E414" s="1" t="str">
        <f t="shared" si="74"/>
        <v>~boar~</v>
      </c>
      <c r="F414" s="1" t="str">
        <f t="shared" si="75"/>
        <v>[bɔːɐ]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 cm="1">
        <f t="array" ref="J414">SUM(_xlfn._xlws.FILTER($D$2:$D$1311,_xlfn.MAP($E$2:$E$1311,_xlfn.LAMBDA(_xlpm.x,_xlpm.x=$E414))))</f>
        <v>4.8899755501222489E-4</v>
      </c>
      <c r="K414" s="3">
        <f t="shared" si="79"/>
        <v>1</v>
      </c>
      <c r="L414" s="3" cm="1">
        <f t="array" ref="L414">SUM(_xlfn._xlws.FILTER($D$2:$D$1311,_xlfn.MAP($F$2:$F$1311,_xlfn.LAMBDA(_xlpm.x,_xlpm.x=$F414))))</f>
        <v>4.8899755501222489E-4</v>
      </c>
      <c r="M414" s="3">
        <f t="shared" si="80"/>
        <v>1</v>
      </c>
      <c r="N414" s="3">
        <f t="shared" si="81"/>
        <v>0.2342468675289098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~deru~ : [deʁʊ]</v>
      </c>
      <c r="B415" s="2">
        <v>1</v>
      </c>
      <c r="C415" s="1" t="s">
        <v>1754</v>
      </c>
      <c r="D415" s="3">
        <f t="shared" si="73"/>
        <v>4.8899755501222489E-4</v>
      </c>
      <c r="E415" s="3" t="str">
        <f t="shared" si="74"/>
        <v>~deru~</v>
      </c>
      <c r="F415" s="3" t="str">
        <f t="shared" si="75"/>
        <v>[deʁʊ]</v>
      </c>
      <c r="G415" s="5">
        <f t="shared" si="76"/>
        <v>4</v>
      </c>
      <c r="H415" s="5">
        <f t="shared" si="77"/>
        <v>4</v>
      </c>
      <c r="I415" s="5">
        <f t="shared" si="78"/>
        <v>4</v>
      </c>
      <c r="J415" s="3" cm="1">
        <f t="array" ref="J415">SUM(_xlfn._xlws.FILTER($D$2:$D$1311,_xlfn.MAP($E$2:$E$1311,_xlfn.LAMBDA(_xlpm.x,_xlpm.x=$E415))))</f>
        <v>4.8899755501222489E-4</v>
      </c>
      <c r="K415" s="3">
        <f t="shared" si="79"/>
        <v>1</v>
      </c>
      <c r="L415" s="3" cm="1">
        <f t="array" ref="L415">SUM(_xlfn._xlws.FILTER($D$2:$D$1311,_xlfn.MAP($F$2:$F$1311,_xlfn.LAMBDA(_xlpm.x,_xlpm.x=$F415))))</f>
        <v>4.8899755501222489E-4</v>
      </c>
      <c r="M415" s="3">
        <f t="shared" si="80"/>
        <v>1</v>
      </c>
      <c r="N415" s="3">
        <f t="shared" si="81"/>
        <v>0.2342468675289098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~dies~ : [diːs]</v>
      </c>
      <c r="B416" s="2">
        <v>1</v>
      </c>
      <c r="C416" s="1" t="s">
        <v>1753</v>
      </c>
      <c r="D416" s="3">
        <f t="shared" si="73"/>
        <v>4.8899755501222489E-4</v>
      </c>
      <c r="E416" s="1" t="str">
        <f t="shared" si="74"/>
        <v>~dies~</v>
      </c>
      <c r="F416" s="1" t="str">
        <f t="shared" si="75"/>
        <v>[diːs]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 cm="1">
        <f t="array" ref="J416">SUM(_xlfn._xlws.FILTER($D$2:$D$1311,_xlfn.MAP($E$2:$E$1311,_xlfn.LAMBDA(_xlpm.x,_xlpm.x=$E416))))</f>
        <v>4.8899755501222489E-4</v>
      </c>
      <c r="K416" s="3">
        <f t="shared" si="79"/>
        <v>1</v>
      </c>
      <c r="L416" s="3" cm="1">
        <f t="array" ref="L416">SUM(_xlfn._xlws.FILTER($D$2:$D$1311,_xlfn.MAP($F$2:$F$1311,_xlfn.LAMBDA(_xlpm.x,_xlpm.x=$F416))))</f>
        <v>4.8899755501222489E-4</v>
      </c>
      <c r="M416" s="3">
        <f t="shared" si="80"/>
        <v>1</v>
      </c>
      <c r="N416" s="3">
        <f t="shared" si="81"/>
        <v>0.2342468675289098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~dire~ : [diʁɛ]</v>
      </c>
      <c r="B417" s="2">
        <v>1</v>
      </c>
      <c r="C417" s="1" t="s">
        <v>1752</v>
      </c>
      <c r="D417" s="3">
        <f t="shared" si="73"/>
        <v>4.8899755501222489E-4</v>
      </c>
      <c r="E417" s="3" t="str">
        <f t="shared" si="74"/>
        <v>~dire~</v>
      </c>
      <c r="F417" s="3" t="str">
        <f t="shared" si="75"/>
        <v>[diʁɛ]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 cm="1">
        <f t="array" ref="J417">SUM(_xlfn._xlws.FILTER($D$2:$D$1311,_xlfn.MAP($E$2:$E$1311,_xlfn.LAMBDA(_xlpm.x,_xlpm.x=$E417))))</f>
        <v>4.8899755501222489E-4</v>
      </c>
      <c r="K417" s="3">
        <f t="shared" si="79"/>
        <v>1</v>
      </c>
      <c r="L417" s="3" cm="1">
        <f t="array" ref="L417">SUM(_xlfn._xlws.FILTER($D$2:$D$1311,_xlfn.MAP($F$2:$F$1311,_xlfn.LAMBDA(_xlpm.x,_xlpm.x=$F417))))</f>
        <v>4.8899755501222489E-4</v>
      </c>
      <c r="M417" s="3">
        <f t="shared" si="80"/>
        <v>1</v>
      </c>
      <c r="N417" s="3">
        <f t="shared" si="81"/>
        <v>0.2342468675289098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~drei~ : [dʁaɛ]</v>
      </c>
      <c r="B418" s="2">
        <v>1</v>
      </c>
      <c r="C418" s="1" t="s">
        <v>50</v>
      </c>
      <c r="D418" s="3">
        <f t="shared" si="73"/>
        <v>4.8899755501222489E-4</v>
      </c>
      <c r="E418" s="1" t="str">
        <f t="shared" si="74"/>
        <v>~drei~</v>
      </c>
      <c r="F418" s="1" t="str">
        <f t="shared" si="75"/>
        <v>[dʁaɛ]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 cm="1">
        <f t="array" ref="J418">SUM(_xlfn._xlws.FILTER($D$2:$D$1311,_xlfn.MAP($E$2:$E$1311,_xlfn.LAMBDA(_xlpm.x,_xlpm.x=$E418))))</f>
        <v>4.8899755501222489E-4</v>
      </c>
      <c r="K418" s="3">
        <f t="shared" si="79"/>
        <v>1</v>
      </c>
      <c r="L418" s="3" cm="1">
        <f t="array" ref="L418">SUM(_xlfn._xlws.FILTER($D$2:$D$1311,_xlfn.MAP($F$2:$F$1311,_xlfn.LAMBDA(_xlpm.x,_xlpm.x=$F418))))</f>
        <v>4.8899755501222489E-4</v>
      </c>
      <c r="M418" s="3">
        <f t="shared" si="80"/>
        <v>1</v>
      </c>
      <c r="N418" s="3">
        <f t="shared" si="81"/>
        <v>0.2342468675289098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~dukt~ : [dʊkt]</v>
      </c>
      <c r="B419" s="2">
        <v>1</v>
      </c>
      <c r="C419" s="1" t="s">
        <v>1750</v>
      </c>
      <c r="D419" s="3">
        <f t="shared" si="73"/>
        <v>4.8899755501222489E-4</v>
      </c>
      <c r="E419" s="1" t="str">
        <f t="shared" si="74"/>
        <v>~dukt~</v>
      </c>
      <c r="F419" s="1" t="str">
        <f t="shared" si="75"/>
        <v>[dʊkt]</v>
      </c>
      <c r="G419" s="5">
        <f t="shared" si="76"/>
        <v>4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SUM(_xlfn._xlws.FILTER($D$2:$D$1311,_xlfn.MAP($E$2:$E$1311,_xlfn.LAMBDA(_xlpm.x,_xlpm.x=$E419))))</f>
        <v>4.8899755501222489E-4</v>
      </c>
      <c r="K419" s="3">
        <f t="shared" si="79"/>
        <v>1</v>
      </c>
      <c r="L419" s="3" cm="1">
        <f t="array" ref="L419">SUM(_xlfn._xlws.FILTER($D$2:$D$1311,_xlfn.MAP($F$2:$F$1311,_xlfn.LAMBDA(_xlpm.x,_xlpm.x=$F419))))</f>
        <v>4.8899755501222489E-4</v>
      </c>
      <c r="M419" s="3">
        <f t="shared" si="80"/>
        <v>1</v>
      </c>
      <c r="N419" s="3">
        <f t="shared" si="81"/>
        <v>0.2342468675289098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~drig~ : [dʁɪç]</v>
      </c>
      <c r="B420" s="2">
        <v>1</v>
      </c>
      <c r="C420" s="1" t="s">
        <v>1749</v>
      </c>
      <c r="D420" s="3">
        <f t="shared" si="73"/>
        <v>4.8899755501222489E-4</v>
      </c>
      <c r="E420" s="3" t="str">
        <f t="shared" si="74"/>
        <v>~drig~</v>
      </c>
      <c r="F420" s="3" t="str">
        <f t="shared" si="75"/>
        <v>[dʁɪç]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SUM(_xlfn._xlws.FILTER($D$2:$D$1311,_xlfn.MAP($E$2:$E$1311,_xlfn.LAMBDA(_xlpm.x,_xlpm.x=$E420))))</f>
        <v>4.8899755501222489E-4</v>
      </c>
      <c r="K420" s="3">
        <f t="shared" si="79"/>
        <v>1</v>
      </c>
      <c r="L420" s="3" cm="1">
        <f t="array" ref="L420">SUM(_xlfn._xlws.FILTER($D$2:$D$1311,_xlfn.MAP($F$2:$F$1311,_xlfn.LAMBDA(_xlpm.x,_xlpm.x=$F420))))</f>
        <v>4.8899755501222489E-4</v>
      </c>
      <c r="M420" s="3">
        <f t="shared" si="80"/>
        <v>1</v>
      </c>
      <c r="N420" s="3">
        <f t="shared" si="81"/>
        <v>0.2342468675289098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~dorf~ : [dɔʁf]</v>
      </c>
      <c r="B421" s="2">
        <v>1</v>
      </c>
      <c r="C421" s="1" t="s">
        <v>1748</v>
      </c>
      <c r="D421" s="3">
        <f t="shared" si="73"/>
        <v>4.8899755501222489E-4</v>
      </c>
      <c r="E421" s="3" t="str">
        <f t="shared" si="74"/>
        <v>~dorf~</v>
      </c>
      <c r="F421" s="3" t="str">
        <f t="shared" si="75"/>
        <v>[dɔʁf]</v>
      </c>
      <c r="G421" s="5">
        <f t="shared" si="76"/>
        <v>4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SUM(_xlfn._xlws.FILTER($D$2:$D$1311,_xlfn.MAP($E$2:$E$1311,_xlfn.LAMBDA(_xlpm.x,_xlpm.x=$E421))))</f>
        <v>4.8899755501222489E-4</v>
      </c>
      <c r="K421" s="3">
        <f t="shared" si="79"/>
        <v>1</v>
      </c>
      <c r="L421" s="3" cm="1">
        <f t="array" ref="L421">SUM(_xlfn._xlws.FILTER($D$2:$D$1311,_xlfn.MAP($F$2:$F$1311,_xlfn.LAMBDA(_xlpm.x,_xlpm.x=$F421))))</f>
        <v>4.8899755501222489E-4</v>
      </c>
      <c r="M421" s="3">
        <f t="shared" si="80"/>
        <v>1</v>
      </c>
      <c r="N421" s="3">
        <f t="shared" si="81"/>
        <v>0.2342468675289098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~fein~ : [faɛn]</v>
      </c>
      <c r="B422" s="2">
        <v>1</v>
      </c>
      <c r="C422" s="1" t="s">
        <v>1746</v>
      </c>
      <c r="D422" s="3">
        <f t="shared" si="73"/>
        <v>4.8899755501222489E-4</v>
      </c>
      <c r="E422" s="3" t="str">
        <f t="shared" si="74"/>
        <v>~fein~</v>
      </c>
      <c r="F422" s="3" t="str">
        <f t="shared" si="75"/>
        <v>[faɛn]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 cm="1">
        <f t="array" ref="J422">SUM(_xlfn._xlws.FILTER($D$2:$D$1311,_xlfn.MAP($E$2:$E$1311,_xlfn.LAMBDA(_xlpm.x,_xlpm.x=$E422))))</f>
        <v>4.8899755501222489E-4</v>
      </c>
      <c r="K422" s="3">
        <f t="shared" si="79"/>
        <v>1</v>
      </c>
      <c r="L422" s="3" cm="1">
        <f t="array" ref="L422">SUM(_xlfn._xlws.FILTER($D$2:$D$1311,_xlfn.MAP($F$2:$F$1311,_xlfn.LAMBDA(_xlpm.x,_xlpm.x=$F422))))</f>
        <v>4.8899755501222489E-4</v>
      </c>
      <c r="M422" s="3">
        <f t="shared" si="80"/>
        <v>1</v>
      </c>
      <c r="N422" s="3">
        <f t="shared" si="81"/>
        <v>0.2342468675289098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~vier~ : [fiːɐ]</v>
      </c>
      <c r="B423" s="2">
        <v>1</v>
      </c>
      <c r="C423" s="1" t="s">
        <v>1745</v>
      </c>
      <c r="D423" s="3">
        <f t="shared" si="73"/>
        <v>4.8899755501222489E-4</v>
      </c>
      <c r="E423" s="3" t="str">
        <f t="shared" si="74"/>
        <v>~vier~</v>
      </c>
      <c r="F423" s="3" t="str">
        <f t="shared" si="75"/>
        <v>[fiːɐ]</v>
      </c>
      <c r="G423" s="5">
        <f t="shared" si="76"/>
        <v>4</v>
      </c>
      <c r="H423" s="5">
        <f t="shared" si="77"/>
        <v>4</v>
      </c>
      <c r="I423" s="5">
        <f t="shared" si="78"/>
        <v>4</v>
      </c>
      <c r="J423" s="3" cm="1">
        <f t="array" ref="J423">SUM(_xlfn._xlws.FILTER($D$2:$D$1311,_xlfn.MAP($E$2:$E$1311,_xlfn.LAMBDA(_xlpm.x,_xlpm.x=$E423))))</f>
        <v>4.8899755501222489E-4</v>
      </c>
      <c r="K423" s="3">
        <f t="shared" si="79"/>
        <v>1</v>
      </c>
      <c r="L423" s="3" cm="1">
        <f t="array" ref="L423">SUM(_xlfn._xlws.FILTER($D$2:$D$1311,_xlfn.MAP($F$2:$F$1311,_xlfn.LAMBDA(_xlpm.x,_xlpm.x=$F423))))</f>
        <v>4.8899755501222489E-4</v>
      </c>
      <c r="M423" s="3">
        <f t="shared" si="80"/>
        <v>1</v>
      </c>
      <c r="N423" s="3">
        <f t="shared" si="81"/>
        <v>0.2342468675289098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~frau~ : [fʁaɔ]</v>
      </c>
      <c r="B424" s="2">
        <v>1</v>
      </c>
      <c r="C424" s="1" t="s">
        <v>82</v>
      </c>
      <c r="D424" s="3">
        <f t="shared" si="73"/>
        <v>4.8899755501222489E-4</v>
      </c>
      <c r="E424" s="3" t="str">
        <f t="shared" si="74"/>
        <v>~frau~</v>
      </c>
      <c r="F424" s="3" t="str">
        <f t="shared" si="75"/>
        <v>[fʁaɔ]</v>
      </c>
      <c r="G424" s="5">
        <f t="shared" si="76"/>
        <v>4</v>
      </c>
      <c r="H424" s="5">
        <f t="shared" si="77"/>
        <v>4</v>
      </c>
      <c r="I424" s="5">
        <f t="shared" si="78"/>
        <v>4</v>
      </c>
      <c r="J424" s="3" cm="1">
        <f t="array" ref="J424">SUM(_xlfn._xlws.FILTER($D$2:$D$1311,_xlfn.MAP($E$2:$E$1311,_xlfn.LAMBDA(_xlpm.x,_xlpm.x=$E424))))</f>
        <v>4.8899755501222489E-4</v>
      </c>
      <c r="K424" s="3">
        <f t="shared" si="79"/>
        <v>1</v>
      </c>
      <c r="L424" s="3" cm="1">
        <f t="array" ref="L424">SUM(_xlfn._xlws.FILTER($D$2:$D$1311,_xlfn.MAP($F$2:$F$1311,_xlfn.LAMBDA(_xlpm.x,_xlpm.x=$F424))))</f>
        <v>4.8899755501222489E-4</v>
      </c>
      <c r="M424" s="3">
        <f t="shared" si="80"/>
        <v>1</v>
      </c>
      <c r="N424" s="3">
        <f t="shared" si="81"/>
        <v>0.2342468675289098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~folg~ : [fɔlk]</v>
      </c>
      <c r="B425" s="2">
        <v>1</v>
      </c>
      <c r="C425" s="1" t="s">
        <v>1742</v>
      </c>
      <c r="D425" s="3">
        <f t="shared" si="73"/>
        <v>4.8899755501222489E-4</v>
      </c>
      <c r="E425" s="3" t="str">
        <f t="shared" si="74"/>
        <v>~folg~</v>
      </c>
      <c r="F425" s="3" t="str">
        <f t="shared" si="75"/>
        <v>[fɔlk]</v>
      </c>
      <c r="G425" s="5">
        <f t="shared" si="76"/>
        <v>4</v>
      </c>
      <c r="H425" s="5">
        <f t="shared" si="77"/>
        <v>4</v>
      </c>
      <c r="I425" s="5">
        <f t="shared" si="78"/>
        <v>4</v>
      </c>
      <c r="J425" s="3" cm="1">
        <f t="array" ref="J425">SUM(_xlfn._xlws.FILTER($D$2:$D$1311,_xlfn.MAP($E$2:$E$1311,_xlfn.LAMBDA(_xlpm.x,_xlpm.x=$E425))))</f>
        <v>4.8899755501222489E-4</v>
      </c>
      <c r="K425" s="3">
        <f t="shared" si="79"/>
        <v>1</v>
      </c>
      <c r="L425" s="3" cm="1">
        <f t="array" ref="L425">SUM(_xlfn._xlws.FILTER($D$2:$D$1311,_xlfn.MAP($F$2:$F$1311,_xlfn.LAMBDA(_xlpm.x,_xlpm.x=$F425))))</f>
        <v>4.8899755501222489E-4</v>
      </c>
      <c r="M425" s="3">
        <f t="shared" si="80"/>
        <v>1</v>
      </c>
      <c r="N425" s="3">
        <f t="shared" si="81"/>
        <v>0.2342468675289098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~feld~ : [fɛlt]</v>
      </c>
      <c r="B426" s="2">
        <v>1</v>
      </c>
      <c r="C426" s="1" t="s">
        <v>1741</v>
      </c>
      <c r="D426" s="3">
        <f t="shared" si="73"/>
        <v>4.8899755501222489E-4</v>
      </c>
      <c r="E426" s="3" t="str">
        <f t="shared" si="74"/>
        <v>~feld~</v>
      </c>
      <c r="F426" s="3" t="str">
        <f t="shared" si="75"/>
        <v>[fɛlt]</v>
      </c>
      <c r="G426" s="5">
        <f t="shared" si="76"/>
        <v>4</v>
      </c>
      <c r="H426" s="5">
        <f t="shared" si="77"/>
        <v>4</v>
      </c>
      <c r="I426" s="5">
        <f t="shared" si="78"/>
        <v>4</v>
      </c>
      <c r="J426" s="3" cm="1">
        <f t="array" ref="J426">SUM(_xlfn._xlws.FILTER($D$2:$D$1311,_xlfn.MAP($E$2:$E$1311,_xlfn.LAMBDA(_xlpm.x,_xlpm.x=$E426))))</f>
        <v>4.8899755501222489E-4</v>
      </c>
      <c r="K426" s="3">
        <f t="shared" si="79"/>
        <v>1</v>
      </c>
      <c r="L426" s="3" cm="1">
        <f t="array" ref="L426">SUM(_xlfn._xlws.FILTER($D$2:$D$1311,_xlfn.MAP($F$2:$F$1311,_xlfn.LAMBDA(_xlpm.x,_xlpm.x=$F426))))</f>
        <v>4.8899755501222489E-4</v>
      </c>
      <c r="M426" s="3">
        <f t="shared" si="80"/>
        <v>1</v>
      </c>
      <c r="N426" s="3">
        <f t="shared" si="81"/>
        <v>0.2342468675289098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~fünf~ : [fʏnf]</v>
      </c>
      <c r="B427" s="2">
        <v>1</v>
      </c>
      <c r="C427" s="1" t="s">
        <v>1740</v>
      </c>
      <c r="D427" s="3">
        <f t="shared" si="73"/>
        <v>4.8899755501222489E-4</v>
      </c>
      <c r="E427" s="3" t="str">
        <f t="shared" si="74"/>
        <v>~fünf~</v>
      </c>
      <c r="F427" s="3" t="str">
        <f t="shared" si="75"/>
        <v>[fʏnf]</v>
      </c>
      <c r="G427" s="5">
        <f t="shared" si="76"/>
        <v>4</v>
      </c>
      <c r="H427" s="5">
        <f t="shared" si="77"/>
        <v>4</v>
      </c>
      <c r="I427" s="5">
        <f t="shared" si="78"/>
        <v>4</v>
      </c>
      <c r="J427" s="3" cm="1">
        <f t="array" ref="J427">SUM(_xlfn._xlws.FILTER($D$2:$D$1311,_xlfn.MAP($E$2:$E$1311,_xlfn.LAMBDA(_xlpm.x,_xlpm.x=$E427))))</f>
        <v>4.8899755501222489E-4</v>
      </c>
      <c r="K427" s="3">
        <f t="shared" si="79"/>
        <v>1</v>
      </c>
      <c r="L427" s="3" cm="1">
        <f t="array" ref="L427">SUM(_xlfn._xlws.FILTER($D$2:$D$1311,_xlfn.MAP($F$2:$F$1311,_xlfn.LAMBDA(_xlpm.x,_xlpm.x=$F427))))</f>
        <v>4.8899755501222489E-4</v>
      </c>
      <c r="M427" s="3">
        <f t="shared" si="80"/>
        <v>1</v>
      </c>
      <c r="N427" s="3">
        <f t="shared" si="81"/>
        <v>0.2342468675289098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~fini~ : [fɪnɪ]</v>
      </c>
      <c r="B428" s="2">
        <v>1</v>
      </c>
      <c r="C428" s="1" t="s">
        <v>1739</v>
      </c>
      <c r="D428" s="3">
        <f t="shared" si="73"/>
        <v>4.8899755501222489E-4</v>
      </c>
      <c r="E428" s="3" t="str">
        <f t="shared" si="74"/>
        <v>~fini~</v>
      </c>
      <c r="F428" s="3" t="str">
        <f t="shared" si="75"/>
        <v>[fɪnɪ]</v>
      </c>
      <c r="G428" s="5">
        <f t="shared" si="76"/>
        <v>4</v>
      </c>
      <c r="H428" s="5">
        <f t="shared" si="77"/>
        <v>4</v>
      </c>
      <c r="I428" s="5">
        <f t="shared" si="78"/>
        <v>4</v>
      </c>
      <c r="J428" s="3" cm="1">
        <f t="array" ref="J428">SUM(_xlfn._xlws.FILTER($D$2:$D$1311,_xlfn.MAP($E$2:$E$1311,_xlfn.LAMBDA(_xlpm.x,_xlpm.x=$E428))))</f>
        <v>4.8899755501222489E-4</v>
      </c>
      <c r="K428" s="3">
        <f t="shared" si="79"/>
        <v>1</v>
      </c>
      <c r="L428" s="3" cm="1">
        <f t="array" ref="L428">SUM(_xlfn._xlws.FILTER($D$2:$D$1311,_xlfn.MAP($F$2:$F$1311,_xlfn.LAMBDA(_xlpm.x,_xlpm.x=$F428))))</f>
        <v>4.8899755501222489E-4</v>
      </c>
      <c r="M428" s="3">
        <f t="shared" si="80"/>
        <v>1</v>
      </c>
      <c r="N428" s="3">
        <f t="shared" si="81"/>
        <v>0.2342468675289098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~froh~ : [fʁoː]</v>
      </c>
      <c r="B429" s="2">
        <v>1</v>
      </c>
      <c r="C429" s="1" t="s">
        <v>83</v>
      </c>
      <c r="D429" s="3">
        <f t="shared" si="73"/>
        <v>4.8899755501222489E-4</v>
      </c>
      <c r="E429" s="3" t="str">
        <f t="shared" si="74"/>
        <v>~froh~</v>
      </c>
      <c r="F429" s="3" t="str">
        <f t="shared" si="75"/>
        <v>[fʁoː]</v>
      </c>
      <c r="G429" s="5">
        <f t="shared" si="76"/>
        <v>4</v>
      </c>
      <c r="H429" s="5">
        <f t="shared" si="77"/>
        <v>4</v>
      </c>
      <c r="I429" s="5">
        <f t="shared" si="78"/>
        <v>4</v>
      </c>
      <c r="J429" s="3" cm="1">
        <f t="array" ref="J429">SUM(_xlfn._xlws.FILTER($D$2:$D$1311,_xlfn.MAP($E$2:$E$1311,_xlfn.LAMBDA(_xlpm.x,_xlpm.x=$E429))))</f>
        <v>4.8899755501222489E-4</v>
      </c>
      <c r="K429" s="3">
        <f t="shared" si="79"/>
        <v>1</v>
      </c>
      <c r="L429" s="3" cm="1">
        <f t="array" ref="L429">SUM(_xlfn._xlws.FILTER($D$2:$D$1311,_xlfn.MAP($F$2:$F$1311,_xlfn.LAMBDA(_xlpm.x,_xlpm.x=$F429))))</f>
        <v>4.8899755501222489E-4</v>
      </c>
      <c r="M429" s="3">
        <f t="shared" si="80"/>
        <v>1</v>
      </c>
      <c r="N429" s="3">
        <f t="shared" si="81"/>
        <v>0.2342468675289098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~früh~ : [fʁyː]</v>
      </c>
      <c r="B430" s="2">
        <v>1</v>
      </c>
      <c r="C430" s="1" t="s">
        <v>84</v>
      </c>
      <c r="D430" s="3">
        <f t="shared" si="73"/>
        <v>4.8899755501222489E-4</v>
      </c>
      <c r="E430" s="3" t="str">
        <f t="shared" si="74"/>
        <v>~früh~</v>
      </c>
      <c r="F430" s="3" t="str">
        <f t="shared" si="75"/>
        <v>[fʁyː]</v>
      </c>
      <c r="G430" s="5">
        <f t="shared" si="76"/>
        <v>4</v>
      </c>
      <c r="H430" s="5">
        <f t="shared" si="77"/>
        <v>4</v>
      </c>
      <c r="I430" s="5">
        <f t="shared" si="78"/>
        <v>4</v>
      </c>
      <c r="J430" s="3" cm="1">
        <f t="array" ref="J430">SUM(_xlfn._xlws.FILTER($D$2:$D$1311,_xlfn.MAP($E$2:$E$1311,_xlfn.LAMBDA(_xlpm.x,_xlpm.x=$E430))))</f>
        <v>4.8899755501222489E-4</v>
      </c>
      <c r="K430" s="3">
        <f t="shared" si="79"/>
        <v>1</v>
      </c>
      <c r="L430" s="3" cm="1">
        <f t="array" ref="L430">SUM(_xlfn._xlws.FILTER($D$2:$D$1311,_xlfn.MAP($F$2:$F$1311,_xlfn.LAMBDA(_xlpm.x,_xlpm.x=$F430))))</f>
        <v>4.8899755501222489E-4</v>
      </c>
      <c r="M430" s="3">
        <f t="shared" si="80"/>
        <v>1</v>
      </c>
      <c r="N430" s="3">
        <f t="shared" si="81"/>
        <v>0.2342468675289098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~funk~ : [fʊŋk]</v>
      </c>
      <c r="B431" s="2">
        <v>1</v>
      </c>
      <c r="C431" s="1" t="s">
        <v>1738</v>
      </c>
      <c r="D431" s="3">
        <f t="shared" si="73"/>
        <v>4.8899755501222489E-4</v>
      </c>
      <c r="E431" s="3" t="str">
        <f t="shared" si="74"/>
        <v>~funk~</v>
      </c>
      <c r="F431" s="3" t="str">
        <f t="shared" si="75"/>
        <v>[fʊŋk]</v>
      </c>
      <c r="G431" s="5">
        <f t="shared" si="76"/>
        <v>4</v>
      </c>
      <c r="H431" s="5">
        <f t="shared" si="77"/>
        <v>4</v>
      </c>
      <c r="I431" s="5">
        <f t="shared" si="78"/>
        <v>4</v>
      </c>
      <c r="J431" s="3" cm="1">
        <f t="array" ref="J431">SUM(_xlfn._xlws.FILTER($D$2:$D$1311,_xlfn.MAP($E$2:$E$1311,_xlfn.LAMBDA(_xlpm.x,_xlpm.x=$E431))))</f>
        <v>4.8899755501222489E-4</v>
      </c>
      <c r="K431" s="3">
        <f t="shared" si="79"/>
        <v>1</v>
      </c>
      <c r="L431" s="3" cm="1">
        <f t="array" ref="L431">SUM(_xlfn._xlws.FILTER($D$2:$D$1311,_xlfn.MAP($F$2:$F$1311,_xlfn.LAMBDA(_xlpm.x,_xlpm.x=$F431))))</f>
        <v>4.8899755501222489E-4</v>
      </c>
      <c r="M431" s="3">
        <f t="shared" si="80"/>
        <v>1</v>
      </c>
      <c r="N431" s="3">
        <f t="shared" si="81"/>
        <v>0.2342468675289098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~form~ : [fɔʁm]</v>
      </c>
      <c r="B432" s="2">
        <v>1</v>
      </c>
      <c r="C432" s="1" t="s">
        <v>1737</v>
      </c>
      <c r="D432" s="3">
        <f t="shared" si="73"/>
        <v>4.8899755501222489E-4</v>
      </c>
      <c r="E432" s="3" t="str">
        <f t="shared" si="74"/>
        <v>~form~</v>
      </c>
      <c r="F432" s="3" t="str">
        <f t="shared" si="75"/>
        <v>[fɔʁm]</v>
      </c>
      <c r="G432" s="5">
        <f t="shared" si="76"/>
        <v>4</v>
      </c>
      <c r="H432" s="5">
        <f t="shared" si="77"/>
        <v>4</v>
      </c>
      <c r="I432" s="5">
        <f t="shared" si="78"/>
        <v>4</v>
      </c>
      <c r="J432" s="3" cm="1">
        <f t="array" ref="J432">SUM(_xlfn._xlws.FILTER($D$2:$D$1311,_xlfn.MAP($E$2:$E$1311,_xlfn.LAMBDA(_xlpm.x,_xlpm.x=$E432))))</f>
        <v>4.8899755501222489E-4</v>
      </c>
      <c r="K432" s="3">
        <f t="shared" si="79"/>
        <v>1</v>
      </c>
      <c r="L432" s="3" cm="1">
        <f t="array" ref="L432">SUM(_xlfn._xlws.FILTER($D$2:$D$1311,_xlfn.MAP($F$2:$F$1311,_xlfn.LAMBDA(_xlpm.x,_xlpm.x=$F432))))</f>
        <v>4.8899755501222489E-4</v>
      </c>
      <c r="M432" s="3">
        <f t="shared" si="80"/>
        <v>1</v>
      </c>
      <c r="N432" s="3">
        <f t="shared" si="81"/>
        <v>0.2342468675289098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~fähi~ : [fɛːɪ]</v>
      </c>
      <c r="B433" s="2">
        <v>1</v>
      </c>
      <c r="C433" s="1" t="s">
        <v>1736</v>
      </c>
      <c r="D433" s="3">
        <f t="shared" si="73"/>
        <v>4.8899755501222489E-4</v>
      </c>
      <c r="E433" s="3" t="str">
        <f t="shared" si="74"/>
        <v>~fähi~</v>
      </c>
      <c r="F433" s="3" t="str">
        <f t="shared" si="75"/>
        <v>[fɛːɪ]</v>
      </c>
      <c r="G433" s="5">
        <f t="shared" si="76"/>
        <v>4</v>
      </c>
      <c r="H433" s="5">
        <f t="shared" si="77"/>
        <v>4</v>
      </c>
      <c r="I433" s="5">
        <f t="shared" si="78"/>
        <v>4</v>
      </c>
      <c r="J433" s="3" cm="1">
        <f t="array" ref="J433">SUM(_xlfn._xlws.FILTER($D$2:$D$1311,_xlfn.MAP($E$2:$E$1311,_xlfn.LAMBDA(_xlpm.x,_xlpm.x=$E433))))</f>
        <v>4.8899755501222489E-4</v>
      </c>
      <c r="K433" s="3">
        <f t="shared" si="79"/>
        <v>1</v>
      </c>
      <c r="L433" s="3" cm="1">
        <f t="array" ref="L433">SUM(_xlfn._xlws.FILTER($D$2:$D$1311,_xlfn.MAP($F$2:$F$1311,_xlfn.LAMBDA(_xlpm.x,_xlpm.x=$F433))))</f>
        <v>4.8899755501222489E-4</v>
      </c>
      <c r="M433" s="3">
        <f t="shared" si="80"/>
        <v>1</v>
      </c>
      <c r="N433" s="3">
        <f t="shared" si="81"/>
        <v>0.2342468675289098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~verä~ : [fɐˀɛ]</v>
      </c>
      <c r="B434" s="2">
        <v>1</v>
      </c>
      <c r="C434" s="1" t="s">
        <v>1735</v>
      </c>
      <c r="D434" s="3">
        <f t="shared" si="73"/>
        <v>4.8899755501222489E-4</v>
      </c>
      <c r="E434" s="3" t="str">
        <f t="shared" si="74"/>
        <v>~verä~</v>
      </c>
      <c r="F434" s="3" t="str">
        <f t="shared" si="75"/>
        <v>[fɐˀɛ]</v>
      </c>
      <c r="G434" s="5">
        <f t="shared" si="76"/>
        <v>4</v>
      </c>
      <c r="H434" s="5">
        <f t="shared" si="77"/>
        <v>4</v>
      </c>
      <c r="I434" s="5">
        <f t="shared" si="78"/>
        <v>4</v>
      </c>
      <c r="J434" s="3" cm="1">
        <f t="array" ref="J434">SUM(_xlfn._xlws.FILTER($D$2:$D$1311,_xlfn.MAP($E$2:$E$1311,_xlfn.LAMBDA(_xlpm.x,_xlpm.x=$E434))))</f>
        <v>4.8899755501222489E-4</v>
      </c>
      <c r="K434" s="3">
        <f t="shared" si="79"/>
        <v>1</v>
      </c>
      <c r="L434" s="3" cm="1">
        <f t="array" ref="L434">SUM(_xlfn._xlws.FILTER($D$2:$D$1311,_xlfn.MAP($F$2:$F$1311,_xlfn.LAMBDA(_xlpm.x,_xlpm.x=$F434))))</f>
        <v>4.8899755501222489E-4</v>
      </c>
      <c r="M434" s="3">
        <f t="shared" si="80"/>
        <v>1</v>
      </c>
      <c r="N434" s="3">
        <f t="shared" si="81"/>
        <v>0.2342468675289098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~hals~ : [hals]</v>
      </c>
      <c r="B435" s="2">
        <v>1</v>
      </c>
      <c r="C435" s="1" t="s">
        <v>1734</v>
      </c>
      <c r="D435" s="3">
        <f t="shared" si="73"/>
        <v>4.8899755501222489E-4</v>
      </c>
      <c r="E435" s="3" t="str">
        <f t="shared" si="74"/>
        <v>~hals~</v>
      </c>
      <c r="F435" s="3" t="str">
        <f t="shared" si="75"/>
        <v>[hals]</v>
      </c>
      <c r="G435" s="5">
        <f t="shared" si="76"/>
        <v>4</v>
      </c>
      <c r="H435" s="5">
        <f t="shared" si="77"/>
        <v>4</v>
      </c>
      <c r="I435" s="5">
        <f t="shared" si="78"/>
        <v>4</v>
      </c>
      <c r="J435" s="3" cm="1">
        <f t="array" ref="J435">SUM(_xlfn._xlws.FILTER($D$2:$D$1311,_xlfn.MAP($E$2:$E$1311,_xlfn.LAMBDA(_xlpm.x,_xlpm.x=$E435))))</f>
        <v>4.8899755501222489E-4</v>
      </c>
      <c r="K435" s="3">
        <f t="shared" si="79"/>
        <v>1</v>
      </c>
      <c r="L435" s="3" cm="1">
        <f t="array" ref="L435">SUM(_xlfn._xlws.FILTER($D$2:$D$1311,_xlfn.MAP($F$2:$F$1311,_xlfn.LAMBDA(_xlpm.x,_xlpm.x=$F435))))</f>
        <v>4.8899755501222489E-4</v>
      </c>
      <c r="M435" s="3">
        <f t="shared" si="80"/>
        <v>1</v>
      </c>
      <c r="N435" s="3">
        <f t="shared" si="81"/>
        <v>0.2342468675289098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~hand~ : [hant]</v>
      </c>
      <c r="B436" s="2">
        <v>1</v>
      </c>
      <c r="C436" s="1" t="s">
        <v>1733</v>
      </c>
      <c r="D436" s="3">
        <f t="shared" si="73"/>
        <v>4.8899755501222489E-4</v>
      </c>
      <c r="E436" s="3" t="str">
        <f t="shared" si="74"/>
        <v>~hand~</v>
      </c>
      <c r="F436" s="3" t="str">
        <f t="shared" si="75"/>
        <v>[hant]</v>
      </c>
      <c r="G436" s="5">
        <f t="shared" si="76"/>
        <v>4</v>
      </c>
      <c r="H436" s="5">
        <f t="shared" si="77"/>
        <v>4</v>
      </c>
      <c r="I436" s="5">
        <f t="shared" si="78"/>
        <v>4</v>
      </c>
      <c r="J436" s="3" cm="1">
        <f t="array" ref="J436">SUM(_xlfn._xlws.FILTER($D$2:$D$1311,_xlfn.MAP($E$2:$E$1311,_xlfn.LAMBDA(_xlpm.x,_xlpm.x=$E436))))</f>
        <v>4.8899755501222489E-4</v>
      </c>
      <c r="K436" s="3">
        <f t="shared" si="79"/>
        <v>1</v>
      </c>
      <c r="L436" s="3" cm="1">
        <f t="array" ref="L436">SUM(_xlfn._xlws.FILTER($D$2:$D$1311,_xlfn.MAP($F$2:$F$1311,_xlfn.LAMBDA(_xlpm.x,_xlpm.x=$F436))))</f>
        <v>4.8899755501222489E-4</v>
      </c>
      <c r="M436" s="3">
        <f t="shared" si="80"/>
        <v>1</v>
      </c>
      <c r="N436" s="3">
        <f t="shared" si="81"/>
        <v>0.2342468675289098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~haus~ : [haɔs]</v>
      </c>
      <c r="B437" s="2">
        <v>1</v>
      </c>
      <c r="C437" s="1" t="s">
        <v>1732</v>
      </c>
      <c r="D437" s="3">
        <f t="shared" si="73"/>
        <v>4.8899755501222489E-4</v>
      </c>
      <c r="E437" s="1" t="str">
        <f t="shared" si="74"/>
        <v>~haus~</v>
      </c>
      <c r="F437" s="1" t="str">
        <f t="shared" si="75"/>
        <v>[haɔs]</v>
      </c>
      <c r="G437" s="5">
        <f t="shared" si="76"/>
        <v>4</v>
      </c>
      <c r="H437" s="5">
        <f t="shared" si="77"/>
        <v>4</v>
      </c>
      <c r="I437" s="5">
        <f t="shared" si="78"/>
        <v>4</v>
      </c>
      <c r="J437" s="3" cm="1">
        <f t="array" ref="J437">SUM(_xlfn._xlws.FILTER($D$2:$D$1311,_xlfn.MAP($E$2:$E$1311,_xlfn.LAMBDA(_xlpm.x,_xlpm.x=$E437))))</f>
        <v>4.8899755501222489E-4</v>
      </c>
      <c r="K437" s="3">
        <f t="shared" si="79"/>
        <v>1</v>
      </c>
      <c r="L437" s="3" cm="1">
        <f t="array" ref="L437">SUM(_xlfn._xlws.FILTER($D$2:$D$1311,_xlfn.MAP($F$2:$F$1311,_xlfn.LAMBDA(_xlpm.x,_xlpm.x=$F437))))</f>
        <v>4.8899755501222489E-4</v>
      </c>
      <c r="M437" s="3">
        <f t="shared" si="80"/>
        <v>1</v>
      </c>
      <c r="N437" s="3">
        <f t="shared" si="81"/>
        <v>0.2342468675289098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~heiß~ : [haɛs]</v>
      </c>
      <c r="B438" s="2">
        <v>1</v>
      </c>
      <c r="C438" s="1" t="s">
        <v>1731</v>
      </c>
      <c r="D438" s="3">
        <f t="shared" si="73"/>
        <v>4.8899755501222489E-4</v>
      </c>
      <c r="E438" s="3" t="str">
        <f t="shared" si="74"/>
        <v>~heiß~</v>
      </c>
      <c r="F438" s="3" t="str">
        <f t="shared" si="75"/>
        <v>[haɛs]</v>
      </c>
      <c r="G438" s="5">
        <f t="shared" si="76"/>
        <v>4</v>
      </c>
      <c r="H438" s="5">
        <f t="shared" si="77"/>
        <v>4</v>
      </c>
      <c r="I438" s="5">
        <f t="shared" si="78"/>
        <v>4</v>
      </c>
      <c r="J438" s="3" cm="1">
        <f t="array" ref="J438">SUM(_xlfn._xlws.FILTER($D$2:$D$1311,_xlfn.MAP($E$2:$E$1311,_xlfn.LAMBDA(_xlpm.x,_xlpm.x=$E438))))</f>
        <v>4.8899755501222489E-4</v>
      </c>
      <c r="K438" s="3">
        <f t="shared" si="79"/>
        <v>1</v>
      </c>
      <c r="L438" s="3" cm="1">
        <f t="array" ref="L438">SUM(_xlfn._xlws.FILTER($D$2:$D$1311,_xlfn.MAP($F$2:$F$1311,_xlfn.LAMBDA(_xlpm.x,_xlpm.x=$F438))))</f>
        <v>4.8899755501222489E-4</v>
      </c>
      <c r="M438" s="3">
        <f t="shared" si="80"/>
        <v>1</v>
      </c>
      <c r="N438" s="3">
        <f t="shared" si="81"/>
        <v>0.2342468675289098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~haut~ : [haɔt]</v>
      </c>
      <c r="B439" s="2">
        <v>1</v>
      </c>
      <c r="C439" s="1" t="s">
        <v>1730</v>
      </c>
      <c r="D439" s="3">
        <f t="shared" si="73"/>
        <v>4.8899755501222489E-4</v>
      </c>
      <c r="E439" s="1" t="str">
        <f t="shared" si="74"/>
        <v>~haut~</v>
      </c>
      <c r="F439" s="1" t="str">
        <f t="shared" si="75"/>
        <v>[haɔt]</v>
      </c>
      <c r="G439" s="5">
        <f t="shared" si="76"/>
        <v>4</v>
      </c>
      <c r="H439" s="5">
        <f t="shared" si="77"/>
        <v>4</v>
      </c>
      <c r="I439" s="5">
        <f t="shared" si="78"/>
        <v>4</v>
      </c>
      <c r="J439" s="3" cm="1">
        <f t="array" ref="J439">SUM(_xlfn._xlws.FILTER($D$2:$D$1311,_xlfn.MAP($E$2:$E$1311,_xlfn.LAMBDA(_xlpm.x,_xlpm.x=$E439))))</f>
        <v>4.8899755501222489E-4</v>
      </c>
      <c r="K439" s="3">
        <f t="shared" si="79"/>
        <v>1</v>
      </c>
      <c r="L439" s="3" cm="1">
        <f t="array" ref="L439">SUM(_xlfn._xlws.FILTER($D$2:$D$1311,_xlfn.MAP($F$2:$F$1311,_xlfn.LAMBDA(_xlpm.x,_xlpm.x=$F439))))</f>
        <v>4.8899755501222489E-4</v>
      </c>
      <c r="M439" s="3">
        <f t="shared" si="80"/>
        <v>1</v>
      </c>
      <c r="N439" s="3">
        <f t="shared" si="81"/>
        <v>0.2342468675289098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~haar~ : [haːʁ]</v>
      </c>
      <c r="B440" s="2">
        <v>1</v>
      </c>
      <c r="C440" s="1" t="s">
        <v>1729</v>
      </c>
      <c r="D440" s="3">
        <f t="shared" si="73"/>
        <v>4.8899755501222489E-4</v>
      </c>
      <c r="E440" s="1" t="str">
        <f t="shared" si="74"/>
        <v>~haar~</v>
      </c>
      <c r="F440" s="1" t="str">
        <f t="shared" si="75"/>
        <v>[haːʁ]</v>
      </c>
      <c r="G440" s="5">
        <f t="shared" si="76"/>
        <v>4</v>
      </c>
      <c r="H440" s="5">
        <f t="shared" si="77"/>
        <v>4</v>
      </c>
      <c r="I440" s="5">
        <f t="shared" si="78"/>
        <v>4</v>
      </c>
      <c r="J440" s="3" cm="1">
        <f t="array" ref="J440">SUM(_xlfn._xlws.FILTER($D$2:$D$1311,_xlfn.MAP($E$2:$E$1311,_xlfn.LAMBDA(_xlpm.x,_xlpm.x=$E440))))</f>
        <v>4.8899755501222489E-4</v>
      </c>
      <c r="K440" s="3">
        <f t="shared" si="79"/>
        <v>1</v>
      </c>
      <c r="L440" s="3" cm="1">
        <f t="array" ref="L440">SUM(_xlfn._xlws.FILTER($D$2:$D$1311,_xlfn.MAP($F$2:$F$1311,_xlfn.LAMBDA(_xlpm.x,_xlpm.x=$F440))))</f>
        <v>4.8899755501222489E-4</v>
      </c>
      <c r="M440" s="3">
        <f t="shared" si="80"/>
        <v>1</v>
      </c>
      <c r="N440" s="3">
        <f t="shared" si="81"/>
        <v>0.2342468675289098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~hier~ : [hiːɐ]</v>
      </c>
      <c r="B441" s="2">
        <v>1</v>
      </c>
      <c r="C441" s="1" t="s">
        <v>1728</v>
      </c>
      <c r="D441" s="3">
        <f t="shared" si="73"/>
        <v>4.8899755501222489E-4</v>
      </c>
      <c r="E441" s="1" t="str">
        <f t="shared" si="74"/>
        <v>~hier~</v>
      </c>
      <c r="F441" s="1" t="str">
        <f t="shared" si="75"/>
        <v>[hiːɐ]</v>
      </c>
      <c r="G441" s="5">
        <f t="shared" si="76"/>
        <v>4</v>
      </c>
      <c r="H441" s="5">
        <f t="shared" si="77"/>
        <v>4</v>
      </c>
      <c r="I441" s="5">
        <f t="shared" si="78"/>
        <v>4</v>
      </c>
      <c r="J441" s="3" cm="1">
        <f t="array" ref="J441">SUM(_xlfn._xlws.FILTER($D$2:$D$1311,_xlfn.MAP($E$2:$E$1311,_xlfn.LAMBDA(_xlpm.x,_xlpm.x=$E441))))</f>
        <v>4.8899755501222489E-4</v>
      </c>
      <c r="K441" s="3">
        <f t="shared" si="79"/>
        <v>1</v>
      </c>
      <c r="L441" s="3" cm="1">
        <f t="array" ref="L441">SUM(_xlfn._xlws.FILTER($D$2:$D$1311,_xlfn.MAP($F$2:$F$1311,_xlfn.LAMBDA(_xlpm.x,_xlpm.x=$F441))))</f>
        <v>4.8899755501222489E-4</v>
      </c>
      <c r="M441" s="3">
        <f t="shared" si="80"/>
        <v>1</v>
      </c>
      <c r="N441" s="3">
        <f t="shared" si="81"/>
        <v>0.2342468675289098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~hoch~ : [hoːx]</v>
      </c>
      <c r="B442" s="2">
        <v>1</v>
      </c>
      <c r="C442" s="1" t="s">
        <v>1726</v>
      </c>
      <c r="D442" s="3">
        <f t="shared" si="73"/>
        <v>4.8899755501222489E-4</v>
      </c>
      <c r="E442" s="3" t="str">
        <f t="shared" si="74"/>
        <v>~hoch~</v>
      </c>
      <c r="F442" s="3" t="str">
        <f t="shared" si="75"/>
        <v>[hoːx]</v>
      </c>
      <c r="G442" s="5">
        <f t="shared" si="76"/>
        <v>4</v>
      </c>
      <c r="H442" s="5">
        <f t="shared" si="77"/>
        <v>4</v>
      </c>
      <c r="I442" s="5">
        <f t="shared" si="78"/>
        <v>4</v>
      </c>
      <c r="J442" s="3" cm="1">
        <f t="array" ref="J442">SUM(_xlfn._xlws.FILTER($D$2:$D$1311,_xlfn.MAP($E$2:$E$1311,_xlfn.LAMBDA(_xlpm.x,_xlpm.x=$E442))))</f>
        <v>4.8899755501222489E-4</v>
      </c>
      <c r="K442" s="3">
        <f t="shared" si="79"/>
        <v>1</v>
      </c>
      <c r="L442" s="3" cm="1">
        <f t="array" ref="L442">SUM(_xlfn._xlws.FILTER($D$2:$D$1311,_xlfn.MAP($F$2:$F$1311,_xlfn.LAMBDA(_xlpm.x,_xlpm.x=$F442))))</f>
        <v>4.8899755501222489E-4</v>
      </c>
      <c r="M442" s="3">
        <f t="shared" si="80"/>
        <v>1</v>
      </c>
      <c r="N442" s="3">
        <f t="shared" si="81"/>
        <v>0.2342468675289098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~hund~ : [hʊnt]</v>
      </c>
      <c r="B443" s="2">
        <v>1</v>
      </c>
      <c r="C443" s="1" t="s">
        <v>1724</v>
      </c>
      <c r="D443" s="3">
        <f t="shared" si="73"/>
        <v>4.8899755501222489E-4</v>
      </c>
      <c r="E443" s="1" t="str">
        <f t="shared" si="74"/>
        <v>~hund~</v>
      </c>
      <c r="F443" s="1" t="str">
        <f t="shared" si="75"/>
        <v>[hʊnt]</v>
      </c>
      <c r="G443" s="5">
        <f t="shared" si="76"/>
        <v>4</v>
      </c>
      <c r="H443" s="5">
        <f t="shared" si="77"/>
        <v>4</v>
      </c>
      <c r="I443" s="5">
        <f t="shared" si="78"/>
        <v>4</v>
      </c>
      <c r="J443" s="3" cm="1">
        <f t="array" ref="J443">SUM(_xlfn._xlws.FILTER($D$2:$D$1311,_xlfn.MAP($E$2:$E$1311,_xlfn.LAMBDA(_xlpm.x,_xlpm.x=$E443))))</f>
        <v>4.8899755501222489E-4</v>
      </c>
      <c r="K443" s="3">
        <f t="shared" si="79"/>
        <v>1</v>
      </c>
      <c r="L443" s="3" cm="1">
        <f t="array" ref="L443">SUM(_xlfn._xlws.FILTER($D$2:$D$1311,_xlfn.MAP($F$2:$F$1311,_xlfn.LAMBDA(_xlpm.x,_xlpm.x=$F443))))</f>
        <v>4.8899755501222489E-4</v>
      </c>
      <c r="M443" s="3">
        <f t="shared" si="80"/>
        <v>1</v>
      </c>
      <c r="N443" s="3">
        <f t="shared" si="81"/>
        <v>0.2342468675289098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~idee~ : [ideː]</v>
      </c>
      <c r="B444" s="2">
        <v>1</v>
      </c>
      <c r="C444" s="1" t="s">
        <v>1723</v>
      </c>
      <c r="D444" s="3">
        <f t="shared" si="73"/>
        <v>4.8899755501222489E-4</v>
      </c>
      <c r="E444" s="3" t="str">
        <f t="shared" si="74"/>
        <v>~idee~</v>
      </c>
      <c r="F444" s="3" t="str">
        <f t="shared" si="75"/>
        <v>[ideː]</v>
      </c>
      <c r="G444" s="5">
        <f t="shared" si="76"/>
        <v>4</v>
      </c>
      <c r="H444" s="5">
        <f t="shared" si="77"/>
        <v>4</v>
      </c>
      <c r="I444" s="5">
        <f t="shared" si="78"/>
        <v>4</v>
      </c>
      <c r="J444" s="3" cm="1">
        <f t="array" ref="J444">SUM(_xlfn._xlws.FILTER($D$2:$D$1311,_xlfn.MAP($E$2:$E$1311,_xlfn.LAMBDA(_xlpm.x,_xlpm.x=$E444))))</f>
        <v>4.8899755501222489E-4</v>
      </c>
      <c r="K444" s="3">
        <f t="shared" si="79"/>
        <v>1</v>
      </c>
      <c r="L444" s="3" cm="1">
        <f t="array" ref="L444">SUM(_xlfn._xlws.FILTER($D$2:$D$1311,_xlfn.MAP($F$2:$F$1311,_xlfn.LAMBDA(_xlpm.x,_xlpm.x=$F444))))</f>
        <v>4.8899755501222489E-4</v>
      </c>
      <c r="M444" s="3">
        <f t="shared" si="80"/>
        <v>1</v>
      </c>
      <c r="N444" s="3">
        <f t="shared" si="81"/>
        <v>0.2342468675289098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~iere~ : [iːʁe]</v>
      </c>
      <c r="B445" s="2">
        <v>1</v>
      </c>
      <c r="C445" s="1" t="s">
        <v>1722</v>
      </c>
      <c r="D445" s="3">
        <f t="shared" si="73"/>
        <v>4.8899755501222489E-4</v>
      </c>
      <c r="E445" s="1" t="str">
        <f t="shared" si="74"/>
        <v>~iere~</v>
      </c>
      <c r="F445" s="1" t="str">
        <f t="shared" si="75"/>
        <v>[iːʁe]</v>
      </c>
      <c r="G445" s="5">
        <f t="shared" si="76"/>
        <v>4</v>
      </c>
      <c r="H445" s="5">
        <f t="shared" si="77"/>
        <v>4</v>
      </c>
      <c r="I445" s="5">
        <f t="shared" si="78"/>
        <v>4</v>
      </c>
      <c r="J445" s="3" cm="1">
        <f t="array" ref="J445">SUM(_xlfn._xlws.FILTER($D$2:$D$1311,_xlfn.MAP($E$2:$E$1311,_xlfn.LAMBDA(_xlpm.x,_xlpm.x=$E445))))</f>
        <v>4.8899755501222489E-4</v>
      </c>
      <c r="K445" s="3">
        <f t="shared" si="79"/>
        <v>1</v>
      </c>
      <c r="L445" s="3" cm="1">
        <f t="array" ref="L445">SUM(_xlfn._xlws.FILTER($D$2:$D$1311,_xlfn.MAP($F$2:$F$1311,_xlfn.LAMBDA(_xlpm.x,_xlpm.x=$F445))))</f>
        <v>4.8899755501222489E-4</v>
      </c>
      <c r="M445" s="3">
        <f t="shared" si="80"/>
        <v>1</v>
      </c>
      <c r="N445" s="3">
        <f t="shared" si="81"/>
        <v>0.2342468675289098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~kali~ : [kali]</v>
      </c>
      <c r="B446" s="2">
        <v>1</v>
      </c>
      <c r="C446" s="1" t="s">
        <v>1721</v>
      </c>
      <c r="D446" s="3">
        <f t="shared" si="73"/>
        <v>4.8899755501222489E-4</v>
      </c>
      <c r="E446" s="3" t="str">
        <f t="shared" si="74"/>
        <v>~kali~</v>
      </c>
      <c r="F446" s="3" t="str">
        <f t="shared" si="75"/>
        <v>[kali]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 cm="1">
        <f t="array" ref="J446">SUM(_xlfn._xlws.FILTER($D$2:$D$1311,_xlfn.MAP($E$2:$E$1311,_xlfn.LAMBDA(_xlpm.x,_xlpm.x=$E446))))</f>
        <v>4.8899755501222489E-4</v>
      </c>
      <c r="K446" s="3">
        <f t="shared" si="79"/>
        <v>1</v>
      </c>
      <c r="L446" s="3" cm="1">
        <f t="array" ref="L446">SUM(_xlfn._xlws.FILTER($D$2:$D$1311,_xlfn.MAP($F$2:$F$1311,_xlfn.LAMBDA(_xlpm.x,_xlpm.x=$F446))))</f>
        <v>4.8899755501222489E-4</v>
      </c>
      <c r="M446" s="3">
        <f t="shared" si="80"/>
        <v>1</v>
      </c>
      <c r="N446" s="3">
        <f t="shared" si="81"/>
        <v>0.2342468675289098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~kapi~ : [kapi]</v>
      </c>
      <c r="B447" s="2">
        <v>1</v>
      </c>
      <c r="C447" s="1" t="s">
        <v>1720</v>
      </c>
      <c r="D447" s="3">
        <f t="shared" si="73"/>
        <v>4.8899755501222489E-4</v>
      </c>
      <c r="E447" s="1" t="str">
        <f t="shared" si="74"/>
        <v>~kapi~</v>
      </c>
      <c r="F447" s="1" t="str">
        <f t="shared" si="75"/>
        <v>[kapi]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 cm="1">
        <f t="array" ref="J447">SUM(_xlfn._xlws.FILTER($D$2:$D$1311,_xlfn.MAP($E$2:$E$1311,_xlfn.LAMBDA(_xlpm.x,_xlpm.x=$E447))))</f>
        <v>4.8899755501222489E-4</v>
      </c>
      <c r="K447" s="3">
        <f t="shared" si="79"/>
        <v>1</v>
      </c>
      <c r="L447" s="3" cm="1">
        <f t="array" ref="L447">SUM(_xlfn._xlws.FILTER($D$2:$D$1311,_xlfn.MAP($F$2:$F$1311,_xlfn.LAMBDA(_xlpm.x,_xlpm.x=$F447))))</f>
        <v>4.8899755501222489E-4</v>
      </c>
      <c r="M447" s="3">
        <f t="shared" si="80"/>
        <v>1</v>
      </c>
      <c r="N447" s="3">
        <f t="shared" si="81"/>
        <v>0.2342468675289098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~kolo~ : [kolo]</v>
      </c>
      <c r="B448" s="2">
        <v>1</v>
      </c>
      <c r="C448" s="1" t="s">
        <v>1718</v>
      </c>
      <c r="D448" s="3">
        <f t="shared" si="73"/>
        <v>4.8899755501222489E-4</v>
      </c>
      <c r="E448" s="1" t="str">
        <f t="shared" si="74"/>
        <v>~kolo~</v>
      </c>
      <c r="F448" s="1" t="str">
        <f t="shared" si="75"/>
        <v>[kolo]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 cm="1">
        <f t="array" ref="J448">SUM(_xlfn._xlws.FILTER($D$2:$D$1311,_xlfn.MAP($E$2:$E$1311,_xlfn.LAMBDA(_xlpm.x,_xlpm.x=$E448))))</f>
        <v>4.8899755501222489E-4</v>
      </c>
      <c r="K448" s="3">
        <f t="shared" si="79"/>
        <v>1</v>
      </c>
      <c r="L448" s="3" cm="1">
        <f t="array" ref="L448">SUM(_xlfn._xlws.FILTER($D$2:$D$1311,_xlfn.MAP($F$2:$F$1311,_xlfn.LAMBDA(_xlpm.x,_xlpm.x=$F448))))</f>
        <v>4.8899755501222489E-4</v>
      </c>
      <c r="M448" s="3">
        <f t="shared" si="80"/>
        <v>1</v>
      </c>
      <c r="N448" s="3">
        <f t="shared" si="81"/>
        <v>0.2342468675289098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~kind~ : [kɪnt]</v>
      </c>
      <c r="B449" s="2">
        <v>1</v>
      </c>
      <c r="C449" s="1" t="s">
        <v>1714</v>
      </c>
      <c r="D449" s="3">
        <f t="shared" si="73"/>
        <v>4.8899755501222489E-4</v>
      </c>
      <c r="E449" s="3" t="str">
        <f t="shared" si="74"/>
        <v>~kind~</v>
      </c>
      <c r="F449" s="3" t="str">
        <f t="shared" si="75"/>
        <v>[kɪnt]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SUM(_xlfn._xlws.FILTER($D$2:$D$1311,_xlfn.MAP($E$2:$E$1311,_xlfn.LAMBDA(_xlpm.x,_xlpm.x=$E449))))</f>
        <v>4.8899755501222489E-4</v>
      </c>
      <c r="K449" s="3">
        <f t="shared" si="79"/>
        <v>1</v>
      </c>
      <c r="L449" s="3" cm="1">
        <f t="array" ref="L449">SUM(_xlfn._xlws.FILTER($D$2:$D$1311,_xlfn.MAP($F$2:$F$1311,_xlfn.LAMBDA(_xlpm.x,_xlpm.x=$F449))))</f>
        <v>4.8899755501222489E-4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~kopf~ : [kɔpf]</v>
      </c>
      <c r="B450" s="2">
        <v>1</v>
      </c>
      <c r="C450" s="1" t="s">
        <v>1713</v>
      </c>
      <c r="D450" s="3">
        <f t="shared" ref="D450:D513" si="85">B450/freq.sum.r1a</f>
        <v>4.8899755501222489E-4</v>
      </c>
      <c r="E450" s="3" t="str">
        <f t="shared" ref="E450:E513" si="86">_xlfn.LET(_xlpm.sep,":",_xlpm.w,$C450,_xlfn.CONCAT("~",RIGHT(_xlpm.w,LEN(_xlpm.w)-FIND(_xlpm.sep,_xlpm.w)),"~"))</f>
        <v>~kopf~</v>
      </c>
      <c r="F450" s="3" t="str">
        <f t="shared" ref="F450:F513" si="87">_xlfn.LET(_xlpm.sep,":",_xlpm.w,$C450,_xlfn.CONCAT("[",LEFT(_xlpm.w,FIND(_xlpm.sep,_xlpm.w)-1),"]"))</f>
        <v>[kɔpf]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 cm="1">
        <f t="array" ref="J450">SUM(_xlfn._xlws.FILTER($D$2:$D$1311,_xlfn.MAP($E$2:$E$1311,_xlfn.LAMBDA(_xlpm.x,_xlpm.x=$E450))))</f>
        <v>4.8899755501222489E-4</v>
      </c>
      <c r="K450" s="3">
        <f t="shared" ref="K450:K513" si="91">$D450/J450</f>
        <v>1</v>
      </c>
      <c r="L450" s="3" cm="1">
        <f t="array" ref="L450">SUM(_xlfn._xlws.FILTER($D$2:$D$1311,_xlfn.MAP($F$2:$F$1311,_xlfn.LAMBDA(_xlpm.x,_xlpm.x=$F450))))</f>
        <v>4.8899755501222489E-4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0.2342468675289098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~kurs~ : [kʊʁs]</v>
      </c>
      <c r="B451" s="2">
        <v>1</v>
      </c>
      <c r="C451" s="1" t="s">
        <v>1712</v>
      </c>
      <c r="D451" s="3">
        <f t="shared" si="85"/>
        <v>4.8899755501222489E-4</v>
      </c>
      <c r="E451" s="3" t="str">
        <f t="shared" si="86"/>
        <v>~kurs~</v>
      </c>
      <c r="F451" s="3" t="str">
        <f t="shared" si="87"/>
        <v>[kʊʁs]</v>
      </c>
      <c r="G451" s="5">
        <f t="shared" si="88"/>
        <v>4</v>
      </c>
      <c r="H451" s="5">
        <f t="shared" si="89"/>
        <v>4</v>
      </c>
      <c r="I451" s="5">
        <f t="shared" si="90"/>
        <v>4</v>
      </c>
      <c r="J451" s="3" cm="1">
        <f t="array" ref="J451">SUM(_xlfn._xlws.FILTER($D$2:$D$1311,_xlfn.MAP($E$2:$E$1311,_xlfn.LAMBDA(_xlpm.x,_xlpm.x=$E451))))</f>
        <v>4.8899755501222489E-4</v>
      </c>
      <c r="K451" s="3">
        <f t="shared" si="91"/>
        <v>1</v>
      </c>
      <c r="L451" s="3" cm="1">
        <f t="array" ref="L451">SUM(_xlfn._xlws.FILTER($D$2:$D$1311,_xlfn.MAP($F$2:$F$1311,_xlfn.LAMBDA(_xlpm.x,_xlpm.x=$F451))))</f>
        <v>4.8899755501222489E-4</v>
      </c>
      <c r="M451" s="3">
        <f t="shared" si="92"/>
        <v>1</v>
      </c>
      <c r="N451" s="3">
        <f t="shared" si="93"/>
        <v>0.2342468675289098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~land~ : [lant]</v>
      </c>
      <c r="B452" s="2">
        <v>1</v>
      </c>
      <c r="C452" s="1" t="s">
        <v>1711</v>
      </c>
      <c r="D452" s="3">
        <f t="shared" si="85"/>
        <v>4.8899755501222489E-4</v>
      </c>
      <c r="E452" s="3" t="str">
        <f t="shared" si="86"/>
        <v>~land~</v>
      </c>
      <c r="F452" s="3" t="str">
        <f t="shared" si="87"/>
        <v>[lant]</v>
      </c>
      <c r="G452" s="5">
        <f t="shared" si="88"/>
        <v>4</v>
      </c>
      <c r="H452" s="5">
        <f t="shared" si="89"/>
        <v>4</v>
      </c>
      <c r="I452" s="5">
        <f t="shared" si="90"/>
        <v>4</v>
      </c>
      <c r="J452" s="3" cm="1">
        <f t="array" ref="J452">SUM(_xlfn._xlws.FILTER($D$2:$D$1311,_xlfn.MAP($E$2:$E$1311,_xlfn.LAMBDA(_xlpm.x,_xlpm.x=$E452))))</f>
        <v>4.8899755501222489E-4</v>
      </c>
      <c r="K452" s="3">
        <f t="shared" si="91"/>
        <v>1</v>
      </c>
      <c r="L452" s="3" cm="1">
        <f t="array" ref="L452">SUM(_xlfn._xlws.FILTER($D$2:$D$1311,_xlfn.MAP($F$2:$F$1311,_xlfn.LAMBDA(_xlpm.x,_xlpm.x=$F452))))</f>
        <v>4.8899755501222489E-4</v>
      </c>
      <c r="M452" s="3">
        <f t="shared" si="92"/>
        <v>1</v>
      </c>
      <c r="N452" s="3">
        <f t="shared" si="93"/>
        <v>0.2342468675289098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~last~ : [last]</v>
      </c>
      <c r="B453" s="2">
        <v>1</v>
      </c>
      <c r="C453" s="1" t="s">
        <v>1710</v>
      </c>
      <c r="D453" s="3">
        <f t="shared" si="85"/>
        <v>4.8899755501222489E-4</v>
      </c>
      <c r="E453" s="3" t="str">
        <f t="shared" si="86"/>
        <v>~last~</v>
      </c>
      <c r="F453" s="3" t="str">
        <f t="shared" si="87"/>
        <v>[last]</v>
      </c>
      <c r="G453" s="5">
        <f t="shared" si="88"/>
        <v>4</v>
      </c>
      <c r="H453" s="5">
        <f t="shared" si="89"/>
        <v>4</v>
      </c>
      <c r="I453" s="5">
        <f t="shared" si="90"/>
        <v>4</v>
      </c>
      <c r="J453" s="3" cm="1">
        <f t="array" ref="J453">SUM(_xlfn._xlws.FILTER($D$2:$D$1311,_xlfn.MAP($E$2:$E$1311,_xlfn.LAMBDA(_xlpm.x,_xlpm.x=$E453))))</f>
        <v>4.8899755501222489E-4</v>
      </c>
      <c r="K453" s="3">
        <f t="shared" si="91"/>
        <v>1</v>
      </c>
      <c r="L453" s="3" cm="1">
        <f t="array" ref="L453">SUM(_xlfn._xlws.FILTER($D$2:$D$1311,_xlfn.MAP($F$2:$F$1311,_xlfn.LAMBDA(_xlpm.x,_xlpm.x=$F453))))</f>
        <v>4.8899755501222489E-4</v>
      </c>
      <c r="M453" s="3">
        <f t="shared" si="92"/>
        <v>1</v>
      </c>
      <c r="N453" s="3">
        <f t="shared" si="93"/>
        <v>0.2342468675289098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~laut~ : [laɔt]</v>
      </c>
      <c r="B454" s="2">
        <v>1</v>
      </c>
      <c r="C454" s="1" t="s">
        <v>1709</v>
      </c>
      <c r="D454" s="3">
        <f t="shared" si="85"/>
        <v>4.8899755501222489E-4</v>
      </c>
      <c r="E454" s="3" t="str">
        <f t="shared" si="86"/>
        <v>~laut~</v>
      </c>
      <c r="F454" s="3" t="str">
        <f t="shared" si="87"/>
        <v>[laɔt]</v>
      </c>
      <c r="G454" s="5">
        <f t="shared" si="88"/>
        <v>4</v>
      </c>
      <c r="H454" s="5">
        <f t="shared" si="89"/>
        <v>4</v>
      </c>
      <c r="I454" s="5">
        <f t="shared" si="90"/>
        <v>4</v>
      </c>
      <c r="J454" s="3" cm="1">
        <f t="array" ref="J454">SUM(_xlfn._xlws.FILTER($D$2:$D$1311,_xlfn.MAP($E$2:$E$1311,_xlfn.LAMBDA(_xlpm.x,_xlpm.x=$E454))))</f>
        <v>4.8899755501222489E-4</v>
      </c>
      <c r="K454" s="3">
        <f t="shared" si="91"/>
        <v>1</v>
      </c>
      <c r="L454" s="3" cm="1">
        <f t="array" ref="L454">SUM(_xlfn._xlws.FILTER($D$2:$D$1311,_xlfn.MAP($F$2:$F$1311,_xlfn.LAMBDA(_xlpm.x,_xlpm.x=$F454))))</f>
        <v>4.8899755501222489E-4</v>
      </c>
      <c r="M454" s="3">
        <f t="shared" si="92"/>
        <v>1</v>
      </c>
      <c r="N454" s="3">
        <f t="shared" si="93"/>
        <v>0.2342468675289098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~lfte~ : [lfte]</v>
      </c>
      <c r="B455" s="2">
        <v>1</v>
      </c>
      <c r="C455" s="1" t="s">
        <v>553</v>
      </c>
      <c r="D455" s="3">
        <f t="shared" si="85"/>
        <v>4.8899755501222489E-4</v>
      </c>
      <c r="E455" s="1" t="str">
        <f t="shared" si="86"/>
        <v>~lfte~</v>
      </c>
      <c r="F455" s="1" t="str">
        <f t="shared" si="87"/>
        <v>[lfte]</v>
      </c>
      <c r="G455" s="5">
        <f t="shared" si="88"/>
        <v>4</v>
      </c>
      <c r="H455" s="5">
        <f t="shared" si="89"/>
        <v>4</v>
      </c>
      <c r="I455" s="5">
        <f t="shared" si="90"/>
        <v>4</v>
      </c>
      <c r="J455" s="3" cm="1">
        <f t="array" ref="J455">SUM(_xlfn._xlws.FILTER($D$2:$D$1311,_xlfn.MAP($E$2:$E$1311,_xlfn.LAMBDA(_xlpm.x,_xlpm.x=$E455))))</f>
        <v>4.8899755501222489E-4</v>
      </c>
      <c r="K455" s="3">
        <f t="shared" si="91"/>
        <v>1</v>
      </c>
      <c r="L455" s="3" cm="1">
        <f t="array" ref="L455">SUM(_xlfn._xlws.FILTER($D$2:$D$1311,_xlfn.MAP($F$2:$F$1311,_xlfn.LAMBDA(_xlpm.x,_xlpm.x=$F455))))</f>
        <v>4.8899755501222489E-4</v>
      </c>
      <c r="M455" s="3">
        <f t="shared" si="92"/>
        <v>1</v>
      </c>
      <c r="N455" s="3">
        <f t="shared" si="93"/>
        <v>0.2342468675289098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~llio~ : [lioː]</v>
      </c>
      <c r="B456" s="2">
        <v>1</v>
      </c>
      <c r="C456" s="1" t="s">
        <v>1706</v>
      </c>
      <c r="D456" s="3">
        <f t="shared" si="85"/>
        <v>4.8899755501222489E-4</v>
      </c>
      <c r="E456" s="1" t="str">
        <f t="shared" si="86"/>
        <v>~llio~</v>
      </c>
      <c r="F456" s="1" t="str">
        <f t="shared" si="87"/>
        <v>[lioː]</v>
      </c>
      <c r="G456" s="5">
        <f t="shared" si="88"/>
        <v>4</v>
      </c>
      <c r="H456" s="5">
        <f t="shared" si="89"/>
        <v>4</v>
      </c>
      <c r="I456" s="5">
        <f t="shared" si="90"/>
        <v>4</v>
      </c>
      <c r="J456" s="3" cm="1">
        <f t="array" ref="J456">SUM(_xlfn._xlws.FILTER($D$2:$D$1311,_xlfn.MAP($E$2:$E$1311,_xlfn.LAMBDA(_xlpm.x,_xlpm.x=$E456))))</f>
        <v>4.8899755501222489E-4</v>
      </c>
      <c r="K456" s="3">
        <f t="shared" si="91"/>
        <v>1</v>
      </c>
      <c r="L456" s="3" cm="1">
        <f t="array" ref="L456">SUM(_xlfn._xlws.FILTER($D$2:$D$1311,_xlfn.MAP($F$2:$F$1311,_xlfn.LAMBDA(_xlpm.x,_xlpm.x=$F456))))</f>
        <v>4.8899755501222489E-4</v>
      </c>
      <c r="M456" s="3">
        <f t="shared" si="92"/>
        <v>1</v>
      </c>
      <c r="N456" s="3">
        <f t="shared" si="93"/>
        <v>0.2342468675289098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~lief~ : [liːf]</v>
      </c>
      <c r="B457" s="2">
        <v>1</v>
      </c>
      <c r="C457" s="1" t="s">
        <v>1705</v>
      </c>
      <c r="D457" s="3">
        <f t="shared" si="85"/>
        <v>4.8899755501222489E-4</v>
      </c>
      <c r="E457" s="3" t="str">
        <f t="shared" si="86"/>
        <v>~lief~</v>
      </c>
      <c r="F457" s="3" t="str">
        <f t="shared" si="87"/>
        <v>[liːf]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 cm="1">
        <f t="array" ref="J457">SUM(_xlfn._xlws.FILTER($D$2:$D$1311,_xlfn.MAP($E$2:$E$1311,_xlfn.LAMBDA(_xlpm.x,_xlpm.x=$E457))))</f>
        <v>4.8899755501222489E-4</v>
      </c>
      <c r="K457" s="3">
        <f t="shared" si="91"/>
        <v>1</v>
      </c>
      <c r="L457" s="3" cm="1">
        <f t="array" ref="L457">SUM(_xlfn._xlws.FILTER($D$2:$D$1311,_xlfn.MAP($F$2:$F$1311,_xlfn.LAMBDA(_xlpm.x,_xlpm.x=$F457))))</f>
        <v>4.8899755501222489E-4</v>
      </c>
      <c r="M457" s="3">
        <f t="shared" si="92"/>
        <v>1</v>
      </c>
      <c r="N457" s="3">
        <f t="shared" si="93"/>
        <v>0.2342468675289098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~lied~ : [liːt]</v>
      </c>
      <c r="B458" s="2">
        <v>1</v>
      </c>
      <c r="C458" s="1" t="s">
        <v>1704</v>
      </c>
      <c r="D458" s="3">
        <f t="shared" si="85"/>
        <v>4.8899755501222489E-4</v>
      </c>
      <c r="E458" s="1" t="str">
        <f t="shared" si="86"/>
        <v>~lied~</v>
      </c>
      <c r="F458" s="1" t="str">
        <f t="shared" si="87"/>
        <v>[liːt]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 cm="1">
        <f t="array" ref="J458">SUM(_xlfn._xlws.FILTER($D$2:$D$1311,_xlfn.MAP($E$2:$E$1311,_xlfn.LAMBDA(_xlpm.x,_xlpm.x=$E458))))</f>
        <v>4.8899755501222489E-4</v>
      </c>
      <c r="K458" s="3">
        <f t="shared" si="91"/>
        <v>1</v>
      </c>
      <c r="L458" s="3" cm="1">
        <f t="array" ref="L458">SUM(_xlfn._xlws.FILTER($D$2:$D$1311,_xlfn.MAP($F$2:$F$1311,_xlfn.LAMBDA(_xlpm.x,_xlpm.x=$F458))))</f>
        <v>4.8899755501222489E-4</v>
      </c>
      <c r="M458" s="3">
        <f t="shared" si="92"/>
        <v>1</v>
      </c>
      <c r="N458" s="3">
        <f t="shared" si="93"/>
        <v>0.2342468675289098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~loka~ : [loka]</v>
      </c>
      <c r="B459" s="2">
        <v>1</v>
      </c>
      <c r="C459" s="1" t="s">
        <v>1702</v>
      </c>
      <c r="D459" s="3">
        <f t="shared" si="85"/>
        <v>4.8899755501222489E-4</v>
      </c>
      <c r="E459" s="1" t="str">
        <f t="shared" si="86"/>
        <v>~loka~</v>
      </c>
      <c r="F459" s="1" t="str">
        <f t="shared" si="87"/>
        <v>[loka]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SUM(_xlfn._xlws.FILTER($D$2:$D$1311,_xlfn.MAP($E$2:$E$1311,_xlfn.LAMBDA(_xlpm.x,_xlpm.x=$E459))))</f>
        <v>4.8899755501222489E-4</v>
      </c>
      <c r="K459" s="3">
        <f t="shared" si="91"/>
        <v>1</v>
      </c>
      <c r="L459" s="3" cm="1">
        <f t="array" ref="L459">SUM(_xlfn._xlws.FILTER($D$2:$D$1311,_xlfn.MAP($F$2:$F$1311,_xlfn.LAMBDA(_xlpm.x,_xlpm.x=$F459))))</f>
        <v>4.8899755501222489E-4</v>
      </c>
      <c r="M459" s="3">
        <f t="shared" si="92"/>
        <v>1</v>
      </c>
      <c r="N459" s="3">
        <f t="shared" si="93"/>
        <v>0.2342468675289098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~lbst~ : [lpst]</v>
      </c>
      <c r="B460" s="2">
        <v>1</v>
      </c>
      <c r="C460" s="1" t="s">
        <v>462</v>
      </c>
      <c r="D460" s="3">
        <f t="shared" si="85"/>
        <v>4.8899755501222489E-4</v>
      </c>
      <c r="E460" s="1" t="str">
        <f t="shared" si="86"/>
        <v>~lbst~</v>
      </c>
      <c r="F460" s="1" t="str">
        <f t="shared" si="87"/>
        <v>[lpst]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 cm="1">
        <f t="array" ref="J460">SUM(_xlfn._xlws.FILTER($D$2:$D$1311,_xlfn.MAP($E$2:$E$1311,_xlfn.LAMBDA(_xlpm.x,_xlpm.x=$E460))))</f>
        <v>4.8899755501222489E-4</v>
      </c>
      <c r="K460" s="3">
        <f t="shared" si="91"/>
        <v>1</v>
      </c>
      <c r="L460" s="3" cm="1">
        <f t="array" ref="L460">SUM(_xlfn._xlws.FILTER($D$2:$D$1311,_xlfn.MAP($F$2:$F$1311,_xlfn.LAMBDA(_xlpm.x,_xlpm.x=$F460))))</f>
        <v>4.8899755501222489E-4</v>
      </c>
      <c r="M460" s="3">
        <f t="shared" si="92"/>
        <v>1</v>
      </c>
      <c r="N460" s="3">
        <f t="shared" si="93"/>
        <v>0.2342468675289098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~luft~ : [lʊft]</v>
      </c>
      <c r="B461" s="2">
        <v>1</v>
      </c>
      <c r="C461" s="1" t="s">
        <v>1700</v>
      </c>
      <c r="D461" s="3">
        <f t="shared" si="85"/>
        <v>4.8899755501222489E-4</v>
      </c>
      <c r="E461" s="3" t="str">
        <f t="shared" si="86"/>
        <v>~luft~</v>
      </c>
      <c r="F461" s="3" t="str">
        <f t="shared" si="87"/>
        <v>[lʊft]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SUM(_xlfn._xlws.FILTER($D$2:$D$1311,_xlfn.MAP($E$2:$E$1311,_xlfn.LAMBDA(_xlpm.x,_xlpm.x=$E461))))</f>
        <v>4.8899755501222489E-4</v>
      </c>
      <c r="K461" s="3">
        <f t="shared" si="91"/>
        <v>1</v>
      </c>
      <c r="L461" s="3" cm="1">
        <f t="array" ref="L461">SUM(_xlfn._xlws.FILTER($D$2:$D$1311,_xlfn.MAP($F$2:$F$1311,_xlfn.LAMBDA(_xlpm.x,_xlpm.x=$F461))))</f>
        <v>4.8899755501222489E-4</v>
      </c>
      <c r="M461" s="3">
        <f t="shared" si="92"/>
        <v>1</v>
      </c>
      <c r="N461" s="3">
        <f t="shared" si="93"/>
        <v>0.2342468675289098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~lärm~ : [lɛʁm]</v>
      </c>
      <c r="B462" s="2">
        <v>1</v>
      </c>
      <c r="C462" s="1" t="s">
        <v>1699</v>
      </c>
      <c r="D462" s="3">
        <f t="shared" si="85"/>
        <v>4.8899755501222489E-4</v>
      </c>
      <c r="E462" s="1" t="str">
        <f t="shared" si="86"/>
        <v>~lärm~</v>
      </c>
      <c r="F462" s="1" t="str">
        <f t="shared" si="87"/>
        <v>[lɛʁm]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 cm="1">
        <f t="array" ref="J462">SUM(_xlfn._xlws.FILTER($D$2:$D$1311,_xlfn.MAP($E$2:$E$1311,_xlfn.LAMBDA(_xlpm.x,_xlpm.x=$E462))))</f>
        <v>4.8899755501222489E-4</v>
      </c>
      <c r="K462" s="3">
        <f t="shared" si="91"/>
        <v>1</v>
      </c>
      <c r="L462" s="3" cm="1">
        <f t="array" ref="L462">SUM(_xlfn._xlws.FILTER($D$2:$D$1311,_xlfn.MAP($F$2:$F$1311,_xlfn.LAMBDA(_xlpm.x,_xlpm.x=$F462))))</f>
        <v>4.8899755501222489E-4</v>
      </c>
      <c r="M462" s="3">
        <f t="shared" si="92"/>
        <v>1</v>
      </c>
      <c r="N462" s="3">
        <f t="shared" si="93"/>
        <v>0.2342468675289098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~maus~ : [maɔs]</v>
      </c>
      <c r="B463" s="2">
        <v>1</v>
      </c>
      <c r="C463" s="1" t="s">
        <v>1696</v>
      </c>
      <c r="D463" s="3">
        <f t="shared" si="85"/>
        <v>4.8899755501222489E-4</v>
      </c>
      <c r="E463" s="1" t="str">
        <f t="shared" si="86"/>
        <v>~maus~</v>
      </c>
      <c r="F463" s="1" t="str">
        <f t="shared" si="87"/>
        <v>[maɔs]</v>
      </c>
      <c r="G463" s="5">
        <f t="shared" si="88"/>
        <v>4</v>
      </c>
      <c r="H463" s="5">
        <f t="shared" si="89"/>
        <v>4</v>
      </c>
      <c r="I463" s="5">
        <f t="shared" si="90"/>
        <v>4</v>
      </c>
      <c r="J463" s="3" cm="1">
        <f t="array" ref="J463">SUM(_xlfn._xlws.FILTER($D$2:$D$1311,_xlfn.MAP($E$2:$E$1311,_xlfn.LAMBDA(_xlpm.x,_xlpm.x=$E463))))</f>
        <v>4.8899755501222489E-4</v>
      </c>
      <c r="K463" s="3">
        <f t="shared" si="91"/>
        <v>1</v>
      </c>
      <c r="L463" s="3" cm="1">
        <f t="array" ref="L463">SUM(_xlfn._xlws.FILTER($D$2:$D$1311,_xlfn.MAP($F$2:$F$1311,_xlfn.LAMBDA(_xlpm.x,_xlpm.x=$F463))))</f>
        <v>4.8899755501222489E-4</v>
      </c>
      <c r="M463" s="3">
        <f t="shared" si="92"/>
        <v>1</v>
      </c>
      <c r="N463" s="3">
        <f t="shared" si="93"/>
        <v>0.2342468675289098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~melo~ : [melo]</v>
      </c>
      <c r="B464" s="2">
        <v>1</v>
      </c>
      <c r="C464" s="1" t="s">
        <v>1694</v>
      </c>
      <c r="D464" s="3">
        <f t="shared" si="85"/>
        <v>4.8899755501222489E-4</v>
      </c>
      <c r="E464" s="3" t="str">
        <f t="shared" si="86"/>
        <v>~melo~</v>
      </c>
      <c r="F464" s="3" t="str">
        <f t="shared" si="87"/>
        <v>[melo]</v>
      </c>
      <c r="G464" s="5">
        <f t="shared" si="88"/>
        <v>4</v>
      </c>
      <c r="H464" s="5">
        <f t="shared" si="89"/>
        <v>4</v>
      </c>
      <c r="I464" s="5">
        <f t="shared" si="90"/>
        <v>4</v>
      </c>
      <c r="J464" s="3" cm="1">
        <f t="array" ref="J464">SUM(_xlfn._xlws.FILTER($D$2:$D$1311,_xlfn.MAP($E$2:$E$1311,_xlfn.LAMBDA(_xlpm.x,_xlpm.x=$E464))))</f>
        <v>4.8899755501222489E-4</v>
      </c>
      <c r="K464" s="3">
        <f t="shared" si="91"/>
        <v>1</v>
      </c>
      <c r="L464" s="3" cm="1">
        <f t="array" ref="L464">SUM(_xlfn._xlws.FILTER($D$2:$D$1311,_xlfn.MAP($F$2:$F$1311,_xlfn.LAMBDA(_xlpm.x,_xlpm.x=$F464))))</f>
        <v>4.8899755501222489E-4</v>
      </c>
      <c r="M464" s="3">
        <f t="shared" si="92"/>
        <v>1</v>
      </c>
      <c r="N464" s="3">
        <f t="shared" si="93"/>
        <v>0.2342468675289098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~meta~ : [meta]</v>
      </c>
      <c r="B465" s="2">
        <v>1</v>
      </c>
      <c r="C465" s="1" t="s">
        <v>1693</v>
      </c>
      <c r="D465" s="3">
        <f t="shared" si="85"/>
        <v>4.8899755501222489E-4</v>
      </c>
      <c r="E465" s="1" t="str">
        <f t="shared" si="86"/>
        <v>~meta~</v>
      </c>
      <c r="F465" s="1" t="str">
        <f t="shared" si="87"/>
        <v>[meta]</v>
      </c>
      <c r="G465" s="5">
        <f t="shared" si="88"/>
        <v>4</v>
      </c>
      <c r="H465" s="5">
        <f t="shared" si="89"/>
        <v>4</v>
      </c>
      <c r="I465" s="5">
        <f t="shared" si="90"/>
        <v>4</v>
      </c>
      <c r="J465" s="3" cm="1">
        <f t="array" ref="J465">SUM(_xlfn._xlws.FILTER($D$2:$D$1311,_xlfn.MAP($E$2:$E$1311,_xlfn.LAMBDA(_xlpm.x,_xlpm.x=$E465))))</f>
        <v>4.8899755501222489E-4</v>
      </c>
      <c r="K465" s="3">
        <f t="shared" si="91"/>
        <v>1</v>
      </c>
      <c r="L465" s="3" cm="1">
        <f t="array" ref="L465">SUM(_xlfn._xlws.FILTER($D$2:$D$1311,_xlfn.MAP($F$2:$F$1311,_xlfn.LAMBDA(_xlpm.x,_xlpm.x=$F465))))</f>
        <v>4.8899755501222489E-4</v>
      </c>
      <c r="M465" s="3">
        <f t="shared" si="92"/>
        <v>1</v>
      </c>
      <c r="N465" s="3">
        <f t="shared" si="93"/>
        <v>0.2342468675289098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~meer~ : [meːɐ]</v>
      </c>
      <c r="B466" s="2">
        <v>1</v>
      </c>
      <c r="C466" s="1" t="s">
        <v>1692</v>
      </c>
      <c r="D466" s="3">
        <f t="shared" si="85"/>
        <v>4.8899755501222489E-4</v>
      </c>
      <c r="E466" s="1" t="str">
        <f t="shared" si="86"/>
        <v>~meer~</v>
      </c>
      <c r="F466" s="1" t="str">
        <f t="shared" si="87"/>
        <v>[meːɐ]</v>
      </c>
      <c r="G466" s="5">
        <f t="shared" si="88"/>
        <v>4</v>
      </c>
      <c r="H466" s="5">
        <f t="shared" si="89"/>
        <v>4</v>
      </c>
      <c r="I466" s="5">
        <f t="shared" si="90"/>
        <v>4</v>
      </c>
      <c r="J466" s="3" cm="1">
        <f t="array" ref="J466">SUM(_xlfn._xlws.FILTER($D$2:$D$1311,_xlfn.MAP($E$2:$E$1311,_xlfn.LAMBDA(_xlpm.x,_xlpm.x=$E466))))</f>
        <v>4.8899755501222489E-4</v>
      </c>
      <c r="K466" s="3">
        <f t="shared" si="91"/>
        <v>1</v>
      </c>
      <c r="L466" s="3" cm="1">
        <f t="array" ref="L466">SUM(_xlfn._xlws.FILTER($D$2:$D$1311,_xlfn.MAP($F$2:$F$1311,_xlfn.LAMBDA(_xlpm.x,_xlpm.x=$F466))))</f>
        <v>4.8899755501222489E-4</v>
      </c>
      <c r="M466" s="3">
        <f t="shared" si="92"/>
        <v>1</v>
      </c>
      <c r="N466" s="3">
        <f t="shared" si="93"/>
        <v>0.2342468675289098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~mole~ : [mole]</v>
      </c>
      <c r="B467" s="2">
        <v>1</v>
      </c>
      <c r="C467" s="1" t="s">
        <v>1690</v>
      </c>
      <c r="D467" s="3">
        <f t="shared" si="85"/>
        <v>4.8899755501222489E-4</v>
      </c>
      <c r="E467" s="3" t="str">
        <f t="shared" si="86"/>
        <v>~mole~</v>
      </c>
      <c r="F467" s="3" t="str">
        <f t="shared" si="87"/>
        <v>[mole]</v>
      </c>
      <c r="G467" s="5">
        <f t="shared" si="88"/>
        <v>4</v>
      </c>
      <c r="H467" s="5">
        <f t="shared" si="89"/>
        <v>4</v>
      </c>
      <c r="I467" s="5">
        <f t="shared" si="90"/>
        <v>4</v>
      </c>
      <c r="J467" s="3" cm="1">
        <f t="array" ref="J467">SUM(_xlfn._xlws.FILTER($D$2:$D$1311,_xlfn.MAP($E$2:$E$1311,_xlfn.LAMBDA(_xlpm.x,_xlpm.x=$E467))))</f>
        <v>4.8899755501222489E-4</v>
      </c>
      <c r="K467" s="3">
        <f t="shared" si="91"/>
        <v>1</v>
      </c>
      <c r="L467" s="3" cm="1">
        <f t="array" ref="L467">SUM(_xlfn._xlws.FILTER($D$2:$D$1311,_xlfn.MAP($F$2:$F$1311,_xlfn.LAMBDA(_xlpm.x,_xlpm.x=$F467))))</f>
        <v>4.8899755501222489E-4</v>
      </c>
      <c r="M467" s="3">
        <f t="shared" si="92"/>
        <v>1</v>
      </c>
      <c r="N467" s="3">
        <f t="shared" si="93"/>
        <v>0.2342468675289098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~mome~ : [momɛ]</v>
      </c>
      <c r="B468" s="2">
        <v>1</v>
      </c>
      <c r="C468" s="1" t="s">
        <v>1689</v>
      </c>
      <c r="D468" s="3">
        <f t="shared" si="85"/>
        <v>4.8899755501222489E-4</v>
      </c>
      <c r="E468" s="1" t="str">
        <f t="shared" si="86"/>
        <v>~mome~</v>
      </c>
      <c r="F468" s="1" t="str">
        <f t="shared" si="87"/>
        <v>[momɛ]</v>
      </c>
      <c r="G468" s="5">
        <f t="shared" si="88"/>
        <v>4</v>
      </c>
      <c r="H468" s="5">
        <f t="shared" si="89"/>
        <v>4</v>
      </c>
      <c r="I468" s="5">
        <f t="shared" si="90"/>
        <v>4</v>
      </c>
      <c r="J468" s="3" cm="1">
        <f t="array" ref="J468">SUM(_xlfn._xlws.FILTER($D$2:$D$1311,_xlfn.MAP($E$2:$E$1311,_xlfn.LAMBDA(_xlpm.x,_xlpm.x=$E468))))</f>
        <v>4.8899755501222489E-4</v>
      </c>
      <c r="K468" s="3">
        <f t="shared" si="91"/>
        <v>1</v>
      </c>
      <c r="L468" s="3" cm="1">
        <f t="array" ref="L468">SUM(_xlfn._xlws.FILTER($D$2:$D$1311,_xlfn.MAP($F$2:$F$1311,_xlfn.LAMBDA(_xlpm.x,_xlpm.x=$F468))))</f>
        <v>4.8899755501222489E-4</v>
      </c>
      <c r="M468" s="3">
        <f t="shared" si="92"/>
        <v>1</v>
      </c>
      <c r="N468" s="3">
        <f t="shared" si="93"/>
        <v>0.2342468675289098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~mpfa~ : [mpfa]</v>
      </c>
      <c r="B469" s="2">
        <v>1</v>
      </c>
      <c r="C469" s="1" t="s">
        <v>1687</v>
      </c>
      <c r="D469" s="3">
        <f t="shared" si="85"/>
        <v>4.8899755501222489E-4</v>
      </c>
      <c r="E469" s="1" t="str">
        <f t="shared" si="86"/>
        <v>~mpfa~</v>
      </c>
      <c r="F469" s="1" t="str">
        <f t="shared" si="87"/>
        <v>[mpfa]</v>
      </c>
      <c r="G469" s="5">
        <f t="shared" si="88"/>
        <v>4</v>
      </c>
      <c r="H469" s="5">
        <f t="shared" si="89"/>
        <v>4</v>
      </c>
      <c r="I469" s="5">
        <f t="shared" si="90"/>
        <v>4</v>
      </c>
      <c r="J469" s="3" cm="1">
        <f t="array" ref="J469">SUM(_xlfn._xlws.FILTER($D$2:$D$1311,_xlfn.MAP($E$2:$E$1311,_xlfn.LAMBDA(_xlpm.x,_xlpm.x=$E469))))</f>
        <v>4.8899755501222489E-4</v>
      </c>
      <c r="K469" s="3">
        <f t="shared" si="91"/>
        <v>1</v>
      </c>
      <c r="L469" s="3" cm="1">
        <f t="array" ref="L469">SUM(_xlfn._xlws.FILTER($D$2:$D$1311,_xlfn.MAP($F$2:$F$1311,_xlfn.LAMBDA(_xlpm.x,_xlpm.x=$F469))))</f>
        <v>4.8899755501222489E-4</v>
      </c>
      <c r="M469" s="3">
        <f t="shared" si="92"/>
        <v>1</v>
      </c>
      <c r="N469" s="3">
        <f t="shared" si="93"/>
        <v>0.2342468675289098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~mund~ : [mʊnt]</v>
      </c>
      <c r="B470" s="2">
        <v>1</v>
      </c>
      <c r="C470" s="1" t="s">
        <v>1686</v>
      </c>
      <c r="D470" s="3">
        <f t="shared" si="85"/>
        <v>4.8899755501222489E-4</v>
      </c>
      <c r="E470" s="1" t="str">
        <f t="shared" si="86"/>
        <v>~mund~</v>
      </c>
      <c r="F470" s="1" t="str">
        <f t="shared" si="87"/>
        <v>[mʊnt]</v>
      </c>
      <c r="G470" s="5">
        <f t="shared" si="88"/>
        <v>4</v>
      </c>
      <c r="H470" s="5">
        <f t="shared" si="89"/>
        <v>4</v>
      </c>
      <c r="I470" s="5">
        <f t="shared" si="90"/>
        <v>4</v>
      </c>
      <c r="J470" s="3" cm="1">
        <f t="array" ref="J470">SUM(_xlfn._xlws.FILTER($D$2:$D$1311,_xlfn.MAP($E$2:$E$1311,_xlfn.LAMBDA(_xlpm.x,_xlpm.x=$E470))))</f>
        <v>4.8899755501222489E-4</v>
      </c>
      <c r="K470" s="3">
        <f t="shared" si="91"/>
        <v>1</v>
      </c>
      <c r="L470" s="3" cm="1">
        <f t="array" ref="L470">SUM(_xlfn._xlws.FILTER($D$2:$D$1311,_xlfn.MAP($F$2:$F$1311,_xlfn.LAMBDA(_xlpm.x,_xlpm.x=$F470))))</f>
        <v>4.8899755501222489E-4</v>
      </c>
      <c r="M470" s="3">
        <f t="shared" si="92"/>
        <v>1</v>
      </c>
      <c r="N470" s="3">
        <f t="shared" si="93"/>
        <v>0.2342468675289098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~nant~ : [nant]</v>
      </c>
      <c r="B471" s="2">
        <v>1</v>
      </c>
      <c r="C471" s="1" t="s">
        <v>1685</v>
      </c>
      <c r="D471" s="3">
        <f t="shared" si="85"/>
        <v>4.8899755501222489E-4</v>
      </c>
      <c r="E471" s="3" t="str">
        <f t="shared" si="86"/>
        <v>~nant~</v>
      </c>
      <c r="F471" s="3" t="str">
        <f t="shared" si="87"/>
        <v>[nant]</v>
      </c>
      <c r="G471" s="5">
        <f t="shared" si="88"/>
        <v>4</v>
      </c>
      <c r="H471" s="5">
        <f t="shared" si="89"/>
        <v>4</v>
      </c>
      <c r="I471" s="5">
        <f t="shared" si="90"/>
        <v>4</v>
      </c>
      <c r="J471" s="3" cm="1">
        <f t="array" ref="J471">SUM(_xlfn._xlws.FILTER($D$2:$D$1311,_xlfn.MAP($E$2:$E$1311,_xlfn.LAMBDA(_xlpm.x,_xlpm.x=$E471))))</f>
        <v>4.8899755501222489E-4</v>
      </c>
      <c r="K471" s="3">
        <f t="shared" si="91"/>
        <v>1</v>
      </c>
      <c r="L471" s="3" cm="1">
        <f t="array" ref="L471">SUM(_xlfn._xlws.FILTER($D$2:$D$1311,_xlfn.MAP($F$2:$F$1311,_xlfn.LAMBDA(_xlpm.x,_xlpm.x=$F471))))</f>
        <v>4.8899755501222489E-4</v>
      </c>
      <c r="M471" s="3">
        <f t="shared" si="92"/>
        <v>1</v>
      </c>
      <c r="N471" s="3">
        <f t="shared" si="93"/>
        <v>0.2342468675289098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~nahm~ : [naːm]</v>
      </c>
      <c r="B472" s="2">
        <v>1</v>
      </c>
      <c r="C472" s="1" t="s">
        <v>1683</v>
      </c>
      <c r="D472" s="3">
        <f t="shared" si="85"/>
        <v>4.8899755501222489E-4</v>
      </c>
      <c r="E472" s="1" t="str">
        <f t="shared" si="86"/>
        <v>~nahm~</v>
      </c>
      <c r="F472" s="1" t="str">
        <f t="shared" si="87"/>
        <v>[naːm]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 cm="1">
        <f t="array" ref="J472">SUM(_xlfn._xlws.FILTER($D$2:$D$1311,_xlfn.MAP($E$2:$E$1311,_xlfn.LAMBDA(_xlpm.x,_xlpm.x=$E472))))</f>
        <v>4.8899755501222489E-4</v>
      </c>
      <c r="K472" s="3">
        <f t="shared" si="91"/>
        <v>1</v>
      </c>
      <c r="L472" s="3" cm="1">
        <f t="array" ref="L472">SUM(_xlfn._xlws.FILTER($D$2:$D$1311,_xlfn.MAP($F$2:$F$1311,_xlfn.LAMBDA(_xlpm.x,_xlpm.x=$F472))))</f>
        <v>4.8899755501222489E-4</v>
      </c>
      <c r="M472" s="3">
        <f t="shared" si="92"/>
        <v>1</v>
      </c>
      <c r="N472" s="3">
        <f t="shared" si="93"/>
        <v>0.2342468675289098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~nhöh~ : [nhøː]</v>
      </c>
      <c r="B473" s="2">
        <v>1</v>
      </c>
      <c r="C473" s="1" t="s">
        <v>1681</v>
      </c>
      <c r="D473" s="3">
        <f t="shared" si="85"/>
        <v>4.8899755501222489E-4</v>
      </c>
      <c r="E473" s="3" t="str">
        <f t="shared" si="86"/>
        <v>~nhöh~</v>
      </c>
      <c r="F473" s="3" t="str">
        <f t="shared" si="87"/>
        <v>[nhøː]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SUM(_xlfn._xlws.FILTER($D$2:$D$1311,_xlfn.MAP($E$2:$E$1311,_xlfn.LAMBDA(_xlpm.x,_xlpm.x=$E473))))</f>
        <v>4.8899755501222489E-4</v>
      </c>
      <c r="K473" s="3">
        <f t="shared" si="91"/>
        <v>1</v>
      </c>
      <c r="L473" s="3" cm="1">
        <f t="array" ref="L473">SUM(_xlfn._xlws.FILTER($D$2:$D$1311,_xlfn.MAP($F$2:$F$1311,_xlfn.LAMBDA(_xlpm.x,_xlpm.x=$F473))))</f>
        <v>4.8899755501222489E-4</v>
      </c>
      <c r="M473" s="3">
        <f t="shared" si="92"/>
        <v>1</v>
      </c>
      <c r="N473" s="3">
        <f t="shared" si="93"/>
        <v>0.2342468675289098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~nsbe~ : [nsbe]</v>
      </c>
      <c r="B474" s="2">
        <v>1</v>
      </c>
      <c r="C474" s="1" t="s">
        <v>1679</v>
      </c>
      <c r="D474" s="3">
        <f t="shared" si="85"/>
        <v>4.8899755501222489E-4</v>
      </c>
      <c r="E474" s="3" t="str">
        <f t="shared" si="86"/>
        <v>~nsbe~</v>
      </c>
      <c r="F474" s="3" t="str">
        <f t="shared" si="87"/>
        <v>[nsbe]</v>
      </c>
      <c r="G474" s="5">
        <f t="shared" si="88"/>
        <v>4</v>
      </c>
      <c r="H474" s="5">
        <f t="shared" si="89"/>
        <v>4</v>
      </c>
      <c r="I474" s="5">
        <f t="shared" si="90"/>
        <v>4</v>
      </c>
      <c r="J474" s="3" cm="1">
        <f t="array" ref="J474">SUM(_xlfn._xlws.FILTER($D$2:$D$1311,_xlfn.MAP($E$2:$E$1311,_xlfn.LAMBDA(_xlpm.x,_xlpm.x=$E474))))</f>
        <v>4.8899755501222489E-4</v>
      </c>
      <c r="K474" s="3">
        <f t="shared" si="91"/>
        <v>1</v>
      </c>
      <c r="L474" s="3" cm="1">
        <f t="array" ref="L474">SUM(_xlfn._xlws.FILTER($D$2:$D$1311,_xlfn.MAP($F$2:$F$1311,_xlfn.LAMBDA(_xlpm.x,_xlpm.x=$F474))))</f>
        <v>4.8899755501222489E-4</v>
      </c>
      <c r="M474" s="3">
        <f t="shared" si="92"/>
        <v>1</v>
      </c>
      <c r="N474" s="3">
        <f t="shared" si="93"/>
        <v>0.2342468675289098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~ntei~ : [ntaɛ]</v>
      </c>
      <c r="B475" s="2">
        <v>1</v>
      </c>
      <c r="C475" s="1" t="s">
        <v>1678</v>
      </c>
      <c r="D475" s="3">
        <f t="shared" si="85"/>
        <v>4.8899755501222489E-4</v>
      </c>
      <c r="E475" s="3" t="str">
        <f t="shared" si="86"/>
        <v>~ntei~</v>
      </c>
      <c r="F475" s="3" t="str">
        <f t="shared" si="87"/>
        <v>[ntaɛ]</v>
      </c>
      <c r="G475" s="5">
        <f t="shared" si="88"/>
        <v>4</v>
      </c>
      <c r="H475" s="5">
        <f t="shared" si="89"/>
        <v>4</v>
      </c>
      <c r="I475" s="5">
        <f t="shared" si="90"/>
        <v>4</v>
      </c>
      <c r="J475" s="3" cm="1">
        <f t="array" ref="J475">SUM(_xlfn._xlws.FILTER($D$2:$D$1311,_xlfn.MAP($E$2:$E$1311,_xlfn.LAMBDA(_xlpm.x,_xlpm.x=$E475))))</f>
        <v>4.8899755501222489E-4</v>
      </c>
      <c r="K475" s="3">
        <f t="shared" si="91"/>
        <v>1</v>
      </c>
      <c r="L475" s="3" cm="1">
        <f t="array" ref="L475">SUM(_xlfn._xlws.FILTER($D$2:$D$1311,_xlfn.MAP($F$2:$F$1311,_xlfn.LAMBDA(_xlpm.x,_xlpm.x=$F475))))</f>
        <v>4.8899755501222489E-4</v>
      </c>
      <c r="M475" s="3">
        <f t="shared" si="92"/>
        <v>1</v>
      </c>
      <c r="N475" s="3">
        <f t="shared" si="93"/>
        <v>0.2342468675289098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~ntha~ : [ntha]</v>
      </c>
      <c r="B476" s="2">
        <v>1</v>
      </c>
      <c r="C476" s="1" t="s">
        <v>1677</v>
      </c>
      <c r="D476" s="3">
        <f t="shared" si="85"/>
        <v>4.8899755501222489E-4</v>
      </c>
      <c r="E476" s="3" t="str">
        <f t="shared" si="86"/>
        <v>~ntha~</v>
      </c>
      <c r="F476" s="3" t="str">
        <f t="shared" si="87"/>
        <v>[ntha]</v>
      </c>
      <c r="G476" s="5">
        <f t="shared" si="88"/>
        <v>4</v>
      </c>
      <c r="H476" s="5">
        <f t="shared" si="89"/>
        <v>4</v>
      </c>
      <c r="I476" s="5">
        <f t="shared" si="90"/>
        <v>4</v>
      </c>
      <c r="J476" s="3" cm="1">
        <f t="array" ref="J476">SUM(_xlfn._xlws.FILTER($D$2:$D$1311,_xlfn.MAP($E$2:$E$1311,_xlfn.LAMBDA(_xlpm.x,_xlpm.x=$E476))))</f>
        <v>4.8899755501222489E-4</v>
      </c>
      <c r="K476" s="3">
        <f t="shared" si="91"/>
        <v>1</v>
      </c>
      <c r="L476" s="3" cm="1">
        <f t="array" ref="L476">SUM(_xlfn._xlws.FILTER($D$2:$D$1311,_xlfn.MAP($F$2:$F$1311,_xlfn.LAMBDA(_xlpm.x,_xlpm.x=$F476))))</f>
        <v>4.8899755501222489E-4</v>
      </c>
      <c r="M476" s="3">
        <f t="shared" si="92"/>
        <v>1</v>
      </c>
      <c r="N476" s="3">
        <f t="shared" si="93"/>
        <v>0.2342468675289098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~nzel~ : [ntsl]</v>
      </c>
      <c r="B477" s="2">
        <v>1</v>
      </c>
      <c r="C477" s="1" t="s">
        <v>202</v>
      </c>
      <c r="D477" s="3">
        <f t="shared" si="85"/>
        <v>4.8899755501222489E-4</v>
      </c>
      <c r="E477" s="3" t="str">
        <f t="shared" si="86"/>
        <v>~nzel~</v>
      </c>
      <c r="F477" s="3" t="str">
        <f t="shared" si="87"/>
        <v>[ntsl]</v>
      </c>
      <c r="G477" s="5">
        <f t="shared" si="88"/>
        <v>4</v>
      </c>
      <c r="H477" s="5">
        <f t="shared" si="89"/>
        <v>4</v>
      </c>
      <c r="I477" s="5">
        <f t="shared" si="90"/>
        <v>4</v>
      </c>
      <c r="J477" s="3" cm="1">
        <f t="array" ref="J477">SUM(_xlfn._xlws.FILTER($D$2:$D$1311,_xlfn.MAP($E$2:$E$1311,_xlfn.LAMBDA(_xlpm.x,_xlpm.x=$E477))))</f>
        <v>4.8899755501222489E-4</v>
      </c>
      <c r="K477" s="3">
        <f t="shared" si="91"/>
        <v>1</v>
      </c>
      <c r="L477" s="3" cm="1">
        <f t="array" ref="L477">SUM(_xlfn._xlws.FILTER($D$2:$D$1311,_xlfn.MAP($F$2:$F$1311,_xlfn.LAMBDA(_xlpm.x,_xlpm.x=$F477))))</f>
        <v>4.8899755501222489E-4</v>
      </c>
      <c r="M477" s="3">
        <f t="shared" si="92"/>
        <v>1</v>
      </c>
      <c r="N477" s="3">
        <f t="shared" si="93"/>
        <v>0.2342468675289098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~ntwi~ : [ntvɪ]</v>
      </c>
      <c r="B478" s="2">
        <v>1</v>
      </c>
      <c r="C478" s="1" t="s">
        <v>1676</v>
      </c>
      <c r="D478" s="3">
        <f t="shared" si="85"/>
        <v>4.8899755501222489E-4</v>
      </c>
      <c r="E478" s="3" t="str">
        <f t="shared" si="86"/>
        <v>~ntwi~</v>
      </c>
      <c r="F478" s="3" t="str">
        <f t="shared" si="87"/>
        <v>[ntvɪ]</v>
      </c>
      <c r="G478" s="5">
        <f t="shared" si="88"/>
        <v>4</v>
      </c>
      <c r="H478" s="5">
        <f t="shared" si="89"/>
        <v>4</v>
      </c>
      <c r="I478" s="5">
        <f t="shared" si="90"/>
        <v>4</v>
      </c>
      <c r="J478" s="3" cm="1">
        <f t="array" ref="J478">SUM(_xlfn._xlws.FILTER($D$2:$D$1311,_xlfn.MAP($E$2:$E$1311,_xlfn.LAMBDA(_xlpm.x,_xlpm.x=$E478))))</f>
        <v>4.8899755501222489E-4</v>
      </c>
      <c r="K478" s="3">
        <f t="shared" si="91"/>
        <v>1</v>
      </c>
      <c r="L478" s="3" cm="1">
        <f t="array" ref="L478">SUM(_xlfn._xlws.FILTER($D$2:$D$1311,_xlfn.MAP($F$2:$F$1311,_xlfn.LAMBDA(_xlpm.x,_xlpm.x=$F478))))</f>
        <v>4.8899755501222489E-4</v>
      </c>
      <c r="M478" s="3">
        <f t="shared" si="92"/>
        <v>1</v>
      </c>
      <c r="N478" s="3">
        <f t="shared" si="93"/>
        <v>0.2342468675289098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~ntwu~ : [ntvʊ]</v>
      </c>
      <c r="B479" s="2">
        <v>1</v>
      </c>
      <c r="C479" s="1" t="s">
        <v>1675</v>
      </c>
      <c r="D479" s="3">
        <f t="shared" si="85"/>
        <v>4.8899755501222489E-4</v>
      </c>
      <c r="E479" s="3" t="str">
        <f t="shared" si="86"/>
        <v>~ntwu~</v>
      </c>
      <c r="F479" s="3" t="str">
        <f t="shared" si="87"/>
        <v>[ntvʊ]</v>
      </c>
      <c r="G479" s="5">
        <f t="shared" si="88"/>
        <v>4</v>
      </c>
      <c r="H479" s="5">
        <f t="shared" si="89"/>
        <v>4</v>
      </c>
      <c r="I479" s="5">
        <f t="shared" si="90"/>
        <v>4</v>
      </c>
      <c r="J479" s="3" cm="1">
        <f t="array" ref="J479">SUM(_xlfn._xlws.FILTER($D$2:$D$1311,_xlfn.MAP($E$2:$E$1311,_xlfn.LAMBDA(_xlpm.x,_xlpm.x=$E479))))</f>
        <v>4.8899755501222489E-4</v>
      </c>
      <c r="K479" s="3">
        <f t="shared" si="91"/>
        <v>1</v>
      </c>
      <c r="L479" s="3" cm="1">
        <f t="array" ref="L479">SUM(_xlfn._xlws.FILTER($D$2:$D$1311,_xlfn.MAP($F$2:$F$1311,_xlfn.LAMBDA(_xlpm.x,_xlpm.x=$F479))))</f>
        <v>4.8899755501222489E-4</v>
      </c>
      <c r="M479" s="3">
        <f t="shared" si="92"/>
        <v>1</v>
      </c>
      <c r="N479" s="3">
        <f t="shared" si="93"/>
        <v>0.2342468675289098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~nwei~ : [nvaɛ]</v>
      </c>
      <c r="B480" s="2">
        <v>1</v>
      </c>
      <c r="C480" s="1" t="s">
        <v>1672</v>
      </c>
      <c r="D480" s="3">
        <f t="shared" si="85"/>
        <v>4.8899755501222489E-4</v>
      </c>
      <c r="E480" s="3" t="str">
        <f t="shared" si="86"/>
        <v>~nwei~</v>
      </c>
      <c r="F480" s="3" t="str">
        <f t="shared" si="87"/>
        <v>[nvaɛ]</v>
      </c>
      <c r="G480" s="5">
        <f t="shared" si="88"/>
        <v>4</v>
      </c>
      <c r="H480" s="5">
        <f t="shared" si="89"/>
        <v>4</v>
      </c>
      <c r="I480" s="5">
        <f t="shared" si="90"/>
        <v>4</v>
      </c>
      <c r="J480" s="3" cm="1">
        <f t="array" ref="J480">SUM(_xlfn._xlws.FILTER($D$2:$D$1311,_xlfn.MAP($E$2:$E$1311,_xlfn.LAMBDA(_xlpm.x,_xlpm.x=$E480))))</f>
        <v>4.8899755501222489E-4</v>
      </c>
      <c r="K480" s="3">
        <f t="shared" si="91"/>
        <v>1</v>
      </c>
      <c r="L480" s="3" cm="1">
        <f t="array" ref="L480">SUM(_xlfn._xlws.FILTER($D$2:$D$1311,_xlfn.MAP($F$2:$F$1311,_xlfn.LAMBDA(_xlpm.x,_xlpm.x=$F480))))</f>
        <v>4.8899755501222489E-4</v>
      </c>
      <c r="M480" s="3">
        <f t="shared" si="92"/>
        <v>1</v>
      </c>
      <c r="N480" s="3">
        <f t="shared" si="93"/>
        <v>0.2342468675289098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~nsta~ : [nʃta]</v>
      </c>
      <c r="B481" s="2">
        <v>1</v>
      </c>
      <c r="C481" s="1" t="s">
        <v>1670</v>
      </c>
      <c r="D481" s="3">
        <f t="shared" si="85"/>
        <v>4.8899755501222489E-4</v>
      </c>
      <c r="E481" s="3" t="str">
        <f t="shared" si="86"/>
        <v>~nsta~</v>
      </c>
      <c r="F481" s="3" t="str">
        <f t="shared" si="87"/>
        <v>[nʃta]</v>
      </c>
      <c r="G481" s="5">
        <f t="shared" si="88"/>
        <v>4</v>
      </c>
      <c r="H481" s="5">
        <f t="shared" si="89"/>
        <v>4</v>
      </c>
      <c r="I481" s="5">
        <f t="shared" si="90"/>
        <v>4</v>
      </c>
      <c r="J481" s="3" cm="1">
        <f t="array" ref="J481">SUM(_xlfn._xlws.FILTER($D$2:$D$1311,_xlfn.MAP($E$2:$E$1311,_xlfn.LAMBDA(_xlpm.x,_xlpm.x=$E481))))</f>
        <v>4.8899755501222489E-4</v>
      </c>
      <c r="K481" s="3">
        <f t="shared" si="91"/>
        <v>1</v>
      </c>
      <c r="L481" s="3" cm="1">
        <f t="array" ref="L481">SUM(_xlfn._xlws.FILTER($D$2:$D$1311,_xlfn.MAP($F$2:$F$1311,_xlfn.LAMBDA(_xlpm.x,_xlpm.x=$F481))))</f>
        <v>4.8899755501222489E-4</v>
      </c>
      <c r="M481" s="3">
        <f t="shared" si="92"/>
        <v>1</v>
      </c>
      <c r="N481" s="3">
        <f t="shared" si="93"/>
        <v>0.2342468675289098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~nähe~ : [nɛːe]</v>
      </c>
      <c r="B482" s="2">
        <v>1</v>
      </c>
      <c r="C482" s="1" t="s">
        <v>1667</v>
      </c>
      <c r="D482" s="3">
        <f t="shared" si="85"/>
        <v>4.8899755501222489E-4</v>
      </c>
      <c r="E482" s="3" t="str">
        <f t="shared" si="86"/>
        <v>~nähe~</v>
      </c>
      <c r="F482" s="3" t="str">
        <f t="shared" si="87"/>
        <v>[nɛːe]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 cm="1">
        <f t="array" ref="J482">SUM(_xlfn._xlws.FILTER($D$2:$D$1311,_xlfn.MAP($E$2:$E$1311,_xlfn.LAMBDA(_xlpm.x,_xlpm.x=$E482))))</f>
        <v>4.8899755501222489E-4</v>
      </c>
      <c r="K482" s="3">
        <f t="shared" si="91"/>
        <v>1</v>
      </c>
      <c r="L482" s="3" cm="1">
        <f t="array" ref="L482">SUM(_xlfn._xlws.FILTER($D$2:$D$1311,_xlfn.MAP($F$2:$F$1311,_xlfn.LAMBDA(_xlpm.x,_xlpm.x=$F482))))</f>
        <v>4.8899755501222489E-4</v>
      </c>
      <c r="M482" s="3">
        <f t="shared" si="92"/>
        <v>1</v>
      </c>
      <c r="N482" s="3">
        <f t="shared" si="93"/>
        <v>0.2342468675289098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~nige~ : [nɪɡe]</v>
      </c>
      <c r="B483" s="2">
        <v>1</v>
      </c>
      <c r="C483" s="1" t="s">
        <v>1666</v>
      </c>
      <c r="D483" s="3">
        <f t="shared" si="85"/>
        <v>4.8899755501222489E-4</v>
      </c>
      <c r="E483" s="3" t="str">
        <f t="shared" si="86"/>
        <v>~nige~</v>
      </c>
      <c r="F483" s="3" t="str">
        <f t="shared" si="87"/>
        <v>[nɪɡe]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 cm="1">
        <f t="array" ref="J483">SUM(_xlfn._xlws.FILTER($D$2:$D$1311,_xlfn.MAP($E$2:$E$1311,_xlfn.LAMBDA(_xlpm.x,_xlpm.x=$E483))))</f>
        <v>4.8899755501222489E-4</v>
      </c>
      <c r="K483" s="3">
        <f t="shared" si="91"/>
        <v>1</v>
      </c>
      <c r="L483" s="3" cm="1">
        <f t="array" ref="L483">SUM(_xlfn._xlws.FILTER($D$2:$D$1311,_xlfn.MAP($F$2:$F$1311,_xlfn.LAMBDA(_xlpm.x,_xlpm.x=$F483))))</f>
        <v>4.8899755501222489E-4</v>
      </c>
      <c r="M483" s="3">
        <f t="shared" si="92"/>
        <v>1</v>
      </c>
      <c r="N483" s="3">
        <f t="shared" si="93"/>
        <v>0.2342468675289098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~neun~ : [nɔœn]</v>
      </c>
      <c r="B484" s="2">
        <v>1</v>
      </c>
      <c r="C484" s="1" t="s">
        <v>1665</v>
      </c>
      <c r="D484" s="3">
        <f t="shared" si="85"/>
        <v>4.8899755501222489E-4</v>
      </c>
      <c r="E484" s="3" t="str">
        <f t="shared" si="86"/>
        <v>~neun~</v>
      </c>
      <c r="F484" s="3" t="str">
        <f t="shared" si="87"/>
        <v>[nɔœn]</v>
      </c>
      <c r="G484" s="5">
        <f t="shared" si="88"/>
        <v>4</v>
      </c>
      <c r="H484" s="5">
        <f t="shared" si="89"/>
        <v>4</v>
      </c>
      <c r="I484" s="5">
        <f t="shared" si="90"/>
        <v>4</v>
      </c>
      <c r="J484" s="3" cm="1">
        <f t="array" ref="J484">SUM(_xlfn._xlws.FILTER($D$2:$D$1311,_xlfn.MAP($E$2:$E$1311,_xlfn.LAMBDA(_xlpm.x,_xlpm.x=$E484))))</f>
        <v>4.8899755501222489E-4</v>
      </c>
      <c r="K484" s="3">
        <f t="shared" si="91"/>
        <v>1</v>
      </c>
      <c r="L484" s="3" cm="1">
        <f t="array" ref="L484">SUM(_xlfn._xlws.FILTER($D$2:$D$1311,_xlfn.MAP($F$2:$F$1311,_xlfn.LAMBDA(_xlpm.x,_xlpm.x=$F484))))</f>
        <v>4.8899755501222489E-4</v>
      </c>
      <c r="M484" s="3">
        <f t="shared" si="92"/>
        <v>1</v>
      </c>
      <c r="N484" s="3">
        <f t="shared" si="93"/>
        <v>0.2342468675289098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~oben~ : [oːbm]</v>
      </c>
      <c r="B485" s="2">
        <v>1</v>
      </c>
      <c r="C485" s="1" t="s">
        <v>1663</v>
      </c>
      <c r="D485" s="3">
        <f t="shared" si="85"/>
        <v>4.8899755501222489E-4</v>
      </c>
      <c r="E485" s="3" t="str">
        <f t="shared" si="86"/>
        <v>~oben~</v>
      </c>
      <c r="F485" s="3" t="str">
        <f t="shared" si="87"/>
        <v>[oːbm]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 cm="1">
        <f t="array" ref="J485">SUM(_xlfn._xlws.FILTER($D$2:$D$1311,_xlfn.MAP($E$2:$E$1311,_xlfn.LAMBDA(_xlpm.x,_xlpm.x=$E485))))</f>
        <v>4.8899755501222489E-4</v>
      </c>
      <c r="K485" s="3">
        <f t="shared" si="91"/>
        <v>1</v>
      </c>
      <c r="L485" s="3" cm="1">
        <f t="array" ref="L485">SUM(_xlfn._xlws.FILTER($D$2:$D$1311,_xlfn.MAP($F$2:$F$1311,_xlfn.LAMBDA(_xlpm.x,_xlpm.x=$F485))))</f>
        <v>4.8899755501222489E-4</v>
      </c>
      <c r="M485" s="3">
        <f t="shared" si="92"/>
        <v>1</v>
      </c>
      <c r="N485" s="3">
        <f t="shared" si="93"/>
        <v>0.2342468675289098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~ober~ : [oːbɐ]</v>
      </c>
      <c r="B486" s="2">
        <v>1</v>
      </c>
      <c r="C486" s="1" t="s">
        <v>1662</v>
      </c>
      <c r="D486" s="3">
        <f t="shared" si="85"/>
        <v>4.8899755501222489E-4</v>
      </c>
      <c r="E486" s="3" t="str">
        <f t="shared" si="86"/>
        <v>~ober~</v>
      </c>
      <c r="F486" s="3" t="str">
        <f t="shared" si="87"/>
        <v>[oːbɐ]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 cm="1">
        <f t="array" ref="J486">SUM(_xlfn._xlws.FILTER($D$2:$D$1311,_xlfn.MAP($E$2:$E$1311,_xlfn.LAMBDA(_xlpm.x,_xlpm.x=$E486))))</f>
        <v>4.8899755501222489E-4</v>
      </c>
      <c r="K486" s="3">
        <f t="shared" si="91"/>
        <v>1</v>
      </c>
      <c r="L486" s="3" cm="1">
        <f t="array" ref="L486">SUM(_xlfn._xlws.FILTER($D$2:$D$1311,_xlfn.MAP($F$2:$F$1311,_xlfn.LAMBDA(_xlpm.x,_xlpm.x=$F486))))</f>
        <v>4.8899755501222489E-4</v>
      </c>
      <c r="M486" s="3">
        <f t="shared" si="92"/>
        <v>1</v>
      </c>
      <c r="N486" s="3">
        <f t="shared" si="93"/>
        <v>0.2342468675289098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~paar~ : [paːʁ]</v>
      </c>
      <c r="B487" s="2">
        <v>1</v>
      </c>
      <c r="C487" s="1" t="s">
        <v>1661</v>
      </c>
      <c r="D487" s="3">
        <f t="shared" si="85"/>
        <v>4.8899755501222489E-4</v>
      </c>
      <c r="E487" s="1" t="str">
        <f t="shared" si="86"/>
        <v>~paar~</v>
      </c>
      <c r="F487" s="1" t="str">
        <f t="shared" si="87"/>
        <v>[paːʁ]</v>
      </c>
      <c r="G487" s="5">
        <f t="shared" si="88"/>
        <v>4</v>
      </c>
      <c r="H487" s="5">
        <f t="shared" si="89"/>
        <v>4</v>
      </c>
      <c r="I487" s="5">
        <f t="shared" si="90"/>
        <v>4</v>
      </c>
      <c r="J487" s="3" cm="1">
        <f t="array" ref="J487">SUM(_xlfn._xlws.FILTER($D$2:$D$1311,_xlfn.MAP($E$2:$E$1311,_xlfn.LAMBDA(_xlpm.x,_xlpm.x=$E487))))</f>
        <v>4.8899755501222489E-4</v>
      </c>
      <c r="K487" s="3">
        <f t="shared" si="91"/>
        <v>1</v>
      </c>
      <c r="L487" s="3" cm="1">
        <f t="array" ref="L487">SUM(_xlfn._xlws.FILTER($D$2:$D$1311,_xlfn.MAP($F$2:$F$1311,_xlfn.LAMBDA(_xlpm.x,_xlpm.x=$F487))))</f>
        <v>4.8899755501222489E-4</v>
      </c>
      <c r="M487" s="3">
        <f t="shared" si="92"/>
        <v>1</v>
      </c>
      <c r="N487" s="3">
        <f t="shared" si="93"/>
        <v>0.2342468675289098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~pier~ : [piːɐ]</v>
      </c>
      <c r="B488" s="2">
        <v>1</v>
      </c>
      <c r="C488" s="1" t="s">
        <v>1659</v>
      </c>
      <c r="D488" s="3">
        <f t="shared" si="85"/>
        <v>4.8899755501222489E-4</v>
      </c>
      <c r="E488" s="3" t="str">
        <f t="shared" si="86"/>
        <v>~pier~</v>
      </c>
      <c r="F488" s="3" t="str">
        <f t="shared" si="87"/>
        <v>[piːɐ]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 cm="1">
        <f t="array" ref="J488">SUM(_xlfn._xlws.FILTER($D$2:$D$1311,_xlfn.MAP($E$2:$E$1311,_xlfn.LAMBDA(_xlpm.x,_xlpm.x=$E488))))</f>
        <v>4.8899755501222489E-4</v>
      </c>
      <c r="K488" s="3">
        <f t="shared" si="91"/>
        <v>1</v>
      </c>
      <c r="L488" s="3" cm="1">
        <f t="array" ref="L488">SUM(_xlfn._xlws.FILTER($D$2:$D$1311,_xlfn.MAP($F$2:$F$1311,_xlfn.LAMBDA(_xlpm.x,_xlpm.x=$F488))))</f>
        <v>4.8899755501222489E-4</v>
      </c>
      <c r="M488" s="3">
        <f t="shared" si="92"/>
        <v>1</v>
      </c>
      <c r="N488" s="3">
        <f t="shared" si="93"/>
        <v>0.2342468675289098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~bnis~ : [pnɪs]</v>
      </c>
      <c r="B489" s="2">
        <v>1</v>
      </c>
      <c r="C489" s="1" t="s">
        <v>1658</v>
      </c>
      <c r="D489" s="3">
        <f t="shared" si="85"/>
        <v>4.8899755501222489E-4</v>
      </c>
      <c r="E489" s="1" t="str">
        <f t="shared" si="86"/>
        <v>~bnis~</v>
      </c>
      <c r="F489" s="1" t="str">
        <f t="shared" si="87"/>
        <v>[pnɪs]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 cm="1">
        <f t="array" ref="J489">SUM(_xlfn._xlws.FILTER($D$2:$D$1311,_xlfn.MAP($E$2:$E$1311,_xlfn.LAMBDA(_xlpm.x,_xlpm.x=$E489))))</f>
        <v>4.8899755501222489E-4</v>
      </c>
      <c r="K489" s="3">
        <f t="shared" si="91"/>
        <v>1</v>
      </c>
      <c r="L489" s="3" cm="1">
        <f t="array" ref="L489">SUM(_xlfn._xlws.FILTER($D$2:$D$1311,_xlfn.MAP($F$2:$F$1311,_xlfn.LAMBDA(_xlpm.x,_xlpm.x=$F489))))</f>
        <v>4.8899755501222489E-4</v>
      </c>
      <c r="M489" s="3">
        <f t="shared" si="92"/>
        <v>1</v>
      </c>
      <c r="N489" s="3">
        <f t="shared" si="93"/>
        <v>0.2342468675289098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~posi~ : [pozi]</v>
      </c>
      <c r="B490" s="2">
        <v>1</v>
      </c>
      <c r="C490" s="1" t="s">
        <v>1657</v>
      </c>
      <c r="D490" s="3">
        <f t="shared" si="85"/>
        <v>4.8899755501222489E-4</v>
      </c>
      <c r="E490" s="1" t="str">
        <f t="shared" si="86"/>
        <v>~posi~</v>
      </c>
      <c r="F490" s="1" t="str">
        <f t="shared" si="87"/>
        <v>[pozi]</v>
      </c>
      <c r="G490" s="5">
        <f t="shared" si="88"/>
        <v>4</v>
      </c>
      <c r="H490" s="5">
        <f t="shared" si="89"/>
        <v>4</v>
      </c>
      <c r="I490" s="5">
        <f t="shared" si="90"/>
        <v>4</v>
      </c>
      <c r="J490" s="3" cm="1">
        <f t="array" ref="J490">SUM(_xlfn._xlws.FILTER($D$2:$D$1311,_xlfn.MAP($E$2:$E$1311,_xlfn.LAMBDA(_xlpm.x,_xlpm.x=$E490))))</f>
        <v>4.8899755501222489E-4</v>
      </c>
      <c r="K490" s="3">
        <f t="shared" si="91"/>
        <v>1</v>
      </c>
      <c r="L490" s="3" cm="1">
        <f t="array" ref="L490">SUM(_xlfn._xlws.FILTER($D$2:$D$1311,_xlfn.MAP($F$2:$F$1311,_xlfn.LAMBDA(_xlpm.x,_xlpm.x=$F490))))</f>
        <v>4.8899755501222489E-4</v>
      </c>
      <c r="M490" s="3">
        <f t="shared" si="92"/>
        <v>1</v>
      </c>
      <c r="N490" s="3">
        <f t="shared" si="93"/>
        <v>0.2342468675289098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~btra~ : [ptʁa]</v>
      </c>
      <c r="B491" s="2">
        <v>1</v>
      </c>
      <c r="C491" s="1" t="s">
        <v>1655</v>
      </c>
      <c r="D491" s="3">
        <f t="shared" si="85"/>
        <v>4.8899755501222489E-4</v>
      </c>
      <c r="E491" s="1" t="str">
        <f t="shared" si="86"/>
        <v>~btra~</v>
      </c>
      <c r="F491" s="1" t="str">
        <f t="shared" si="87"/>
        <v>[ptʁa]</v>
      </c>
      <c r="G491" s="5">
        <f t="shared" si="88"/>
        <v>4</v>
      </c>
      <c r="H491" s="5">
        <f t="shared" si="89"/>
        <v>4</v>
      </c>
      <c r="I491" s="5">
        <f t="shared" si="90"/>
        <v>4</v>
      </c>
      <c r="J491" s="3" cm="1">
        <f t="array" ref="J491">SUM(_xlfn._xlws.FILTER($D$2:$D$1311,_xlfn.MAP($E$2:$E$1311,_xlfn.LAMBDA(_xlpm.x,_xlpm.x=$E491))))</f>
        <v>4.8899755501222489E-4</v>
      </c>
      <c r="K491" s="3">
        <f t="shared" si="91"/>
        <v>1</v>
      </c>
      <c r="L491" s="3" cm="1">
        <f t="array" ref="L491">SUM(_xlfn._xlws.FILTER($D$2:$D$1311,_xlfn.MAP($F$2:$F$1311,_xlfn.LAMBDA(_xlpm.x,_xlpm.x=$F491))))</f>
        <v>4.8899755501222489E-4</v>
      </c>
      <c r="M491" s="3">
        <f t="shared" si="92"/>
        <v>1</v>
      </c>
      <c r="N491" s="3">
        <f t="shared" si="93"/>
        <v>0.2342468675289098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~bwei~ : [pvaɛ]</v>
      </c>
      <c r="B492" s="2">
        <v>1</v>
      </c>
      <c r="C492" s="1" t="s">
        <v>1654</v>
      </c>
      <c r="D492" s="3">
        <f t="shared" si="85"/>
        <v>4.8899755501222489E-4</v>
      </c>
      <c r="E492" s="1" t="str">
        <f t="shared" si="86"/>
        <v>~bwei~</v>
      </c>
      <c r="F492" s="1" t="str">
        <f t="shared" si="87"/>
        <v>[pvaɛ]</v>
      </c>
      <c r="G492" s="5">
        <f t="shared" si="88"/>
        <v>4</v>
      </c>
      <c r="H492" s="5">
        <f t="shared" si="89"/>
        <v>4</v>
      </c>
      <c r="I492" s="5">
        <f t="shared" si="90"/>
        <v>4</v>
      </c>
      <c r="J492" s="3" cm="1">
        <f t="array" ref="J492">SUM(_xlfn._xlws.FILTER($D$2:$D$1311,_xlfn.MAP($E$2:$E$1311,_xlfn.LAMBDA(_xlpm.x,_xlpm.x=$E492))))</f>
        <v>4.8899755501222489E-4</v>
      </c>
      <c r="K492" s="3">
        <f t="shared" si="91"/>
        <v>1</v>
      </c>
      <c r="L492" s="3" cm="1">
        <f t="array" ref="L492">SUM(_xlfn._xlws.FILTER($D$2:$D$1311,_xlfn.MAP($F$2:$F$1311,_xlfn.LAMBDA(_xlpm.x,_xlpm.x=$F492))))</f>
        <v>4.8899755501222489E-4</v>
      </c>
      <c r="M492" s="3">
        <f t="shared" si="92"/>
        <v>1</v>
      </c>
      <c r="N492" s="3">
        <f t="shared" si="93"/>
        <v>0.2342468675289098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~bwoh~ : [pvoː]</v>
      </c>
      <c r="B493" s="2">
        <v>1</v>
      </c>
      <c r="C493" s="1" t="s">
        <v>1653</v>
      </c>
      <c r="D493" s="3">
        <f t="shared" si="85"/>
        <v>4.8899755501222489E-4</v>
      </c>
      <c r="E493" s="3" t="str">
        <f t="shared" si="86"/>
        <v>~bwoh~</v>
      </c>
      <c r="F493" s="3" t="str">
        <f t="shared" si="87"/>
        <v>[pvoː]</v>
      </c>
      <c r="G493" s="5">
        <f t="shared" si="88"/>
        <v>4</v>
      </c>
      <c r="H493" s="5">
        <f t="shared" si="89"/>
        <v>4</v>
      </c>
      <c r="I493" s="5">
        <f t="shared" si="90"/>
        <v>4</v>
      </c>
      <c r="J493" s="3" cm="1">
        <f t="array" ref="J493">SUM(_xlfn._xlws.FILTER($D$2:$D$1311,_xlfn.MAP($E$2:$E$1311,_xlfn.LAMBDA(_xlpm.x,_xlpm.x=$E493))))</f>
        <v>4.8899755501222489E-4</v>
      </c>
      <c r="K493" s="3">
        <f t="shared" si="91"/>
        <v>1</v>
      </c>
      <c r="L493" s="3" cm="1">
        <f t="array" ref="L493">SUM(_xlfn._xlws.FILTER($D$2:$D$1311,_xlfn.MAP($F$2:$F$1311,_xlfn.LAMBDA(_xlpm.x,_xlpm.x=$F493))))</f>
        <v>4.8899755501222489E-4</v>
      </c>
      <c r="M493" s="3">
        <f t="shared" si="92"/>
        <v>1</v>
      </c>
      <c r="N493" s="3">
        <f t="shared" si="93"/>
        <v>0.2342468675289098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~sdru~ : [sdʁʊ]</v>
      </c>
      <c r="B494" s="2">
        <v>1</v>
      </c>
      <c r="C494" s="1" t="s">
        <v>1652</v>
      </c>
      <c r="D494" s="3">
        <f t="shared" si="85"/>
        <v>4.8899755501222489E-4</v>
      </c>
      <c r="E494" s="3" t="str">
        <f t="shared" si="86"/>
        <v>~sdru~</v>
      </c>
      <c r="F494" s="3" t="str">
        <f t="shared" si="87"/>
        <v>[sdʁʊ]</v>
      </c>
      <c r="G494" s="5">
        <f t="shared" si="88"/>
        <v>4</v>
      </c>
      <c r="H494" s="5">
        <f t="shared" si="89"/>
        <v>4</v>
      </c>
      <c r="I494" s="5">
        <f t="shared" si="90"/>
        <v>4</v>
      </c>
      <c r="J494" s="3" cm="1">
        <f t="array" ref="J494">SUM(_xlfn._xlws.FILTER($D$2:$D$1311,_xlfn.MAP($E$2:$E$1311,_xlfn.LAMBDA(_xlpm.x,_xlpm.x=$E494))))</f>
        <v>4.8899755501222489E-4</v>
      </c>
      <c r="K494" s="3">
        <f t="shared" si="91"/>
        <v>1</v>
      </c>
      <c r="L494" s="3" cm="1">
        <f t="array" ref="L494">SUM(_xlfn._xlws.FILTER($D$2:$D$1311,_xlfn.MAP($F$2:$F$1311,_xlfn.LAMBDA(_xlpm.x,_xlpm.x=$F494))))</f>
        <v>4.8899755501222489E-4</v>
      </c>
      <c r="M494" s="3">
        <f t="shared" si="92"/>
        <v>1</v>
      </c>
      <c r="N494" s="3">
        <f t="shared" si="93"/>
        <v>0.2342468675289098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~tabe~ : [tabɛ]</v>
      </c>
      <c r="B495" s="2">
        <v>1</v>
      </c>
      <c r="C495" s="1" t="s">
        <v>1651</v>
      </c>
      <c r="D495" s="3">
        <f t="shared" si="85"/>
        <v>4.8899755501222489E-4</v>
      </c>
      <c r="E495" s="3" t="str">
        <f t="shared" si="86"/>
        <v>~tabe~</v>
      </c>
      <c r="F495" s="3" t="str">
        <f t="shared" si="87"/>
        <v>[tabɛ]</v>
      </c>
      <c r="G495" s="5">
        <f t="shared" si="88"/>
        <v>4</v>
      </c>
      <c r="H495" s="5">
        <f t="shared" si="89"/>
        <v>4</v>
      </c>
      <c r="I495" s="5">
        <f t="shared" si="90"/>
        <v>4</v>
      </c>
      <c r="J495" s="3" cm="1">
        <f t="array" ref="J495">SUM(_xlfn._xlws.FILTER($D$2:$D$1311,_xlfn.MAP($E$2:$E$1311,_xlfn.LAMBDA(_xlpm.x,_xlpm.x=$E495))))</f>
        <v>4.8899755501222489E-4</v>
      </c>
      <c r="K495" s="3">
        <f t="shared" si="91"/>
        <v>1</v>
      </c>
      <c r="L495" s="3" cm="1">
        <f t="array" ref="L495">SUM(_xlfn._xlws.FILTER($D$2:$D$1311,_xlfn.MAP($F$2:$F$1311,_xlfn.LAMBDA(_xlpm.x,_xlpm.x=$F495))))</f>
        <v>4.8899755501222489E-4</v>
      </c>
      <c r="M495" s="3">
        <f t="shared" si="92"/>
        <v>1</v>
      </c>
      <c r="N495" s="3">
        <f t="shared" si="93"/>
        <v>0.2342468675289098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~tief~ : [tiːf]</v>
      </c>
      <c r="B496" s="2">
        <v>1</v>
      </c>
      <c r="C496" s="1" t="s">
        <v>1647</v>
      </c>
      <c r="D496" s="3">
        <f t="shared" si="85"/>
        <v>4.8899755501222489E-4</v>
      </c>
      <c r="E496" s="3" t="str">
        <f t="shared" si="86"/>
        <v>~tief~</v>
      </c>
      <c r="F496" s="3" t="str">
        <f t="shared" si="87"/>
        <v>[tiːf]</v>
      </c>
      <c r="G496" s="5">
        <f t="shared" si="88"/>
        <v>4</v>
      </c>
      <c r="H496" s="5">
        <f t="shared" si="89"/>
        <v>4</v>
      </c>
      <c r="I496" s="5">
        <f t="shared" si="90"/>
        <v>4</v>
      </c>
      <c r="J496" s="3" cm="1">
        <f t="array" ref="J496">SUM(_xlfn._xlws.FILTER($D$2:$D$1311,_xlfn.MAP($E$2:$E$1311,_xlfn.LAMBDA(_xlpm.x,_xlpm.x=$E496))))</f>
        <v>4.8899755501222489E-4</v>
      </c>
      <c r="K496" s="3">
        <f t="shared" si="91"/>
        <v>1</v>
      </c>
      <c r="L496" s="3" cm="1">
        <f t="array" ref="L496">SUM(_xlfn._xlws.FILTER($D$2:$D$1311,_xlfn.MAP($F$2:$F$1311,_xlfn.LAMBDA(_xlpm.x,_xlpm.x=$F496))))</f>
        <v>4.8899755501222489E-4</v>
      </c>
      <c r="M496" s="3">
        <f t="shared" si="92"/>
        <v>1</v>
      </c>
      <c r="N496" s="3">
        <f t="shared" si="93"/>
        <v>0.2342468675289098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~tier~ : [tiːɐ]</v>
      </c>
      <c r="B497" s="2">
        <v>1</v>
      </c>
      <c r="C497" s="1" t="s">
        <v>263</v>
      </c>
      <c r="D497" s="3">
        <f t="shared" si="85"/>
        <v>4.8899755501222489E-4</v>
      </c>
      <c r="E497" s="3" t="str">
        <f t="shared" si="86"/>
        <v>~tier~</v>
      </c>
      <c r="F497" s="3" t="str">
        <f t="shared" si="87"/>
        <v>[tiːɐ]</v>
      </c>
      <c r="G497" s="5">
        <f t="shared" si="88"/>
        <v>4</v>
      </c>
      <c r="H497" s="5">
        <f t="shared" si="89"/>
        <v>4</v>
      </c>
      <c r="I497" s="5">
        <f t="shared" si="90"/>
        <v>4</v>
      </c>
      <c r="J497" s="3" cm="1">
        <f t="array" ref="J497">SUM(_xlfn._xlws.FILTER($D$2:$D$1311,_xlfn.MAP($E$2:$E$1311,_xlfn.LAMBDA(_xlpm.x,_xlpm.x=$E497))))</f>
        <v>4.8899755501222489E-4</v>
      </c>
      <c r="K497" s="3">
        <f t="shared" si="91"/>
        <v>1</v>
      </c>
      <c r="L497" s="3" cm="1">
        <f t="array" ref="L497">SUM(_xlfn._xlws.FILTER($D$2:$D$1311,_xlfn.MAP($F$2:$F$1311,_xlfn.LAMBDA(_xlpm.x,_xlpm.x=$F497))))</f>
        <v>4.8899755501222489E-4</v>
      </c>
      <c r="M497" s="3">
        <f t="shared" si="92"/>
        <v>1</v>
      </c>
      <c r="N497" s="3">
        <f t="shared" si="93"/>
        <v>0.2342468675289098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~toko~ : [tokɔ]</v>
      </c>
      <c r="B498" s="2">
        <v>1</v>
      </c>
      <c r="C498" s="1" t="s">
        <v>1646</v>
      </c>
      <c r="D498" s="3">
        <f t="shared" si="85"/>
        <v>4.8899755501222489E-4</v>
      </c>
      <c r="E498" s="3" t="str">
        <f t="shared" si="86"/>
        <v>~toko~</v>
      </c>
      <c r="F498" s="3" t="str">
        <f t="shared" si="87"/>
        <v>[tokɔ]</v>
      </c>
      <c r="G498" s="5">
        <f t="shared" si="88"/>
        <v>4</v>
      </c>
      <c r="H498" s="5">
        <f t="shared" si="89"/>
        <v>4</v>
      </c>
      <c r="I498" s="5">
        <f t="shared" si="90"/>
        <v>4</v>
      </c>
      <c r="J498" s="3" cm="1">
        <f t="array" ref="J498">SUM(_xlfn._xlws.FILTER($D$2:$D$1311,_xlfn.MAP($E$2:$E$1311,_xlfn.LAMBDA(_xlpm.x,_xlpm.x=$E498))))</f>
        <v>4.8899755501222489E-4</v>
      </c>
      <c r="K498" s="3">
        <f t="shared" si="91"/>
        <v>1</v>
      </c>
      <c r="L498" s="3" cm="1">
        <f t="array" ref="L498">SUM(_xlfn._xlws.FILTER($D$2:$D$1311,_xlfn.MAP($F$2:$F$1311,_xlfn.LAMBDA(_xlpm.x,_xlpm.x=$F498))))</f>
        <v>4.8899755501222489E-4</v>
      </c>
      <c r="M498" s="3">
        <f t="shared" si="92"/>
        <v>1</v>
      </c>
      <c r="N498" s="3">
        <f t="shared" si="93"/>
        <v>0.2342468675289098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~tzte~ : [tste]</v>
      </c>
      <c r="B499" s="2">
        <v>1</v>
      </c>
      <c r="C499" s="1" t="s">
        <v>614</v>
      </c>
      <c r="D499" s="3">
        <f t="shared" si="85"/>
        <v>4.8899755501222489E-4</v>
      </c>
      <c r="E499" s="1" t="str">
        <f t="shared" si="86"/>
        <v>~tzte~</v>
      </c>
      <c r="F499" s="1" t="str">
        <f t="shared" si="87"/>
        <v>[tste]</v>
      </c>
      <c r="G499" s="5">
        <f t="shared" si="88"/>
        <v>4</v>
      </c>
      <c r="H499" s="5">
        <f t="shared" si="89"/>
        <v>4</v>
      </c>
      <c r="I499" s="5">
        <f t="shared" si="90"/>
        <v>4</v>
      </c>
      <c r="J499" s="3" cm="1">
        <f t="array" ref="J499">SUM(_xlfn._xlws.FILTER($D$2:$D$1311,_xlfn.MAP($E$2:$E$1311,_xlfn.LAMBDA(_xlpm.x,_xlpm.x=$E499))))</f>
        <v>4.8899755501222489E-4</v>
      </c>
      <c r="K499" s="3">
        <f t="shared" si="91"/>
        <v>1</v>
      </c>
      <c r="L499" s="3" cm="1">
        <f t="array" ref="L499">SUM(_xlfn._xlws.FILTER($D$2:$D$1311,_xlfn.MAP($F$2:$F$1311,_xlfn.LAMBDA(_xlpm.x,_xlpm.x=$F499))))</f>
        <v>4.8899755501222489E-4</v>
      </c>
      <c r="M499" s="3">
        <f t="shared" si="92"/>
        <v>1</v>
      </c>
      <c r="N499" s="3">
        <f t="shared" si="93"/>
        <v>0.2342468675289098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~zoll~ : [tsɔl]</v>
      </c>
      <c r="B500" s="2">
        <v>1</v>
      </c>
      <c r="C500" s="1" t="s">
        <v>1639</v>
      </c>
      <c r="D500" s="3">
        <f t="shared" si="85"/>
        <v>4.8899755501222489E-4</v>
      </c>
      <c r="E500" s="3" t="str">
        <f t="shared" si="86"/>
        <v>~zoll~</v>
      </c>
      <c r="F500" s="3" t="str">
        <f t="shared" si="87"/>
        <v>[tsɔl]</v>
      </c>
      <c r="G500" s="5">
        <f t="shared" si="88"/>
        <v>4</v>
      </c>
      <c r="H500" s="5">
        <f t="shared" si="89"/>
        <v>4</v>
      </c>
      <c r="I500" s="5">
        <f t="shared" si="90"/>
        <v>4</v>
      </c>
      <c r="J500" s="3" cm="1">
        <f t="array" ref="J500">SUM(_xlfn._xlws.FILTER($D$2:$D$1311,_xlfn.MAP($E$2:$E$1311,_xlfn.LAMBDA(_xlpm.x,_xlpm.x=$E500))))</f>
        <v>4.8899755501222489E-4</v>
      </c>
      <c r="K500" s="3">
        <f t="shared" si="91"/>
        <v>1</v>
      </c>
      <c r="L500" s="3" cm="1">
        <f t="array" ref="L500">SUM(_xlfn._xlws.FILTER($D$2:$D$1311,_xlfn.MAP($F$2:$F$1311,_xlfn.LAMBDA(_xlpm.x,_xlpm.x=$F500))))</f>
        <v>4.8899755501222489E-4</v>
      </c>
      <c r="M500" s="3">
        <f t="shared" si="92"/>
        <v>1</v>
      </c>
      <c r="N500" s="3">
        <f t="shared" si="93"/>
        <v>0.2342468675289098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~zess~ : [tsɛs]</v>
      </c>
      <c r="B501" s="2">
        <v>1</v>
      </c>
      <c r="C501" s="1" t="s">
        <v>1638</v>
      </c>
      <c r="D501" s="3">
        <f t="shared" si="85"/>
        <v>4.8899755501222489E-4</v>
      </c>
      <c r="E501" s="1" t="str">
        <f t="shared" si="86"/>
        <v>~zess~</v>
      </c>
      <c r="F501" s="1" t="str">
        <f t="shared" si="87"/>
        <v>[tsɛs]</v>
      </c>
      <c r="G501" s="5">
        <f t="shared" si="88"/>
        <v>4</v>
      </c>
      <c r="H501" s="5">
        <f t="shared" si="89"/>
        <v>4</v>
      </c>
      <c r="I501" s="5">
        <f t="shared" si="90"/>
        <v>4</v>
      </c>
      <c r="J501" s="3" cm="1">
        <f t="array" ref="J501">SUM(_xlfn._xlws.FILTER($D$2:$D$1311,_xlfn.MAP($E$2:$E$1311,_xlfn.LAMBDA(_xlpm.x,_xlpm.x=$E501))))</f>
        <v>4.8899755501222489E-4</v>
      </c>
      <c r="K501" s="3">
        <f t="shared" si="91"/>
        <v>1</v>
      </c>
      <c r="L501" s="3" cm="1">
        <f t="array" ref="L501">SUM(_xlfn._xlws.FILTER($D$2:$D$1311,_xlfn.MAP($F$2:$F$1311,_xlfn.LAMBDA(_xlpm.x,_xlpm.x=$F501))))</f>
        <v>4.8899755501222489E-4</v>
      </c>
      <c r="M501" s="3">
        <f t="shared" si="92"/>
        <v>1</v>
      </c>
      <c r="N501" s="3">
        <f t="shared" si="93"/>
        <v>0.2342468675289098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~ufer~ : [uːfɐ]</v>
      </c>
      <c r="B502" s="2">
        <v>1</v>
      </c>
      <c r="C502" s="1" t="s">
        <v>1633</v>
      </c>
      <c r="D502" s="3">
        <f t="shared" si="85"/>
        <v>4.8899755501222489E-4</v>
      </c>
      <c r="E502" s="3" t="str">
        <f t="shared" si="86"/>
        <v>~ufer~</v>
      </c>
      <c r="F502" s="3" t="str">
        <f t="shared" si="87"/>
        <v>[uːfɐ]</v>
      </c>
      <c r="G502" s="5">
        <f t="shared" si="88"/>
        <v>4</v>
      </c>
      <c r="H502" s="5">
        <f t="shared" si="89"/>
        <v>4</v>
      </c>
      <c r="I502" s="5">
        <f t="shared" si="90"/>
        <v>4</v>
      </c>
      <c r="J502" s="3" cm="1">
        <f t="array" ref="J502">SUM(_xlfn._xlws.FILTER($D$2:$D$1311,_xlfn.MAP($E$2:$E$1311,_xlfn.LAMBDA(_xlpm.x,_xlpm.x=$E502))))</f>
        <v>4.8899755501222489E-4</v>
      </c>
      <c r="K502" s="3">
        <f t="shared" si="91"/>
        <v>1</v>
      </c>
      <c r="L502" s="3" cm="1">
        <f t="array" ref="L502">SUM(_xlfn._xlws.FILTER($D$2:$D$1311,_xlfn.MAP($F$2:$F$1311,_xlfn.LAMBDA(_xlpm.x,_xlpm.x=$F502))))</f>
        <v>4.8899755501222489E-4</v>
      </c>
      <c r="M502" s="3">
        <f t="shared" si="92"/>
        <v>1</v>
      </c>
      <c r="N502" s="3">
        <f t="shared" si="93"/>
        <v>0.2342468675289098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~wald~ : [valt]</v>
      </c>
      <c r="B503" s="2">
        <v>1</v>
      </c>
      <c r="C503" s="1" t="s">
        <v>1632</v>
      </c>
      <c r="D503" s="3">
        <f t="shared" si="85"/>
        <v>4.8899755501222489E-4</v>
      </c>
      <c r="E503" s="3" t="str">
        <f t="shared" si="86"/>
        <v>~wald~</v>
      </c>
      <c r="F503" s="3" t="str">
        <f t="shared" si="87"/>
        <v>[valt]</v>
      </c>
      <c r="G503" s="5">
        <f t="shared" si="88"/>
        <v>4</v>
      </c>
      <c r="H503" s="5">
        <f t="shared" si="89"/>
        <v>4</v>
      </c>
      <c r="I503" s="5">
        <f t="shared" si="90"/>
        <v>4</v>
      </c>
      <c r="J503" s="3" cm="1">
        <f t="array" ref="J503">SUM(_xlfn._xlws.FILTER($D$2:$D$1311,_xlfn.MAP($E$2:$E$1311,_xlfn.LAMBDA(_xlpm.x,_xlpm.x=$E503))))</f>
        <v>4.8899755501222489E-4</v>
      </c>
      <c r="K503" s="3">
        <f t="shared" si="91"/>
        <v>1</v>
      </c>
      <c r="L503" s="3" cm="1">
        <f t="array" ref="L503">SUM(_xlfn._xlws.FILTER($D$2:$D$1311,_xlfn.MAP($F$2:$F$1311,_xlfn.LAMBDA(_xlpm.x,_xlpm.x=$F503))))</f>
        <v>4.8899755501222489E-4</v>
      </c>
      <c r="M503" s="3">
        <f t="shared" si="92"/>
        <v>1</v>
      </c>
      <c r="N503" s="3">
        <f t="shared" si="93"/>
        <v>0.2342468675289098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~wand~ : [vant]</v>
      </c>
      <c r="B504" s="2">
        <v>1</v>
      </c>
      <c r="C504" s="1" t="s">
        <v>1631</v>
      </c>
      <c r="D504" s="3">
        <f t="shared" si="85"/>
        <v>4.8899755501222489E-4</v>
      </c>
      <c r="E504" s="3" t="str">
        <f t="shared" si="86"/>
        <v>~wand~</v>
      </c>
      <c r="F504" s="3" t="str">
        <f t="shared" si="87"/>
        <v>[vant]</v>
      </c>
      <c r="G504" s="5">
        <f t="shared" si="88"/>
        <v>4</v>
      </c>
      <c r="H504" s="5">
        <f t="shared" si="89"/>
        <v>4</v>
      </c>
      <c r="I504" s="5">
        <f t="shared" si="90"/>
        <v>4</v>
      </c>
      <c r="J504" s="3" cm="1">
        <f t="array" ref="J504">SUM(_xlfn._xlws.FILTER($D$2:$D$1311,_xlfn.MAP($E$2:$E$1311,_xlfn.LAMBDA(_xlpm.x,_xlpm.x=$E504))))</f>
        <v>4.8899755501222489E-4</v>
      </c>
      <c r="K504" s="3">
        <f t="shared" si="91"/>
        <v>1</v>
      </c>
      <c r="L504" s="3" cm="1">
        <f t="array" ref="L504">SUM(_xlfn._xlws.FILTER($D$2:$D$1311,_xlfn.MAP($F$2:$F$1311,_xlfn.LAMBDA(_xlpm.x,_xlpm.x=$F504))))</f>
        <v>4.8899755501222489E-4</v>
      </c>
      <c r="M504" s="3">
        <f t="shared" si="92"/>
        <v>1</v>
      </c>
      <c r="N504" s="3">
        <f t="shared" si="93"/>
        <v>0.2342468675289098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~vari~ : [vaʁi]</v>
      </c>
      <c r="B505" s="2">
        <v>1</v>
      </c>
      <c r="C505" s="1" t="s">
        <v>1630</v>
      </c>
      <c r="D505" s="3">
        <f t="shared" si="85"/>
        <v>4.8899755501222489E-4</v>
      </c>
      <c r="E505" s="3" t="str">
        <f t="shared" si="86"/>
        <v>~vari~</v>
      </c>
      <c r="F505" s="3" t="str">
        <f t="shared" si="87"/>
        <v>[vaʁi]</v>
      </c>
      <c r="G505" s="5">
        <f t="shared" si="88"/>
        <v>4</v>
      </c>
      <c r="H505" s="5">
        <f t="shared" si="89"/>
        <v>4</v>
      </c>
      <c r="I505" s="5">
        <f t="shared" si="90"/>
        <v>4</v>
      </c>
      <c r="J505" s="3" cm="1">
        <f t="array" ref="J505">SUM(_xlfn._xlws.FILTER($D$2:$D$1311,_xlfn.MAP($E$2:$E$1311,_xlfn.LAMBDA(_xlpm.x,_xlpm.x=$E505))))</f>
        <v>4.8899755501222489E-4</v>
      </c>
      <c r="K505" s="3">
        <f t="shared" si="91"/>
        <v>1</v>
      </c>
      <c r="L505" s="3" cm="1">
        <f t="array" ref="L505">SUM(_xlfn._xlws.FILTER($D$2:$D$1311,_xlfn.MAP($F$2:$F$1311,_xlfn.LAMBDA(_xlpm.x,_xlpm.x=$F505))))</f>
        <v>4.8899755501222489E-4</v>
      </c>
      <c r="M505" s="3">
        <f t="shared" si="92"/>
        <v>1</v>
      </c>
      <c r="N505" s="3">
        <f t="shared" si="93"/>
        <v>0.2342468675289098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~weit~ : [vaɛt]</v>
      </c>
      <c r="B506" s="2">
        <v>1</v>
      </c>
      <c r="C506" s="1" t="s">
        <v>1629</v>
      </c>
      <c r="D506" s="3">
        <f t="shared" si="85"/>
        <v>4.8899755501222489E-4</v>
      </c>
      <c r="E506" s="3" t="str">
        <f t="shared" si="86"/>
        <v>~weit~</v>
      </c>
      <c r="F506" s="3" t="str">
        <f t="shared" si="87"/>
        <v>[vaɛt]</v>
      </c>
      <c r="G506" s="5">
        <f t="shared" si="88"/>
        <v>4</v>
      </c>
      <c r="H506" s="5">
        <f t="shared" si="89"/>
        <v>4</v>
      </c>
      <c r="I506" s="5">
        <f t="shared" si="90"/>
        <v>4</v>
      </c>
      <c r="J506" s="3" cm="1">
        <f t="array" ref="J506">SUM(_xlfn._xlws.FILTER($D$2:$D$1311,_xlfn.MAP($E$2:$E$1311,_xlfn.LAMBDA(_xlpm.x,_xlpm.x=$E506))))</f>
        <v>4.8899755501222489E-4</v>
      </c>
      <c r="K506" s="3">
        <f t="shared" si="91"/>
        <v>1</v>
      </c>
      <c r="L506" s="3" cm="1">
        <f t="array" ref="L506">SUM(_xlfn._xlws.FILTER($D$2:$D$1311,_xlfn.MAP($F$2:$F$1311,_xlfn.LAMBDA(_xlpm.x,_xlpm.x=$F506))))</f>
        <v>4.8899755501222489E-4</v>
      </c>
      <c r="M506" s="3">
        <f t="shared" si="92"/>
        <v>1</v>
      </c>
      <c r="N506" s="3">
        <f t="shared" si="93"/>
        <v>0.2342468675289098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~wohl~ : [voːl]</v>
      </c>
      <c r="B507" s="2">
        <v>1</v>
      </c>
      <c r="C507" s="1" t="s">
        <v>1624</v>
      </c>
      <c r="D507" s="3">
        <f t="shared" si="85"/>
        <v>4.8899755501222489E-4</v>
      </c>
      <c r="E507" s="3" t="str">
        <f t="shared" si="86"/>
        <v>~wohl~</v>
      </c>
      <c r="F507" s="3" t="str">
        <f t="shared" si="87"/>
        <v>[voːl]</v>
      </c>
      <c r="G507" s="5">
        <f t="shared" si="88"/>
        <v>4</v>
      </c>
      <c r="H507" s="5">
        <f t="shared" si="89"/>
        <v>4</v>
      </c>
      <c r="I507" s="5">
        <f t="shared" si="90"/>
        <v>4</v>
      </c>
      <c r="J507" s="3" cm="1">
        <f t="array" ref="J507">SUM(_xlfn._xlws.FILTER($D$2:$D$1311,_xlfn.MAP($E$2:$E$1311,_xlfn.LAMBDA(_xlpm.x,_xlpm.x=$E507))))</f>
        <v>4.8899755501222489E-4</v>
      </c>
      <c r="K507" s="3">
        <f t="shared" si="91"/>
        <v>1</v>
      </c>
      <c r="L507" s="3" cm="1">
        <f t="array" ref="L507">SUM(_xlfn._xlws.FILTER($D$2:$D$1311,_xlfn.MAP($F$2:$F$1311,_xlfn.LAMBDA(_xlpm.x,_xlpm.x=$F507))))</f>
        <v>4.8899755501222489E-4</v>
      </c>
      <c r="M507" s="3">
        <f t="shared" si="92"/>
        <v>1</v>
      </c>
      <c r="N507" s="3">
        <f t="shared" si="93"/>
        <v>0.2342468675289098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~welt~ : [vɛlt]</v>
      </c>
      <c r="B508" s="2">
        <v>1</v>
      </c>
      <c r="C508" s="1" t="s">
        <v>1623</v>
      </c>
      <c r="D508" s="3">
        <f t="shared" si="85"/>
        <v>4.8899755501222489E-4</v>
      </c>
      <c r="E508" s="3" t="str">
        <f t="shared" si="86"/>
        <v>~welt~</v>
      </c>
      <c r="F508" s="3" t="str">
        <f t="shared" si="87"/>
        <v>[vɛlt]</v>
      </c>
      <c r="G508" s="5">
        <f t="shared" si="88"/>
        <v>4</v>
      </c>
      <c r="H508" s="5">
        <f t="shared" si="89"/>
        <v>4</v>
      </c>
      <c r="I508" s="5">
        <f t="shared" si="90"/>
        <v>4</v>
      </c>
      <c r="J508" s="3" cm="1">
        <f t="array" ref="J508">SUM(_xlfn._xlws.FILTER($D$2:$D$1311,_xlfn.MAP($E$2:$E$1311,_xlfn.LAMBDA(_xlpm.x,_xlpm.x=$E508))))</f>
        <v>4.8899755501222489E-4</v>
      </c>
      <c r="K508" s="3">
        <f t="shared" si="91"/>
        <v>1</v>
      </c>
      <c r="L508" s="3" cm="1">
        <f t="array" ref="L508">SUM(_xlfn._xlws.FILTER($D$2:$D$1311,_xlfn.MAP($F$2:$F$1311,_xlfn.LAMBDA(_xlpm.x,_xlpm.x=$F508))))</f>
        <v>4.8899755501222489E-4</v>
      </c>
      <c r="M508" s="3">
        <f t="shared" si="92"/>
        <v>1</v>
      </c>
      <c r="N508" s="3">
        <f t="shared" si="93"/>
        <v>0.2342468675289098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~wind~ : [vɪnt]</v>
      </c>
      <c r="B509" s="2">
        <v>1</v>
      </c>
      <c r="C509" s="1" t="s">
        <v>1622</v>
      </c>
      <c r="D509" s="3">
        <f t="shared" si="85"/>
        <v>4.8899755501222489E-4</v>
      </c>
      <c r="E509" s="3" t="str">
        <f t="shared" si="86"/>
        <v>~wind~</v>
      </c>
      <c r="F509" s="3" t="str">
        <f t="shared" si="87"/>
        <v>[vɪnt]</v>
      </c>
      <c r="G509" s="5">
        <f t="shared" si="88"/>
        <v>4</v>
      </c>
      <c r="H509" s="5">
        <f t="shared" si="89"/>
        <v>4</v>
      </c>
      <c r="I509" s="5">
        <f t="shared" si="90"/>
        <v>4</v>
      </c>
      <c r="J509" s="3" cm="1">
        <f t="array" ref="J509">SUM(_xlfn._xlws.FILTER($D$2:$D$1311,_xlfn.MAP($E$2:$E$1311,_xlfn.LAMBDA(_xlpm.x,_xlpm.x=$E509))))</f>
        <v>4.8899755501222489E-4</v>
      </c>
      <c r="K509" s="3">
        <f t="shared" si="91"/>
        <v>1</v>
      </c>
      <c r="L509" s="3" cm="1">
        <f t="array" ref="L509">SUM(_xlfn._xlws.FILTER($D$2:$D$1311,_xlfn.MAP($F$2:$F$1311,_xlfn.LAMBDA(_xlpm.x,_xlpm.x=$F509))))</f>
        <v>4.8899755501222489E-4</v>
      </c>
      <c r="M509" s="3">
        <f t="shared" si="92"/>
        <v>1</v>
      </c>
      <c r="N509" s="3">
        <f t="shared" si="93"/>
        <v>0.2342468675289098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~wurf~ : [vʊʁf]</v>
      </c>
      <c r="B510" s="2">
        <v>1</v>
      </c>
      <c r="C510" s="1" t="s">
        <v>1621</v>
      </c>
      <c r="D510" s="3">
        <f t="shared" si="85"/>
        <v>4.8899755501222489E-4</v>
      </c>
      <c r="E510" s="3" t="str">
        <f t="shared" si="86"/>
        <v>~wurf~</v>
      </c>
      <c r="F510" s="3" t="str">
        <f t="shared" si="87"/>
        <v>[vʊʁf]</v>
      </c>
      <c r="G510" s="5">
        <f t="shared" si="88"/>
        <v>4</v>
      </c>
      <c r="H510" s="5">
        <f t="shared" si="89"/>
        <v>4</v>
      </c>
      <c r="I510" s="5">
        <f t="shared" si="90"/>
        <v>4</v>
      </c>
      <c r="J510" s="3" cm="1">
        <f t="array" ref="J510">SUM(_xlfn._xlws.FILTER($D$2:$D$1311,_xlfn.MAP($E$2:$E$1311,_xlfn.LAMBDA(_xlpm.x,_xlpm.x=$E510))))</f>
        <v>4.8899755501222489E-4</v>
      </c>
      <c r="K510" s="3">
        <f t="shared" si="91"/>
        <v>1</v>
      </c>
      <c r="L510" s="3" cm="1">
        <f t="array" ref="L510">SUM(_xlfn._xlws.FILTER($D$2:$D$1311,_xlfn.MAP($F$2:$F$1311,_xlfn.LAMBDA(_xlpm.x,_xlpm.x=$F510))))</f>
        <v>4.8899755501222489E-4</v>
      </c>
      <c r="M510" s="3">
        <f t="shared" si="92"/>
        <v>1</v>
      </c>
      <c r="N510" s="3">
        <f t="shared" si="93"/>
        <v>0.2342468675289098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~wird~ : [vɪʁt]</v>
      </c>
      <c r="B511" s="2">
        <v>1</v>
      </c>
      <c r="C511" s="1" t="s">
        <v>1620</v>
      </c>
      <c r="D511" s="3">
        <f t="shared" si="85"/>
        <v>4.8899755501222489E-4</v>
      </c>
      <c r="E511" s="3" t="str">
        <f t="shared" si="86"/>
        <v>~wird~</v>
      </c>
      <c r="F511" s="3" t="str">
        <f t="shared" si="87"/>
        <v>[vɪʁt]</v>
      </c>
      <c r="G511" s="5">
        <f t="shared" si="88"/>
        <v>4</v>
      </c>
      <c r="H511" s="5">
        <f t="shared" si="89"/>
        <v>4</v>
      </c>
      <c r="I511" s="5">
        <f t="shared" si="90"/>
        <v>4</v>
      </c>
      <c r="J511" s="3" cm="1">
        <f t="array" ref="J511">SUM(_xlfn._xlws.FILTER($D$2:$D$1311,_xlfn.MAP($E$2:$E$1311,_xlfn.LAMBDA(_xlpm.x,_xlpm.x=$E511))))</f>
        <v>4.8899755501222489E-4</v>
      </c>
      <c r="K511" s="3">
        <f t="shared" si="91"/>
        <v>1</v>
      </c>
      <c r="L511" s="3" cm="1">
        <f t="array" ref="L511">SUM(_xlfn._xlws.FILTER($D$2:$D$1311,_xlfn.MAP($F$2:$F$1311,_xlfn.LAMBDA(_xlpm.x,_xlpm.x=$F511))))</f>
        <v>4.8899755501222489E-4</v>
      </c>
      <c r="M511" s="3">
        <f t="shared" si="92"/>
        <v>1</v>
      </c>
      <c r="N511" s="3">
        <f t="shared" si="93"/>
        <v>0.2342468675289098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~chba~ : [xbaː]</v>
      </c>
      <c r="B512" s="2">
        <v>1</v>
      </c>
      <c r="C512" s="1" t="s">
        <v>1619</v>
      </c>
      <c r="D512" s="3">
        <f t="shared" si="85"/>
        <v>4.8899755501222489E-4</v>
      </c>
      <c r="E512" s="1" t="str">
        <f t="shared" si="86"/>
        <v>~chba~</v>
      </c>
      <c r="F512" s="1" t="str">
        <f t="shared" si="87"/>
        <v>[xbaː]</v>
      </c>
      <c r="G512" s="5">
        <f t="shared" si="88"/>
        <v>4</v>
      </c>
      <c r="H512" s="5">
        <f t="shared" si="89"/>
        <v>4</v>
      </c>
      <c r="I512" s="5">
        <f t="shared" si="90"/>
        <v>4</v>
      </c>
      <c r="J512" s="3" cm="1">
        <f t="array" ref="J512">SUM(_xlfn._xlws.FILTER($D$2:$D$1311,_xlfn.MAP($E$2:$E$1311,_xlfn.LAMBDA(_xlpm.x,_xlpm.x=$E512))))</f>
        <v>4.8899755501222489E-4</v>
      </c>
      <c r="K512" s="3">
        <f t="shared" si="91"/>
        <v>1</v>
      </c>
      <c r="L512" s="3" cm="1">
        <f t="array" ref="L512">SUM(_xlfn._xlws.FILTER($D$2:$D$1311,_xlfn.MAP($F$2:$F$1311,_xlfn.LAMBDA(_xlpm.x,_xlpm.x=$F512))))</f>
        <v>4.8899755501222489E-4</v>
      </c>
      <c r="M512" s="3">
        <f t="shared" si="92"/>
        <v>1</v>
      </c>
      <c r="N512" s="3">
        <f t="shared" si="93"/>
        <v>0.2342468675289098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~samt~ : [zamt]</v>
      </c>
      <c r="B513" s="2">
        <v>1</v>
      </c>
      <c r="C513" s="1" t="s">
        <v>1618</v>
      </c>
      <c r="D513" s="3">
        <f t="shared" si="85"/>
        <v>4.8899755501222489E-4</v>
      </c>
      <c r="E513" s="3" t="str">
        <f t="shared" si="86"/>
        <v>~samt~</v>
      </c>
      <c r="F513" s="3" t="str">
        <f t="shared" si="87"/>
        <v>[zamt]</v>
      </c>
      <c r="G513" s="5">
        <f t="shared" si="88"/>
        <v>4</v>
      </c>
      <c r="H513" s="5">
        <f t="shared" si="89"/>
        <v>4</v>
      </c>
      <c r="I513" s="5">
        <f t="shared" si="90"/>
        <v>4</v>
      </c>
      <c r="J513" s="3" cm="1">
        <f t="array" ref="J513">SUM(_xlfn._xlws.FILTER($D$2:$D$1311,_xlfn.MAP($E$2:$E$1311,_xlfn.LAMBDA(_xlpm.x,_xlpm.x=$E513))))</f>
        <v>4.8899755501222489E-4</v>
      </c>
      <c r="K513" s="3">
        <f t="shared" si="91"/>
        <v>1</v>
      </c>
      <c r="L513" s="3" cm="1">
        <f t="array" ref="L513">SUM(_xlfn._xlws.FILTER($D$2:$D$1311,_xlfn.MAP($F$2:$F$1311,_xlfn.LAMBDA(_xlpm.x,_xlpm.x=$F513))))</f>
        <v>4.8899755501222489E-4</v>
      </c>
      <c r="M513" s="3">
        <f t="shared" si="92"/>
        <v>1</v>
      </c>
      <c r="N513" s="3">
        <f t="shared" si="93"/>
        <v>0.2342468675289098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~sand~ : [zant]</v>
      </c>
      <c r="B514" s="2">
        <v>1</v>
      </c>
      <c r="C514" s="1" t="s">
        <v>1617</v>
      </c>
      <c r="D514" s="3">
        <f t="shared" ref="D514:D577" si="97">B514/freq.sum.r1a</f>
        <v>4.8899755501222489E-4</v>
      </c>
      <c r="E514" s="3" t="str">
        <f t="shared" ref="E514:E577" si="98">_xlfn.LET(_xlpm.sep,":",_xlpm.w,$C514,_xlfn.CONCAT("~",RIGHT(_xlpm.w,LEN(_xlpm.w)-FIND(_xlpm.sep,_xlpm.w)),"~"))</f>
        <v>~sand~</v>
      </c>
      <c r="F514" s="3" t="str">
        <f t="shared" ref="F514:F577" si="99">_xlfn.LET(_xlpm.sep,":",_xlpm.w,$C514,_xlfn.CONCAT("[",LEFT(_xlpm.w,FIND(_xlpm.sep,_xlpm.w)-1),"]"))</f>
        <v>[zant]</v>
      </c>
      <c r="G514" s="5">
        <f t="shared" ref="G514:G577" si="100">_xlfn.LET(_xlpm.w,E514,LEN(_xlpm.w)-2)</f>
        <v>4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4</v>
      </c>
      <c r="J514" s="3" cm="1">
        <f t="array" ref="J514">SUM(_xlfn._xlws.FILTER($D$2:$D$1311,_xlfn.MAP($E$2:$E$1311,_xlfn.LAMBDA(_xlpm.x,_xlpm.x=$E514))))</f>
        <v>4.8899755501222489E-4</v>
      </c>
      <c r="K514" s="3">
        <f t="shared" ref="K514:K577" si="103">$D514/J514</f>
        <v>1</v>
      </c>
      <c r="L514" s="3" cm="1">
        <f t="array" ref="L514">SUM(_xlfn._xlws.FILTER($D$2:$D$1311,_xlfn.MAP($F$2:$F$1311,_xlfn.LAMBDA(_xlpm.x,_xlpm.x=$F514))))</f>
        <v>4.8899755501222489E-4</v>
      </c>
      <c r="M514" s="3">
        <f t="shared" ref="M514:M577" si="104">$D514/L514</f>
        <v>1</v>
      </c>
      <c r="N514" s="3">
        <f t="shared" ref="N514:N577" si="105">_xlfn.LET(_xlpm.freq,B514,_xlpm.size,H514+1,_xlpm.F,O514,LOG(1+_xlpm.freq)*LOG(1+_xlpm.size)*_xlpm.F)</f>
        <v>0.2342468675289098</v>
      </c>
      <c r="O514" s="3">
        <f t="shared" ref="O514:O577" si="106">_xlfn.LET(_xlpm.a,M514,_xlpm.b,K514,2*_xlpm.a*_xlpm.b/(_xlpm.a+_xlpm.b))</f>
        <v>1</v>
      </c>
      <c r="P514" s="3">
        <f t="shared" ref="P514:P577" si="107">_xlfn.LET(_xlpm.p,K514,_xlpm.q,M514,LOG(_xlpm.p/_xlpm.q))</f>
        <v>0</v>
      </c>
      <c r="Q514" s="3"/>
    </row>
    <row r="515" spans="1:17">
      <c r="A515" s="1" t="str">
        <f t="shared" si="96"/>
        <v>~satz~ : [zats]</v>
      </c>
      <c r="B515" s="2">
        <v>1</v>
      </c>
      <c r="C515" s="1" t="s">
        <v>1616</v>
      </c>
      <c r="D515" s="3">
        <f t="shared" si="97"/>
        <v>4.8899755501222489E-4</v>
      </c>
      <c r="E515" s="3" t="str">
        <f t="shared" si="98"/>
        <v>~satz~</v>
      </c>
      <c r="F515" s="3" t="str">
        <f t="shared" si="99"/>
        <v>[zats]</v>
      </c>
      <c r="G515" s="5">
        <f t="shared" si="100"/>
        <v>4</v>
      </c>
      <c r="H515" s="5">
        <f t="shared" si="101"/>
        <v>4</v>
      </c>
      <c r="I515" s="5">
        <f t="shared" si="102"/>
        <v>4</v>
      </c>
      <c r="J515" s="3" cm="1">
        <f t="array" ref="J515">SUM(_xlfn._xlws.FILTER($D$2:$D$1311,_xlfn.MAP($E$2:$E$1311,_xlfn.LAMBDA(_xlpm.x,_xlpm.x=$E515))))</f>
        <v>4.8899755501222489E-4</v>
      </c>
      <c r="K515" s="3">
        <f t="shared" si="103"/>
        <v>1</v>
      </c>
      <c r="L515" s="3" cm="1">
        <f t="array" ref="L515">SUM(_xlfn._xlws.FILTER($D$2:$D$1311,_xlfn.MAP($F$2:$F$1311,_xlfn.LAMBDA(_xlpm.x,_xlpm.x=$F515))))</f>
        <v>4.8899755501222489E-4</v>
      </c>
      <c r="M515" s="3">
        <f t="shared" si="104"/>
        <v>1</v>
      </c>
      <c r="N515" s="3">
        <f t="shared" si="105"/>
        <v>0.2342468675289098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~seil~ : [zaɛl]</v>
      </c>
      <c r="B516" s="2">
        <v>1</v>
      </c>
      <c r="C516" s="1" t="s">
        <v>1615</v>
      </c>
      <c r="D516" s="3">
        <f t="shared" si="97"/>
        <v>4.8899755501222489E-4</v>
      </c>
      <c r="E516" s="3" t="str">
        <f t="shared" si="98"/>
        <v>~seil~</v>
      </c>
      <c r="F516" s="3" t="str">
        <f t="shared" si="99"/>
        <v>[zaɛl]</v>
      </c>
      <c r="G516" s="5">
        <f t="shared" si="100"/>
        <v>4</v>
      </c>
      <c r="H516" s="5">
        <f t="shared" si="101"/>
        <v>4</v>
      </c>
      <c r="I516" s="5">
        <f t="shared" si="102"/>
        <v>4</v>
      </c>
      <c r="J516" s="3" cm="1">
        <f t="array" ref="J516">SUM(_xlfn._xlws.FILTER($D$2:$D$1311,_xlfn.MAP($E$2:$E$1311,_xlfn.LAMBDA(_xlpm.x,_xlpm.x=$E516))))</f>
        <v>4.8899755501222489E-4</v>
      </c>
      <c r="K516" s="3">
        <f t="shared" si="103"/>
        <v>1</v>
      </c>
      <c r="L516" s="3" cm="1">
        <f t="array" ref="L516">SUM(_xlfn._xlws.FILTER($D$2:$D$1311,_xlfn.MAP($F$2:$F$1311,_xlfn.LAMBDA(_xlpm.x,_xlpm.x=$F516))))</f>
        <v>4.8899755501222489E-4</v>
      </c>
      <c r="M516" s="3">
        <f t="shared" si="104"/>
        <v>1</v>
      </c>
      <c r="N516" s="3">
        <f t="shared" si="105"/>
        <v>0.2342468675289098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~seit~ : [zaɛt]</v>
      </c>
      <c r="B517" s="2">
        <v>1</v>
      </c>
      <c r="C517" s="1" t="s">
        <v>1614</v>
      </c>
      <c r="D517" s="3">
        <f t="shared" si="97"/>
        <v>4.8899755501222489E-4</v>
      </c>
      <c r="E517" s="1" t="str">
        <f t="shared" si="98"/>
        <v>~seit~</v>
      </c>
      <c r="F517" s="1" t="str">
        <f t="shared" si="99"/>
        <v>[zaɛt]</v>
      </c>
      <c r="G517" s="5">
        <f t="shared" si="100"/>
        <v>4</v>
      </c>
      <c r="H517" s="5">
        <f t="shared" si="101"/>
        <v>4</v>
      </c>
      <c r="I517" s="5">
        <f t="shared" si="102"/>
        <v>4</v>
      </c>
      <c r="J517" s="3" cm="1">
        <f t="array" ref="J517">SUM(_xlfn._xlws.FILTER($D$2:$D$1311,_xlfn.MAP($E$2:$E$1311,_xlfn.LAMBDA(_xlpm.x,_xlpm.x=$E517))))</f>
        <v>4.8899755501222489E-4</v>
      </c>
      <c r="K517" s="3">
        <f t="shared" si="103"/>
        <v>1</v>
      </c>
      <c r="L517" s="3" cm="1">
        <f t="array" ref="L517">SUM(_xlfn._xlws.FILTER($D$2:$D$1311,_xlfn.MAP($F$2:$F$1311,_xlfn.LAMBDA(_xlpm.x,_xlpm.x=$F517))))</f>
        <v>4.8899755501222489E-4</v>
      </c>
      <c r="M517" s="3">
        <f t="shared" si="104"/>
        <v>1</v>
      </c>
      <c r="N517" s="3">
        <f t="shared" si="105"/>
        <v>0.2342468675289098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~sehe~ : [zeːe]</v>
      </c>
      <c r="B518" s="2">
        <v>1</v>
      </c>
      <c r="C518" s="1" t="s">
        <v>1612</v>
      </c>
      <c r="D518" s="3">
        <f t="shared" si="97"/>
        <v>4.8899755501222489E-4</v>
      </c>
      <c r="E518" s="3" t="str">
        <f t="shared" si="98"/>
        <v>~sehe~</v>
      </c>
      <c r="F518" s="3" t="str">
        <f t="shared" si="99"/>
        <v>[zeːe]</v>
      </c>
      <c r="G518" s="5">
        <f t="shared" si="100"/>
        <v>4</v>
      </c>
      <c r="H518" s="5">
        <f t="shared" si="101"/>
        <v>4</v>
      </c>
      <c r="I518" s="5">
        <f t="shared" si="102"/>
        <v>4</v>
      </c>
      <c r="J518" s="3" cm="1">
        <f t="array" ref="J518">SUM(_xlfn._xlws.FILTER($D$2:$D$1311,_xlfn.MAP($E$2:$E$1311,_xlfn.LAMBDA(_xlpm.x,_xlpm.x=$E518))))</f>
        <v>4.8899755501222489E-4</v>
      </c>
      <c r="K518" s="3">
        <f t="shared" si="103"/>
        <v>1</v>
      </c>
      <c r="L518" s="3" cm="1">
        <f t="array" ref="L518">SUM(_xlfn._xlws.FILTER($D$2:$D$1311,_xlfn.MAP($F$2:$F$1311,_xlfn.LAMBDA(_xlpm.x,_xlpm.x=$F518))))</f>
        <v>4.8899755501222489E-4</v>
      </c>
      <c r="M518" s="3">
        <f t="shared" si="104"/>
        <v>1</v>
      </c>
      <c r="N518" s="3">
        <f t="shared" si="105"/>
        <v>0.2342468675289098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~sehr~ : [zeːɐ]</v>
      </c>
      <c r="B519" s="2">
        <v>1</v>
      </c>
      <c r="C519" s="1" t="s">
        <v>1611</v>
      </c>
      <c r="D519" s="3">
        <f t="shared" si="97"/>
        <v>4.8899755501222489E-4</v>
      </c>
      <c r="E519" s="1" t="str">
        <f t="shared" si="98"/>
        <v>~sehr~</v>
      </c>
      <c r="F519" s="1" t="str">
        <f t="shared" si="99"/>
        <v>[zeːɐ]</v>
      </c>
      <c r="G519" s="5">
        <f t="shared" si="100"/>
        <v>4</v>
      </c>
      <c r="H519" s="5">
        <f t="shared" si="101"/>
        <v>4</v>
      </c>
      <c r="I519" s="5">
        <f t="shared" si="102"/>
        <v>4</v>
      </c>
      <c r="J519" s="3" cm="1">
        <f t="array" ref="J519">SUM(_xlfn._xlws.FILTER($D$2:$D$1311,_xlfn.MAP($E$2:$E$1311,_xlfn.LAMBDA(_xlpm.x,_xlpm.x=$E519))))</f>
        <v>4.8899755501222489E-4</v>
      </c>
      <c r="K519" s="3">
        <f t="shared" si="103"/>
        <v>1</v>
      </c>
      <c r="L519" s="3" cm="1">
        <f t="array" ref="L519">SUM(_xlfn._xlws.FILTER($D$2:$D$1311,_xlfn.MAP($F$2:$F$1311,_xlfn.LAMBDA(_xlpm.x,_xlpm.x=$F519))))</f>
        <v>4.8899755501222489E-4</v>
      </c>
      <c r="M519" s="3">
        <f t="shared" si="104"/>
        <v>1</v>
      </c>
      <c r="N519" s="3">
        <f t="shared" si="105"/>
        <v>0.2342468675289098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~sohn~ : [zoːn]</v>
      </c>
      <c r="B520" s="2">
        <v>1</v>
      </c>
      <c r="C520" s="1" t="s">
        <v>1607</v>
      </c>
      <c r="D520" s="3">
        <f t="shared" si="97"/>
        <v>4.8899755501222489E-4</v>
      </c>
      <c r="E520" s="3" t="str">
        <f t="shared" si="98"/>
        <v>~sohn~</v>
      </c>
      <c r="F520" s="3" t="str">
        <f t="shared" si="99"/>
        <v>[zoːn]</v>
      </c>
      <c r="G520" s="5">
        <f t="shared" si="100"/>
        <v>4</v>
      </c>
      <c r="H520" s="5">
        <f t="shared" si="101"/>
        <v>4</v>
      </c>
      <c r="I520" s="5">
        <f t="shared" si="102"/>
        <v>4</v>
      </c>
      <c r="J520" s="3" cm="1">
        <f t="array" ref="J520">SUM(_xlfn._xlws.FILTER($D$2:$D$1311,_xlfn.MAP($E$2:$E$1311,_xlfn.LAMBDA(_xlpm.x,_xlpm.x=$E520))))</f>
        <v>4.8899755501222489E-4</v>
      </c>
      <c r="K520" s="3">
        <f t="shared" si="103"/>
        <v>1</v>
      </c>
      <c r="L520" s="3" cm="1">
        <f t="array" ref="L520">SUM(_xlfn._xlws.FILTER($D$2:$D$1311,_xlfn.MAP($F$2:$F$1311,_xlfn.LAMBDA(_xlpm.x,_xlpm.x=$F520))))</f>
        <v>4.8899755501222489E-4</v>
      </c>
      <c r="M520" s="3">
        <f t="shared" si="104"/>
        <v>1</v>
      </c>
      <c r="N520" s="3">
        <f t="shared" si="105"/>
        <v>0.2342468675289098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~selt~ : [zɛlt]</v>
      </c>
      <c r="B521" s="2">
        <v>1</v>
      </c>
      <c r="C521" s="1" t="s">
        <v>1606</v>
      </c>
      <c r="D521" s="3">
        <f t="shared" si="97"/>
        <v>4.8899755501222489E-4</v>
      </c>
      <c r="E521" s="3" t="str">
        <f t="shared" si="98"/>
        <v>~selt~</v>
      </c>
      <c r="F521" s="3" t="str">
        <f t="shared" si="99"/>
        <v>[zɛlt]</v>
      </c>
      <c r="G521" s="5">
        <f t="shared" si="100"/>
        <v>4</v>
      </c>
      <c r="H521" s="5">
        <f t="shared" si="101"/>
        <v>4</v>
      </c>
      <c r="I521" s="5">
        <f t="shared" si="102"/>
        <v>4</v>
      </c>
      <c r="J521" s="3" cm="1">
        <f t="array" ref="J521">SUM(_xlfn._xlws.FILTER($D$2:$D$1311,_xlfn.MAP($E$2:$E$1311,_xlfn.LAMBDA(_xlpm.x,_xlpm.x=$E521))))</f>
        <v>4.8899755501222489E-4</v>
      </c>
      <c r="K521" s="3">
        <f t="shared" si="103"/>
        <v>1</v>
      </c>
      <c r="L521" s="3" cm="1">
        <f t="array" ref="L521">SUM(_xlfn._xlws.FILTER($D$2:$D$1311,_xlfn.MAP($F$2:$F$1311,_xlfn.LAMBDA(_xlpm.x,_xlpm.x=$F521))))</f>
        <v>4.8899755501222489E-4</v>
      </c>
      <c r="M521" s="3">
        <f t="shared" si="104"/>
        <v>1</v>
      </c>
      <c r="N521" s="3">
        <f t="shared" si="105"/>
        <v>0.2342468675289098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~sind~ : [zɪnt]</v>
      </c>
      <c r="B522" s="2">
        <v>1</v>
      </c>
      <c r="C522" s="1" t="s">
        <v>1605</v>
      </c>
      <c r="D522" s="3">
        <f t="shared" si="97"/>
        <v>4.8899755501222489E-4</v>
      </c>
      <c r="E522" s="3" t="str">
        <f t="shared" si="98"/>
        <v>~sind~</v>
      </c>
      <c r="F522" s="3" t="str">
        <f t="shared" si="99"/>
        <v>[zɪnt]</v>
      </c>
      <c r="G522" s="5">
        <f t="shared" si="100"/>
        <v>4</v>
      </c>
      <c r="H522" s="5">
        <f t="shared" si="101"/>
        <v>4</v>
      </c>
      <c r="I522" s="5">
        <f t="shared" si="102"/>
        <v>4</v>
      </c>
      <c r="J522" s="3" cm="1">
        <f t="array" ref="J522">SUM(_xlfn._xlws.FILTER($D$2:$D$1311,_xlfn.MAP($E$2:$E$1311,_xlfn.LAMBDA(_xlpm.x,_xlpm.x=$E522))))</f>
        <v>4.8899755501222489E-4</v>
      </c>
      <c r="K522" s="3">
        <f t="shared" si="103"/>
        <v>1</v>
      </c>
      <c r="L522" s="3" cm="1">
        <f t="array" ref="L522">SUM(_xlfn._xlws.FILTER($D$2:$D$1311,_xlfn.MAP($F$2:$F$1311,_xlfn.LAMBDA(_xlpm.x,_xlpm.x=$F522))))</f>
        <v>4.8899755501222489E-4</v>
      </c>
      <c r="M522" s="3">
        <f t="shared" si="104"/>
        <v>1</v>
      </c>
      <c r="N522" s="3">
        <f t="shared" si="105"/>
        <v>0.2342468675289098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~setz~ : [zɛts]</v>
      </c>
      <c r="B523" s="2">
        <v>1</v>
      </c>
      <c r="C523" s="1" t="s">
        <v>1604</v>
      </c>
      <c r="D523" s="3">
        <f t="shared" si="97"/>
        <v>4.8899755501222489E-4</v>
      </c>
      <c r="E523" s="3" t="str">
        <f t="shared" si="98"/>
        <v>~setz~</v>
      </c>
      <c r="F523" s="3" t="str">
        <f t="shared" si="99"/>
        <v>[zɛts]</v>
      </c>
      <c r="G523" s="5">
        <f t="shared" si="100"/>
        <v>4</v>
      </c>
      <c r="H523" s="5">
        <f t="shared" si="101"/>
        <v>4</v>
      </c>
      <c r="I523" s="5">
        <f t="shared" si="102"/>
        <v>4</v>
      </c>
      <c r="J523" s="3" cm="1">
        <f t="array" ref="J523">SUM(_xlfn._xlws.FILTER($D$2:$D$1311,_xlfn.MAP($E$2:$E$1311,_xlfn.LAMBDA(_xlpm.x,_xlpm.x=$E523))))</f>
        <v>4.8899755501222489E-4</v>
      </c>
      <c r="K523" s="3">
        <f t="shared" si="103"/>
        <v>1</v>
      </c>
      <c r="L523" s="3" cm="1">
        <f t="array" ref="L523">SUM(_xlfn._xlws.FILTER($D$2:$D$1311,_xlfn.MAP($F$2:$F$1311,_xlfn.LAMBDA(_xlpm.x,_xlpm.x=$F523))))</f>
        <v>4.8899755501222489E-4</v>
      </c>
      <c r="M523" s="3">
        <f t="shared" si="104"/>
        <v>1</v>
      </c>
      <c r="N523" s="3">
        <f t="shared" si="105"/>
        <v>0.2342468675289098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~sitz~ : [zɪts]</v>
      </c>
      <c r="B524" s="2">
        <v>1</v>
      </c>
      <c r="C524" s="1" t="s">
        <v>1603</v>
      </c>
      <c r="D524" s="3">
        <f t="shared" si="97"/>
        <v>4.8899755501222489E-4</v>
      </c>
      <c r="E524" s="3" t="str">
        <f t="shared" si="98"/>
        <v>~sitz~</v>
      </c>
      <c r="F524" s="3" t="str">
        <f t="shared" si="99"/>
        <v>[zɪts]</v>
      </c>
      <c r="G524" s="5">
        <f t="shared" si="100"/>
        <v>4</v>
      </c>
      <c r="H524" s="5">
        <f t="shared" si="101"/>
        <v>4</v>
      </c>
      <c r="I524" s="5">
        <f t="shared" si="102"/>
        <v>4</v>
      </c>
      <c r="J524" s="3" cm="1">
        <f t="array" ref="J524">SUM(_xlfn._xlws.FILTER($D$2:$D$1311,_xlfn.MAP($E$2:$E$1311,_xlfn.LAMBDA(_xlpm.x,_xlpm.x=$E524))))</f>
        <v>4.8899755501222489E-4</v>
      </c>
      <c r="K524" s="3">
        <f t="shared" si="103"/>
        <v>1</v>
      </c>
      <c r="L524" s="3" cm="1">
        <f t="array" ref="L524">SUM(_xlfn._xlws.FILTER($D$2:$D$1311,_xlfn.MAP($F$2:$F$1311,_xlfn.LAMBDA(_xlpm.x,_xlpm.x=$F524))))</f>
        <v>4.8899755501222489E-4</v>
      </c>
      <c r="M524" s="3">
        <f t="shared" si="104"/>
        <v>1</v>
      </c>
      <c r="N524" s="3">
        <f t="shared" si="105"/>
        <v>0.2342468675289098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~rand~ : [ʁant]</v>
      </c>
      <c r="B525" s="2">
        <v>1</v>
      </c>
      <c r="C525" s="1" t="s">
        <v>1602</v>
      </c>
      <c r="D525" s="3">
        <f t="shared" si="97"/>
        <v>4.8899755501222489E-4</v>
      </c>
      <c r="E525" s="3" t="str">
        <f t="shared" si="98"/>
        <v>~rand~</v>
      </c>
      <c r="F525" s="3" t="str">
        <f t="shared" si="99"/>
        <v>[ʁant]</v>
      </c>
      <c r="G525" s="5">
        <f t="shared" si="100"/>
        <v>4</v>
      </c>
      <c r="H525" s="5">
        <f t="shared" si="101"/>
        <v>4</v>
      </c>
      <c r="I525" s="5">
        <f t="shared" si="102"/>
        <v>4</v>
      </c>
      <c r="J525" s="3" cm="1">
        <f t="array" ref="J525">SUM(_xlfn._xlws.FILTER($D$2:$D$1311,_xlfn.MAP($E$2:$E$1311,_xlfn.LAMBDA(_xlpm.x,_xlpm.x=$E525))))</f>
        <v>4.8899755501222489E-4</v>
      </c>
      <c r="K525" s="3">
        <f t="shared" si="103"/>
        <v>1</v>
      </c>
      <c r="L525" s="3" cm="1">
        <f t="array" ref="L525">SUM(_xlfn._xlws.FILTER($D$2:$D$1311,_xlfn.MAP($F$2:$F$1311,_xlfn.LAMBDA(_xlpm.x,_xlpm.x=$F525))))</f>
        <v>4.8899755501222489E-4</v>
      </c>
      <c r="M525" s="3">
        <f t="shared" si="104"/>
        <v>1</v>
      </c>
      <c r="N525" s="3">
        <f t="shared" si="105"/>
        <v>0.2342468675289098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~raum~ : [ʁaɔm]</v>
      </c>
      <c r="B526" s="2">
        <v>1</v>
      </c>
      <c r="C526" s="1" t="s">
        <v>1600</v>
      </c>
      <c r="D526" s="3">
        <f t="shared" si="97"/>
        <v>4.8899755501222489E-4</v>
      </c>
      <c r="E526" s="3" t="str">
        <f t="shared" si="98"/>
        <v>~raum~</v>
      </c>
      <c r="F526" s="3" t="str">
        <f t="shared" si="99"/>
        <v>[ʁaɔm]</v>
      </c>
      <c r="G526" s="5">
        <f t="shared" si="100"/>
        <v>4</v>
      </c>
      <c r="H526" s="5">
        <f t="shared" si="101"/>
        <v>4</v>
      </c>
      <c r="I526" s="5">
        <f t="shared" si="102"/>
        <v>4</v>
      </c>
      <c r="J526" s="3" cm="1">
        <f t="array" ref="J526">SUM(_xlfn._xlws.FILTER($D$2:$D$1311,_xlfn.MAP($E$2:$E$1311,_xlfn.LAMBDA(_xlpm.x,_xlpm.x=$E526))))</f>
        <v>4.8899755501222489E-4</v>
      </c>
      <c r="K526" s="3">
        <f t="shared" si="103"/>
        <v>1</v>
      </c>
      <c r="L526" s="3" cm="1">
        <f t="array" ref="L526">SUM(_xlfn._xlws.FILTER($D$2:$D$1311,_xlfn.MAP($F$2:$F$1311,_xlfn.LAMBDA(_xlpm.x,_xlpm.x=$F526))))</f>
        <v>4.8899755501222489E-4</v>
      </c>
      <c r="M526" s="3">
        <f t="shared" si="104"/>
        <v>1</v>
      </c>
      <c r="N526" s="3">
        <f t="shared" si="105"/>
        <v>0.2342468675289098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~reit~ : [ʁaɛt]</v>
      </c>
      <c r="B527" s="2">
        <v>1</v>
      </c>
      <c r="C527" s="1" t="s">
        <v>1598</v>
      </c>
      <c r="D527" s="3">
        <f t="shared" si="97"/>
        <v>4.8899755501222489E-4</v>
      </c>
      <c r="E527" s="3" t="str">
        <f t="shared" si="98"/>
        <v>~reit~</v>
      </c>
      <c r="F527" s="3" t="str">
        <f t="shared" si="99"/>
        <v>[ʁaɛt]</v>
      </c>
      <c r="G527" s="5">
        <f t="shared" si="100"/>
        <v>4</v>
      </c>
      <c r="H527" s="5">
        <f t="shared" si="101"/>
        <v>4</v>
      </c>
      <c r="I527" s="5">
        <f t="shared" si="102"/>
        <v>4</v>
      </c>
      <c r="J527" s="3" cm="1">
        <f t="array" ref="J527">SUM(_xlfn._xlws.FILTER($D$2:$D$1311,_xlfn.MAP($E$2:$E$1311,_xlfn.LAMBDA(_xlpm.x,_xlpm.x=$E527))))</f>
        <v>4.8899755501222489E-4</v>
      </c>
      <c r="K527" s="3">
        <f t="shared" si="103"/>
        <v>1</v>
      </c>
      <c r="L527" s="3" cm="1">
        <f t="array" ref="L527">SUM(_xlfn._xlws.FILTER($D$2:$D$1311,_xlfn.MAP($F$2:$F$1311,_xlfn.LAMBDA(_xlpm.x,_xlpm.x=$F527))))</f>
        <v>4.8899755501222489E-4</v>
      </c>
      <c r="M527" s="3">
        <f t="shared" si="104"/>
        <v>1</v>
      </c>
      <c r="N527" s="3">
        <f t="shared" si="105"/>
        <v>0.2342468675289098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~rbum~ : [ʁbʊm]</v>
      </c>
      <c r="B528" s="2">
        <v>1</v>
      </c>
      <c r="C528" s="1" t="s">
        <v>1596</v>
      </c>
      <c r="D528" s="3">
        <f t="shared" si="97"/>
        <v>4.8899755501222489E-4</v>
      </c>
      <c r="E528" s="3" t="str">
        <f t="shared" si="98"/>
        <v>~rbum~</v>
      </c>
      <c r="F528" s="3" t="str">
        <f t="shared" si="99"/>
        <v>[ʁbʊm]</v>
      </c>
      <c r="G528" s="5">
        <f t="shared" si="100"/>
        <v>4</v>
      </c>
      <c r="H528" s="5">
        <f t="shared" si="101"/>
        <v>4</v>
      </c>
      <c r="I528" s="5">
        <f t="shared" si="102"/>
        <v>4</v>
      </c>
      <c r="J528" s="3" cm="1">
        <f t="array" ref="J528">SUM(_xlfn._xlws.FILTER($D$2:$D$1311,_xlfn.MAP($E$2:$E$1311,_xlfn.LAMBDA(_xlpm.x,_xlpm.x=$E528))))</f>
        <v>4.8899755501222489E-4</v>
      </c>
      <c r="K528" s="3">
        <f t="shared" si="103"/>
        <v>1</v>
      </c>
      <c r="L528" s="3" cm="1">
        <f t="array" ref="L528">SUM(_xlfn._xlws.FILTER($D$2:$D$1311,_xlfn.MAP($F$2:$F$1311,_xlfn.LAMBDA(_xlpm.x,_xlpm.x=$F528))))</f>
        <v>4.8899755501222489E-4</v>
      </c>
      <c r="M528" s="3">
        <f t="shared" si="104"/>
        <v>1</v>
      </c>
      <c r="N528" s="3">
        <f t="shared" si="105"/>
        <v>0.2342468675289098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~reko~ : [ʁekɔ]</v>
      </c>
      <c r="B529" s="2">
        <v>1</v>
      </c>
      <c r="C529" s="1" t="s">
        <v>1595</v>
      </c>
      <c r="D529" s="3">
        <f t="shared" si="97"/>
        <v>4.8899755501222489E-4</v>
      </c>
      <c r="E529" s="3" t="str">
        <f t="shared" si="98"/>
        <v>~reko~</v>
      </c>
      <c r="F529" s="3" t="str">
        <f t="shared" si="99"/>
        <v>[ʁekɔ]</v>
      </c>
      <c r="G529" s="5">
        <f t="shared" si="100"/>
        <v>4</v>
      </c>
      <c r="H529" s="5">
        <f t="shared" si="101"/>
        <v>4</v>
      </c>
      <c r="I529" s="5">
        <f t="shared" si="102"/>
        <v>4</v>
      </c>
      <c r="J529" s="3" cm="1">
        <f t="array" ref="J529">SUM(_xlfn._xlws.FILTER($D$2:$D$1311,_xlfn.MAP($E$2:$E$1311,_xlfn.LAMBDA(_xlpm.x,_xlpm.x=$E529))))</f>
        <v>4.8899755501222489E-4</v>
      </c>
      <c r="K529" s="3">
        <f t="shared" si="103"/>
        <v>1</v>
      </c>
      <c r="L529" s="3" cm="1">
        <f t="array" ref="L529">SUM(_xlfn._xlws.FILTER($D$2:$D$1311,_xlfn.MAP($F$2:$F$1311,_xlfn.LAMBDA(_xlpm.x,_xlpm.x=$F529))))</f>
        <v>4.8899755501222489E-4</v>
      </c>
      <c r="M529" s="3">
        <f t="shared" si="104"/>
        <v>1</v>
      </c>
      <c r="N529" s="3">
        <f t="shared" si="105"/>
        <v>0.2342468675289098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~rend~ : [ʁent]</v>
      </c>
      <c r="B530" s="2">
        <v>1</v>
      </c>
      <c r="C530" s="1" t="s">
        <v>1594</v>
      </c>
      <c r="D530" s="3">
        <f t="shared" si="97"/>
        <v>4.8899755501222489E-4</v>
      </c>
      <c r="E530" s="3" t="str">
        <f t="shared" si="98"/>
        <v>~rend~</v>
      </c>
      <c r="F530" s="3" t="str">
        <f t="shared" si="99"/>
        <v>[ʁent]</v>
      </c>
      <c r="G530" s="5">
        <f t="shared" si="100"/>
        <v>4</v>
      </c>
      <c r="H530" s="5">
        <f t="shared" si="101"/>
        <v>4</v>
      </c>
      <c r="I530" s="5">
        <f t="shared" si="102"/>
        <v>4</v>
      </c>
      <c r="J530" s="3" cm="1">
        <f t="array" ref="J530">SUM(_xlfn._xlws.FILTER($D$2:$D$1311,_xlfn.MAP($E$2:$E$1311,_xlfn.LAMBDA(_xlpm.x,_xlpm.x=$E530))))</f>
        <v>4.8899755501222489E-4</v>
      </c>
      <c r="K530" s="3">
        <f t="shared" si="103"/>
        <v>1</v>
      </c>
      <c r="L530" s="3" cm="1">
        <f t="array" ref="L530">SUM(_xlfn._xlws.FILTER($D$2:$D$1311,_xlfn.MAP($F$2:$F$1311,_xlfn.LAMBDA(_xlpm.x,_xlpm.x=$F530))))</f>
        <v>4.8899755501222489E-4</v>
      </c>
      <c r="M530" s="3">
        <f t="shared" si="104"/>
        <v>1</v>
      </c>
      <c r="N530" s="3">
        <f t="shared" si="105"/>
        <v>0.2342468675289098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~gesa~ : [ɡeza]</v>
      </c>
      <c r="B531" s="2">
        <v>1</v>
      </c>
      <c r="C531" s="1" t="s">
        <v>1593</v>
      </c>
      <c r="D531" s="3">
        <f t="shared" si="97"/>
        <v>4.8899755501222489E-4</v>
      </c>
      <c r="E531" s="3" t="str">
        <f t="shared" si="98"/>
        <v>~gesa~</v>
      </c>
      <c r="F531" s="3" t="str">
        <f t="shared" si="99"/>
        <v>[ɡeza]</v>
      </c>
      <c r="G531" s="5">
        <f t="shared" si="100"/>
        <v>4</v>
      </c>
      <c r="H531" s="5">
        <f t="shared" si="101"/>
        <v>4</v>
      </c>
      <c r="I531" s="5">
        <f t="shared" si="102"/>
        <v>4</v>
      </c>
      <c r="J531" s="3" cm="1">
        <f t="array" ref="J531">SUM(_xlfn._xlws.FILTER($D$2:$D$1311,_xlfn.MAP($E$2:$E$1311,_xlfn.LAMBDA(_xlpm.x,_xlpm.x=$E531))))</f>
        <v>4.8899755501222489E-4</v>
      </c>
      <c r="K531" s="3">
        <f t="shared" si="103"/>
        <v>1</v>
      </c>
      <c r="L531" s="3" cm="1">
        <f t="array" ref="L531">SUM(_xlfn._xlws.FILTER($D$2:$D$1311,_xlfn.MAP($F$2:$F$1311,_xlfn.LAMBDA(_xlpm.x,_xlpm.x=$F531))))</f>
        <v>4.8899755501222489E-4</v>
      </c>
      <c r="M531" s="3">
        <f t="shared" si="104"/>
        <v>1</v>
      </c>
      <c r="N531" s="3">
        <f t="shared" si="105"/>
        <v>0.2342468675289098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~gehe~ : [ɡeːe]</v>
      </c>
      <c r="B532" s="2">
        <v>1</v>
      </c>
      <c r="C532" s="1" t="s">
        <v>1591</v>
      </c>
      <c r="D532" s="3">
        <f t="shared" si="97"/>
        <v>4.8899755501222489E-4</v>
      </c>
      <c r="E532" s="3" t="str">
        <f t="shared" si="98"/>
        <v>~gehe~</v>
      </c>
      <c r="F532" s="3" t="str">
        <f t="shared" si="99"/>
        <v>[ɡeːe]</v>
      </c>
      <c r="G532" s="5">
        <f t="shared" si="100"/>
        <v>4</v>
      </c>
      <c r="H532" s="5">
        <f t="shared" si="101"/>
        <v>4</v>
      </c>
      <c r="I532" s="5">
        <f t="shared" si="102"/>
        <v>4</v>
      </c>
      <c r="J532" s="3" cm="1">
        <f t="array" ref="J532">SUM(_xlfn._xlws.FILTER($D$2:$D$1311,_xlfn.MAP($E$2:$E$1311,_xlfn.LAMBDA(_xlpm.x,_xlpm.x=$E532))))</f>
        <v>4.8899755501222489E-4</v>
      </c>
      <c r="K532" s="3">
        <f t="shared" si="103"/>
        <v>1</v>
      </c>
      <c r="L532" s="3" cm="1">
        <f t="array" ref="L532">SUM(_xlfn._xlws.FILTER($D$2:$D$1311,_xlfn.MAP($F$2:$F$1311,_xlfn.LAMBDA(_xlpm.x,_xlpm.x=$F532))))</f>
        <v>4.8899755501222489E-4</v>
      </c>
      <c r="M532" s="3">
        <f t="shared" si="104"/>
        <v>1</v>
      </c>
      <c r="N532" s="3">
        <f t="shared" si="105"/>
        <v>0.2342468675289098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~rere~ : [ʁeʁe]</v>
      </c>
      <c r="B533" s="2">
        <v>1</v>
      </c>
      <c r="C533" s="1" t="s">
        <v>1590</v>
      </c>
      <c r="D533" s="3">
        <f t="shared" si="97"/>
        <v>4.8899755501222489E-4</v>
      </c>
      <c r="E533" s="3" t="str">
        <f t="shared" si="98"/>
        <v>~rere~</v>
      </c>
      <c r="F533" s="3" t="str">
        <f t="shared" si="99"/>
        <v>[ʁeʁe]</v>
      </c>
      <c r="G533" s="5">
        <f t="shared" si="100"/>
        <v>4</v>
      </c>
      <c r="H533" s="5">
        <f t="shared" si="101"/>
        <v>4</v>
      </c>
      <c r="I533" s="5">
        <f t="shared" si="102"/>
        <v>4</v>
      </c>
      <c r="J533" s="3" cm="1">
        <f t="array" ref="J533">SUM(_xlfn._xlws.FILTER($D$2:$D$1311,_xlfn.MAP($E$2:$E$1311,_xlfn.LAMBDA(_xlpm.x,_xlpm.x=$E533))))</f>
        <v>4.8899755501222489E-4</v>
      </c>
      <c r="K533" s="3">
        <f t="shared" si="103"/>
        <v>1</v>
      </c>
      <c r="L533" s="3" cm="1">
        <f t="array" ref="L533">SUM(_xlfn._xlws.FILTER($D$2:$D$1311,_xlfn.MAP($F$2:$F$1311,_xlfn.LAMBDA(_xlpm.x,_xlpm.x=$F533))))</f>
        <v>4.8899755501222489E-4</v>
      </c>
      <c r="M533" s="3">
        <f t="shared" si="104"/>
        <v>1</v>
      </c>
      <c r="N533" s="3">
        <f t="shared" si="105"/>
        <v>0.2342468675289098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~regi~ : [ʁeɡi]</v>
      </c>
      <c r="B534" s="2">
        <v>1</v>
      </c>
      <c r="C534" s="1" t="s">
        <v>1589</v>
      </c>
      <c r="D534" s="3">
        <f t="shared" si="97"/>
        <v>4.8899755501222489E-4</v>
      </c>
      <c r="E534" s="3" t="str">
        <f t="shared" si="98"/>
        <v>~regi~</v>
      </c>
      <c r="F534" s="3" t="str">
        <f t="shared" si="99"/>
        <v>[ʁeɡi]</v>
      </c>
      <c r="G534" s="5">
        <f t="shared" si="100"/>
        <v>4</v>
      </c>
      <c r="H534" s="5">
        <f t="shared" si="101"/>
        <v>4</v>
      </c>
      <c r="I534" s="5">
        <f t="shared" si="102"/>
        <v>4</v>
      </c>
      <c r="J534" s="3" cm="1">
        <f t="array" ref="J534">SUM(_xlfn._xlws.FILTER($D$2:$D$1311,_xlfn.MAP($E$2:$E$1311,_xlfn.LAMBDA(_xlpm.x,_xlpm.x=$E534))))</f>
        <v>4.8899755501222489E-4</v>
      </c>
      <c r="K534" s="3">
        <f t="shared" si="103"/>
        <v>1</v>
      </c>
      <c r="L534" s="3" cm="1">
        <f t="array" ref="L534">SUM(_xlfn._xlws.FILTER($D$2:$D$1311,_xlfn.MAP($F$2:$F$1311,_xlfn.LAMBDA(_xlpm.x,_xlpm.x=$F534))))</f>
        <v>4.8899755501222489E-4</v>
      </c>
      <c r="M534" s="3">
        <f t="shared" si="104"/>
        <v>1</v>
      </c>
      <c r="N534" s="3">
        <f t="shared" si="105"/>
        <v>0.2342468675289098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~riie~ : [ʁiiː]</v>
      </c>
      <c r="B535" s="2">
        <v>1</v>
      </c>
      <c r="C535" s="1" t="s">
        <v>1587</v>
      </c>
      <c r="D535" s="3">
        <f t="shared" si="97"/>
        <v>4.8899755501222489E-4</v>
      </c>
      <c r="E535" s="3" t="str">
        <f t="shared" si="98"/>
        <v>~riie~</v>
      </c>
      <c r="F535" s="3" t="str">
        <f t="shared" si="99"/>
        <v>[ʁiiː]</v>
      </c>
      <c r="G535" s="5">
        <f t="shared" si="100"/>
        <v>4</v>
      </c>
      <c r="H535" s="5">
        <f t="shared" si="101"/>
        <v>4</v>
      </c>
      <c r="I535" s="5">
        <f t="shared" si="102"/>
        <v>4</v>
      </c>
      <c r="J535" s="3" cm="1">
        <f t="array" ref="J535">SUM(_xlfn._xlws.FILTER($D$2:$D$1311,_xlfn.MAP($E$2:$E$1311,_xlfn.LAMBDA(_xlpm.x,_xlpm.x=$E535))))</f>
        <v>4.8899755501222489E-4</v>
      </c>
      <c r="K535" s="3">
        <f t="shared" si="103"/>
        <v>1</v>
      </c>
      <c r="L535" s="3" cm="1">
        <f t="array" ref="L535">SUM(_xlfn._xlws.FILTER($D$2:$D$1311,_xlfn.MAP($F$2:$F$1311,_xlfn.LAMBDA(_xlpm.x,_xlpm.x=$F535))))</f>
        <v>4.8899755501222489E-4</v>
      </c>
      <c r="M535" s="3">
        <f t="shared" si="104"/>
        <v>1</v>
      </c>
      <c r="N535" s="3">
        <f t="shared" si="105"/>
        <v>0.2342468675289098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~ende~ : [ɛnde]</v>
      </c>
      <c r="B536" s="2">
        <v>1</v>
      </c>
      <c r="C536" s="1" t="s">
        <v>1580</v>
      </c>
      <c r="D536" s="3">
        <f t="shared" si="97"/>
        <v>4.8899755501222489E-4</v>
      </c>
      <c r="E536" s="3" t="str">
        <f t="shared" si="98"/>
        <v>~ende~</v>
      </c>
      <c r="F536" s="3" t="str">
        <f t="shared" si="99"/>
        <v>[ɛnde]</v>
      </c>
      <c r="G536" s="5">
        <f t="shared" si="100"/>
        <v>4</v>
      </c>
      <c r="H536" s="5">
        <f t="shared" si="101"/>
        <v>4</v>
      </c>
      <c r="I536" s="5">
        <f t="shared" si="102"/>
        <v>4</v>
      </c>
      <c r="J536" s="3" cm="1">
        <f t="array" ref="J536">SUM(_xlfn._xlws.FILTER($D$2:$D$1311,_xlfn.MAP($E$2:$E$1311,_xlfn.LAMBDA(_xlpm.x,_xlpm.x=$E536))))</f>
        <v>4.8899755501222489E-4</v>
      </c>
      <c r="K536" s="3">
        <f t="shared" si="103"/>
        <v>1</v>
      </c>
      <c r="L536" s="3" cm="1">
        <f t="array" ref="L536">SUM(_xlfn._xlws.FILTER($D$2:$D$1311,_xlfn.MAP($F$2:$F$1311,_xlfn.LAMBDA(_xlpm.x,_xlpm.x=$F536))))</f>
        <v>4.8899755501222489E-4</v>
      </c>
      <c r="M536" s="3">
        <f t="shared" si="104"/>
        <v>1</v>
      </c>
      <c r="N536" s="3">
        <f t="shared" si="105"/>
        <v>0.2342468675289098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~indu~ : [ɪndʊ]</v>
      </c>
      <c r="B537" s="2">
        <v>1</v>
      </c>
      <c r="C537" s="1" t="s">
        <v>1579</v>
      </c>
      <c r="D537" s="3">
        <f t="shared" si="97"/>
        <v>4.8899755501222489E-4</v>
      </c>
      <c r="E537" s="3" t="str">
        <f t="shared" si="98"/>
        <v>~indu~</v>
      </c>
      <c r="F537" s="3" t="str">
        <f t="shared" si="99"/>
        <v>[ɪndʊ]</v>
      </c>
      <c r="G537" s="5">
        <f t="shared" si="100"/>
        <v>4</v>
      </c>
      <c r="H537" s="5">
        <f t="shared" si="101"/>
        <v>4</v>
      </c>
      <c r="I537" s="5">
        <f t="shared" si="102"/>
        <v>4</v>
      </c>
      <c r="J537" s="3" cm="1">
        <f t="array" ref="J537">SUM(_xlfn._xlws.FILTER($D$2:$D$1311,_xlfn.MAP($E$2:$E$1311,_xlfn.LAMBDA(_xlpm.x,_xlpm.x=$E537))))</f>
        <v>4.8899755501222489E-4</v>
      </c>
      <c r="K537" s="3">
        <f t="shared" si="103"/>
        <v>1</v>
      </c>
      <c r="L537" s="3" cm="1">
        <f t="array" ref="L537">SUM(_xlfn._xlws.FILTER($D$2:$D$1311,_xlfn.MAP($F$2:$F$1311,_xlfn.LAMBDA(_xlpm.x,_xlpm.x=$F537))))</f>
        <v>4.8899755501222489E-4</v>
      </c>
      <c r="M537" s="3">
        <f t="shared" si="104"/>
        <v>1</v>
      </c>
      <c r="N537" s="3">
        <f t="shared" si="105"/>
        <v>0.2342468675289098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~rnen~ : [ʁnen]</v>
      </c>
      <c r="B538" s="2">
        <v>1</v>
      </c>
      <c r="C538" s="1" t="s">
        <v>1578</v>
      </c>
      <c r="D538" s="3">
        <f t="shared" si="97"/>
        <v>4.8899755501222489E-4</v>
      </c>
      <c r="E538" s="3" t="str">
        <f t="shared" si="98"/>
        <v>~rnen~</v>
      </c>
      <c r="F538" s="3" t="str">
        <f t="shared" si="99"/>
        <v>[ʁnen]</v>
      </c>
      <c r="G538" s="5">
        <f t="shared" si="100"/>
        <v>4</v>
      </c>
      <c r="H538" s="5">
        <f t="shared" si="101"/>
        <v>4</v>
      </c>
      <c r="I538" s="5">
        <f t="shared" si="102"/>
        <v>4</v>
      </c>
      <c r="J538" s="3" cm="1">
        <f t="array" ref="J538">SUM(_xlfn._xlws.FILTER($D$2:$D$1311,_xlfn.MAP($E$2:$E$1311,_xlfn.LAMBDA(_xlpm.x,_xlpm.x=$E538))))</f>
        <v>4.8899755501222489E-4</v>
      </c>
      <c r="K538" s="3">
        <f t="shared" si="103"/>
        <v>1</v>
      </c>
      <c r="L538" s="3" cm="1">
        <f t="array" ref="L538">SUM(_xlfn._xlws.FILTER($D$2:$D$1311,_xlfn.MAP($F$2:$F$1311,_xlfn.LAMBDA(_xlpm.x,_xlpm.x=$F538))))</f>
        <v>4.8899755501222489E-4</v>
      </c>
      <c r="M538" s="3">
        <f t="shared" si="104"/>
        <v>1</v>
      </c>
      <c r="N538" s="3">
        <f t="shared" si="105"/>
        <v>0.2342468675289098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~inte~ : [ɪnte]</v>
      </c>
      <c r="B539" s="2">
        <v>1</v>
      </c>
      <c r="C539" s="1" t="s">
        <v>1577</v>
      </c>
      <c r="D539" s="3">
        <f t="shared" si="97"/>
        <v>4.8899755501222489E-4</v>
      </c>
      <c r="E539" s="3" t="str">
        <f t="shared" si="98"/>
        <v>~inte~</v>
      </c>
      <c r="F539" s="3" t="str">
        <f t="shared" si="99"/>
        <v>[ɪnte]</v>
      </c>
      <c r="G539" s="5">
        <f t="shared" si="100"/>
        <v>4</v>
      </c>
      <c r="H539" s="5">
        <f t="shared" si="101"/>
        <v>4</v>
      </c>
      <c r="I539" s="5">
        <f t="shared" si="102"/>
        <v>4</v>
      </c>
      <c r="J539" s="3" cm="1">
        <f t="array" ref="J539">SUM(_xlfn._xlws.FILTER($D$2:$D$1311,_xlfn.MAP($E$2:$E$1311,_xlfn.LAMBDA(_xlpm.x,_xlpm.x=$E539))))</f>
        <v>4.8899755501222489E-4</v>
      </c>
      <c r="K539" s="3">
        <f t="shared" si="103"/>
        <v>1</v>
      </c>
      <c r="L539" s="3" cm="1">
        <f t="array" ref="L539">SUM(_xlfn._xlws.FILTER($D$2:$D$1311,_xlfn.MAP($F$2:$F$1311,_xlfn.LAMBDA(_xlpm.x,_xlpm.x=$F539))))</f>
        <v>4.8899755501222489E-4</v>
      </c>
      <c r="M539" s="3">
        <f t="shared" si="104"/>
        <v>1</v>
      </c>
      <c r="N539" s="3">
        <f t="shared" si="105"/>
        <v>0.2342468675289098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~rnte~ : [ʁnte]</v>
      </c>
      <c r="B540" s="2">
        <v>1</v>
      </c>
      <c r="C540" s="1" t="s">
        <v>661</v>
      </c>
      <c r="D540" s="3">
        <f t="shared" si="97"/>
        <v>4.8899755501222489E-4</v>
      </c>
      <c r="E540" s="3" t="str">
        <f t="shared" si="98"/>
        <v>~rnte~</v>
      </c>
      <c r="F540" s="3" t="str">
        <f t="shared" si="99"/>
        <v>[ʁnte]</v>
      </c>
      <c r="G540" s="5">
        <f t="shared" si="100"/>
        <v>4</v>
      </c>
      <c r="H540" s="5">
        <f t="shared" si="101"/>
        <v>4</v>
      </c>
      <c r="I540" s="5">
        <f t="shared" si="102"/>
        <v>4</v>
      </c>
      <c r="J540" s="3" cm="1">
        <f t="array" ref="J540">SUM(_xlfn._xlws.FILTER($D$2:$D$1311,_xlfn.MAP($E$2:$E$1311,_xlfn.LAMBDA(_xlpm.x,_xlpm.x=$E540))))</f>
        <v>4.8899755501222489E-4</v>
      </c>
      <c r="K540" s="3">
        <f t="shared" si="103"/>
        <v>1</v>
      </c>
      <c r="L540" s="3" cm="1">
        <f t="array" ref="L540">SUM(_xlfn._xlws.FILTER($D$2:$D$1311,_xlfn.MAP($F$2:$F$1311,_xlfn.LAMBDA(_xlpm.x,_xlpm.x=$F540))))</f>
        <v>4.8899755501222489E-4</v>
      </c>
      <c r="M540" s="3">
        <f t="shared" si="104"/>
        <v>1</v>
      </c>
      <c r="N540" s="3">
        <f t="shared" si="105"/>
        <v>0.2342468675289098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~rohr~ : [ʁoːɐ]</v>
      </c>
      <c r="B541" s="2">
        <v>1</v>
      </c>
      <c r="C541" s="1" t="s">
        <v>1575</v>
      </c>
      <c r="D541" s="3">
        <f t="shared" si="97"/>
        <v>4.8899755501222489E-4</v>
      </c>
      <c r="E541" s="3" t="str">
        <f t="shared" si="98"/>
        <v>~rohr~</v>
      </c>
      <c r="F541" s="3" t="str">
        <f t="shared" si="99"/>
        <v>[ʁoːɐ]</v>
      </c>
      <c r="G541" s="5">
        <f t="shared" si="100"/>
        <v>4</v>
      </c>
      <c r="H541" s="5">
        <f t="shared" si="101"/>
        <v>4</v>
      </c>
      <c r="I541" s="5">
        <f t="shared" si="102"/>
        <v>4</v>
      </c>
      <c r="J541" s="3" cm="1">
        <f t="array" ref="J541">SUM(_xlfn._xlws.FILTER($D$2:$D$1311,_xlfn.MAP($E$2:$E$1311,_xlfn.LAMBDA(_xlpm.x,_xlpm.x=$E541))))</f>
        <v>4.8899755501222489E-4</v>
      </c>
      <c r="K541" s="3">
        <f t="shared" si="103"/>
        <v>1</v>
      </c>
      <c r="L541" s="3" cm="1">
        <f t="array" ref="L541">SUM(_xlfn._xlws.FILTER($D$2:$D$1311,_xlfn.MAP($F$2:$F$1311,_xlfn.LAMBDA(_xlpm.x,_xlpm.x=$F541))))</f>
        <v>4.8899755501222489E-4</v>
      </c>
      <c r="M541" s="3">
        <f t="shared" si="104"/>
        <v>1</v>
      </c>
      <c r="N541" s="3">
        <f t="shared" si="105"/>
        <v>0.2342468675289098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~obje~ : [ɔpʝɛ]</v>
      </c>
      <c r="B542" s="2">
        <v>1</v>
      </c>
      <c r="C542" s="1" t="s">
        <v>1574</v>
      </c>
      <c r="D542" s="3">
        <f t="shared" si="97"/>
        <v>4.8899755501222489E-4</v>
      </c>
      <c r="E542" s="3" t="str">
        <f t="shared" si="98"/>
        <v>~obje~</v>
      </c>
      <c r="F542" s="3" t="str">
        <f t="shared" si="99"/>
        <v>[ɔpʝɛ]</v>
      </c>
      <c r="G542" s="5">
        <f t="shared" si="100"/>
        <v>4</v>
      </c>
      <c r="H542" s="5">
        <f t="shared" si="101"/>
        <v>4</v>
      </c>
      <c r="I542" s="5">
        <f t="shared" si="102"/>
        <v>4</v>
      </c>
      <c r="J542" s="3" cm="1">
        <f t="array" ref="J542">SUM(_xlfn._xlws.FILTER($D$2:$D$1311,_xlfn.MAP($E$2:$E$1311,_xlfn.LAMBDA(_xlpm.x,_xlpm.x=$E542))))</f>
        <v>4.8899755501222489E-4</v>
      </c>
      <c r="K542" s="3">
        <f t="shared" si="103"/>
        <v>1</v>
      </c>
      <c r="L542" s="3" cm="1">
        <f t="array" ref="L542">SUM(_xlfn._xlws.FILTER($D$2:$D$1311,_xlfn.MAP($F$2:$F$1311,_xlfn.LAMBDA(_xlpm.x,_xlpm.x=$F542))))</f>
        <v>4.8899755501222489E-4</v>
      </c>
      <c r="M542" s="3">
        <f t="shared" si="104"/>
        <v>1</v>
      </c>
      <c r="N542" s="3">
        <f t="shared" si="105"/>
        <v>0.2342468675289098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~rtei~ : [ʁtaɛ]</v>
      </c>
      <c r="B543" s="2">
        <v>1</v>
      </c>
      <c r="C543" s="1" t="s">
        <v>388</v>
      </c>
      <c r="D543" s="3">
        <f t="shared" si="97"/>
        <v>4.8899755501222489E-4</v>
      </c>
      <c r="E543" s="3" t="str">
        <f t="shared" si="98"/>
        <v>~rtei~</v>
      </c>
      <c r="F543" s="3" t="str">
        <f t="shared" si="99"/>
        <v>[ʁtaɛ]</v>
      </c>
      <c r="G543" s="5">
        <f t="shared" si="100"/>
        <v>4</v>
      </c>
      <c r="H543" s="5">
        <f t="shared" si="101"/>
        <v>4</v>
      </c>
      <c r="I543" s="5">
        <f t="shared" si="102"/>
        <v>4</v>
      </c>
      <c r="J543" s="3" cm="1">
        <f t="array" ref="J543">SUM(_xlfn._xlws.FILTER($D$2:$D$1311,_xlfn.MAP($E$2:$E$1311,_xlfn.LAMBDA(_xlpm.x,_xlpm.x=$E543))))</f>
        <v>4.8899755501222489E-4</v>
      </c>
      <c r="K543" s="3">
        <f t="shared" si="103"/>
        <v>1</v>
      </c>
      <c r="L543" s="3" cm="1">
        <f t="array" ref="L543">SUM(_xlfn._xlws.FILTER($D$2:$D$1311,_xlfn.MAP($F$2:$F$1311,_xlfn.LAMBDA(_xlpm.x,_xlpm.x=$F543))))</f>
        <v>4.8899755501222489E-4</v>
      </c>
      <c r="M543" s="3">
        <f t="shared" si="104"/>
        <v>1</v>
      </c>
      <c r="N543" s="3">
        <f t="shared" si="105"/>
        <v>0.2342468675289098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~rzel~ : [ʁtsl]</v>
      </c>
      <c r="B544" s="2">
        <v>1</v>
      </c>
      <c r="C544" s="1" t="s">
        <v>671</v>
      </c>
      <c r="D544" s="3">
        <f t="shared" si="97"/>
        <v>4.8899755501222489E-4</v>
      </c>
      <c r="E544" s="3" t="str">
        <f t="shared" si="98"/>
        <v>~rzel~</v>
      </c>
      <c r="F544" s="3" t="str">
        <f t="shared" si="99"/>
        <v>[ʁtsl]</v>
      </c>
      <c r="G544" s="5">
        <f t="shared" si="100"/>
        <v>4</v>
      </c>
      <c r="H544" s="5">
        <f t="shared" si="101"/>
        <v>4</v>
      </c>
      <c r="I544" s="5">
        <f t="shared" si="102"/>
        <v>4</v>
      </c>
      <c r="J544" s="3" cm="1">
        <f t="array" ref="J544">SUM(_xlfn._xlws.FILTER($D$2:$D$1311,_xlfn.MAP($E$2:$E$1311,_xlfn.LAMBDA(_xlpm.x,_xlpm.x=$E544))))</f>
        <v>4.8899755501222489E-4</v>
      </c>
      <c r="K544" s="3">
        <f t="shared" si="103"/>
        <v>1</v>
      </c>
      <c r="L544" s="3" cm="1">
        <f t="array" ref="L544">SUM(_xlfn._xlws.FILTER($D$2:$D$1311,_xlfn.MAP($F$2:$F$1311,_xlfn.LAMBDA(_xlpm.x,_xlpm.x=$F544))))</f>
        <v>4.8899755501222489E-4</v>
      </c>
      <c r="M544" s="3">
        <f t="shared" si="104"/>
        <v>1</v>
      </c>
      <c r="N544" s="3">
        <f t="shared" si="105"/>
        <v>0.2342468675289098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~ruhi~ : [ʁuːɪ]</v>
      </c>
      <c r="B545" s="2">
        <v>1</v>
      </c>
      <c r="C545" s="1" t="s">
        <v>1570</v>
      </c>
      <c r="D545" s="3">
        <f t="shared" si="97"/>
        <v>4.8899755501222489E-4</v>
      </c>
      <c r="E545" s="3" t="str">
        <f t="shared" si="98"/>
        <v>~ruhi~</v>
      </c>
      <c r="F545" s="3" t="str">
        <f t="shared" si="99"/>
        <v>[ʁuːɪ]</v>
      </c>
      <c r="G545" s="5">
        <f t="shared" si="100"/>
        <v>4</v>
      </c>
      <c r="H545" s="5">
        <f t="shared" si="101"/>
        <v>4</v>
      </c>
      <c r="I545" s="5">
        <f t="shared" si="102"/>
        <v>4</v>
      </c>
      <c r="J545" s="3" cm="1">
        <f t="array" ref="J545">SUM(_xlfn._xlws.FILTER($D$2:$D$1311,_xlfn.MAP($E$2:$E$1311,_xlfn.LAMBDA(_xlpm.x,_xlpm.x=$E545))))</f>
        <v>4.8899755501222489E-4</v>
      </c>
      <c r="K545" s="3">
        <f t="shared" si="103"/>
        <v>1</v>
      </c>
      <c r="L545" s="3" cm="1">
        <f t="array" ref="L545">SUM(_xlfn._xlws.FILTER($D$2:$D$1311,_xlfn.MAP($F$2:$F$1311,_xlfn.LAMBDA(_xlpm.x,_xlpm.x=$F545))))</f>
        <v>4.8899755501222489E-4</v>
      </c>
      <c r="M545" s="3">
        <f t="shared" si="104"/>
        <v>1</v>
      </c>
      <c r="N545" s="3">
        <f t="shared" si="105"/>
        <v>0.2342468675289098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~erra~ : [ɐʁaː]</v>
      </c>
      <c r="B546" s="2">
        <v>1</v>
      </c>
      <c r="C546" s="1" t="s">
        <v>1569</v>
      </c>
      <c r="D546" s="3">
        <f t="shared" si="97"/>
        <v>4.8899755501222489E-4</v>
      </c>
      <c r="E546" s="3" t="str">
        <f t="shared" si="98"/>
        <v>~erra~</v>
      </c>
      <c r="F546" s="3" t="str">
        <f t="shared" si="99"/>
        <v>[ɐʁaː]</v>
      </c>
      <c r="G546" s="5">
        <f t="shared" si="100"/>
        <v>4</v>
      </c>
      <c r="H546" s="5">
        <f t="shared" si="101"/>
        <v>4</v>
      </c>
      <c r="I546" s="5">
        <f t="shared" si="102"/>
        <v>4</v>
      </c>
      <c r="J546" s="3" cm="1">
        <f t="array" ref="J546">SUM(_xlfn._xlws.FILTER($D$2:$D$1311,_xlfn.MAP($E$2:$E$1311,_xlfn.LAMBDA(_xlpm.x,_xlpm.x=$E546))))</f>
        <v>4.8899755501222489E-4</v>
      </c>
      <c r="K546" s="3">
        <f t="shared" si="103"/>
        <v>1</v>
      </c>
      <c r="L546" s="3" cm="1">
        <f t="array" ref="L546">SUM(_xlfn._xlws.FILTER($D$2:$D$1311,_xlfn.MAP($F$2:$F$1311,_xlfn.LAMBDA(_xlpm.x,_xlpm.x=$F546))))</f>
        <v>4.8899755501222489E-4</v>
      </c>
      <c r="M546" s="3">
        <f t="shared" si="104"/>
        <v>1</v>
      </c>
      <c r="N546" s="3">
        <f t="shared" si="105"/>
        <v>0.2342468675289098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~grau~ : [ɡʁaɔ]</v>
      </c>
      <c r="B547" s="2">
        <v>1</v>
      </c>
      <c r="C547" s="1" t="s">
        <v>511</v>
      </c>
      <c r="D547" s="3">
        <f t="shared" si="97"/>
        <v>4.8899755501222489E-4</v>
      </c>
      <c r="E547" s="3" t="str">
        <f t="shared" si="98"/>
        <v>~grau~</v>
      </c>
      <c r="F547" s="3" t="str">
        <f t="shared" si="99"/>
        <v>[ɡʁaɔ]</v>
      </c>
      <c r="G547" s="5">
        <f t="shared" si="100"/>
        <v>4</v>
      </c>
      <c r="H547" s="5">
        <f t="shared" si="101"/>
        <v>4</v>
      </c>
      <c r="I547" s="5">
        <f t="shared" si="102"/>
        <v>4</v>
      </c>
      <c r="J547" s="3" cm="1">
        <f t="array" ref="J547">SUM(_xlfn._xlws.FILTER($D$2:$D$1311,_xlfn.MAP($E$2:$E$1311,_xlfn.LAMBDA(_xlpm.x,_xlpm.x=$E547))))</f>
        <v>4.8899755501222489E-4</v>
      </c>
      <c r="K547" s="3">
        <f t="shared" si="103"/>
        <v>1</v>
      </c>
      <c r="L547" s="3" cm="1">
        <f t="array" ref="L547">SUM(_xlfn._xlws.FILTER($D$2:$D$1311,_xlfn.MAP($F$2:$F$1311,_xlfn.LAMBDA(_xlpm.x,_xlpm.x=$F547))))</f>
        <v>4.8899755501222489E-4</v>
      </c>
      <c r="M547" s="3">
        <f t="shared" si="104"/>
        <v>1</v>
      </c>
      <c r="N547" s="3">
        <f t="shared" si="105"/>
        <v>0.2342468675289098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~gebi~ : [ɡəbɪ]</v>
      </c>
      <c r="B548" s="2">
        <v>1</v>
      </c>
      <c r="C548" s="1" t="s">
        <v>1568</v>
      </c>
      <c r="D548" s="3">
        <f t="shared" si="97"/>
        <v>4.8899755501222489E-4</v>
      </c>
      <c r="E548" s="3" t="str">
        <f t="shared" si="98"/>
        <v>~gebi~</v>
      </c>
      <c r="F548" s="3" t="str">
        <f t="shared" si="99"/>
        <v>[ɡəbɪ]</v>
      </c>
      <c r="G548" s="5">
        <f t="shared" si="100"/>
        <v>4</v>
      </c>
      <c r="H548" s="5">
        <f t="shared" si="101"/>
        <v>4</v>
      </c>
      <c r="I548" s="5">
        <f t="shared" si="102"/>
        <v>4</v>
      </c>
      <c r="J548" s="3" cm="1">
        <f t="array" ref="J548">SUM(_xlfn._xlws.FILTER($D$2:$D$1311,_xlfn.MAP($E$2:$E$1311,_xlfn.LAMBDA(_xlpm.x,_xlpm.x=$E548))))</f>
        <v>4.8899755501222489E-4</v>
      </c>
      <c r="K548" s="3">
        <f t="shared" si="103"/>
        <v>1</v>
      </c>
      <c r="L548" s="3" cm="1">
        <f t="array" ref="L548">SUM(_xlfn._xlws.FILTER($D$2:$D$1311,_xlfn.MAP($F$2:$F$1311,_xlfn.LAMBDA(_xlpm.x,_xlpm.x=$F548))))</f>
        <v>4.8899755501222489E-4</v>
      </c>
      <c r="M548" s="3">
        <f t="shared" si="104"/>
        <v>1</v>
      </c>
      <c r="N548" s="3">
        <f t="shared" si="105"/>
        <v>0.2342468675289098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~gedi~ : [ɡədɪ]</v>
      </c>
      <c r="B549" s="2">
        <v>1</v>
      </c>
      <c r="C549" s="1" t="s">
        <v>1567</v>
      </c>
      <c r="D549" s="3">
        <f t="shared" si="97"/>
        <v>4.8899755501222489E-4</v>
      </c>
      <c r="E549" s="3" t="str">
        <f t="shared" si="98"/>
        <v>~gedi~</v>
      </c>
      <c r="F549" s="3" t="str">
        <f t="shared" si="99"/>
        <v>[ɡədɪ]</v>
      </c>
      <c r="G549" s="5">
        <f t="shared" si="100"/>
        <v>4</v>
      </c>
      <c r="H549" s="5">
        <f t="shared" si="101"/>
        <v>4</v>
      </c>
      <c r="I549" s="5">
        <f t="shared" si="102"/>
        <v>4</v>
      </c>
      <c r="J549" s="3" cm="1">
        <f t="array" ref="J549">SUM(_xlfn._xlws.FILTER($D$2:$D$1311,_xlfn.MAP($E$2:$E$1311,_xlfn.LAMBDA(_xlpm.x,_xlpm.x=$E549))))</f>
        <v>4.8899755501222489E-4</v>
      </c>
      <c r="K549" s="3">
        <f t="shared" si="103"/>
        <v>1</v>
      </c>
      <c r="L549" s="3" cm="1">
        <f t="array" ref="L549">SUM(_xlfn._xlws.FILTER($D$2:$D$1311,_xlfn.MAP($F$2:$F$1311,_xlfn.LAMBDA(_xlpm.x,_xlpm.x=$F549))))</f>
        <v>4.8899755501222489E-4</v>
      </c>
      <c r="M549" s="3">
        <f t="shared" si="104"/>
        <v>1</v>
      </c>
      <c r="N549" s="3">
        <f t="shared" si="105"/>
        <v>0.2342468675289098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~erge~ : [ɐɡeː]</v>
      </c>
      <c r="B550" s="2">
        <v>1</v>
      </c>
      <c r="C550" s="1" t="s">
        <v>1566</v>
      </c>
      <c r="D550" s="3">
        <f t="shared" si="97"/>
        <v>4.8899755501222489E-4</v>
      </c>
      <c r="E550" s="3" t="str">
        <f t="shared" si="98"/>
        <v>~erge~</v>
      </c>
      <c r="F550" s="3" t="str">
        <f t="shared" si="99"/>
        <v>[ɐɡeː]</v>
      </c>
      <c r="G550" s="5">
        <f t="shared" si="100"/>
        <v>4</v>
      </c>
      <c r="H550" s="5">
        <f t="shared" si="101"/>
        <v>4</v>
      </c>
      <c r="I550" s="5">
        <f t="shared" si="102"/>
        <v>4</v>
      </c>
      <c r="J550" s="3" cm="1">
        <f t="array" ref="J550">SUM(_xlfn._xlws.FILTER($D$2:$D$1311,_xlfn.MAP($E$2:$E$1311,_xlfn.LAMBDA(_xlpm.x,_xlpm.x=$E550))))</f>
        <v>4.8899755501222489E-4</v>
      </c>
      <c r="K550" s="3">
        <f t="shared" si="103"/>
        <v>1</v>
      </c>
      <c r="L550" s="3" cm="1">
        <f t="array" ref="L550">SUM(_xlfn._xlws.FILTER($D$2:$D$1311,_xlfn.MAP($F$2:$F$1311,_xlfn.LAMBDA(_xlpm.x,_xlpm.x=$F550))))</f>
        <v>4.8899755501222489E-4</v>
      </c>
      <c r="M550" s="3">
        <f t="shared" si="104"/>
        <v>1</v>
      </c>
      <c r="N550" s="3">
        <f t="shared" si="105"/>
        <v>0.2342468675289098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~gefa~ : [ɡəfa]</v>
      </c>
      <c r="B551" s="2">
        <v>1</v>
      </c>
      <c r="C551" s="1" t="s">
        <v>1565</v>
      </c>
      <c r="D551" s="3">
        <f t="shared" si="97"/>
        <v>4.8899755501222489E-4</v>
      </c>
      <c r="E551" s="3" t="str">
        <f t="shared" si="98"/>
        <v>~gefa~</v>
      </c>
      <c r="F551" s="3" t="str">
        <f t="shared" si="99"/>
        <v>[ɡəfa]</v>
      </c>
      <c r="G551" s="5">
        <f t="shared" si="100"/>
        <v>4</v>
      </c>
      <c r="H551" s="5">
        <f t="shared" si="101"/>
        <v>4</v>
      </c>
      <c r="I551" s="5">
        <f t="shared" si="102"/>
        <v>4</v>
      </c>
      <c r="J551" s="3" cm="1">
        <f t="array" ref="J551">SUM(_xlfn._xlws.FILTER($D$2:$D$1311,_xlfn.MAP($E$2:$E$1311,_xlfn.LAMBDA(_xlpm.x,_xlpm.x=$E551))))</f>
        <v>4.8899755501222489E-4</v>
      </c>
      <c r="K551" s="3">
        <f t="shared" si="103"/>
        <v>1</v>
      </c>
      <c r="L551" s="3" cm="1">
        <f t="array" ref="L551">SUM(_xlfn._xlws.FILTER($D$2:$D$1311,_xlfn.MAP($F$2:$F$1311,_xlfn.LAMBDA(_xlpm.x,_xlpm.x=$F551))))</f>
        <v>4.8899755501222489E-4</v>
      </c>
      <c r="M551" s="3">
        <f t="shared" si="104"/>
        <v>1</v>
      </c>
      <c r="N551" s="3">
        <f t="shared" si="105"/>
        <v>0.2342468675289098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~gefu~ : [ɡəfʊ]</v>
      </c>
      <c r="B552" s="2">
        <v>1</v>
      </c>
      <c r="C552" s="1" t="s">
        <v>1564</v>
      </c>
      <c r="D552" s="3">
        <f t="shared" si="97"/>
        <v>4.8899755501222489E-4</v>
      </c>
      <c r="E552" s="3" t="str">
        <f t="shared" si="98"/>
        <v>~gefu~</v>
      </c>
      <c r="F552" s="3" t="str">
        <f t="shared" si="99"/>
        <v>[ɡəfʊ]</v>
      </c>
      <c r="G552" s="5">
        <f t="shared" si="100"/>
        <v>4</v>
      </c>
      <c r="H552" s="5">
        <f t="shared" si="101"/>
        <v>4</v>
      </c>
      <c r="I552" s="5">
        <f t="shared" si="102"/>
        <v>4</v>
      </c>
      <c r="J552" s="3" cm="1">
        <f t="array" ref="J552">SUM(_xlfn._xlws.FILTER($D$2:$D$1311,_xlfn.MAP($E$2:$E$1311,_xlfn.LAMBDA(_xlpm.x,_xlpm.x=$E552))))</f>
        <v>4.8899755501222489E-4</v>
      </c>
      <c r="K552" s="3">
        <f t="shared" si="103"/>
        <v>1</v>
      </c>
      <c r="L552" s="3" cm="1">
        <f t="array" ref="L552">SUM(_xlfn._xlws.FILTER($D$2:$D$1311,_xlfn.MAP($F$2:$F$1311,_xlfn.LAMBDA(_xlpm.x,_xlpm.x=$F552))))</f>
        <v>4.8899755501222489E-4</v>
      </c>
      <c r="M552" s="3">
        <f t="shared" si="104"/>
        <v>1</v>
      </c>
      <c r="N552" s="3">
        <f t="shared" si="105"/>
        <v>0.2342468675289098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~rgie~ : [ʁɡiː]</v>
      </c>
      <c r="B553" s="2">
        <v>1</v>
      </c>
      <c r="C553" s="1" t="s">
        <v>687</v>
      </c>
      <c r="D553" s="3">
        <f t="shared" si="97"/>
        <v>4.8899755501222489E-4</v>
      </c>
      <c r="E553" s="3" t="str">
        <f t="shared" si="98"/>
        <v>~rgie~</v>
      </c>
      <c r="F553" s="3" t="str">
        <f t="shared" si="99"/>
        <v>[ʁɡiː]</v>
      </c>
      <c r="G553" s="5">
        <f t="shared" si="100"/>
        <v>4</v>
      </c>
      <c r="H553" s="5">
        <f t="shared" si="101"/>
        <v>4</v>
      </c>
      <c r="I553" s="5">
        <f t="shared" si="102"/>
        <v>4</v>
      </c>
      <c r="J553" s="3" cm="1">
        <f t="array" ref="J553">SUM(_xlfn._xlws.FILTER($D$2:$D$1311,_xlfn.MAP($E$2:$E$1311,_xlfn.LAMBDA(_xlpm.x,_xlpm.x=$E553))))</f>
        <v>4.8899755501222489E-4</v>
      </c>
      <c r="K553" s="3">
        <f t="shared" si="103"/>
        <v>1</v>
      </c>
      <c r="L553" s="3" cm="1">
        <f t="array" ref="L553">SUM(_xlfn._xlws.FILTER($D$2:$D$1311,_xlfn.MAP($F$2:$F$1311,_xlfn.LAMBDA(_xlpm.x,_xlpm.x=$F553))))</f>
        <v>4.8899755501222489E-4</v>
      </c>
      <c r="M553" s="3">
        <f t="shared" si="104"/>
        <v>1</v>
      </c>
      <c r="N553" s="3">
        <f t="shared" si="105"/>
        <v>0.2342468675289098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~rekt~ : [ʁɛkt]</v>
      </c>
      <c r="B554" s="2">
        <v>1</v>
      </c>
      <c r="C554" s="1" t="s">
        <v>1563</v>
      </c>
      <c r="D554" s="3">
        <f t="shared" si="97"/>
        <v>4.8899755501222489E-4</v>
      </c>
      <c r="E554" s="3" t="str">
        <f t="shared" si="98"/>
        <v>~rekt~</v>
      </c>
      <c r="F554" s="3" t="str">
        <f t="shared" si="99"/>
        <v>[ʁɛkt]</v>
      </c>
      <c r="G554" s="5">
        <f t="shared" si="100"/>
        <v>4</v>
      </c>
      <c r="H554" s="5">
        <f t="shared" si="101"/>
        <v>4</v>
      </c>
      <c r="I554" s="5">
        <f t="shared" si="102"/>
        <v>4</v>
      </c>
      <c r="J554" s="3" cm="1">
        <f t="array" ref="J554">SUM(_xlfn._xlws.FILTER($D$2:$D$1311,_xlfn.MAP($E$2:$E$1311,_xlfn.LAMBDA(_xlpm.x,_xlpm.x=$E554))))</f>
        <v>4.8899755501222489E-4</v>
      </c>
      <c r="K554" s="3">
        <f t="shared" si="103"/>
        <v>1</v>
      </c>
      <c r="L554" s="3" cm="1">
        <f t="array" ref="L554">SUM(_xlfn._xlws.FILTER($D$2:$D$1311,_xlfn.MAP($F$2:$F$1311,_xlfn.LAMBDA(_xlpm.x,_xlpm.x=$F554))))</f>
        <v>4.8899755501222489E-4</v>
      </c>
      <c r="M554" s="3">
        <f t="shared" si="104"/>
        <v>1</v>
      </c>
      <c r="N554" s="3">
        <f t="shared" si="105"/>
        <v>0.2342468675289098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~gelb~ : [ɡɛlp]</v>
      </c>
      <c r="B555" s="2">
        <v>1</v>
      </c>
      <c r="C555" s="1" t="s">
        <v>1562</v>
      </c>
      <c r="D555" s="3">
        <f t="shared" si="97"/>
        <v>4.8899755501222489E-4</v>
      </c>
      <c r="E555" s="3" t="str">
        <f t="shared" si="98"/>
        <v>~gelb~</v>
      </c>
      <c r="F555" s="3" t="str">
        <f t="shared" si="99"/>
        <v>[ɡɛlp]</v>
      </c>
      <c r="G555" s="5">
        <f t="shared" si="100"/>
        <v>4</v>
      </c>
      <c r="H555" s="5">
        <f t="shared" si="101"/>
        <v>4</v>
      </c>
      <c r="I555" s="5">
        <f t="shared" si="102"/>
        <v>4</v>
      </c>
      <c r="J555" s="3" cm="1">
        <f t="array" ref="J555">SUM(_xlfn._xlws.FILTER($D$2:$D$1311,_xlfn.MAP($E$2:$E$1311,_xlfn.LAMBDA(_xlpm.x,_xlpm.x=$E555))))</f>
        <v>4.8899755501222489E-4</v>
      </c>
      <c r="K555" s="3">
        <f t="shared" si="103"/>
        <v>1</v>
      </c>
      <c r="L555" s="3" cm="1">
        <f t="array" ref="L555">SUM(_xlfn._xlws.FILTER($D$2:$D$1311,_xlfn.MAP($F$2:$F$1311,_xlfn.LAMBDA(_xlpm.x,_xlpm.x=$F555))))</f>
        <v>4.8899755501222489E-4</v>
      </c>
      <c r="M555" s="3">
        <f t="shared" si="104"/>
        <v>1</v>
      </c>
      <c r="N555" s="3">
        <f t="shared" si="105"/>
        <v>0.2342468675289098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~geld~ : [ɡɛlt]</v>
      </c>
      <c r="B556" s="2">
        <v>1</v>
      </c>
      <c r="C556" s="1" t="s">
        <v>1561</v>
      </c>
      <c r="D556" s="3">
        <f t="shared" si="97"/>
        <v>4.8899755501222489E-4</v>
      </c>
      <c r="E556" s="3" t="str">
        <f t="shared" si="98"/>
        <v>~geld~</v>
      </c>
      <c r="F556" s="3" t="str">
        <f t="shared" si="99"/>
        <v>[ɡɛlt]</v>
      </c>
      <c r="G556" s="5">
        <f t="shared" si="100"/>
        <v>4</v>
      </c>
      <c r="H556" s="5">
        <f t="shared" si="101"/>
        <v>4</v>
      </c>
      <c r="I556" s="5">
        <f t="shared" si="102"/>
        <v>4</v>
      </c>
      <c r="J556" s="3" cm="1">
        <f t="array" ref="J556">SUM(_xlfn._xlws.FILTER($D$2:$D$1311,_xlfn.MAP($E$2:$E$1311,_xlfn.LAMBDA(_xlpm.x,_xlpm.x=$E556))))</f>
        <v>4.8899755501222489E-4</v>
      </c>
      <c r="K556" s="3">
        <f t="shared" si="103"/>
        <v>1</v>
      </c>
      <c r="L556" s="3" cm="1">
        <f t="array" ref="L556">SUM(_xlfn._xlws.FILTER($D$2:$D$1311,_xlfn.MAP($F$2:$F$1311,_xlfn.LAMBDA(_xlpm.x,_xlpm.x=$F556))))</f>
        <v>4.8899755501222489E-4</v>
      </c>
      <c r="M556" s="3">
        <f t="shared" si="104"/>
        <v>1</v>
      </c>
      <c r="N556" s="3">
        <f t="shared" si="105"/>
        <v>0.2342468675289098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~rest~ : [ʁɛst]</v>
      </c>
      <c r="B557" s="2">
        <v>1</v>
      </c>
      <c r="C557" s="1" t="s">
        <v>1560</v>
      </c>
      <c r="D557" s="3">
        <f t="shared" si="97"/>
        <v>4.8899755501222489E-4</v>
      </c>
      <c r="E557" s="3" t="str">
        <f t="shared" si="98"/>
        <v>~rest~</v>
      </c>
      <c r="F557" s="3" t="str">
        <f t="shared" si="99"/>
        <v>[ʁɛst]</v>
      </c>
      <c r="G557" s="5">
        <f t="shared" si="100"/>
        <v>4</v>
      </c>
      <c r="H557" s="5">
        <f t="shared" si="101"/>
        <v>4</v>
      </c>
      <c r="I557" s="5">
        <f t="shared" si="102"/>
        <v>4</v>
      </c>
      <c r="J557" s="3" cm="1">
        <f t="array" ref="J557">SUM(_xlfn._xlws.FILTER($D$2:$D$1311,_xlfn.MAP($E$2:$E$1311,_xlfn.LAMBDA(_xlpm.x,_xlpm.x=$E557))))</f>
        <v>4.8899755501222489E-4</v>
      </c>
      <c r="K557" s="3">
        <f t="shared" si="103"/>
        <v>1</v>
      </c>
      <c r="L557" s="3" cm="1">
        <f t="array" ref="L557">SUM(_xlfn._xlws.FILTER($D$2:$D$1311,_xlfn.MAP($F$2:$F$1311,_xlfn.LAMBDA(_xlpm.x,_xlpm.x=$F557))))</f>
        <v>4.8899755501222489E-4</v>
      </c>
      <c r="M557" s="3">
        <f t="shared" si="104"/>
        <v>1</v>
      </c>
      <c r="N557" s="3">
        <f t="shared" si="105"/>
        <v>0.2342468675289098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~gese~ : [ɡəzɛ]</v>
      </c>
      <c r="B558" s="2">
        <v>1</v>
      </c>
      <c r="C558" s="1" t="s">
        <v>1559</v>
      </c>
      <c r="D558" s="3">
        <f t="shared" si="97"/>
        <v>4.8899755501222489E-4</v>
      </c>
      <c r="E558" s="3" t="str">
        <f t="shared" si="98"/>
        <v>~gese~</v>
      </c>
      <c r="F558" s="3" t="str">
        <f t="shared" si="99"/>
        <v>[ɡəzɛ]</v>
      </c>
      <c r="G558" s="5">
        <f t="shared" si="100"/>
        <v>4</v>
      </c>
      <c r="H558" s="5">
        <f t="shared" si="101"/>
        <v>4</v>
      </c>
      <c r="I558" s="5">
        <f t="shared" si="102"/>
        <v>4</v>
      </c>
      <c r="J558" s="3" cm="1">
        <f t="array" ref="J558">SUM(_xlfn._xlws.FILTER($D$2:$D$1311,_xlfn.MAP($E$2:$E$1311,_xlfn.LAMBDA(_xlpm.x,_xlpm.x=$E558))))</f>
        <v>4.8899755501222489E-4</v>
      </c>
      <c r="K558" s="3">
        <f t="shared" si="103"/>
        <v>1</v>
      </c>
      <c r="L558" s="3" cm="1">
        <f t="array" ref="L558">SUM(_xlfn._xlws.FILTER($D$2:$D$1311,_xlfn.MAP($F$2:$F$1311,_xlfn.LAMBDA(_xlpm.x,_xlpm.x=$F558))))</f>
        <v>4.8899755501222489E-4</v>
      </c>
      <c r="M558" s="3">
        <f t="shared" si="104"/>
        <v>1</v>
      </c>
      <c r="N558" s="3">
        <f t="shared" si="105"/>
        <v>0.2342468675289098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~gesi~ : [ɡəzɪ]</v>
      </c>
      <c r="B559" s="2">
        <v>1</v>
      </c>
      <c r="C559" s="1" t="s">
        <v>1558</v>
      </c>
      <c r="D559" s="3">
        <f t="shared" si="97"/>
        <v>4.8899755501222489E-4</v>
      </c>
      <c r="E559" s="3" t="str">
        <f t="shared" si="98"/>
        <v>~gesi~</v>
      </c>
      <c r="F559" s="3" t="str">
        <f t="shared" si="99"/>
        <v>[ɡəzɪ]</v>
      </c>
      <c r="G559" s="5">
        <f t="shared" si="100"/>
        <v>4</v>
      </c>
      <c r="H559" s="5">
        <f t="shared" si="101"/>
        <v>4</v>
      </c>
      <c r="I559" s="5">
        <f t="shared" si="102"/>
        <v>4</v>
      </c>
      <c r="J559" s="3" cm="1">
        <f t="array" ref="J559">SUM(_xlfn._xlws.FILTER($D$2:$D$1311,_xlfn.MAP($E$2:$E$1311,_xlfn.LAMBDA(_xlpm.x,_xlpm.x=$E559))))</f>
        <v>4.8899755501222489E-4</v>
      </c>
      <c r="K559" s="3">
        <f t="shared" si="103"/>
        <v>1</v>
      </c>
      <c r="L559" s="3" cm="1">
        <f t="array" ref="L559">SUM(_xlfn._xlws.FILTER($D$2:$D$1311,_xlfn.MAP($F$2:$F$1311,_xlfn.LAMBDA(_xlpm.x,_xlpm.x=$F559))))</f>
        <v>4.8899755501222489E-4</v>
      </c>
      <c r="M559" s="3">
        <f t="shared" si="104"/>
        <v>1</v>
      </c>
      <c r="N559" s="3">
        <f t="shared" si="105"/>
        <v>0.2342468675289098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~geru~ : [ɡəʁʊ]</v>
      </c>
      <c r="B560" s="2">
        <v>1</v>
      </c>
      <c r="C560" s="1" t="s">
        <v>1557</v>
      </c>
      <c r="D560" s="3">
        <f t="shared" si="97"/>
        <v>4.8899755501222489E-4</v>
      </c>
      <c r="E560" s="3" t="str">
        <f t="shared" si="98"/>
        <v>~geru~</v>
      </c>
      <c r="F560" s="3" t="str">
        <f t="shared" si="99"/>
        <v>[ɡəʁʊ]</v>
      </c>
      <c r="G560" s="5">
        <f t="shared" si="100"/>
        <v>4</v>
      </c>
      <c r="H560" s="5">
        <f t="shared" si="101"/>
        <v>4</v>
      </c>
      <c r="I560" s="5">
        <f t="shared" si="102"/>
        <v>4</v>
      </c>
      <c r="J560" s="3" cm="1">
        <f t="array" ref="J560">SUM(_xlfn._xlws.FILTER($D$2:$D$1311,_xlfn.MAP($E$2:$E$1311,_xlfn.LAMBDA(_xlpm.x,_xlpm.x=$E560))))</f>
        <v>4.8899755501222489E-4</v>
      </c>
      <c r="K560" s="3">
        <f t="shared" si="103"/>
        <v>1</v>
      </c>
      <c r="L560" s="3" cm="1">
        <f t="array" ref="L560">SUM(_xlfn._xlws.FILTER($D$2:$D$1311,_xlfn.MAP($F$2:$F$1311,_xlfn.LAMBDA(_xlpm.x,_xlpm.x=$F560))))</f>
        <v>4.8899755501222489E-4</v>
      </c>
      <c r="M560" s="3">
        <f t="shared" si="104"/>
        <v>1</v>
      </c>
      <c r="N560" s="3">
        <f t="shared" si="105"/>
        <v>0.2342468675289098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~akti~ : [aktsi]</v>
      </c>
      <c r="B561" s="2">
        <v>1</v>
      </c>
      <c r="C561" s="1" t="s">
        <v>1339</v>
      </c>
      <c r="D561" s="3">
        <f t="shared" si="97"/>
        <v>4.8899755501222489E-4</v>
      </c>
      <c r="E561" s="3" t="str">
        <f t="shared" si="98"/>
        <v>~akti~</v>
      </c>
      <c r="F561" s="3" t="str">
        <f t="shared" si="99"/>
        <v>[aktsi]</v>
      </c>
      <c r="G561" s="5">
        <f t="shared" si="100"/>
        <v>4</v>
      </c>
      <c r="H561" s="5">
        <f t="shared" si="101"/>
        <v>5</v>
      </c>
      <c r="I561" s="5">
        <f t="shared" si="102"/>
        <v>5</v>
      </c>
      <c r="J561" s="3" cm="1">
        <f t="array" ref="J561">SUM(_xlfn._xlws.FILTER($D$2:$D$1311,_xlfn.MAP($E$2:$E$1311,_xlfn.LAMBDA(_xlpm.x,_xlpm.x=$E561))))</f>
        <v>4.8899755501222489E-4</v>
      </c>
      <c r="K561" s="3">
        <f t="shared" si="103"/>
        <v>1</v>
      </c>
      <c r="L561" s="3" cm="1">
        <f t="array" ref="L561">SUM(_xlfn._xlws.FILTER($D$2:$D$1311,_xlfn.MAP($F$2:$F$1311,_xlfn.LAMBDA(_xlpm.x,_xlpm.x=$F561))))</f>
        <v>4.8899755501222489E-4</v>
      </c>
      <c r="M561" s="3">
        <f t="shared" si="104"/>
        <v>1</v>
      </c>
      <c r="N561" s="3">
        <f t="shared" si="105"/>
        <v>0.25439985932113074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~auto~ : [aɔtoː]</v>
      </c>
      <c r="B562" s="2">
        <v>1</v>
      </c>
      <c r="C562" s="1" t="s">
        <v>1335</v>
      </c>
      <c r="D562" s="3">
        <f t="shared" si="97"/>
        <v>4.8899755501222489E-4</v>
      </c>
      <c r="E562" s="3" t="str">
        <f t="shared" si="98"/>
        <v>~auto~</v>
      </c>
      <c r="F562" s="3" t="str">
        <f t="shared" si="99"/>
        <v>[aɔtoː]</v>
      </c>
      <c r="G562" s="5">
        <f t="shared" si="100"/>
        <v>4</v>
      </c>
      <c r="H562" s="5">
        <f t="shared" si="101"/>
        <v>5</v>
      </c>
      <c r="I562" s="5">
        <f t="shared" si="102"/>
        <v>5</v>
      </c>
      <c r="J562" s="3" cm="1">
        <f t="array" ref="J562">SUM(_xlfn._xlws.FILTER($D$2:$D$1311,_xlfn.MAP($E$2:$E$1311,_xlfn.LAMBDA(_xlpm.x,_xlpm.x=$E562))))</f>
        <v>4.8899755501222489E-4</v>
      </c>
      <c r="K562" s="3">
        <f t="shared" si="103"/>
        <v>1</v>
      </c>
      <c r="L562" s="3" cm="1">
        <f t="array" ref="L562">SUM(_xlfn._xlws.FILTER($D$2:$D$1311,_xlfn.MAP($F$2:$F$1311,_xlfn.LAMBDA(_xlpm.x,_xlpm.x=$F562))))</f>
        <v>4.8899755501222489E-4</v>
      </c>
      <c r="M562" s="3">
        <f t="shared" si="104"/>
        <v>1</v>
      </c>
      <c r="N562" s="3">
        <f t="shared" si="105"/>
        <v>0.25439985932113074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~basi~ : [baːzɪ]</v>
      </c>
      <c r="B563" s="2">
        <v>1</v>
      </c>
      <c r="C563" s="1" t="s">
        <v>1333</v>
      </c>
      <c r="D563" s="3">
        <f t="shared" si="97"/>
        <v>4.8899755501222489E-4</v>
      </c>
      <c r="E563" s="3" t="str">
        <f t="shared" si="98"/>
        <v>~basi~</v>
      </c>
      <c r="F563" s="3" t="str">
        <f t="shared" si="99"/>
        <v>[baːzɪ]</v>
      </c>
      <c r="G563" s="5">
        <f t="shared" si="100"/>
        <v>4</v>
      </c>
      <c r="H563" s="5">
        <f t="shared" si="101"/>
        <v>5</v>
      </c>
      <c r="I563" s="5">
        <f t="shared" si="102"/>
        <v>5</v>
      </c>
      <c r="J563" s="3" cm="1">
        <f t="array" ref="J563">SUM(_xlfn._xlws.FILTER($D$2:$D$1311,_xlfn.MAP($E$2:$E$1311,_xlfn.LAMBDA(_xlpm.x,_xlpm.x=$E563))))</f>
        <v>4.8899755501222489E-4</v>
      </c>
      <c r="K563" s="3">
        <f t="shared" si="103"/>
        <v>1</v>
      </c>
      <c r="L563" s="3" cm="1">
        <f t="array" ref="L563">SUM(_xlfn._xlws.FILTER($D$2:$D$1311,_xlfn.MAP($F$2:$F$1311,_xlfn.LAMBDA(_xlpm.x,_xlpm.x=$F563))))</f>
        <v>4.8899755501222489E-4</v>
      </c>
      <c r="M563" s="3">
        <f t="shared" si="104"/>
        <v>1</v>
      </c>
      <c r="N563" s="3">
        <f t="shared" si="105"/>
        <v>0.25439985932113074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~beka~ : [bekaː]</v>
      </c>
      <c r="B564" s="2">
        <v>1</v>
      </c>
      <c r="C564" s="1" t="s">
        <v>1331</v>
      </c>
      <c r="D564" s="3">
        <f t="shared" si="97"/>
        <v>4.8899755501222489E-4</v>
      </c>
      <c r="E564" s="3" t="str">
        <f t="shared" si="98"/>
        <v>~beka~</v>
      </c>
      <c r="F564" s="3" t="str">
        <f t="shared" si="99"/>
        <v>[bekaː]</v>
      </c>
      <c r="G564" s="5">
        <f t="shared" si="100"/>
        <v>4</v>
      </c>
      <c r="H564" s="5">
        <f t="shared" si="101"/>
        <v>5</v>
      </c>
      <c r="I564" s="5">
        <f t="shared" si="102"/>
        <v>5</v>
      </c>
      <c r="J564" s="3" cm="1">
        <f t="array" ref="J564">SUM(_xlfn._xlws.FILTER($D$2:$D$1311,_xlfn.MAP($E$2:$E$1311,_xlfn.LAMBDA(_xlpm.x,_xlpm.x=$E564))))</f>
        <v>4.8899755501222489E-4</v>
      </c>
      <c r="K564" s="3">
        <f t="shared" si="103"/>
        <v>1</v>
      </c>
      <c r="L564" s="3" cm="1">
        <f t="array" ref="L564">SUM(_xlfn._xlws.FILTER($D$2:$D$1311,_xlfn.MAP($F$2:$F$1311,_xlfn.LAMBDA(_xlpm.x,_xlpm.x=$F564))))</f>
        <v>4.8899755501222489E-4</v>
      </c>
      <c r="M564" s="3">
        <f t="shared" si="104"/>
        <v>1</v>
      </c>
      <c r="N564" s="3">
        <f t="shared" si="105"/>
        <v>0.25439985932113074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~bewe~ : [beveː]</v>
      </c>
      <c r="B565" s="2">
        <v>1</v>
      </c>
      <c r="C565" s="1" t="s">
        <v>1329</v>
      </c>
      <c r="D565" s="3">
        <f t="shared" si="97"/>
        <v>4.8899755501222489E-4</v>
      </c>
      <c r="E565" s="3" t="str">
        <f t="shared" si="98"/>
        <v>~bewe~</v>
      </c>
      <c r="F565" s="3" t="str">
        <f t="shared" si="99"/>
        <v>[beveː]</v>
      </c>
      <c r="G565" s="5">
        <f t="shared" si="100"/>
        <v>4</v>
      </c>
      <c r="H565" s="5">
        <f t="shared" si="101"/>
        <v>5</v>
      </c>
      <c r="I565" s="5">
        <f t="shared" si="102"/>
        <v>5</v>
      </c>
      <c r="J565" s="3" cm="1">
        <f t="array" ref="J565">SUM(_xlfn._xlws.FILTER($D$2:$D$1311,_xlfn.MAP($E$2:$E$1311,_xlfn.LAMBDA(_xlpm.x,_xlpm.x=$E565))))</f>
        <v>4.8899755501222489E-4</v>
      </c>
      <c r="K565" s="3">
        <f t="shared" si="103"/>
        <v>1</v>
      </c>
      <c r="L565" s="3" cm="1">
        <f t="array" ref="L565">SUM(_xlfn._xlws.FILTER($D$2:$D$1311,_xlfn.MAP($F$2:$F$1311,_xlfn.LAMBDA(_xlpm.x,_xlpm.x=$F565))))</f>
        <v>4.8899755501222489E-4</v>
      </c>
      <c r="M565" s="3">
        <f t="shared" si="104"/>
        <v>1</v>
      </c>
      <c r="N565" s="3">
        <f t="shared" si="105"/>
        <v>0.25439985932113074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~besu~ : [bezuː]</v>
      </c>
      <c r="B566" s="2">
        <v>1</v>
      </c>
      <c r="C566" s="1" t="s">
        <v>1328</v>
      </c>
      <c r="D566" s="3">
        <f t="shared" si="97"/>
        <v>4.8899755501222489E-4</v>
      </c>
      <c r="E566" s="3" t="str">
        <f t="shared" si="98"/>
        <v>~besu~</v>
      </c>
      <c r="F566" s="3" t="str">
        <f t="shared" si="99"/>
        <v>[bezuː]</v>
      </c>
      <c r="G566" s="5">
        <f t="shared" si="100"/>
        <v>4</v>
      </c>
      <c r="H566" s="5">
        <f t="shared" si="101"/>
        <v>5</v>
      </c>
      <c r="I566" s="5">
        <f t="shared" si="102"/>
        <v>5</v>
      </c>
      <c r="J566" s="3" cm="1">
        <f t="array" ref="J566">SUM(_xlfn._xlws.FILTER($D$2:$D$1311,_xlfn.MAP($E$2:$E$1311,_xlfn.LAMBDA(_xlpm.x,_xlpm.x=$E566))))</f>
        <v>4.8899755501222489E-4</v>
      </c>
      <c r="K566" s="3">
        <f t="shared" si="103"/>
        <v>1</v>
      </c>
      <c r="L566" s="3" cm="1">
        <f t="array" ref="L566">SUM(_xlfn._xlws.FILTER($D$2:$D$1311,_xlfn.MAP($F$2:$F$1311,_xlfn.LAMBDA(_xlpm.x,_xlpm.x=$F566))))</f>
        <v>4.8899755501222489E-4</v>
      </c>
      <c r="M566" s="3">
        <f t="shared" si="104"/>
        <v>1</v>
      </c>
      <c r="N566" s="3">
        <f t="shared" si="105"/>
        <v>0.25439985932113074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~blem~ : [bleːm]</v>
      </c>
      <c r="B567" s="2">
        <v>1</v>
      </c>
      <c r="C567" s="1" t="s">
        <v>1325</v>
      </c>
      <c r="D567" s="3">
        <f t="shared" si="97"/>
        <v>4.8899755501222489E-4</v>
      </c>
      <c r="E567" s="1" t="str">
        <f t="shared" si="98"/>
        <v>~blem~</v>
      </c>
      <c r="F567" s="1" t="str">
        <f t="shared" si="99"/>
        <v>[bleːm]</v>
      </c>
      <c r="G567" s="5">
        <f t="shared" si="100"/>
        <v>4</v>
      </c>
      <c r="H567" s="5">
        <f t="shared" si="101"/>
        <v>5</v>
      </c>
      <c r="I567" s="5">
        <f t="shared" si="102"/>
        <v>5</v>
      </c>
      <c r="J567" s="3" cm="1">
        <f t="array" ref="J567">SUM(_xlfn._xlws.FILTER($D$2:$D$1311,_xlfn.MAP($E$2:$E$1311,_xlfn.LAMBDA(_xlpm.x,_xlpm.x=$E567))))</f>
        <v>4.8899755501222489E-4</v>
      </c>
      <c r="K567" s="3">
        <f t="shared" si="103"/>
        <v>1</v>
      </c>
      <c r="L567" s="3" cm="1">
        <f t="array" ref="L567">SUM(_xlfn._xlws.FILTER($D$2:$D$1311,_xlfn.MAP($F$2:$F$1311,_xlfn.LAMBDA(_xlpm.x,_xlpm.x=$F567))))</f>
        <v>4.8899755501222489E-4</v>
      </c>
      <c r="M567" s="3">
        <f t="shared" si="104"/>
        <v>1</v>
      </c>
      <c r="N567" s="3">
        <f t="shared" si="105"/>
        <v>0.25439985932113074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~blut~ : [bluːt]</v>
      </c>
      <c r="B568" s="2">
        <v>1</v>
      </c>
      <c r="C568" s="1" t="s">
        <v>1324</v>
      </c>
      <c r="D568" s="3">
        <f t="shared" si="97"/>
        <v>4.8899755501222489E-4</v>
      </c>
      <c r="E568" s="1" t="str">
        <f t="shared" si="98"/>
        <v>~blut~</v>
      </c>
      <c r="F568" s="1" t="str">
        <f t="shared" si="99"/>
        <v>[bluːt]</v>
      </c>
      <c r="G568" s="5">
        <f t="shared" si="100"/>
        <v>4</v>
      </c>
      <c r="H568" s="5">
        <f t="shared" si="101"/>
        <v>5</v>
      </c>
      <c r="I568" s="5">
        <f t="shared" si="102"/>
        <v>5</v>
      </c>
      <c r="J568" s="3" cm="1">
        <f t="array" ref="J568">SUM(_xlfn._xlws.FILTER($D$2:$D$1311,_xlfn.MAP($E$2:$E$1311,_xlfn.LAMBDA(_xlpm.x,_xlpm.x=$E568))))</f>
        <v>4.8899755501222489E-4</v>
      </c>
      <c r="K568" s="3">
        <f t="shared" si="103"/>
        <v>1</v>
      </c>
      <c r="L568" s="3" cm="1">
        <f t="array" ref="L568">SUM(_xlfn._xlws.FILTER($D$2:$D$1311,_xlfn.MAP($F$2:$F$1311,_xlfn.LAMBDA(_xlpm.x,_xlpm.x=$F568))))</f>
        <v>4.8899755501222489E-4</v>
      </c>
      <c r="M568" s="3">
        <f t="shared" si="104"/>
        <v>1</v>
      </c>
      <c r="N568" s="3">
        <f t="shared" si="105"/>
        <v>0.25439985932113074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~bore~ : [boːʁe]</v>
      </c>
      <c r="B569" s="2">
        <v>1</v>
      </c>
      <c r="C569" s="1" t="s">
        <v>1322</v>
      </c>
      <c r="D569" s="3">
        <f t="shared" si="97"/>
        <v>4.8899755501222489E-4</v>
      </c>
      <c r="E569" s="1" t="str">
        <f t="shared" si="98"/>
        <v>~bore~</v>
      </c>
      <c r="F569" s="1" t="str">
        <f t="shared" si="99"/>
        <v>[boːʁe]</v>
      </c>
      <c r="G569" s="5">
        <f t="shared" si="100"/>
        <v>4</v>
      </c>
      <c r="H569" s="5">
        <f t="shared" si="101"/>
        <v>5</v>
      </c>
      <c r="I569" s="5">
        <f t="shared" si="102"/>
        <v>5</v>
      </c>
      <c r="J569" s="3" cm="1">
        <f t="array" ref="J569">SUM(_xlfn._xlws.FILTER($D$2:$D$1311,_xlfn.MAP($E$2:$E$1311,_xlfn.LAMBDA(_xlpm.x,_xlpm.x=$E569))))</f>
        <v>4.8899755501222489E-4</v>
      </c>
      <c r="K569" s="3">
        <f t="shared" si="103"/>
        <v>1</v>
      </c>
      <c r="L569" s="3" cm="1">
        <f t="array" ref="L569">SUM(_xlfn._xlws.FILTER($D$2:$D$1311,_xlfn.MAP($F$2:$F$1311,_xlfn.LAMBDA(_xlpm.x,_xlpm.x=$F569))))</f>
        <v>4.8899755501222489E-4</v>
      </c>
      <c r="M569" s="3">
        <f t="shared" si="104"/>
        <v>1</v>
      </c>
      <c r="N569" s="3">
        <f t="shared" si="105"/>
        <v>0.25439985932113074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~brot~ : [bʁoːt]</v>
      </c>
      <c r="B570" s="2">
        <v>1</v>
      </c>
      <c r="C570" s="1" t="s">
        <v>1318</v>
      </c>
      <c r="D570" s="3">
        <f t="shared" si="97"/>
        <v>4.8899755501222489E-4</v>
      </c>
      <c r="E570" s="1" t="str">
        <f t="shared" si="98"/>
        <v>~brot~</v>
      </c>
      <c r="F570" s="1" t="str">
        <f t="shared" si="99"/>
        <v>[bʁoːt]</v>
      </c>
      <c r="G570" s="5">
        <f t="shared" si="100"/>
        <v>4</v>
      </c>
      <c r="H570" s="5">
        <f t="shared" si="101"/>
        <v>5</v>
      </c>
      <c r="I570" s="5">
        <f t="shared" si="102"/>
        <v>5</v>
      </c>
      <c r="J570" s="3" cm="1">
        <f t="array" ref="J570">SUM(_xlfn._xlws.FILTER($D$2:$D$1311,_xlfn.MAP($E$2:$E$1311,_xlfn.LAMBDA(_xlpm.x,_xlpm.x=$E570))))</f>
        <v>4.8899755501222489E-4</v>
      </c>
      <c r="K570" s="3">
        <f t="shared" si="103"/>
        <v>1</v>
      </c>
      <c r="L570" s="3" cm="1">
        <f t="array" ref="L570">SUM(_xlfn._xlws.FILTER($D$2:$D$1311,_xlfn.MAP($F$2:$F$1311,_xlfn.LAMBDA(_xlpm.x,_xlpm.x=$F570))))</f>
        <v>4.8899755501222489E-4</v>
      </c>
      <c r="M570" s="3">
        <f t="shared" si="104"/>
        <v>1</v>
      </c>
      <c r="N570" s="3">
        <f t="shared" si="105"/>
        <v>0.25439985932113074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~dame~ : [daːme]</v>
      </c>
      <c r="B571" s="2">
        <v>1</v>
      </c>
      <c r="C571" s="1" t="s">
        <v>1315</v>
      </c>
      <c r="D571" s="3">
        <f t="shared" si="97"/>
        <v>4.8899755501222489E-4</v>
      </c>
      <c r="E571" s="1" t="str">
        <f t="shared" si="98"/>
        <v>~dame~</v>
      </c>
      <c r="F571" s="1" t="str">
        <f t="shared" si="99"/>
        <v>[daːme]</v>
      </c>
      <c r="G571" s="5">
        <f t="shared" si="100"/>
        <v>4</v>
      </c>
      <c r="H571" s="5">
        <f t="shared" si="101"/>
        <v>5</v>
      </c>
      <c r="I571" s="5">
        <f t="shared" si="102"/>
        <v>5</v>
      </c>
      <c r="J571" s="3" cm="1">
        <f t="array" ref="J571">SUM(_xlfn._xlws.FILTER($D$2:$D$1311,_xlfn.MAP($E$2:$E$1311,_xlfn.LAMBDA(_xlpm.x,_xlpm.x=$E571))))</f>
        <v>4.8899755501222489E-4</v>
      </c>
      <c r="K571" s="3">
        <f t="shared" si="103"/>
        <v>1</v>
      </c>
      <c r="L571" s="3" cm="1">
        <f t="array" ref="L571">SUM(_xlfn._xlws.FILTER($D$2:$D$1311,_xlfn.MAP($F$2:$F$1311,_xlfn.LAMBDA(_xlpm.x,_xlpm.x=$F571))))</f>
        <v>4.8899755501222489E-4</v>
      </c>
      <c r="M571" s="3">
        <f t="shared" si="104"/>
        <v>1</v>
      </c>
      <c r="N571" s="3">
        <f t="shared" si="105"/>
        <v>0.25439985932113074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~dezi~ : [detsi]</v>
      </c>
      <c r="B572" s="2">
        <v>1</v>
      </c>
      <c r="C572" s="1" t="s">
        <v>1314</v>
      </c>
      <c r="D572" s="3">
        <f t="shared" si="97"/>
        <v>4.8899755501222489E-4</v>
      </c>
      <c r="E572" s="1" t="str">
        <f t="shared" si="98"/>
        <v>~dezi~</v>
      </c>
      <c r="F572" s="1" t="str">
        <f t="shared" si="99"/>
        <v>[detsi]</v>
      </c>
      <c r="G572" s="5">
        <f t="shared" si="100"/>
        <v>4</v>
      </c>
      <c r="H572" s="5">
        <f t="shared" si="101"/>
        <v>5</v>
      </c>
      <c r="I572" s="5">
        <f t="shared" si="102"/>
        <v>5</v>
      </c>
      <c r="J572" s="3" cm="1">
        <f t="array" ref="J572">SUM(_xlfn._xlws.FILTER($D$2:$D$1311,_xlfn.MAP($E$2:$E$1311,_xlfn.LAMBDA(_xlpm.x,_xlpm.x=$E572))))</f>
        <v>4.8899755501222489E-4</v>
      </c>
      <c r="K572" s="3">
        <f t="shared" si="103"/>
        <v>1</v>
      </c>
      <c r="L572" s="3" cm="1">
        <f t="array" ref="L572">SUM(_xlfn._xlws.FILTER($D$2:$D$1311,_xlfn.MAP($F$2:$F$1311,_xlfn.LAMBDA(_xlpm.x,_xlpm.x=$F572))))</f>
        <v>4.8899755501222489E-4</v>
      </c>
      <c r="M572" s="3">
        <f t="shared" si="104"/>
        <v>1</v>
      </c>
      <c r="N572" s="3">
        <f t="shared" si="105"/>
        <v>0.25439985932113074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~dere~ : [deːʁe]</v>
      </c>
      <c r="B573" s="2">
        <v>1</v>
      </c>
      <c r="C573" s="1" t="s">
        <v>1313</v>
      </c>
      <c r="D573" s="3">
        <f t="shared" si="97"/>
        <v>4.8899755501222489E-4</v>
      </c>
      <c r="E573" s="1" t="str">
        <f t="shared" si="98"/>
        <v>~dere~</v>
      </c>
      <c r="F573" s="1" t="str">
        <f t="shared" si="99"/>
        <v>[deːʁe]</v>
      </c>
      <c r="G573" s="4">
        <f t="shared" si="100"/>
        <v>4</v>
      </c>
      <c r="H573" s="4">
        <f t="shared" si="101"/>
        <v>5</v>
      </c>
      <c r="I573" s="4">
        <f t="shared" si="102"/>
        <v>5</v>
      </c>
      <c r="J573" s="3" cm="1">
        <f t="array" ref="J573">SUM(_xlfn._xlws.FILTER($D$2:$D$1311,_xlfn.MAP($E$2:$E$1311,_xlfn.LAMBDA(_xlpm.x,_xlpm.x=$E573))))</f>
        <v>4.8899755501222489E-4</v>
      </c>
      <c r="K573" s="3">
        <f t="shared" si="103"/>
        <v>1</v>
      </c>
      <c r="L573" s="3" cm="1">
        <f t="array" ref="L573">SUM(_xlfn._xlws.FILTER($D$2:$D$1311,_xlfn.MAP($F$2:$F$1311,_xlfn.LAMBDA(_xlpm.x,_xlpm.x=$F573))))</f>
        <v>4.8899755501222489E-4</v>
      </c>
      <c r="M573" s="3">
        <f t="shared" si="104"/>
        <v>1</v>
      </c>
      <c r="N573" s="3">
        <f t="shared" si="105"/>
        <v>0.25439985932113074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~fami~ : [famiː]</v>
      </c>
      <c r="B574" s="2">
        <v>1</v>
      </c>
      <c r="C574" s="1" t="s">
        <v>1304</v>
      </c>
      <c r="D574" s="3">
        <f t="shared" si="97"/>
        <v>4.8899755501222489E-4</v>
      </c>
      <c r="E574" s="3" t="str">
        <f t="shared" si="98"/>
        <v>~fami~</v>
      </c>
      <c r="F574" s="3" t="str">
        <f t="shared" si="99"/>
        <v>[famiː]</v>
      </c>
      <c r="G574" s="5">
        <f t="shared" si="100"/>
        <v>4</v>
      </c>
      <c r="H574" s="5">
        <f t="shared" si="101"/>
        <v>5</v>
      </c>
      <c r="I574" s="5">
        <f t="shared" si="102"/>
        <v>5</v>
      </c>
      <c r="J574" s="3" cm="1">
        <f t="array" ref="J574">SUM(_xlfn._xlws.FILTER($D$2:$D$1311,_xlfn.MAP($E$2:$E$1311,_xlfn.LAMBDA(_xlpm.x,_xlpm.x=$E574))))</f>
        <v>4.8899755501222489E-4</v>
      </c>
      <c r="K574" s="3">
        <f t="shared" si="103"/>
        <v>1</v>
      </c>
      <c r="L574" s="3" cm="1">
        <f t="array" ref="L574">SUM(_xlfn._xlws.FILTER($D$2:$D$1311,_xlfn.MAP($F$2:$F$1311,_xlfn.LAMBDA(_xlpm.x,_xlpm.x=$F574))))</f>
        <v>4.8899755501222489E-4</v>
      </c>
      <c r="M574" s="3">
        <f t="shared" si="104"/>
        <v>1</v>
      </c>
      <c r="N574" s="3">
        <f t="shared" si="105"/>
        <v>0.25439985932113074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~fina~ : [finaː]</v>
      </c>
      <c r="B575" s="2">
        <v>1</v>
      </c>
      <c r="C575" s="1" t="s">
        <v>1297</v>
      </c>
      <c r="D575" s="3">
        <f t="shared" si="97"/>
        <v>4.8899755501222489E-4</v>
      </c>
      <c r="E575" s="3" t="str">
        <f t="shared" si="98"/>
        <v>~fina~</v>
      </c>
      <c r="F575" s="3" t="str">
        <f t="shared" si="99"/>
        <v>[finaː]</v>
      </c>
      <c r="G575" s="5">
        <f t="shared" si="100"/>
        <v>4</v>
      </c>
      <c r="H575" s="5">
        <f t="shared" si="101"/>
        <v>5</v>
      </c>
      <c r="I575" s="5">
        <f t="shared" si="102"/>
        <v>5</v>
      </c>
      <c r="J575" s="3" cm="1">
        <f t="array" ref="J575">SUM(_xlfn._xlws.FILTER($D$2:$D$1311,_xlfn.MAP($E$2:$E$1311,_xlfn.LAMBDA(_xlpm.x,_xlpm.x=$E575))))</f>
        <v>4.8899755501222489E-4</v>
      </c>
      <c r="K575" s="3">
        <f t="shared" si="103"/>
        <v>1</v>
      </c>
      <c r="L575" s="3" cm="1">
        <f t="array" ref="L575">SUM(_xlfn._xlws.FILTER($D$2:$D$1311,_xlfn.MAP($F$2:$F$1311,_xlfn.LAMBDA(_xlpm.x,_xlpm.x=$F575))))</f>
        <v>4.8899755501222489E-4</v>
      </c>
      <c r="M575" s="3">
        <f t="shared" si="104"/>
        <v>1</v>
      </c>
      <c r="N575" s="3">
        <f t="shared" si="105"/>
        <v>0.25439985932113074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~flug~ : [fluːk]</v>
      </c>
      <c r="B576" s="2">
        <v>1</v>
      </c>
      <c r="C576" s="1" t="s">
        <v>1296</v>
      </c>
      <c r="D576" s="3">
        <f t="shared" si="97"/>
        <v>4.8899755501222489E-4</v>
      </c>
      <c r="E576" s="3" t="str">
        <f t="shared" si="98"/>
        <v>~flug~</v>
      </c>
      <c r="F576" s="3" t="str">
        <f t="shared" si="99"/>
        <v>[fluːk]</v>
      </c>
      <c r="G576" s="5">
        <f t="shared" si="100"/>
        <v>4</v>
      </c>
      <c r="H576" s="5">
        <f t="shared" si="101"/>
        <v>5</v>
      </c>
      <c r="I576" s="5">
        <f t="shared" si="102"/>
        <v>5</v>
      </c>
      <c r="J576" s="3" cm="1">
        <f t="array" ref="J576">SUM(_xlfn._xlws.FILTER($D$2:$D$1311,_xlfn.MAP($E$2:$E$1311,_xlfn.LAMBDA(_xlpm.x,_xlpm.x=$E576))))</f>
        <v>4.8899755501222489E-4</v>
      </c>
      <c r="K576" s="3">
        <f t="shared" si="103"/>
        <v>1</v>
      </c>
      <c r="L576" s="3" cm="1">
        <f t="array" ref="L576">SUM(_xlfn._xlws.FILTER($D$2:$D$1311,_xlfn.MAP($F$2:$F$1311,_xlfn.LAMBDA(_xlpm.x,_xlpm.x=$F576))))</f>
        <v>4.8899755501222489E-4</v>
      </c>
      <c r="M576" s="3">
        <f t="shared" si="104"/>
        <v>1</v>
      </c>
      <c r="N576" s="3">
        <f t="shared" si="105"/>
        <v>0.25439985932113074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~füße~ : [fyːse]</v>
      </c>
      <c r="B577" s="2">
        <v>1</v>
      </c>
      <c r="C577" s="1" t="s">
        <v>1293</v>
      </c>
      <c r="D577" s="3">
        <f t="shared" si="97"/>
        <v>4.8899755501222489E-4</v>
      </c>
      <c r="E577" s="3" t="str">
        <f t="shared" si="98"/>
        <v>~füße~</v>
      </c>
      <c r="F577" s="3" t="str">
        <f t="shared" si="99"/>
        <v>[fyːse]</v>
      </c>
      <c r="G577" s="5">
        <f t="shared" si="100"/>
        <v>4</v>
      </c>
      <c r="H577" s="5">
        <f t="shared" si="101"/>
        <v>5</v>
      </c>
      <c r="I577" s="5">
        <f t="shared" si="102"/>
        <v>5</v>
      </c>
      <c r="J577" s="3" cm="1">
        <f t="array" ref="J577">SUM(_xlfn._xlws.FILTER($D$2:$D$1311,_xlfn.MAP($E$2:$E$1311,_xlfn.LAMBDA(_xlpm.x,_xlpm.x=$E577))))</f>
        <v>4.8899755501222489E-4</v>
      </c>
      <c r="K577" s="3">
        <f t="shared" si="103"/>
        <v>1</v>
      </c>
      <c r="L577" s="3" cm="1">
        <f t="array" ref="L577">SUM(_xlfn._xlws.FILTER($D$2:$D$1311,_xlfn.MAP($F$2:$F$1311,_xlfn.LAMBDA(_xlpm.x,_xlpm.x=$F577))))</f>
        <v>4.8899755501222489E-4</v>
      </c>
      <c r="M577" s="3">
        <f t="shared" si="104"/>
        <v>1</v>
      </c>
      <c r="N577" s="3">
        <f t="shared" si="105"/>
        <v>0.25439985932113074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~filz~ : [fɪlts]</v>
      </c>
      <c r="B578" s="2">
        <v>1</v>
      </c>
      <c r="C578" s="1" t="s">
        <v>1289</v>
      </c>
      <c r="D578" s="3">
        <f t="shared" ref="D578:D641" si="109">B578/freq.sum.r1a</f>
        <v>4.8899755501222489E-4</v>
      </c>
      <c r="E578" s="3" t="str">
        <f t="shared" ref="E578:E641" si="110">_xlfn.LET(_xlpm.sep,":",_xlpm.w,$C578,_xlfn.CONCAT("~",RIGHT(_xlpm.w,LEN(_xlpm.w)-FIND(_xlpm.sep,_xlpm.w)),"~"))</f>
        <v>~filz~</v>
      </c>
      <c r="F578" s="3" t="str">
        <f t="shared" ref="F578:F641" si="111">_xlfn.LET(_xlpm.sep,":",_xlpm.w,$C578,_xlfn.CONCAT("[",LEFT(_xlpm.w,FIND(_xlpm.sep,_xlpm.w)-1),"]"))</f>
        <v>[fɪlts]</v>
      </c>
      <c r="G578" s="5">
        <f t="shared" ref="G578:G641" si="112">_xlfn.LET(_xlpm.w,E578,LEN(_xlpm.w)-2)</f>
        <v>4</v>
      </c>
      <c r="H578" s="5">
        <f t="shared" ref="H578:H641" si="113">_xlfn.LET(_xlpm.w,F578,LEN(_xlpm.w)-2)</f>
        <v>5</v>
      </c>
      <c r="I578" s="5">
        <f t="shared" ref="I578:I641" si="114">_xlfn.LET(_xlpm.a,H578,_xlpm.b,G578,MAX(_xlpm.a,_xlpm.b))</f>
        <v>5</v>
      </c>
      <c r="J578" s="3" cm="1">
        <f t="array" ref="J578">SUM(_xlfn._xlws.FILTER($D$2:$D$1311,_xlfn.MAP($E$2:$E$1311,_xlfn.LAMBDA(_xlpm.x,_xlpm.x=$E578))))</f>
        <v>4.8899755501222489E-4</v>
      </c>
      <c r="K578" s="3">
        <f t="shared" ref="K578:K641" si="115">$D578/J578</f>
        <v>1</v>
      </c>
      <c r="L578" s="3" cm="1">
        <f t="array" ref="L578">SUM(_xlfn._xlws.FILTER($D$2:$D$1311,_xlfn.MAP($F$2:$F$1311,_xlfn.LAMBDA(_xlpm.x,_xlpm.x=$F578))))</f>
        <v>4.8899755501222489E-4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0.25439985932113074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~höre~ : [høːʁe]</v>
      </c>
      <c r="B579" s="2">
        <v>1</v>
      </c>
      <c r="C579" s="1" t="s">
        <v>1278</v>
      </c>
      <c r="D579" s="3">
        <f t="shared" si="109"/>
        <v>4.8899755501222489E-4</v>
      </c>
      <c r="E579" s="3" t="str">
        <f t="shared" si="110"/>
        <v>~höre~</v>
      </c>
      <c r="F579" s="3" t="str">
        <f t="shared" si="111"/>
        <v>[høːʁe]</v>
      </c>
      <c r="G579" s="5">
        <f t="shared" si="112"/>
        <v>4</v>
      </c>
      <c r="H579" s="5">
        <f t="shared" si="113"/>
        <v>5</v>
      </c>
      <c r="I579" s="5">
        <f t="shared" si="114"/>
        <v>5</v>
      </c>
      <c r="J579" s="3" cm="1">
        <f t="array" ref="J579">SUM(_xlfn._xlws.FILTER($D$2:$D$1311,_xlfn.MAP($E$2:$E$1311,_xlfn.LAMBDA(_xlpm.x,_xlpm.x=$E579))))</f>
        <v>4.8899755501222489E-4</v>
      </c>
      <c r="K579" s="3">
        <f t="shared" si="115"/>
        <v>1</v>
      </c>
      <c r="L579" s="3" cm="1">
        <f t="array" ref="L579">SUM(_xlfn._xlws.FILTER($D$2:$D$1311,_xlfn.MAP($F$2:$F$1311,_xlfn.LAMBDA(_xlpm.x,_xlpm.x=$F579))))</f>
        <v>4.8899755501222489E-4</v>
      </c>
      <c r="M579" s="3">
        <f t="shared" si="116"/>
        <v>1</v>
      </c>
      <c r="N579" s="3">
        <f t="shared" si="117"/>
        <v>0.25439985932113074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~holz~ : [hɔlts]</v>
      </c>
      <c r="B580" s="2">
        <v>1</v>
      </c>
      <c r="C580" s="1" t="s">
        <v>1275</v>
      </c>
      <c r="D580" s="3">
        <f t="shared" si="109"/>
        <v>4.8899755501222489E-4</v>
      </c>
      <c r="E580" s="3" t="str">
        <f t="shared" si="110"/>
        <v>~holz~</v>
      </c>
      <c r="F580" s="3" t="str">
        <f t="shared" si="111"/>
        <v>[hɔlts]</v>
      </c>
      <c r="G580" s="5">
        <f t="shared" si="112"/>
        <v>4</v>
      </c>
      <c r="H580" s="5">
        <f t="shared" si="113"/>
        <v>5</v>
      </c>
      <c r="I580" s="5">
        <f t="shared" si="114"/>
        <v>5</v>
      </c>
      <c r="J580" s="3" cm="1">
        <f t="array" ref="J580">SUM(_xlfn._xlws.FILTER($D$2:$D$1311,_xlfn.MAP($E$2:$E$1311,_xlfn.LAMBDA(_xlpm.x,_xlpm.x=$E580))))</f>
        <v>4.8899755501222489E-4</v>
      </c>
      <c r="K580" s="3">
        <f t="shared" si="115"/>
        <v>1</v>
      </c>
      <c r="L580" s="3" cm="1">
        <f t="array" ref="L580">SUM(_xlfn._xlws.FILTER($D$2:$D$1311,_xlfn.MAP($F$2:$F$1311,_xlfn.LAMBDA(_xlpm.x,_xlpm.x=$F580))))</f>
        <v>4.8899755501222489E-4</v>
      </c>
      <c r="M580" s="3">
        <f t="shared" si="116"/>
        <v>1</v>
      </c>
      <c r="N580" s="3">
        <f t="shared" si="117"/>
        <v>0.25439985932113074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~herz~ : [hɛʁts]</v>
      </c>
      <c r="B581" s="2">
        <v>1</v>
      </c>
      <c r="C581" s="1" t="s">
        <v>1274</v>
      </c>
      <c r="D581" s="3">
        <f t="shared" si="109"/>
        <v>4.8899755501222489E-4</v>
      </c>
      <c r="E581" s="1" t="str">
        <f t="shared" si="110"/>
        <v>~herz~</v>
      </c>
      <c r="F581" s="1" t="str">
        <f t="shared" si="111"/>
        <v>[hɛʁts]</v>
      </c>
      <c r="G581" s="5">
        <f t="shared" si="112"/>
        <v>4</v>
      </c>
      <c r="H581" s="5">
        <f t="shared" si="113"/>
        <v>5</v>
      </c>
      <c r="I581" s="5">
        <f t="shared" si="114"/>
        <v>5</v>
      </c>
      <c r="J581" s="3" cm="1">
        <f t="array" ref="J581">SUM(_xlfn._xlws.FILTER($D$2:$D$1311,_xlfn.MAP($E$2:$E$1311,_xlfn.LAMBDA(_xlpm.x,_xlpm.x=$E581))))</f>
        <v>4.8899755501222489E-4</v>
      </c>
      <c r="K581" s="3">
        <f t="shared" si="115"/>
        <v>1</v>
      </c>
      <c r="L581" s="3" cm="1">
        <f t="array" ref="L581">SUM(_xlfn._xlws.FILTER($D$2:$D$1311,_xlfn.MAP($F$2:$F$1311,_xlfn.LAMBDA(_xlpm.x,_xlpm.x=$F581))))</f>
        <v>4.8899755501222489E-4</v>
      </c>
      <c r="M581" s="3">
        <f t="shared" si="116"/>
        <v>1</v>
      </c>
      <c r="N581" s="3">
        <f t="shared" si="117"/>
        <v>0.25439985932113074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~klar~ : [klaːʁ]</v>
      </c>
      <c r="B582" s="2">
        <v>1</v>
      </c>
      <c r="C582" s="1" t="s">
        <v>1268</v>
      </c>
      <c r="D582" s="3">
        <f t="shared" si="109"/>
        <v>4.8899755501222489E-4</v>
      </c>
      <c r="E582" s="3" t="str">
        <f t="shared" si="110"/>
        <v>~klar~</v>
      </c>
      <c r="F582" s="3" t="str">
        <f t="shared" si="111"/>
        <v>[klaːʁ]</v>
      </c>
      <c r="G582" s="5">
        <f t="shared" si="112"/>
        <v>4</v>
      </c>
      <c r="H582" s="5">
        <f t="shared" si="113"/>
        <v>5</v>
      </c>
      <c r="I582" s="5">
        <f t="shared" si="114"/>
        <v>5</v>
      </c>
      <c r="J582" s="3" cm="1">
        <f t="array" ref="J582">SUM(_xlfn._xlws.FILTER($D$2:$D$1311,_xlfn.MAP($E$2:$E$1311,_xlfn.LAMBDA(_xlpm.x,_xlpm.x=$E582))))</f>
        <v>4.8899755501222489E-4</v>
      </c>
      <c r="K582" s="3">
        <f t="shared" si="115"/>
        <v>1</v>
      </c>
      <c r="L582" s="3" cm="1">
        <f t="array" ref="L582">SUM(_xlfn._xlws.FILTER($D$2:$D$1311,_xlfn.MAP($F$2:$F$1311,_xlfn.LAMBDA(_xlpm.x,_xlpm.x=$F582))))</f>
        <v>4.8899755501222489E-4</v>
      </c>
      <c r="M582" s="3">
        <f t="shared" si="116"/>
        <v>1</v>
      </c>
      <c r="N582" s="3">
        <f t="shared" si="117"/>
        <v>0.25439985932113074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~köni~ : [køːnɪ]</v>
      </c>
      <c r="B583" s="2">
        <v>1</v>
      </c>
      <c r="C583" s="1" t="s">
        <v>1265</v>
      </c>
      <c r="D583" s="3">
        <f t="shared" si="109"/>
        <v>4.8899755501222489E-4</v>
      </c>
      <c r="E583" s="3" t="str">
        <f t="shared" si="110"/>
        <v>~köni~</v>
      </c>
      <c r="F583" s="3" t="str">
        <f t="shared" si="111"/>
        <v>[køːnɪ]</v>
      </c>
      <c r="G583" s="5">
        <f t="shared" si="112"/>
        <v>4</v>
      </c>
      <c r="H583" s="5">
        <f t="shared" si="113"/>
        <v>5</v>
      </c>
      <c r="I583" s="5">
        <f t="shared" si="114"/>
        <v>5</v>
      </c>
      <c r="J583" s="3" cm="1">
        <f t="array" ref="J583">SUM(_xlfn._xlws.FILTER($D$2:$D$1311,_xlfn.MAP($E$2:$E$1311,_xlfn.LAMBDA(_xlpm.x,_xlpm.x=$E583))))</f>
        <v>4.8899755501222489E-4</v>
      </c>
      <c r="K583" s="3">
        <f t="shared" si="115"/>
        <v>1</v>
      </c>
      <c r="L583" s="3" cm="1">
        <f t="array" ref="L583">SUM(_xlfn._xlws.FILTER($D$2:$D$1311,_xlfn.MAP($F$2:$F$1311,_xlfn.LAMBDA(_xlpm.x,_xlpm.x=$F583))))</f>
        <v>4.8899755501222489E-4</v>
      </c>
      <c r="M583" s="3">
        <f t="shared" si="116"/>
        <v>1</v>
      </c>
      <c r="N583" s="3">
        <f t="shared" si="117"/>
        <v>0.25439985932113074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~ktie~ : [ktsie]</v>
      </c>
      <c r="B584" s="2">
        <v>1</v>
      </c>
      <c r="C584" s="1" t="s">
        <v>1264</v>
      </c>
      <c r="D584" s="3">
        <f t="shared" si="109"/>
        <v>4.8899755501222489E-4</v>
      </c>
      <c r="E584" s="1" t="str">
        <f t="shared" si="110"/>
        <v>~ktie~</v>
      </c>
      <c r="F584" s="1" t="str">
        <f t="shared" si="111"/>
        <v>[ktsie]</v>
      </c>
      <c r="G584" s="5">
        <f t="shared" si="112"/>
        <v>4</v>
      </c>
      <c r="H584" s="5">
        <f t="shared" si="113"/>
        <v>5</v>
      </c>
      <c r="I584" s="5">
        <f t="shared" si="114"/>
        <v>5</v>
      </c>
      <c r="J584" s="3" cm="1">
        <f t="array" ref="J584">SUM(_xlfn._xlws.FILTER($D$2:$D$1311,_xlfn.MAP($E$2:$E$1311,_xlfn.LAMBDA(_xlpm.x,_xlpm.x=$E584))))</f>
        <v>4.8899755501222489E-4</v>
      </c>
      <c r="K584" s="3">
        <f t="shared" si="115"/>
        <v>1</v>
      </c>
      <c r="L584" s="3" cm="1">
        <f t="array" ref="L584">SUM(_xlfn._xlws.FILTER($D$2:$D$1311,_xlfn.MAP($F$2:$F$1311,_xlfn.LAMBDA(_xlpm.x,_xlpm.x=$F584))))</f>
        <v>4.8899755501222489E-4</v>
      </c>
      <c r="M584" s="3">
        <f t="shared" si="116"/>
        <v>1</v>
      </c>
      <c r="N584" s="3">
        <f t="shared" si="117"/>
        <v>0.25439985932113074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~gzeu~ : [ktsɔœ]</v>
      </c>
      <c r="B585" s="2">
        <v>1</v>
      </c>
      <c r="C585" s="1" t="s">
        <v>1263</v>
      </c>
      <c r="D585" s="3">
        <f t="shared" si="109"/>
        <v>4.8899755501222489E-4</v>
      </c>
      <c r="E585" s="1" t="str">
        <f t="shared" si="110"/>
        <v>~gzeu~</v>
      </c>
      <c r="F585" s="1" t="str">
        <f t="shared" si="111"/>
        <v>[ktsɔœ]</v>
      </c>
      <c r="G585" s="5">
        <f t="shared" si="112"/>
        <v>4</v>
      </c>
      <c r="H585" s="5">
        <f t="shared" si="113"/>
        <v>5</v>
      </c>
      <c r="I585" s="5">
        <f t="shared" si="114"/>
        <v>5</v>
      </c>
      <c r="J585" s="3" cm="1">
        <f t="array" ref="J585">SUM(_xlfn._xlws.FILTER($D$2:$D$1311,_xlfn.MAP($E$2:$E$1311,_xlfn.LAMBDA(_xlpm.x,_xlpm.x=$E585))))</f>
        <v>4.8899755501222489E-4</v>
      </c>
      <c r="K585" s="3">
        <f t="shared" si="115"/>
        <v>1</v>
      </c>
      <c r="L585" s="3" cm="1">
        <f t="array" ref="L585">SUM(_xlfn._xlws.FILTER($D$2:$D$1311,_xlfn.MAP($F$2:$F$1311,_xlfn.LAMBDA(_xlpm.x,_xlpm.x=$F585))))</f>
        <v>4.8899755501222489E-4</v>
      </c>
      <c r="M585" s="3">
        <f t="shared" si="116"/>
        <v>1</v>
      </c>
      <c r="N585" s="3">
        <f t="shared" si="117"/>
        <v>0.25439985932113074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~kurz~ : [kʊʁts]</v>
      </c>
      <c r="B586" s="2">
        <v>1</v>
      </c>
      <c r="C586" s="1" t="s">
        <v>1252</v>
      </c>
      <c r="D586" s="3">
        <f t="shared" si="109"/>
        <v>4.8899755501222489E-4</v>
      </c>
      <c r="E586" s="3" t="str">
        <f t="shared" si="110"/>
        <v>~kurz~</v>
      </c>
      <c r="F586" s="3" t="str">
        <f t="shared" si="111"/>
        <v>[kʊʁts]</v>
      </c>
      <c r="G586" s="5">
        <f t="shared" si="112"/>
        <v>4</v>
      </c>
      <c r="H586" s="5">
        <f t="shared" si="113"/>
        <v>5</v>
      </c>
      <c r="I586" s="5">
        <f t="shared" si="114"/>
        <v>5</v>
      </c>
      <c r="J586" s="3" cm="1">
        <f t="array" ref="J586">SUM(_xlfn._xlws.FILTER($D$2:$D$1311,_xlfn.MAP($E$2:$E$1311,_xlfn.LAMBDA(_xlpm.x,_xlpm.x=$E586))))</f>
        <v>4.8899755501222489E-4</v>
      </c>
      <c r="K586" s="3">
        <f t="shared" si="115"/>
        <v>1</v>
      </c>
      <c r="L586" s="3" cm="1">
        <f t="array" ref="L586">SUM(_xlfn._xlws.FILTER($D$2:$D$1311,_xlfn.MAP($F$2:$F$1311,_xlfn.LAMBDA(_xlpm.x,_xlpm.x=$F586))))</f>
        <v>4.8899755501222489E-4</v>
      </c>
      <c r="M586" s="3">
        <f t="shared" si="116"/>
        <v>1</v>
      </c>
      <c r="N586" s="3">
        <f t="shared" si="117"/>
        <v>0.25439985932113074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~lage~ : [laːɡe]</v>
      </c>
      <c r="B587" s="2">
        <v>1</v>
      </c>
      <c r="C587" s="1" t="s">
        <v>1251</v>
      </c>
      <c r="D587" s="3">
        <f t="shared" si="109"/>
        <v>4.8899755501222489E-4</v>
      </c>
      <c r="E587" s="1" t="str">
        <f t="shared" si="110"/>
        <v>~lage~</v>
      </c>
      <c r="F587" s="1" t="str">
        <f t="shared" si="111"/>
        <v>[laːɡe]</v>
      </c>
      <c r="G587" s="5">
        <f t="shared" si="112"/>
        <v>4</v>
      </c>
      <c r="H587" s="5">
        <f t="shared" si="113"/>
        <v>5</v>
      </c>
      <c r="I587" s="5">
        <f t="shared" si="114"/>
        <v>5</v>
      </c>
      <c r="J587" s="3" cm="1">
        <f t="array" ref="J587">SUM(_xlfn._xlws.FILTER($D$2:$D$1311,_xlfn.MAP($E$2:$E$1311,_xlfn.LAMBDA(_xlpm.x,_xlpm.x=$E587))))</f>
        <v>4.8899755501222489E-4</v>
      </c>
      <c r="K587" s="3">
        <f t="shared" si="115"/>
        <v>1</v>
      </c>
      <c r="L587" s="3" cm="1">
        <f t="array" ref="L587">SUM(_xlfn._xlws.FILTER($D$2:$D$1311,_xlfn.MAP($F$2:$F$1311,_xlfn.LAMBDA(_xlpm.x,_xlpm.x=$F587))))</f>
        <v>4.8899755501222489E-4</v>
      </c>
      <c r="M587" s="3">
        <f t="shared" si="116"/>
        <v>1</v>
      </c>
      <c r="N587" s="3">
        <f t="shared" si="117"/>
        <v>0.25439985932113074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~ldat~ : [ldaːt]</v>
      </c>
      <c r="B588" s="2">
        <v>1</v>
      </c>
      <c r="C588" s="1" t="s">
        <v>1249</v>
      </c>
      <c r="D588" s="3">
        <f t="shared" si="109"/>
        <v>4.8899755501222489E-4</v>
      </c>
      <c r="E588" s="1" t="str">
        <f t="shared" si="110"/>
        <v>~ldat~</v>
      </c>
      <c r="F588" s="1" t="str">
        <f t="shared" si="111"/>
        <v>[ldaːt]</v>
      </c>
      <c r="G588" s="5">
        <f t="shared" si="112"/>
        <v>4</v>
      </c>
      <c r="H588" s="5">
        <f t="shared" si="113"/>
        <v>5</v>
      </c>
      <c r="I588" s="5">
        <f t="shared" si="114"/>
        <v>5</v>
      </c>
      <c r="J588" s="3" cm="1">
        <f t="array" ref="J588">SUM(_xlfn._xlws.FILTER($D$2:$D$1311,_xlfn.MAP($E$2:$E$1311,_xlfn.LAMBDA(_xlpm.x,_xlpm.x=$E588))))</f>
        <v>4.8899755501222489E-4</v>
      </c>
      <c r="K588" s="3">
        <f t="shared" si="115"/>
        <v>1</v>
      </c>
      <c r="L588" s="3" cm="1">
        <f t="array" ref="L588">SUM(_xlfn._xlws.FILTER($D$2:$D$1311,_xlfn.MAP($F$2:$F$1311,_xlfn.LAMBDA(_xlpm.x,_xlpm.x=$F588))))</f>
        <v>4.8899755501222489E-4</v>
      </c>
      <c r="M588" s="3">
        <f t="shared" si="116"/>
        <v>1</v>
      </c>
      <c r="N588" s="3">
        <f t="shared" si="117"/>
        <v>0.25439985932113074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~lekü~ : [lekyː]</v>
      </c>
      <c r="B589" s="2">
        <v>1</v>
      </c>
      <c r="C589" s="1" t="s">
        <v>1248</v>
      </c>
      <c r="D589" s="3">
        <f t="shared" si="109"/>
        <v>4.8899755501222489E-4</v>
      </c>
      <c r="E589" s="1" t="str">
        <f t="shared" si="110"/>
        <v>~lekü~</v>
      </c>
      <c r="F589" s="1" t="str">
        <f t="shared" si="111"/>
        <v>[lekyː]</v>
      </c>
      <c r="G589" s="5">
        <f t="shared" si="112"/>
        <v>4</v>
      </c>
      <c r="H589" s="5">
        <f t="shared" si="113"/>
        <v>5</v>
      </c>
      <c r="I589" s="5">
        <f t="shared" si="114"/>
        <v>5</v>
      </c>
      <c r="J589" s="3" cm="1">
        <f t="array" ref="J589">SUM(_xlfn._xlws.FILTER($D$2:$D$1311,_xlfn.MAP($E$2:$E$1311,_xlfn.LAMBDA(_xlpm.x,_xlpm.x=$E589))))</f>
        <v>4.8899755501222489E-4</v>
      </c>
      <c r="K589" s="3">
        <f t="shared" si="115"/>
        <v>1</v>
      </c>
      <c r="L589" s="3" cm="1">
        <f t="array" ref="L589">SUM(_xlfn._xlws.FILTER($D$2:$D$1311,_xlfn.MAP($F$2:$F$1311,_xlfn.LAMBDA(_xlpm.x,_xlpm.x=$F589))))</f>
        <v>4.8899755501222489E-4</v>
      </c>
      <c r="M589" s="3">
        <f t="shared" si="116"/>
        <v>1</v>
      </c>
      <c r="N589" s="3">
        <f t="shared" si="117"/>
        <v>0.25439985932113074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~lini~ : [liːni]</v>
      </c>
      <c r="B590" s="2">
        <v>1</v>
      </c>
      <c r="C590" s="1" t="s">
        <v>1240</v>
      </c>
      <c r="D590" s="3">
        <f t="shared" si="109"/>
        <v>4.8899755501222489E-4</v>
      </c>
      <c r="E590" s="1" t="str">
        <f t="shared" si="110"/>
        <v>~lini~</v>
      </c>
      <c r="F590" s="1" t="str">
        <f t="shared" si="111"/>
        <v>[liːni]</v>
      </c>
      <c r="G590" s="5">
        <f t="shared" si="112"/>
        <v>4</v>
      </c>
      <c r="H590" s="5">
        <f t="shared" si="113"/>
        <v>5</v>
      </c>
      <c r="I590" s="5">
        <f t="shared" si="114"/>
        <v>5</v>
      </c>
      <c r="J590" s="3" cm="1">
        <f t="array" ref="J590">SUM(_xlfn._xlws.FILTER($D$2:$D$1311,_xlfn.MAP($E$2:$E$1311,_xlfn.LAMBDA(_xlpm.x,_xlpm.x=$E590))))</f>
        <v>4.8899755501222489E-4</v>
      </c>
      <c r="K590" s="3">
        <f t="shared" si="115"/>
        <v>1</v>
      </c>
      <c r="L590" s="3" cm="1">
        <f t="array" ref="L590">SUM(_xlfn._xlws.FILTER($D$2:$D$1311,_xlfn.MAP($F$2:$F$1311,_xlfn.LAMBDA(_xlpm.x,_xlpm.x=$F590))))</f>
        <v>4.8899755501222489E-4</v>
      </c>
      <c r="M590" s="3">
        <f t="shared" si="116"/>
        <v>1</v>
      </c>
      <c r="N590" s="3">
        <f t="shared" si="117"/>
        <v>0.25439985932113074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~lösu~ : [løːzʊ]</v>
      </c>
      <c r="B591" s="2">
        <v>1</v>
      </c>
      <c r="C591" s="1" t="s">
        <v>1236</v>
      </c>
      <c r="D591" s="3">
        <f t="shared" si="109"/>
        <v>4.8899755501222489E-4</v>
      </c>
      <c r="E591" s="1" t="str">
        <f t="shared" si="110"/>
        <v>~lösu~</v>
      </c>
      <c r="F591" s="1" t="str">
        <f t="shared" si="111"/>
        <v>[løːzʊ]</v>
      </c>
      <c r="G591" s="5">
        <f t="shared" si="112"/>
        <v>4</v>
      </c>
      <c r="H591" s="5">
        <f t="shared" si="113"/>
        <v>5</v>
      </c>
      <c r="I591" s="5">
        <f t="shared" si="114"/>
        <v>5</v>
      </c>
      <c r="J591" s="3" cm="1">
        <f t="array" ref="J591">SUM(_xlfn._xlws.FILTER($D$2:$D$1311,_xlfn.MAP($E$2:$E$1311,_xlfn.LAMBDA(_xlpm.x,_xlpm.x=$E591))))</f>
        <v>4.8899755501222489E-4</v>
      </c>
      <c r="K591" s="3">
        <f t="shared" si="115"/>
        <v>1</v>
      </c>
      <c r="L591" s="3" cm="1">
        <f t="array" ref="L591">SUM(_xlfn._xlws.FILTER($D$2:$D$1311,_xlfn.MAP($F$2:$F$1311,_xlfn.LAMBDA(_xlpm.x,_xlpm.x=$F591))))</f>
        <v>4.8899755501222489E-4</v>
      </c>
      <c r="M591" s="3">
        <f t="shared" si="116"/>
        <v>1</v>
      </c>
      <c r="N591" s="3">
        <f t="shared" si="117"/>
        <v>0.25439985932113074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~lore~ : [loːʁe]</v>
      </c>
      <c r="B592" s="2">
        <v>1</v>
      </c>
      <c r="C592" s="1" t="s">
        <v>1235</v>
      </c>
      <c r="D592" s="3">
        <f t="shared" si="109"/>
        <v>4.8899755501222489E-4</v>
      </c>
      <c r="E592" s="1" t="str">
        <f t="shared" si="110"/>
        <v>~lore~</v>
      </c>
      <c r="F592" s="1" t="str">
        <f t="shared" si="111"/>
        <v>[loːʁe]</v>
      </c>
      <c r="G592" s="5">
        <f t="shared" si="112"/>
        <v>4</v>
      </c>
      <c r="H592" s="5">
        <f t="shared" si="113"/>
        <v>5</v>
      </c>
      <c r="I592" s="5">
        <f t="shared" si="114"/>
        <v>5</v>
      </c>
      <c r="J592" s="3" cm="1">
        <f t="array" ref="J592">SUM(_xlfn._xlws.FILTER($D$2:$D$1311,_xlfn.MAP($E$2:$E$1311,_xlfn.LAMBDA(_xlpm.x,_xlpm.x=$E592))))</f>
        <v>4.8899755501222489E-4</v>
      </c>
      <c r="K592" s="3">
        <f t="shared" si="115"/>
        <v>1</v>
      </c>
      <c r="L592" s="3" cm="1">
        <f t="array" ref="L592">SUM(_xlfn._xlws.FILTER($D$2:$D$1311,_xlfn.MAP($F$2:$F$1311,_xlfn.LAMBDA(_xlpm.x,_xlpm.x=$F592))))</f>
        <v>4.8899755501222489E-4</v>
      </c>
      <c r="M592" s="3">
        <f t="shared" si="116"/>
        <v>1</v>
      </c>
      <c r="N592" s="3">
        <f t="shared" si="117"/>
        <v>0.25439985932113074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~ltsa~ : [ltzaː]</v>
      </c>
      <c r="B593" s="2">
        <v>1</v>
      </c>
      <c r="C593" s="1" t="s">
        <v>1233</v>
      </c>
      <c r="D593" s="3">
        <f t="shared" si="109"/>
        <v>4.8899755501222489E-4</v>
      </c>
      <c r="E593" s="3" t="str">
        <f t="shared" si="110"/>
        <v>~ltsa~</v>
      </c>
      <c r="F593" s="3" t="str">
        <f t="shared" si="111"/>
        <v>[ltzaː]</v>
      </c>
      <c r="G593" s="5">
        <f t="shared" si="112"/>
        <v>4</v>
      </c>
      <c r="H593" s="5">
        <f t="shared" si="113"/>
        <v>5</v>
      </c>
      <c r="I593" s="5">
        <f t="shared" si="114"/>
        <v>5</v>
      </c>
      <c r="J593" s="3" cm="1">
        <f t="array" ref="J593">SUM(_xlfn._xlws.FILTER($D$2:$D$1311,_xlfn.MAP($E$2:$E$1311,_xlfn.LAMBDA(_xlpm.x,_xlpm.x=$E593))))</f>
        <v>4.8899755501222489E-4</v>
      </c>
      <c r="K593" s="3">
        <f t="shared" si="115"/>
        <v>1</v>
      </c>
      <c r="L593" s="3" cm="1">
        <f t="array" ref="L593">SUM(_xlfn._xlws.FILTER($D$2:$D$1311,_xlfn.MAP($F$2:$F$1311,_xlfn.LAMBDA(_xlpm.x,_xlpm.x=$F593))))</f>
        <v>4.8899755501222489E-4</v>
      </c>
      <c r="M593" s="3">
        <f t="shared" si="116"/>
        <v>1</v>
      </c>
      <c r="N593" s="3">
        <f t="shared" si="117"/>
        <v>0.25439985932113074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~lüge~ : [lyːɡe]</v>
      </c>
      <c r="B594" s="2">
        <v>1</v>
      </c>
      <c r="C594" s="1" t="s">
        <v>1232</v>
      </c>
      <c r="D594" s="3">
        <f t="shared" si="109"/>
        <v>4.8899755501222489E-4</v>
      </c>
      <c r="E594" s="1" t="str">
        <f t="shared" si="110"/>
        <v>~lüge~</v>
      </c>
      <c r="F594" s="1" t="str">
        <f t="shared" si="111"/>
        <v>[lyːɡe]</v>
      </c>
      <c r="G594" s="5">
        <f t="shared" si="112"/>
        <v>4</v>
      </c>
      <c r="H594" s="5">
        <f t="shared" si="113"/>
        <v>5</v>
      </c>
      <c r="I594" s="5">
        <f t="shared" si="114"/>
        <v>5</v>
      </c>
      <c r="J594" s="3" cm="1">
        <f t="array" ref="J594">SUM(_xlfn._xlws.FILTER($D$2:$D$1311,_xlfn.MAP($E$2:$E$1311,_xlfn.LAMBDA(_xlpm.x,_xlpm.x=$E594))))</f>
        <v>4.8899755501222489E-4</v>
      </c>
      <c r="K594" s="3">
        <f t="shared" si="115"/>
        <v>1</v>
      </c>
      <c r="L594" s="3" cm="1">
        <f t="array" ref="L594">SUM(_xlfn._xlws.FILTER($D$2:$D$1311,_xlfn.MAP($F$2:$F$1311,_xlfn.LAMBDA(_xlpm.x,_xlpm.x=$F594))))</f>
        <v>4.8899755501222489E-4</v>
      </c>
      <c r="M594" s="3">
        <f t="shared" si="116"/>
        <v>1</v>
      </c>
      <c r="N594" s="3">
        <f t="shared" si="117"/>
        <v>0.25439985932113074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~minu~ : [minuː]</v>
      </c>
      <c r="B595" s="2">
        <v>1</v>
      </c>
      <c r="C595" s="1" t="s">
        <v>1222</v>
      </c>
      <c r="D595" s="3">
        <f t="shared" si="109"/>
        <v>4.8899755501222489E-4</v>
      </c>
      <c r="E595" s="1" t="str">
        <f t="shared" si="110"/>
        <v>~minu~</v>
      </c>
      <c r="F595" s="1" t="str">
        <f t="shared" si="111"/>
        <v>[minuː]</v>
      </c>
      <c r="G595" s="5">
        <f t="shared" si="112"/>
        <v>4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SUM(_xlfn._xlws.FILTER($D$2:$D$1311,_xlfn.MAP($E$2:$E$1311,_xlfn.LAMBDA(_xlpm.x,_xlpm.x=$E595))))</f>
        <v>4.8899755501222489E-4</v>
      </c>
      <c r="K595" s="3">
        <f t="shared" si="115"/>
        <v>1</v>
      </c>
      <c r="L595" s="3" cm="1">
        <f t="array" ref="L595">SUM(_xlfn._xlws.FILTER($D$2:$D$1311,_xlfn.MAP($F$2:$F$1311,_xlfn.LAMBDA(_xlpm.x,_xlpm.x=$F595))))</f>
        <v>4.8899755501222489E-4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~mili~ : [miːli]</v>
      </c>
      <c r="B596" s="2">
        <v>1</v>
      </c>
      <c r="C596" s="1" t="s">
        <v>1221</v>
      </c>
      <c r="D596" s="3">
        <f t="shared" si="109"/>
        <v>4.8899755501222489E-4</v>
      </c>
      <c r="E596" s="1" t="str">
        <f t="shared" si="110"/>
        <v>~mili~</v>
      </c>
      <c r="F596" s="1" t="str">
        <f t="shared" si="111"/>
        <v>[miːli]</v>
      </c>
      <c r="G596" s="5">
        <f t="shared" si="112"/>
        <v>4</v>
      </c>
      <c r="H596" s="5">
        <f t="shared" si="113"/>
        <v>5</v>
      </c>
      <c r="I596" s="5">
        <f t="shared" si="114"/>
        <v>5</v>
      </c>
      <c r="J596" s="3" cm="1">
        <f t="array" ref="J596">SUM(_xlfn._xlws.FILTER($D$2:$D$1311,_xlfn.MAP($E$2:$E$1311,_xlfn.LAMBDA(_xlpm.x,_xlpm.x=$E596))))</f>
        <v>4.8899755501222489E-4</v>
      </c>
      <c r="K596" s="3">
        <f t="shared" si="115"/>
        <v>1</v>
      </c>
      <c r="L596" s="3" cm="1">
        <f t="array" ref="L596">SUM(_xlfn._xlws.FILTER($D$2:$D$1311,_xlfn.MAP($F$2:$F$1311,_xlfn.LAMBDA(_xlpm.x,_xlpm.x=$F596))))</f>
        <v>4.8899755501222489E-4</v>
      </c>
      <c r="M596" s="3">
        <f t="shared" si="116"/>
        <v>1</v>
      </c>
      <c r="N596" s="3">
        <f t="shared" si="117"/>
        <v>0.25439985932113074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~mine~ : [miːne]</v>
      </c>
      <c r="B597" s="2">
        <v>1</v>
      </c>
      <c r="C597" s="1" t="s">
        <v>1220</v>
      </c>
      <c r="D597" s="3">
        <f t="shared" si="109"/>
        <v>4.8899755501222489E-4</v>
      </c>
      <c r="E597" s="3" t="str">
        <f t="shared" si="110"/>
        <v>~mine~</v>
      </c>
      <c r="F597" s="3" t="str">
        <f t="shared" si="111"/>
        <v>[miːne]</v>
      </c>
      <c r="G597" s="5">
        <f t="shared" si="112"/>
        <v>4</v>
      </c>
      <c r="H597" s="5">
        <f t="shared" si="113"/>
        <v>5</v>
      </c>
      <c r="I597" s="5">
        <f t="shared" si="114"/>
        <v>5</v>
      </c>
      <c r="J597" s="3" cm="1">
        <f t="array" ref="J597">SUM(_xlfn._xlws.FILTER($D$2:$D$1311,_xlfn.MAP($E$2:$E$1311,_xlfn.LAMBDA(_xlpm.x,_xlpm.x=$E597))))</f>
        <v>4.8899755501222489E-4</v>
      </c>
      <c r="K597" s="3">
        <f t="shared" si="115"/>
        <v>1</v>
      </c>
      <c r="L597" s="3" cm="1">
        <f t="array" ref="L597">SUM(_xlfn._xlws.FILTER($D$2:$D$1311,_xlfn.MAP($F$2:$F$1311,_xlfn.LAMBDA(_xlpm.x,_xlpm.x=$F597))))</f>
        <v>4.8899755501222489E-4</v>
      </c>
      <c r="M597" s="3">
        <f t="shared" si="116"/>
        <v>1</v>
      </c>
      <c r="N597" s="3">
        <f t="shared" si="117"/>
        <v>0.25439985932113074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~mona~ : [moːna]</v>
      </c>
      <c r="B598" s="2">
        <v>1</v>
      </c>
      <c r="C598" s="1" t="s">
        <v>1219</v>
      </c>
      <c r="D598" s="3">
        <f t="shared" si="109"/>
        <v>4.8899755501222489E-4</v>
      </c>
      <c r="E598" s="1" t="str">
        <f t="shared" si="110"/>
        <v>~mona~</v>
      </c>
      <c r="F598" s="1" t="str">
        <f t="shared" si="111"/>
        <v>[moːna]</v>
      </c>
      <c r="G598" s="5">
        <f t="shared" si="112"/>
        <v>4</v>
      </c>
      <c r="H598" s="5">
        <f t="shared" si="113"/>
        <v>5</v>
      </c>
      <c r="I598" s="5">
        <f t="shared" si="114"/>
        <v>5</v>
      </c>
      <c r="J598" s="3" cm="1">
        <f t="array" ref="J598">SUM(_xlfn._xlws.FILTER($D$2:$D$1311,_xlfn.MAP($E$2:$E$1311,_xlfn.LAMBDA(_xlpm.x,_xlpm.x=$E598))))</f>
        <v>4.8899755501222489E-4</v>
      </c>
      <c r="K598" s="3">
        <f t="shared" si="115"/>
        <v>1</v>
      </c>
      <c r="L598" s="3" cm="1">
        <f t="array" ref="L598">SUM(_xlfn._xlws.FILTER($D$2:$D$1311,_xlfn.MAP($F$2:$F$1311,_xlfn.LAMBDA(_xlpm.x,_xlpm.x=$F598))))</f>
        <v>4.8899755501222489E-4</v>
      </c>
      <c r="M598" s="3">
        <f t="shared" si="116"/>
        <v>1</v>
      </c>
      <c r="N598" s="3">
        <f t="shared" si="117"/>
        <v>0.25439985932113074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~mond~ : [moːnt]</v>
      </c>
      <c r="B599" s="2">
        <v>1</v>
      </c>
      <c r="C599" s="1" t="s">
        <v>1218</v>
      </c>
      <c r="D599" s="3">
        <f t="shared" si="109"/>
        <v>4.8899755501222489E-4</v>
      </c>
      <c r="E599" s="3" t="str">
        <f t="shared" si="110"/>
        <v>~mond~</v>
      </c>
      <c r="F599" s="3" t="str">
        <f t="shared" si="111"/>
        <v>[moːnt]</v>
      </c>
      <c r="G599" s="5">
        <f t="shared" si="112"/>
        <v>4</v>
      </c>
      <c r="H599" s="5">
        <f t="shared" si="113"/>
        <v>5</v>
      </c>
      <c r="I599" s="5">
        <f t="shared" si="114"/>
        <v>5</v>
      </c>
      <c r="J599" s="3" cm="1">
        <f t="array" ref="J599">SUM(_xlfn._xlws.FILTER($D$2:$D$1311,_xlfn.MAP($E$2:$E$1311,_xlfn.LAMBDA(_xlpm.x,_xlpm.x=$E599))))</f>
        <v>4.8899755501222489E-4</v>
      </c>
      <c r="K599" s="3">
        <f t="shared" si="115"/>
        <v>1</v>
      </c>
      <c r="L599" s="3" cm="1">
        <f t="array" ref="L599">SUM(_xlfn._xlws.FILTER($D$2:$D$1311,_xlfn.MAP($F$2:$F$1311,_xlfn.LAMBDA(_xlpm.x,_xlpm.x=$F599))))</f>
        <v>4.8899755501222489E-4</v>
      </c>
      <c r="M599" s="3">
        <f t="shared" si="116"/>
        <v>1</v>
      </c>
      <c r="N599" s="3">
        <f t="shared" si="117"/>
        <v>0.25439985932113074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~musi~ : [muziː]</v>
      </c>
      <c r="B600" s="2">
        <v>1</v>
      </c>
      <c r="C600" s="1" t="s">
        <v>1215</v>
      </c>
      <c r="D600" s="3">
        <f t="shared" si="109"/>
        <v>4.8899755501222489E-4</v>
      </c>
      <c r="E600" s="1" t="str">
        <f t="shared" si="110"/>
        <v>~musi~</v>
      </c>
      <c r="F600" s="1" t="str">
        <f t="shared" si="111"/>
        <v>[muziː]</v>
      </c>
      <c r="G600" s="5">
        <f t="shared" si="112"/>
        <v>4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SUM(_xlfn._xlws.FILTER($D$2:$D$1311,_xlfn.MAP($E$2:$E$1311,_xlfn.LAMBDA(_xlpm.x,_xlpm.x=$E600))))</f>
        <v>4.8899755501222489E-4</v>
      </c>
      <c r="K600" s="3">
        <f t="shared" si="115"/>
        <v>1</v>
      </c>
      <c r="L600" s="3" cm="1">
        <f t="array" ref="L600">SUM(_xlfn._xlws.FILTER($D$2:$D$1311,_xlfn.MAP($F$2:$F$1311,_xlfn.LAMBDA(_xlpm.x,_xlpm.x=$F600))))</f>
        <v>4.8899755501222489E-4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~nati~ : [natsi]</v>
      </c>
      <c r="B601" s="2">
        <v>1</v>
      </c>
      <c r="C601" s="1" t="s">
        <v>1212</v>
      </c>
      <c r="D601" s="3">
        <f t="shared" si="109"/>
        <v>4.8899755501222489E-4</v>
      </c>
      <c r="E601" s="3" t="str">
        <f t="shared" si="110"/>
        <v>~nati~</v>
      </c>
      <c r="F601" s="3" t="str">
        <f t="shared" si="111"/>
        <v>[natsi]</v>
      </c>
      <c r="G601" s="5">
        <f t="shared" si="112"/>
        <v>4</v>
      </c>
      <c r="H601" s="5">
        <f t="shared" si="113"/>
        <v>5</v>
      </c>
      <c r="I601" s="5">
        <f t="shared" si="114"/>
        <v>5</v>
      </c>
      <c r="J601" s="3" cm="1">
        <f t="array" ref="J601">SUM(_xlfn._xlws.FILTER($D$2:$D$1311,_xlfn.MAP($E$2:$E$1311,_xlfn.LAMBDA(_xlpm.x,_xlpm.x=$E601))))</f>
        <v>4.8899755501222489E-4</v>
      </c>
      <c r="K601" s="3">
        <f t="shared" si="115"/>
        <v>1</v>
      </c>
      <c r="L601" s="3" cm="1">
        <f t="array" ref="L601">SUM(_xlfn._xlws.FILTER($D$2:$D$1311,_xlfn.MAP($F$2:$F$1311,_xlfn.LAMBDA(_xlpm.x,_xlpm.x=$F601))))</f>
        <v>4.8899755501222489E-4</v>
      </c>
      <c r="M601" s="3">
        <f t="shared" si="116"/>
        <v>1</v>
      </c>
      <c r="N601" s="3">
        <f t="shared" si="117"/>
        <v>0.25439985932113074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~natu~ : [natuː]</v>
      </c>
      <c r="B602" s="2">
        <v>1</v>
      </c>
      <c r="C602" s="1" t="s">
        <v>1211</v>
      </c>
      <c r="D602" s="3">
        <f t="shared" si="109"/>
        <v>4.8899755501222489E-4</v>
      </c>
      <c r="E602" s="1" t="str">
        <f t="shared" si="110"/>
        <v>~natu~</v>
      </c>
      <c r="F602" s="1" t="str">
        <f t="shared" si="111"/>
        <v>[natuː]</v>
      </c>
      <c r="G602" s="5">
        <f t="shared" si="112"/>
        <v>4</v>
      </c>
      <c r="H602" s="5">
        <f t="shared" si="113"/>
        <v>5</v>
      </c>
      <c r="I602" s="5">
        <f t="shared" si="114"/>
        <v>5</v>
      </c>
      <c r="J602" s="3" cm="1">
        <f t="array" ref="J602">SUM(_xlfn._xlws.FILTER($D$2:$D$1311,_xlfn.MAP($E$2:$E$1311,_xlfn.LAMBDA(_xlpm.x,_xlpm.x=$E602))))</f>
        <v>4.8899755501222489E-4</v>
      </c>
      <c r="K602" s="3">
        <f t="shared" si="115"/>
        <v>1</v>
      </c>
      <c r="L602" s="3" cm="1">
        <f t="array" ref="L602">SUM(_xlfn._xlws.FILTER($D$2:$D$1311,_xlfn.MAP($F$2:$F$1311,_xlfn.LAMBDA(_xlpm.x,_xlpm.x=$F602))))</f>
        <v>4.8899755501222489E-4</v>
      </c>
      <c r="M602" s="3">
        <f t="shared" si="116"/>
        <v>1</v>
      </c>
      <c r="N602" s="3">
        <f t="shared" si="117"/>
        <v>0.25439985932113074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~natü~ : [natyː]</v>
      </c>
      <c r="B603" s="2">
        <v>1</v>
      </c>
      <c r="C603" s="1" t="s">
        <v>1210</v>
      </c>
      <c r="D603" s="3">
        <f t="shared" si="109"/>
        <v>4.8899755501222489E-4</v>
      </c>
      <c r="E603" s="1" t="str">
        <f t="shared" si="110"/>
        <v>~natü~</v>
      </c>
      <c r="F603" s="1" t="str">
        <f t="shared" si="111"/>
        <v>[natyː]</v>
      </c>
      <c r="G603" s="5">
        <f t="shared" si="112"/>
        <v>4</v>
      </c>
      <c r="H603" s="5">
        <f t="shared" si="113"/>
        <v>5</v>
      </c>
      <c r="I603" s="5">
        <f t="shared" si="114"/>
        <v>5</v>
      </c>
      <c r="J603" s="3" cm="1">
        <f t="array" ref="J603">SUM(_xlfn._xlws.FILTER($D$2:$D$1311,_xlfn.MAP($E$2:$E$1311,_xlfn.LAMBDA(_xlpm.x,_xlpm.x=$E603))))</f>
        <v>4.8899755501222489E-4</v>
      </c>
      <c r="K603" s="3">
        <f t="shared" si="115"/>
        <v>1</v>
      </c>
      <c r="L603" s="3" cm="1">
        <f t="array" ref="L603">SUM(_xlfn._xlws.FILTER($D$2:$D$1311,_xlfn.MAP($F$2:$F$1311,_xlfn.LAMBDA(_xlpm.x,_xlpm.x=$F603))))</f>
        <v>4.8899755501222489E-4</v>
      </c>
      <c r="M603" s="3">
        <f t="shared" si="116"/>
        <v>1</v>
      </c>
      <c r="N603" s="3">
        <f t="shared" si="117"/>
        <v>0.25439985932113074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~nale~ : [naːle]</v>
      </c>
      <c r="B604" s="2">
        <v>1</v>
      </c>
      <c r="C604" s="1" t="s">
        <v>1209</v>
      </c>
      <c r="D604" s="3">
        <f t="shared" si="109"/>
        <v>4.8899755501222489E-4</v>
      </c>
      <c r="E604" s="1" t="str">
        <f t="shared" si="110"/>
        <v>~nale~</v>
      </c>
      <c r="F604" s="1" t="str">
        <f t="shared" si="111"/>
        <v>[naːle]</v>
      </c>
      <c r="G604" s="5">
        <f t="shared" si="112"/>
        <v>4</v>
      </c>
      <c r="H604" s="5">
        <f t="shared" si="113"/>
        <v>5</v>
      </c>
      <c r="I604" s="5">
        <f t="shared" si="114"/>
        <v>5</v>
      </c>
      <c r="J604" s="3" cm="1">
        <f t="array" ref="J604">SUM(_xlfn._xlws.FILTER($D$2:$D$1311,_xlfn.MAP($E$2:$E$1311,_xlfn.LAMBDA(_xlpm.x,_xlpm.x=$E604))))</f>
        <v>4.8899755501222489E-4</v>
      </c>
      <c r="K604" s="3">
        <f t="shared" si="115"/>
        <v>1</v>
      </c>
      <c r="L604" s="3" cm="1">
        <f t="array" ref="L604">SUM(_xlfn._xlws.FILTER($D$2:$D$1311,_xlfn.MAP($F$2:$F$1311,_xlfn.LAMBDA(_xlpm.x,_xlpm.x=$F604))))</f>
        <v>4.8899755501222489E-4</v>
      </c>
      <c r="M604" s="3">
        <f t="shared" si="116"/>
        <v>1</v>
      </c>
      <c r="N604" s="3">
        <f t="shared" si="117"/>
        <v>0.25439985932113074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~name~ : [naːme]</v>
      </c>
      <c r="B605" s="2">
        <v>1</v>
      </c>
      <c r="C605" s="1" t="s">
        <v>1208</v>
      </c>
      <c r="D605" s="3">
        <f t="shared" si="109"/>
        <v>4.8899755501222489E-4</v>
      </c>
      <c r="E605" s="1" t="str">
        <f t="shared" si="110"/>
        <v>~name~</v>
      </c>
      <c r="F605" s="1" t="str">
        <f t="shared" si="111"/>
        <v>[naːme]</v>
      </c>
      <c r="G605" s="5">
        <f t="shared" si="112"/>
        <v>4</v>
      </c>
      <c r="H605" s="5">
        <f t="shared" si="113"/>
        <v>5</v>
      </c>
      <c r="I605" s="5">
        <f t="shared" si="114"/>
        <v>5</v>
      </c>
      <c r="J605" s="3" cm="1">
        <f t="array" ref="J605">SUM(_xlfn._xlws.FILTER($D$2:$D$1311,_xlfn.MAP($E$2:$E$1311,_xlfn.LAMBDA(_xlpm.x,_xlpm.x=$E605))))</f>
        <v>4.8899755501222489E-4</v>
      </c>
      <c r="K605" s="3">
        <f t="shared" si="115"/>
        <v>1</v>
      </c>
      <c r="L605" s="3" cm="1">
        <f t="array" ref="L605">SUM(_xlfn._xlws.FILTER($D$2:$D$1311,_xlfn.MAP($F$2:$F$1311,_xlfn.LAMBDA(_xlpm.x,_xlpm.x=$F605))))</f>
        <v>4.8899755501222489E-4</v>
      </c>
      <c r="M605" s="3">
        <f t="shared" si="116"/>
        <v>1</v>
      </c>
      <c r="N605" s="3">
        <f t="shared" si="117"/>
        <v>0.25439985932113074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~nase~ : [naːze]</v>
      </c>
      <c r="B606" s="2">
        <v>1</v>
      </c>
      <c r="C606" s="1" t="s">
        <v>1207</v>
      </c>
      <c r="D606" s="3">
        <f t="shared" si="109"/>
        <v>4.8899755501222489E-4</v>
      </c>
      <c r="E606" s="1" t="str">
        <f t="shared" si="110"/>
        <v>~nase~</v>
      </c>
      <c r="F606" s="1" t="str">
        <f t="shared" si="111"/>
        <v>[naːze]</v>
      </c>
      <c r="G606" s="5">
        <f t="shared" si="112"/>
        <v>4</v>
      </c>
      <c r="H606" s="5">
        <f t="shared" si="113"/>
        <v>5</v>
      </c>
      <c r="I606" s="5">
        <f t="shared" si="114"/>
        <v>5</v>
      </c>
      <c r="J606" s="3" cm="1">
        <f t="array" ref="J606">SUM(_xlfn._xlws.FILTER($D$2:$D$1311,_xlfn.MAP($E$2:$E$1311,_xlfn.LAMBDA(_xlpm.x,_xlpm.x=$E606))))</f>
        <v>4.8899755501222489E-4</v>
      </c>
      <c r="K606" s="3">
        <f t="shared" si="115"/>
        <v>1</v>
      </c>
      <c r="L606" s="3" cm="1">
        <f t="array" ref="L606">SUM(_xlfn._xlws.FILTER($D$2:$D$1311,_xlfn.MAP($F$2:$F$1311,_xlfn.LAMBDA(_xlpm.x,_xlpm.x=$F606))))</f>
        <v>4.8899755501222489E-4</v>
      </c>
      <c r="M606" s="3">
        <f t="shared" si="116"/>
        <v>1</v>
      </c>
      <c r="N606" s="3">
        <f t="shared" si="117"/>
        <v>0.25439985932113074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~nmal~ : [nmaːl]</v>
      </c>
      <c r="B607" s="2">
        <v>1</v>
      </c>
      <c r="C607" s="1" t="s">
        <v>1203</v>
      </c>
      <c r="D607" s="3">
        <f t="shared" si="109"/>
        <v>4.8899755501222489E-4</v>
      </c>
      <c r="E607" s="3" t="str">
        <f t="shared" si="110"/>
        <v>~nmal~</v>
      </c>
      <c r="F607" s="3" t="str">
        <f t="shared" si="111"/>
        <v>[nmaːl]</v>
      </c>
      <c r="G607" s="5">
        <f t="shared" si="112"/>
        <v>4</v>
      </c>
      <c r="H607" s="5">
        <f t="shared" si="113"/>
        <v>5</v>
      </c>
      <c r="I607" s="5">
        <f t="shared" si="114"/>
        <v>5</v>
      </c>
      <c r="J607" s="3" cm="1">
        <f t="array" ref="J607">SUM(_xlfn._xlws.FILTER($D$2:$D$1311,_xlfn.MAP($E$2:$E$1311,_xlfn.LAMBDA(_xlpm.x,_xlpm.x=$E607))))</f>
        <v>4.8899755501222489E-4</v>
      </c>
      <c r="K607" s="3">
        <f t="shared" si="115"/>
        <v>1</v>
      </c>
      <c r="L607" s="3" cm="1">
        <f t="array" ref="L607">SUM(_xlfn._xlws.FILTER($D$2:$D$1311,_xlfn.MAP($F$2:$F$1311,_xlfn.LAMBDA(_xlpm.x,_xlpm.x=$F607))))</f>
        <v>4.8899755501222489E-4</v>
      </c>
      <c r="M607" s="3">
        <f t="shared" si="116"/>
        <v>1</v>
      </c>
      <c r="N607" s="3">
        <f t="shared" si="117"/>
        <v>0.25439985932113074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~nome~ : [noːme]</v>
      </c>
      <c r="B608" s="2">
        <v>1</v>
      </c>
      <c r="C608" s="1" t="s">
        <v>1202</v>
      </c>
      <c r="D608" s="3">
        <f t="shared" si="109"/>
        <v>4.8899755501222489E-4</v>
      </c>
      <c r="E608" s="3" t="str">
        <f t="shared" si="110"/>
        <v>~nome~</v>
      </c>
      <c r="F608" s="3" t="str">
        <f t="shared" si="111"/>
        <v>[noːme]</v>
      </c>
      <c r="G608" s="5">
        <f t="shared" si="112"/>
        <v>4</v>
      </c>
      <c r="H608" s="5">
        <f t="shared" si="113"/>
        <v>5</v>
      </c>
      <c r="I608" s="5">
        <f t="shared" si="114"/>
        <v>5</v>
      </c>
      <c r="J608" s="3" cm="1">
        <f t="array" ref="J608">SUM(_xlfn._xlws.FILTER($D$2:$D$1311,_xlfn.MAP($E$2:$E$1311,_xlfn.LAMBDA(_xlpm.x,_xlpm.x=$E608))))</f>
        <v>4.8899755501222489E-4</v>
      </c>
      <c r="K608" s="3">
        <f t="shared" si="115"/>
        <v>1</v>
      </c>
      <c r="L608" s="3" cm="1">
        <f t="array" ref="L608">SUM(_xlfn._xlws.FILTER($D$2:$D$1311,_xlfn.MAP($F$2:$F$1311,_xlfn.LAMBDA(_xlpm.x,_xlpm.x=$F608))))</f>
        <v>4.8899755501222489E-4</v>
      </c>
      <c r="M608" s="3">
        <f t="shared" si="116"/>
        <v>1</v>
      </c>
      <c r="N608" s="3">
        <f t="shared" si="117"/>
        <v>0.25439985932113074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~nzah~ : [ntsaː]</v>
      </c>
      <c r="B609" s="2">
        <v>1</v>
      </c>
      <c r="C609" s="1" t="s">
        <v>1200</v>
      </c>
      <c r="D609" s="3">
        <f t="shared" si="109"/>
        <v>4.8899755501222489E-4</v>
      </c>
      <c r="E609" s="3" t="str">
        <f t="shared" si="110"/>
        <v>~nzah~</v>
      </c>
      <c r="F609" s="3" t="str">
        <f t="shared" si="111"/>
        <v>[ntsaː]</v>
      </c>
      <c r="G609" s="5">
        <f t="shared" si="112"/>
        <v>4</v>
      </c>
      <c r="H609" s="5">
        <f t="shared" si="113"/>
        <v>5</v>
      </c>
      <c r="I609" s="5">
        <f t="shared" si="114"/>
        <v>5</v>
      </c>
      <c r="J609" s="3" cm="1">
        <f t="array" ref="J609">SUM(_xlfn._xlws.FILTER($D$2:$D$1311,_xlfn.MAP($E$2:$E$1311,_xlfn.LAMBDA(_xlpm.x,_xlpm.x=$E609))))</f>
        <v>4.8899755501222489E-4</v>
      </c>
      <c r="K609" s="3">
        <f t="shared" si="115"/>
        <v>1</v>
      </c>
      <c r="L609" s="3" cm="1">
        <f t="array" ref="L609">SUM(_xlfn._xlws.FILTER($D$2:$D$1311,_xlfn.MAP($F$2:$F$1311,_xlfn.LAMBDA(_xlpm.x,_xlpm.x=$F609))))</f>
        <v>4.8899755501222489E-4</v>
      </c>
      <c r="M609" s="3">
        <f t="shared" si="116"/>
        <v>1</v>
      </c>
      <c r="N609" s="3">
        <f t="shared" si="117"/>
        <v>0.25439985932113074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~nzig~ : [ntsɪç]</v>
      </c>
      <c r="B610" s="2">
        <v>1</v>
      </c>
      <c r="C610" s="1" t="s">
        <v>1197</v>
      </c>
      <c r="D610" s="3">
        <f t="shared" si="109"/>
        <v>4.8899755501222489E-4</v>
      </c>
      <c r="E610" s="3" t="str">
        <f t="shared" si="110"/>
        <v>~nzig~</v>
      </c>
      <c r="F610" s="3" t="str">
        <f t="shared" si="111"/>
        <v>[ntsɪç]</v>
      </c>
      <c r="G610" s="5">
        <f t="shared" si="112"/>
        <v>4</v>
      </c>
      <c r="H610" s="5">
        <f t="shared" si="113"/>
        <v>5</v>
      </c>
      <c r="I610" s="5">
        <f t="shared" si="114"/>
        <v>5</v>
      </c>
      <c r="J610" s="3" cm="1">
        <f t="array" ref="J610">SUM(_xlfn._xlws.FILTER($D$2:$D$1311,_xlfn.MAP($E$2:$E$1311,_xlfn.LAMBDA(_xlpm.x,_xlpm.x=$E610))))</f>
        <v>4.8899755501222489E-4</v>
      </c>
      <c r="K610" s="3">
        <f t="shared" si="115"/>
        <v>1</v>
      </c>
      <c r="L610" s="3" cm="1">
        <f t="array" ref="L610">SUM(_xlfn._xlws.FILTER($D$2:$D$1311,_xlfn.MAP($F$2:$F$1311,_xlfn.LAMBDA(_xlpm.x,_xlpm.x=$F610))))</f>
        <v>4.8899755501222489E-4</v>
      </c>
      <c r="M610" s="3">
        <f t="shared" si="116"/>
        <v>1</v>
      </c>
      <c r="N610" s="3">
        <f t="shared" si="117"/>
        <v>0.25439985932113074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~nute~ : [nuːte]</v>
      </c>
      <c r="B611" s="2">
        <v>1</v>
      </c>
      <c r="C611" s="1" t="s">
        <v>1195</v>
      </c>
      <c r="D611" s="3">
        <f t="shared" si="109"/>
        <v>4.8899755501222489E-4</v>
      </c>
      <c r="E611" s="3" t="str">
        <f t="shared" si="110"/>
        <v>~nute~</v>
      </c>
      <c r="F611" s="3" t="str">
        <f t="shared" si="111"/>
        <v>[nuːte]</v>
      </c>
      <c r="G611" s="5">
        <f t="shared" si="112"/>
        <v>4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SUM(_xlfn._xlws.FILTER($D$2:$D$1311,_xlfn.MAP($E$2:$E$1311,_xlfn.LAMBDA(_xlpm.x,_xlpm.x=$E611))))</f>
        <v>4.8899755501222489E-4</v>
      </c>
      <c r="K611" s="3">
        <f t="shared" si="115"/>
        <v>1</v>
      </c>
      <c r="L611" s="3" cm="1">
        <f t="array" ref="L611">SUM(_xlfn._xlws.FILTER($D$2:$D$1311,_xlfn.MAP($F$2:$F$1311,_xlfn.LAMBDA(_xlpm.x,_xlpm.x=$F611))))</f>
        <v>4.8899755501222489E-4</v>
      </c>
      <c r="M611" s="3">
        <f t="shared" si="116"/>
        <v>1</v>
      </c>
      <c r="N611" s="3">
        <f t="shared" si="117"/>
        <v>0.25439985932113074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~nsam~ : [nzaːm]</v>
      </c>
      <c r="B612" s="2">
        <v>1</v>
      </c>
      <c r="C612" s="1" t="s">
        <v>1194</v>
      </c>
      <c r="D612" s="3">
        <f t="shared" si="109"/>
        <v>4.8899755501222489E-4</v>
      </c>
      <c r="E612" s="3" t="str">
        <f t="shared" si="110"/>
        <v>~nsam~</v>
      </c>
      <c r="F612" s="3" t="str">
        <f t="shared" si="111"/>
        <v>[nzaːm]</v>
      </c>
      <c r="G612" s="5">
        <f t="shared" si="112"/>
        <v>4</v>
      </c>
      <c r="H612" s="5">
        <f t="shared" si="113"/>
        <v>5</v>
      </c>
      <c r="I612" s="5">
        <f t="shared" si="114"/>
        <v>5</v>
      </c>
      <c r="J612" s="3" cm="1">
        <f t="array" ref="J612">SUM(_xlfn._xlws.FILTER($D$2:$D$1311,_xlfn.MAP($E$2:$E$1311,_xlfn.LAMBDA(_xlpm.x,_xlpm.x=$E612))))</f>
        <v>4.8899755501222489E-4</v>
      </c>
      <c r="K612" s="3">
        <f t="shared" si="115"/>
        <v>1</v>
      </c>
      <c r="L612" s="3" cm="1">
        <f t="array" ref="L612">SUM(_xlfn._xlws.FILTER($D$2:$D$1311,_xlfn.MAP($F$2:$F$1311,_xlfn.LAMBDA(_xlpm.x,_xlpm.x=$F612))))</f>
        <v>4.8899755501222489E-4</v>
      </c>
      <c r="M612" s="3">
        <f t="shared" si="116"/>
        <v>1</v>
      </c>
      <c r="N612" s="3">
        <f t="shared" si="117"/>
        <v>0.25439985932113074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~obst~ : [oːpst]</v>
      </c>
      <c r="B613" s="2">
        <v>1</v>
      </c>
      <c r="C613" s="1" t="s">
        <v>1191</v>
      </c>
      <c r="D613" s="3">
        <f t="shared" si="109"/>
        <v>4.8899755501222489E-4</v>
      </c>
      <c r="E613" s="3" t="str">
        <f t="shared" si="110"/>
        <v>~obst~</v>
      </c>
      <c r="F613" s="3" t="str">
        <f t="shared" si="111"/>
        <v>[oːpst]</v>
      </c>
      <c r="G613" s="5">
        <f t="shared" si="112"/>
        <v>4</v>
      </c>
      <c r="H613" s="5">
        <f t="shared" si="113"/>
        <v>5</v>
      </c>
      <c r="I613" s="5">
        <f t="shared" si="114"/>
        <v>5</v>
      </c>
      <c r="J613" s="3" cm="1">
        <f t="array" ref="J613">SUM(_xlfn._xlws.FILTER($D$2:$D$1311,_xlfn.MAP($E$2:$E$1311,_xlfn.LAMBDA(_xlpm.x,_xlpm.x=$E613))))</f>
        <v>4.8899755501222489E-4</v>
      </c>
      <c r="K613" s="3">
        <f t="shared" si="115"/>
        <v>1</v>
      </c>
      <c r="L613" s="3" cm="1">
        <f t="array" ref="L613">SUM(_xlfn._xlws.FILTER($D$2:$D$1311,_xlfn.MAP($F$2:$F$1311,_xlfn.LAMBDA(_xlpm.x,_xlpm.x=$F613))))</f>
        <v>4.8899755501222489E-4</v>
      </c>
      <c r="M613" s="3">
        <f t="shared" si="116"/>
        <v>1</v>
      </c>
      <c r="N613" s="3">
        <f t="shared" si="117"/>
        <v>0.25439985932113074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~pfer~ : [pfeːɐ]</v>
      </c>
      <c r="B614" s="2">
        <v>1</v>
      </c>
      <c r="C614" s="1" t="s">
        <v>1186</v>
      </c>
      <c r="D614" s="3">
        <f t="shared" si="109"/>
        <v>4.8899755501222489E-4</v>
      </c>
      <c r="E614" s="3" t="str">
        <f t="shared" si="110"/>
        <v>~pfer~</v>
      </c>
      <c r="F614" s="3" t="str">
        <f t="shared" si="111"/>
        <v>[pfeːɐ]</v>
      </c>
      <c r="G614" s="5">
        <f t="shared" si="112"/>
        <v>4</v>
      </c>
      <c r="H614" s="5">
        <f t="shared" si="113"/>
        <v>5</v>
      </c>
      <c r="I614" s="5">
        <f t="shared" si="114"/>
        <v>5</v>
      </c>
      <c r="J614" s="3" cm="1">
        <f t="array" ref="J614">SUM(_xlfn._xlws.FILTER($D$2:$D$1311,_xlfn.MAP($E$2:$E$1311,_xlfn.LAMBDA(_xlpm.x,_xlpm.x=$E614))))</f>
        <v>4.8899755501222489E-4</v>
      </c>
      <c r="K614" s="3">
        <f t="shared" si="115"/>
        <v>1</v>
      </c>
      <c r="L614" s="3" cm="1">
        <f t="array" ref="L614">SUM(_xlfn._xlws.FILTER($D$2:$D$1311,_xlfn.MAP($F$2:$F$1311,_xlfn.LAMBDA(_xlpm.x,_xlpm.x=$F614))))</f>
        <v>4.8899755501222489E-4</v>
      </c>
      <c r="M614" s="3">
        <f t="shared" si="116"/>
        <v>1</v>
      </c>
      <c r="N614" s="3">
        <f t="shared" si="117"/>
        <v>0.25439985932113074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~pitä~ : [pitɛː]</v>
      </c>
      <c r="B615" s="2">
        <v>1</v>
      </c>
      <c r="C615" s="1" t="s">
        <v>1184</v>
      </c>
      <c r="D615" s="3">
        <f t="shared" si="109"/>
        <v>4.8899755501222489E-4</v>
      </c>
      <c r="E615" s="3" t="str">
        <f t="shared" si="110"/>
        <v>~pitä~</v>
      </c>
      <c r="F615" s="3" t="str">
        <f t="shared" si="111"/>
        <v>[pitɛː]</v>
      </c>
      <c r="G615" s="5">
        <f t="shared" si="112"/>
        <v>4</v>
      </c>
      <c r="H615" s="5">
        <f t="shared" si="113"/>
        <v>5</v>
      </c>
      <c r="I615" s="5">
        <f t="shared" si="114"/>
        <v>5</v>
      </c>
      <c r="J615" s="3" cm="1">
        <f t="array" ref="J615">SUM(_xlfn._xlws.FILTER($D$2:$D$1311,_xlfn.MAP($E$2:$E$1311,_xlfn.LAMBDA(_xlpm.x,_xlpm.x=$E615))))</f>
        <v>4.8899755501222489E-4</v>
      </c>
      <c r="K615" s="3">
        <f t="shared" si="115"/>
        <v>1</v>
      </c>
      <c r="L615" s="3" cm="1">
        <f t="array" ref="L615">SUM(_xlfn._xlws.FILTER($D$2:$D$1311,_xlfn.MAP($F$2:$F$1311,_xlfn.LAMBDA(_xlpm.x,_xlpm.x=$F615))))</f>
        <v>4.8899755501222489E-4</v>
      </c>
      <c r="M615" s="3">
        <f t="shared" si="116"/>
        <v>1</v>
      </c>
      <c r="N615" s="3">
        <f t="shared" si="117"/>
        <v>0.25439985932113074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~plan~ : [plaːn]</v>
      </c>
      <c r="B616" s="2">
        <v>1</v>
      </c>
      <c r="C616" s="1" t="s">
        <v>1182</v>
      </c>
      <c r="D616" s="3">
        <f t="shared" si="109"/>
        <v>4.8899755501222489E-4</v>
      </c>
      <c r="E616" s="3" t="str">
        <f t="shared" si="110"/>
        <v>~plan~</v>
      </c>
      <c r="F616" s="3" t="str">
        <f t="shared" si="111"/>
        <v>[plaːn]</v>
      </c>
      <c r="G616" s="5">
        <f t="shared" si="112"/>
        <v>4</v>
      </c>
      <c r="H616" s="5">
        <f t="shared" si="113"/>
        <v>5</v>
      </c>
      <c r="I616" s="5">
        <f t="shared" si="114"/>
        <v>5</v>
      </c>
      <c r="J616" s="3" cm="1">
        <f t="array" ref="J616">SUM(_xlfn._xlws.FILTER($D$2:$D$1311,_xlfn.MAP($E$2:$E$1311,_xlfn.LAMBDA(_xlpm.x,_xlpm.x=$E616))))</f>
        <v>4.8899755501222489E-4</v>
      </c>
      <c r="K616" s="3">
        <f t="shared" si="115"/>
        <v>1</v>
      </c>
      <c r="L616" s="3" cm="1">
        <f t="array" ref="L616">SUM(_xlfn._xlws.FILTER($D$2:$D$1311,_xlfn.MAP($F$2:$F$1311,_xlfn.LAMBDA(_xlpm.x,_xlpm.x=$F616))))</f>
        <v>4.8899755501222489E-4</v>
      </c>
      <c r="M616" s="3">
        <f t="shared" si="116"/>
        <v>1</v>
      </c>
      <c r="N616" s="3">
        <f t="shared" si="117"/>
        <v>0.25439985932113074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~pose~ : [poːze]</v>
      </c>
      <c r="B617" s="2">
        <v>1</v>
      </c>
      <c r="C617" s="1" t="s">
        <v>1181</v>
      </c>
      <c r="D617" s="3">
        <f t="shared" si="109"/>
        <v>4.8899755501222489E-4</v>
      </c>
      <c r="E617" s="3" t="str">
        <f t="shared" si="110"/>
        <v>~pose~</v>
      </c>
      <c r="F617" s="3" t="str">
        <f t="shared" si="111"/>
        <v>[poːze]</v>
      </c>
      <c r="G617" s="5">
        <f t="shared" si="112"/>
        <v>4</v>
      </c>
      <c r="H617" s="5">
        <f t="shared" si="113"/>
        <v>5</v>
      </c>
      <c r="I617" s="5">
        <f t="shared" si="114"/>
        <v>5</v>
      </c>
      <c r="J617" s="3" cm="1">
        <f t="array" ref="J617">SUM(_xlfn._xlws.FILTER($D$2:$D$1311,_xlfn.MAP($E$2:$E$1311,_xlfn.LAMBDA(_xlpm.x,_xlpm.x=$E617))))</f>
        <v>4.8899755501222489E-4</v>
      </c>
      <c r="K617" s="3">
        <f t="shared" si="115"/>
        <v>1</v>
      </c>
      <c r="L617" s="3" cm="1">
        <f t="array" ref="L617">SUM(_xlfn._xlws.FILTER($D$2:$D$1311,_xlfn.MAP($F$2:$F$1311,_xlfn.LAMBDA(_xlpm.x,_xlpm.x=$F617))))</f>
        <v>4.8899755501222489E-4</v>
      </c>
      <c r="M617" s="3">
        <f t="shared" si="116"/>
        <v>1</v>
      </c>
      <c r="N617" s="3">
        <f t="shared" si="117"/>
        <v>0.25439985932113074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~stem~ : [steːm]</v>
      </c>
      <c r="B618" s="2">
        <v>1</v>
      </c>
      <c r="C618" s="1" t="s">
        <v>1175</v>
      </c>
      <c r="D618" s="3">
        <f t="shared" si="109"/>
        <v>4.8899755501222489E-4</v>
      </c>
      <c r="E618" s="1" t="str">
        <f t="shared" si="110"/>
        <v>~stem~</v>
      </c>
      <c r="F618" s="1" t="str">
        <f t="shared" si="111"/>
        <v>[steːm]</v>
      </c>
      <c r="G618" s="5">
        <f t="shared" si="112"/>
        <v>4</v>
      </c>
      <c r="H618" s="5">
        <f t="shared" si="113"/>
        <v>5</v>
      </c>
      <c r="I618" s="5">
        <f t="shared" si="114"/>
        <v>5</v>
      </c>
      <c r="J618" s="3" cm="1">
        <f t="array" ref="J618">SUM(_xlfn._xlws.FILTER($D$2:$D$1311,_xlfn.MAP($E$2:$E$1311,_xlfn.LAMBDA(_xlpm.x,_xlpm.x=$E618))))</f>
        <v>4.8899755501222489E-4</v>
      </c>
      <c r="K618" s="3">
        <f t="shared" si="115"/>
        <v>1</v>
      </c>
      <c r="L618" s="3" cm="1">
        <f t="array" ref="L618">SUM(_xlfn._xlws.FILTER($D$2:$D$1311,_xlfn.MAP($F$2:$F$1311,_xlfn.LAMBDA(_xlpm.x,_xlpm.x=$F618))))</f>
        <v>4.8899755501222489E-4</v>
      </c>
      <c r="M618" s="3">
        <f t="shared" si="116"/>
        <v>1</v>
      </c>
      <c r="N618" s="3">
        <f t="shared" si="117"/>
        <v>0.25439985932113074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~stwa~ : [stvaː]</v>
      </c>
      <c r="B619" s="2">
        <v>1</v>
      </c>
      <c r="C619" s="1" t="s">
        <v>1174</v>
      </c>
      <c r="D619" s="3">
        <f t="shared" si="109"/>
        <v>4.8899755501222489E-4</v>
      </c>
      <c r="E619" s="3" t="str">
        <f t="shared" si="110"/>
        <v>~stwa~</v>
      </c>
      <c r="F619" s="3" t="str">
        <f t="shared" si="111"/>
        <v>[stvaː]</v>
      </c>
      <c r="G619" s="5">
        <f t="shared" si="112"/>
        <v>4</v>
      </c>
      <c r="H619" s="5">
        <f t="shared" si="113"/>
        <v>5</v>
      </c>
      <c r="I619" s="5">
        <f t="shared" si="114"/>
        <v>5</v>
      </c>
      <c r="J619" s="3" cm="1">
        <f t="array" ref="J619">SUM(_xlfn._xlws.FILTER($D$2:$D$1311,_xlfn.MAP($E$2:$E$1311,_xlfn.LAMBDA(_xlpm.x,_xlpm.x=$E619))))</f>
        <v>4.8899755501222489E-4</v>
      </c>
      <c r="K619" s="3">
        <f t="shared" si="115"/>
        <v>1</v>
      </c>
      <c r="L619" s="3" cm="1">
        <f t="array" ref="L619">SUM(_xlfn._xlws.FILTER($D$2:$D$1311,_xlfn.MAP($F$2:$F$1311,_xlfn.LAMBDA(_xlpm.x,_xlpm.x=$F619))))</f>
        <v>4.8899755501222489E-4</v>
      </c>
      <c r="M619" s="3">
        <f t="shared" si="116"/>
        <v>1</v>
      </c>
      <c r="N619" s="3">
        <f t="shared" si="117"/>
        <v>0.25439985932113074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~ßsta~ : [sʃtaː]</v>
      </c>
      <c r="B620" s="2">
        <v>1</v>
      </c>
      <c r="C620" s="1" t="s">
        <v>1173</v>
      </c>
      <c r="D620" s="3">
        <f t="shared" si="109"/>
        <v>4.8899755501222489E-4</v>
      </c>
      <c r="E620" s="3" t="str">
        <f t="shared" si="110"/>
        <v>~ßsta~</v>
      </c>
      <c r="F620" s="3" t="str">
        <f t="shared" si="111"/>
        <v>[sʃtaː]</v>
      </c>
      <c r="G620" s="5">
        <f t="shared" si="112"/>
        <v>4</v>
      </c>
      <c r="H620" s="5">
        <f t="shared" si="113"/>
        <v>5</v>
      </c>
      <c r="I620" s="5">
        <f t="shared" si="114"/>
        <v>5</v>
      </c>
      <c r="J620" s="3" cm="1">
        <f t="array" ref="J620">SUM(_xlfn._xlws.FILTER($D$2:$D$1311,_xlfn.MAP($E$2:$E$1311,_xlfn.LAMBDA(_xlpm.x,_xlpm.x=$E620))))</f>
        <v>4.8899755501222489E-4</v>
      </c>
      <c r="K620" s="3">
        <f t="shared" si="115"/>
        <v>1</v>
      </c>
      <c r="L620" s="3" cm="1">
        <f t="array" ref="L620">SUM(_xlfn._xlws.FILTER($D$2:$D$1311,_xlfn.MAP($F$2:$F$1311,_xlfn.LAMBDA(_xlpm.x,_xlpm.x=$F620))))</f>
        <v>4.8899755501222489E-4</v>
      </c>
      <c r="M620" s="3">
        <f t="shared" si="116"/>
        <v>1</v>
      </c>
      <c r="N620" s="3">
        <f t="shared" si="117"/>
        <v>0.25439985932113074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~tanz~ : [tants]</v>
      </c>
      <c r="B621" s="2">
        <v>1</v>
      </c>
      <c r="C621" s="1" t="s">
        <v>1172</v>
      </c>
      <c r="D621" s="3">
        <f t="shared" si="109"/>
        <v>4.8899755501222489E-4</v>
      </c>
      <c r="E621" s="1" t="str">
        <f t="shared" si="110"/>
        <v>~tanz~</v>
      </c>
      <c r="F621" s="1" t="str">
        <f t="shared" si="111"/>
        <v>[tants]</v>
      </c>
      <c r="G621" s="5">
        <f t="shared" si="112"/>
        <v>4</v>
      </c>
      <c r="H621" s="5">
        <f t="shared" si="113"/>
        <v>5</v>
      </c>
      <c r="I621" s="5">
        <f t="shared" si="114"/>
        <v>5</v>
      </c>
      <c r="J621" s="3" cm="1">
        <f t="array" ref="J621">SUM(_xlfn._xlws.FILTER($D$2:$D$1311,_xlfn.MAP($E$2:$E$1311,_xlfn.LAMBDA(_xlpm.x,_xlpm.x=$E621))))</f>
        <v>4.8899755501222489E-4</v>
      </c>
      <c r="K621" s="3">
        <f t="shared" si="115"/>
        <v>1</v>
      </c>
      <c r="L621" s="3" cm="1">
        <f t="array" ref="L621">SUM(_xlfn._xlws.FILTER($D$2:$D$1311,_xlfn.MAP($F$2:$F$1311,_xlfn.LAMBDA(_xlpm.x,_xlpm.x=$F621))))</f>
        <v>4.8899755501222489E-4</v>
      </c>
      <c r="M621" s="3">
        <f t="shared" si="116"/>
        <v>1</v>
      </c>
      <c r="N621" s="3">
        <f t="shared" si="117"/>
        <v>0.25439985932113074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~zeit~ : [tsaɛt]</v>
      </c>
      <c r="B622" s="2">
        <v>1</v>
      </c>
      <c r="C622" s="1" t="s">
        <v>1168</v>
      </c>
      <c r="D622" s="3">
        <f t="shared" si="109"/>
        <v>4.8899755501222489E-4</v>
      </c>
      <c r="E622" s="3" t="str">
        <f t="shared" si="110"/>
        <v>~zeit~</v>
      </c>
      <c r="F622" s="3" t="str">
        <f t="shared" si="111"/>
        <v>[tsaɛt]</v>
      </c>
      <c r="G622" s="5">
        <f t="shared" si="112"/>
        <v>4</v>
      </c>
      <c r="H622" s="5">
        <f t="shared" si="113"/>
        <v>5</v>
      </c>
      <c r="I622" s="5">
        <f t="shared" si="114"/>
        <v>5</v>
      </c>
      <c r="J622" s="3" cm="1">
        <f t="array" ref="J622">SUM(_xlfn._xlws.FILTER($D$2:$D$1311,_xlfn.MAP($E$2:$E$1311,_xlfn.LAMBDA(_xlpm.x,_xlpm.x=$E622))))</f>
        <v>4.8899755501222489E-4</v>
      </c>
      <c r="K622" s="3">
        <f t="shared" si="115"/>
        <v>1</v>
      </c>
      <c r="L622" s="3" cm="1">
        <f t="array" ref="L622">SUM(_xlfn._xlws.FILTER($D$2:$D$1311,_xlfn.MAP($F$2:$F$1311,_xlfn.LAMBDA(_xlpm.x,_xlpm.x=$F622))))</f>
        <v>4.8899755501222489E-4</v>
      </c>
      <c r="M622" s="3">
        <f t="shared" si="116"/>
        <v>1</v>
      </c>
      <c r="N622" s="3">
        <f t="shared" si="117"/>
        <v>0.25439985932113074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~zehn~ : [tseːn]</v>
      </c>
      <c r="B623" s="2">
        <v>1</v>
      </c>
      <c r="C623" s="1" t="s">
        <v>1166</v>
      </c>
      <c r="D623" s="3">
        <f t="shared" si="109"/>
        <v>4.8899755501222489E-4</v>
      </c>
      <c r="E623" s="3" t="str">
        <f t="shared" si="110"/>
        <v>~zehn~</v>
      </c>
      <c r="F623" s="3" t="str">
        <f t="shared" si="111"/>
        <v>[tseːn]</v>
      </c>
      <c r="G623" s="5">
        <f t="shared" si="112"/>
        <v>4</v>
      </c>
      <c r="H623" s="5">
        <f t="shared" si="113"/>
        <v>5</v>
      </c>
      <c r="I623" s="5">
        <f t="shared" si="114"/>
        <v>5</v>
      </c>
      <c r="J623" s="3" cm="1">
        <f t="array" ref="J623">SUM(_xlfn._xlws.FILTER($D$2:$D$1311,_xlfn.MAP($E$2:$E$1311,_xlfn.LAMBDA(_xlpm.x,_xlpm.x=$E623))))</f>
        <v>4.8899755501222489E-4</v>
      </c>
      <c r="K623" s="3">
        <f t="shared" si="115"/>
        <v>1</v>
      </c>
      <c r="L623" s="3" cm="1">
        <f t="array" ref="L623">SUM(_xlfn._xlws.FILTER($D$2:$D$1311,_xlfn.MAP($F$2:$F$1311,_xlfn.LAMBDA(_xlpm.x,_xlpm.x=$F623))))</f>
        <v>4.8899755501222489E-4</v>
      </c>
      <c r="M623" s="3">
        <f t="shared" si="116"/>
        <v>1</v>
      </c>
      <c r="N623" s="3">
        <f t="shared" si="117"/>
        <v>0.25439985932113074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~zwan~ : [tsvan]</v>
      </c>
      <c r="B624" s="2">
        <v>1</v>
      </c>
      <c r="C624" s="1" t="s">
        <v>1162</v>
      </c>
      <c r="D624" s="3">
        <f t="shared" si="109"/>
        <v>4.8899755501222489E-4</v>
      </c>
      <c r="E624" s="1" t="str">
        <f t="shared" si="110"/>
        <v>~zwan~</v>
      </c>
      <c r="F624" s="1" t="str">
        <f t="shared" si="111"/>
        <v>[tsvan]</v>
      </c>
      <c r="G624" s="5">
        <f t="shared" si="112"/>
        <v>4</v>
      </c>
      <c r="H624" s="5">
        <f t="shared" si="113"/>
        <v>5</v>
      </c>
      <c r="I624" s="5">
        <f t="shared" si="114"/>
        <v>5</v>
      </c>
      <c r="J624" s="3" cm="1">
        <f t="array" ref="J624">SUM(_xlfn._xlws.FILTER($D$2:$D$1311,_xlfn.MAP($E$2:$E$1311,_xlfn.LAMBDA(_xlpm.x,_xlpm.x=$E624))))</f>
        <v>4.8899755501222489E-4</v>
      </c>
      <c r="K624" s="3">
        <f t="shared" si="115"/>
        <v>1</v>
      </c>
      <c r="L624" s="3" cm="1">
        <f t="array" ref="L624">SUM(_xlfn._xlws.FILTER($D$2:$D$1311,_xlfn.MAP($F$2:$F$1311,_xlfn.LAMBDA(_xlpm.x,_xlpm.x=$F624))))</f>
        <v>4.8899755501222489E-4</v>
      </c>
      <c r="M624" s="3">
        <f t="shared" si="116"/>
        <v>1</v>
      </c>
      <c r="N624" s="3">
        <f t="shared" si="117"/>
        <v>0.25439985932113074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~zwei~ : [tsvaɛ]</v>
      </c>
      <c r="B625" s="2">
        <v>1</v>
      </c>
      <c r="C625" s="1" t="s">
        <v>277</v>
      </c>
      <c r="D625" s="3">
        <f t="shared" si="109"/>
        <v>4.8899755501222489E-4</v>
      </c>
      <c r="E625" s="1" t="str">
        <f t="shared" si="110"/>
        <v>~zwei~</v>
      </c>
      <c r="F625" s="1" t="str">
        <f t="shared" si="111"/>
        <v>[tsvaɛ]</v>
      </c>
      <c r="G625" s="5">
        <f t="shared" si="112"/>
        <v>4</v>
      </c>
      <c r="H625" s="5">
        <f t="shared" si="113"/>
        <v>5</v>
      </c>
      <c r="I625" s="5">
        <f t="shared" si="114"/>
        <v>5</v>
      </c>
      <c r="J625" s="3" cm="1">
        <f t="array" ref="J625">SUM(_xlfn._xlws.FILTER($D$2:$D$1311,_xlfn.MAP($E$2:$E$1311,_xlfn.LAMBDA(_xlpm.x,_xlpm.x=$E625))))</f>
        <v>4.8899755501222489E-4</v>
      </c>
      <c r="K625" s="3">
        <f t="shared" si="115"/>
        <v>1</v>
      </c>
      <c r="L625" s="3" cm="1">
        <f t="array" ref="L625">SUM(_xlfn._xlws.FILTER($D$2:$D$1311,_xlfn.MAP($F$2:$F$1311,_xlfn.LAMBDA(_xlpm.x,_xlpm.x=$F625))))</f>
        <v>4.8899755501222489E-4</v>
      </c>
      <c r="M625" s="3">
        <f t="shared" si="116"/>
        <v>1</v>
      </c>
      <c r="N625" s="3">
        <f t="shared" si="117"/>
        <v>0.25439985932113074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~zeug~ : [tsɔœk]</v>
      </c>
      <c r="B626" s="2">
        <v>1</v>
      </c>
      <c r="C626" s="1" t="s">
        <v>1160</v>
      </c>
      <c r="D626" s="3">
        <f t="shared" si="109"/>
        <v>4.8899755501222489E-4</v>
      </c>
      <c r="E626" s="1" t="str">
        <f t="shared" si="110"/>
        <v>~zeug~</v>
      </c>
      <c r="F626" s="1" t="str">
        <f t="shared" si="111"/>
        <v>[tsɔœk]</v>
      </c>
      <c r="G626" s="5">
        <f t="shared" si="112"/>
        <v>4</v>
      </c>
      <c r="H626" s="5">
        <f t="shared" si="113"/>
        <v>5</v>
      </c>
      <c r="I626" s="5">
        <f t="shared" si="114"/>
        <v>5</v>
      </c>
      <c r="J626" s="3" cm="1">
        <f t="array" ref="J626">SUM(_xlfn._xlws.FILTER($D$2:$D$1311,_xlfn.MAP($E$2:$E$1311,_xlfn.LAMBDA(_xlpm.x,_xlpm.x=$E626))))</f>
        <v>4.8899755501222489E-4</v>
      </c>
      <c r="K626" s="3">
        <f t="shared" si="115"/>
        <v>1</v>
      </c>
      <c r="L626" s="3" cm="1">
        <f t="array" ref="L626">SUM(_xlfn._xlws.FILTER($D$2:$D$1311,_xlfn.MAP($F$2:$F$1311,_xlfn.LAMBDA(_xlpm.x,_xlpm.x=$F626))))</f>
        <v>4.8899755501222489E-4</v>
      </c>
      <c r="M626" s="3">
        <f t="shared" si="116"/>
        <v>1</v>
      </c>
      <c r="N626" s="3">
        <f t="shared" si="117"/>
        <v>0.25439985932113074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~zorn~ : [tsɔʁn]</v>
      </c>
      <c r="B627" s="2">
        <v>1</v>
      </c>
      <c r="C627" s="1" t="s">
        <v>1159</v>
      </c>
      <c r="D627" s="3">
        <f t="shared" si="109"/>
        <v>4.8899755501222489E-4</v>
      </c>
      <c r="E627" s="1" t="str">
        <f t="shared" si="110"/>
        <v>~zorn~</v>
      </c>
      <c r="F627" s="1" t="str">
        <f t="shared" si="111"/>
        <v>[tsɔʁn]</v>
      </c>
      <c r="G627" s="5">
        <f t="shared" si="112"/>
        <v>4</v>
      </c>
      <c r="H627" s="5">
        <f t="shared" si="113"/>
        <v>5</v>
      </c>
      <c r="I627" s="5">
        <f t="shared" si="114"/>
        <v>5</v>
      </c>
      <c r="J627" s="3" cm="1">
        <f t="array" ref="J627">SUM(_xlfn._xlws.FILTER($D$2:$D$1311,_xlfn.MAP($E$2:$E$1311,_xlfn.LAMBDA(_xlpm.x,_xlpm.x=$E627))))</f>
        <v>4.8899755501222489E-4</v>
      </c>
      <c r="K627" s="3">
        <f t="shared" si="115"/>
        <v>1</v>
      </c>
      <c r="L627" s="3" cm="1">
        <f t="array" ref="L627">SUM(_xlfn._xlws.FILTER($D$2:$D$1311,_xlfn.MAP($F$2:$F$1311,_xlfn.LAMBDA(_xlpm.x,_xlpm.x=$F627))))</f>
        <v>4.8899755501222489E-4</v>
      </c>
      <c r="M627" s="3">
        <f t="shared" si="116"/>
        <v>1</v>
      </c>
      <c r="N627" s="3">
        <f t="shared" si="117"/>
        <v>0.25439985932113074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~trag~ : [tʁaːk]</v>
      </c>
      <c r="B628" s="2">
        <v>1</v>
      </c>
      <c r="C628" s="1" t="s">
        <v>1158</v>
      </c>
      <c r="D628" s="3">
        <f t="shared" si="109"/>
        <v>4.8899755501222489E-4</v>
      </c>
      <c r="E628" s="3" t="str">
        <f t="shared" si="110"/>
        <v>~trag~</v>
      </c>
      <c r="F628" s="3" t="str">
        <f t="shared" si="111"/>
        <v>[tʁaːk]</v>
      </c>
      <c r="G628" s="5">
        <f t="shared" si="112"/>
        <v>4</v>
      </c>
      <c r="H628" s="5">
        <f t="shared" si="113"/>
        <v>5</v>
      </c>
      <c r="I628" s="5">
        <f t="shared" si="114"/>
        <v>5</v>
      </c>
      <c r="J628" s="3" cm="1">
        <f t="array" ref="J628">SUM(_xlfn._xlws.FILTER($D$2:$D$1311,_xlfn.MAP($E$2:$E$1311,_xlfn.LAMBDA(_xlpm.x,_xlpm.x=$E628))))</f>
        <v>4.8899755501222489E-4</v>
      </c>
      <c r="K628" s="3">
        <f t="shared" si="115"/>
        <v>1</v>
      </c>
      <c r="L628" s="3" cm="1">
        <f t="array" ref="L628">SUM(_xlfn._xlws.FILTER($D$2:$D$1311,_xlfn.MAP($F$2:$F$1311,_xlfn.LAMBDA(_xlpm.x,_xlpm.x=$F628))))</f>
        <v>4.8899755501222489E-4</v>
      </c>
      <c r="M628" s="3">
        <f t="shared" si="116"/>
        <v>1</v>
      </c>
      <c r="N628" s="3">
        <f t="shared" si="117"/>
        <v>0.25439985932113074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~temp~ : [tɛmpe]</v>
      </c>
      <c r="B629" s="2">
        <v>1</v>
      </c>
      <c r="C629" s="1" t="s">
        <v>1157</v>
      </c>
      <c r="D629" s="3">
        <f t="shared" si="109"/>
        <v>4.8899755501222489E-4</v>
      </c>
      <c r="E629" s="3" t="str">
        <f t="shared" si="110"/>
        <v>~temp~</v>
      </c>
      <c r="F629" s="3" t="str">
        <f t="shared" si="111"/>
        <v>[tɛmpe]</v>
      </c>
      <c r="G629" s="5">
        <f t="shared" si="112"/>
        <v>4</v>
      </c>
      <c r="H629" s="5">
        <f t="shared" si="113"/>
        <v>5</v>
      </c>
      <c r="I629" s="5">
        <f t="shared" si="114"/>
        <v>5</v>
      </c>
      <c r="J629" s="3" cm="1">
        <f t="array" ref="J629">SUM(_xlfn._xlws.FILTER($D$2:$D$1311,_xlfn.MAP($E$2:$E$1311,_xlfn.LAMBDA(_xlpm.x,_xlpm.x=$E629))))</f>
        <v>4.8899755501222489E-4</v>
      </c>
      <c r="K629" s="3">
        <f t="shared" si="115"/>
        <v>1</v>
      </c>
      <c r="L629" s="3" cm="1">
        <f t="array" ref="L629">SUM(_xlfn._xlws.FILTER($D$2:$D$1311,_xlfn.MAP($F$2:$F$1311,_xlfn.LAMBDA(_xlpm.x,_xlpm.x=$F629))))</f>
        <v>4.8899755501222489E-4</v>
      </c>
      <c r="M629" s="3">
        <f t="shared" si="116"/>
        <v>1</v>
      </c>
      <c r="N629" s="3">
        <f t="shared" si="117"/>
        <v>0.25439985932113074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~ware~ : [vaːʁe]</v>
      </c>
      <c r="B630" s="2">
        <v>1</v>
      </c>
      <c r="C630" s="1" t="s">
        <v>1155</v>
      </c>
      <c r="D630" s="3">
        <f t="shared" si="109"/>
        <v>4.8899755501222489E-4</v>
      </c>
      <c r="E630" s="3" t="str">
        <f t="shared" si="110"/>
        <v>~ware~</v>
      </c>
      <c r="F630" s="3" t="str">
        <f t="shared" si="111"/>
        <v>[vaːʁe]</v>
      </c>
      <c r="G630" s="5">
        <f t="shared" si="112"/>
        <v>4</v>
      </c>
      <c r="H630" s="5">
        <f t="shared" si="113"/>
        <v>5</v>
      </c>
      <c r="I630" s="5">
        <f t="shared" si="114"/>
        <v>5</v>
      </c>
      <c r="J630" s="3" cm="1">
        <f t="array" ref="J630">SUM(_xlfn._xlws.FILTER($D$2:$D$1311,_xlfn.MAP($E$2:$E$1311,_xlfn.LAMBDA(_xlpm.x,_xlpm.x=$E630))))</f>
        <v>4.8899755501222489E-4</v>
      </c>
      <c r="K630" s="3">
        <f t="shared" si="115"/>
        <v>1</v>
      </c>
      <c r="L630" s="3" cm="1">
        <f t="array" ref="L630">SUM(_xlfn._xlws.FILTER($D$2:$D$1311,_xlfn.MAP($F$2:$F$1311,_xlfn.LAMBDA(_xlpm.x,_xlpm.x=$F630))))</f>
        <v>4.8899755501222489E-4</v>
      </c>
      <c r="M630" s="3">
        <f t="shared" si="116"/>
        <v>1</v>
      </c>
      <c r="N630" s="3">
        <f t="shared" si="117"/>
        <v>0.25439985932113074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~weni~ : [veːnɪ]</v>
      </c>
      <c r="B631" s="2">
        <v>1</v>
      </c>
      <c r="C631" s="1" t="s">
        <v>1153</v>
      </c>
      <c r="D631" s="3">
        <f t="shared" si="109"/>
        <v>4.8899755501222489E-4</v>
      </c>
      <c r="E631" s="3" t="str">
        <f t="shared" si="110"/>
        <v>~weni~</v>
      </c>
      <c r="F631" s="3" t="str">
        <f t="shared" si="111"/>
        <v>[veːnɪ]</v>
      </c>
      <c r="G631" s="5">
        <f t="shared" si="112"/>
        <v>4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SUM(_xlfn._xlws.FILTER($D$2:$D$1311,_xlfn.MAP($E$2:$E$1311,_xlfn.LAMBDA(_xlpm.x,_xlpm.x=$E631))))</f>
        <v>4.8899755501222489E-4</v>
      </c>
      <c r="K631" s="3">
        <f t="shared" si="115"/>
        <v>1</v>
      </c>
      <c r="L631" s="3" cm="1">
        <f t="array" ref="L631">SUM(_xlfn._xlws.FILTER($D$2:$D$1311,_xlfn.MAP($F$2:$F$1311,_xlfn.LAMBDA(_xlpm.x,_xlpm.x=$F631))))</f>
        <v>4.8899755501222489E-4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~wegu~ : [veːɡʊ]</v>
      </c>
      <c r="B632" s="2">
        <v>1</v>
      </c>
      <c r="C632" s="1" t="s">
        <v>1151</v>
      </c>
      <c r="D632" s="3">
        <f t="shared" si="109"/>
        <v>4.8899755501222489E-4</v>
      </c>
      <c r="E632" s="3" t="str">
        <f t="shared" si="110"/>
        <v>~wegu~</v>
      </c>
      <c r="F632" s="3" t="str">
        <f t="shared" si="111"/>
        <v>[veːɡʊ]</v>
      </c>
      <c r="G632" s="5">
        <f t="shared" si="112"/>
        <v>4</v>
      </c>
      <c r="H632" s="5">
        <f t="shared" si="113"/>
        <v>5</v>
      </c>
      <c r="I632" s="5">
        <f t="shared" si="114"/>
        <v>5</v>
      </c>
      <c r="J632" s="3" cm="1">
        <f t="array" ref="J632">SUM(_xlfn._xlws.FILTER($D$2:$D$1311,_xlfn.MAP($E$2:$E$1311,_xlfn.LAMBDA(_xlpm.x,_xlpm.x=$E632))))</f>
        <v>4.8899755501222489E-4</v>
      </c>
      <c r="K632" s="3">
        <f t="shared" si="115"/>
        <v>1</v>
      </c>
      <c r="L632" s="3" cm="1">
        <f t="array" ref="L632">SUM(_xlfn._xlws.FILTER($D$2:$D$1311,_xlfn.MAP($F$2:$F$1311,_xlfn.LAMBDA(_xlpm.x,_xlpm.x=$F632))))</f>
        <v>4.8899755501222489E-4</v>
      </c>
      <c r="M632" s="3">
        <f t="shared" si="116"/>
        <v>1</v>
      </c>
      <c r="N632" s="3">
        <f t="shared" si="117"/>
        <v>0.25439985932113074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~voka~ : [vokaː]</v>
      </c>
      <c r="B633" s="2">
        <v>1</v>
      </c>
      <c r="C633" s="1" t="s">
        <v>1149</v>
      </c>
      <c r="D633" s="3">
        <f t="shared" si="109"/>
        <v>4.8899755501222489E-4</v>
      </c>
      <c r="E633" s="1" t="str">
        <f t="shared" si="110"/>
        <v>~voka~</v>
      </c>
      <c r="F633" s="1" t="str">
        <f t="shared" si="111"/>
        <v>[vokaː]</v>
      </c>
      <c r="G633" s="5">
        <f t="shared" si="112"/>
        <v>4</v>
      </c>
      <c r="H633" s="5">
        <f t="shared" si="113"/>
        <v>5</v>
      </c>
      <c r="I633" s="5">
        <f t="shared" si="114"/>
        <v>5</v>
      </c>
      <c r="J633" s="3" cm="1">
        <f t="array" ref="J633">SUM(_xlfn._xlws.FILTER($D$2:$D$1311,_xlfn.MAP($E$2:$E$1311,_xlfn.LAMBDA(_xlpm.x,_xlpm.x=$E633))))</f>
        <v>4.8899755501222489E-4</v>
      </c>
      <c r="K633" s="3">
        <f t="shared" si="115"/>
        <v>1</v>
      </c>
      <c r="L633" s="3" cm="1">
        <f t="array" ref="L633">SUM(_xlfn._xlws.FILTER($D$2:$D$1311,_xlfn.MAP($F$2:$F$1311,_xlfn.LAMBDA(_xlpm.x,_xlpm.x=$F633))))</f>
        <v>4.8899755501222489E-4</v>
      </c>
      <c r="M633" s="3">
        <f t="shared" si="116"/>
        <v>1</v>
      </c>
      <c r="N633" s="3">
        <f t="shared" si="117"/>
        <v>0.25439985932113074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~salz~ : [zalts]</v>
      </c>
      <c r="B634" s="2">
        <v>1</v>
      </c>
      <c r="C634" s="1" t="s">
        <v>1141</v>
      </c>
      <c r="D634" s="3">
        <f t="shared" si="109"/>
        <v>4.8899755501222489E-4</v>
      </c>
      <c r="E634" s="1" t="str">
        <f t="shared" si="110"/>
        <v>~salz~</v>
      </c>
      <c r="F634" s="1" t="str">
        <f t="shared" si="111"/>
        <v>[zalts]</v>
      </c>
      <c r="G634" s="5">
        <f t="shared" si="112"/>
        <v>4</v>
      </c>
      <c r="H634" s="5">
        <f t="shared" si="113"/>
        <v>5</v>
      </c>
      <c r="I634" s="5">
        <f t="shared" si="114"/>
        <v>5</v>
      </c>
      <c r="J634" s="3" cm="1">
        <f t="array" ref="J634">SUM(_xlfn._xlws.FILTER($D$2:$D$1311,_xlfn.MAP($E$2:$E$1311,_xlfn.LAMBDA(_xlpm.x,_xlpm.x=$E634))))</f>
        <v>4.8899755501222489E-4</v>
      </c>
      <c r="K634" s="3">
        <f t="shared" si="115"/>
        <v>1</v>
      </c>
      <c r="L634" s="3" cm="1">
        <f t="array" ref="L634">SUM(_xlfn._xlws.FILTER($D$2:$D$1311,_xlfn.MAP($F$2:$F$1311,_xlfn.LAMBDA(_xlpm.x,_xlpm.x=$F634))))</f>
        <v>4.8899755501222489E-4</v>
      </c>
      <c r="M634" s="3">
        <f t="shared" si="116"/>
        <v>1</v>
      </c>
      <c r="N634" s="3">
        <f t="shared" si="117"/>
        <v>0.25439985932113074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~same~ : [zaːme]</v>
      </c>
      <c r="B635" s="2">
        <v>1</v>
      </c>
      <c r="C635" s="1" t="s">
        <v>1139</v>
      </c>
      <c r="D635" s="3">
        <f t="shared" si="109"/>
        <v>4.8899755501222489E-4</v>
      </c>
      <c r="E635" s="3" t="str">
        <f t="shared" si="110"/>
        <v>~same~</v>
      </c>
      <c r="F635" s="3" t="str">
        <f t="shared" si="111"/>
        <v>[zaːme]</v>
      </c>
      <c r="G635" s="5">
        <f t="shared" si="112"/>
        <v>4</v>
      </c>
      <c r="H635" s="5">
        <f t="shared" si="113"/>
        <v>5</v>
      </c>
      <c r="I635" s="5">
        <f t="shared" si="114"/>
        <v>5</v>
      </c>
      <c r="J635" s="3" cm="1">
        <f t="array" ref="J635">SUM(_xlfn._xlws.FILTER($D$2:$D$1311,_xlfn.MAP($E$2:$E$1311,_xlfn.LAMBDA(_xlpm.x,_xlpm.x=$E635))))</f>
        <v>4.8899755501222489E-4</v>
      </c>
      <c r="K635" s="3">
        <f t="shared" si="115"/>
        <v>1</v>
      </c>
      <c r="L635" s="3" cm="1">
        <f t="array" ref="L635">SUM(_xlfn._xlws.FILTER($D$2:$D$1311,_xlfn.MAP($F$2:$F$1311,_xlfn.LAMBDA(_xlpm.x,_xlpm.x=$F635))))</f>
        <v>4.8899755501222489E-4</v>
      </c>
      <c r="M635" s="3">
        <f t="shared" si="116"/>
        <v>1</v>
      </c>
      <c r="N635" s="3">
        <f t="shared" si="117"/>
        <v>0.25439985932113074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~siti~ : [zitsi]</v>
      </c>
      <c r="B636" s="2">
        <v>1</v>
      </c>
      <c r="C636" s="1" t="s">
        <v>1134</v>
      </c>
      <c r="D636" s="3">
        <f t="shared" si="109"/>
        <v>4.8899755501222489E-4</v>
      </c>
      <c r="E636" s="1" t="str">
        <f t="shared" si="110"/>
        <v>~siti~</v>
      </c>
      <c r="F636" s="1" t="str">
        <f t="shared" si="111"/>
        <v>[zitsi]</v>
      </c>
      <c r="G636" s="5">
        <f t="shared" si="112"/>
        <v>4</v>
      </c>
      <c r="H636" s="5">
        <f t="shared" si="113"/>
        <v>5</v>
      </c>
      <c r="I636" s="5">
        <f t="shared" si="114"/>
        <v>5</v>
      </c>
      <c r="J636" s="3" cm="1">
        <f t="array" ref="J636">SUM(_xlfn._xlws.FILTER($D$2:$D$1311,_xlfn.MAP($E$2:$E$1311,_xlfn.LAMBDA(_xlpm.x,_xlpm.x=$E636))))</f>
        <v>4.8899755501222489E-4</v>
      </c>
      <c r="K636" s="3">
        <f t="shared" si="115"/>
        <v>1</v>
      </c>
      <c r="L636" s="3" cm="1">
        <f t="array" ref="L636">SUM(_xlfn._xlws.FILTER($D$2:$D$1311,_xlfn.MAP($F$2:$F$1311,_xlfn.LAMBDA(_xlpm.x,_xlpm.x=$F636))))</f>
        <v>4.8899755501222489E-4</v>
      </c>
      <c r="M636" s="3">
        <f t="shared" si="116"/>
        <v>1</v>
      </c>
      <c r="N636" s="3">
        <f t="shared" si="117"/>
        <v>0.25439985932113074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~säge~ : [zɛːɡe]</v>
      </c>
      <c r="B637" s="2">
        <v>1</v>
      </c>
      <c r="C637" s="1" t="s">
        <v>1127</v>
      </c>
      <c r="D637" s="3">
        <f t="shared" si="109"/>
        <v>4.8899755501222489E-4</v>
      </c>
      <c r="E637" s="3" t="str">
        <f t="shared" si="110"/>
        <v>~säge~</v>
      </c>
      <c r="F637" s="3" t="str">
        <f t="shared" si="111"/>
        <v>[zɛːɡe]</v>
      </c>
      <c r="G637" s="5">
        <f t="shared" si="112"/>
        <v>4</v>
      </c>
      <c r="H637" s="5">
        <f t="shared" si="113"/>
        <v>5</v>
      </c>
      <c r="I637" s="5">
        <f t="shared" si="114"/>
        <v>5</v>
      </c>
      <c r="J637" s="3" cm="1">
        <f t="array" ref="J637">SUM(_xlfn._xlws.FILTER($D$2:$D$1311,_xlfn.MAP($E$2:$E$1311,_xlfn.LAMBDA(_xlpm.x,_xlpm.x=$E637))))</f>
        <v>4.8899755501222489E-4</v>
      </c>
      <c r="K637" s="3">
        <f t="shared" si="115"/>
        <v>1</v>
      </c>
      <c r="L637" s="3" cm="1">
        <f t="array" ref="L637">SUM(_xlfn._xlws.FILTER($D$2:$D$1311,_xlfn.MAP($F$2:$F$1311,_xlfn.LAMBDA(_xlpm.x,_xlpm.x=$F637))))</f>
        <v>4.8899755501222489E-4</v>
      </c>
      <c r="M637" s="3">
        <f t="shared" si="116"/>
        <v>1</v>
      </c>
      <c r="N637" s="3">
        <f t="shared" si="117"/>
        <v>0.25439985932113074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~ganz~ : [ɡants]</v>
      </c>
      <c r="B638" s="2">
        <v>1</v>
      </c>
      <c r="C638" s="1" t="s">
        <v>1126</v>
      </c>
      <c r="D638" s="3">
        <f t="shared" si="109"/>
        <v>4.8899755501222489E-4</v>
      </c>
      <c r="E638" s="1" t="str">
        <f t="shared" si="110"/>
        <v>~ganz~</v>
      </c>
      <c r="F638" s="1" t="str">
        <f t="shared" si="111"/>
        <v>[ɡants]</v>
      </c>
      <c r="G638" s="5">
        <f t="shared" si="112"/>
        <v>4</v>
      </c>
      <c r="H638" s="5">
        <f t="shared" si="113"/>
        <v>5</v>
      </c>
      <c r="I638" s="5">
        <f t="shared" si="114"/>
        <v>5</v>
      </c>
      <c r="J638" s="3" cm="1">
        <f t="array" ref="J638">SUM(_xlfn._xlws.FILTER($D$2:$D$1311,_xlfn.MAP($E$2:$E$1311,_xlfn.LAMBDA(_xlpm.x,_xlpm.x=$E638))))</f>
        <v>4.8899755501222489E-4</v>
      </c>
      <c r="K638" s="3">
        <f t="shared" si="115"/>
        <v>1</v>
      </c>
      <c r="L638" s="3" cm="1">
        <f t="array" ref="L638">SUM(_xlfn._xlws.FILTER($D$2:$D$1311,_xlfn.MAP($F$2:$F$1311,_xlfn.LAMBDA(_xlpm.x,_xlpm.x=$F638))))</f>
        <v>4.8899755501222489E-4</v>
      </c>
      <c r="M638" s="3">
        <f t="shared" si="116"/>
        <v>1</v>
      </c>
      <c r="N638" s="3">
        <f t="shared" si="117"/>
        <v>0.25439985932113074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~rade~ : [ʁaːde]</v>
      </c>
      <c r="B639" s="2">
        <v>1</v>
      </c>
      <c r="C639" s="1" t="s">
        <v>1124</v>
      </c>
      <c r="D639" s="3">
        <f t="shared" si="109"/>
        <v>4.8899755501222489E-4</v>
      </c>
      <c r="E639" s="3" t="str">
        <f t="shared" si="110"/>
        <v>~rade~</v>
      </c>
      <c r="F639" s="3" t="str">
        <f t="shared" si="111"/>
        <v>[ʁaːde]</v>
      </c>
      <c r="G639" s="5">
        <f t="shared" si="112"/>
        <v>4</v>
      </c>
      <c r="H639" s="5">
        <f t="shared" si="113"/>
        <v>5</v>
      </c>
      <c r="I639" s="5">
        <f t="shared" si="114"/>
        <v>5</v>
      </c>
      <c r="J639" s="3" cm="1">
        <f t="array" ref="J639">SUM(_xlfn._xlws.FILTER($D$2:$D$1311,_xlfn.MAP($E$2:$E$1311,_xlfn.LAMBDA(_xlpm.x,_xlpm.x=$E639))))</f>
        <v>4.8899755501222489E-4</v>
      </c>
      <c r="K639" s="3">
        <f t="shared" si="115"/>
        <v>1</v>
      </c>
      <c r="L639" s="3" cm="1">
        <f t="array" ref="L639">SUM(_xlfn._xlws.FILTER($D$2:$D$1311,_xlfn.MAP($F$2:$F$1311,_xlfn.LAMBDA(_xlpm.x,_xlpm.x=$F639))))</f>
        <v>4.8899755501222489E-4</v>
      </c>
      <c r="M639" s="3">
        <f t="shared" si="116"/>
        <v>1</v>
      </c>
      <c r="N639" s="3">
        <f t="shared" si="117"/>
        <v>0.25439985932113074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~jagd~ : [ʝaːkt]</v>
      </c>
      <c r="B640" s="2">
        <v>1</v>
      </c>
      <c r="C640" s="1" t="s">
        <v>1123</v>
      </c>
      <c r="D640" s="3">
        <f t="shared" si="109"/>
        <v>4.8899755501222489E-4</v>
      </c>
      <c r="E640" s="3" t="str">
        <f t="shared" si="110"/>
        <v>~jagd~</v>
      </c>
      <c r="F640" s="3" t="str">
        <f t="shared" si="111"/>
        <v>[ʝaːkt]</v>
      </c>
      <c r="G640" s="5">
        <f t="shared" si="112"/>
        <v>4</v>
      </c>
      <c r="H640" s="5">
        <f t="shared" si="113"/>
        <v>5</v>
      </c>
      <c r="I640" s="5">
        <f t="shared" si="114"/>
        <v>5</v>
      </c>
      <c r="J640" s="3" cm="1">
        <f t="array" ref="J640">SUM(_xlfn._xlws.FILTER($D$2:$D$1311,_xlfn.MAP($E$2:$E$1311,_xlfn.LAMBDA(_xlpm.x,_xlpm.x=$E640))))</f>
        <v>4.8899755501222489E-4</v>
      </c>
      <c r="K640" s="3">
        <f t="shared" si="115"/>
        <v>1</v>
      </c>
      <c r="L640" s="3" cm="1">
        <f t="array" ref="L640">SUM(_xlfn._xlws.FILTER($D$2:$D$1311,_xlfn.MAP($F$2:$F$1311,_xlfn.LAMBDA(_xlpm.x,_xlpm.x=$F640))))</f>
        <v>4.8899755501222489E-4</v>
      </c>
      <c r="M640" s="3">
        <f t="shared" si="116"/>
        <v>1</v>
      </c>
      <c r="N640" s="3">
        <f t="shared" si="117"/>
        <v>0.25439985932113074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~gewe~ : [ɡeveː]</v>
      </c>
      <c r="B641" s="2">
        <v>1</v>
      </c>
      <c r="C641" s="1" t="s">
        <v>1116</v>
      </c>
      <c r="D641" s="3">
        <f t="shared" si="109"/>
        <v>4.8899755501222489E-4</v>
      </c>
      <c r="E641" s="3" t="str">
        <f t="shared" si="110"/>
        <v>~gewe~</v>
      </c>
      <c r="F641" s="3" t="str">
        <f t="shared" si="111"/>
        <v>[ɡeveː]</v>
      </c>
      <c r="G641" s="5">
        <f t="shared" si="112"/>
        <v>4</v>
      </c>
      <c r="H641" s="5">
        <f t="shared" si="113"/>
        <v>5</v>
      </c>
      <c r="I641" s="5">
        <f t="shared" si="114"/>
        <v>5</v>
      </c>
      <c r="J641" s="3" cm="1">
        <f t="array" ref="J641">SUM(_xlfn._xlws.FILTER($D$2:$D$1311,_xlfn.MAP($E$2:$E$1311,_xlfn.LAMBDA(_xlpm.x,_xlpm.x=$E641))))</f>
        <v>4.8899755501222489E-4</v>
      </c>
      <c r="K641" s="3">
        <f t="shared" si="115"/>
        <v>1</v>
      </c>
      <c r="L641" s="3" cm="1">
        <f t="array" ref="L641">SUM(_xlfn._xlws.FILTER($D$2:$D$1311,_xlfn.MAP($F$2:$F$1311,_xlfn.LAMBDA(_xlpm.x,_xlpm.x=$F641))))</f>
        <v>4.8899755501222489E-4</v>
      </c>
      <c r="M641" s="3">
        <f t="shared" si="116"/>
        <v>1</v>
      </c>
      <c r="N641" s="3">
        <f t="shared" si="117"/>
        <v>0.25439985932113074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~rede~ : [ʁeːde]</v>
      </c>
      <c r="B642" s="2">
        <v>1</v>
      </c>
      <c r="C642" s="1" t="s">
        <v>1114</v>
      </c>
      <c r="D642" s="3">
        <f t="shared" ref="D642:D705" si="121">B642/freq.sum.r1a</f>
        <v>4.8899755501222489E-4</v>
      </c>
      <c r="E642" s="3" t="str">
        <f t="shared" ref="E642:E705" si="122">_xlfn.LET(_xlpm.sep,":",_xlpm.w,$C642,_xlfn.CONCAT("~",RIGHT(_xlpm.w,LEN(_xlpm.w)-FIND(_xlpm.sep,_xlpm.w)),"~"))</f>
        <v>~rede~</v>
      </c>
      <c r="F642" s="3" t="str">
        <f t="shared" ref="F642:F705" si="123">_xlfn.LET(_xlpm.sep,":",_xlpm.w,$C642,_xlfn.CONCAT("[",LEFT(_xlpm.w,FIND(_xlpm.sep,_xlpm.w)-1),"]"))</f>
        <v>[ʁeːde]</v>
      </c>
      <c r="G642" s="5">
        <f t="shared" ref="G642:G705" si="124">_xlfn.LET(_xlpm.w,E642,LEN(_xlpm.w)-2)</f>
        <v>4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 cm="1">
        <f t="array" ref="J642">SUM(_xlfn._xlws.FILTER($D$2:$D$1311,_xlfn.MAP($E$2:$E$1311,_xlfn.LAMBDA(_xlpm.x,_xlpm.x=$E642))))</f>
        <v>4.8899755501222489E-4</v>
      </c>
      <c r="K642" s="3">
        <f t="shared" ref="K642:K705" si="127">$D642/J642</f>
        <v>1</v>
      </c>
      <c r="L642" s="3" cm="1">
        <f t="array" ref="L642">SUM(_xlfn._xlws.FILTER($D$2:$D$1311,_xlfn.MAP($F$2:$F$1311,_xlfn.LAMBDA(_xlpm.x,_xlpm.x=$F642))))</f>
        <v>4.8899755501222489E-4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0.25439985932113074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~glas~ : [ɡlaːs]</v>
      </c>
      <c r="B643" s="2">
        <v>1</v>
      </c>
      <c r="C643" s="1" t="s">
        <v>1108</v>
      </c>
      <c r="D643" s="3">
        <f t="shared" si="121"/>
        <v>4.8899755501222489E-4</v>
      </c>
      <c r="E643" s="3" t="str">
        <f t="shared" si="122"/>
        <v>~glas~</v>
      </c>
      <c r="F643" s="3" t="str">
        <f t="shared" si="123"/>
        <v>[ɡlaːs]</v>
      </c>
      <c r="G643" s="5">
        <f t="shared" si="124"/>
        <v>4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SUM(_xlfn._xlws.FILTER($D$2:$D$1311,_xlfn.MAP($E$2:$E$1311,_xlfn.LAMBDA(_xlpm.x,_xlpm.x=$E643))))</f>
        <v>4.8899755501222489E-4</v>
      </c>
      <c r="K643" s="3">
        <f t="shared" si="127"/>
        <v>1</v>
      </c>
      <c r="L643" s="3" cm="1">
        <f t="array" ref="L643">SUM(_xlfn._xlws.FILTER($D$2:$D$1311,_xlfn.MAP($F$2:$F$1311,_xlfn.LAMBDA(_xlpm.x,_xlpm.x=$F643))))</f>
        <v>4.8899755501222489E-4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~gnet~ : [ɡneːt]</v>
      </c>
      <c r="B644" s="2">
        <v>1</v>
      </c>
      <c r="C644" s="1" t="s">
        <v>1105</v>
      </c>
      <c r="D644" s="3">
        <f t="shared" si="121"/>
        <v>4.8899755501222489E-4</v>
      </c>
      <c r="E644" s="3" t="str">
        <f t="shared" si="122"/>
        <v>~gnet~</v>
      </c>
      <c r="F644" s="3" t="str">
        <f t="shared" si="123"/>
        <v>[ɡneːt]</v>
      </c>
      <c r="G644" s="5">
        <f t="shared" si="124"/>
        <v>4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SUM(_xlfn._xlws.FILTER($D$2:$D$1311,_xlfn.MAP($E$2:$E$1311,_xlfn.LAMBDA(_xlpm.x,_xlpm.x=$E644))))</f>
        <v>4.8899755501222489E-4</v>
      </c>
      <c r="K644" s="3">
        <f t="shared" si="127"/>
        <v>1</v>
      </c>
      <c r="L644" s="3" cm="1">
        <f t="array" ref="L644">SUM(_xlfn._xlws.FILTER($D$2:$D$1311,_xlfn.MAP($F$2:$F$1311,_xlfn.LAMBDA(_xlpm.x,_xlpm.x=$F644))))</f>
        <v>4.8899755501222489E-4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~spaß~ : [ʃpaːs]</v>
      </c>
      <c r="B645" s="2">
        <v>1</v>
      </c>
      <c r="C645" s="1" t="s">
        <v>1103</v>
      </c>
      <c r="D645" s="3">
        <f t="shared" si="121"/>
        <v>4.8899755501222489E-4</v>
      </c>
      <c r="E645" s="3" t="str">
        <f t="shared" si="122"/>
        <v>~spaß~</v>
      </c>
      <c r="F645" s="3" t="str">
        <f t="shared" si="123"/>
        <v>[ʃpaːs]</v>
      </c>
      <c r="G645" s="5">
        <f t="shared" si="124"/>
        <v>4</v>
      </c>
      <c r="H645" s="5">
        <f t="shared" si="125"/>
        <v>5</v>
      </c>
      <c r="I645" s="5">
        <f t="shared" si="126"/>
        <v>5</v>
      </c>
      <c r="J645" s="3" cm="1">
        <f t="array" ref="J645">SUM(_xlfn._xlws.FILTER($D$2:$D$1311,_xlfn.MAP($E$2:$E$1311,_xlfn.LAMBDA(_xlpm.x,_xlpm.x=$E645))))</f>
        <v>4.8899755501222489E-4</v>
      </c>
      <c r="K645" s="3">
        <f t="shared" si="127"/>
        <v>1</v>
      </c>
      <c r="L645" s="3" cm="1">
        <f t="array" ref="L645">SUM(_xlfn._xlws.FILTER($D$2:$D$1311,_xlfn.MAP($F$2:$F$1311,_xlfn.LAMBDA(_xlpm.x,_xlpm.x=$F645))))</f>
        <v>4.8899755501222489E-4</v>
      </c>
      <c r="M645" s="3">
        <f t="shared" si="128"/>
        <v>1</v>
      </c>
      <c r="N645" s="3">
        <f t="shared" si="129"/>
        <v>0.25439985932113074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~spur~ : [ʃpuːɐ]</v>
      </c>
      <c r="B646" s="2">
        <v>1</v>
      </c>
      <c r="C646" s="1" t="s">
        <v>1102</v>
      </c>
      <c r="D646" s="3">
        <f t="shared" si="121"/>
        <v>4.8899755501222489E-4</v>
      </c>
      <c r="E646" s="3" t="str">
        <f t="shared" si="122"/>
        <v>~spur~</v>
      </c>
      <c r="F646" s="3" t="str">
        <f t="shared" si="123"/>
        <v>[ʃpuːɐ]</v>
      </c>
      <c r="G646" s="5">
        <f t="shared" si="124"/>
        <v>4</v>
      </c>
      <c r="H646" s="5">
        <f t="shared" si="125"/>
        <v>5</v>
      </c>
      <c r="I646" s="5">
        <f t="shared" si="126"/>
        <v>5</v>
      </c>
      <c r="J646" s="3" cm="1">
        <f t="array" ref="J646">SUM(_xlfn._xlws.FILTER($D$2:$D$1311,_xlfn.MAP($E$2:$E$1311,_xlfn.LAMBDA(_xlpm.x,_xlpm.x=$E646))))</f>
        <v>4.8899755501222489E-4</v>
      </c>
      <c r="K646" s="3">
        <f t="shared" si="127"/>
        <v>1</v>
      </c>
      <c r="L646" s="3" cm="1">
        <f t="array" ref="L646">SUM(_xlfn._xlws.FILTER($D$2:$D$1311,_xlfn.MAP($F$2:$F$1311,_xlfn.LAMBDA(_xlpm.x,_xlpm.x=$F646))))</f>
        <v>4.8899755501222489E-4</v>
      </c>
      <c r="M646" s="3">
        <f t="shared" si="128"/>
        <v>1</v>
      </c>
      <c r="N646" s="3">
        <f t="shared" si="129"/>
        <v>0.25439985932113074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~spät~ : [ʃpɛːt]</v>
      </c>
      <c r="B647" s="2">
        <v>1</v>
      </c>
      <c r="C647" s="1" t="s">
        <v>1101</v>
      </c>
      <c r="D647" s="3">
        <f t="shared" si="121"/>
        <v>4.8899755501222489E-4</v>
      </c>
      <c r="E647" s="3" t="str">
        <f t="shared" si="122"/>
        <v>~spät~</v>
      </c>
      <c r="F647" s="3" t="str">
        <f t="shared" si="123"/>
        <v>[ʃpɛːt]</v>
      </c>
      <c r="G647" s="5">
        <f t="shared" si="124"/>
        <v>4</v>
      </c>
      <c r="H647" s="5">
        <f t="shared" si="125"/>
        <v>5</v>
      </c>
      <c r="I647" s="5">
        <f t="shared" si="126"/>
        <v>5</v>
      </c>
      <c r="J647" s="3" cm="1">
        <f t="array" ref="J647">SUM(_xlfn._xlws.FILTER($D$2:$D$1311,_xlfn.MAP($E$2:$E$1311,_xlfn.LAMBDA(_xlpm.x,_xlpm.x=$E647))))</f>
        <v>4.8899755501222489E-4</v>
      </c>
      <c r="K647" s="3">
        <f t="shared" si="127"/>
        <v>1</v>
      </c>
      <c r="L647" s="3" cm="1">
        <f t="array" ref="L647">SUM(_xlfn._xlws.FILTER($D$2:$D$1311,_xlfn.MAP($F$2:$F$1311,_xlfn.LAMBDA(_xlpm.x,_xlpm.x=$F647))))</f>
        <v>4.8899755501222489E-4</v>
      </c>
      <c r="M647" s="3">
        <f t="shared" si="128"/>
        <v>1</v>
      </c>
      <c r="N647" s="3">
        <f t="shared" si="129"/>
        <v>0.25439985932113074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~stab~ : [ʃtaːp]</v>
      </c>
      <c r="B648" s="2">
        <v>1</v>
      </c>
      <c r="C648" s="1" t="s">
        <v>1097</v>
      </c>
      <c r="D648" s="3">
        <f t="shared" si="121"/>
        <v>4.8899755501222489E-4</v>
      </c>
      <c r="E648" s="3" t="str">
        <f t="shared" si="122"/>
        <v>~stab~</v>
      </c>
      <c r="F648" s="3" t="str">
        <f t="shared" si="123"/>
        <v>[ʃtaːp]</v>
      </c>
      <c r="G648" s="5">
        <f t="shared" si="124"/>
        <v>4</v>
      </c>
      <c r="H648" s="5">
        <f t="shared" si="125"/>
        <v>5</v>
      </c>
      <c r="I648" s="5">
        <f t="shared" si="126"/>
        <v>5</v>
      </c>
      <c r="J648" s="3" cm="1">
        <f t="array" ref="J648">SUM(_xlfn._xlws.FILTER($D$2:$D$1311,_xlfn.MAP($E$2:$E$1311,_xlfn.LAMBDA(_xlpm.x,_xlpm.x=$E648))))</f>
        <v>4.8899755501222489E-4</v>
      </c>
      <c r="K648" s="3">
        <f t="shared" si="127"/>
        <v>1</v>
      </c>
      <c r="L648" s="3" cm="1">
        <f t="array" ref="L648">SUM(_xlfn._xlws.FILTER($D$2:$D$1311,_xlfn.MAP($F$2:$F$1311,_xlfn.LAMBDA(_xlpm.x,_xlpm.x=$F648))))</f>
        <v>4.8899755501222489E-4</v>
      </c>
      <c r="M648" s="3">
        <f t="shared" si="128"/>
        <v>1</v>
      </c>
      <c r="N648" s="3">
        <f t="shared" si="129"/>
        <v>0.25439985932113074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~rtra~ : [ɐtʁaː]</v>
      </c>
      <c r="B649" s="2">
        <v>1</v>
      </c>
      <c r="C649" s="1" t="s">
        <v>1091</v>
      </c>
      <c r="D649" s="3">
        <f t="shared" si="121"/>
        <v>4.8899755501222489E-4</v>
      </c>
      <c r="E649" s="3" t="str">
        <f t="shared" si="122"/>
        <v>~rtra~</v>
      </c>
      <c r="F649" s="3" t="str">
        <f t="shared" si="123"/>
        <v>[ɐtʁaː]</v>
      </c>
      <c r="G649" s="5">
        <f t="shared" si="124"/>
        <v>4</v>
      </c>
      <c r="H649" s="5">
        <f t="shared" si="125"/>
        <v>5</v>
      </c>
      <c r="I649" s="5">
        <f t="shared" si="126"/>
        <v>5</v>
      </c>
      <c r="J649" s="3" cm="1">
        <f t="array" ref="J649">SUM(_xlfn._xlws.FILTER($D$2:$D$1311,_xlfn.MAP($E$2:$E$1311,_xlfn.LAMBDA(_xlpm.x,_xlpm.x=$E649))))</f>
        <v>4.8899755501222489E-4</v>
      </c>
      <c r="K649" s="3">
        <f t="shared" si="127"/>
        <v>1</v>
      </c>
      <c r="L649" s="3" cm="1">
        <f t="array" ref="L649">SUM(_xlfn._xlws.FILTER($D$2:$D$1311,_xlfn.MAP($F$2:$F$1311,_xlfn.LAMBDA(_xlpm.x,_xlpm.x=$F649))))</f>
        <v>4.8899755501222489E-4</v>
      </c>
      <c r="M649" s="3">
        <f t="shared" si="128"/>
        <v>1</v>
      </c>
      <c r="N649" s="3">
        <f t="shared" si="129"/>
        <v>0.25439985932113074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~rson~ : [ʁzoːn]</v>
      </c>
      <c r="B650" s="2">
        <v>1</v>
      </c>
      <c r="C650" s="1" t="s">
        <v>1088</v>
      </c>
      <c r="D650" s="3">
        <f t="shared" si="121"/>
        <v>4.8899755501222489E-4</v>
      </c>
      <c r="E650" s="3" t="str">
        <f t="shared" si="122"/>
        <v>~rson~</v>
      </c>
      <c r="F650" s="3" t="str">
        <f t="shared" si="123"/>
        <v>[ʁzoːn]</v>
      </c>
      <c r="G650" s="5">
        <f t="shared" si="124"/>
        <v>4</v>
      </c>
      <c r="H650" s="5">
        <f t="shared" si="125"/>
        <v>5</v>
      </c>
      <c r="I650" s="5">
        <f t="shared" si="126"/>
        <v>5</v>
      </c>
      <c r="J650" s="3" cm="1">
        <f t="array" ref="J650">SUM(_xlfn._xlws.FILTER($D$2:$D$1311,_xlfn.MAP($E$2:$E$1311,_xlfn.LAMBDA(_xlpm.x,_xlpm.x=$E650))))</f>
        <v>4.8899755501222489E-4</v>
      </c>
      <c r="K650" s="3">
        <f t="shared" si="127"/>
        <v>1</v>
      </c>
      <c r="L650" s="3" cm="1">
        <f t="array" ref="L650">SUM(_xlfn._xlws.FILTER($D$2:$D$1311,_xlfn.MAP($F$2:$F$1311,_xlfn.LAMBDA(_xlpm.x,_xlpm.x=$F650))))</f>
        <v>4.8899755501222489E-4</v>
      </c>
      <c r="M650" s="3">
        <f t="shared" si="128"/>
        <v>1</v>
      </c>
      <c r="N650" s="3">
        <f t="shared" si="129"/>
        <v>0.25439985932113074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~gras~ : [ɡʁaːs]</v>
      </c>
      <c r="B651" s="2">
        <v>1</v>
      </c>
      <c r="C651" s="1" t="s">
        <v>1086</v>
      </c>
      <c r="D651" s="3">
        <f t="shared" si="121"/>
        <v>4.8899755501222489E-4</v>
      </c>
      <c r="E651" s="3" t="str">
        <f t="shared" si="122"/>
        <v>~gras~</v>
      </c>
      <c r="F651" s="3" t="str">
        <f t="shared" si="123"/>
        <v>[ɡʁaːs]</v>
      </c>
      <c r="G651" s="5">
        <f t="shared" si="124"/>
        <v>4</v>
      </c>
      <c r="H651" s="5">
        <f t="shared" si="125"/>
        <v>5</v>
      </c>
      <c r="I651" s="5">
        <f t="shared" si="126"/>
        <v>5</v>
      </c>
      <c r="J651" s="3" cm="1">
        <f t="array" ref="J651">SUM(_xlfn._xlws.FILTER($D$2:$D$1311,_xlfn.MAP($E$2:$E$1311,_xlfn.LAMBDA(_xlpm.x,_xlpm.x=$E651))))</f>
        <v>4.8899755501222489E-4</v>
      </c>
      <c r="K651" s="3">
        <f t="shared" si="127"/>
        <v>1</v>
      </c>
      <c r="L651" s="3" cm="1">
        <f t="array" ref="L651">SUM(_xlfn._xlws.FILTER($D$2:$D$1311,_xlfn.MAP($F$2:$F$1311,_xlfn.LAMBDA(_xlpm.x,_xlpm.x=$F651))))</f>
        <v>4.8899755501222489E-4</v>
      </c>
      <c r="M651" s="3">
        <f t="shared" si="128"/>
        <v>1</v>
      </c>
      <c r="N651" s="3">
        <f t="shared" si="129"/>
        <v>0.25439985932113074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~grad~ : [ɡʁaːt]</v>
      </c>
      <c r="B652" s="2">
        <v>1</v>
      </c>
      <c r="C652" s="1" t="s">
        <v>1085</v>
      </c>
      <c r="D652" s="3">
        <f t="shared" si="121"/>
        <v>4.8899755501222489E-4</v>
      </c>
      <c r="E652" s="3" t="str">
        <f t="shared" si="122"/>
        <v>~grad~</v>
      </c>
      <c r="F652" s="3" t="str">
        <f t="shared" si="123"/>
        <v>[ɡʁaːt]</v>
      </c>
      <c r="G652" s="5">
        <f t="shared" si="124"/>
        <v>4</v>
      </c>
      <c r="H652" s="5">
        <f t="shared" si="125"/>
        <v>5</v>
      </c>
      <c r="I652" s="5">
        <f t="shared" si="126"/>
        <v>5</v>
      </c>
      <c r="J652" s="3" cm="1">
        <f t="array" ref="J652">SUM(_xlfn._xlws.FILTER($D$2:$D$1311,_xlfn.MAP($E$2:$E$1311,_xlfn.LAMBDA(_xlpm.x,_xlpm.x=$E652))))</f>
        <v>4.8899755501222489E-4</v>
      </c>
      <c r="K652" s="3">
        <f t="shared" si="127"/>
        <v>1</v>
      </c>
      <c r="L652" s="3" cm="1">
        <f t="array" ref="L652">SUM(_xlfn._xlws.FILTER($D$2:$D$1311,_xlfn.MAP($F$2:$F$1311,_xlfn.LAMBDA(_xlpm.x,_xlpm.x=$F652))))</f>
        <v>4.8899755501222489E-4</v>
      </c>
      <c r="M652" s="3">
        <f t="shared" si="128"/>
        <v>1</v>
      </c>
      <c r="N652" s="3">
        <f t="shared" si="129"/>
        <v>0.25439985932113074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~gebo~ : [ɡəboː]</v>
      </c>
      <c r="B653" s="2">
        <v>1</v>
      </c>
      <c r="C653" s="1" t="s">
        <v>1084</v>
      </c>
      <c r="D653" s="3">
        <f t="shared" si="121"/>
        <v>4.8899755501222489E-4</v>
      </c>
      <c r="E653" s="3" t="str">
        <f t="shared" si="122"/>
        <v>~gebo~</v>
      </c>
      <c r="F653" s="3" t="str">
        <f t="shared" si="123"/>
        <v>[ɡəboː]</v>
      </c>
      <c r="G653" s="5">
        <f t="shared" si="124"/>
        <v>4</v>
      </c>
      <c r="H653" s="5">
        <f t="shared" si="125"/>
        <v>5</v>
      </c>
      <c r="I653" s="5">
        <f t="shared" si="126"/>
        <v>5</v>
      </c>
      <c r="J653" s="3" cm="1">
        <f t="array" ref="J653">SUM(_xlfn._xlws.FILTER($D$2:$D$1311,_xlfn.MAP($E$2:$E$1311,_xlfn.LAMBDA(_xlpm.x,_xlpm.x=$E653))))</f>
        <v>4.8899755501222489E-4</v>
      </c>
      <c r="K653" s="3">
        <f t="shared" si="127"/>
        <v>1</v>
      </c>
      <c r="L653" s="3" cm="1">
        <f t="array" ref="L653">SUM(_xlfn._xlws.FILTER($D$2:$D$1311,_xlfn.MAP($F$2:$F$1311,_xlfn.LAMBDA(_xlpm.x,_xlpm.x=$F653))))</f>
        <v>4.8899755501222489E-4</v>
      </c>
      <c r="M653" s="3">
        <f t="shared" si="128"/>
        <v>1</v>
      </c>
      <c r="N653" s="3">
        <f t="shared" si="129"/>
        <v>0.25439985932113074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~ände~ : [ˀɛnde]</v>
      </c>
      <c r="B654" s="2">
        <v>1</v>
      </c>
      <c r="C654" s="1" t="s">
        <v>1080</v>
      </c>
      <c r="D654" s="3">
        <f t="shared" si="121"/>
        <v>4.8899755501222489E-4</v>
      </c>
      <c r="E654" s="3" t="str">
        <f t="shared" si="122"/>
        <v>~ände~</v>
      </c>
      <c r="F654" s="3" t="str">
        <f t="shared" si="123"/>
        <v>[ˀɛnde]</v>
      </c>
      <c r="G654" s="5">
        <f t="shared" si="124"/>
        <v>4</v>
      </c>
      <c r="H654" s="5">
        <f t="shared" si="125"/>
        <v>5</v>
      </c>
      <c r="I654" s="5">
        <f t="shared" si="126"/>
        <v>5</v>
      </c>
      <c r="J654" s="3" cm="1">
        <f t="array" ref="J654">SUM(_xlfn._xlws.FILTER($D$2:$D$1311,_xlfn.MAP($E$2:$E$1311,_xlfn.LAMBDA(_xlpm.x,_xlpm.x=$E654))))</f>
        <v>4.8899755501222489E-4</v>
      </c>
      <c r="K654" s="3">
        <f t="shared" si="127"/>
        <v>1</v>
      </c>
      <c r="L654" s="3" cm="1">
        <f t="array" ref="L654">SUM(_xlfn._xlws.FILTER($D$2:$D$1311,_xlfn.MAP($F$2:$F$1311,_xlfn.LAMBDA(_xlpm.x,_xlpm.x=$F654))))</f>
        <v>4.8899755501222489E-4</v>
      </c>
      <c r="M654" s="3">
        <f t="shared" si="128"/>
        <v>1</v>
      </c>
      <c r="N654" s="3">
        <f t="shared" si="129"/>
        <v>0.25439985932113074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~genu~ : [ɡənuː]</v>
      </c>
      <c r="B655" s="2">
        <v>1</v>
      </c>
      <c r="C655" s="1" t="s">
        <v>1077</v>
      </c>
      <c r="D655" s="3">
        <f t="shared" si="121"/>
        <v>4.8899755501222489E-4</v>
      </c>
      <c r="E655" s="3" t="str">
        <f t="shared" si="122"/>
        <v>~genu~</v>
      </c>
      <c r="F655" s="3" t="str">
        <f t="shared" si="123"/>
        <v>[ɡənuː]</v>
      </c>
      <c r="G655" s="5">
        <f t="shared" si="124"/>
        <v>4</v>
      </c>
      <c r="H655" s="5">
        <f t="shared" si="125"/>
        <v>5</v>
      </c>
      <c r="I655" s="5">
        <f t="shared" si="126"/>
        <v>5</v>
      </c>
      <c r="J655" s="3" cm="1">
        <f t="array" ref="J655">SUM(_xlfn._xlws.FILTER($D$2:$D$1311,_xlfn.MAP($E$2:$E$1311,_xlfn.LAMBDA(_xlpm.x,_xlpm.x=$E655))))</f>
        <v>4.8899755501222489E-4</v>
      </c>
      <c r="K655" s="3">
        <f t="shared" si="127"/>
        <v>1</v>
      </c>
      <c r="L655" s="3" cm="1">
        <f t="array" ref="L655">SUM(_xlfn._xlws.FILTER($D$2:$D$1311,_xlfn.MAP($F$2:$F$1311,_xlfn.LAMBDA(_xlpm.x,_xlpm.x=$F655))))</f>
        <v>4.8899755501222489E-4</v>
      </c>
      <c r="M655" s="3">
        <f t="shared" si="128"/>
        <v>1</v>
      </c>
      <c r="N655" s="3">
        <f t="shared" si="129"/>
        <v>0.25439985932113074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~groß~ : [ɡʁoːs]</v>
      </c>
      <c r="B656" s="2">
        <v>1</v>
      </c>
      <c r="C656" s="1" t="s">
        <v>1076</v>
      </c>
      <c r="D656" s="3">
        <f t="shared" si="121"/>
        <v>4.8899755501222489E-4</v>
      </c>
      <c r="E656" s="3" t="str">
        <f t="shared" si="122"/>
        <v>~groß~</v>
      </c>
      <c r="F656" s="3" t="str">
        <f t="shared" si="123"/>
        <v>[ɡʁoːs]</v>
      </c>
      <c r="G656" s="5">
        <f t="shared" si="124"/>
        <v>4</v>
      </c>
      <c r="H656" s="5">
        <f t="shared" si="125"/>
        <v>5</v>
      </c>
      <c r="I656" s="5">
        <f t="shared" si="126"/>
        <v>5</v>
      </c>
      <c r="J656" s="3" cm="1">
        <f t="array" ref="J656">SUM(_xlfn._xlws.FILTER($D$2:$D$1311,_xlfn.MAP($E$2:$E$1311,_xlfn.LAMBDA(_xlpm.x,_xlpm.x=$E656))))</f>
        <v>4.8899755501222489E-4</v>
      </c>
      <c r="K656" s="3">
        <f t="shared" si="127"/>
        <v>1</v>
      </c>
      <c r="L656" s="3" cm="1">
        <f t="array" ref="L656">SUM(_xlfn._xlws.FILTER($D$2:$D$1311,_xlfn.MAP($F$2:$F$1311,_xlfn.LAMBDA(_xlpm.x,_xlpm.x=$F656))))</f>
        <v>4.8899755501222489E-4</v>
      </c>
      <c r="M656" s="3">
        <f t="shared" si="128"/>
        <v>1</v>
      </c>
      <c r="N656" s="3">
        <f t="shared" si="129"/>
        <v>0.25439985932113074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~geta~ : [ɡətaː]</v>
      </c>
      <c r="B657" s="2">
        <v>1</v>
      </c>
      <c r="C657" s="1" t="s">
        <v>1075</v>
      </c>
      <c r="D657" s="3">
        <f t="shared" si="121"/>
        <v>4.8899755501222489E-4</v>
      </c>
      <c r="E657" s="3" t="str">
        <f t="shared" si="122"/>
        <v>~geta~</v>
      </c>
      <c r="F657" s="3" t="str">
        <f t="shared" si="123"/>
        <v>[ɡətaː]</v>
      </c>
      <c r="G657" s="5">
        <f t="shared" si="124"/>
        <v>4</v>
      </c>
      <c r="H657" s="5">
        <f t="shared" si="125"/>
        <v>5</v>
      </c>
      <c r="I657" s="5">
        <f t="shared" si="126"/>
        <v>5</v>
      </c>
      <c r="J657" s="3" cm="1">
        <f t="array" ref="J657">SUM(_xlfn._xlws.FILTER($D$2:$D$1311,_xlfn.MAP($E$2:$E$1311,_xlfn.LAMBDA(_xlpm.x,_xlpm.x=$E657))))</f>
        <v>4.8899755501222489E-4</v>
      </c>
      <c r="K657" s="3">
        <f t="shared" si="127"/>
        <v>1</v>
      </c>
      <c r="L657" s="3" cm="1">
        <f t="array" ref="L657">SUM(_xlfn._xlws.FILTER($D$2:$D$1311,_xlfn.MAP($F$2:$F$1311,_xlfn.LAMBDA(_xlpm.x,_xlpm.x=$F657))))</f>
        <v>4.8899755501222489E-4</v>
      </c>
      <c r="M657" s="3">
        <f t="shared" si="128"/>
        <v>1</v>
      </c>
      <c r="N657" s="3">
        <f t="shared" si="129"/>
        <v>0.25439985932113074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~grün~ : [ɡʁyːn]</v>
      </c>
      <c r="B658" s="2">
        <v>1</v>
      </c>
      <c r="C658" s="1" t="s">
        <v>1073</v>
      </c>
      <c r="D658" s="3">
        <f t="shared" si="121"/>
        <v>4.8899755501222489E-4</v>
      </c>
      <c r="E658" s="3" t="str">
        <f t="shared" si="122"/>
        <v>~grün~</v>
      </c>
      <c r="F658" s="3" t="str">
        <f t="shared" si="123"/>
        <v>[ɡʁyːn]</v>
      </c>
      <c r="G658" s="5">
        <f t="shared" si="124"/>
        <v>4</v>
      </c>
      <c r="H658" s="5">
        <f t="shared" si="125"/>
        <v>5</v>
      </c>
      <c r="I658" s="5">
        <f t="shared" si="126"/>
        <v>5</v>
      </c>
      <c r="J658" s="3" cm="1">
        <f t="array" ref="J658">SUM(_xlfn._xlws.FILTER($D$2:$D$1311,_xlfn.MAP($E$2:$E$1311,_xlfn.LAMBDA(_xlpm.x,_xlpm.x=$E658))))</f>
        <v>4.8899755501222489E-4</v>
      </c>
      <c r="K658" s="3">
        <f t="shared" si="127"/>
        <v>1</v>
      </c>
      <c r="L658" s="3" cm="1">
        <f t="array" ref="L658">SUM(_xlfn._xlws.FILTER($D$2:$D$1311,_xlfn.MAP($F$2:$F$1311,_xlfn.LAMBDA(_xlpm.x,_xlpm.x=$F658))))</f>
        <v>4.8899755501222489E-4</v>
      </c>
      <c r="M658" s="3">
        <f t="shared" si="128"/>
        <v>1</v>
      </c>
      <c r="N658" s="3">
        <f t="shared" si="129"/>
        <v>0.25439985932113074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~gera~ : [ɡəʁaː]</v>
      </c>
      <c r="B659" s="2">
        <v>1</v>
      </c>
      <c r="C659" s="1" t="s">
        <v>1072</v>
      </c>
      <c r="D659" s="3">
        <f t="shared" si="121"/>
        <v>4.8899755501222489E-4</v>
      </c>
      <c r="E659" s="3" t="str">
        <f t="shared" si="122"/>
        <v>~gera~</v>
      </c>
      <c r="F659" s="3" t="str">
        <f t="shared" si="123"/>
        <v>[ɡəʁaː]</v>
      </c>
      <c r="G659" s="5">
        <f t="shared" si="124"/>
        <v>4</v>
      </c>
      <c r="H659" s="5">
        <f t="shared" si="125"/>
        <v>5</v>
      </c>
      <c r="I659" s="5">
        <f t="shared" si="126"/>
        <v>5</v>
      </c>
      <c r="J659" s="3" cm="1">
        <f t="array" ref="J659">SUM(_xlfn._xlws.FILTER($D$2:$D$1311,_xlfn.MAP($E$2:$E$1311,_xlfn.LAMBDA(_xlpm.x,_xlpm.x=$E659))))</f>
        <v>4.8899755501222489E-4</v>
      </c>
      <c r="K659" s="3">
        <f t="shared" si="127"/>
        <v>1</v>
      </c>
      <c r="L659" s="3" cm="1">
        <f t="array" ref="L659">SUM(_xlfn._xlws.FILTER($D$2:$D$1311,_xlfn.MAP($F$2:$F$1311,_xlfn.LAMBDA(_xlpm.x,_xlpm.x=$F659))))</f>
        <v>4.8899755501222489E-4</v>
      </c>
      <c r="M659" s="3">
        <f t="shared" si="128"/>
        <v>1</v>
      </c>
      <c r="N659" s="3">
        <f t="shared" si="129"/>
        <v>0.25439985932113074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~zima~ : [tsimaː]</v>
      </c>
      <c r="B660" s="2">
        <v>1</v>
      </c>
      <c r="C660" s="1" t="s">
        <v>853</v>
      </c>
      <c r="D660" s="3">
        <f t="shared" si="121"/>
        <v>4.8899755501222489E-4</v>
      </c>
      <c r="E660" s="3" t="str">
        <f t="shared" si="122"/>
        <v>~zima~</v>
      </c>
      <c r="F660" s="3" t="str">
        <f t="shared" si="123"/>
        <v>[tsimaː]</v>
      </c>
      <c r="G660" s="5">
        <f t="shared" si="124"/>
        <v>4</v>
      </c>
      <c r="H660" s="5">
        <f t="shared" si="125"/>
        <v>6</v>
      </c>
      <c r="I660" s="5">
        <f t="shared" si="126"/>
        <v>6</v>
      </c>
      <c r="J660" s="3" cm="1">
        <f t="array" ref="J660">SUM(_xlfn._xlws.FILTER($D$2:$D$1311,_xlfn.MAP($E$2:$E$1311,_xlfn.LAMBDA(_xlpm.x,_xlpm.x=$E660))))</f>
        <v>4.8899755501222489E-4</v>
      </c>
      <c r="K660" s="3">
        <f t="shared" si="127"/>
        <v>1</v>
      </c>
      <c r="L660" s="3" cm="1">
        <f t="array" ref="L660">SUM(_xlfn._xlws.FILTER($D$2:$D$1311,_xlfn.MAP($F$2:$F$1311,_xlfn.LAMBDA(_xlpm.x,_xlpm.x=$F660))))</f>
        <v>4.8899755501222489E-4</v>
      </c>
      <c r="M660" s="3">
        <f t="shared" si="128"/>
        <v>1</v>
      </c>
      <c r="N660" s="3">
        <f t="shared" si="129"/>
        <v>0.27185717486836958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~zusa~ : [tsuːza]</v>
      </c>
      <c r="B661" s="2">
        <v>1</v>
      </c>
      <c r="C661" s="1" t="s">
        <v>852</v>
      </c>
      <c r="D661" s="3">
        <f t="shared" si="121"/>
        <v>4.8899755501222489E-4</v>
      </c>
      <c r="E661" s="1" t="str">
        <f t="shared" si="122"/>
        <v>~zusa~</v>
      </c>
      <c r="F661" s="1" t="str">
        <f t="shared" si="123"/>
        <v>[tsuːza]</v>
      </c>
      <c r="G661" s="5">
        <f t="shared" si="124"/>
        <v>4</v>
      </c>
      <c r="H661" s="5">
        <f t="shared" si="125"/>
        <v>6</v>
      </c>
      <c r="I661" s="5">
        <f t="shared" si="126"/>
        <v>6</v>
      </c>
      <c r="J661" s="3" cm="1">
        <f t="array" ref="J661">SUM(_xlfn._xlws.FILTER($D$2:$D$1311,_xlfn.MAP($E$2:$E$1311,_xlfn.LAMBDA(_xlpm.x,_xlpm.x=$E661))))</f>
        <v>4.8899755501222489E-4</v>
      </c>
      <c r="K661" s="3">
        <f t="shared" si="127"/>
        <v>1</v>
      </c>
      <c r="L661" s="3" cm="1">
        <f t="array" ref="L661">SUM(_xlfn._xlws.FILTER($D$2:$D$1311,_xlfn.MAP($F$2:$F$1311,_xlfn.LAMBDA(_xlpm.x,_xlpm.x=$F661))))</f>
        <v>4.8899755501222489E-4</v>
      </c>
      <c r="M661" s="3">
        <f t="shared" si="128"/>
        <v>1</v>
      </c>
      <c r="N661" s="3">
        <f t="shared" si="129"/>
        <v>0.27185717486836958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~zurü~ : [tsuːʁʏ]</v>
      </c>
      <c r="B662" s="2">
        <v>1</v>
      </c>
      <c r="C662" s="1" t="s">
        <v>851</v>
      </c>
      <c r="D662" s="3">
        <f t="shared" si="121"/>
        <v>4.8899755501222489E-4</v>
      </c>
      <c r="E662" s="1" t="str">
        <f t="shared" si="122"/>
        <v>~zurü~</v>
      </c>
      <c r="F662" s="1" t="str">
        <f t="shared" si="123"/>
        <v>[tsuːʁʏ]</v>
      </c>
      <c r="G662" s="5">
        <f t="shared" si="124"/>
        <v>4</v>
      </c>
      <c r="H662" s="5">
        <f t="shared" si="125"/>
        <v>6</v>
      </c>
      <c r="I662" s="5">
        <f t="shared" si="126"/>
        <v>6</v>
      </c>
      <c r="J662" s="3" cm="1">
        <f t="array" ref="J662">SUM(_xlfn._xlws.FILTER($D$2:$D$1311,_xlfn.MAP($E$2:$E$1311,_xlfn.LAMBDA(_xlpm.x,_xlpm.x=$E662))))</f>
        <v>4.8899755501222489E-4</v>
      </c>
      <c r="K662" s="3">
        <f t="shared" si="127"/>
        <v>1</v>
      </c>
      <c r="L662" s="3" cm="1">
        <f t="array" ref="L662">SUM(_xlfn._xlws.FILTER($D$2:$D$1311,_xlfn.MAP($F$2:$F$1311,_xlfn.LAMBDA(_xlpm.x,_xlpm.x=$F662))))</f>
        <v>4.8899755501222489E-4</v>
      </c>
      <c r="M662" s="3">
        <f t="shared" si="128"/>
        <v>1</v>
      </c>
      <c r="N662" s="3">
        <f t="shared" si="129"/>
        <v>0.27185717486836958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~cher~ : [çɐ]</v>
      </c>
      <c r="B663" s="2">
        <v>2</v>
      </c>
      <c r="C663" s="1" t="s">
        <v>36</v>
      </c>
      <c r="D663" s="3">
        <f t="shared" si="121"/>
        <v>9.7799511002444979E-4</v>
      </c>
      <c r="E663" s="1" t="str">
        <f t="shared" si="122"/>
        <v>~cher~</v>
      </c>
      <c r="F663" s="1" t="str">
        <f t="shared" si="123"/>
        <v>[çɐ]</v>
      </c>
      <c r="G663" s="5">
        <f t="shared" si="124"/>
        <v>4</v>
      </c>
      <c r="H663" s="5">
        <f t="shared" si="125"/>
        <v>2</v>
      </c>
      <c r="I663" s="5">
        <f t="shared" si="126"/>
        <v>4</v>
      </c>
      <c r="J663" s="3" cm="1">
        <f t="array" ref="J663">SUM(_xlfn._xlws.FILTER($D$2:$D$1311,_xlfn.MAP($E$2:$E$1311,_xlfn.LAMBDA(_xlpm.x,_xlpm.x=$E663))))</f>
        <v>9.7799511002444979E-4</v>
      </c>
      <c r="K663" s="3">
        <f t="shared" si="127"/>
        <v>1</v>
      </c>
      <c r="L663" s="3" cm="1">
        <f t="array" ref="L663">SUM(_xlfn._xlws.FILTER($D$2:$D$1311,_xlfn.MAP($F$2:$F$1311,_xlfn.LAMBDA(_xlpm.x,_xlpm.x=$F663))))</f>
        <v>9.7799511002444979E-4</v>
      </c>
      <c r="M663" s="3">
        <f t="shared" si="128"/>
        <v>1</v>
      </c>
      <c r="N663" s="3">
        <f t="shared" si="129"/>
        <v>0.28725561847890652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~ttel~ : [tl]</v>
      </c>
      <c r="B664" s="2">
        <v>2</v>
      </c>
      <c r="C664" s="1" t="s">
        <v>264</v>
      </c>
      <c r="D664" s="3">
        <f t="shared" si="121"/>
        <v>9.7799511002444979E-4</v>
      </c>
      <c r="E664" s="3" t="str">
        <f t="shared" si="122"/>
        <v>~ttel~</v>
      </c>
      <c r="F664" s="3" t="str">
        <f t="shared" si="123"/>
        <v>[tl]</v>
      </c>
      <c r="G664" s="5">
        <f t="shared" si="124"/>
        <v>4</v>
      </c>
      <c r="H664" s="5">
        <f t="shared" si="125"/>
        <v>2</v>
      </c>
      <c r="I664" s="5">
        <f t="shared" si="126"/>
        <v>4</v>
      </c>
      <c r="J664" s="3" cm="1">
        <f t="array" ref="J664">SUM(_xlfn._xlws.FILTER($D$2:$D$1311,_xlfn.MAP($E$2:$E$1311,_xlfn.LAMBDA(_xlpm.x,_xlpm.x=$E664))))</f>
        <v>9.7799511002444979E-4</v>
      </c>
      <c r="K664" s="3">
        <f t="shared" si="127"/>
        <v>1</v>
      </c>
      <c r="L664" s="3" cm="1">
        <f t="array" ref="L664">SUM(_xlfn._xlws.FILTER($D$2:$D$1311,_xlfn.MAP($F$2:$F$1311,_xlfn.LAMBDA(_xlpm.x,_xlpm.x=$F664))))</f>
        <v>9.7799511002444979E-4</v>
      </c>
      <c r="M664" s="3">
        <f t="shared" si="128"/>
        <v>1</v>
      </c>
      <c r="N664" s="3">
        <f t="shared" si="129"/>
        <v>0.28725561847890652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~voll~ : [fɔl]</v>
      </c>
      <c r="B665" s="2">
        <v>2</v>
      </c>
      <c r="C665" s="1" t="s">
        <v>1555</v>
      </c>
      <c r="D665" s="3">
        <f t="shared" si="121"/>
        <v>9.7799511002444979E-4</v>
      </c>
      <c r="E665" s="3" t="str">
        <f t="shared" si="122"/>
        <v>~voll~</v>
      </c>
      <c r="F665" s="3" t="str">
        <f t="shared" si="123"/>
        <v>[fɔl]</v>
      </c>
      <c r="G665" s="5">
        <f t="shared" si="124"/>
        <v>4</v>
      </c>
      <c r="H665" s="5">
        <f t="shared" si="125"/>
        <v>3</v>
      </c>
      <c r="I665" s="5">
        <f t="shared" si="126"/>
        <v>4</v>
      </c>
      <c r="J665" s="3" cm="1">
        <f t="array" ref="J665">SUM(_xlfn._xlws.FILTER($D$2:$D$1311,_xlfn.MAP($E$2:$E$1311,_xlfn.LAMBDA(_xlpm.x,_xlpm.x=$E665))))</f>
        <v>9.7799511002444979E-4</v>
      </c>
      <c r="K665" s="3">
        <f t="shared" si="127"/>
        <v>1</v>
      </c>
      <c r="L665" s="3" cm="1">
        <f t="array" ref="L665">SUM(_xlfn._xlws.FILTER($D$2:$D$1311,_xlfn.MAP($F$2:$F$1311,_xlfn.LAMBDA(_xlpm.x,_xlpm.x=$F665))))</f>
        <v>9.7799511002444979E-4</v>
      </c>
      <c r="M665" s="3">
        <f t="shared" si="128"/>
        <v>1</v>
      </c>
      <c r="N665" s="3">
        <f t="shared" si="129"/>
        <v>0.33349344548020921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~lter~ : [ltɐ]</v>
      </c>
      <c r="B666" s="2">
        <v>2</v>
      </c>
      <c r="C666" s="1" t="s">
        <v>152</v>
      </c>
      <c r="D666" s="3">
        <f t="shared" si="121"/>
        <v>9.7799511002444979E-4</v>
      </c>
      <c r="E666" s="1" t="str">
        <f t="shared" si="122"/>
        <v>~lter~</v>
      </c>
      <c r="F666" s="1" t="str">
        <f t="shared" si="123"/>
        <v>[ltɐ]</v>
      </c>
      <c r="G666" s="5">
        <f t="shared" si="124"/>
        <v>4</v>
      </c>
      <c r="H666" s="5">
        <f t="shared" si="125"/>
        <v>3</v>
      </c>
      <c r="I666" s="5">
        <f t="shared" si="126"/>
        <v>4</v>
      </c>
      <c r="J666" s="3" cm="1">
        <f t="array" ref="J666">SUM(_xlfn._xlws.FILTER($D$2:$D$1311,_xlfn.MAP($E$2:$E$1311,_xlfn.LAMBDA(_xlpm.x,_xlpm.x=$E666))))</f>
        <v>9.7799511002444979E-4</v>
      </c>
      <c r="K666" s="3">
        <f t="shared" si="127"/>
        <v>1</v>
      </c>
      <c r="L666" s="3" cm="1">
        <f t="array" ref="L666">SUM(_xlfn._xlws.FILTER($D$2:$D$1311,_xlfn.MAP($F$2:$F$1311,_xlfn.LAMBDA(_xlpm.x,_xlpm.x=$F666))))</f>
        <v>9.7799511002444979E-4</v>
      </c>
      <c r="M666" s="3">
        <f t="shared" si="128"/>
        <v>1</v>
      </c>
      <c r="N666" s="3">
        <f t="shared" si="129"/>
        <v>0.33349344548020921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~mann~ : [man]</v>
      </c>
      <c r="B667" s="2">
        <v>2</v>
      </c>
      <c r="C667" s="1" t="s">
        <v>1553</v>
      </c>
      <c r="D667" s="3">
        <f t="shared" si="121"/>
        <v>9.7799511002444979E-4</v>
      </c>
      <c r="E667" s="1" t="str">
        <f t="shared" si="122"/>
        <v>~mann~</v>
      </c>
      <c r="F667" s="1" t="str">
        <f t="shared" si="123"/>
        <v>[man]</v>
      </c>
      <c r="G667" s="5">
        <f t="shared" si="124"/>
        <v>4</v>
      </c>
      <c r="H667" s="5">
        <f t="shared" si="125"/>
        <v>3</v>
      </c>
      <c r="I667" s="5">
        <f t="shared" si="126"/>
        <v>4</v>
      </c>
      <c r="J667" s="3" cm="1">
        <f t="array" ref="J667">SUM(_xlfn._xlws.FILTER($D$2:$D$1311,_xlfn.MAP($E$2:$E$1311,_xlfn.LAMBDA(_xlpm.x,_xlpm.x=$E667))))</f>
        <v>9.7799511002444979E-4</v>
      </c>
      <c r="K667" s="3">
        <f t="shared" si="127"/>
        <v>1</v>
      </c>
      <c r="L667" s="3" cm="1">
        <f t="array" ref="L667">SUM(_xlfn._xlws.FILTER($D$2:$D$1311,_xlfn.MAP($F$2:$F$1311,_xlfn.LAMBDA(_xlpm.x,_xlpm.x=$F667))))</f>
        <v>9.7799511002444979E-4</v>
      </c>
      <c r="M667" s="3">
        <f t="shared" si="128"/>
        <v>1</v>
      </c>
      <c r="N667" s="3">
        <f t="shared" si="129"/>
        <v>0.33349344548020921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~sten~ : [stn]</v>
      </c>
      <c r="B668" s="2">
        <v>2</v>
      </c>
      <c r="C668" s="1" t="s">
        <v>247</v>
      </c>
      <c r="D668" s="3">
        <f t="shared" si="121"/>
        <v>9.7799511002444979E-4</v>
      </c>
      <c r="E668" s="1" t="str">
        <f t="shared" si="122"/>
        <v>~sten~</v>
      </c>
      <c r="F668" s="1" t="str">
        <f t="shared" si="123"/>
        <v>[stn]</v>
      </c>
      <c r="G668" s="5">
        <f t="shared" si="124"/>
        <v>4</v>
      </c>
      <c r="H668" s="5">
        <f t="shared" si="125"/>
        <v>3</v>
      </c>
      <c r="I668" s="5">
        <f t="shared" si="126"/>
        <v>4</v>
      </c>
      <c r="J668" s="3" cm="1">
        <f t="array" ref="J668">SUM(_xlfn._xlws.FILTER($D$2:$D$1311,_xlfn.MAP($E$2:$E$1311,_xlfn.LAMBDA(_xlpm.x,_xlpm.x=$E668))))</f>
        <v>9.7799511002444979E-4</v>
      </c>
      <c r="K668" s="3">
        <f t="shared" si="127"/>
        <v>1</v>
      </c>
      <c r="L668" s="3" cm="1">
        <f t="array" ref="L668">SUM(_xlfn._xlws.FILTER($D$2:$D$1311,_xlfn.MAP($F$2:$F$1311,_xlfn.LAMBDA(_xlpm.x,_xlpm.x=$F668))))</f>
        <v>9.7799511002444979E-4</v>
      </c>
      <c r="M668" s="3">
        <f t="shared" si="128"/>
        <v>1</v>
      </c>
      <c r="N668" s="3">
        <f t="shared" si="129"/>
        <v>0.33349344548020921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~ster~ : [stɐ]</v>
      </c>
      <c r="B669" s="2">
        <v>2</v>
      </c>
      <c r="C669" s="1" t="s">
        <v>249</v>
      </c>
      <c r="D669" s="3">
        <f t="shared" si="121"/>
        <v>9.7799511002444979E-4</v>
      </c>
      <c r="E669" s="1" t="str">
        <f t="shared" si="122"/>
        <v>~ster~</v>
      </c>
      <c r="F669" s="1" t="str">
        <f t="shared" si="123"/>
        <v>[stɐ]</v>
      </c>
      <c r="G669" s="5">
        <f t="shared" si="124"/>
        <v>4</v>
      </c>
      <c r="H669" s="5">
        <f t="shared" si="125"/>
        <v>3</v>
      </c>
      <c r="I669" s="5">
        <f t="shared" si="126"/>
        <v>4</v>
      </c>
      <c r="J669" s="3" cm="1">
        <f t="array" ref="J669">SUM(_xlfn._xlws.FILTER($D$2:$D$1311,_xlfn.MAP($E$2:$E$1311,_xlfn.LAMBDA(_xlpm.x,_xlpm.x=$E669))))</f>
        <v>9.7799511002444979E-4</v>
      </c>
      <c r="K669" s="3">
        <f t="shared" si="127"/>
        <v>1</v>
      </c>
      <c r="L669" s="3" cm="1">
        <f t="array" ref="L669">SUM(_xlfn._xlws.FILTER($D$2:$D$1311,_xlfn.MAP($F$2:$F$1311,_xlfn.LAMBDA(_xlpm.x,_xlpm.x=$F669))))</f>
        <v>9.7799511002444979E-4</v>
      </c>
      <c r="M669" s="3">
        <f t="shared" si="128"/>
        <v>1</v>
      </c>
      <c r="N669" s="3">
        <f t="shared" si="129"/>
        <v>0.33349344548020921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~nken~ : [ŋkŋ]</v>
      </c>
      <c r="B670" s="2">
        <v>2</v>
      </c>
      <c r="C670" s="1" t="s">
        <v>360</v>
      </c>
      <c r="D670" s="3">
        <f t="shared" si="121"/>
        <v>9.7799511002444979E-4</v>
      </c>
      <c r="E670" s="3" t="str">
        <f t="shared" si="122"/>
        <v>~nken~</v>
      </c>
      <c r="F670" s="3" t="str">
        <f t="shared" si="123"/>
        <v>[ŋkŋ]</v>
      </c>
      <c r="G670" s="5">
        <f t="shared" si="124"/>
        <v>4</v>
      </c>
      <c r="H670" s="5">
        <f t="shared" si="125"/>
        <v>3</v>
      </c>
      <c r="I670" s="5">
        <f t="shared" si="126"/>
        <v>4</v>
      </c>
      <c r="J670" s="3" cm="1">
        <f t="array" ref="J670">SUM(_xlfn._xlws.FILTER($D$2:$D$1311,_xlfn.MAP($E$2:$E$1311,_xlfn.LAMBDA(_xlpm.x,_xlpm.x=$E670))))</f>
        <v>9.7799511002444979E-4</v>
      </c>
      <c r="K670" s="3">
        <f t="shared" si="127"/>
        <v>1</v>
      </c>
      <c r="L670" s="3" cm="1">
        <f t="array" ref="L670">SUM(_xlfn._xlws.FILTER($D$2:$D$1311,_xlfn.MAP($F$2:$F$1311,_xlfn.LAMBDA(_xlpm.x,_xlpm.x=$F670))))</f>
        <v>9.7799511002444979E-4</v>
      </c>
      <c r="M670" s="3">
        <f t="shared" si="128"/>
        <v>1</v>
      </c>
      <c r="N670" s="3">
        <f t="shared" si="129"/>
        <v>0.33349344548020921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~rung~ : [ʁʊŋ]</v>
      </c>
      <c r="B671" s="2">
        <v>2</v>
      </c>
      <c r="C671" s="1" t="s">
        <v>1551</v>
      </c>
      <c r="D671" s="3">
        <f t="shared" si="121"/>
        <v>9.7799511002444979E-4</v>
      </c>
      <c r="E671" s="3" t="str">
        <f t="shared" si="122"/>
        <v>~rung~</v>
      </c>
      <c r="F671" s="3" t="str">
        <f t="shared" si="123"/>
        <v>[ʁʊŋ]</v>
      </c>
      <c r="G671" s="5">
        <f t="shared" si="124"/>
        <v>4</v>
      </c>
      <c r="H671" s="5">
        <f t="shared" si="125"/>
        <v>3</v>
      </c>
      <c r="I671" s="5">
        <f t="shared" si="126"/>
        <v>4</v>
      </c>
      <c r="J671" s="3" cm="1">
        <f t="array" ref="J671">SUM(_xlfn._xlws.FILTER($D$2:$D$1311,_xlfn.MAP($E$2:$E$1311,_xlfn.LAMBDA(_xlpm.x,_xlpm.x=$E671))))</f>
        <v>9.7799511002444979E-4</v>
      </c>
      <c r="K671" s="3">
        <f t="shared" si="127"/>
        <v>1</v>
      </c>
      <c r="L671" s="3" cm="1">
        <f t="array" ref="L671">SUM(_xlfn._xlws.FILTER($D$2:$D$1311,_xlfn.MAP($F$2:$F$1311,_xlfn.LAMBDA(_xlpm.x,_xlpm.x=$F671))))</f>
        <v>9.7799511002444979E-4</v>
      </c>
      <c r="M671" s="3">
        <f t="shared" si="128"/>
        <v>1</v>
      </c>
      <c r="N671" s="3">
        <f t="shared" si="129"/>
        <v>0.33349344548020921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~baum~ : [baɔm]</v>
      </c>
      <c r="B672" s="2">
        <v>2</v>
      </c>
      <c r="C672" s="1" t="s">
        <v>1550</v>
      </c>
      <c r="D672" s="3">
        <f t="shared" si="121"/>
        <v>9.7799511002444979E-4</v>
      </c>
      <c r="E672" s="3" t="str">
        <f t="shared" si="122"/>
        <v>~baum~</v>
      </c>
      <c r="F672" s="3" t="str">
        <f t="shared" si="123"/>
        <v>[baɔm]</v>
      </c>
      <c r="G672" s="5">
        <f t="shared" si="124"/>
        <v>4</v>
      </c>
      <c r="H672" s="5">
        <f t="shared" si="125"/>
        <v>4</v>
      </c>
      <c r="I672" s="5">
        <f t="shared" si="126"/>
        <v>4</v>
      </c>
      <c r="J672" s="3" cm="1">
        <f t="array" ref="J672">SUM(_xlfn._xlws.FILTER($D$2:$D$1311,_xlfn.MAP($E$2:$E$1311,_xlfn.LAMBDA(_xlpm.x,_xlpm.x=$E672))))</f>
        <v>9.7799511002444979E-4</v>
      </c>
      <c r="K672" s="3">
        <f t="shared" si="127"/>
        <v>1</v>
      </c>
      <c r="L672" s="3" cm="1">
        <f t="array" ref="L672">SUM(_xlfn._xlws.FILTER($D$2:$D$1311,_xlfn.MAP($F$2:$F$1311,_xlfn.LAMBDA(_xlpm.x,_xlpm.x=$F672))))</f>
        <v>9.7799511002444979E-4</v>
      </c>
      <c r="M672" s="3">
        <f t="shared" si="128"/>
        <v>1</v>
      </c>
      <c r="N672" s="3">
        <f t="shared" si="129"/>
        <v>0.37127250094471825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~beso~ : [bezɔ]</v>
      </c>
      <c r="B673" s="2">
        <v>2</v>
      </c>
      <c r="C673" s="1" t="s">
        <v>1549</v>
      </c>
      <c r="D673" s="3">
        <f t="shared" si="121"/>
        <v>9.7799511002444979E-4</v>
      </c>
      <c r="E673" s="3" t="str">
        <f t="shared" si="122"/>
        <v>~beso~</v>
      </c>
      <c r="F673" s="3" t="str">
        <f t="shared" si="123"/>
        <v>[bezɔ]</v>
      </c>
      <c r="G673" s="5">
        <f t="shared" si="124"/>
        <v>4</v>
      </c>
      <c r="H673" s="5">
        <f t="shared" si="125"/>
        <v>4</v>
      </c>
      <c r="I673" s="5">
        <f t="shared" si="126"/>
        <v>4</v>
      </c>
      <c r="J673" s="3" cm="1">
        <f t="array" ref="J673">SUM(_xlfn._xlws.FILTER($D$2:$D$1311,_xlfn.MAP($E$2:$E$1311,_xlfn.LAMBDA(_xlpm.x,_xlpm.x=$E673))))</f>
        <v>9.7799511002444979E-4</v>
      </c>
      <c r="K673" s="3">
        <f t="shared" si="127"/>
        <v>1</v>
      </c>
      <c r="L673" s="3" cm="1">
        <f t="array" ref="L673">SUM(_xlfn._xlws.FILTER($D$2:$D$1311,_xlfn.MAP($F$2:$F$1311,_xlfn.LAMBDA(_xlpm.x,_xlpm.x=$F673))))</f>
        <v>9.7799511002444979E-4</v>
      </c>
      <c r="M673" s="3">
        <f t="shared" si="128"/>
        <v>1</v>
      </c>
      <c r="N673" s="3">
        <f t="shared" si="129"/>
        <v>0.37127250094471825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~gkei~ : [çkaɛ]</v>
      </c>
      <c r="B674" s="2">
        <v>2</v>
      </c>
      <c r="C674" s="1" t="s">
        <v>1548</v>
      </c>
      <c r="D674" s="3">
        <f t="shared" si="121"/>
        <v>9.7799511002444979E-4</v>
      </c>
      <c r="E674" s="1" t="str">
        <f t="shared" si="122"/>
        <v>~gkei~</v>
      </c>
      <c r="F674" s="1" t="str">
        <f t="shared" si="123"/>
        <v>[çkaɛ]</v>
      </c>
      <c r="G674" s="5">
        <f t="shared" si="124"/>
        <v>4</v>
      </c>
      <c r="H674" s="5">
        <f t="shared" si="125"/>
        <v>4</v>
      </c>
      <c r="I674" s="5">
        <f t="shared" si="126"/>
        <v>4</v>
      </c>
      <c r="J674" s="3" cm="1">
        <f t="array" ref="J674">SUM(_xlfn._xlws.FILTER($D$2:$D$1311,_xlfn.MAP($E$2:$E$1311,_xlfn.LAMBDA(_xlpm.x,_xlpm.x=$E674))))</f>
        <v>9.7799511002444979E-4</v>
      </c>
      <c r="K674" s="3">
        <f t="shared" si="127"/>
        <v>1</v>
      </c>
      <c r="L674" s="3" cm="1">
        <f t="array" ref="L674">SUM(_xlfn._xlws.FILTER($D$2:$D$1311,_xlfn.MAP($F$2:$F$1311,_xlfn.LAMBDA(_xlpm.x,_xlpm.x=$F674))))</f>
        <v>9.7799511002444979E-4</v>
      </c>
      <c r="M674" s="3">
        <f t="shared" si="128"/>
        <v>1</v>
      </c>
      <c r="N674" s="3">
        <f t="shared" si="129"/>
        <v>0.37127250094471825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~ffix~ : [fɪks]</v>
      </c>
      <c r="B675" s="2">
        <v>2</v>
      </c>
      <c r="C675" s="1" t="s">
        <v>1546</v>
      </c>
      <c r="D675" s="3">
        <f t="shared" si="121"/>
        <v>9.7799511002444979E-4</v>
      </c>
      <c r="E675" s="3" t="str">
        <f t="shared" si="122"/>
        <v>~ffix~</v>
      </c>
      <c r="F675" s="3" t="str">
        <f t="shared" si="123"/>
        <v>[fɪks]</v>
      </c>
      <c r="G675" s="5">
        <f t="shared" si="124"/>
        <v>4</v>
      </c>
      <c r="H675" s="5">
        <f t="shared" si="125"/>
        <v>4</v>
      </c>
      <c r="I675" s="5">
        <f t="shared" si="126"/>
        <v>4</v>
      </c>
      <c r="J675" s="3" cm="1">
        <f t="array" ref="J675">SUM(_xlfn._xlws.FILTER($D$2:$D$1311,_xlfn.MAP($E$2:$E$1311,_xlfn.LAMBDA(_xlpm.x,_xlpm.x=$E675))))</f>
        <v>9.7799511002444979E-4</v>
      </c>
      <c r="K675" s="3">
        <f t="shared" si="127"/>
        <v>1</v>
      </c>
      <c r="L675" s="3" cm="1">
        <f t="array" ref="L675">SUM(_xlfn._xlws.FILTER($D$2:$D$1311,_xlfn.MAP($F$2:$F$1311,_xlfn.LAMBDA(_xlpm.x,_xlpm.x=$F675))))</f>
        <v>9.7799511002444979E-4</v>
      </c>
      <c r="M675" s="3">
        <f t="shared" si="128"/>
        <v>1</v>
      </c>
      <c r="N675" s="3">
        <f t="shared" si="129"/>
        <v>0.37127250094471825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~heit~ : [haɛt]</v>
      </c>
      <c r="B676" s="2">
        <v>2</v>
      </c>
      <c r="C676" s="1" t="s">
        <v>1545</v>
      </c>
      <c r="D676" s="3">
        <f t="shared" si="121"/>
        <v>9.7799511002444979E-4</v>
      </c>
      <c r="E676" s="1" t="str">
        <f t="shared" si="122"/>
        <v>~heit~</v>
      </c>
      <c r="F676" s="1" t="str">
        <f t="shared" si="123"/>
        <v>[haɛt]</v>
      </c>
      <c r="G676" s="5">
        <f t="shared" si="124"/>
        <v>4</v>
      </c>
      <c r="H676" s="5">
        <f t="shared" si="125"/>
        <v>4</v>
      </c>
      <c r="I676" s="5">
        <f t="shared" si="126"/>
        <v>4</v>
      </c>
      <c r="J676" s="3" cm="1">
        <f t="array" ref="J676">SUM(_xlfn._xlws.FILTER($D$2:$D$1311,_xlfn.MAP($E$2:$E$1311,_xlfn.LAMBDA(_xlpm.x,_xlpm.x=$E676))))</f>
        <v>9.7799511002444979E-4</v>
      </c>
      <c r="K676" s="3">
        <f t="shared" si="127"/>
        <v>1</v>
      </c>
      <c r="L676" s="3" cm="1">
        <f t="array" ref="L676">SUM(_xlfn._xlws.FILTER($D$2:$D$1311,_xlfn.MAP($F$2:$F$1311,_xlfn.LAMBDA(_xlpm.x,_xlpm.x=$F676))))</f>
        <v>9.7799511002444979E-4</v>
      </c>
      <c r="M676" s="3">
        <f t="shared" si="128"/>
        <v>1</v>
      </c>
      <c r="N676" s="3">
        <f t="shared" si="129"/>
        <v>0.37127250094471825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~höhe~ : [høːe]</v>
      </c>
      <c r="B677" s="2">
        <v>2</v>
      </c>
      <c r="C677" s="1" t="s">
        <v>1544</v>
      </c>
      <c r="D677" s="3">
        <f t="shared" si="121"/>
        <v>9.7799511002444979E-4</v>
      </c>
      <c r="E677" s="3" t="str">
        <f t="shared" si="122"/>
        <v>~höhe~</v>
      </c>
      <c r="F677" s="3" t="str">
        <f t="shared" si="123"/>
        <v>[høːe]</v>
      </c>
      <c r="G677" s="5">
        <f t="shared" si="124"/>
        <v>4</v>
      </c>
      <c r="H677" s="5">
        <f t="shared" si="125"/>
        <v>4</v>
      </c>
      <c r="I677" s="5">
        <f t="shared" si="126"/>
        <v>4</v>
      </c>
      <c r="J677" s="3" cm="1">
        <f t="array" ref="J677">SUM(_xlfn._xlws.FILTER($D$2:$D$1311,_xlfn.MAP($E$2:$E$1311,_xlfn.LAMBDA(_xlpm.x,_xlpm.x=$E677))))</f>
        <v>9.7799511002444979E-4</v>
      </c>
      <c r="K677" s="3">
        <f t="shared" si="127"/>
        <v>1</v>
      </c>
      <c r="L677" s="3" cm="1">
        <f t="array" ref="L677">SUM(_xlfn._xlws.FILTER($D$2:$D$1311,_xlfn.MAP($F$2:$F$1311,_xlfn.LAMBDA(_xlpm.x,_xlpm.x=$F677))))</f>
        <v>9.7799511002444979E-4</v>
      </c>
      <c r="M677" s="3">
        <f t="shared" si="128"/>
        <v>1</v>
      </c>
      <c r="N677" s="3">
        <f t="shared" si="129"/>
        <v>0.37127250094471825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~keit~ : [kaɛt]</v>
      </c>
      <c r="B678" s="2">
        <v>2</v>
      </c>
      <c r="C678" s="1" t="s">
        <v>1542</v>
      </c>
      <c r="D678" s="3">
        <f t="shared" si="121"/>
        <v>9.7799511002444979E-4</v>
      </c>
      <c r="E678" s="3" t="str">
        <f t="shared" si="122"/>
        <v>~keit~</v>
      </c>
      <c r="F678" s="3" t="str">
        <f t="shared" si="123"/>
        <v>[kaɛt]</v>
      </c>
      <c r="G678" s="5">
        <f t="shared" si="124"/>
        <v>4</v>
      </c>
      <c r="H678" s="5">
        <f t="shared" si="125"/>
        <v>4</v>
      </c>
      <c r="I678" s="5">
        <f t="shared" si="126"/>
        <v>4</v>
      </c>
      <c r="J678" s="3" cm="1">
        <f t="array" ref="J678">SUM(_xlfn._xlws.FILTER($D$2:$D$1311,_xlfn.MAP($E$2:$E$1311,_xlfn.LAMBDA(_xlpm.x,_xlpm.x=$E678))))</f>
        <v>9.7799511002444979E-4</v>
      </c>
      <c r="K678" s="3">
        <f t="shared" si="127"/>
        <v>1</v>
      </c>
      <c r="L678" s="3" cm="1">
        <f t="array" ref="L678">SUM(_xlfn._xlws.FILTER($D$2:$D$1311,_xlfn.MAP($F$2:$F$1311,_xlfn.LAMBDA(_xlpm.x,_xlpm.x=$F678))))</f>
        <v>9.7799511002444979E-4</v>
      </c>
      <c r="M678" s="3">
        <f t="shared" si="128"/>
        <v>1</v>
      </c>
      <c r="N678" s="3">
        <f t="shared" si="129"/>
        <v>0.37127250094471825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~mein~ : [maɛn]</v>
      </c>
      <c r="B679" s="2">
        <v>2</v>
      </c>
      <c r="C679" s="1" t="s">
        <v>1541</v>
      </c>
      <c r="D679" s="3">
        <f t="shared" si="121"/>
        <v>9.7799511002444979E-4</v>
      </c>
      <c r="E679" s="1" t="str">
        <f t="shared" si="122"/>
        <v>~mein~</v>
      </c>
      <c r="F679" s="1" t="str">
        <f t="shared" si="123"/>
        <v>[maɛn]</v>
      </c>
      <c r="G679" s="5">
        <f t="shared" si="124"/>
        <v>4</v>
      </c>
      <c r="H679" s="5">
        <f t="shared" si="125"/>
        <v>4</v>
      </c>
      <c r="I679" s="5">
        <f t="shared" si="126"/>
        <v>4</v>
      </c>
      <c r="J679" s="3" cm="1">
        <f t="array" ref="J679">SUM(_xlfn._xlws.FILTER($D$2:$D$1311,_xlfn.MAP($E$2:$E$1311,_xlfn.LAMBDA(_xlpm.x,_xlpm.x=$E679))))</f>
        <v>9.7799511002444979E-4</v>
      </c>
      <c r="K679" s="3">
        <f t="shared" si="127"/>
        <v>1</v>
      </c>
      <c r="L679" s="3" cm="1">
        <f t="array" ref="L679">SUM(_xlfn._xlws.FILTER($D$2:$D$1311,_xlfn.MAP($F$2:$F$1311,_xlfn.LAMBDA(_xlpm.x,_xlpm.x=$F679))))</f>
        <v>9.7799511002444979E-4</v>
      </c>
      <c r="M679" s="3">
        <f t="shared" si="128"/>
        <v>1</v>
      </c>
      <c r="N679" s="3">
        <f t="shared" si="129"/>
        <v>0.37127250094471825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~ment~ : [mɛnt]</v>
      </c>
      <c r="B680" s="2">
        <v>2</v>
      </c>
      <c r="C680" s="1" t="s">
        <v>1539</v>
      </c>
      <c r="D680" s="3">
        <f t="shared" si="121"/>
        <v>9.7799511002444979E-4</v>
      </c>
      <c r="E680" s="1" t="str">
        <f t="shared" si="122"/>
        <v>~ment~</v>
      </c>
      <c r="F680" s="1" t="str">
        <f t="shared" si="123"/>
        <v>[mɛnt]</v>
      </c>
      <c r="G680" s="5">
        <f t="shared" si="124"/>
        <v>4</v>
      </c>
      <c r="H680" s="5">
        <f t="shared" si="125"/>
        <v>4</v>
      </c>
      <c r="I680" s="5">
        <f t="shared" si="126"/>
        <v>4</v>
      </c>
      <c r="J680" s="3" cm="1">
        <f t="array" ref="J680">SUM(_xlfn._xlws.FILTER($D$2:$D$1311,_xlfn.MAP($E$2:$E$1311,_xlfn.LAMBDA(_xlpm.x,_xlpm.x=$E680))))</f>
        <v>9.7799511002444979E-4</v>
      </c>
      <c r="K680" s="3">
        <f t="shared" si="127"/>
        <v>1</v>
      </c>
      <c r="L680" s="3" cm="1">
        <f t="array" ref="L680">SUM(_xlfn._xlws.FILTER($D$2:$D$1311,_xlfn.MAP($F$2:$F$1311,_xlfn.LAMBDA(_xlpm.x,_xlpm.x=$F680))))</f>
        <v>9.7799511002444979E-4</v>
      </c>
      <c r="M680" s="3">
        <f t="shared" si="128"/>
        <v>1</v>
      </c>
      <c r="N680" s="3">
        <f t="shared" si="129"/>
        <v>0.37127250094471825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~ndig~ : [ndɪç]</v>
      </c>
      <c r="B681" s="2">
        <v>2</v>
      </c>
      <c r="C681" s="1" t="s">
        <v>1538</v>
      </c>
      <c r="D681" s="3">
        <f t="shared" si="121"/>
        <v>9.7799511002444979E-4</v>
      </c>
      <c r="E681" s="3" t="str">
        <f t="shared" si="122"/>
        <v>~ndig~</v>
      </c>
      <c r="F681" s="3" t="str">
        <f t="shared" si="123"/>
        <v>[ndɪç]</v>
      </c>
      <c r="G681" s="5">
        <f t="shared" si="124"/>
        <v>4</v>
      </c>
      <c r="H681" s="5">
        <f t="shared" si="125"/>
        <v>4</v>
      </c>
      <c r="I681" s="5">
        <f t="shared" si="126"/>
        <v>4</v>
      </c>
      <c r="J681" s="3" cm="1">
        <f t="array" ref="J681">SUM(_xlfn._xlws.FILTER($D$2:$D$1311,_xlfn.MAP($E$2:$E$1311,_xlfn.LAMBDA(_xlpm.x,_xlpm.x=$E681))))</f>
        <v>9.7799511002444979E-4</v>
      </c>
      <c r="K681" s="3">
        <f t="shared" si="127"/>
        <v>1</v>
      </c>
      <c r="L681" s="3" cm="1">
        <f t="array" ref="L681">SUM(_xlfn._xlws.FILTER($D$2:$D$1311,_xlfn.MAP($F$2:$F$1311,_xlfn.LAMBDA(_xlpm.x,_xlpm.x=$F681))))</f>
        <v>9.7799511002444979E-4</v>
      </c>
      <c r="M681" s="3">
        <f t="shared" si="128"/>
        <v>1</v>
      </c>
      <c r="N681" s="3">
        <f t="shared" si="129"/>
        <v>0.37127250094471825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~nhei~ : [nhaɛ]</v>
      </c>
      <c r="B682" s="2">
        <v>2</v>
      </c>
      <c r="C682" s="1" t="s">
        <v>190</v>
      </c>
      <c r="D682" s="3">
        <f t="shared" si="121"/>
        <v>9.7799511002444979E-4</v>
      </c>
      <c r="E682" s="3" t="str">
        <f t="shared" si="122"/>
        <v>~nhei~</v>
      </c>
      <c r="F682" s="3" t="str">
        <f t="shared" si="123"/>
        <v>[nhaɛ]</v>
      </c>
      <c r="G682" s="5">
        <f t="shared" si="124"/>
        <v>4</v>
      </c>
      <c r="H682" s="5">
        <f t="shared" si="125"/>
        <v>4</v>
      </c>
      <c r="I682" s="5">
        <f t="shared" si="126"/>
        <v>4</v>
      </c>
      <c r="J682" s="3" cm="1">
        <f t="array" ref="J682">SUM(_xlfn._xlws.FILTER($D$2:$D$1311,_xlfn.MAP($E$2:$E$1311,_xlfn.LAMBDA(_xlpm.x,_xlpm.x=$E682))))</f>
        <v>9.7799511002444979E-4</v>
      </c>
      <c r="K682" s="3">
        <f t="shared" si="127"/>
        <v>1</v>
      </c>
      <c r="L682" s="3" cm="1">
        <f t="array" ref="L682">SUM(_xlfn._xlws.FILTER($D$2:$D$1311,_xlfn.MAP($F$2:$F$1311,_xlfn.LAMBDA(_xlpm.x,_xlpm.x=$F682))))</f>
        <v>9.7799511002444979E-4</v>
      </c>
      <c r="M682" s="3">
        <f t="shared" si="128"/>
        <v>1</v>
      </c>
      <c r="N682" s="3">
        <f t="shared" si="129"/>
        <v>0.37127250094471825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~ntwo~ : [ntvɔ]</v>
      </c>
      <c r="B683" s="2">
        <v>2</v>
      </c>
      <c r="C683" s="1" t="s">
        <v>1535</v>
      </c>
      <c r="D683" s="3">
        <f t="shared" si="121"/>
        <v>9.7799511002444979E-4</v>
      </c>
      <c r="E683" s="3" t="str">
        <f t="shared" si="122"/>
        <v>~ntwo~</v>
      </c>
      <c r="F683" s="3" t="str">
        <f t="shared" si="123"/>
        <v>[ntvɔ]</v>
      </c>
      <c r="G683" s="5">
        <f t="shared" si="124"/>
        <v>4</v>
      </c>
      <c r="H683" s="5">
        <f t="shared" si="125"/>
        <v>4</v>
      </c>
      <c r="I683" s="5">
        <f t="shared" si="126"/>
        <v>4</v>
      </c>
      <c r="J683" s="3" cm="1">
        <f t="array" ref="J683">SUM(_xlfn._xlws.FILTER($D$2:$D$1311,_xlfn.MAP($E$2:$E$1311,_xlfn.LAMBDA(_xlpm.x,_xlpm.x=$E683))))</f>
        <v>9.7799511002444979E-4</v>
      </c>
      <c r="K683" s="3">
        <f t="shared" si="127"/>
        <v>1</v>
      </c>
      <c r="L683" s="3" cm="1">
        <f t="array" ref="L683">SUM(_xlfn._xlws.FILTER($D$2:$D$1311,_xlfn.MAP($F$2:$F$1311,_xlfn.LAMBDA(_xlpm.x,_xlpm.x=$F683))))</f>
        <v>9.7799511002444979E-4</v>
      </c>
      <c r="M683" s="3">
        <f t="shared" si="128"/>
        <v>1</v>
      </c>
      <c r="N683" s="3">
        <f t="shared" si="129"/>
        <v>0.37127250094471825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~nent~ : [nɛnt]</v>
      </c>
      <c r="B684" s="2">
        <v>2</v>
      </c>
      <c r="C684" s="1" t="s">
        <v>1534</v>
      </c>
      <c r="D684" s="3">
        <f t="shared" si="121"/>
        <v>9.7799511002444979E-4</v>
      </c>
      <c r="E684" s="3" t="str">
        <f t="shared" si="122"/>
        <v>~nent~</v>
      </c>
      <c r="F684" s="3" t="str">
        <f t="shared" si="123"/>
        <v>[nɛnt]</v>
      </c>
      <c r="G684" s="5">
        <f t="shared" si="124"/>
        <v>4</v>
      </c>
      <c r="H684" s="5">
        <f t="shared" si="125"/>
        <v>4</v>
      </c>
      <c r="I684" s="5">
        <f t="shared" si="126"/>
        <v>4</v>
      </c>
      <c r="J684" s="3" cm="1">
        <f t="array" ref="J684">SUM(_xlfn._xlws.FILTER($D$2:$D$1311,_xlfn.MAP($E$2:$E$1311,_xlfn.LAMBDA(_xlpm.x,_xlpm.x=$E684))))</f>
        <v>9.7799511002444979E-4</v>
      </c>
      <c r="K684" s="3">
        <f t="shared" si="127"/>
        <v>1</v>
      </c>
      <c r="L684" s="3" cm="1">
        <f t="array" ref="L684">SUM(_xlfn._xlws.FILTER($D$2:$D$1311,_xlfn.MAP($F$2:$F$1311,_xlfn.LAMBDA(_xlpm.x,_xlpm.x=$F684))))</f>
        <v>9.7799511002444979E-4</v>
      </c>
      <c r="M684" s="3">
        <f t="shared" si="128"/>
        <v>1</v>
      </c>
      <c r="N684" s="3">
        <f t="shared" si="129"/>
        <v>0.37127250094471825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~wort~ : [vɔʁt]</v>
      </c>
      <c r="B685" s="2">
        <v>2</v>
      </c>
      <c r="C685" s="1" t="s">
        <v>1529</v>
      </c>
      <c r="D685" s="3">
        <f t="shared" si="121"/>
        <v>9.7799511002444979E-4</v>
      </c>
      <c r="E685" s="3" t="str">
        <f t="shared" si="122"/>
        <v>~wort~</v>
      </c>
      <c r="F685" s="3" t="str">
        <f t="shared" si="123"/>
        <v>[vɔʁt]</v>
      </c>
      <c r="G685" s="5">
        <f t="shared" si="124"/>
        <v>4</v>
      </c>
      <c r="H685" s="5">
        <f t="shared" si="125"/>
        <v>4</v>
      </c>
      <c r="I685" s="5">
        <f t="shared" si="126"/>
        <v>4</v>
      </c>
      <c r="J685" s="3" cm="1">
        <f t="array" ref="J685">SUM(_xlfn._xlws.FILTER($D$2:$D$1311,_xlfn.MAP($E$2:$E$1311,_xlfn.LAMBDA(_xlpm.x,_xlpm.x=$E685))))</f>
        <v>9.7799511002444979E-4</v>
      </c>
      <c r="K685" s="3">
        <f t="shared" si="127"/>
        <v>1</v>
      </c>
      <c r="L685" s="3" cm="1">
        <f t="array" ref="L685">SUM(_xlfn._xlws.FILTER($D$2:$D$1311,_xlfn.MAP($F$2:$F$1311,_xlfn.LAMBDA(_xlpm.x,_xlpm.x=$F685))))</f>
        <v>9.7799511002444979E-4</v>
      </c>
      <c r="M685" s="3">
        <f t="shared" si="128"/>
        <v>1</v>
      </c>
      <c r="N685" s="3">
        <f t="shared" si="129"/>
        <v>0.37127250094471825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~such~ : [zuːx]</v>
      </c>
      <c r="B686" s="2">
        <v>2</v>
      </c>
      <c r="C686" s="1" t="s">
        <v>1527</v>
      </c>
      <c r="D686" s="3">
        <f t="shared" si="121"/>
        <v>9.7799511002444979E-4</v>
      </c>
      <c r="E686" s="3" t="str">
        <f t="shared" si="122"/>
        <v>~such~</v>
      </c>
      <c r="F686" s="3" t="str">
        <f t="shared" si="123"/>
        <v>[zuːx]</v>
      </c>
      <c r="G686" s="5">
        <f t="shared" si="124"/>
        <v>4</v>
      </c>
      <c r="H686" s="5">
        <f t="shared" si="125"/>
        <v>4</v>
      </c>
      <c r="I686" s="5">
        <f t="shared" si="126"/>
        <v>4</v>
      </c>
      <c r="J686" s="3" cm="1">
        <f t="array" ref="J686">SUM(_xlfn._xlws.FILTER($D$2:$D$1311,_xlfn.MAP($E$2:$E$1311,_xlfn.LAMBDA(_xlpm.x,_xlpm.x=$E686))))</f>
        <v>9.7799511002444979E-4</v>
      </c>
      <c r="K686" s="3">
        <f t="shared" si="127"/>
        <v>1</v>
      </c>
      <c r="L686" s="3" cm="1">
        <f t="array" ref="L686">SUM(_xlfn._xlws.FILTER($D$2:$D$1311,_xlfn.MAP($F$2:$F$1311,_xlfn.LAMBDA(_xlpm.x,_xlpm.x=$F686))))</f>
        <v>9.7799511002444979E-4</v>
      </c>
      <c r="M686" s="3">
        <f t="shared" si="128"/>
        <v>1</v>
      </c>
      <c r="N686" s="3">
        <f t="shared" si="129"/>
        <v>0.37127250094471825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~jahr~ : [ʝaːʁ]</v>
      </c>
      <c r="B687" s="2">
        <v>2</v>
      </c>
      <c r="C687" s="1" t="s">
        <v>1526</v>
      </c>
      <c r="D687" s="3">
        <f t="shared" si="121"/>
        <v>9.7799511002444979E-4</v>
      </c>
      <c r="E687" s="3" t="str">
        <f t="shared" si="122"/>
        <v>~jahr~</v>
      </c>
      <c r="F687" s="3" t="str">
        <f t="shared" si="123"/>
        <v>[ʝaːʁ]</v>
      </c>
      <c r="G687" s="5">
        <f t="shared" si="124"/>
        <v>4</v>
      </c>
      <c r="H687" s="5">
        <f t="shared" si="125"/>
        <v>4</v>
      </c>
      <c r="I687" s="5">
        <f t="shared" si="126"/>
        <v>4</v>
      </c>
      <c r="J687" s="3" cm="1">
        <f t="array" ref="J687">SUM(_xlfn._xlws.FILTER($D$2:$D$1311,_xlfn.MAP($E$2:$E$1311,_xlfn.LAMBDA(_xlpm.x,_xlpm.x=$E687))))</f>
        <v>9.7799511002444979E-4</v>
      </c>
      <c r="K687" s="3">
        <f t="shared" si="127"/>
        <v>1</v>
      </c>
      <c r="L687" s="3" cm="1">
        <f t="array" ref="L687">SUM(_xlfn._xlws.FILTER($D$2:$D$1311,_xlfn.MAP($F$2:$F$1311,_xlfn.LAMBDA(_xlpm.x,_xlpm.x=$F687))))</f>
        <v>9.7799511002444979E-4</v>
      </c>
      <c r="M687" s="3">
        <f t="shared" si="128"/>
        <v>1</v>
      </c>
      <c r="N687" s="3">
        <f t="shared" si="129"/>
        <v>0.37127250094471825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~gewi~ : [ɡəvɪ]</v>
      </c>
      <c r="B688" s="2">
        <v>2</v>
      </c>
      <c r="C688" s="1" t="s">
        <v>1525</v>
      </c>
      <c r="D688" s="3">
        <f t="shared" si="121"/>
        <v>9.7799511002444979E-4</v>
      </c>
      <c r="E688" s="3" t="str">
        <f t="shared" si="122"/>
        <v>~gewi~</v>
      </c>
      <c r="F688" s="3" t="str">
        <f t="shared" si="123"/>
        <v>[ɡəvɪ]</v>
      </c>
      <c r="G688" s="5">
        <f t="shared" si="124"/>
        <v>4</v>
      </c>
      <c r="H688" s="5">
        <f t="shared" si="125"/>
        <v>4</v>
      </c>
      <c r="I688" s="5">
        <f t="shared" si="126"/>
        <v>4</v>
      </c>
      <c r="J688" s="3" cm="1">
        <f t="array" ref="J688">SUM(_xlfn._xlws.FILTER($D$2:$D$1311,_xlfn.MAP($E$2:$E$1311,_xlfn.LAMBDA(_xlpm.x,_xlpm.x=$E688))))</f>
        <v>9.7799511002444979E-4</v>
      </c>
      <c r="K688" s="3">
        <f t="shared" si="127"/>
        <v>1</v>
      </c>
      <c r="L688" s="3" cm="1">
        <f t="array" ref="L688">SUM(_xlfn._xlws.FILTER($D$2:$D$1311,_xlfn.MAP($F$2:$F$1311,_xlfn.LAMBDA(_xlpm.x,_xlpm.x=$F688))))</f>
        <v>9.7799511002444979E-4</v>
      </c>
      <c r="M688" s="3">
        <f t="shared" si="128"/>
        <v>1</v>
      </c>
      <c r="N688" s="3">
        <f t="shared" si="129"/>
        <v>0.37127250094471825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~ntwe~ : [ntveː]</v>
      </c>
      <c r="B689" s="2">
        <v>2</v>
      </c>
      <c r="C689" s="1" t="s">
        <v>1055</v>
      </c>
      <c r="D689" s="3">
        <f t="shared" si="121"/>
        <v>9.7799511002444979E-4</v>
      </c>
      <c r="E689" s="3" t="str">
        <f t="shared" si="122"/>
        <v>~ntwe~</v>
      </c>
      <c r="F689" s="3" t="str">
        <f t="shared" si="123"/>
        <v>[ntveː]</v>
      </c>
      <c r="G689" s="5">
        <f t="shared" si="124"/>
        <v>4</v>
      </c>
      <c r="H689" s="5">
        <f t="shared" si="125"/>
        <v>5</v>
      </c>
      <c r="I689" s="5">
        <f t="shared" si="126"/>
        <v>5</v>
      </c>
      <c r="J689" s="3" cm="1">
        <f t="array" ref="J689">SUM(_xlfn._xlws.FILTER($D$2:$D$1311,_xlfn.MAP($E$2:$E$1311,_xlfn.LAMBDA(_xlpm.x,_xlpm.x=$E689))))</f>
        <v>9.7799511002444979E-4</v>
      </c>
      <c r="K689" s="3">
        <f t="shared" si="127"/>
        <v>1</v>
      </c>
      <c r="L689" s="3" cm="1">
        <f t="array" ref="L689">SUM(_xlfn._xlws.FILTER($D$2:$D$1311,_xlfn.MAP($F$2:$F$1311,_xlfn.LAMBDA(_xlpm.x,_xlpm.x=$F689))))</f>
        <v>9.7799511002444979E-4</v>
      </c>
      <c r="M689" s="3">
        <f t="shared" si="128"/>
        <v>1</v>
      </c>
      <c r="N689" s="3">
        <f t="shared" si="129"/>
        <v>0.4032142372127297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~zahl~ : [tsaːl]</v>
      </c>
      <c r="B690" s="2">
        <v>2</v>
      </c>
      <c r="C690" s="1" t="s">
        <v>1054</v>
      </c>
      <c r="D690" s="3">
        <f t="shared" si="121"/>
        <v>9.7799511002444979E-4</v>
      </c>
      <c r="E690" s="3" t="str">
        <f t="shared" si="122"/>
        <v>~zahl~</v>
      </c>
      <c r="F690" s="3" t="str">
        <f t="shared" si="123"/>
        <v>[tsaːl]</v>
      </c>
      <c r="G690" s="5">
        <f t="shared" si="124"/>
        <v>4</v>
      </c>
      <c r="H690" s="5">
        <f t="shared" si="125"/>
        <v>5</v>
      </c>
      <c r="I690" s="5">
        <f t="shared" si="126"/>
        <v>5</v>
      </c>
      <c r="J690" s="3" cm="1">
        <f t="array" ref="J690">SUM(_xlfn._xlws.FILTER($D$2:$D$1311,_xlfn.MAP($E$2:$E$1311,_xlfn.LAMBDA(_xlpm.x,_xlpm.x=$E690))))</f>
        <v>9.7799511002444979E-4</v>
      </c>
      <c r="K690" s="3">
        <f t="shared" si="127"/>
        <v>1</v>
      </c>
      <c r="L690" s="3" cm="1">
        <f t="array" ref="L690">SUM(_xlfn._xlws.FILTER($D$2:$D$1311,_xlfn.MAP($F$2:$F$1311,_xlfn.LAMBDA(_xlpm.x,_xlpm.x=$F690))))</f>
        <v>9.7799511002444979E-4</v>
      </c>
      <c r="M690" s="3">
        <f t="shared" si="128"/>
        <v>1</v>
      </c>
      <c r="N690" s="3">
        <f t="shared" si="129"/>
        <v>0.4032142372127297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~sser~ : [sɐ]</v>
      </c>
      <c r="B691" s="2">
        <v>2</v>
      </c>
      <c r="C691" s="1" t="s">
        <v>253</v>
      </c>
      <c r="D691" s="3">
        <f t="shared" si="121"/>
        <v>9.7799511002444979E-4</v>
      </c>
      <c r="E691" s="3" t="str">
        <f t="shared" si="122"/>
        <v>~sser~</v>
      </c>
      <c r="F691" s="3" t="str">
        <f t="shared" si="123"/>
        <v>[sɐ]</v>
      </c>
      <c r="G691" s="5">
        <f t="shared" si="124"/>
        <v>4</v>
      </c>
      <c r="H691" s="5">
        <f t="shared" si="125"/>
        <v>2</v>
      </c>
      <c r="I691" s="5">
        <f t="shared" si="126"/>
        <v>4</v>
      </c>
      <c r="J691" s="3" cm="1">
        <f t="array" ref="J691">SUM(_xlfn._xlws.FILTER($D$2:$D$1311,_xlfn.MAP($E$2:$E$1311,_xlfn.LAMBDA(_xlpm.x,_xlpm.x=$E691))))</f>
        <v>1.4669926650366747E-3</v>
      </c>
      <c r="K691" s="3">
        <f t="shared" si="127"/>
        <v>0.66666666666666663</v>
      </c>
      <c r="L691" s="3" cm="1">
        <f t="array" ref="L691">SUM(_xlfn._xlws.FILTER($D$2:$D$1311,_xlfn.MAP($F$2:$F$1311,_xlfn.LAMBDA(_xlpm.x,_xlpm.x=$F691))))</f>
        <v>1.4669926650366747E-3</v>
      </c>
      <c r="M691" s="3">
        <f t="shared" si="128"/>
        <v>0.66666666666666663</v>
      </c>
      <c r="N691" s="3">
        <f t="shared" si="129"/>
        <v>0.19150374565260433</v>
      </c>
      <c r="O691" s="3">
        <f t="shared" si="130"/>
        <v>0.66666666666666663</v>
      </c>
      <c r="P691" s="3">
        <f t="shared" si="131"/>
        <v>0</v>
      </c>
      <c r="Q691" s="3"/>
    </row>
    <row r="692" spans="1:17">
      <c r="A692" s="1" t="str">
        <f t="shared" si="120"/>
        <v>~mmer~ : [mɐ]</v>
      </c>
      <c r="B692" s="2">
        <v>3</v>
      </c>
      <c r="C692" s="1" t="s">
        <v>175</v>
      </c>
      <c r="D692" s="3">
        <f t="shared" si="121"/>
        <v>1.4669926650366749E-3</v>
      </c>
      <c r="E692" s="1" t="str">
        <f t="shared" si="122"/>
        <v>~mmer~</v>
      </c>
      <c r="F692" s="1" t="str">
        <f t="shared" si="123"/>
        <v>[mɐ]</v>
      </c>
      <c r="G692" s="5">
        <f t="shared" si="124"/>
        <v>4</v>
      </c>
      <c r="H692" s="5">
        <f t="shared" si="125"/>
        <v>2</v>
      </c>
      <c r="I692" s="5">
        <f t="shared" si="126"/>
        <v>4</v>
      </c>
      <c r="J692" s="3" cm="1">
        <f t="array" ref="J692">SUM(_xlfn._xlws.FILTER($D$2:$D$1311,_xlfn.MAP($E$2:$E$1311,_xlfn.LAMBDA(_xlpm.x,_xlpm.x=$E692))))</f>
        <v>1.4669926650366749E-3</v>
      </c>
      <c r="K692" s="3">
        <f t="shared" si="127"/>
        <v>1</v>
      </c>
      <c r="L692" s="3" cm="1">
        <f t="array" ref="L692">SUM(_xlfn._xlws.FILTER($D$2:$D$1311,_xlfn.MAP($F$2:$F$1311,_xlfn.LAMBDA(_xlpm.x,_xlpm.x=$F692))))</f>
        <v>1.4669926650366749E-3</v>
      </c>
      <c r="M692" s="3">
        <f t="shared" si="128"/>
        <v>1</v>
      </c>
      <c r="N692" s="3">
        <f t="shared" si="129"/>
        <v>0.36247623315782618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~lten~ : [ltn]</v>
      </c>
      <c r="B693" s="2">
        <v>3</v>
      </c>
      <c r="C693" s="1" t="s">
        <v>150</v>
      </c>
      <c r="D693" s="3">
        <f t="shared" si="121"/>
        <v>1.4669926650366749E-3</v>
      </c>
      <c r="E693" s="3" t="str">
        <f t="shared" si="122"/>
        <v>~lten~</v>
      </c>
      <c r="F693" s="3" t="str">
        <f t="shared" si="123"/>
        <v>[ltn]</v>
      </c>
      <c r="G693" s="5">
        <f t="shared" si="124"/>
        <v>4</v>
      </c>
      <c r="H693" s="5">
        <f t="shared" si="125"/>
        <v>3</v>
      </c>
      <c r="I693" s="5">
        <f t="shared" si="126"/>
        <v>4</v>
      </c>
      <c r="J693" s="3" cm="1">
        <f t="array" ref="J693">SUM(_xlfn._xlws.FILTER($D$2:$D$1311,_xlfn.MAP($E$2:$E$1311,_xlfn.LAMBDA(_xlpm.x,_xlpm.x=$E693))))</f>
        <v>1.4669926650366749E-3</v>
      </c>
      <c r="K693" s="3">
        <f t="shared" si="127"/>
        <v>1</v>
      </c>
      <c r="L693" s="3" cm="1">
        <f t="array" ref="L693">SUM(_xlfn._xlws.FILTER($D$2:$D$1311,_xlfn.MAP($F$2:$F$1311,_xlfn.LAMBDA(_xlpm.x,_xlpm.x=$F693))))</f>
        <v>1.4669926650366749E-3</v>
      </c>
      <c r="M693" s="3">
        <f t="shared" si="128"/>
        <v>1</v>
      </c>
      <c r="N693" s="3">
        <f t="shared" si="129"/>
        <v>0.42082187474904936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~nter~ : [ntɐ]</v>
      </c>
      <c r="B694" s="2">
        <v>3</v>
      </c>
      <c r="C694" s="1" t="s">
        <v>203</v>
      </c>
      <c r="D694" s="3">
        <f t="shared" si="121"/>
        <v>1.4669926650366749E-3</v>
      </c>
      <c r="E694" s="3" t="str">
        <f t="shared" si="122"/>
        <v>~nter~</v>
      </c>
      <c r="F694" s="3" t="str">
        <f t="shared" si="123"/>
        <v>[ntɐ]</v>
      </c>
      <c r="G694" s="5">
        <f t="shared" si="124"/>
        <v>4</v>
      </c>
      <c r="H694" s="5">
        <f t="shared" si="125"/>
        <v>3</v>
      </c>
      <c r="I694" s="5">
        <f t="shared" si="126"/>
        <v>4</v>
      </c>
      <c r="J694" s="3" cm="1">
        <f t="array" ref="J694">SUM(_xlfn._xlws.FILTER($D$2:$D$1311,_xlfn.MAP($E$2:$E$1311,_xlfn.LAMBDA(_xlpm.x,_xlpm.x=$E694))))</f>
        <v>1.4669926650366749E-3</v>
      </c>
      <c r="K694" s="3">
        <f t="shared" si="127"/>
        <v>1</v>
      </c>
      <c r="L694" s="3" cm="1">
        <f t="array" ref="L694">SUM(_xlfn._xlws.FILTER($D$2:$D$1311,_xlfn.MAP($F$2:$F$1311,_xlfn.LAMBDA(_xlpm.x,_xlpm.x=$F694))))</f>
        <v>1.4669926650366749E-3</v>
      </c>
      <c r="M694" s="3">
        <f t="shared" si="128"/>
        <v>1</v>
      </c>
      <c r="N694" s="3">
        <f t="shared" si="129"/>
        <v>0.42082187474904936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~erfo~ : [ɐfɔ]</v>
      </c>
      <c r="B695" s="2">
        <v>3</v>
      </c>
      <c r="C695" s="1" t="s">
        <v>1524</v>
      </c>
      <c r="D695" s="3">
        <f t="shared" si="121"/>
        <v>1.4669926650366749E-3</v>
      </c>
      <c r="E695" s="3" t="str">
        <f t="shared" si="122"/>
        <v>~erfo~</v>
      </c>
      <c r="F695" s="3" t="str">
        <f t="shared" si="123"/>
        <v>[ɐfɔ]</v>
      </c>
      <c r="G695" s="5">
        <f t="shared" si="124"/>
        <v>4</v>
      </c>
      <c r="H695" s="5">
        <f t="shared" si="125"/>
        <v>3</v>
      </c>
      <c r="I695" s="5">
        <f t="shared" si="126"/>
        <v>4</v>
      </c>
      <c r="J695" s="3" cm="1">
        <f t="array" ref="J695">SUM(_xlfn._xlws.FILTER($D$2:$D$1311,_xlfn.MAP($E$2:$E$1311,_xlfn.LAMBDA(_xlpm.x,_xlpm.x=$E695))))</f>
        <v>1.4669926650366749E-3</v>
      </c>
      <c r="K695" s="3">
        <f t="shared" si="127"/>
        <v>1</v>
      </c>
      <c r="L695" s="3" cm="1">
        <f t="array" ref="L695">SUM(_xlfn._xlws.FILTER($D$2:$D$1311,_xlfn.MAP($F$2:$F$1311,_xlfn.LAMBDA(_xlpm.x,_xlpm.x=$F695))))</f>
        <v>1.4669926650366749E-3</v>
      </c>
      <c r="M695" s="3">
        <f t="shared" si="128"/>
        <v>1</v>
      </c>
      <c r="N695" s="3">
        <f t="shared" si="129"/>
        <v>0.42082187474904936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~buch~ : [buːx]</v>
      </c>
      <c r="B696" s="2">
        <v>3</v>
      </c>
      <c r="C696" s="1" t="s">
        <v>1523</v>
      </c>
      <c r="D696" s="3">
        <f t="shared" si="121"/>
        <v>1.4669926650366749E-3</v>
      </c>
      <c r="E696" s="1" t="str">
        <f t="shared" si="122"/>
        <v>~buch~</v>
      </c>
      <c r="F696" s="1" t="str">
        <f t="shared" si="123"/>
        <v>[buːx]</v>
      </c>
      <c r="G696" s="5">
        <f t="shared" si="124"/>
        <v>4</v>
      </c>
      <c r="H696" s="5">
        <f t="shared" si="125"/>
        <v>4</v>
      </c>
      <c r="I696" s="5">
        <f t="shared" si="126"/>
        <v>4</v>
      </c>
      <c r="J696" s="3" cm="1">
        <f t="array" ref="J696">SUM(_xlfn._xlws.FILTER($D$2:$D$1311,_xlfn.MAP($E$2:$E$1311,_xlfn.LAMBDA(_xlpm.x,_xlpm.x=$E696))))</f>
        <v>1.4669926650366749E-3</v>
      </c>
      <c r="K696" s="3">
        <f t="shared" si="127"/>
        <v>1</v>
      </c>
      <c r="L696" s="3" cm="1">
        <f t="array" ref="L696">SUM(_xlfn._xlws.FILTER($D$2:$D$1311,_xlfn.MAP($F$2:$F$1311,_xlfn.LAMBDA(_xlpm.x,_xlpm.x=$F696))))</f>
        <v>1.4669926650366749E-3</v>
      </c>
      <c r="M696" s="3">
        <f t="shared" si="128"/>
        <v>1</v>
      </c>
      <c r="N696" s="3">
        <f t="shared" si="129"/>
        <v>0.4684937350578196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~teil~ : [taɛl]</v>
      </c>
      <c r="B697" s="2">
        <v>3</v>
      </c>
      <c r="C697" s="1" t="s">
        <v>1519</v>
      </c>
      <c r="D697" s="3">
        <f t="shared" si="121"/>
        <v>1.4669926650366749E-3</v>
      </c>
      <c r="E697" s="1" t="str">
        <f t="shared" si="122"/>
        <v>~teil~</v>
      </c>
      <c r="F697" s="1" t="str">
        <f t="shared" si="123"/>
        <v>[taɛl]</v>
      </c>
      <c r="G697" s="5">
        <f t="shared" si="124"/>
        <v>4</v>
      </c>
      <c r="H697" s="5">
        <f t="shared" si="125"/>
        <v>4</v>
      </c>
      <c r="I697" s="5">
        <f t="shared" si="126"/>
        <v>4</v>
      </c>
      <c r="J697" s="3" cm="1">
        <f t="array" ref="J697">SUM(_xlfn._xlws.FILTER($D$2:$D$1311,_xlfn.MAP($E$2:$E$1311,_xlfn.LAMBDA(_xlpm.x,_xlpm.x=$E697))))</f>
        <v>1.4669926650366749E-3</v>
      </c>
      <c r="K697" s="3">
        <f t="shared" si="127"/>
        <v>1</v>
      </c>
      <c r="L697" s="3" cm="1">
        <f t="array" ref="L697">SUM(_xlfn._xlws.FILTER($D$2:$D$1311,_xlfn.MAP($F$2:$F$1311,_xlfn.LAMBDA(_xlpm.x,_xlpm.x=$F697))))</f>
        <v>1.4669926650366749E-3</v>
      </c>
      <c r="M697" s="3">
        <f t="shared" si="128"/>
        <v>1</v>
      </c>
      <c r="N697" s="3">
        <f t="shared" si="129"/>
        <v>0.4684937350578196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~lich~ : [lɪç]</v>
      </c>
      <c r="B698" s="2">
        <v>4</v>
      </c>
      <c r="C698" s="1" t="s">
        <v>1516</v>
      </c>
      <c r="D698" s="3">
        <f t="shared" si="121"/>
        <v>1.9559902200488996E-3</v>
      </c>
      <c r="E698" s="1" t="str">
        <f t="shared" si="122"/>
        <v>~lich~</v>
      </c>
      <c r="F698" s="1" t="str">
        <f t="shared" si="123"/>
        <v>[lɪç]</v>
      </c>
      <c r="G698" s="5">
        <f t="shared" si="124"/>
        <v>4</v>
      </c>
      <c r="H698" s="5">
        <f t="shared" si="125"/>
        <v>3</v>
      </c>
      <c r="I698" s="5">
        <f t="shared" si="126"/>
        <v>4</v>
      </c>
      <c r="J698" s="3" cm="1">
        <f t="array" ref="J698">SUM(_xlfn._xlws.FILTER($D$2:$D$1311,_xlfn.MAP($E$2:$E$1311,_xlfn.LAMBDA(_xlpm.x,_xlpm.x=$E698))))</f>
        <v>1.9559902200488996E-3</v>
      </c>
      <c r="K698" s="3">
        <f t="shared" si="127"/>
        <v>1</v>
      </c>
      <c r="L698" s="3" cm="1">
        <f t="array" ref="L698">SUM(_xlfn._xlws.FILTER($D$2:$D$1311,_xlfn.MAP($F$2:$F$1311,_xlfn.LAMBDA(_xlpm.x,_xlpm.x=$F698))))</f>
        <v>1.9559902200488996E-3</v>
      </c>
      <c r="M698" s="3">
        <f t="shared" si="128"/>
        <v>1</v>
      </c>
      <c r="N698" s="3">
        <f t="shared" si="129"/>
        <v>0.4885590669614942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~nden~ : [ndn]</v>
      </c>
      <c r="B699" s="2">
        <v>5</v>
      </c>
      <c r="C699" s="1" t="s">
        <v>182</v>
      </c>
      <c r="D699" s="3">
        <f t="shared" si="121"/>
        <v>2.4449877750611247E-3</v>
      </c>
      <c r="E699" s="3" t="str">
        <f t="shared" si="122"/>
        <v>~nden~</v>
      </c>
      <c r="F699" s="3" t="str">
        <f t="shared" si="123"/>
        <v>[ndn]</v>
      </c>
      <c r="G699" s="5">
        <f t="shared" si="124"/>
        <v>4</v>
      </c>
      <c r="H699" s="5">
        <f t="shared" si="125"/>
        <v>3</v>
      </c>
      <c r="I699" s="5">
        <f t="shared" si="126"/>
        <v>4</v>
      </c>
      <c r="J699" s="3" cm="1">
        <f t="array" ref="J699">SUM(_xlfn._xlws.FILTER($D$2:$D$1311,_xlfn.MAP($E$2:$E$1311,_xlfn.LAMBDA(_xlpm.x,_xlpm.x=$E699))))</f>
        <v>2.4449877750611247E-3</v>
      </c>
      <c r="K699" s="3">
        <f t="shared" si="127"/>
        <v>1</v>
      </c>
      <c r="L699" s="3" cm="1">
        <f t="array" ref="L699">SUM(_xlfn._xlws.FILTER($D$2:$D$1311,_xlfn.MAP($F$2:$F$1311,_xlfn.LAMBDA(_xlpm.x,_xlpm.x=$F699))))</f>
        <v>2.4449877750611247E-3</v>
      </c>
      <c r="M699" s="3">
        <f t="shared" si="128"/>
        <v>1</v>
      </c>
      <c r="N699" s="3">
        <f t="shared" si="129"/>
        <v>0.54390438285473386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~tzen~ : [tsn]</v>
      </c>
      <c r="B700" s="2">
        <v>6</v>
      </c>
      <c r="C700" s="1" t="s">
        <v>275</v>
      </c>
      <c r="D700" s="3">
        <f t="shared" si="121"/>
        <v>2.9339853300733498E-3</v>
      </c>
      <c r="E700" s="3" t="str">
        <f t="shared" si="122"/>
        <v>~tzen~</v>
      </c>
      <c r="F700" s="3" t="str">
        <f t="shared" si="123"/>
        <v>[tsn]</v>
      </c>
      <c r="G700" s="5">
        <f t="shared" si="124"/>
        <v>4</v>
      </c>
      <c r="H700" s="5">
        <f t="shared" si="125"/>
        <v>3</v>
      </c>
      <c r="I700" s="5">
        <f t="shared" si="126"/>
        <v>4</v>
      </c>
      <c r="J700" s="3" cm="1">
        <f t="array" ref="J700">SUM(_xlfn._xlws.FILTER($D$2:$D$1311,_xlfn.MAP($E$2:$E$1311,_xlfn.LAMBDA(_xlpm.x,_xlpm.x=$E700))))</f>
        <v>2.9339853300733498E-3</v>
      </c>
      <c r="K700" s="3">
        <f t="shared" si="127"/>
        <v>1</v>
      </c>
      <c r="L700" s="3" cm="1">
        <f t="array" ref="L700">SUM(_xlfn._xlws.FILTER($D$2:$D$1311,_xlfn.MAP($F$2:$F$1311,_xlfn.LAMBDA(_xlpm.x,_xlpm.x=$F700))))</f>
        <v>2.9339853300733498E-3</v>
      </c>
      <c r="M700" s="3">
        <f t="shared" si="128"/>
        <v>1</v>
      </c>
      <c r="N700" s="3">
        <f t="shared" si="129"/>
        <v>0.59069818069312607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~ssen~ : [sn]</v>
      </c>
      <c r="B701" s="2">
        <v>7</v>
      </c>
      <c r="C701" s="1" t="s">
        <v>243</v>
      </c>
      <c r="D701" s="3">
        <f t="shared" si="121"/>
        <v>3.4229828850855745E-3</v>
      </c>
      <c r="E701" s="3" t="str">
        <f t="shared" si="122"/>
        <v>~ssen~</v>
      </c>
      <c r="F701" s="3" t="str">
        <f t="shared" si="123"/>
        <v>[sn]</v>
      </c>
      <c r="G701" s="5">
        <f t="shared" si="124"/>
        <v>4</v>
      </c>
      <c r="H701" s="5">
        <f t="shared" si="125"/>
        <v>2</v>
      </c>
      <c r="I701" s="5">
        <f t="shared" si="126"/>
        <v>4</v>
      </c>
      <c r="J701" s="3" cm="1">
        <f t="array" ref="J701">SUM(_xlfn._xlws.FILTER($D$2:$D$1311,_xlfn.MAP($E$2:$E$1311,_xlfn.LAMBDA(_xlpm.x,_xlpm.x=$E701))))</f>
        <v>3.9119804400977991E-3</v>
      </c>
      <c r="K701" s="3">
        <f t="shared" si="127"/>
        <v>0.875</v>
      </c>
      <c r="L701" s="3" cm="1">
        <f t="array" ref="L701">SUM(_xlfn._xlws.FILTER($D$2:$D$1311,_xlfn.MAP($F$2:$F$1311,_xlfn.LAMBDA(_xlpm.x,_xlpm.x=$F701))))</f>
        <v>3.9119804400977991E-3</v>
      </c>
      <c r="M701" s="3">
        <f t="shared" si="128"/>
        <v>0.875</v>
      </c>
      <c r="N701" s="3">
        <f t="shared" si="129"/>
        <v>0.47575005601964676</v>
      </c>
      <c r="O701" s="3">
        <f t="shared" si="130"/>
        <v>0.875</v>
      </c>
      <c r="P701" s="3">
        <f t="shared" si="131"/>
        <v>0</v>
      </c>
      <c r="Q701" s="3"/>
    </row>
    <row r="702" spans="1:17">
      <c r="A702" s="1" t="str">
        <f t="shared" si="120"/>
        <v>~ngen~ : [ŋen]</v>
      </c>
      <c r="B702" s="2">
        <v>8</v>
      </c>
      <c r="C702" s="1" t="s">
        <v>1510</v>
      </c>
      <c r="D702" s="3">
        <f t="shared" si="121"/>
        <v>3.9119804400977991E-3</v>
      </c>
      <c r="E702" s="3" t="str">
        <f t="shared" si="122"/>
        <v>~ngen~</v>
      </c>
      <c r="F702" s="3" t="str">
        <f t="shared" si="123"/>
        <v>[ŋen]</v>
      </c>
      <c r="G702" s="5">
        <f t="shared" si="124"/>
        <v>4</v>
      </c>
      <c r="H702" s="5">
        <f t="shared" si="125"/>
        <v>3</v>
      </c>
      <c r="I702" s="5">
        <f t="shared" si="126"/>
        <v>4</v>
      </c>
      <c r="J702" s="3" cm="1">
        <f t="array" ref="J702">SUM(_xlfn._xlws.FILTER($D$2:$D$1311,_xlfn.MAP($E$2:$E$1311,_xlfn.LAMBDA(_xlpm.x,_xlpm.x=$E702))))</f>
        <v>3.9119804400977991E-3</v>
      </c>
      <c r="K702" s="3">
        <f t="shared" si="127"/>
        <v>1</v>
      </c>
      <c r="L702" s="3" cm="1">
        <f t="array" ref="L702">SUM(_xlfn._xlws.FILTER($D$2:$D$1311,_xlfn.MAP($F$2:$F$1311,_xlfn.LAMBDA(_xlpm.x,_xlpm.x=$F702))))</f>
        <v>3.9119804400977991E-3</v>
      </c>
      <c r="M702" s="3">
        <f t="shared" si="128"/>
        <v>1</v>
      </c>
      <c r="N702" s="3">
        <f t="shared" si="129"/>
        <v>0.66698689096041841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~cken~ : [kŋ]</v>
      </c>
      <c r="B703" s="2">
        <v>3</v>
      </c>
      <c r="C703" s="1" t="s">
        <v>117</v>
      </c>
      <c r="D703" s="3">
        <f t="shared" si="121"/>
        <v>1.4669926650366749E-3</v>
      </c>
      <c r="E703" s="3" t="str">
        <f t="shared" si="122"/>
        <v>~cken~</v>
      </c>
      <c r="F703" s="3" t="str">
        <f t="shared" si="123"/>
        <v>[kŋ]</v>
      </c>
      <c r="G703" s="5">
        <f t="shared" si="124"/>
        <v>4</v>
      </c>
      <c r="H703" s="5">
        <f t="shared" si="125"/>
        <v>2</v>
      </c>
      <c r="I703" s="5">
        <f t="shared" si="126"/>
        <v>4</v>
      </c>
      <c r="J703" s="3" cm="1">
        <f t="array" ref="J703">SUM(_xlfn._xlws.FILTER($D$2:$D$1311,_xlfn.MAP($E$2:$E$1311,_xlfn.LAMBDA(_xlpm.x,_xlpm.x=$E703))))</f>
        <v>1.4669926650366749E-3</v>
      </c>
      <c r="K703" s="3">
        <f t="shared" si="127"/>
        <v>1</v>
      </c>
      <c r="L703" s="3" cm="1">
        <f t="array" ref="L703">SUM(_xlfn._xlws.FILTER($D$2:$D$1311,_xlfn.MAP($F$2:$F$1311,_xlfn.LAMBDA(_xlpm.x,_xlpm.x=$F703))))</f>
        <v>1.9559902200488996E-3</v>
      </c>
      <c r="M703" s="3">
        <f t="shared" si="128"/>
        <v>0.75000000000000011</v>
      </c>
      <c r="N703" s="3">
        <f t="shared" si="129"/>
        <v>0.31069391413527964</v>
      </c>
      <c r="O703" s="3">
        <f t="shared" si="130"/>
        <v>0.85714285714285732</v>
      </c>
      <c r="P703" s="3">
        <f t="shared" si="131"/>
        <v>0.12493873660829986</v>
      </c>
      <c r="Q703" s="3"/>
    </row>
    <row r="704" spans="1:17">
      <c r="A704" s="1" t="str">
        <f t="shared" si="120"/>
        <v>~rten~ : [ʁtn]</v>
      </c>
      <c r="B704" s="2">
        <v>3</v>
      </c>
      <c r="C704" s="1" t="s">
        <v>391</v>
      </c>
      <c r="D704" s="3">
        <f t="shared" si="121"/>
        <v>1.4669926650366749E-3</v>
      </c>
      <c r="E704" s="3" t="str">
        <f t="shared" si="122"/>
        <v>~rten~</v>
      </c>
      <c r="F704" s="3" t="str">
        <f t="shared" si="123"/>
        <v>[ʁtn]</v>
      </c>
      <c r="G704" s="5">
        <f t="shared" si="124"/>
        <v>4</v>
      </c>
      <c r="H704" s="5">
        <f t="shared" si="125"/>
        <v>3</v>
      </c>
      <c r="I704" s="5">
        <f t="shared" si="126"/>
        <v>4</v>
      </c>
      <c r="J704" s="3" cm="1">
        <f t="array" ref="J704">SUM(_xlfn._xlws.FILTER($D$2:$D$1311,_xlfn.MAP($E$2:$E$1311,_xlfn.LAMBDA(_xlpm.x,_xlpm.x=$E704))))</f>
        <v>1.4669926650366749E-3</v>
      </c>
      <c r="K704" s="3">
        <f t="shared" si="127"/>
        <v>1</v>
      </c>
      <c r="L704" s="3" cm="1">
        <f t="array" ref="L704">SUM(_xlfn._xlws.FILTER($D$2:$D$1311,_xlfn.MAP($F$2:$F$1311,_xlfn.LAMBDA(_xlpm.x,_xlpm.x=$F704))))</f>
        <v>1.9559902200488996E-3</v>
      </c>
      <c r="M704" s="3">
        <f t="shared" si="128"/>
        <v>0.75000000000000011</v>
      </c>
      <c r="N704" s="3">
        <f t="shared" si="129"/>
        <v>0.3607044640706138</v>
      </c>
      <c r="O704" s="3">
        <f t="shared" si="130"/>
        <v>0.85714285714285732</v>
      </c>
      <c r="P704" s="3">
        <f t="shared" si="131"/>
        <v>0.12493873660829986</v>
      </c>
      <c r="Q704" s="3"/>
    </row>
    <row r="705" spans="1:17">
      <c r="A705" s="1" t="str">
        <f t="shared" si="120"/>
        <v>~tter~ : [tɐ]</v>
      </c>
      <c r="B705" s="2">
        <v>2</v>
      </c>
      <c r="C705" s="1" t="s">
        <v>283</v>
      </c>
      <c r="D705" s="3">
        <f t="shared" si="121"/>
        <v>9.7799511002444979E-4</v>
      </c>
      <c r="E705" s="1" t="str">
        <f t="shared" si="122"/>
        <v>~tter~</v>
      </c>
      <c r="F705" s="1" t="str">
        <f t="shared" si="123"/>
        <v>[tɐ]</v>
      </c>
      <c r="G705" s="5">
        <f t="shared" si="124"/>
        <v>4</v>
      </c>
      <c r="H705" s="5">
        <f t="shared" si="125"/>
        <v>2</v>
      </c>
      <c r="I705" s="5">
        <f t="shared" si="126"/>
        <v>4</v>
      </c>
      <c r="J705" s="3" cm="1">
        <f t="array" ref="J705">SUM(_xlfn._xlws.FILTER($D$2:$D$1311,_xlfn.MAP($E$2:$E$1311,_xlfn.LAMBDA(_xlpm.x,_xlpm.x=$E705))))</f>
        <v>9.7799511002444979E-4</v>
      </c>
      <c r="K705" s="3">
        <f t="shared" si="127"/>
        <v>1</v>
      </c>
      <c r="L705" s="3" cm="1">
        <f t="array" ref="L705">SUM(_xlfn._xlws.FILTER($D$2:$D$1311,_xlfn.MAP($F$2:$F$1311,_xlfn.LAMBDA(_xlpm.x,_xlpm.x=$F705))))</f>
        <v>1.4669926650366747E-3</v>
      </c>
      <c r="M705" s="3">
        <f t="shared" si="128"/>
        <v>0.66666666666666663</v>
      </c>
      <c r="N705" s="3">
        <f t="shared" si="129"/>
        <v>0.22980449478312523</v>
      </c>
      <c r="O705" s="3">
        <f t="shared" si="130"/>
        <v>0.8</v>
      </c>
      <c r="P705" s="3">
        <f t="shared" si="131"/>
        <v>0.17609125905568124</v>
      </c>
      <c r="Q705" s="3"/>
    </row>
    <row r="706" spans="1:17">
      <c r="A706" s="1" t="str">
        <f t="shared" ref="A706:A769" si="132">_xlfn.LET(_xlpm.sep," : ",CONCATENATE(E706,_xlpm.sep,F706))</f>
        <v>~wahr~ : [vaːʁ]</v>
      </c>
      <c r="B706" s="2">
        <v>2</v>
      </c>
      <c r="C706" s="1" t="s">
        <v>1503</v>
      </c>
      <c r="D706" s="3">
        <f t="shared" ref="D706:D769" si="133">B706/freq.sum.r1a</f>
        <v>9.7799511002444979E-4</v>
      </c>
      <c r="E706" s="3" t="str">
        <f t="shared" ref="E706:E769" si="134">_xlfn.LET(_xlpm.sep,":",_xlpm.w,$C706,_xlfn.CONCAT("~",RIGHT(_xlpm.w,LEN(_xlpm.w)-FIND(_xlpm.sep,_xlpm.w)),"~"))</f>
        <v>~wahr~</v>
      </c>
      <c r="F706" s="3" t="str">
        <f t="shared" ref="F706:F769" si="135">_xlfn.LET(_xlpm.sep,":",_xlpm.w,$C706,_xlfn.CONCAT("[",LEFT(_xlpm.w,FIND(_xlpm.sep,_xlpm.w)-1),"]"))</f>
        <v>[vaːʁ]</v>
      </c>
      <c r="G706" s="5">
        <f t="shared" ref="G706:G769" si="136">_xlfn.LET(_xlpm.w,E706,LEN(_xlpm.w)-2)</f>
        <v>4</v>
      </c>
      <c r="H706" s="5">
        <f t="shared" ref="H706:H769" si="137">_xlfn.LET(_xlpm.w,F706,LEN(_xlpm.w)-2)</f>
        <v>4</v>
      </c>
      <c r="I706" s="5">
        <f t="shared" ref="I706:I769" si="138">_xlfn.LET(_xlpm.a,H706,_xlpm.b,G706,MAX(_xlpm.a,_xlpm.b))</f>
        <v>4</v>
      </c>
      <c r="J706" s="3" cm="1">
        <f t="array" ref="J706">SUM(_xlfn._xlws.FILTER($D$2:$D$1311,_xlfn.MAP($E$2:$E$1311,_xlfn.LAMBDA(_xlpm.x,_xlpm.x=$E706))))</f>
        <v>9.7799511002444979E-4</v>
      </c>
      <c r="K706" s="3">
        <f t="shared" ref="K706:K769" si="139">$D706/J706</f>
        <v>1</v>
      </c>
      <c r="L706" s="3" cm="1">
        <f t="array" ref="L706">SUM(_xlfn._xlws.FILTER($D$2:$D$1311,_xlfn.MAP($F$2:$F$1311,_xlfn.LAMBDA(_xlpm.x,_xlpm.x=$F706))))</f>
        <v>1.4669926650366747E-3</v>
      </c>
      <c r="M706" s="3">
        <f t="shared" ref="M706:M769" si="140">$D706/L706</f>
        <v>0.66666666666666663</v>
      </c>
      <c r="N706" s="3">
        <f t="shared" ref="N706:N769" si="141">_xlfn.LET(_xlpm.freq,B706,_xlpm.size,H706+1,_xlpm.F,O706,LOG(1+_xlpm.freq)*LOG(1+_xlpm.size)*_xlpm.F)</f>
        <v>0.29701800075577461</v>
      </c>
      <c r="O706" s="3">
        <f t="shared" ref="O706:O769" si="142">_xlfn.LET(_xlpm.a,M706,_xlpm.b,K706,2*_xlpm.a*_xlpm.b/(_xlpm.a+_xlpm.b))</f>
        <v>0.8</v>
      </c>
      <c r="P706" s="3">
        <f t="shared" ref="P706:P769" si="143">_xlfn.LET(_xlpm.p,K706,_xlpm.q,M706,LOG(_xlpm.p/_xlpm.q))</f>
        <v>0.17609125905568124</v>
      </c>
      <c r="Q706" s="3"/>
    </row>
    <row r="707" spans="1:17">
      <c r="A707" s="1" t="str">
        <f t="shared" si="132"/>
        <v>~nnen~ : [nen]</v>
      </c>
      <c r="B707" s="2">
        <v>4</v>
      </c>
      <c r="C707" s="1" t="s">
        <v>1502</v>
      </c>
      <c r="D707" s="3">
        <f t="shared" si="133"/>
        <v>1.9559902200488996E-3</v>
      </c>
      <c r="E707" s="3" t="str">
        <f t="shared" si="134"/>
        <v>~nnen~</v>
      </c>
      <c r="F707" s="3" t="str">
        <f t="shared" si="135"/>
        <v>[nen]</v>
      </c>
      <c r="G707" s="5">
        <f t="shared" si="136"/>
        <v>4</v>
      </c>
      <c r="H707" s="5">
        <f t="shared" si="137"/>
        <v>3</v>
      </c>
      <c r="I707" s="5">
        <f t="shared" si="138"/>
        <v>4</v>
      </c>
      <c r="J707" s="3" cm="1">
        <f t="array" ref="J707">SUM(_xlfn._xlws.FILTER($D$2:$D$1311,_xlfn.MAP($E$2:$E$1311,_xlfn.LAMBDA(_xlpm.x,_xlpm.x=$E707))))</f>
        <v>1.9559902200488996E-3</v>
      </c>
      <c r="K707" s="3">
        <f t="shared" si="139"/>
        <v>1</v>
      </c>
      <c r="L707" s="3" cm="1">
        <f t="array" ref="L707">SUM(_xlfn._xlws.FILTER($D$2:$D$1311,_xlfn.MAP($F$2:$F$1311,_xlfn.LAMBDA(_xlpm.x,_xlpm.x=$F707))))</f>
        <v>2.9339853300733494E-3</v>
      </c>
      <c r="M707" s="3">
        <f t="shared" si="140"/>
        <v>0.66666666666666663</v>
      </c>
      <c r="N707" s="3">
        <f t="shared" si="141"/>
        <v>0.39084725356919536</v>
      </c>
      <c r="O707" s="3">
        <f t="shared" si="142"/>
        <v>0.8</v>
      </c>
      <c r="P707" s="3">
        <f t="shared" si="143"/>
        <v>0.17609125905568124</v>
      </c>
      <c r="Q707" s="3"/>
    </row>
    <row r="708" spans="1:17">
      <c r="A708" s="1" t="str">
        <f t="shared" si="132"/>
        <v>~tsch~ : [tʃ]</v>
      </c>
      <c r="B708" s="2">
        <v>1</v>
      </c>
      <c r="C708" s="1" t="s">
        <v>483</v>
      </c>
      <c r="D708" s="3">
        <f t="shared" si="133"/>
        <v>4.8899755501222489E-4</v>
      </c>
      <c r="E708" s="3" t="str">
        <f t="shared" si="134"/>
        <v>~tsch~</v>
      </c>
      <c r="F708" s="3" t="str">
        <f t="shared" si="135"/>
        <v>[tʃ]</v>
      </c>
      <c r="G708" s="5">
        <f t="shared" si="136"/>
        <v>4</v>
      </c>
      <c r="H708" s="5">
        <f t="shared" si="137"/>
        <v>2</v>
      </c>
      <c r="I708" s="5">
        <f t="shared" si="138"/>
        <v>4</v>
      </c>
      <c r="J708" s="3" cm="1">
        <f t="array" ref="J708">SUM(_xlfn._xlws.FILTER($D$2:$D$1311,_xlfn.MAP($E$2:$E$1311,_xlfn.LAMBDA(_xlpm.x,_xlpm.x=$E708))))</f>
        <v>4.8899755501222489E-4</v>
      </c>
      <c r="K708" s="3">
        <f t="shared" si="139"/>
        <v>1</v>
      </c>
      <c r="L708" s="3" cm="1">
        <f t="array" ref="L708">SUM(_xlfn._xlws.FILTER($D$2:$D$1311,_xlfn.MAP($F$2:$F$1311,_xlfn.LAMBDA(_xlpm.x,_xlpm.x=$F708))))</f>
        <v>9.7799511002444979E-4</v>
      </c>
      <c r="M708" s="3">
        <f t="shared" si="140"/>
        <v>0.5</v>
      </c>
      <c r="N708" s="3">
        <f t="shared" si="141"/>
        <v>0.12082541105260872</v>
      </c>
      <c r="O708" s="3">
        <f t="shared" si="142"/>
        <v>0.66666666666666663</v>
      </c>
      <c r="P708" s="3">
        <f t="shared" si="143"/>
        <v>0.3010299956639812</v>
      </c>
      <c r="Q708" s="3"/>
    </row>
    <row r="709" spans="1:17">
      <c r="A709" s="1" t="str">
        <f t="shared" si="132"/>
        <v>~biss~ : [bɪs]</v>
      </c>
      <c r="B709" s="2">
        <v>1</v>
      </c>
      <c r="C709" s="1" t="s">
        <v>1498</v>
      </c>
      <c r="D709" s="3">
        <f t="shared" si="133"/>
        <v>4.8899755501222489E-4</v>
      </c>
      <c r="E709" s="3" t="str">
        <f t="shared" si="134"/>
        <v>~biss~</v>
      </c>
      <c r="F709" s="3" t="str">
        <f t="shared" si="135"/>
        <v>[bɪs]</v>
      </c>
      <c r="G709" s="5">
        <f t="shared" si="136"/>
        <v>4</v>
      </c>
      <c r="H709" s="5">
        <f t="shared" si="137"/>
        <v>3</v>
      </c>
      <c r="I709" s="5">
        <f t="shared" si="138"/>
        <v>4</v>
      </c>
      <c r="J709" s="3" cm="1">
        <f t="array" ref="J709">SUM(_xlfn._xlws.FILTER($D$2:$D$1311,_xlfn.MAP($E$2:$E$1311,_xlfn.LAMBDA(_xlpm.x,_xlpm.x=$E709))))</f>
        <v>4.8899755501222489E-4</v>
      </c>
      <c r="K709" s="3">
        <f t="shared" si="139"/>
        <v>1</v>
      </c>
      <c r="L709" s="3" cm="1">
        <f t="array" ref="L709">SUM(_xlfn._xlws.FILTER($D$2:$D$1311,_xlfn.MAP($F$2:$F$1311,_xlfn.LAMBDA(_xlpm.x,_xlpm.x=$F709))))</f>
        <v>9.7799511002444979E-4</v>
      </c>
      <c r="M709" s="3">
        <f t="shared" si="140"/>
        <v>0.5</v>
      </c>
      <c r="N709" s="3">
        <f t="shared" si="141"/>
        <v>0.14027395824968311</v>
      </c>
      <c r="O709" s="3">
        <f t="shared" si="142"/>
        <v>0.66666666666666663</v>
      </c>
      <c r="P709" s="3">
        <f t="shared" si="143"/>
        <v>0.3010299956639812</v>
      </c>
      <c r="Q709" s="3"/>
    </row>
    <row r="710" spans="1:17">
      <c r="A710" s="1" t="str">
        <f t="shared" si="132"/>
        <v>~erha~ : [ɐha]</v>
      </c>
      <c r="B710" s="2">
        <v>1</v>
      </c>
      <c r="C710" s="1" t="s">
        <v>1496</v>
      </c>
      <c r="D710" s="3">
        <f t="shared" si="133"/>
        <v>4.8899755501222489E-4</v>
      </c>
      <c r="E710" s="3" t="str">
        <f t="shared" si="134"/>
        <v>~erha~</v>
      </c>
      <c r="F710" s="3" t="str">
        <f t="shared" si="135"/>
        <v>[ɐha]</v>
      </c>
      <c r="G710" s="5">
        <f t="shared" si="136"/>
        <v>4</v>
      </c>
      <c r="H710" s="5">
        <f t="shared" si="137"/>
        <v>3</v>
      </c>
      <c r="I710" s="5">
        <f t="shared" si="138"/>
        <v>4</v>
      </c>
      <c r="J710" s="3" cm="1">
        <f t="array" ref="J710">SUM(_xlfn._xlws.FILTER($D$2:$D$1311,_xlfn.MAP($E$2:$E$1311,_xlfn.LAMBDA(_xlpm.x,_xlpm.x=$E710))))</f>
        <v>4.8899755501222489E-4</v>
      </c>
      <c r="K710" s="3">
        <f t="shared" si="139"/>
        <v>1</v>
      </c>
      <c r="L710" s="3" cm="1">
        <f t="array" ref="L710">SUM(_xlfn._xlws.FILTER($D$2:$D$1311,_xlfn.MAP($F$2:$F$1311,_xlfn.LAMBDA(_xlpm.x,_xlpm.x=$F710))))</f>
        <v>9.7799511002444979E-4</v>
      </c>
      <c r="M710" s="3">
        <f t="shared" si="140"/>
        <v>0.5</v>
      </c>
      <c r="N710" s="3">
        <f t="shared" si="141"/>
        <v>0.14027395824968311</v>
      </c>
      <c r="O710" s="3">
        <f t="shared" si="142"/>
        <v>0.66666666666666663</v>
      </c>
      <c r="P710" s="3">
        <f t="shared" si="143"/>
        <v>0.3010299956639812</v>
      </c>
      <c r="Q710" s="3"/>
    </row>
    <row r="711" spans="1:17">
      <c r="A711" s="1" t="str">
        <f t="shared" si="132"/>
        <v>~boot~ : [boːt]</v>
      </c>
      <c r="B711" s="2">
        <v>1</v>
      </c>
      <c r="C711" s="1" t="s">
        <v>1495</v>
      </c>
      <c r="D711" s="3">
        <f t="shared" si="133"/>
        <v>4.8899755501222489E-4</v>
      </c>
      <c r="E711" s="1" t="str">
        <f t="shared" si="134"/>
        <v>~boot~</v>
      </c>
      <c r="F711" s="1" t="str">
        <f t="shared" si="135"/>
        <v>[boːt]</v>
      </c>
      <c r="G711" s="5">
        <f t="shared" si="136"/>
        <v>4</v>
      </c>
      <c r="H711" s="5">
        <f t="shared" si="137"/>
        <v>4</v>
      </c>
      <c r="I711" s="5">
        <f t="shared" si="138"/>
        <v>4</v>
      </c>
      <c r="J711" s="3" cm="1">
        <f t="array" ref="J711">SUM(_xlfn._xlws.FILTER($D$2:$D$1311,_xlfn.MAP($E$2:$E$1311,_xlfn.LAMBDA(_xlpm.x,_xlpm.x=$E711))))</f>
        <v>4.8899755501222489E-4</v>
      </c>
      <c r="K711" s="3">
        <f t="shared" si="139"/>
        <v>1</v>
      </c>
      <c r="L711" s="3" cm="1">
        <f t="array" ref="L711">SUM(_xlfn._xlws.FILTER($D$2:$D$1311,_xlfn.MAP($F$2:$F$1311,_xlfn.LAMBDA(_xlpm.x,_xlpm.x=$F711))))</f>
        <v>9.7799511002444979E-4</v>
      </c>
      <c r="M711" s="3">
        <f t="shared" si="140"/>
        <v>0.5</v>
      </c>
      <c r="N711" s="3">
        <f t="shared" si="141"/>
        <v>0.15616457835260653</v>
      </c>
      <c r="O711" s="3">
        <f t="shared" si="142"/>
        <v>0.66666666666666663</v>
      </c>
      <c r="P711" s="3">
        <f t="shared" si="143"/>
        <v>0.3010299956639812</v>
      </c>
      <c r="Q711" s="3"/>
    </row>
    <row r="712" spans="1:17">
      <c r="A712" s="1" t="str">
        <f t="shared" si="132"/>
        <v>~fiel~ : [fiːl]</v>
      </c>
      <c r="B712" s="2">
        <v>1</v>
      </c>
      <c r="C712" s="1" t="s">
        <v>1493</v>
      </c>
      <c r="D712" s="3">
        <f t="shared" si="133"/>
        <v>4.8899755501222489E-4</v>
      </c>
      <c r="E712" s="3" t="str">
        <f t="shared" si="134"/>
        <v>~fiel~</v>
      </c>
      <c r="F712" s="3" t="str">
        <f t="shared" si="135"/>
        <v>[fiːl]</v>
      </c>
      <c r="G712" s="5">
        <f t="shared" si="136"/>
        <v>4</v>
      </c>
      <c r="H712" s="5">
        <f t="shared" si="137"/>
        <v>4</v>
      </c>
      <c r="I712" s="5">
        <f t="shared" si="138"/>
        <v>4</v>
      </c>
      <c r="J712" s="3" cm="1">
        <f t="array" ref="J712">SUM(_xlfn._xlws.FILTER($D$2:$D$1311,_xlfn.MAP($E$2:$E$1311,_xlfn.LAMBDA(_xlpm.x,_xlpm.x=$E712))))</f>
        <v>4.8899755501222489E-4</v>
      </c>
      <c r="K712" s="3">
        <f t="shared" si="139"/>
        <v>1</v>
      </c>
      <c r="L712" s="3" cm="1">
        <f t="array" ref="L712">SUM(_xlfn._xlws.FILTER($D$2:$D$1311,_xlfn.MAP($F$2:$F$1311,_xlfn.LAMBDA(_xlpm.x,_xlpm.x=$F712))))</f>
        <v>9.7799511002444979E-4</v>
      </c>
      <c r="M712" s="3">
        <f t="shared" si="140"/>
        <v>0.5</v>
      </c>
      <c r="N712" s="3">
        <f t="shared" si="141"/>
        <v>0.15616457835260653</v>
      </c>
      <c r="O712" s="3">
        <f t="shared" si="142"/>
        <v>0.66666666666666663</v>
      </c>
      <c r="P712" s="3">
        <f t="shared" si="143"/>
        <v>0.3010299956639812</v>
      </c>
      <c r="Q712" s="3"/>
    </row>
    <row r="713" spans="1:17">
      <c r="A713" s="1" t="str">
        <f t="shared" si="132"/>
        <v>~viel~ : [fiːl]</v>
      </c>
      <c r="B713" s="2">
        <v>1</v>
      </c>
      <c r="C713" s="1" t="s">
        <v>1492</v>
      </c>
      <c r="D713" s="3">
        <f t="shared" si="133"/>
        <v>4.8899755501222489E-4</v>
      </c>
      <c r="E713" s="3" t="str">
        <f t="shared" si="134"/>
        <v>~viel~</v>
      </c>
      <c r="F713" s="3" t="str">
        <f t="shared" si="135"/>
        <v>[fiːl]</v>
      </c>
      <c r="G713" s="5">
        <f t="shared" si="136"/>
        <v>4</v>
      </c>
      <c r="H713" s="5">
        <f t="shared" si="137"/>
        <v>4</v>
      </c>
      <c r="I713" s="5">
        <f t="shared" si="138"/>
        <v>4</v>
      </c>
      <c r="J713" s="3" cm="1">
        <f t="array" ref="J713">SUM(_xlfn._xlws.FILTER($D$2:$D$1311,_xlfn.MAP($E$2:$E$1311,_xlfn.LAMBDA(_xlpm.x,_xlpm.x=$E713))))</f>
        <v>4.8899755501222489E-4</v>
      </c>
      <c r="K713" s="3">
        <f t="shared" si="139"/>
        <v>1</v>
      </c>
      <c r="L713" s="3" cm="1">
        <f t="array" ref="L713">SUM(_xlfn._xlws.FILTER($D$2:$D$1311,_xlfn.MAP($F$2:$F$1311,_xlfn.LAMBDA(_xlpm.x,_xlpm.x=$F713))))</f>
        <v>9.7799511002444979E-4</v>
      </c>
      <c r="M713" s="3">
        <f t="shared" si="140"/>
        <v>0.5</v>
      </c>
      <c r="N713" s="3">
        <f t="shared" si="141"/>
        <v>0.15616457835260653</v>
      </c>
      <c r="O713" s="3">
        <f t="shared" si="142"/>
        <v>0.66666666666666663</v>
      </c>
      <c r="P713" s="3">
        <f t="shared" si="143"/>
        <v>0.3010299956639812</v>
      </c>
      <c r="Q713" s="3"/>
    </row>
    <row r="714" spans="1:17">
      <c r="A714" s="1" t="str">
        <f t="shared" si="132"/>
        <v>~kord~ : [kɔʁt]</v>
      </c>
      <c r="B714" s="2">
        <v>1</v>
      </c>
      <c r="C714" s="1" t="s">
        <v>1491</v>
      </c>
      <c r="D714" s="3">
        <f t="shared" si="133"/>
        <v>4.8899755501222489E-4</v>
      </c>
      <c r="E714" s="3" t="str">
        <f t="shared" si="134"/>
        <v>~kord~</v>
      </c>
      <c r="F714" s="3" t="str">
        <f t="shared" si="135"/>
        <v>[kɔʁt]</v>
      </c>
      <c r="G714" s="5">
        <f t="shared" si="136"/>
        <v>4</v>
      </c>
      <c r="H714" s="5">
        <f t="shared" si="137"/>
        <v>4</v>
      </c>
      <c r="I714" s="5">
        <f t="shared" si="138"/>
        <v>4</v>
      </c>
      <c r="J714" s="3" cm="1">
        <f t="array" ref="J714">SUM(_xlfn._xlws.FILTER($D$2:$D$1311,_xlfn.MAP($E$2:$E$1311,_xlfn.LAMBDA(_xlpm.x,_xlpm.x=$E714))))</f>
        <v>4.8899755501222489E-4</v>
      </c>
      <c r="K714" s="3">
        <f t="shared" si="139"/>
        <v>1</v>
      </c>
      <c r="L714" s="3" cm="1">
        <f t="array" ref="L714">SUM(_xlfn._xlws.FILTER($D$2:$D$1311,_xlfn.MAP($F$2:$F$1311,_xlfn.LAMBDA(_xlpm.x,_xlpm.x=$F714))))</f>
        <v>9.7799511002444979E-4</v>
      </c>
      <c r="M714" s="3">
        <f t="shared" si="140"/>
        <v>0.5</v>
      </c>
      <c r="N714" s="3">
        <f t="shared" si="141"/>
        <v>0.15616457835260653</v>
      </c>
      <c r="O714" s="3">
        <f t="shared" si="142"/>
        <v>0.66666666666666663</v>
      </c>
      <c r="P714" s="3">
        <f t="shared" si="143"/>
        <v>0.3010299956639812</v>
      </c>
      <c r="Q714" s="3"/>
    </row>
    <row r="715" spans="1:17">
      <c r="A715" s="1" t="str">
        <f t="shared" si="132"/>
        <v>~llar~ : [laːʁ]</v>
      </c>
      <c r="B715" s="2">
        <v>1</v>
      </c>
      <c r="C715" s="1" t="s">
        <v>1489</v>
      </c>
      <c r="D715" s="3">
        <f t="shared" si="133"/>
        <v>4.8899755501222489E-4</v>
      </c>
      <c r="E715" s="1" t="str">
        <f t="shared" si="134"/>
        <v>~llar~</v>
      </c>
      <c r="F715" s="1" t="str">
        <f t="shared" si="135"/>
        <v>[laːʁ]</v>
      </c>
      <c r="G715" s="5">
        <f t="shared" si="136"/>
        <v>4</v>
      </c>
      <c r="H715" s="5">
        <f t="shared" si="137"/>
        <v>4</v>
      </c>
      <c r="I715" s="5">
        <f t="shared" si="138"/>
        <v>4</v>
      </c>
      <c r="J715" s="3" cm="1">
        <f t="array" ref="J715">SUM(_xlfn._xlws.FILTER($D$2:$D$1311,_xlfn.MAP($E$2:$E$1311,_xlfn.LAMBDA(_xlpm.x,_xlpm.x=$E715))))</f>
        <v>4.8899755501222489E-4</v>
      </c>
      <c r="K715" s="3">
        <f t="shared" si="139"/>
        <v>1</v>
      </c>
      <c r="L715" s="3" cm="1">
        <f t="array" ref="L715">SUM(_xlfn._xlws.FILTER($D$2:$D$1311,_xlfn.MAP($F$2:$F$1311,_xlfn.LAMBDA(_xlpm.x,_xlpm.x=$F715))))</f>
        <v>9.7799511002444979E-4</v>
      </c>
      <c r="M715" s="3">
        <f t="shared" si="140"/>
        <v>0.5</v>
      </c>
      <c r="N715" s="3">
        <f t="shared" si="141"/>
        <v>0.15616457835260653</v>
      </c>
      <c r="O715" s="3">
        <f t="shared" si="142"/>
        <v>0.66666666666666663</v>
      </c>
      <c r="P715" s="3">
        <f t="shared" si="143"/>
        <v>0.3010299956639812</v>
      </c>
      <c r="Q715" s="3"/>
    </row>
    <row r="716" spans="1:17">
      <c r="A716" s="1" t="str">
        <f t="shared" si="132"/>
        <v>~ttag~ : [taːk]</v>
      </c>
      <c r="B716" s="2">
        <v>1</v>
      </c>
      <c r="C716" s="1" t="s">
        <v>1487</v>
      </c>
      <c r="D716" s="3">
        <f t="shared" si="133"/>
        <v>4.8899755501222489E-4</v>
      </c>
      <c r="E716" s="1" t="str">
        <f t="shared" si="134"/>
        <v>~ttag~</v>
      </c>
      <c r="F716" s="1" t="str">
        <f t="shared" si="135"/>
        <v>[taːk]</v>
      </c>
      <c r="G716" s="5">
        <f t="shared" si="136"/>
        <v>4</v>
      </c>
      <c r="H716" s="5">
        <f t="shared" si="137"/>
        <v>4</v>
      </c>
      <c r="I716" s="5">
        <f t="shared" si="138"/>
        <v>4</v>
      </c>
      <c r="J716" s="3" cm="1">
        <f t="array" ref="J716">SUM(_xlfn._xlws.FILTER($D$2:$D$1311,_xlfn.MAP($E$2:$E$1311,_xlfn.LAMBDA(_xlpm.x,_xlpm.x=$E716))))</f>
        <v>4.8899755501222489E-4</v>
      </c>
      <c r="K716" s="3">
        <f t="shared" si="139"/>
        <v>1</v>
      </c>
      <c r="L716" s="3" cm="1">
        <f t="array" ref="L716">SUM(_xlfn._xlws.FILTER($D$2:$D$1311,_xlfn.MAP($F$2:$F$1311,_xlfn.LAMBDA(_xlpm.x,_xlpm.x=$F716))))</f>
        <v>9.7799511002444979E-4</v>
      </c>
      <c r="M716" s="3">
        <f t="shared" si="140"/>
        <v>0.5</v>
      </c>
      <c r="N716" s="3">
        <f t="shared" si="141"/>
        <v>0.15616457835260653</v>
      </c>
      <c r="O716" s="3">
        <f t="shared" si="142"/>
        <v>0.66666666666666663</v>
      </c>
      <c r="P716" s="3">
        <f t="shared" si="143"/>
        <v>0.3010299956639812</v>
      </c>
      <c r="Q716" s="3"/>
    </row>
    <row r="717" spans="1:17">
      <c r="A717" s="1" t="str">
        <f t="shared" si="132"/>
        <v>~weis~ : [vaɛs]</v>
      </c>
      <c r="B717" s="2">
        <v>1</v>
      </c>
      <c r="C717" s="1" t="s">
        <v>1484</v>
      </c>
      <c r="D717" s="3">
        <f t="shared" si="133"/>
        <v>4.8899755501222489E-4</v>
      </c>
      <c r="E717" s="3" t="str">
        <f t="shared" si="134"/>
        <v>~weis~</v>
      </c>
      <c r="F717" s="3" t="str">
        <f t="shared" si="135"/>
        <v>[vaɛs]</v>
      </c>
      <c r="G717" s="5">
        <f t="shared" si="136"/>
        <v>4</v>
      </c>
      <c r="H717" s="5">
        <f t="shared" si="137"/>
        <v>4</v>
      </c>
      <c r="I717" s="5">
        <f t="shared" si="138"/>
        <v>4</v>
      </c>
      <c r="J717" s="3" cm="1">
        <f t="array" ref="J717">SUM(_xlfn._xlws.FILTER($D$2:$D$1311,_xlfn.MAP($E$2:$E$1311,_xlfn.LAMBDA(_xlpm.x,_xlpm.x=$E717))))</f>
        <v>4.8899755501222489E-4</v>
      </c>
      <c r="K717" s="3">
        <f t="shared" si="139"/>
        <v>1</v>
      </c>
      <c r="L717" s="3" cm="1">
        <f t="array" ref="L717">SUM(_xlfn._xlws.FILTER($D$2:$D$1311,_xlfn.MAP($F$2:$F$1311,_xlfn.LAMBDA(_xlpm.x,_xlpm.x=$F717))))</f>
        <v>9.7799511002444979E-4</v>
      </c>
      <c r="M717" s="3">
        <f t="shared" si="140"/>
        <v>0.5</v>
      </c>
      <c r="N717" s="3">
        <f t="shared" si="141"/>
        <v>0.15616457835260653</v>
      </c>
      <c r="O717" s="3">
        <f t="shared" si="142"/>
        <v>0.66666666666666663</v>
      </c>
      <c r="P717" s="3">
        <f t="shared" si="143"/>
        <v>0.3010299956639812</v>
      </c>
      <c r="Q717" s="3"/>
    </row>
    <row r="718" spans="1:17">
      <c r="A718" s="1" t="str">
        <f t="shared" si="132"/>
        <v>~weiß~ : [vaɛs]</v>
      </c>
      <c r="B718" s="2">
        <v>1</v>
      </c>
      <c r="C718" s="1" t="s">
        <v>1483</v>
      </c>
      <c r="D718" s="3">
        <f t="shared" si="133"/>
        <v>4.8899755501222489E-4</v>
      </c>
      <c r="E718" s="3" t="str">
        <f t="shared" si="134"/>
        <v>~weiß~</v>
      </c>
      <c r="F718" s="3" t="str">
        <f t="shared" si="135"/>
        <v>[vaɛs]</v>
      </c>
      <c r="G718" s="5">
        <f t="shared" si="136"/>
        <v>4</v>
      </c>
      <c r="H718" s="5">
        <f t="shared" si="137"/>
        <v>4</v>
      </c>
      <c r="I718" s="5">
        <f t="shared" si="138"/>
        <v>4</v>
      </c>
      <c r="J718" s="3" cm="1">
        <f t="array" ref="J718">SUM(_xlfn._xlws.FILTER($D$2:$D$1311,_xlfn.MAP($E$2:$E$1311,_xlfn.LAMBDA(_xlpm.x,_xlpm.x=$E718))))</f>
        <v>4.8899755501222489E-4</v>
      </c>
      <c r="K718" s="3">
        <f t="shared" si="139"/>
        <v>1</v>
      </c>
      <c r="L718" s="3" cm="1">
        <f t="array" ref="L718">SUM(_xlfn._xlws.FILTER($D$2:$D$1311,_xlfn.MAP($F$2:$F$1311,_xlfn.LAMBDA(_xlpm.x,_xlpm.x=$F718))))</f>
        <v>9.7799511002444979E-4</v>
      </c>
      <c r="M718" s="3">
        <f t="shared" si="140"/>
        <v>0.5</v>
      </c>
      <c r="N718" s="3">
        <f t="shared" si="141"/>
        <v>0.15616457835260653</v>
      </c>
      <c r="O718" s="3">
        <f t="shared" si="142"/>
        <v>0.66666666666666663</v>
      </c>
      <c r="P718" s="3">
        <f t="shared" si="143"/>
        <v>0.3010299956639812</v>
      </c>
      <c r="Q718" s="3"/>
    </row>
    <row r="719" spans="1:17">
      <c r="A719" s="1" t="str">
        <f t="shared" si="132"/>
        <v>~mmen~ : [men]</v>
      </c>
      <c r="B719" s="2">
        <v>4</v>
      </c>
      <c r="C719" s="1" t="s">
        <v>1482</v>
      </c>
      <c r="D719" s="3">
        <f t="shared" si="133"/>
        <v>1.9559902200488996E-3</v>
      </c>
      <c r="E719" s="1" t="str">
        <f t="shared" si="134"/>
        <v>~mmen~</v>
      </c>
      <c r="F719" s="1" t="str">
        <f t="shared" si="135"/>
        <v>[men]</v>
      </c>
      <c r="G719" s="5">
        <f t="shared" si="136"/>
        <v>4</v>
      </c>
      <c r="H719" s="5">
        <f t="shared" si="137"/>
        <v>3</v>
      </c>
      <c r="I719" s="5">
        <f t="shared" si="138"/>
        <v>4</v>
      </c>
      <c r="J719" s="3" cm="1">
        <f t="array" ref="J719">SUM(_xlfn._xlws.FILTER($D$2:$D$1311,_xlfn.MAP($E$2:$E$1311,_xlfn.LAMBDA(_xlpm.x,_xlpm.x=$E719))))</f>
        <v>1.9559902200488996E-3</v>
      </c>
      <c r="K719" s="3">
        <f t="shared" si="139"/>
        <v>1</v>
      </c>
      <c r="L719" s="3" cm="1">
        <f t="array" ref="L719">SUM(_xlfn._xlws.FILTER($D$2:$D$1311,_xlfn.MAP($F$2:$F$1311,_xlfn.LAMBDA(_xlpm.x,_xlpm.x=$F719))))</f>
        <v>3.9119804400977991E-3</v>
      </c>
      <c r="M719" s="3">
        <f t="shared" si="140"/>
        <v>0.5</v>
      </c>
      <c r="N719" s="3">
        <f t="shared" si="141"/>
        <v>0.32570604464099612</v>
      </c>
      <c r="O719" s="3">
        <f t="shared" si="142"/>
        <v>0.66666666666666663</v>
      </c>
      <c r="P719" s="3">
        <f t="shared" si="143"/>
        <v>0.3010299956639812</v>
      </c>
      <c r="Q719" s="3"/>
    </row>
    <row r="720" spans="1:17">
      <c r="A720" s="1" t="str">
        <f t="shared" si="132"/>
        <v>~llen~ : [ln]</v>
      </c>
      <c r="B720" s="2">
        <v>5</v>
      </c>
      <c r="C720" s="1" t="s">
        <v>141</v>
      </c>
      <c r="D720" s="3">
        <f t="shared" si="133"/>
        <v>2.4449877750611247E-3</v>
      </c>
      <c r="E720" s="1" t="str">
        <f t="shared" si="134"/>
        <v>~llen~</v>
      </c>
      <c r="F720" s="1" t="str">
        <f t="shared" si="135"/>
        <v>[ln]</v>
      </c>
      <c r="G720" s="5">
        <f t="shared" si="136"/>
        <v>4</v>
      </c>
      <c r="H720" s="5">
        <f t="shared" si="137"/>
        <v>2</v>
      </c>
      <c r="I720" s="5">
        <f t="shared" si="138"/>
        <v>4</v>
      </c>
      <c r="J720" s="3" cm="1">
        <f t="array" ref="J720">SUM(_xlfn._xlws.FILTER($D$2:$D$1311,_xlfn.MAP($E$2:$E$1311,_xlfn.LAMBDA(_xlpm.x,_xlpm.x=$E720))))</f>
        <v>2.4449877750611247E-3</v>
      </c>
      <c r="K720" s="3">
        <f t="shared" si="139"/>
        <v>1</v>
      </c>
      <c r="L720" s="3" cm="1">
        <f t="array" ref="L720">SUM(_xlfn._xlws.FILTER($D$2:$D$1311,_xlfn.MAP($F$2:$F$1311,_xlfn.LAMBDA(_xlpm.x,_xlpm.x=$F720))))</f>
        <v>5.8679706601466996E-3</v>
      </c>
      <c r="M720" s="3">
        <f t="shared" si="140"/>
        <v>0.41666666666666663</v>
      </c>
      <c r="N720" s="3">
        <f t="shared" si="141"/>
        <v>0.27558455003401156</v>
      </c>
      <c r="O720" s="3">
        <f t="shared" si="142"/>
        <v>0.58823529411764708</v>
      </c>
      <c r="P720" s="3">
        <f t="shared" si="143"/>
        <v>0.38021124171160608</v>
      </c>
      <c r="Q720" s="3"/>
    </row>
    <row r="721" spans="1:17">
      <c r="A721" s="1" t="str">
        <f t="shared" si="132"/>
        <v>~ffen~ : [fn]</v>
      </c>
      <c r="B721" s="2">
        <v>3</v>
      </c>
      <c r="C721" s="1" t="s">
        <v>68</v>
      </c>
      <c r="D721" s="3">
        <f t="shared" si="133"/>
        <v>1.4669926650366749E-3</v>
      </c>
      <c r="E721" s="3" t="str">
        <f t="shared" si="134"/>
        <v>~ffen~</v>
      </c>
      <c r="F721" s="3" t="str">
        <f t="shared" si="135"/>
        <v>[fn]</v>
      </c>
      <c r="G721" s="5">
        <f t="shared" si="136"/>
        <v>4</v>
      </c>
      <c r="H721" s="5">
        <f t="shared" si="137"/>
        <v>2</v>
      </c>
      <c r="I721" s="5">
        <f t="shared" si="138"/>
        <v>4</v>
      </c>
      <c r="J721" s="3" cm="1">
        <f t="array" ref="J721">SUM(_xlfn._xlws.FILTER($D$2:$D$1311,_xlfn.MAP($E$2:$E$1311,_xlfn.LAMBDA(_xlpm.x,_xlpm.x=$E721))))</f>
        <v>1.4669926650366749E-3</v>
      </c>
      <c r="K721" s="3">
        <f t="shared" si="139"/>
        <v>1</v>
      </c>
      <c r="L721" s="3" cm="1">
        <f t="array" ref="L721">SUM(_xlfn._xlws.FILTER($D$2:$D$1311,_xlfn.MAP($F$2:$F$1311,_xlfn.LAMBDA(_xlpm.x,_xlpm.x=$F721))))</f>
        <v>3.9119804400977991E-3</v>
      </c>
      <c r="M721" s="3">
        <f t="shared" si="140"/>
        <v>0.37500000000000006</v>
      </c>
      <c r="N721" s="3">
        <f t="shared" si="141"/>
        <v>0.19771430899517795</v>
      </c>
      <c r="O721" s="3">
        <f t="shared" si="142"/>
        <v>0.54545454545454553</v>
      </c>
      <c r="P721" s="3">
        <f t="shared" si="143"/>
        <v>0.42596873227228105</v>
      </c>
      <c r="Q721" s="3"/>
    </row>
    <row r="722" spans="1:17">
      <c r="A722" s="1" t="str">
        <f t="shared" si="132"/>
        <v>~eher~ : [eːɐ]</v>
      </c>
      <c r="B722" s="2">
        <v>1</v>
      </c>
      <c r="C722" s="1" t="s">
        <v>1476</v>
      </c>
      <c r="D722" s="3">
        <f t="shared" si="133"/>
        <v>4.8899755501222489E-4</v>
      </c>
      <c r="E722" s="3" t="str">
        <f t="shared" si="134"/>
        <v>~eher~</v>
      </c>
      <c r="F722" s="3" t="str">
        <f t="shared" si="135"/>
        <v>[eːɐ]</v>
      </c>
      <c r="G722" s="5">
        <f t="shared" si="136"/>
        <v>4</v>
      </c>
      <c r="H722" s="5">
        <f t="shared" si="137"/>
        <v>3</v>
      </c>
      <c r="I722" s="5">
        <f t="shared" si="138"/>
        <v>4</v>
      </c>
      <c r="J722" s="3" cm="1">
        <f t="array" ref="J722">SUM(_xlfn._xlws.FILTER($D$2:$D$1311,_xlfn.MAP($E$2:$E$1311,_xlfn.LAMBDA(_xlpm.x,_xlpm.x=$E722))))</f>
        <v>4.8899755501222489E-4</v>
      </c>
      <c r="K722" s="3">
        <f t="shared" si="139"/>
        <v>1</v>
      </c>
      <c r="L722" s="3" cm="1">
        <f t="array" ref="L722">SUM(_xlfn._xlws.FILTER($D$2:$D$1311,_xlfn.MAP($F$2:$F$1311,_xlfn.LAMBDA(_xlpm.x,_xlpm.x=$F722))))</f>
        <v>1.9559902200488996E-3</v>
      </c>
      <c r="M722" s="3">
        <f t="shared" si="140"/>
        <v>0.25</v>
      </c>
      <c r="N722" s="3">
        <f t="shared" si="141"/>
        <v>8.4164374949809884E-2</v>
      </c>
      <c r="O722" s="3">
        <f t="shared" si="142"/>
        <v>0.4</v>
      </c>
      <c r="P722" s="3">
        <f t="shared" si="143"/>
        <v>0.6020599913279624</v>
      </c>
      <c r="Q722" s="3"/>
    </row>
    <row r="723" spans="1:17">
      <c r="A723" s="1" t="str">
        <f t="shared" si="132"/>
        <v>~sste~ : [ste]</v>
      </c>
      <c r="B723" s="2">
        <v>1</v>
      </c>
      <c r="C723" s="1" t="s">
        <v>602</v>
      </c>
      <c r="D723" s="3">
        <f t="shared" si="133"/>
        <v>4.8899755501222489E-4</v>
      </c>
      <c r="E723" s="1" t="str">
        <f t="shared" si="134"/>
        <v>~sste~</v>
      </c>
      <c r="F723" s="1" t="str">
        <f t="shared" si="135"/>
        <v>[ste]</v>
      </c>
      <c r="G723" s="5">
        <f t="shared" si="136"/>
        <v>4</v>
      </c>
      <c r="H723" s="5">
        <f t="shared" si="137"/>
        <v>3</v>
      </c>
      <c r="I723" s="5">
        <f t="shared" si="138"/>
        <v>4</v>
      </c>
      <c r="J723" s="3" cm="1">
        <f t="array" ref="J723">SUM(_xlfn._xlws.FILTER($D$2:$D$1311,_xlfn.MAP($E$2:$E$1311,_xlfn.LAMBDA(_xlpm.x,_xlpm.x=$E723))))</f>
        <v>4.8899755501222489E-4</v>
      </c>
      <c r="K723" s="3">
        <f t="shared" si="139"/>
        <v>1</v>
      </c>
      <c r="L723" s="3" cm="1">
        <f t="array" ref="L723">SUM(_xlfn._xlws.FILTER($D$2:$D$1311,_xlfn.MAP($F$2:$F$1311,_xlfn.LAMBDA(_xlpm.x,_xlpm.x=$F723))))</f>
        <v>3.4229828850855749E-3</v>
      </c>
      <c r="M723" s="3">
        <f t="shared" si="140"/>
        <v>0.14285714285714282</v>
      </c>
      <c r="N723" s="3">
        <f t="shared" si="141"/>
        <v>5.2602734343631156E-2</v>
      </c>
      <c r="O723" s="3">
        <f t="shared" si="142"/>
        <v>0.24999999999999994</v>
      </c>
      <c r="P723" s="3">
        <f t="shared" si="143"/>
        <v>0.84509804001425692</v>
      </c>
      <c r="Q723" s="3"/>
    </row>
    <row r="724" spans="1:17">
      <c r="A724" s="1" t="str">
        <f t="shared" si="132"/>
        <v>~ndere~ : [ndəʁe]</v>
      </c>
      <c r="B724" s="2">
        <v>1</v>
      </c>
      <c r="C724" s="1" t="s">
        <v>1471</v>
      </c>
      <c r="D724" s="3">
        <f t="shared" si="133"/>
        <v>4.8899755501222489E-4</v>
      </c>
      <c r="E724" s="3" t="str">
        <f t="shared" si="134"/>
        <v>~ndere~</v>
      </c>
      <c r="F724" s="3" t="str">
        <f t="shared" si="135"/>
        <v>[ndəʁe]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 cm="1">
        <f t="array" ref="J724">SUM(_xlfn._xlws.FILTER($D$2:$D$1311,_xlfn.MAP($E$2:$E$1311,_xlfn.LAMBDA(_xlpm.x,_xlpm.x=$E724))))</f>
        <v>1.4669926650366747E-3</v>
      </c>
      <c r="K724" s="3">
        <f t="shared" si="139"/>
        <v>0.33333333333333331</v>
      </c>
      <c r="L724" s="3" cm="1">
        <f t="array" ref="L724">SUM(_xlfn._xlws.FILTER($D$2:$D$1311,_xlfn.MAP($F$2:$F$1311,_xlfn.LAMBDA(_xlpm.x,_xlpm.x=$F724))))</f>
        <v>4.8899755501222489E-4</v>
      </c>
      <c r="M724" s="3">
        <f t="shared" si="140"/>
        <v>1</v>
      </c>
      <c r="N724" s="3">
        <f t="shared" si="141"/>
        <v>0.12719992966056537</v>
      </c>
      <c r="O724" s="3">
        <f t="shared" si="142"/>
        <v>0.5</v>
      </c>
      <c r="P724" s="3">
        <f t="shared" si="143"/>
        <v>-0.47712125471966244</v>
      </c>
      <c r="Q724" s="3"/>
    </row>
    <row r="725" spans="1:17">
      <c r="A725" s="1" t="str">
        <f t="shared" si="132"/>
        <v>~stern~ : [stɐn]</v>
      </c>
      <c r="B725" s="2">
        <v>1</v>
      </c>
      <c r="C725" s="1" t="s">
        <v>1469</v>
      </c>
      <c r="D725" s="3">
        <f t="shared" si="133"/>
        <v>4.8899755501222489E-4</v>
      </c>
      <c r="E725" s="1" t="str">
        <f t="shared" si="134"/>
        <v>~stern~</v>
      </c>
      <c r="F725" s="1" t="str">
        <f t="shared" si="135"/>
        <v>[stɐn]</v>
      </c>
      <c r="G725" s="5">
        <f t="shared" si="136"/>
        <v>5</v>
      </c>
      <c r="H725" s="5">
        <f t="shared" si="137"/>
        <v>4</v>
      </c>
      <c r="I725" s="5">
        <f t="shared" si="138"/>
        <v>5</v>
      </c>
      <c r="J725" s="3" cm="1">
        <f t="array" ref="J725">SUM(_xlfn._xlws.FILTER($D$2:$D$1311,_xlfn.MAP($E$2:$E$1311,_xlfn.LAMBDA(_xlpm.x,_xlpm.x=$E725))))</f>
        <v>9.7799511002444979E-4</v>
      </c>
      <c r="K725" s="3">
        <f t="shared" si="139"/>
        <v>0.5</v>
      </c>
      <c r="L725" s="3" cm="1">
        <f t="array" ref="L725">SUM(_xlfn._xlws.FILTER($D$2:$D$1311,_xlfn.MAP($F$2:$F$1311,_xlfn.LAMBDA(_xlpm.x,_xlpm.x=$F725))))</f>
        <v>4.8899755501222489E-4</v>
      </c>
      <c r="M725" s="3">
        <f t="shared" si="140"/>
        <v>1</v>
      </c>
      <c r="N725" s="3">
        <f t="shared" si="141"/>
        <v>0.15616457835260653</v>
      </c>
      <c r="O725" s="3">
        <f t="shared" si="142"/>
        <v>0.66666666666666663</v>
      </c>
      <c r="P725" s="3">
        <f t="shared" si="143"/>
        <v>-0.3010299956639812</v>
      </c>
      <c r="Q725" s="3"/>
    </row>
    <row r="726" spans="1:17">
      <c r="A726" s="1" t="str">
        <f t="shared" si="132"/>
        <v>~beste~ : [bɛste]</v>
      </c>
      <c r="B726" s="2">
        <v>1</v>
      </c>
      <c r="C726" s="1" t="s">
        <v>1467</v>
      </c>
      <c r="D726" s="3">
        <f t="shared" si="133"/>
        <v>4.8899755501222489E-4</v>
      </c>
      <c r="E726" s="1" t="str">
        <f t="shared" si="134"/>
        <v>~beste~</v>
      </c>
      <c r="F726" s="1" t="str">
        <f t="shared" si="135"/>
        <v>[bɛste]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 cm="1">
        <f t="array" ref="J726">SUM(_xlfn._xlws.FILTER($D$2:$D$1311,_xlfn.MAP($E$2:$E$1311,_xlfn.LAMBDA(_xlpm.x,_xlpm.x=$E726))))</f>
        <v>9.7799511002444979E-4</v>
      </c>
      <c r="K726" s="3">
        <f t="shared" si="139"/>
        <v>0.5</v>
      </c>
      <c r="L726" s="3" cm="1">
        <f t="array" ref="L726">SUM(_xlfn._xlws.FILTER($D$2:$D$1311,_xlfn.MAP($F$2:$F$1311,_xlfn.LAMBDA(_xlpm.x,_xlpm.x=$F726))))</f>
        <v>4.8899755501222489E-4</v>
      </c>
      <c r="M726" s="3">
        <f t="shared" si="140"/>
        <v>1</v>
      </c>
      <c r="N726" s="3">
        <f t="shared" si="141"/>
        <v>0.16959990621408716</v>
      </c>
      <c r="O726" s="3">
        <f t="shared" si="142"/>
        <v>0.66666666666666663</v>
      </c>
      <c r="P726" s="3">
        <f t="shared" si="143"/>
        <v>-0.3010299956639812</v>
      </c>
      <c r="Q726" s="3"/>
    </row>
    <row r="727" spans="1:17">
      <c r="A727" s="1" t="str">
        <f t="shared" si="132"/>
        <v>~beste~ : [bəʃtɛ]</v>
      </c>
      <c r="B727" s="2">
        <v>1</v>
      </c>
      <c r="C727" s="1" t="s">
        <v>1466</v>
      </c>
      <c r="D727" s="3">
        <f t="shared" si="133"/>
        <v>4.8899755501222489E-4</v>
      </c>
      <c r="E727" s="1" t="str">
        <f t="shared" si="134"/>
        <v>~beste~</v>
      </c>
      <c r="F727" s="1" t="str">
        <f t="shared" si="135"/>
        <v>[bəʃtɛ]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 cm="1">
        <f t="array" ref="J727">SUM(_xlfn._xlws.FILTER($D$2:$D$1311,_xlfn.MAP($E$2:$E$1311,_xlfn.LAMBDA(_xlpm.x,_xlpm.x=$E727))))</f>
        <v>9.7799511002444979E-4</v>
      </c>
      <c r="K727" s="3">
        <f t="shared" si="139"/>
        <v>0.5</v>
      </c>
      <c r="L727" s="3" cm="1">
        <f t="array" ref="L727">SUM(_xlfn._xlws.FILTER($D$2:$D$1311,_xlfn.MAP($F$2:$F$1311,_xlfn.LAMBDA(_xlpm.x,_xlpm.x=$F727))))</f>
        <v>4.8899755501222489E-4</v>
      </c>
      <c r="M727" s="3">
        <f t="shared" si="140"/>
        <v>1</v>
      </c>
      <c r="N727" s="3">
        <f t="shared" si="141"/>
        <v>0.16959990621408716</v>
      </c>
      <c r="O727" s="3">
        <f t="shared" si="142"/>
        <v>0.66666666666666663</v>
      </c>
      <c r="P727" s="3">
        <f t="shared" si="143"/>
        <v>-0.3010299956639812</v>
      </c>
      <c r="Q727" s="3"/>
    </row>
    <row r="728" spans="1:17">
      <c r="A728" s="1" t="str">
        <f t="shared" si="132"/>
        <v>~produ~ : [pʁodu]</v>
      </c>
      <c r="B728" s="2">
        <v>1</v>
      </c>
      <c r="C728" s="1" t="s">
        <v>1463</v>
      </c>
      <c r="D728" s="3">
        <f t="shared" si="133"/>
        <v>4.8899755501222489E-4</v>
      </c>
      <c r="E728" s="1" t="str">
        <f t="shared" si="134"/>
        <v>~produ~</v>
      </c>
      <c r="F728" s="1" t="str">
        <f t="shared" si="135"/>
        <v>[pʁodu]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 cm="1">
        <f t="array" ref="J728">SUM(_xlfn._xlws.FILTER($D$2:$D$1311,_xlfn.MAP($E$2:$E$1311,_xlfn.LAMBDA(_xlpm.x,_xlpm.x=$E728))))</f>
        <v>9.7799511002444979E-4</v>
      </c>
      <c r="K728" s="3">
        <f t="shared" si="139"/>
        <v>0.5</v>
      </c>
      <c r="L728" s="3" cm="1">
        <f t="array" ref="L728">SUM(_xlfn._xlws.FILTER($D$2:$D$1311,_xlfn.MAP($F$2:$F$1311,_xlfn.LAMBDA(_xlpm.x,_xlpm.x=$F728))))</f>
        <v>4.8899755501222489E-4</v>
      </c>
      <c r="M728" s="3">
        <f t="shared" si="140"/>
        <v>1</v>
      </c>
      <c r="N728" s="3">
        <f t="shared" si="141"/>
        <v>0.16959990621408716</v>
      </c>
      <c r="O728" s="3">
        <f t="shared" si="142"/>
        <v>0.66666666666666663</v>
      </c>
      <c r="P728" s="3">
        <f t="shared" si="143"/>
        <v>-0.3010299956639812</v>
      </c>
      <c r="Q728" s="3"/>
    </row>
    <row r="729" spans="1:17">
      <c r="A729" s="1" t="str">
        <f t="shared" si="132"/>
        <v>~produ~ : [pʁodʊ]</v>
      </c>
      <c r="B729" s="2">
        <v>1</v>
      </c>
      <c r="C729" s="1" t="s">
        <v>1462</v>
      </c>
      <c r="D729" s="3">
        <f t="shared" si="133"/>
        <v>4.8899755501222489E-4</v>
      </c>
      <c r="E729" s="3" t="str">
        <f t="shared" si="134"/>
        <v>~produ~</v>
      </c>
      <c r="F729" s="3" t="str">
        <f t="shared" si="135"/>
        <v>[pʁodʊ]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 cm="1">
        <f t="array" ref="J729">SUM(_xlfn._xlws.FILTER($D$2:$D$1311,_xlfn.MAP($E$2:$E$1311,_xlfn.LAMBDA(_xlpm.x,_xlpm.x=$E729))))</f>
        <v>9.7799511002444979E-4</v>
      </c>
      <c r="K729" s="3">
        <f t="shared" si="139"/>
        <v>0.5</v>
      </c>
      <c r="L729" s="3" cm="1">
        <f t="array" ref="L729">SUM(_xlfn._xlws.FILTER($D$2:$D$1311,_xlfn.MAP($F$2:$F$1311,_xlfn.LAMBDA(_xlpm.x,_xlpm.x=$F729))))</f>
        <v>4.8899755501222489E-4</v>
      </c>
      <c r="M729" s="3">
        <f t="shared" si="140"/>
        <v>1</v>
      </c>
      <c r="N729" s="3">
        <f t="shared" si="141"/>
        <v>0.16959990621408716</v>
      </c>
      <c r="O729" s="3">
        <f t="shared" si="142"/>
        <v>0.66666666666666663</v>
      </c>
      <c r="P729" s="3">
        <f t="shared" si="143"/>
        <v>-0.3010299956639812</v>
      </c>
      <c r="Q729" s="3"/>
    </row>
    <row r="730" spans="1:17">
      <c r="A730" s="1" t="str">
        <f t="shared" si="132"/>
        <v>~stern~ : [ʃtɛʁn]</v>
      </c>
      <c r="B730" s="2">
        <v>1</v>
      </c>
      <c r="C730" s="1" t="s">
        <v>1458</v>
      </c>
      <c r="D730" s="3">
        <f t="shared" si="133"/>
        <v>4.8899755501222489E-4</v>
      </c>
      <c r="E730" s="3" t="str">
        <f t="shared" si="134"/>
        <v>~stern~</v>
      </c>
      <c r="F730" s="3" t="str">
        <f t="shared" si="135"/>
        <v>[ʃtɛʁn]</v>
      </c>
      <c r="G730" s="5">
        <f t="shared" si="136"/>
        <v>5</v>
      </c>
      <c r="H730" s="5">
        <f t="shared" si="137"/>
        <v>5</v>
      </c>
      <c r="I730" s="5">
        <f t="shared" si="138"/>
        <v>5</v>
      </c>
      <c r="J730" s="3" cm="1">
        <f t="array" ref="J730">SUM(_xlfn._xlws.FILTER($D$2:$D$1311,_xlfn.MAP($E$2:$E$1311,_xlfn.LAMBDA(_xlpm.x,_xlpm.x=$E730))))</f>
        <v>9.7799511002444979E-4</v>
      </c>
      <c r="K730" s="3">
        <f t="shared" si="139"/>
        <v>0.5</v>
      </c>
      <c r="L730" s="3" cm="1">
        <f t="array" ref="L730">SUM(_xlfn._xlws.FILTER($D$2:$D$1311,_xlfn.MAP($F$2:$F$1311,_xlfn.LAMBDA(_xlpm.x,_xlpm.x=$F730))))</f>
        <v>4.8899755501222489E-4</v>
      </c>
      <c r="M730" s="3">
        <f t="shared" si="140"/>
        <v>1</v>
      </c>
      <c r="N730" s="3">
        <f t="shared" si="141"/>
        <v>0.16959990621408716</v>
      </c>
      <c r="O730" s="3">
        <f t="shared" si="142"/>
        <v>0.66666666666666663</v>
      </c>
      <c r="P730" s="3">
        <f t="shared" si="143"/>
        <v>-0.3010299956639812</v>
      </c>
      <c r="Q730" s="3"/>
    </row>
    <row r="731" spans="1:17">
      <c r="A731" s="1" t="str">
        <f t="shared" si="132"/>
        <v>~ndere~ : [ndeʁe]</v>
      </c>
      <c r="B731" s="2">
        <v>2</v>
      </c>
      <c r="C731" s="1" t="s">
        <v>1456</v>
      </c>
      <c r="D731" s="3">
        <f t="shared" si="133"/>
        <v>9.7799511002444979E-4</v>
      </c>
      <c r="E731" s="1" t="str">
        <f t="shared" si="134"/>
        <v>~ndere~</v>
      </c>
      <c r="F731" s="1" t="str">
        <f t="shared" si="135"/>
        <v>[ndeʁe]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 cm="1">
        <f t="array" ref="J731">SUM(_xlfn._xlws.FILTER($D$2:$D$1311,_xlfn.MAP($E$2:$E$1311,_xlfn.LAMBDA(_xlpm.x,_xlpm.x=$E731))))</f>
        <v>1.4669926650366747E-3</v>
      </c>
      <c r="K731" s="3">
        <f t="shared" si="139"/>
        <v>0.66666666666666663</v>
      </c>
      <c r="L731" s="3" cm="1">
        <f t="array" ref="L731">SUM(_xlfn._xlws.FILTER($D$2:$D$1311,_xlfn.MAP($F$2:$F$1311,_xlfn.LAMBDA(_xlpm.x,_xlpm.x=$F731))))</f>
        <v>9.7799511002444979E-4</v>
      </c>
      <c r="M731" s="3">
        <f t="shared" si="140"/>
        <v>1</v>
      </c>
      <c r="N731" s="3">
        <f t="shared" si="141"/>
        <v>0.32257138977018379</v>
      </c>
      <c r="O731" s="3">
        <f t="shared" si="142"/>
        <v>0.8</v>
      </c>
      <c r="P731" s="3">
        <f t="shared" si="143"/>
        <v>-0.17609125905568127</v>
      </c>
      <c r="Q731" s="3"/>
    </row>
    <row r="732" spans="1:17">
      <c r="A732" s="1" t="str">
        <f t="shared" si="132"/>
        <v>~fisch~ : [fɪʃ]</v>
      </c>
      <c r="B732" s="2">
        <v>1</v>
      </c>
      <c r="C732" s="1" t="s">
        <v>1453</v>
      </c>
      <c r="D732" s="3">
        <f t="shared" si="133"/>
        <v>4.8899755501222489E-4</v>
      </c>
      <c r="E732" s="3" t="str">
        <f t="shared" si="134"/>
        <v>~fisch~</v>
      </c>
      <c r="F732" s="3" t="str">
        <f t="shared" si="135"/>
        <v>[fɪʃ]</v>
      </c>
      <c r="G732" s="5">
        <f t="shared" si="136"/>
        <v>5</v>
      </c>
      <c r="H732" s="5">
        <f t="shared" si="137"/>
        <v>3</v>
      </c>
      <c r="I732" s="5">
        <f t="shared" si="138"/>
        <v>5</v>
      </c>
      <c r="J732" s="3" cm="1">
        <f t="array" ref="J732">SUM(_xlfn._xlws.FILTER($D$2:$D$1311,_xlfn.MAP($E$2:$E$1311,_xlfn.LAMBDA(_xlpm.x,_xlpm.x=$E732))))</f>
        <v>4.8899755501222489E-4</v>
      </c>
      <c r="K732" s="3">
        <f t="shared" si="139"/>
        <v>1</v>
      </c>
      <c r="L732" s="3" cm="1">
        <f t="array" ref="L732">SUM(_xlfn._xlws.FILTER($D$2:$D$1311,_xlfn.MAP($F$2:$F$1311,_xlfn.LAMBDA(_xlpm.x,_xlpm.x=$F732))))</f>
        <v>4.8899755501222489E-4</v>
      </c>
      <c r="M732" s="3">
        <f t="shared" si="140"/>
        <v>1</v>
      </c>
      <c r="N732" s="3">
        <f t="shared" si="141"/>
        <v>0.21041093737452468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~ckeln~ : [kln]</v>
      </c>
      <c r="B733" s="2">
        <v>1</v>
      </c>
      <c r="C733" s="1" t="s">
        <v>537</v>
      </c>
      <c r="D733" s="3">
        <f t="shared" si="133"/>
        <v>4.8899755501222489E-4</v>
      </c>
      <c r="E733" s="1" t="str">
        <f t="shared" si="134"/>
        <v>~ckeln~</v>
      </c>
      <c r="F733" s="1" t="str">
        <f t="shared" si="135"/>
        <v>[kln]</v>
      </c>
      <c r="G733" s="5">
        <f t="shared" si="136"/>
        <v>5</v>
      </c>
      <c r="H733" s="5">
        <f t="shared" si="137"/>
        <v>3</v>
      </c>
      <c r="I733" s="5">
        <f t="shared" si="138"/>
        <v>5</v>
      </c>
      <c r="J733" s="3" cm="1">
        <f t="array" ref="J733">SUM(_xlfn._xlws.FILTER($D$2:$D$1311,_xlfn.MAP($E$2:$E$1311,_xlfn.LAMBDA(_xlpm.x,_xlpm.x=$E733))))</f>
        <v>4.8899755501222489E-4</v>
      </c>
      <c r="K733" s="3">
        <f t="shared" si="139"/>
        <v>1</v>
      </c>
      <c r="L733" s="3" cm="1">
        <f t="array" ref="L733">SUM(_xlfn._xlws.FILTER($D$2:$D$1311,_xlfn.MAP($F$2:$F$1311,_xlfn.LAMBDA(_xlpm.x,_xlpm.x=$F733))))</f>
        <v>4.8899755501222489E-4</v>
      </c>
      <c r="M733" s="3">
        <f t="shared" si="140"/>
        <v>1</v>
      </c>
      <c r="N733" s="3">
        <f t="shared" si="141"/>
        <v>0.21041093737452468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~chsen~ : [ksn]</v>
      </c>
      <c r="B734" s="2">
        <v>1</v>
      </c>
      <c r="C734" s="1" t="s">
        <v>542</v>
      </c>
      <c r="D734" s="3">
        <f t="shared" si="133"/>
        <v>4.8899755501222489E-4</v>
      </c>
      <c r="E734" s="1" t="str">
        <f t="shared" si="134"/>
        <v>~chsen~</v>
      </c>
      <c r="F734" s="1" t="str">
        <f t="shared" si="135"/>
        <v>[ksn]</v>
      </c>
      <c r="G734" s="5">
        <f t="shared" si="136"/>
        <v>5</v>
      </c>
      <c r="H734" s="5">
        <f t="shared" si="137"/>
        <v>3</v>
      </c>
      <c r="I734" s="5">
        <f t="shared" si="138"/>
        <v>5</v>
      </c>
      <c r="J734" s="3" cm="1">
        <f t="array" ref="J734">SUM(_xlfn._xlws.FILTER($D$2:$D$1311,_xlfn.MAP($E$2:$E$1311,_xlfn.LAMBDA(_xlpm.x,_xlpm.x=$E734))))</f>
        <v>4.8899755501222489E-4</v>
      </c>
      <c r="K734" s="3">
        <f t="shared" si="139"/>
        <v>1</v>
      </c>
      <c r="L734" s="3" cm="1">
        <f t="array" ref="L734">SUM(_xlfn._xlws.FILTER($D$2:$D$1311,_xlfn.MAP($F$2:$F$1311,_xlfn.LAMBDA(_xlpm.x,_xlpm.x=$F734))))</f>
        <v>4.8899755501222489E-4</v>
      </c>
      <c r="M734" s="3">
        <f t="shared" si="140"/>
        <v>1</v>
      </c>
      <c r="N734" s="3">
        <f t="shared" si="141"/>
        <v>0.21041093737452468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~mmeln~ : [mln]</v>
      </c>
      <c r="B735" s="2">
        <v>1</v>
      </c>
      <c r="C735" s="1" t="s">
        <v>167</v>
      </c>
      <c r="D735" s="3">
        <f t="shared" si="133"/>
        <v>4.8899755501222489E-4</v>
      </c>
      <c r="E735" s="1" t="str">
        <f t="shared" si="134"/>
        <v>~mmeln~</v>
      </c>
      <c r="F735" s="1" t="str">
        <f t="shared" si="135"/>
        <v>[mln]</v>
      </c>
      <c r="G735" s="5">
        <f t="shared" si="136"/>
        <v>5</v>
      </c>
      <c r="H735" s="5">
        <f t="shared" si="137"/>
        <v>3</v>
      </c>
      <c r="I735" s="5">
        <f t="shared" si="138"/>
        <v>5</v>
      </c>
      <c r="J735" s="3" cm="1">
        <f t="array" ref="J735">SUM(_xlfn._xlws.FILTER($D$2:$D$1311,_xlfn.MAP($E$2:$E$1311,_xlfn.LAMBDA(_xlpm.x,_xlpm.x=$E735))))</f>
        <v>4.8899755501222489E-4</v>
      </c>
      <c r="K735" s="3">
        <f t="shared" si="139"/>
        <v>1</v>
      </c>
      <c r="L735" s="3" cm="1">
        <f t="array" ref="L735">SUM(_xlfn._xlws.FILTER($D$2:$D$1311,_xlfn.MAP($F$2:$F$1311,_xlfn.LAMBDA(_xlpm.x,_xlpm.x=$F735))))</f>
        <v>4.8899755501222489E-4</v>
      </c>
      <c r="M735" s="3">
        <f t="shared" si="140"/>
        <v>1</v>
      </c>
      <c r="N735" s="3">
        <f t="shared" si="141"/>
        <v>0.21041093737452468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~ppelt~ : [plt]</v>
      </c>
      <c r="B736" s="2">
        <v>1</v>
      </c>
      <c r="C736" s="1" t="s">
        <v>593</v>
      </c>
      <c r="D736" s="3">
        <f t="shared" si="133"/>
        <v>4.8899755501222489E-4</v>
      </c>
      <c r="E736" s="1" t="str">
        <f t="shared" si="134"/>
        <v>~ppelt~</v>
      </c>
      <c r="F736" s="1" t="str">
        <f t="shared" si="135"/>
        <v>[plt]</v>
      </c>
      <c r="G736" s="5">
        <f t="shared" si="136"/>
        <v>5</v>
      </c>
      <c r="H736" s="5">
        <f t="shared" si="137"/>
        <v>3</v>
      </c>
      <c r="I736" s="5">
        <f t="shared" si="138"/>
        <v>5</v>
      </c>
      <c r="J736" s="3" cm="1">
        <f t="array" ref="J736">SUM(_xlfn._xlws.FILTER($D$2:$D$1311,_xlfn.MAP($E$2:$E$1311,_xlfn.LAMBDA(_xlpm.x,_xlpm.x=$E736))))</f>
        <v>4.8899755501222489E-4</v>
      </c>
      <c r="K736" s="3">
        <f t="shared" si="139"/>
        <v>1</v>
      </c>
      <c r="L736" s="3" cm="1">
        <f t="array" ref="L736">SUM(_xlfn._xlws.FILTER($D$2:$D$1311,_xlfn.MAP($F$2:$F$1311,_xlfn.LAMBDA(_xlpm.x,_xlpm.x=$F736))))</f>
        <v>4.8899755501222489E-4</v>
      </c>
      <c r="M736" s="3">
        <f t="shared" si="140"/>
        <v>1</v>
      </c>
      <c r="N736" s="3">
        <f t="shared" si="141"/>
        <v>0.21041093737452468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~immer~ : [ɪmɐ]</v>
      </c>
      <c r="B737" s="2">
        <v>1</v>
      </c>
      <c r="C737" s="1" t="s">
        <v>1446</v>
      </c>
      <c r="D737" s="3">
        <f t="shared" si="133"/>
        <v>4.8899755501222489E-4</v>
      </c>
      <c r="E737" s="3" t="str">
        <f t="shared" si="134"/>
        <v>~immer~</v>
      </c>
      <c r="F737" s="3" t="str">
        <f t="shared" si="135"/>
        <v>[ɪmɐ]</v>
      </c>
      <c r="G737" s="5">
        <f t="shared" si="136"/>
        <v>5</v>
      </c>
      <c r="H737" s="5">
        <f t="shared" si="137"/>
        <v>3</v>
      </c>
      <c r="I737" s="5">
        <f t="shared" si="138"/>
        <v>5</v>
      </c>
      <c r="J737" s="3" cm="1">
        <f t="array" ref="J737">SUM(_xlfn._xlws.FILTER($D$2:$D$1311,_xlfn.MAP($E$2:$E$1311,_xlfn.LAMBDA(_xlpm.x,_xlpm.x=$E737))))</f>
        <v>4.8899755501222489E-4</v>
      </c>
      <c r="K737" s="3">
        <f t="shared" si="139"/>
        <v>1</v>
      </c>
      <c r="L737" s="3" cm="1">
        <f t="array" ref="L737">SUM(_xlfn._xlws.FILTER($D$2:$D$1311,_xlfn.MAP($F$2:$F$1311,_xlfn.LAMBDA(_xlpm.x,_xlpm.x=$F737))))</f>
        <v>4.8899755501222489E-4</v>
      </c>
      <c r="M737" s="3">
        <f t="shared" si="140"/>
        <v>1</v>
      </c>
      <c r="N737" s="3">
        <f t="shared" si="141"/>
        <v>0.21041093737452468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~essen~ : [ɛsn]</v>
      </c>
      <c r="B738" s="2">
        <v>1</v>
      </c>
      <c r="C738" s="1" t="s">
        <v>1445</v>
      </c>
      <c r="D738" s="3">
        <f t="shared" si="133"/>
        <v>4.8899755501222489E-4</v>
      </c>
      <c r="E738" s="3" t="str">
        <f t="shared" si="134"/>
        <v>~essen~</v>
      </c>
      <c r="F738" s="3" t="str">
        <f t="shared" si="135"/>
        <v>[ɛsn]</v>
      </c>
      <c r="G738" s="5">
        <f t="shared" si="136"/>
        <v>5</v>
      </c>
      <c r="H738" s="5">
        <f t="shared" si="137"/>
        <v>3</v>
      </c>
      <c r="I738" s="5">
        <f t="shared" si="138"/>
        <v>5</v>
      </c>
      <c r="J738" s="3" cm="1">
        <f t="array" ref="J738">SUM(_xlfn._xlws.FILTER($D$2:$D$1311,_xlfn.MAP($E$2:$E$1311,_xlfn.LAMBDA(_xlpm.x,_xlpm.x=$E738))))</f>
        <v>4.8899755501222489E-4</v>
      </c>
      <c r="K738" s="3">
        <f t="shared" si="139"/>
        <v>1</v>
      </c>
      <c r="L738" s="3" cm="1">
        <f t="array" ref="L738">SUM(_xlfn._xlws.FILTER($D$2:$D$1311,_xlfn.MAP($F$2:$F$1311,_xlfn.LAMBDA(_xlpm.x,_xlpm.x=$F738))))</f>
        <v>4.8899755501222489E-4</v>
      </c>
      <c r="M738" s="3">
        <f t="shared" si="140"/>
        <v>1</v>
      </c>
      <c r="N738" s="3">
        <f t="shared" si="141"/>
        <v>0.21041093737452468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~schuh~ : [ʃuː]</v>
      </c>
      <c r="B739" s="2">
        <v>1</v>
      </c>
      <c r="C739" s="1" t="s">
        <v>402</v>
      </c>
      <c r="D739" s="3">
        <f t="shared" si="133"/>
        <v>4.8899755501222489E-4</v>
      </c>
      <c r="E739" s="3" t="str">
        <f t="shared" si="134"/>
        <v>~schuh~</v>
      </c>
      <c r="F739" s="3" t="str">
        <f t="shared" si="135"/>
        <v>[ʃuː]</v>
      </c>
      <c r="G739" s="5">
        <f t="shared" si="136"/>
        <v>5</v>
      </c>
      <c r="H739" s="5">
        <f t="shared" si="137"/>
        <v>3</v>
      </c>
      <c r="I739" s="5">
        <f t="shared" si="138"/>
        <v>5</v>
      </c>
      <c r="J739" s="3" cm="1">
        <f t="array" ref="J739">SUM(_xlfn._xlws.FILTER($D$2:$D$1311,_xlfn.MAP($E$2:$E$1311,_xlfn.LAMBDA(_xlpm.x,_xlpm.x=$E739))))</f>
        <v>4.8899755501222489E-4</v>
      </c>
      <c r="K739" s="3">
        <f t="shared" si="139"/>
        <v>1</v>
      </c>
      <c r="L739" s="3" cm="1">
        <f t="array" ref="L739">SUM(_xlfn._xlws.FILTER($D$2:$D$1311,_xlfn.MAP($F$2:$F$1311,_xlfn.LAMBDA(_xlpm.x,_xlpm.x=$F739))))</f>
        <v>4.8899755501222489E-4</v>
      </c>
      <c r="M739" s="3">
        <f t="shared" si="140"/>
        <v>1</v>
      </c>
      <c r="N739" s="3">
        <f t="shared" si="141"/>
        <v>0.21041093737452468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~alter~ : [altɐ]</v>
      </c>
      <c r="B740" s="2">
        <v>1</v>
      </c>
      <c r="C740" s="1" t="s">
        <v>1443</v>
      </c>
      <c r="D740" s="3">
        <f t="shared" si="133"/>
        <v>4.8899755501222489E-4</v>
      </c>
      <c r="E740" s="1" t="str">
        <f t="shared" si="134"/>
        <v>~alter~</v>
      </c>
      <c r="F740" s="1" t="str">
        <f t="shared" si="135"/>
        <v>[altɐ]</v>
      </c>
      <c r="G740" s="5">
        <f t="shared" si="136"/>
        <v>5</v>
      </c>
      <c r="H740" s="5">
        <f t="shared" si="137"/>
        <v>4</v>
      </c>
      <c r="I740" s="5">
        <f t="shared" si="138"/>
        <v>5</v>
      </c>
      <c r="J740" s="3" cm="1">
        <f t="array" ref="J740">SUM(_xlfn._xlws.FILTER($D$2:$D$1311,_xlfn.MAP($E$2:$E$1311,_xlfn.LAMBDA(_xlpm.x,_xlpm.x=$E740))))</f>
        <v>4.8899755501222489E-4</v>
      </c>
      <c r="K740" s="3">
        <f t="shared" si="139"/>
        <v>1</v>
      </c>
      <c r="L740" s="3" cm="1">
        <f t="array" ref="L740">SUM(_xlfn._xlws.FILTER($D$2:$D$1311,_xlfn.MAP($F$2:$F$1311,_xlfn.LAMBDA(_xlpm.x,_xlpm.x=$F740))))</f>
        <v>4.8899755501222489E-4</v>
      </c>
      <c r="M740" s="3">
        <f t="shared" si="140"/>
        <v>1</v>
      </c>
      <c r="N740" s="3">
        <f t="shared" si="141"/>
        <v>0.2342468675289098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~allge~ : [alɡe]</v>
      </c>
      <c r="B741" s="2">
        <v>1</v>
      </c>
      <c r="C741" s="1" t="s">
        <v>1442</v>
      </c>
      <c r="D741" s="3">
        <f t="shared" si="133"/>
        <v>4.8899755501222489E-4</v>
      </c>
      <c r="E741" s="3" t="str">
        <f t="shared" si="134"/>
        <v>~allge~</v>
      </c>
      <c r="F741" s="3" t="str">
        <f t="shared" si="135"/>
        <v>[alɡe]</v>
      </c>
      <c r="G741" s="5">
        <f t="shared" si="136"/>
        <v>5</v>
      </c>
      <c r="H741" s="5">
        <f t="shared" si="137"/>
        <v>4</v>
      </c>
      <c r="I741" s="5">
        <f t="shared" si="138"/>
        <v>5</v>
      </c>
      <c r="J741" s="3" cm="1">
        <f t="array" ref="J741">SUM(_xlfn._xlws.FILTER($D$2:$D$1311,_xlfn.MAP($E$2:$E$1311,_xlfn.LAMBDA(_xlpm.x,_xlpm.x=$E741))))</f>
        <v>4.8899755501222489E-4</v>
      </c>
      <c r="K741" s="3">
        <f t="shared" si="139"/>
        <v>1</v>
      </c>
      <c r="L741" s="3" cm="1">
        <f t="array" ref="L741">SUM(_xlfn._xlws.FILTER($D$2:$D$1311,_xlfn.MAP($F$2:$F$1311,_xlfn.LAMBDA(_xlpm.x,_xlpm.x=$F741))))</f>
        <v>4.8899755501222489E-4</v>
      </c>
      <c r="M741" s="3">
        <f t="shared" si="140"/>
        <v>1</v>
      </c>
      <c r="N741" s="3">
        <f t="shared" si="141"/>
        <v>0.2342468675289098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~achtu~ : [axtʊ]</v>
      </c>
      <c r="B742" s="2">
        <v>1</v>
      </c>
      <c r="C742" s="1" t="s">
        <v>1441</v>
      </c>
      <c r="D742" s="3">
        <f t="shared" si="133"/>
        <v>4.8899755501222489E-4</v>
      </c>
      <c r="E742" s="1" t="str">
        <f t="shared" si="134"/>
        <v>~achtu~</v>
      </c>
      <c r="F742" s="1" t="str">
        <f t="shared" si="135"/>
        <v>[axtʊ]</v>
      </c>
      <c r="G742" s="5">
        <f t="shared" si="136"/>
        <v>5</v>
      </c>
      <c r="H742" s="5">
        <f t="shared" si="137"/>
        <v>4</v>
      </c>
      <c r="I742" s="5">
        <f t="shared" si="138"/>
        <v>5</v>
      </c>
      <c r="J742" s="3" cm="1">
        <f t="array" ref="J742">SUM(_xlfn._xlws.FILTER($D$2:$D$1311,_xlfn.MAP($E$2:$E$1311,_xlfn.LAMBDA(_xlpm.x,_xlpm.x=$E742))))</f>
        <v>4.8899755501222489E-4</v>
      </c>
      <c r="K742" s="3">
        <f t="shared" si="139"/>
        <v>1</v>
      </c>
      <c r="L742" s="3" cm="1">
        <f t="array" ref="L742">SUM(_xlfn._xlws.FILTER($D$2:$D$1311,_xlfn.MAP($F$2:$F$1311,_xlfn.LAMBDA(_xlpm.x,_xlpm.x=$F742))))</f>
        <v>4.8899755501222489E-4</v>
      </c>
      <c r="M742" s="3">
        <f t="shared" si="140"/>
        <v>1</v>
      </c>
      <c r="N742" s="3">
        <f t="shared" si="141"/>
        <v>0.2342468675289098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~angst~ : [aŋst]</v>
      </c>
      <c r="B743" s="2">
        <v>1</v>
      </c>
      <c r="C743" s="1" t="s">
        <v>1440</v>
      </c>
      <c r="D743" s="3">
        <f t="shared" si="133"/>
        <v>4.8899755501222489E-4</v>
      </c>
      <c r="E743" s="1" t="str">
        <f t="shared" si="134"/>
        <v>~angst~</v>
      </c>
      <c r="F743" s="1" t="str">
        <f t="shared" si="135"/>
        <v>[aŋst]</v>
      </c>
      <c r="G743" s="5">
        <f t="shared" si="136"/>
        <v>5</v>
      </c>
      <c r="H743" s="5">
        <f t="shared" si="137"/>
        <v>4</v>
      </c>
      <c r="I743" s="5">
        <f t="shared" si="138"/>
        <v>5</v>
      </c>
      <c r="J743" s="3" cm="1">
        <f t="array" ref="J743">SUM(_xlfn._xlws.FILTER($D$2:$D$1311,_xlfn.MAP($E$2:$E$1311,_xlfn.LAMBDA(_xlpm.x,_xlpm.x=$E743))))</f>
        <v>4.8899755501222489E-4</v>
      </c>
      <c r="K743" s="3">
        <f t="shared" si="139"/>
        <v>1</v>
      </c>
      <c r="L743" s="3" cm="1">
        <f t="array" ref="L743">SUM(_xlfn._xlws.FILTER($D$2:$D$1311,_xlfn.MAP($F$2:$F$1311,_xlfn.LAMBDA(_xlpm.x,_xlpm.x=$F743))))</f>
        <v>4.8899755501222489E-4</v>
      </c>
      <c r="M743" s="3">
        <f t="shared" si="140"/>
        <v>1</v>
      </c>
      <c r="N743" s="3">
        <f t="shared" si="141"/>
        <v>0.2342468675289098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~außer~ : [aɔsɐ]</v>
      </c>
      <c r="B744" s="2">
        <v>1</v>
      </c>
      <c r="C744" s="1" t="s">
        <v>1439</v>
      </c>
      <c r="D744" s="3">
        <f t="shared" si="133"/>
        <v>4.8899755501222489E-4</v>
      </c>
      <c r="E744" s="1" t="str">
        <f t="shared" si="134"/>
        <v>~außer~</v>
      </c>
      <c r="F744" s="1" t="str">
        <f t="shared" si="135"/>
        <v>[aɔsɐ]</v>
      </c>
      <c r="G744" s="5">
        <f t="shared" si="136"/>
        <v>5</v>
      </c>
      <c r="H744" s="5">
        <f t="shared" si="137"/>
        <v>4</v>
      </c>
      <c r="I744" s="5">
        <f t="shared" si="138"/>
        <v>5</v>
      </c>
      <c r="J744" s="3" cm="1">
        <f t="array" ref="J744">SUM(_xlfn._xlws.FILTER($D$2:$D$1311,_xlfn.MAP($E$2:$E$1311,_xlfn.LAMBDA(_xlpm.x,_xlpm.x=$E744))))</f>
        <v>4.8899755501222489E-4</v>
      </c>
      <c r="K744" s="3">
        <f t="shared" si="139"/>
        <v>1</v>
      </c>
      <c r="L744" s="3" cm="1">
        <f t="array" ref="L744">SUM(_xlfn._xlws.FILTER($D$2:$D$1311,_xlfn.MAP($F$2:$F$1311,_xlfn.LAMBDA(_xlpm.x,_xlpm.x=$F744))))</f>
        <v>4.8899755501222489E-4</v>
      </c>
      <c r="M744" s="3">
        <f t="shared" si="140"/>
        <v>1</v>
      </c>
      <c r="N744" s="3">
        <f t="shared" si="141"/>
        <v>0.2342468675289098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~eisen~ : [aɛzn]</v>
      </c>
      <c r="B745" s="2">
        <v>1</v>
      </c>
      <c r="C745" s="1" t="s">
        <v>1438</v>
      </c>
      <c r="D745" s="3">
        <f t="shared" si="133"/>
        <v>4.8899755501222489E-4</v>
      </c>
      <c r="E745" s="1" t="str">
        <f t="shared" si="134"/>
        <v>~eisen~</v>
      </c>
      <c r="F745" s="1" t="str">
        <f t="shared" si="135"/>
        <v>[aɛzn]</v>
      </c>
      <c r="G745" s="5">
        <f t="shared" si="136"/>
        <v>5</v>
      </c>
      <c r="H745" s="5">
        <f t="shared" si="137"/>
        <v>4</v>
      </c>
      <c r="I745" s="5">
        <f t="shared" si="138"/>
        <v>5</v>
      </c>
      <c r="J745" s="3" cm="1">
        <f t="array" ref="J745">SUM(_xlfn._xlws.FILTER($D$2:$D$1311,_xlfn.MAP($E$2:$E$1311,_xlfn.LAMBDA(_xlpm.x,_xlpm.x=$E745))))</f>
        <v>4.8899755501222489E-4</v>
      </c>
      <c r="K745" s="3">
        <f t="shared" si="139"/>
        <v>1</v>
      </c>
      <c r="L745" s="3" cm="1">
        <f t="array" ref="L745">SUM(_xlfn._xlws.FILTER($D$2:$D$1311,_xlfn.MAP($F$2:$F$1311,_xlfn.LAMBDA(_xlpm.x,_xlpm.x=$F745))))</f>
        <v>4.8899755501222489E-4</v>
      </c>
      <c r="M745" s="3">
        <f t="shared" si="140"/>
        <v>1</v>
      </c>
      <c r="N745" s="3">
        <f t="shared" si="141"/>
        <v>0.2342468675289098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~blatt~ : [blat]</v>
      </c>
      <c r="B746" s="2">
        <v>1</v>
      </c>
      <c r="C746" s="1" t="s">
        <v>1437</v>
      </c>
      <c r="D746" s="3">
        <f t="shared" si="133"/>
        <v>4.8899755501222489E-4</v>
      </c>
      <c r="E746" s="1" t="str">
        <f t="shared" si="134"/>
        <v>~blatt~</v>
      </c>
      <c r="F746" s="1" t="str">
        <f t="shared" si="135"/>
        <v>[blat]</v>
      </c>
      <c r="G746" s="5">
        <f t="shared" si="136"/>
        <v>5</v>
      </c>
      <c r="H746" s="5">
        <f t="shared" si="137"/>
        <v>4</v>
      </c>
      <c r="I746" s="5">
        <f t="shared" si="138"/>
        <v>5</v>
      </c>
      <c r="J746" s="3" cm="1">
        <f t="array" ref="J746">SUM(_xlfn._xlws.FILTER($D$2:$D$1311,_xlfn.MAP($E$2:$E$1311,_xlfn.LAMBDA(_xlpm.x,_xlpm.x=$E746))))</f>
        <v>4.8899755501222489E-4</v>
      </c>
      <c r="K746" s="3">
        <f t="shared" si="139"/>
        <v>1</v>
      </c>
      <c r="L746" s="3" cm="1">
        <f t="array" ref="L746">SUM(_xlfn._xlws.FILTER($D$2:$D$1311,_xlfn.MAP($F$2:$F$1311,_xlfn.LAMBDA(_xlpm.x,_xlpm.x=$F746))))</f>
        <v>4.8899755501222489E-4</v>
      </c>
      <c r="M746" s="3">
        <f t="shared" si="140"/>
        <v>1</v>
      </c>
      <c r="N746" s="3">
        <f t="shared" si="141"/>
        <v>0.2342468675289098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~block~ : [blɔk]</v>
      </c>
      <c r="B747" s="2">
        <v>1</v>
      </c>
      <c r="C747" s="1" t="s">
        <v>1436</v>
      </c>
      <c r="D747" s="3">
        <f t="shared" si="133"/>
        <v>4.8899755501222489E-4</v>
      </c>
      <c r="E747" s="1" t="str">
        <f t="shared" si="134"/>
        <v>~block~</v>
      </c>
      <c r="F747" s="1" t="str">
        <f t="shared" si="135"/>
        <v>[blɔk]</v>
      </c>
      <c r="G747" s="5">
        <f t="shared" si="136"/>
        <v>5</v>
      </c>
      <c r="H747" s="5">
        <f t="shared" si="137"/>
        <v>4</v>
      </c>
      <c r="I747" s="5">
        <f t="shared" si="138"/>
        <v>5</v>
      </c>
      <c r="J747" s="3" cm="1">
        <f t="array" ref="J747">SUM(_xlfn._xlws.FILTER($D$2:$D$1311,_xlfn.MAP($E$2:$E$1311,_xlfn.LAMBDA(_xlpm.x,_xlpm.x=$E747))))</f>
        <v>4.8899755501222489E-4</v>
      </c>
      <c r="K747" s="3">
        <f t="shared" si="139"/>
        <v>1</v>
      </c>
      <c r="L747" s="3" cm="1">
        <f t="array" ref="L747">SUM(_xlfn._xlws.FILTER($D$2:$D$1311,_xlfn.MAP($F$2:$F$1311,_xlfn.LAMBDA(_xlpm.x,_xlpm.x=$F747))))</f>
        <v>4.8899755501222489E-4</v>
      </c>
      <c r="M747" s="3">
        <f t="shared" si="140"/>
        <v>1</v>
      </c>
      <c r="N747" s="3">
        <f t="shared" si="141"/>
        <v>0.2342468675289098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~belle~ : [bɛle]</v>
      </c>
      <c r="B748" s="2">
        <v>1</v>
      </c>
      <c r="C748" s="1" t="s">
        <v>1434</v>
      </c>
      <c r="D748" s="3">
        <f t="shared" si="133"/>
        <v>4.8899755501222489E-4</v>
      </c>
      <c r="E748" s="1" t="str">
        <f t="shared" si="134"/>
        <v>~belle~</v>
      </c>
      <c r="F748" s="1" t="str">
        <f t="shared" si="135"/>
        <v>[bɛle]</v>
      </c>
      <c r="G748" s="5">
        <f t="shared" si="136"/>
        <v>5</v>
      </c>
      <c r="H748" s="5">
        <f t="shared" si="137"/>
        <v>4</v>
      </c>
      <c r="I748" s="5">
        <f t="shared" si="138"/>
        <v>5</v>
      </c>
      <c r="J748" s="3" cm="1">
        <f t="array" ref="J748">SUM(_xlfn._xlws.FILTER($D$2:$D$1311,_xlfn.MAP($E$2:$E$1311,_xlfn.LAMBDA(_xlpm.x,_xlpm.x=$E748))))</f>
        <v>4.8899755501222489E-4</v>
      </c>
      <c r="K748" s="3">
        <f t="shared" si="139"/>
        <v>1</v>
      </c>
      <c r="L748" s="3" cm="1">
        <f t="array" ref="L748">SUM(_xlfn._xlws.FILTER($D$2:$D$1311,_xlfn.MAP($F$2:$F$1311,_xlfn.LAMBDA(_xlpm.x,_xlpm.x=$F748))))</f>
        <v>4.8899755501222489E-4</v>
      </c>
      <c r="M748" s="3">
        <f t="shared" si="140"/>
        <v>1</v>
      </c>
      <c r="N748" s="3">
        <f t="shared" si="141"/>
        <v>0.2342468675289098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~chtig~ : [çtɪç]</v>
      </c>
      <c r="B749" s="2">
        <v>1</v>
      </c>
      <c r="C749" s="1" t="s">
        <v>1431</v>
      </c>
      <c r="D749" s="3">
        <f t="shared" si="133"/>
        <v>4.8899755501222489E-4</v>
      </c>
      <c r="E749" s="1" t="str">
        <f t="shared" si="134"/>
        <v>~chtig~</v>
      </c>
      <c r="F749" s="1" t="str">
        <f t="shared" si="135"/>
        <v>[çtɪç]</v>
      </c>
      <c r="G749" s="5">
        <f t="shared" si="136"/>
        <v>5</v>
      </c>
      <c r="H749" s="5">
        <f t="shared" si="137"/>
        <v>4</v>
      </c>
      <c r="I749" s="5">
        <f t="shared" si="138"/>
        <v>5</v>
      </c>
      <c r="J749" s="3" cm="1">
        <f t="array" ref="J749">SUM(_xlfn._xlws.FILTER($D$2:$D$1311,_xlfn.MAP($E$2:$E$1311,_xlfn.LAMBDA(_xlpm.x,_xlpm.x=$E749))))</f>
        <v>4.8899755501222489E-4</v>
      </c>
      <c r="K749" s="3">
        <f t="shared" si="139"/>
        <v>1</v>
      </c>
      <c r="L749" s="3" cm="1">
        <f t="array" ref="L749">SUM(_xlfn._xlws.FILTER($D$2:$D$1311,_xlfn.MAP($F$2:$F$1311,_xlfn.LAMBDA(_xlpm.x,_xlpm.x=$F749))))</f>
        <v>4.8899755501222489E-4</v>
      </c>
      <c r="M749" s="3">
        <f t="shared" si="140"/>
        <v>1</v>
      </c>
      <c r="N749" s="3">
        <f t="shared" si="141"/>
        <v>0.2342468675289098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~dauer~ : [daɔɐ]</v>
      </c>
      <c r="B750" s="2">
        <v>1</v>
      </c>
      <c r="C750" s="1" t="s">
        <v>1430</v>
      </c>
      <c r="D750" s="3">
        <f t="shared" si="133"/>
        <v>4.8899755501222489E-4</v>
      </c>
      <c r="E750" s="1" t="str">
        <f t="shared" si="134"/>
        <v>~dauer~</v>
      </c>
      <c r="F750" s="1" t="str">
        <f t="shared" si="135"/>
        <v>[daɔɐ]</v>
      </c>
      <c r="G750" s="5">
        <f t="shared" si="136"/>
        <v>5</v>
      </c>
      <c r="H750" s="5">
        <f t="shared" si="137"/>
        <v>4</v>
      </c>
      <c r="I750" s="5">
        <f t="shared" si="138"/>
        <v>5</v>
      </c>
      <c r="J750" s="3" cm="1">
        <f t="array" ref="J750">SUM(_xlfn._xlws.FILTER($D$2:$D$1311,_xlfn.MAP($E$2:$E$1311,_xlfn.LAMBDA(_xlpm.x,_xlpm.x=$E750))))</f>
        <v>4.8899755501222489E-4</v>
      </c>
      <c r="K750" s="3">
        <f t="shared" si="139"/>
        <v>1</v>
      </c>
      <c r="L750" s="3" cm="1">
        <f t="array" ref="L750">SUM(_xlfn._xlws.FILTER($D$2:$D$1311,_xlfn.MAP($F$2:$F$1311,_xlfn.LAMBDA(_xlpm.x,_xlpm.x=$F750))))</f>
        <v>4.8899755501222489E-4</v>
      </c>
      <c r="M750" s="3">
        <f t="shared" si="140"/>
        <v>1</v>
      </c>
      <c r="N750" s="3">
        <f t="shared" si="141"/>
        <v>0.2342468675289098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~dicht~ : [dɪçt]</v>
      </c>
      <c r="B751" s="2">
        <v>1</v>
      </c>
      <c r="C751" s="1" t="s">
        <v>1429</v>
      </c>
      <c r="D751" s="3">
        <f t="shared" si="133"/>
        <v>4.8899755501222489E-4</v>
      </c>
      <c r="E751" s="3" t="str">
        <f t="shared" si="134"/>
        <v>~dicht~</v>
      </c>
      <c r="F751" s="3" t="str">
        <f t="shared" si="135"/>
        <v>[dɪçt]</v>
      </c>
      <c r="G751" s="5">
        <f t="shared" si="136"/>
        <v>5</v>
      </c>
      <c r="H751" s="5">
        <f t="shared" si="137"/>
        <v>4</v>
      </c>
      <c r="I751" s="5">
        <f t="shared" si="138"/>
        <v>5</v>
      </c>
      <c r="J751" s="3" cm="1">
        <f t="array" ref="J751">SUM(_xlfn._xlws.FILTER($D$2:$D$1311,_xlfn.MAP($E$2:$E$1311,_xlfn.LAMBDA(_xlpm.x,_xlpm.x=$E751))))</f>
        <v>4.8899755501222489E-4</v>
      </c>
      <c r="K751" s="3">
        <f t="shared" si="139"/>
        <v>1</v>
      </c>
      <c r="L751" s="3" cm="1">
        <f t="array" ref="L751">SUM(_xlfn._xlws.FILTER($D$2:$D$1311,_xlfn.MAP($F$2:$F$1311,_xlfn.LAMBDA(_xlpm.x,_xlpm.x=$F751))))</f>
        <v>4.8899755501222489E-4</v>
      </c>
      <c r="M751" s="3">
        <f t="shared" si="140"/>
        <v>1</v>
      </c>
      <c r="N751" s="3">
        <f t="shared" si="141"/>
        <v>0.2342468675289098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~durch~ : [dʊʁç]</v>
      </c>
      <c r="B752" s="2">
        <v>1</v>
      </c>
      <c r="C752" s="1" t="s">
        <v>1428</v>
      </c>
      <c r="D752" s="3">
        <f t="shared" si="133"/>
        <v>4.8899755501222489E-4</v>
      </c>
      <c r="E752" s="1" t="str">
        <f t="shared" si="134"/>
        <v>~durch~</v>
      </c>
      <c r="F752" s="1" t="str">
        <f t="shared" si="135"/>
        <v>[dʊʁç]</v>
      </c>
      <c r="G752" s="5">
        <f t="shared" si="136"/>
        <v>5</v>
      </c>
      <c r="H752" s="5">
        <f t="shared" si="137"/>
        <v>4</v>
      </c>
      <c r="I752" s="5">
        <f t="shared" si="138"/>
        <v>5</v>
      </c>
      <c r="J752" s="3" cm="1">
        <f t="array" ref="J752">SUM(_xlfn._xlws.FILTER($D$2:$D$1311,_xlfn.MAP($E$2:$E$1311,_xlfn.LAMBDA(_xlpm.x,_xlpm.x=$E752))))</f>
        <v>4.8899755501222489E-4</v>
      </c>
      <c r="K752" s="3">
        <f t="shared" si="139"/>
        <v>1</v>
      </c>
      <c r="L752" s="3" cm="1">
        <f t="array" ref="L752">SUM(_xlfn._xlws.FILTER($D$2:$D$1311,_xlfn.MAP($F$2:$F$1311,_xlfn.LAMBDA(_xlpm.x,_xlpm.x=$F752))))</f>
        <v>4.8899755501222489E-4</v>
      </c>
      <c r="M752" s="3">
        <f t="shared" si="140"/>
        <v>1</v>
      </c>
      <c r="N752" s="3">
        <f t="shared" si="141"/>
        <v>0.2342468675289098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~fange~ : [faŋe]</v>
      </c>
      <c r="B753" s="2">
        <v>1</v>
      </c>
      <c r="C753" s="1" t="s">
        <v>1427</v>
      </c>
      <c r="D753" s="3">
        <f t="shared" si="133"/>
        <v>4.8899755501222489E-4</v>
      </c>
      <c r="E753" s="3" t="str">
        <f t="shared" si="134"/>
        <v>~fange~</v>
      </c>
      <c r="F753" s="3" t="str">
        <f t="shared" si="135"/>
        <v>[faŋe]</v>
      </c>
      <c r="G753" s="5">
        <f t="shared" si="136"/>
        <v>5</v>
      </c>
      <c r="H753" s="5">
        <f t="shared" si="137"/>
        <v>4</v>
      </c>
      <c r="I753" s="5">
        <f t="shared" si="138"/>
        <v>5</v>
      </c>
      <c r="J753" s="3" cm="1">
        <f t="array" ref="J753">SUM(_xlfn._xlws.FILTER($D$2:$D$1311,_xlfn.MAP($E$2:$E$1311,_xlfn.LAMBDA(_xlpm.x,_xlpm.x=$E753))))</f>
        <v>4.8899755501222489E-4</v>
      </c>
      <c r="K753" s="3">
        <f t="shared" si="139"/>
        <v>1</v>
      </c>
      <c r="L753" s="3" cm="1">
        <f t="array" ref="L753">SUM(_xlfn._xlws.FILTER($D$2:$D$1311,_xlfn.MAP($F$2:$F$1311,_xlfn.LAMBDA(_xlpm.x,_xlpm.x=$F753))))</f>
        <v>4.8899755501222489E-4</v>
      </c>
      <c r="M753" s="3">
        <f t="shared" si="140"/>
        <v>1</v>
      </c>
      <c r="N753" s="3">
        <f t="shared" si="141"/>
        <v>0.2342468675289098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~fluss~ : [flʊs]</v>
      </c>
      <c r="B754" s="2">
        <v>1</v>
      </c>
      <c r="C754" s="1" t="s">
        <v>1426</v>
      </c>
      <c r="D754" s="3">
        <f t="shared" si="133"/>
        <v>4.8899755501222489E-4</v>
      </c>
      <c r="E754" s="3" t="str">
        <f t="shared" si="134"/>
        <v>~fluss~</v>
      </c>
      <c r="F754" s="3" t="str">
        <f t="shared" si="135"/>
        <v>[flʊs]</v>
      </c>
      <c r="G754" s="5">
        <f t="shared" si="136"/>
        <v>5</v>
      </c>
      <c r="H754" s="5">
        <f t="shared" si="137"/>
        <v>4</v>
      </c>
      <c r="I754" s="5">
        <f t="shared" si="138"/>
        <v>5</v>
      </c>
      <c r="J754" s="3" cm="1">
        <f t="array" ref="J754">SUM(_xlfn._xlws.FILTER($D$2:$D$1311,_xlfn.MAP($E$2:$E$1311,_xlfn.LAMBDA(_xlpm.x,_xlpm.x=$E754))))</f>
        <v>4.8899755501222489E-4</v>
      </c>
      <c r="K754" s="3">
        <f t="shared" si="139"/>
        <v>1</v>
      </c>
      <c r="L754" s="3" cm="1">
        <f t="array" ref="L754">SUM(_xlfn._xlws.FILTER($D$2:$D$1311,_xlfn.MAP($F$2:$F$1311,_xlfn.LAMBDA(_xlpm.x,_xlpm.x=$F754))))</f>
        <v>4.8899755501222489E-4</v>
      </c>
      <c r="M754" s="3">
        <f t="shared" si="140"/>
        <v>1</v>
      </c>
      <c r="N754" s="3">
        <f t="shared" si="141"/>
        <v>0.2342468675289098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~verga~ : [fɐɡa]</v>
      </c>
      <c r="B755" s="2">
        <v>1</v>
      </c>
      <c r="C755" s="1" t="s">
        <v>1425</v>
      </c>
      <c r="D755" s="3">
        <f t="shared" si="133"/>
        <v>4.8899755501222489E-4</v>
      </c>
      <c r="E755" s="3" t="str">
        <f t="shared" si="134"/>
        <v>~verga~</v>
      </c>
      <c r="F755" s="3" t="str">
        <f t="shared" si="135"/>
        <v>[fɐɡa]</v>
      </c>
      <c r="G755" s="5">
        <f t="shared" si="136"/>
        <v>5</v>
      </c>
      <c r="H755" s="5">
        <f t="shared" si="137"/>
        <v>4</v>
      </c>
      <c r="I755" s="5">
        <f t="shared" si="138"/>
        <v>5</v>
      </c>
      <c r="J755" s="3" cm="1">
        <f t="array" ref="J755">SUM(_xlfn._xlws.FILTER($D$2:$D$1311,_xlfn.MAP($E$2:$E$1311,_xlfn.LAMBDA(_xlpm.x,_xlpm.x=$E755))))</f>
        <v>4.8899755501222489E-4</v>
      </c>
      <c r="K755" s="3">
        <f t="shared" si="139"/>
        <v>1</v>
      </c>
      <c r="L755" s="3" cm="1">
        <f t="array" ref="L755">SUM(_xlfn._xlws.FILTER($D$2:$D$1311,_xlfn.MAP($F$2:$F$1311,_xlfn.LAMBDA(_xlpm.x,_xlpm.x=$F755))))</f>
        <v>4.8899755501222489E-4</v>
      </c>
      <c r="M755" s="3">
        <f t="shared" si="140"/>
        <v>1</v>
      </c>
      <c r="N755" s="3">
        <f t="shared" si="141"/>
        <v>0.2342468675289098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~feuer~ : [fɔœɐ]</v>
      </c>
      <c r="B756" s="2">
        <v>1</v>
      </c>
      <c r="C756" s="1" t="s">
        <v>1424</v>
      </c>
      <c r="D756" s="3">
        <f t="shared" si="133"/>
        <v>4.8899755501222489E-4</v>
      </c>
      <c r="E756" s="3" t="str">
        <f t="shared" si="134"/>
        <v>~feuer~</v>
      </c>
      <c r="F756" s="3" t="str">
        <f t="shared" si="135"/>
        <v>[fɔœɐ]</v>
      </c>
      <c r="G756" s="5">
        <f t="shared" si="136"/>
        <v>5</v>
      </c>
      <c r="H756" s="5">
        <f t="shared" si="137"/>
        <v>4</v>
      </c>
      <c r="I756" s="5">
        <f t="shared" si="138"/>
        <v>5</v>
      </c>
      <c r="J756" s="3" cm="1">
        <f t="array" ref="J756">SUM(_xlfn._xlws.FILTER($D$2:$D$1311,_xlfn.MAP($E$2:$E$1311,_xlfn.LAMBDA(_xlpm.x,_xlpm.x=$E756))))</f>
        <v>4.8899755501222489E-4</v>
      </c>
      <c r="K756" s="3">
        <f t="shared" si="139"/>
        <v>1</v>
      </c>
      <c r="L756" s="3" cm="1">
        <f t="array" ref="L756">SUM(_xlfn._xlws.FILTER($D$2:$D$1311,_xlfn.MAP($F$2:$F$1311,_xlfn.LAMBDA(_xlpm.x,_xlpm.x=$F756))))</f>
        <v>4.8899755501222489E-4</v>
      </c>
      <c r="M756" s="3">
        <f t="shared" si="140"/>
        <v>1</v>
      </c>
      <c r="N756" s="3">
        <f t="shared" si="141"/>
        <v>0.2342468675289098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~hatte~ : [hate]</v>
      </c>
      <c r="B757" s="2">
        <v>1</v>
      </c>
      <c r="C757" s="1" t="s">
        <v>1423</v>
      </c>
      <c r="D757" s="3">
        <f t="shared" si="133"/>
        <v>4.8899755501222489E-4</v>
      </c>
      <c r="E757" s="1" t="str">
        <f t="shared" si="134"/>
        <v>~hatte~</v>
      </c>
      <c r="F757" s="1" t="str">
        <f t="shared" si="135"/>
        <v>[hate]</v>
      </c>
      <c r="G757" s="5">
        <f t="shared" si="136"/>
        <v>5</v>
      </c>
      <c r="H757" s="5">
        <f t="shared" si="137"/>
        <v>4</v>
      </c>
      <c r="I757" s="5">
        <f t="shared" si="138"/>
        <v>5</v>
      </c>
      <c r="J757" s="3" cm="1">
        <f t="array" ref="J757">SUM(_xlfn._xlws.FILTER($D$2:$D$1311,_xlfn.MAP($E$2:$E$1311,_xlfn.LAMBDA(_xlpm.x,_xlpm.x=$E757))))</f>
        <v>4.8899755501222489E-4</v>
      </c>
      <c r="K757" s="3">
        <f t="shared" si="139"/>
        <v>1</v>
      </c>
      <c r="L757" s="3" cm="1">
        <f t="array" ref="L757">SUM(_xlfn._xlws.FILTER($D$2:$D$1311,_xlfn.MAP($F$2:$F$1311,_xlfn.LAMBDA(_xlpm.x,_xlpm.x=$F757))))</f>
        <v>4.8899755501222489E-4</v>
      </c>
      <c r="M757" s="3">
        <f t="shared" si="140"/>
        <v>1</v>
      </c>
      <c r="N757" s="3">
        <f t="shared" si="141"/>
        <v>0.2342468675289098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~hänge~ : [hɛŋe]</v>
      </c>
      <c r="B758" s="2">
        <v>1</v>
      </c>
      <c r="C758" s="1" t="s">
        <v>1422</v>
      </c>
      <c r="D758" s="3">
        <f t="shared" si="133"/>
        <v>4.8899755501222489E-4</v>
      </c>
      <c r="E758" s="3" t="str">
        <f t="shared" si="134"/>
        <v>~hänge~</v>
      </c>
      <c r="F758" s="3" t="str">
        <f t="shared" si="135"/>
        <v>[hɛŋe]</v>
      </c>
      <c r="G758" s="5">
        <f t="shared" si="136"/>
        <v>5</v>
      </c>
      <c r="H758" s="5">
        <f t="shared" si="137"/>
        <v>4</v>
      </c>
      <c r="I758" s="5">
        <f t="shared" si="138"/>
        <v>5</v>
      </c>
      <c r="J758" s="3" cm="1">
        <f t="array" ref="J758">SUM(_xlfn._xlws.FILTER($D$2:$D$1311,_xlfn.MAP($E$2:$E$1311,_xlfn.LAMBDA(_xlpm.x,_xlpm.x=$E758))))</f>
        <v>4.8899755501222489E-4</v>
      </c>
      <c r="K758" s="3">
        <f t="shared" si="139"/>
        <v>1</v>
      </c>
      <c r="L758" s="3" cm="1">
        <f t="array" ref="L758">SUM(_xlfn._xlws.FILTER($D$2:$D$1311,_xlfn.MAP($F$2:$F$1311,_xlfn.LAMBDA(_xlpm.x,_xlpm.x=$F758))))</f>
        <v>4.8899755501222489E-4</v>
      </c>
      <c r="M758" s="3">
        <f t="shared" si="140"/>
        <v>1</v>
      </c>
      <c r="N758" s="3">
        <f t="shared" si="141"/>
        <v>0.2342468675289098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~chara~ : [kaʁa]</v>
      </c>
      <c r="B759" s="2">
        <v>1</v>
      </c>
      <c r="C759" s="1" t="s">
        <v>1421</v>
      </c>
      <c r="D759" s="3">
        <f t="shared" si="133"/>
        <v>4.8899755501222489E-4</v>
      </c>
      <c r="E759" s="1" t="str">
        <f t="shared" si="134"/>
        <v>~chara~</v>
      </c>
      <c r="F759" s="1" t="str">
        <f t="shared" si="135"/>
        <v>[kaʁa]</v>
      </c>
      <c r="G759" s="5">
        <f t="shared" si="136"/>
        <v>5</v>
      </c>
      <c r="H759" s="5">
        <f t="shared" si="137"/>
        <v>4</v>
      </c>
      <c r="I759" s="5">
        <f t="shared" si="138"/>
        <v>5</v>
      </c>
      <c r="J759" s="3" cm="1">
        <f t="array" ref="J759">SUM(_xlfn._xlws.FILTER($D$2:$D$1311,_xlfn.MAP($E$2:$E$1311,_xlfn.LAMBDA(_xlpm.x,_xlpm.x=$E759))))</f>
        <v>4.8899755501222489E-4</v>
      </c>
      <c r="K759" s="3">
        <f t="shared" si="139"/>
        <v>1</v>
      </c>
      <c r="L759" s="3" cm="1">
        <f t="array" ref="L759">SUM(_xlfn._xlws.FILTER($D$2:$D$1311,_xlfn.MAP($F$2:$F$1311,_xlfn.LAMBDA(_xlpm.x,_xlpm.x=$F759))))</f>
        <v>4.8899755501222489E-4</v>
      </c>
      <c r="M759" s="3">
        <f t="shared" si="140"/>
        <v>1</v>
      </c>
      <c r="N759" s="3">
        <f t="shared" si="141"/>
        <v>0.2342468675289098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~könne~ : [kœne]</v>
      </c>
      <c r="B760" s="2">
        <v>1</v>
      </c>
      <c r="C760" s="1" t="s">
        <v>1419</v>
      </c>
      <c r="D760" s="3">
        <f t="shared" si="133"/>
        <v>4.8899755501222489E-4</v>
      </c>
      <c r="E760" s="3" t="str">
        <f t="shared" si="134"/>
        <v>~könne~</v>
      </c>
      <c r="F760" s="3" t="str">
        <f t="shared" si="135"/>
        <v>[kœne]</v>
      </c>
      <c r="G760" s="5">
        <f t="shared" si="136"/>
        <v>5</v>
      </c>
      <c r="H760" s="5">
        <f t="shared" si="137"/>
        <v>4</v>
      </c>
      <c r="I760" s="5">
        <f t="shared" si="138"/>
        <v>5</v>
      </c>
      <c r="J760" s="3" cm="1">
        <f t="array" ref="J760">SUM(_xlfn._xlws.FILTER($D$2:$D$1311,_xlfn.MAP($E$2:$E$1311,_xlfn.LAMBDA(_xlpm.x,_xlpm.x=$E760))))</f>
        <v>4.8899755501222489E-4</v>
      </c>
      <c r="K760" s="3">
        <f t="shared" si="139"/>
        <v>1</v>
      </c>
      <c r="L760" s="3" cm="1">
        <f t="array" ref="L760">SUM(_xlfn._xlws.FILTER($D$2:$D$1311,_xlfn.MAP($F$2:$F$1311,_xlfn.LAMBDA(_xlpm.x,_xlpm.x=$F760))))</f>
        <v>4.8899755501222489E-4</v>
      </c>
      <c r="M760" s="3">
        <f t="shared" si="140"/>
        <v>1</v>
      </c>
      <c r="N760" s="3">
        <f t="shared" si="141"/>
        <v>0.2342468675289098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~ldung~ : [ldʊŋ]</v>
      </c>
      <c r="B761" s="2">
        <v>1</v>
      </c>
      <c r="C761" s="1" t="s">
        <v>1417</v>
      </c>
      <c r="D761" s="3">
        <f t="shared" si="133"/>
        <v>4.8899755501222489E-4</v>
      </c>
      <c r="E761" s="1" t="str">
        <f t="shared" si="134"/>
        <v>~ldung~</v>
      </c>
      <c r="F761" s="1" t="str">
        <f t="shared" si="135"/>
        <v>[ldʊŋ]</v>
      </c>
      <c r="G761" s="5">
        <f t="shared" si="136"/>
        <v>5</v>
      </c>
      <c r="H761" s="5">
        <f t="shared" si="137"/>
        <v>4</v>
      </c>
      <c r="I761" s="5">
        <f t="shared" si="138"/>
        <v>5</v>
      </c>
      <c r="J761" s="3" cm="1">
        <f t="array" ref="J761">SUM(_xlfn._xlws.FILTER($D$2:$D$1311,_xlfn.MAP($E$2:$E$1311,_xlfn.LAMBDA(_xlpm.x,_xlpm.x=$E761))))</f>
        <v>4.8899755501222489E-4</v>
      </c>
      <c r="K761" s="3">
        <f t="shared" si="139"/>
        <v>1</v>
      </c>
      <c r="L761" s="3" cm="1">
        <f t="array" ref="L761">SUM(_xlfn._xlws.FILTER($D$2:$D$1311,_xlfn.MAP($F$2:$F$1311,_xlfn.LAMBDA(_xlpm.x,_xlpm.x=$F761))))</f>
        <v>4.8899755501222489E-4</v>
      </c>
      <c r="M761" s="3">
        <f t="shared" si="140"/>
        <v>1</v>
      </c>
      <c r="N761" s="3">
        <f t="shared" si="141"/>
        <v>0.2342468675289098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~ltern~ : [ltɐn]</v>
      </c>
      <c r="B762" s="2">
        <v>1</v>
      </c>
      <c r="C762" s="1" t="s">
        <v>1416</v>
      </c>
      <c r="D762" s="3">
        <f t="shared" si="133"/>
        <v>4.8899755501222489E-4</v>
      </c>
      <c r="E762" s="1" t="str">
        <f t="shared" si="134"/>
        <v>~ltern~</v>
      </c>
      <c r="F762" s="1" t="str">
        <f t="shared" si="135"/>
        <v>[ltɐn]</v>
      </c>
      <c r="G762" s="5">
        <f t="shared" si="136"/>
        <v>5</v>
      </c>
      <c r="H762" s="5">
        <f t="shared" si="137"/>
        <v>4</v>
      </c>
      <c r="I762" s="5">
        <f t="shared" si="138"/>
        <v>5</v>
      </c>
      <c r="J762" s="3" cm="1">
        <f t="array" ref="J762">SUM(_xlfn._xlws.FILTER($D$2:$D$1311,_xlfn.MAP($E$2:$E$1311,_xlfn.LAMBDA(_xlpm.x,_xlpm.x=$E762))))</f>
        <v>4.8899755501222489E-4</v>
      </c>
      <c r="K762" s="3">
        <f t="shared" si="139"/>
        <v>1</v>
      </c>
      <c r="L762" s="3" cm="1">
        <f t="array" ref="L762">SUM(_xlfn._xlws.FILTER($D$2:$D$1311,_xlfn.MAP($F$2:$F$1311,_xlfn.LAMBDA(_xlpm.x,_xlpm.x=$F762))))</f>
        <v>4.8899755501222489E-4</v>
      </c>
      <c r="M762" s="3">
        <f t="shared" si="140"/>
        <v>1</v>
      </c>
      <c r="N762" s="3">
        <f t="shared" si="141"/>
        <v>0.2342468675289098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~ltung~ : [ltʊŋ]</v>
      </c>
      <c r="B763" s="2">
        <v>1</v>
      </c>
      <c r="C763" s="1" t="s">
        <v>1415</v>
      </c>
      <c r="D763" s="3">
        <f t="shared" si="133"/>
        <v>4.8899755501222489E-4</v>
      </c>
      <c r="E763" s="1" t="str">
        <f t="shared" si="134"/>
        <v>~ltung~</v>
      </c>
      <c r="F763" s="1" t="str">
        <f t="shared" si="135"/>
        <v>[ltʊŋ]</v>
      </c>
      <c r="G763" s="5">
        <f t="shared" si="136"/>
        <v>5</v>
      </c>
      <c r="H763" s="5">
        <f t="shared" si="137"/>
        <v>4</v>
      </c>
      <c r="I763" s="5">
        <f t="shared" si="138"/>
        <v>5</v>
      </c>
      <c r="J763" s="3" cm="1">
        <f t="array" ref="J763">SUM(_xlfn._xlws.FILTER($D$2:$D$1311,_xlfn.MAP($E$2:$E$1311,_xlfn.LAMBDA(_xlpm.x,_xlpm.x=$E763))))</f>
        <v>4.8899755501222489E-4</v>
      </c>
      <c r="K763" s="3">
        <f t="shared" si="139"/>
        <v>1</v>
      </c>
      <c r="L763" s="3" cm="1">
        <f t="array" ref="L763">SUM(_xlfn._xlws.FILTER($D$2:$D$1311,_xlfn.MAP($F$2:$F$1311,_xlfn.LAMBDA(_xlpm.x,_xlpm.x=$F763))))</f>
        <v>4.8899755501222489E-4</v>
      </c>
      <c r="M763" s="3">
        <f t="shared" si="140"/>
        <v>1</v>
      </c>
      <c r="N763" s="3">
        <f t="shared" si="141"/>
        <v>0.2342468675289098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~licht~ : [lɪçt]</v>
      </c>
      <c r="B764" s="2">
        <v>1</v>
      </c>
      <c r="C764" s="1" t="s">
        <v>1414</v>
      </c>
      <c r="D764" s="3">
        <f t="shared" si="133"/>
        <v>4.8899755501222489E-4</v>
      </c>
      <c r="E764" s="3" t="str">
        <f t="shared" si="134"/>
        <v>~licht~</v>
      </c>
      <c r="F764" s="3" t="str">
        <f t="shared" si="135"/>
        <v>[lɪçt]</v>
      </c>
      <c r="G764" s="5">
        <f t="shared" si="136"/>
        <v>5</v>
      </c>
      <c r="H764" s="5">
        <f t="shared" si="137"/>
        <v>4</v>
      </c>
      <c r="I764" s="5">
        <f t="shared" si="138"/>
        <v>5</v>
      </c>
      <c r="J764" s="3" cm="1">
        <f t="array" ref="J764">SUM(_xlfn._xlws.FILTER($D$2:$D$1311,_xlfn.MAP($E$2:$E$1311,_xlfn.LAMBDA(_xlpm.x,_xlpm.x=$E764))))</f>
        <v>4.8899755501222489E-4</v>
      </c>
      <c r="K764" s="3">
        <f t="shared" si="139"/>
        <v>1</v>
      </c>
      <c r="L764" s="3" cm="1">
        <f t="array" ref="L764">SUM(_xlfn._xlws.FILTER($D$2:$D$1311,_xlfn.MAP($F$2:$F$1311,_xlfn.LAMBDA(_xlpm.x,_xlpm.x=$F764))))</f>
        <v>4.8899755501222489E-4</v>
      </c>
      <c r="M764" s="3">
        <f t="shared" si="140"/>
        <v>1</v>
      </c>
      <c r="N764" s="3">
        <f t="shared" si="141"/>
        <v>0.2342468675289098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~llstä~ : [lʃtɛ]</v>
      </c>
      <c r="B765" s="2">
        <v>1</v>
      </c>
      <c r="C765" s="1" t="s">
        <v>1413</v>
      </c>
      <c r="D765" s="3">
        <f t="shared" si="133"/>
        <v>4.8899755501222489E-4</v>
      </c>
      <c r="E765" s="1" t="str">
        <f t="shared" si="134"/>
        <v>~llstä~</v>
      </c>
      <c r="F765" s="1" t="str">
        <f t="shared" si="135"/>
        <v>[lʃtɛ]</v>
      </c>
      <c r="G765" s="5">
        <f t="shared" si="136"/>
        <v>5</v>
      </c>
      <c r="H765" s="5">
        <f t="shared" si="137"/>
        <v>4</v>
      </c>
      <c r="I765" s="5">
        <f t="shared" si="138"/>
        <v>5</v>
      </c>
      <c r="J765" s="3" cm="1">
        <f t="array" ref="J765">SUM(_xlfn._xlws.FILTER($D$2:$D$1311,_xlfn.MAP($E$2:$E$1311,_xlfn.LAMBDA(_xlpm.x,_xlpm.x=$E765))))</f>
        <v>4.8899755501222489E-4</v>
      </c>
      <c r="K765" s="3">
        <f t="shared" si="139"/>
        <v>1</v>
      </c>
      <c r="L765" s="3" cm="1">
        <f t="array" ref="L765">SUM(_xlfn._xlws.FILTER($D$2:$D$1311,_xlfn.MAP($F$2:$F$1311,_xlfn.LAMBDA(_xlpm.x,_xlpm.x=$F765))))</f>
        <v>4.8899755501222489E-4</v>
      </c>
      <c r="M765" s="3">
        <f t="shared" si="140"/>
        <v>1</v>
      </c>
      <c r="N765" s="3">
        <f t="shared" si="141"/>
        <v>0.2342468675289098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~masse~ : [mase]</v>
      </c>
      <c r="B766" s="2">
        <v>1</v>
      </c>
      <c r="C766" s="1" t="s">
        <v>1411</v>
      </c>
      <c r="D766" s="3">
        <f t="shared" si="133"/>
        <v>4.8899755501222489E-4</v>
      </c>
      <c r="E766" s="1" t="str">
        <f t="shared" si="134"/>
        <v>~masse~</v>
      </c>
      <c r="F766" s="1" t="str">
        <f t="shared" si="135"/>
        <v>[mase]</v>
      </c>
      <c r="G766" s="5">
        <f t="shared" si="136"/>
        <v>5</v>
      </c>
      <c r="H766" s="5">
        <f t="shared" si="137"/>
        <v>4</v>
      </c>
      <c r="I766" s="5">
        <f t="shared" si="138"/>
        <v>5</v>
      </c>
      <c r="J766" s="3" cm="1">
        <f t="array" ref="J766">SUM(_xlfn._xlws.FILTER($D$2:$D$1311,_xlfn.MAP($E$2:$E$1311,_xlfn.LAMBDA(_xlpm.x,_xlpm.x=$E766))))</f>
        <v>4.8899755501222489E-4</v>
      </c>
      <c r="K766" s="3">
        <f t="shared" si="139"/>
        <v>1</v>
      </c>
      <c r="L766" s="3" cm="1">
        <f t="array" ref="L766">SUM(_xlfn._xlws.FILTER($D$2:$D$1311,_xlfn.MAP($F$2:$F$1311,_xlfn.LAMBDA(_xlpm.x,_xlpm.x=$F766))))</f>
        <v>4.8899755501222489E-4</v>
      </c>
      <c r="M766" s="3">
        <f t="shared" si="140"/>
        <v>1</v>
      </c>
      <c r="N766" s="3">
        <f t="shared" si="141"/>
        <v>0.2342468675289098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~macht~ : [maxt]</v>
      </c>
      <c r="B767" s="2">
        <v>1</v>
      </c>
      <c r="C767" s="1" t="s">
        <v>1410</v>
      </c>
      <c r="D767" s="3">
        <f t="shared" si="133"/>
        <v>4.8899755501222489E-4</v>
      </c>
      <c r="E767" s="1" t="str">
        <f t="shared" si="134"/>
        <v>~macht~</v>
      </c>
      <c r="F767" s="1" t="str">
        <f t="shared" si="135"/>
        <v>[maxt]</v>
      </c>
      <c r="G767" s="5">
        <f t="shared" si="136"/>
        <v>5</v>
      </c>
      <c r="H767" s="5">
        <f t="shared" si="137"/>
        <v>4</v>
      </c>
      <c r="I767" s="5">
        <f t="shared" si="138"/>
        <v>5</v>
      </c>
      <c r="J767" s="3" cm="1">
        <f t="array" ref="J767">SUM(_xlfn._xlws.FILTER($D$2:$D$1311,_xlfn.MAP($E$2:$E$1311,_xlfn.LAMBDA(_xlpm.x,_xlpm.x=$E767))))</f>
        <v>4.8899755501222489E-4</v>
      </c>
      <c r="K767" s="3">
        <f t="shared" si="139"/>
        <v>1</v>
      </c>
      <c r="L767" s="3" cm="1">
        <f t="array" ref="L767">SUM(_xlfn._xlws.FILTER($D$2:$D$1311,_xlfn.MAP($F$2:$F$1311,_xlfn.LAMBDA(_xlpm.x,_xlpm.x=$F767))))</f>
        <v>4.8899755501222489E-4</v>
      </c>
      <c r="M767" s="3">
        <f t="shared" si="140"/>
        <v>1</v>
      </c>
      <c r="N767" s="3">
        <f t="shared" si="141"/>
        <v>0.2342468675289098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~mlich~ : [mlɪç]</v>
      </c>
      <c r="B768" s="2">
        <v>1</v>
      </c>
      <c r="C768" s="1" t="s">
        <v>1409</v>
      </c>
      <c r="D768" s="3">
        <f t="shared" si="133"/>
        <v>4.8899755501222489E-4</v>
      </c>
      <c r="E768" s="1" t="str">
        <f t="shared" si="134"/>
        <v>~mlich~</v>
      </c>
      <c r="F768" s="1" t="str">
        <f t="shared" si="135"/>
        <v>[mlɪç]</v>
      </c>
      <c r="G768" s="5">
        <f t="shared" si="136"/>
        <v>5</v>
      </c>
      <c r="H768" s="5">
        <f t="shared" si="137"/>
        <v>4</v>
      </c>
      <c r="I768" s="5">
        <f t="shared" si="138"/>
        <v>5</v>
      </c>
      <c r="J768" s="3" cm="1">
        <f t="array" ref="J768">SUM(_xlfn._xlws.FILTER($D$2:$D$1311,_xlfn.MAP($E$2:$E$1311,_xlfn.LAMBDA(_xlpm.x,_xlpm.x=$E768))))</f>
        <v>4.8899755501222489E-4</v>
      </c>
      <c r="K768" s="3">
        <f t="shared" si="139"/>
        <v>1</v>
      </c>
      <c r="L768" s="3" cm="1">
        <f t="array" ref="L768">SUM(_xlfn._xlws.FILTER($D$2:$D$1311,_xlfn.MAP($F$2:$F$1311,_xlfn.LAMBDA(_xlpm.x,_xlpm.x=$F768))))</f>
        <v>4.8899755501222489E-4</v>
      </c>
      <c r="M768" s="3">
        <f t="shared" si="140"/>
        <v>1</v>
      </c>
      <c r="N768" s="3">
        <f t="shared" si="141"/>
        <v>0.2342468675289098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~milli~ : [mɪli]</v>
      </c>
      <c r="B769" s="2">
        <v>1</v>
      </c>
      <c r="C769" s="1" t="s">
        <v>1408</v>
      </c>
      <c r="D769" s="3">
        <f t="shared" si="133"/>
        <v>4.8899755501222489E-4</v>
      </c>
      <c r="E769" s="1" t="str">
        <f t="shared" si="134"/>
        <v>~milli~</v>
      </c>
      <c r="F769" s="1" t="str">
        <f t="shared" si="135"/>
        <v>[mɪli]</v>
      </c>
      <c r="G769" s="5">
        <f t="shared" si="136"/>
        <v>5</v>
      </c>
      <c r="H769" s="5">
        <f t="shared" si="137"/>
        <v>4</v>
      </c>
      <c r="I769" s="5">
        <f t="shared" si="138"/>
        <v>5</v>
      </c>
      <c r="J769" s="3" cm="1">
        <f t="array" ref="J769">SUM(_xlfn._xlws.FILTER($D$2:$D$1311,_xlfn.MAP($E$2:$E$1311,_xlfn.LAMBDA(_xlpm.x,_xlpm.x=$E769))))</f>
        <v>4.8899755501222489E-4</v>
      </c>
      <c r="K769" s="3">
        <f t="shared" si="139"/>
        <v>1</v>
      </c>
      <c r="L769" s="3" cm="1">
        <f t="array" ref="L769">SUM(_xlfn._xlws.FILTER($D$2:$D$1311,_xlfn.MAP($F$2:$F$1311,_xlfn.LAMBDA(_xlpm.x,_xlpm.x=$F769))))</f>
        <v>4.8899755501222489E-4</v>
      </c>
      <c r="M769" s="3">
        <f t="shared" si="140"/>
        <v>1</v>
      </c>
      <c r="N769" s="3">
        <f t="shared" si="141"/>
        <v>0.2342468675289098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~messe~ : [mɛse]</v>
      </c>
      <c r="B770" s="2">
        <v>1</v>
      </c>
      <c r="C770" s="1" t="s">
        <v>1407</v>
      </c>
      <c r="D770" s="3">
        <f t="shared" ref="D770:D833" si="145">B770/freq.sum.r1a</f>
        <v>4.8899755501222489E-4</v>
      </c>
      <c r="E770" s="3" t="str">
        <f t="shared" ref="E770:E833" si="146">_xlfn.LET(_xlpm.sep,":",_xlpm.w,$C770,_xlfn.CONCAT("~",RIGHT(_xlpm.w,LEN(_xlpm.w)-FIND(_xlpm.sep,_xlpm.w)),"~"))</f>
        <v>~messe~</v>
      </c>
      <c r="F770" s="3" t="str">
        <f t="shared" ref="F770:F833" si="147">_xlfn.LET(_xlpm.sep,":",_xlpm.w,$C770,_xlfn.CONCAT("[",LEFT(_xlpm.w,FIND(_xlpm.sep,_xlpm.w)-1),"]"))</f>
        <v>[mɛse]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4</v>
      </c>
      <c r="I770" s="5">
        <f t="shared" ref="I770:I833" si="150">_xlfn.LET(_xlpm.a,H770,_xlpm.b,G770,MAX(_xlpm.a,_xlpm.b))</f>
        <v>5</v>
      </c>
      <c r="J770" s="3" cm="1">
        <f t="array" ref="J770">SUM(_xlfn._xlws.FILTER($D$2:$D$1311,_xlfn.MAP($E$2:$E$1311,_xlfn.LAMBDA(_xlpm.x,_xlpm.x=$E770))))</f>
        <v>4.8899755501222489E-4</v>
      </c>
      <c r="K770" s="3">
        <f t="shared" ref="K770:K833" si="151">$D770/J770</f>
        <v>1</v>
      </c>
      <c r="L770" s="3" cm="1">
        <f t="array" ref="L770">SUM(_xlfn._xlws.FILTER($D$2:$D$1311,_xlfn.MAP($F$2:$F$1311,_xlfn.LAMBDA(_xlpm.x,_xlpm.x=$F770))))</f>
        <v>4.8899755501222489E-4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0.2342468675289098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~mitte~ : [mɪte]</v>
      </c>
      <c r="B771" s="2">
        <v>1</v>
      </c>
      <c r="C771" s="1" t="s">
        <v>1406</v>
      </c>
      <c r="D771" s="3">
        <f t="shared" si="145"/>
        <v>4.8899755501222489E-4</v>
      </c>
      <c r="E771" s="1" t="str">
        <f t="shared" si="146"/>
        <v>~mitte~</v>
      </c>
      <c r="F771" s="1" t="str">
        <f t="shared" si="147"/>
        <v>[mɪte]</v>
      </c>
      <c r="G771" s="5">
        <f t="shared" si="148"/>
        <v>5</v>
      </c>
      <c r="H771" s="5">
        <f t="shared" si="149"/>
        <v>4</v>
      </c>
      <c r="I771" s="5">
        <f t="shared" si="150"/>
        <v>5</v>
      </c>
      <c r="J771" s="3" cm="1">
        <f t="array" ref="J771">SUM(_xlfn._xlws.FILTER($D$2:$D$1311,_xlfn.MAP($E$2:$E$1311,_xlfn.LAMBDA(_xlpm.x,_xlpm.x=$E771))))</f>
        <v>4.8899755501222489E-4</v>
      </c>
      <c r="K771" s="3">
        <f t="shared" si="151"/>
        <v>1</v>
      </c>
      <c r="L771" s="3" cm="1">
        <f t="array" ref="L771">SUM(_xlfn._xlws.FILTER($D$2:$D$1311,_xlfn.MAP($F$2:$F$1311,_xlfn.LAMBDA(_xlpm.x,_xlpm.x=$F771))))</f>
        <v>4.8899755501222489E-4</v>
      </c>
      <c r="M771" s="3">
        <f t="shared" si="152"/>
        <v>1</v>
      </c>
      <c r="N771" s="3">
        <f t="shared" si="153"/>
        <v>0.2342468675289098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~menge~ : [mɛŋe]</v>
      </c>
      <c r="B772" s="2">
        <v>1</v>
      </c>
      <c r="C772" s="1" t="s">
        <v>1405</v>
      </c>
      <c r="D772" s="3">
        <f t="shared" si="145"/>
        <v>4.8899755501222489E-4</v>
      </c>
      <c r="E772" s="1" t="str">
        <f t="shared" si="146"/>
        <v>~menge~</v>
      </c>
      <c r="F772" s="1" t="str">
        <f t="shared" si="147"/>
        <v>[mɛŋe]</v>
      </c>
      <c r="G772" s="5">
        <f t="shared" si="148"/>
        <v>5</v>
      </c>
      <c r="H772" s="5">
        <f t="shared" si="149"/>
        <v>4</v>
      </c>
      <c r="I772" s="5">
        <f t="shared" si="150"/>
        <v>5</v>
      </c>
      <c r="J772" s="3" cm="1">
        <f t="array" ref="J772">SUM(_xlfn._xlws.FILTER($D$2:$D$1311,_xlfn.MAP($E$2:$E$1311,_xlfn.LAMBDA(_xlpm.x,_xlpm.x=$E772))))</f>
        <v>4.8899755501222489E-4</v>
      </c>
      <c r="K772" s="3">
        <f t="shared" si="151"/>
        <v>1</v>
      </c>
      <c r="L772" s="3" cm="1">
        <f t="array" ref="L772">SUM(_xlfn._xlws.FILTER($D$2:$D$1311,_xlfn.MAP($F$2:$F$1311,_xlfn.LAMBDA(_xlpm.x,_xlpm.x=$F772))))</f>
        <v>4.8899755501222489E-4</v>
      </c>
      <c r="M772" s="3">
        <f t="shared" si="152"/>
        <v>1</v>
      </c>
      <c r="N772" s="3">
        <f t="shared" si="153"/>
        <v>0.2342468675289098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~nacht~ : [naxt]</v>
      </c>
      <c r="B773" s="2">
        <v>1</v>
      </c>
      <c r="C773" s="1" t="s">
        <v>1404</v>
      </c>
      <c r="D773" s="3">
        <f t="shared" si="145"/>
        <v>4.8899755501222489E-4</v>
      </c>
      <c r="E773" s="3" t="str">
        <f t="shared" si="146"/>
        <v>~nacht~</v>
      </c>
      <c r="F773" s="3" t="str">
        <f t="shared" si="147"/>
        <v>[naxt]</v>
      </c>
      <c r="G773" s="5">
        <f t="shared" si="148"/>
        <v>5</v>
      </c>
      <c r="H773" s="5">
        <f t="shared" si="149"/>
        <v>4</v>
      </c>
      <c r="I773" s="5">
        <f t="shared" si="150"/>
        <v>5</v>
      </c>
      <c r="J773" s="3" cm="1">
        <f t="array" ref="J773">SUM(_xlfn._xlws.FILTER($D$2:$D$1311,_xlfn.MAP($E$2:$E$1311,_xlfn.LAMBDA(_xlpm.x,_xlpm.x=$E773))))</f>
        <v>4.8899755501222489E-4</v>
      </c>
      <c r="K773" s="3">
        <f t="shared" si="151"/>
        <v>1</v>
      </c>
      <c r="L773" s="3" cm="1">
        <f t="array" ref="L773">SUM(_xlfn._xlws.FILTER($D$2:$D$1311,_xlfn.MAP($F$2:$F$1311,_xlfn.LAMBDA(_xlpm.x,_xlpm.x=$F773))))</f>
        <v>4.8899755501222489E-4</v>
      </c>
      <c r="M773" s="3">
        <f t="shared" si="152"/>
        <v>1</v>
      </c>
      <c r="N773" s="3">
        <f t="shared" si="153"/>
        <v>0.2342468675289098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~nfach~ : [nfax]</v>
      </c>
      <c r="B774" s="2">
        <v>1</v>
      </c>
      <c r="C774" s="1" t="s">
        <v>1401</v>
      </c>
      <c r="D774" s="3">
        <f t="shared" si="145"/>
        <v>4.8899755501222489E-4</v>
      </c>
      <c r="E774" s="3" t="str">
        <f t="shared" si="146"/>
        <v>~nfach~</v>
      </c>
      <c r="F774" s="3" t="str">
        <f t="shared" si="147"/>
        <v>[nfax]</v>
      </c>
      <c r="G774" s="5">
        <f t="shared" si="148"/>
        <v>5</v>
      </c>
      <c r="H774" s="5">
        <f t="shared" si="149"/>
        <v>4</v>
      </c>
      <c r="I774" s="5">
        <f t="shared" si="150"/>
        <v>5</v>
      </c>
      <c r="J774" s="3" cm="1">
        <f t="array" ref="J774">SUM(_xlfn._xlws.FILTER($D$2:$D$1311,_xlfn.MAP($E$2:$E$1311,_xlfn.LAMBDA(_xlpm.x,_xlpm.x=$E774))))</f>
        <v>4.8899755501222489E-4</v>
      </c>
      <c r="K774" s="3">
        <f t="shared" si="151"/>
        <v>1</v>
      </c>
      <c r="L774" s="3" cm="1">
        <f t="array" ref="L774">SUM(_xlfn._xlws.FILTER($D$2:$D$1311,_xlfn.MAP($F$2:$F$1311,_xlfn.LAMBDA(_xlpm.x,_xlpm.x=$F774))))</f>
        <v>4.8899755501222489E-4</v>
      </c>
      <c r="M774" s="3">
        <f t="shared" si="152"/>
        <v>1</v>
      </c>
      <c r="N774" s="3">
        <f t="shared" si="153"/>
        <v>0.2342468675289098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~nlich~ : [nlɪç]</v>
      </c>
      <c r="B775" s="2">
        <v>1</v>
      </c>
      <c r="C775" s="1" t="s">
        <v>1400</v>
      </c>
      <c r="D775" s="3">
        <f t="shared" si="145"/>
        <v>4.8899755501222489E-4</v>
      </c>
      <c r="E775" s="3" t="str">
        <f t="shared" si="146"/>
        <v>~nlich~</v>
      </c>
      <c r="F775" s="3" t="str">
        <f t="shared" si="147"/>
        <v>[nlɪç]</v>
      </c>
      <c r="G775" s="5">
        <f t="shared" si="148"/>
        <v>5</v>
      </c>
      <c r="H775" s="5">
        <f t="shared" si="149"/>
        <v>4</v>
      </c>
      <c r="I775" s="5">
        <f t="shared" si="150"/>
        <v>5</v>
      </c>
      <c r="J775" s="3" cm="1">
        <f t="array" ref="J775">SUM(_xlfn._xlws.FILTER($D$2:$D$1311,_xlfn.MAP($E$2:$E$1311,_xlfn.LAMBDA(_xlpm.x,_xlpm.x=$E775))))</f>
        <v>4.8899755501222489E-4</v>
      </c>
      <c r="K775" s="3">
        <f t="shared" si="151"/>
        <v>1</v>
      </c>
      <c r="L775" s="3" cm="1">
        <f t="array" ref="L775">SUM(_xlfn._xlws.FILTER($D$2:$D$1311,_xlfn.MAP($F$2:$F$1311,_xlfn.LAMBDA(_xlpm.x,_xlpm.x=$F775))))</f>
        <v>4.8899755501222489E-4</v>
      </c>
      <c r="M775" s="3">
        <f t="shared" si="152"/>
        <v>1</v>
      </c>
      <c r="N775" s="3">
        <f t="shared" si="153"/>
        <v>0.2342468675289098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~nster~ : [nstɐ]</v>
      </c>
      <c r="B776" s="2">
        <v>1</v>
      </c>
      <c r="C776" s="1" t="s">
        <v>577</v>
      </c>
      <c r="D776" s="3">
        <f t="shared" si="145"/>
        <v>4.8899755501222489E-4</v>
      </c>
      <c r="E776" s="3" t="str">
        <f t="shared" si="146"/>
        <v>~nster~</v>
      </c>
      <c r="F776" s="3" t="str">
        <f t="shared" si="147"/>
        <v>[nstɐ]</v>
      </c>
      <c r="G776" s="5">
        <f t="shared" si="148"/>
        <v>5</v>
      </c>
      <c r="H776" s="5">
        <f t="shared" si="149"/>
        <v>4</v>
      </c>
      <c r="I776" s="5">
        <f t="shared" si="150"/>
        <v>5</v>
      </c>
      <c r="J776" s="3" cm="1">
        <f t="array" ref="J776">SUM(_xlfn._xlws.FILTER($D$2:$D$1311,_xlfn.MAP($E$2:$E$1311,_xlfn.LAMBDA(_xlpm.x,_xlpm.x=$E776))))</f>
        <v>4.8899755501222489E-4</v>
      </c>
      <c r="K776" s="3">
        <f t="shared" si="151"/>
        <v>1</v>
      </c>
      <c r="L776" s="3" cm="1">
        <f t="array" ref="L776">SUM(_xlfn._xlws.FILTER($D$2:$D$1311,_xlfn.MAP($F$2:$F$1311,_xlfn.LAMBDA(_xlpm.x,_xlpm.x=$F776))))</f>
        <v>4.8899755501222489E-4</v>
      </c>
      <c r="M776" s="3">
        <f t="shared" si="152"/>
        <v>1</v>
      </c>
      <c r="N776" s="3">
        <f t="shared" si="153"/>
        <v>0.2342468675289098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~nicht~ : [nɪçt]</v>
      </c>
      <c r="B777" s="2">
        <v>1</v>
      </c>
      <c r="C777" s="1" t="s">
        <v>1395</v>
      </c>
      <c r="D777" s="3">
        <f t="shared" si="145"/>
        <v>4.8899755501222489E-4</v>
      </c>
      <c r="E777" s="3" t="str">
        <f t="shared" si="146"/>
        <v>~nicht~</v>
      </c>
      <c r="F777" s="3" t="str">
        <f t="shared" si="147"/>
        <v>[nɪçt]</v>
      </c>
      <c r="G777" s="5">
        <f t="shared" si="148"/>
        <v>5</v>
      </c>
      <c r="H777" s="5">
        <f t="shared" si="149"/>
        <v>4</v>
      </c>
      <c r="I777" s="5">
        <f t="shared" si="150"/>
        <v>5</v>
      </c>
      <c r="J777" s="3" cm="1">
        <f t="array" ref="J777">SUM(_xlfn._xlws.FILTER($D$2:$D$1311,_xlfn.MAP($E$2:$E$1311,_xlfn.LAMBDA(_xlpm.x,_xlpm.x=$E777))))</f>
        <v>4.8899755501222489E-4</v>
      </c>
      <c r="K777" s="3">
        <f t="shared" si="151"/>
        <v>1</v>
      </c>
      <c r="L777" s="3" cm="1">
        <f t="array" ref="L777">SUM(_xlfn._xlws.FILTER($D$2:$D$1311,_xlfn.MAP($F$2:$F$1311,_xlfn.LAMBDA(_xlpm.x,_xlpm.x=$F777))))</f>
        <v>4.8899755501222489E-4</v>
      </c>
      <c r="M777" s="3">
        <f t="shared" si="152"/>
        <v>1</v>
      </c>
      <c r="N777" s="3">
        <f t="shared" si="153"/>
        <v>0.2342468675289098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~stick~ : [stɪk]</v>
      </c>
      <c r="B778" s="2">
        <v>1</v>
      </c>
      <c r="C778" s="1" t="s">
        <v>1394</v>
      </c>
      <c r="D778" s="3">
        <f t="shared" si="145"/>
        <v>4.8899755501222489E-4</v>
      </c>
      <c r="E778" s="1" t="str">
        <f t="shared" si="146"/>
        <v>~stick~</v>
      </c>
      <c r="F778" s="1" t="str">
        <f t="shared" si="147"/>
        <v>[stɪk]</v>
      </c>
      <c r="G778" s="5">
        <f t="shared" si="148"/>
        <v>5</v>
      </c>
      <c r="H778" s="5">
        <f t="shared" si="149"/>
        <v>4</v>
      </c>
      <c r="I778" s="5">
        <f t="shared" si="150"/>
        <v>5</v>
      </c>
      <c r="J778" s="3" cm="1">
        <f t="array" ref="J778">SUM(_xlfn._xlws.FILTER($D$2:$D$1311,_xlfn.MAP($E$2:$E$1311,_xlfn.LAMBDA(_xlpm.x,_xlpm.x=$E778))))</f>
        <v>4.8899755501222489E-4</v>
      </c>
      <c r="K778" s="3">
        <f t="shared" si="151"/>
        <v>1</v>
      </c>
      <c r="L778" s="3" cm="1">
        <f t="array" ref="L778">SUM(_xlfn._xlws.FILTER($D$2:$D$1311,_xlfn.MAP($F$2:$F$1311,_xlfn.LAMBDA(_xlpm.x,_xlpm.x=$F778))))</f>
        <v>4.8899755501222489E-4</v>
      </c>
      <c r="M778" s="3">
        <f t="shared" si="152"/>
        <v>1</v>
      </c>
      <c r="N778" s="3">
        <f t="shared" si="153"/>
        <v>0.2342468675289098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~dchen~ : [tçen]</v>
      </c>
      <c r="B779" s="2">
        <v>1</v>
      </c>
      <c r="C779" s="1" t="s">
        <v>1393</v>
      </c>
      <c r="D779" s="3">
        <f t="shared" si="145"/>
        <v>4.8899755501222489E-4</v>
      </c>
      <c r="E779" s="3" t="str">
        <f t="shared" si="146"/>
        <v>~dchen~</v>
      </c>
      <c r="F779" s="3" t="str">
        <f t="shared" si="147"/>
        <v>[tçen]</v>
      </c>
      <c r="G779" s="5">
        <f t="shared" si="148"/>
        <v>5</v>
      </c>
      <c r="H779" s="5">
        <f t="shared" si="149"/>
        <v>4</v>
      </c>
      <c r="I779" s="5">
        <f t="shared" si="150"/>
        <v>5</v>
      </c>
      <c r="J779" s="3" cm="1">
        <f t="array" ref="J779">SUM(_xlfn._xlws.FILTER($D$2:$D$1311,_xlfn.MAP($E$2:$E$1311,_xlfn.LAMBDA(_xlpm.x,_xlpm.x=$E779))))</f>
        <v>4.8899755501222489E-4</v>
      </c>
      <c r="K779" s="3">
        <f t="shared" si="151"/>
        <v>1</v>
      </c>
      <c r="L779" s="3" cm="1">
        <f t="array" ref="L779">SUM(_xlfn._xlws.FILTER($D$2:$D$1311,_xlfn.MAP($F$2:$F$1311,_xlfn.LAMBDA(_xlpm.x,_xlpm.x=$F779))))</f>
        <v>4.8899755501222489E-4</v>
      </c>
      <c r="M779" s="3">
        <f t="shared" si="152"/>
        <v>1</v>
      </c>
      <c r="N779" s="3">
        <f t="shared" si="153"/>
        <v>0.2342468675289098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~tzung~ : [tsʊŋ]</v>
      </c>
      <c r="B780" s="2">
        <v>1</v>
      </c>
      <c r="C780" s="1" t="s">
        <v>1392</v>
      </c>
      <c r="D780" s="3">
        <f t="shared" si="145"/>
        <v>4.8899755501222489E-4</v>
      </c>
      <c r="E780" s="3" t="str">
        <f t="shared" si="146"/>
        <v>~tzung~</v>
      </c>
      <c r="F780" s="3" t="str">
        <f t="shared" si="147"/>
        <v>[tsʊŋ]</v>
      </c>
      <c r="G780" s="5">
        <f t="shared" si="148"/>
        <v>5</v>
      </c>
      <c r="H780" s="5">
        <f t="shared" si="149"/>
        <v>4</v>
      </c>
      <c r="I780" s="5">
        <f t="shared" si="150"/>
        <v>5</v>
      </c>
      <c r="J780" s="3" cm="1">
        <f t="array" ref="J780">SUM(_xlfn._xlws.FILTER($D$2:$D$1311,_xlfn.MAP($E$2:$E$1311,_xlfn.LAMBDA(_xlpm.x,_xlpm.x=$E780))))</f>
        <v>4.8899755501222489E-4</v>
      </c>
      <c r="K780" s="3">
        <f t="shared" si="151"/>
        <v>1</v>
      </c>
      <c r="L780" s="3" cm="1">
        <f t="array" ref="L780">SUM(_xlfn._xlws.FILTER($D$2:$D$1311,_xlfn.MAP($F$2:$F$1311,_xlfn.LAMBDA(_xlpm.x,_xlpm.x=$F780))))</f>
        <v>4.8899755501222489E-4</v>
      </c>
      <c r="M780" s="3">
        <f t="shared" si="152"/>
        <v>1</v>
      </c>
      <c r="N780" s="3">
        <f t="shared" si="153"/>
        <v>0.2342468675289098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~watte~ : [vate]</v>
      </c>
      <c r="B781" s="2">
        <v>1</v>
      </c>
      <c r="C781" s="1" t="s">
        <v>1391</v>
      </c>
      <c r="D781" s="3">
        <f t="shared" si="145"/>
        <v>4.8899755501222489E-4</v>
      </c>
      <c r="E781" s="3" t="str">
        <f t="shared" si="146"/>
        <v>~watte~</v>
      </c>
      <c r="F781" s="3" t="str">
        <f t="shared" si="147"/>
        <v>[vate]</v>
      </c>
      <c r="G781" s="5">
        <f t="shared" si="148"/>
        <v>5</v>
      </c>
      <c r="H781" s="5">
        <f t="shared" si="149"/>
        <v>4</v>
      </c>
      <c r="I781" s="5">
        <f t="shared" si="150"/>
        <v>5</v>
      </c>
      <c r="J781" s="3" cm="1">
        <f t="array" ref="J781">SUM(_xlfn._xlws.FILTER($D$2:$D$1311,_xlfn.MAP($E$2:$E$1311,_xlfn.LAMBDA(_xlpm.x,_xlpm.x=$E781))))</f>
        <v>4.8899755501222489E-4</v>
      </c>
      <c r="K781" s="3">
        <f t="shared" si="151"/>
        <v>1</v>
      </c>
      <c r="L781" s="3" cm="1">
        <f t="array" ref="L781">SUM(_xlfn._xlws.FILTER($D$2:$D$1311,_xlfn.MAP($F$2:$F$1311,_xlfn.LAMBDA(_xlpm.x,_xlpm.x=$F781))))</f>
        <v>4.8899755501222489E-4</v>
      </c>
      <c r="M781" s="3">
        <f t="shared" si="152"/>
        <v>1</v>
      </c>
      <c r="N781" s="3">
        <f t="shared" si="153"/>
        <v>0.2342468675289098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~weich~ : [vaɛç]</v>
      </c>
      <c r="B782" s="2">
        <v>1</v>
      </c>
      <c r="C782" s="1" t="s">
        <v>1390</v>
      </c>
      <c r="D782" s="3">
        <f t="shared" si="145"/>
        <v>4.8899755501222489E-4</v>
      </c>
      <c r="E782" s="3" t="str">
        <f t="shared" si="146"/>
        <v>~weich~</v>
      </c>
      <c r="F782" s="3" t="str">
        <f t="shared" si="147"/>
        <v>[vaɛç]</v>
      </c>
      <c r="G782" s="5">
        <f t="shared" si="148"/>
        <v>5</v>
      </c>
      <c r="H782" s="5">
        <f t="shared" si="149"/>
        <v>4</v>
      </c>
      <c r="I782" s="5">
        <f t="shared" si="150"/>
        <v>5</v>
      </c>
      <c r="J782" s="3" cm="1">
        <f t="array" ref="J782">SUM(_xlfn._xlws.FILTER($D$2:$D$1311,_xlfn.MAP($E$2:$E$1311,_xlfn.LAMBDA(_xlpm.x,_xlpm.x=$E782))))</f>
        <v>4.8899755501222489E-4</v>
      </c>
      <c r="K782" s="3">
        <f t="shared" si="151"/>
        <v>1</v>
      </c>
      <c r="L782" s="3" cm="1">
        <f t="array" ref="L782">SUM(_xlfn._xlws.FILTER($D$2:$D$1311,_xlfn.MAP($F$2:$F$1311,_xlfn.LAMBDA(_xlpm.x,_xlpm.x=$F782))))</f>
        <v>4.8899755501222489E-4</v>
      </c>
      <c r="M782" s="3">
        <f t="shared" si="152"/>
        <v>1</v>
      </c>
      <c r="N782" s="3">
        <f t="shared" si="153"/>
        <v>0.2342468675289098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~wicht~ : [vɪçt]</v>
      </c>
      <c r="B783" s="2">
        <v>1</v>
      </c>
      <c r="C783" s="1" t="s">
        <v>1389</v>
      </c>
      <c r="D783" s="3">
        <f t="shared" si="145"/>
        <v>4.8899755501222489E-4</v>
      </c>
      <c r="E783" s="3" t="str">
        <f t="shared" si="146"/>
        <v>~wicht~</v>
      </c>
      <c r="F783" s="3" t="str">
        <f t="shared" si="147"/>
        <v>[vɪçt]</v>
      </c>
      <c r="G783" s="5">
        <f t="shared" si="148"/>
        <v>5</v>
      </c>
      <c r="H783" s="5">
        <f t="shared" si="149"/>
        <v>4</v>
      </c>
      <c r="I783" s="5">
        <f t="shared" si="150"/>
        <v>5</v>
      </c>
      <c r="J783" s="3" cm="1">
        <f t="array" ref="J783">SUM(_xlfn._xlws.FILTER($D$2:$D$1311,_xlfn.MAP($E$2:$E$1311,_xlfn.LAMBDA(_xlpm.x,_xlpm.x=$E783))))</f>
        <v>4.8899755501222489E-4</v>
      </c>
      <c r="K783" s="3">
        <f t="shared" si="151"/>
        <v>1</v>
      </c>
      <c r="L783" s="3" cm="1">
        <f t="array" ref="L783">SUM(_xlfn._xlws.FILTER($D$2:$D$1311,_xlfn.MAP($F$2:$F$1311,_xlfn.LAMBDA(_xlpm.x,_xlpm.x=$F783))))</f>
        <v>4.8899755501222489E-4</v>
      </c>
      <c r="M783" s="3">
        <f t="shared" si="152"/>
        <v>1</v>
      </c>
      <c r="N783" s="3">
        <f t="shared" si="153"/>
        <v>0.2342468675289098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~welle~ : [vɛle]</v>
      </c>
      <c r="B784" s="2">
        <v>1</v>
      </c>
      <c r="C784" s="1" t="s">
        <v>1388</v>
      </c>
      <c r="D784" s="3">
        <f t="shared" si="145"/>
        <v>4.8899755501222489E-4</v>
      </c>
      <c r="E784" s="3" t="str">
        <f t="shared" si="146"/>
        <v>~welle~</v>
      </c>
      <c r="F784" s="3" t="str">
        <f t="shared" si="147"/>
        <v>[vɛle]</v>
      </c>
      <c r="G784" s="5">
        <f t="shared" si="148"/>
        <v>5</v>
      </c>
      <c r="H784" s="5">
        <f t="shared" si="149"/>
        <v>4</v>
      </c>
      <c r="I784" s="5">
        <f t="shared" si="150"/>
        <v>5</v>
      </c>
      <c r="J784" s="3" cm="1">
        <f t="array" ref="J784">SUM(_xlfn._xlws.FILTER($D$2:$D$1311,_xlfn.MAP($E$2:$E$1311,_xlfn.LAMBDA(_xlpm.x,_xlpm.x=$E784))))</f>
        <v>4.8899755501222489E-4</v>
      </c>
      <c r="K784" s="3">
        <f t="shared" si="151"/>
        <v>1</v>
      </c>
      <c r="L784" s="3" cm="1">
        <f t="array" ref="L784">SUM(_xlfn._xlws.FILTER($D$2:$D$1311,_xlfn.MAP($F$2:$F$1311,_xlfn.LAMBDA(_xlpm.x,_xlpm.x=$F784))))</f>
        <v>4.8899755501222489E-4</v>
      </c>
      <c r="M784" s="3">
        <f t="shared" si="152"/>
        <v>1</v>
      </c>
      <c r="N784" s="3">
        <f t="shared" si="153"/>
        <v>0.2342468675289098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~wolle~ : [vɔle]</v>
      </c>
      <c r="B785" s="2">
        <v>1</v>
      </c>
      <c r="C785" s="1" t="s">
        <v>1387</v>
      </c>
      <c r="D785" s="3">
        <f t="shared" si="145"/>
        <v>4.8899755501222489E-4</v>
      </c>
      <c r="E785" s="3" t="str">
        <f t="shared" si="146"/>
        <v>~wolle~</v>
      </c>
      <c r="F785" s="3" t="str">
        <f t="shared" si="147"/>
        <v>[vɔle]</v>
      </c>
      <c r="G785" s="5">
        <f t="shared" si="148"/>
        <v>5</v>
      </c>
      <c r="H785" s="5">
        <f t="shared" si="149"/>
        <v>4</v>
      </c>
      <c r="I785" s="5">
        <f t="shared" si="150"/>
        <v>5</v>
      </c>
      <c r="J785" s="3" cm="1">
        <f t="array" ref="J785">SUM(_xlfn._xlws.FILTER($D$2:$D$1311,_xlfn.MAP($E$2:$E$1311,_xlfn.LAMBDA(_xlpm.x,_xlpm.x=$E785))))</f>
        <v>4.8899755501222489E-4</v>
      </c>
      <c r="K785" s="3">
        <f t="shared" si="151"/>
        <v>1</v>
      </c>
      <c r="L785" s="3" cm="1">
        <f t="array" ref="L785">SUM(_xlfn._xlws.FILTER($D$2:$D$1311,_xlfn.MAP($F$2:$F$1311,_xlfn.LAMBDA(_xlpm.x,_xlpm.x=$F785))))</f>
        <v>4.8899755501222489E-4</v>
      </c>
      <c r="M785" s="3">
        <f t="shared" si="152"/>
        <v>1</v>
      </c>
      <c r="N785" s="3">
        <f t="shared" si="153"/>
        <v>0.2342468675289098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~winne~ : [vɪne]</v>
      </c>
      <c r="B786" s="2">
        <v>1</v>
      </c>
      <c r="C786" s="1" t="s">
        <v>1386</v>
      </c>
      <c r="D786" s="3">
        <f t="shared" si="145"/>
        <v>4.8899755501222489E-4</v>
      </c>
      <c r="E786" s="3" t="str">
        <f t="shared" si="146"/>
        <v>~winne~</v>
      </c>
      <c r="F786" s="3" t="str">
        <f t="shared" si="147"/>
        <v>[vɪne]</v>
      </c>
      <c r="G786" s="5">
        <f t="shared" si="148"/>
        <v>5</v>
      </c>
      <c r="H786" s="5">
        <f t="shared" si="149"/>
        <v>4</v>
      </c>
      <c r="I786" s="5">
        <f t="shared" si="150"/>
        <v>5</v>
      </c>
      <c r="J786" s="3" cm="1">
        <f t="array" ref="J786">SUM(_xlfn._xlws.FILTER($D$2:$D$1311,_xlfn.MAP($E$2:$E$1311,_xlfn.LAMBDA(_xlpm.x,_xlpm.x=$E786))))</f>
        <v>4.8899755501222489E-4</v>
      </c>
      <c r="K786" s="3">
        <f t="shared" si="151"/>
        <v>1</v>
      </c>
      <c r="L786" s="3" cm="1">
        <f t="array" ref="L786">SUM(_xlfn._xlws.FILTER($D$2:$D$1311,_xlfn.MAP($F$2:$F$1311,_xlfn.LAMBDA(_xlpm.x,_xlpm.x=$F786))))</f>
        <v>4.8899755501222489E-4</v>
      </c>
      <c r="M786" s="3">
        <f t="shared" si="152"/>
        <v>1</v>
      </c>
      <c r="N786" s="3">
        <f t="shared" si="153"/>
        <v>0.2342468675289098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~woche~ : [vɔxe]</v>
      </c>
      <c r="B787" s="2">
        <v>1</v>
      </c>
      <c r="C787" s="1" t="s">
        <v>1385</v>
      </c>
      <c r="D787" s="3">
        <f t="shared" si="145"/>
        <v>4.8899755501222489E-4</v>
      </c>
      <c r="E787" s="1" t="str">
        <f t="shared" si="146"/>
        <v>~woche~</v>
      </c>
      <c r="F787" s="1" t="str">
        <f t="shared" si="147"/>
        <v>[vɔxe]</v>
      </c>
      <c r="G787" s="5">
        <f t="shared" si="148"/>
        <v>5</v>
      </c>
      <c r="H787" s="5">
        <f t="shared" si="149"/>
        <v>4</v>
      </c>
      <c r="I787" s="5">
        <f t="shared" si="150"/>
        <v>5</v>
      </c>
      <c r="J787" s="3" cm="1">
        <f t="array" ref="J787">SUM(_xlfn._xlws.FILTER($D$2:$D$1311,_xlfn.MAP($E$2:$E$1311,_xlfn.LAMBDA(_xlpm.x,_xlpm.x=$E787))))</f>
        <v>4.8899755501222489E-4</v>
      </c>
      <c r="K787" s="3">
        <f t="shared" si="151"/>
        <v>1</v>
      </c>
      <c r="L787" s="3" cm="1">
        <f t="array" ref="L787">SUM(_xlfn._xlws.FILTER($D$2:$D$1311,_xlfn.MAP($F$2:$F$1311,_xlfn.LAMBDA(_xlpm.x,_xlpm.x=$F787))))</f>
        <v>4.8899755501222489E-4</v>
      </c>
      <c r="M787" s="3">
        <f t="shared" si="152"/>
        <v>1</v>
      </c>
      <c r="N787" s="3">
        <f t="shared" si="153"/>
        <v>0.2342468675289098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~chsta~ : [xʃta]</v>
      </c>
      <c r="B788" s="2">
        <v>1</v>
      </c>
      <c r="C788" s="1" t="s">
        <v>1384</v>
      </c>
      <c r="D788" s="3">
        <f t="shared" si="145"/>
        <v>4.8899755501222489E-4</v>
      </c>
      <c r="E788" s="1" t="str">
        <f t="shared" si="146"/>
        <v>~chsta~</v>
      </c>
      <c r="F788" s="1" t="str">
        <f t="shared" si="147"/>
        <v>[xʃta]</v>
      </c>
      <c r="G788" s="5">
        <f t="shared" si="148"/>
        <v>5</v>
      </c>
      <c r="H788" s="5">
        <f t="shared" si="149"/>
        <v>4</v>
      </c>
      <c r="I788" s="5">
        <f t="shared" si="150"/>
        <v>5</v>
      </c>
      <c r="J788" s="3" cm="1">
        <f t="array" ref="J788">SUM(_xlfn._xlws.FILTER($D$2:$D$1311,_xlfn.MAP($E$2:$E$1311,_xlfn.LAMBDA(_xlpm.x,_xlpm.x=$E788))))</f>
        <v>4.8899755501222489E-4</v>
      </c>
      <c r="K788" s="3">
        <f t="shared" si="151"/>
        <v>1</v>
      </c>
      <c r="L788" s="3" cm="1">
        <f t="array" ref="L788">SUM(_xlfn._xlws.FILTER($D$2:$D$1311,_xlfn.MAP($F$2:$F$1311,_xlfn.LAMBDA(_xlpm.x,_xlpm.x=$F788))))</f>
        <v>4.8899755501222489E-4</v>
      </c>
      <c r="M788" s="3">
        <f t="shared" si="152"/>
        <v>1</v>
      </c>
      <c r="N788" s="3">
        <f t="shared" si="153"/>
        <v>0.2342468675289098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~samme~ : [zame]</v>
      </c>
      <c r="B789" s="2">
        <v>1</v>
      </c>
      <c r="C789" s="1" t="s">
        <v>1383</v>
      </c>
      <c r="D789" s="3">
        <f t="shared" si="145"/>
        <v>4.8899755501222489E-4</v>
      </c>
      <c r="E789" s="3" t="str">
        <f t="shared" si="146"/>
        <v>~samme~</v>
      </c>
      <c r="F789" s="3" t="str">
        <f t="shared" si="147"/>
        <v>[zame]</v>
      </c>
      <c r="G789" s="5">
        <f t="shared" si="148"/>
        <v>5</v>
      </c>
      <c r="H789" s="5">
        <f t="shared" si="149"/>
        <v>4</v>
      </c>
      <c r="I789" s="5">
        <f t="shared" si="150"/>
        <v>5</v>
      </c>
      <c r="J789" s="3" cm="1">
        <f t="array" ref="J789">SUM(_xlfn._xlws.FILTER($D$2:$D$1311,_xlfn.MAP($E$2:$E$1311,_xlfn.LAMBDA(_xlpm.x,_xlpm.x=$E789))))</f>
        <v>4.8899755501222489E-4</v>
      </c>
      <c r="K789" s="3">
        <f t="shared" si="151"/>
        <v>1</v>
      </c>
      <c r="L789" s="3" cm="1">
        <f t="array" ref="L789">SUM(_xlfn._xlws.FILTER($D$2:$D$1311,_xlfn.MAP($F$2:$F$1311,_xlfn.LAMBDA(_xlpm.x,_xlpm.x=$F789))))</f>
        <v>4.8899755501222489E-4</v>
      </c>
      <c r="M789" s="3">
        <f t="shared" si="152"/>
        <v>1</v>
      </c>
      <c r="N789" s="3">
        <f t="shared" si="153"/>
        <v>0.2342468675289098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~sei1n~ : [zaɛn]</v>
      </c>
      <c r="B790" s="2">
        <v>1</v>
      </c>
      <c r="C790" s="1" t="s">
        <v>1382</v>
      </c>
      <c r="D790" s="3">
        <f t="shared" si="145"/>
        <v>4.8899755501222489E-4</v>
      </c>
      <c r="E790" s="3" t="str">
        <f t="shared" si="146"/>
        <v>~sei1n~</v>
      </c>
      <c r="F790" s="3" t="str">
        <f t="shared" si="147"/>
        <v>[zaɛn]</v>
      </c>
      <c r="G790" s="5">
        <f t="shared" si="148"/>
        <v>5</v>
      </c>
      <c r="H790" s="5">
        <f t="shared" si="149"/>
        <v>4</v>
      </c>
      <c r="I790" s="5">
        <f t="shared" si="150"/>
        <v>5</v>
      </c>
      <c r="J790" s="3" cm="1">
        <f t="array" ref="J790">SUM(_xlfn._xlws.FILTER($D$2:$D$1311,_xlfn.MAP($E$2:$E$1311,_xlfn.LAMBDA(_xlpm.x,_xlpm.x=$E790))))</f>
        <v>4.8899755501222489E-4</v>
      </c>
      <c r="K790" s="3">
        <f t="shared" si="151"/>
        <v>1</v>
      </c>
      <c r="L790" s="3" cm="1">
        <f t="array" ref="L790">SUM(_xlfn._xlws.FILTER($D$2:$D$1311,_xlfn.MAP($F$2:$F$1311,_xlfn.LAMBDA(_xlpm.x,_xlpm.x=$F790))))</f>
        <v>4.8899755501222489E-4</v>
      </c>
      <c r="M790" s="3">
        <f t="shared" si="152"/>
        <v>1</v>
      </c>
      <c r="N790" s="3">
        <f t="shared" si="153"/>
        <v>0.2342468675289098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~sauer~ : [zaɔɐ]</v>
      </c>
      <c r="B791" s="2">
        <v>1</v>
      </c>
      <c r="C791" s="1" t="s">
        <v>1381</v>
      </c>
      <c r="D791" s="3">
        <f t="shared" si="145"/>
        <v>4.8899755501222489E-4</v>
      </c>
      <c r="E791" s="3" t="str">
        <f t="shared" si="146"/>
        <v>~sauer~</v>
      </c>
      <c r="F791" s="3" t="str">
        <f t="shared" si="147"/>
        <v>[zaɔɐ]</v>
      </c>
      <c r="G791" s="5">
        <f t="shared" si="148"/>
        <v>5</v>
      </c>
      <c r="H791" s="5">
        <f t="shared" si="149"/>
        <v>4</v>
      </c>
      <c r="I791" s="5">
        <f t="shared" si="150"/>
        <v>5</v>
      </c>
      <c r="J791" s="3" cm="1">
        <f t="array" ref="J791">SUM(_xlfn._xlws.FILTER($D$2:$D$1311,_xlfn.MAP($E$2:$E$1311,_xlfn.LAMBDA(_xlpm.x,_xlpm.x=$E791))))</f>
        <v>4.8899755501222489E-4</v>
      </c>
      <c r="K791" s="3">
        <f t="shared" si="151"/>
        <v>1</v>
      </c>
      <c r="L791" s="3" cm="1">
        <f t="array" ref="L791">SUM(_xlfn._xlws.FILTER($D$2:$D$1311,_xlfn.MAP($F$2:$F$1311,_xlfn.LAMBDA(_xlpm.x,_xlpm.x=$F791))))</f>
        <v>4.8899755501222489E-4</v>
      </c>
      <c r="M791" s="3">
        <f t="shared" si="152"/>
        <v>1</v>
      </c>
      <c r="N791" s="3">
        <f t="shared" si="153"/>
        <v>0.2342468675289098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~sicht~ : [zɪçt]</v>
      </c>
      <c r="B792" s="2">
        <v>1</v>
      </c>
      <c r="C792" s="1" t="s">
        <v>1379</v>
      </c>
      <c r="D792" s="3">
        <f t="shared" si="145"/>
        <v>4.8899755501222489E-4</v>
      </c>
      <c r="E792" s="3" t="str">
        <f t="shared" si="146"/>
        <v>~sicht~</v>
      </c>
      <c r="F792" s="3" t="str">
        <f t="shared" si="147"/>
        <v>[zɪçt]</v>
      </c>
      <c r="G792" s="5">
        <f t="shared" si="148"/>
        <v>5</v>
      </c>
      <c r="H792" s="5">
        <f t="shared" si="149"/>
        <v>4</v>
      </c>
      <c r="I792" s="5">
        <f t="shared" si="150"/>
        <v>5</v>
      </c>
      <c r="J792" s="3" cm="1">
        <f t="array" ref="J792">SUM(_xlfn._xlws.FILTER($D$2:$D$1311,_xlfn.MAP($E$2:$E$1311,_xlfn.LAMBDA(_xlpm.x,_xlpm.x=$E792))))</f>
        <v>4.8899755501222489E-4</v>
      </c>
      <c r="K792" s="3">
        <f t="shared" si="151"/>
        <v>1</v>
      </c>
      <c r="L792" s="3" cm="1">
        <f t="array" ref="L792">SUM(_xlfn._xlws.FILTER($D$2:$D$1311,_xlfn.MAP($F$2:$F$1311,_xlfn.LAMBDA(_xlpm.x,_xlpm.x=$F792))))</f>
        <v>4.8899755501222489E-4</v>
      </c>
      <c r="M792" s="3">
        <f t="shared" si="152"/>
        <v>1</v>
      </c>
      <c r="N792" s="3">
        <f t="shared" si="153"/>
        <v>0.2342468675289098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~sechs~ : [zɛks]</v>
      </c>
      <c r="B793" s="2">
        <v>1</v>
      </c>
      <c r="C793" s="1" t="s">
        <v>1378</v>
      </c>
      <c r="D793" s="3">
        <f t="shared" si="145"/>
        <v>4.8899755501222489E-4</v>
      </c>
      <c r="E793" s="3" t="str">
        <f t="shared" si="146"/>
        <v>~sechs~</v>
      </c>
      <c r="F793" s="3" t="str">
        <f t="shared" si="147"/>
        <v>[zɛks]</v>
      </c>
      <c r="G793" s="5">
        <f t="shared" si="148"/>
        <v>5</v>
      </c>
      <c r="H793" s="5">
        <f t="shared" si="149"/>
        <v>4</v>
      </c>
      <c r="I793" s="5">
        <f t="shared" si="150"/>
        <v>5</v>
      </c>
      <c r="J793" s="3" cm="1">
        <f t="array" ref="J793">SUM(_xlfn._xlws.FILTER($D$2:$D$1311,_xlfn.MAP($E$2:$E$1311,_xlfn.LAMBDA(_xlpm.x,_xlpm.x=$E793))))</f>
        <v>4.8899755501222489E-4</v>
      </c>
      <c r="K793" s="3">
        <f t="shared" si="151"/>
        <v>1</v>
      </c>
      <c r="L793" s="3" cm="1">
        <f t="array" ref="L793">SUM(_xlfn._xlws.FILTER($D$2:$D$1311,_xlfn.MAP($F$2:$F$1311,_xlfn.LAMBDA(_xlpm.x,_xlpm.x=$F793))))</f>
        <v>4.8899755501222489E-4</v>
      </c>
      <c r="M793" s="3">
        <f t="shared" si="152"/>
        <v>1</v>
      </c>
      <c r="N793" s="3">
        <f t="shared" si="153"/>
        <v>0.2342468675289098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~sonne~ : [zɔne]</v>
      </c>
      <c r="B794" s="2">
        <v>1</v>
      </c>
      <c r="C794" s="1" t="s">
        <v>1377</v>
      </c>
      <c r="D794" s="3">
        <f t="shared" si="145"/>
        <v>4.8899755501222489E-4</v>
      </c>
      <c r="E794" s="3" t="str">
        <f t="shared" si="146"/>
        <v>~sonne~</v>
      </c>
      <c r="F794" s="3" t="str">
        <f t="shared" si="147"/>
        <v>[zɔne]</v>
      </c>
      <c r="G794" s="5">
        <f t="shared" si="148"/>
        <v>5</v>
      </c>
      <c r="H794" s="5">
        <f t="shared" si="149"/>
        <v>4</v>
      </c>
      <c r="I794" s="5">
        <f t="shared" si="150"/>
        <v>5</v>
      </c>
      <c r="J794" s="3" cm="1">
        <f t="array" ref="J794">SUM(_xlfn._xlws.FILTER($D$2:$D$1311,_xlfn.MAP($E$2:$E$1311,_xlfn.LAMBDA(_xlpm.x,_xlpm.x=$E794))))</f>
        <v>4.8899755501222489E-4</v>
      </c>
      <c r="K794" s="3">
        <f t="shared" si="151"/>
        <v>1</v>
      </c>
      <c r="L794" s="3" cm="1">
        <f t="array" ref="L794">SUM(_xlfn._xlws.FILTER($D$2:$D$1311,_xlfn.MAP($F$2:$F$1311,_xlfn.LAMBDA(_xlpm.x,_xlpm.x=$F794))))</f>
        <v>4.8899755501222489E-4</v>
      </c>
      <c r="M794" s="3">
        <f t="shared" si="152"/>
        <v>1</v>
      </c>
      <c r="N794" s="3">
        <f t="shared" si="153"/>
        <v>0.2342468675289098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~saiso~ : [zɛzɔ]</v>
      </c>
      <c r="B795" s="2">
        <v>1</v>
      </c>
      <c r="C795" s="1" t="s">
        <v>1376</v>
      </c>
      <c r="D795" s="3">
        <f t="shared" si="145"/>
        <v>4.8899755501222489E-4</v>
      </c>
      <c r="E795" s="3" t="str">
        <f t="shared" si="146"/>
        <v>~saiso~</v>
      </c>
      <c r="F795" s="3" t="str">
        <f t="shared" si="147"/>
        <v>[zɛzɔ]</v>
      </c>
      <c r="G795" s="5">
        <f t="shared" si="148"/>
        <v>5</v>
      </c>
      <c r="H795" s="5">
        <f t="shared" si="149"/>
        <v>4</v>
      </c>
      <c r="I795" s="5">
        <f t="shared" si="150"/>
        <v>5</v>
      </c>
      <c r="J795" s="3" cm="1">
        <f t="array" ref="J795">SUM(_xlfn._xlws.FILTER($D$2:$D$1311,_xlfn.MAP($E$2:$E$1311,_xlfn.LAMBDA(_xlpm.x,_xlpm.x=$E795))))</f>
        <v>4.8899755501222489E-4</v>
      </c>
      <c r="K795" s="3">
        <f t="shared" si="151"/>
        <v>1</v>
      </c>
      <c r="L795" s="3" cm="1">
        <f t="array" ref="L795">SUM(_xlfn._xlws.FILTER($D$2:$D$1311,_xlfn.MAP($F$2:$F$1311,_xlfn.LAMBDA(_xlpm.x,_xlpm.x=$F795))))</f>
        <v>4.8899755501222489E-4</v>
      </c>
      <c r="M795" s="3">
        <f t="shared" si="152"/>
        <v>1</v>
      </c>
      <c r="N795" s="3">
        <f t="shared" si="153"/>
        <v>0.2342468675289098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~singe~ : [zɪŋe]</v>
      </c>
      <c r="B796" s="2">
        <v>1</v>
      </c>
      <c r="C796" s="1" t="s">
        <v>1375</v>
      </c>
      <c r="D796" s="3">
        <f t="shared" si="145"/>
        <v>4.8899755501222489E-4</v>
      </c>
      <c r="E796" s="1" t="str">
        <f t="shared" si="146"/>
        <v>~singe~</v>
      </c>
      <c r="F796" s="1" t="str">
        <f t="shared" si="147"/>
        <v>[zɪŋe]</v>
      </c>
      <c r="G796" s="5">
        <f t="shared" si="148"/>
        <v>5</v>
      </c>
      <c r="H796" s="5">
        <f t="shared" si="149"/>
        <v>4</v>
      </c>
      <c r="I796" s="5">
        <f t="shared" si="150"/>
        <v>5</v>
      </c>
      <c r="J796" s="3" cm="1">
        <f t="array" ref="J796">SUM(_xlfn._xlws.FILTER($D$2:$D$1311,_xlfn.MAP($E$2:$E$1311,_xlfn.LAMBDA(_xlpm.x,_xlpm.x=$E796))))</f>
        <v>4.8899755501222489E-4</v>
      </c>
      <c r="K796" s="3">
        <f t="shared" si="151"/>
        <v>1</v>
      </c>
      <c r="L796" s="3" cm="1">
        <f t="array" ref="L796">SUM(_xlfn._xlws.FILTER($D$2:$D$1311,_xlfn.MAP($F$2:$F$1311,_xlfn.LAMBDA(_xlpm.x,_xlpm.x=$F796))))</f>
        <v>4.8899755501222489E-4</v>
      </c>
      <c r="M796" s="3">
        <f t="shared" si="152"/>
        <v>1</v>
      </c>
      <c r="N796" s="3">
        <f t="shared" si="153"/>
        <v>0.2342468675289098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~reich~ : [ʁaɛç]</v>
      </c>
      <c r="B797" s="2">
        <v>1</v>
      </c>
      <c r="C797" s="1" t="s">
        <v>1374</v>
      </c>
      <c r="D797" s="3">
        <f t="shared" si="145"/>
        <v>4.8899755501222489E-4</v>
      </c>
      <c r="E797" s="3" t="str">
        <f t="shared" si="146"/>
        <v>~reich~</v>
      </c>
      <c r="F797" s="3" t="str">
        <f t="shared" si="147"/>
        <v>[ʁaɛç]</v>
      </c>
      <c r="G797" s="5">
        <f t="shared" si="148"/>
        <v>5</v>
      </c>
      <c r="H797" s="5">
        <f t="shared" si="149"/>
        <v>4</v>
      </c>
      <c r="I797" s="5">
        <f t="shared" si="150"/>
        <v>5</v>
      </c>
      <c r="J797" s="3" cm="1">
        <f t="array" ref="J797">SUM(_xlfn._xlws.FILTER($D$2:$D$1311,_xlfn.MAP($E$2:$E$1311,_xlfn.LAMBDA(_xlpm.x,_xlpm.x=$E797))))</f>
        <v>4.8899755501222489E-4</v>
      </c>
      <c r="K797" s="3">
        <f t="shared" si="151"/>
        <v>1</v>
      </c>
      <c r="L797" s="3" cm="1">
        <f t="array" ref="L797">SUM(_xlfn._xlws.FILTER($D$2:$D$1311,_xlfn.MAP($F$2:$F$1311,_xlfn.LAMBDA(_xlpm.x,_xlpm.x=$F797))))</f>
        <v>4.8899755501222489E-4</v>
      </c>
      <c r="M797" s="3">
        <f t="shared" si="152"/>
        <v>1</v>
      </c>
      <c r="N797" s="3">
        <f t="shared" si="153"/>
        <v>0.2342468675289098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~gange~ : [ɡaŋe]</v>
      </c>
      <c r="B798" s="2">
        <v>1</v>
      </c>
      <c r="C798" s="1" t="s">
        <v>1373</v>
      </c>
      <c r="D798" s="3">
        <f t="shared" si="145"/>
        <v>4.8899755501222489E-4</v>
      </c>
      <c r="E798" s="3" t="str">
        <f t="shared" si="146"/>
        <v>~gange~</v>
      </c>
      <c r="F798" s="3" t="str">
        <f t="shared" si="147"/>
        <v>[ɡaŋe]</v>
      </c>
      <c r="G798" s="5">
        <f t="shared" si="148"/>
        <v>5</v>
      </c>
      <c r="H798" s="5">
        <f t="shared" si="149"/>
        <v>4</v>
      </c>
      <c r="I798" s="5">
        <f t="shared" si="150"/>
        <v>5</v>
      </c>
      <c r="J798" s="3" cm="1">
        <f t="array" ref="J798">SUM(_xlfn._xlws.FILTER($D$2:$D$1311,_xlfn.MAP($E$2:$E$1311,_xlfn.LAMBDA(_xlpm.x,_xlpm.x=$E798))))</f>
        <v>4.8899755501222489E-4</v>
      </c>
      <c r="K798" s="3">
        <f t="shared" si="151"/>
        <v>1</v>
      </c>
      <c r="L798" s="3" cm="1">
        <f t="array" ref="L798">SUM(_xlfn._xlws.FILTER($D$2:$D$1311,_xlfn.MAP($F$2:$F$1311,_xlfn.LAMBDA(_xlpm.x,_xlpm.x=$F798))))</f>
        <v>4.8899755501222489E-4</v>
      </c>
      <c r="M798" s="3">
        <f t="shared" si="152"/>
        <v>1</v>
      </c>
      <c r="N798" s="3">
        <f t="shared" si="153"/>
        <v>0.2342468675289098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~reihe~ : [ʁaɛe]</v>
      </c>
      <c r="B799" s="2">
        <v>1</v>
      </c>
      <c r="C799" s="1" t="s">
        <v>1372</v>
      </c>
      <c r="D799" s="3">
        <f t="shared" si="145"/>
        <v>4.8899755501222489E-4</v>
      </c>
      <c r="E799" s="3" t="str">
        <f t="shared" si="146"/>
        <v>~reihe~</v>
      </c>
      <c r="F799" s="3" t="str">
        <f t="shared" si="147"/>
        <v>[ʁaɛe]</v>
      </c>
      <c r="G799" s="5">
        <f t="shared" si="148"/>
        <v>5</v>
      </c>
      <c r="H799" s="5">
        <f t="shared" si="149"/>
        <v>4</v>
      </c>
      <c r="I799" s="5">
        <f t="shared" si="150"/>
        <v>5</v>
      </c>
      <c r="J799" s="3" cm="1">
        <f t="array" ref="J799">SUM(_xlfn._xlws.FILTER($D$2:$D$1311,_xlfn.MAP($E$2:$E$1311,_xlfn.LAMBDA(_xlpm.x,_xlpm.x=$E799))))</f>
        <v>4.8899755501222489E-4</v>
      </c>
      <c r="K799" s="3">
        <f t="shared" si="151"/>
        <v>1</v>
      </c>
      <c r="L799" s="3" cm="1">
        <f t="array" ref="L799">SUM(_xlfn._xlws.FILTER($D$2:$D$1311,_xlfn.MAP($F$2:$F$1311,_xlfn.LAMBDA(_xlpm.x,_xlpm.x=$F799))))</f>
        <v>4.8899755501222489E-4</v>
      </c>
      <c r="M799" s="3">
        <f t="shared" si="152"/>
        <v>1</v>
      </c>
      <c r="N799" s="3">
        <f t="shared" si="153"/>
        <v>0.2342468675289098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~rdern~ : [ʁdɐn]</v>
      </c>
      <c r="B800" s="2">
        <v>1</v>
      </c>
      <c r="C800" s="1" t="s">
        <v>1369</v>
      </c>
      <c r="D800" s="3">
        <f t="shared" si="145"/>
        <v>4.8899755501222489E-4</v>
      </c>
      <c r="E800" s="3" t="str">
        <f t="shared" si="146"/>
        <v>~rdern~</v>
      </c>
      <c r="F800" s="3" t="str">
        <f t="shared" si="147"/>
        <v>[ʁdɐn]</v>
      </c>
      <c r="G800" s="5">
        <f t="shared" si="148"/>
        <v>5</v>
      </c>
      <c r="H800" s="5">
        <f t="shared" si="149"/>
        <v>4</v>
      </c>
      <c r="I800" s="5">
        <f t="shared" si="150"/>
        <v>5</v>
      </c>
      <c r="J800" s="3" cm="1">
        <f t="array" ref="J800">SUM(_xlfn._xlws.FILTER($D$2:$D$1311,_xlfn.MAP($E$2:$E$1311,_xlfn.LAMBDA(_xlpm.x,_xlpm.x=$E800))))</f>
        <v>4.8899755501222489E-4</v>
      </c>
      <c r="K800" s="3">
        <f t="shared" si="151"/>
        <v>1</v>
      </c>
      <c r="L800" s="3" cm="1">
        <f t="array" ref="L800">SUM(_xlfn._xlws.FILTER($D$2:$D$1311,_xlfn.MAP($F$2:$F$1311,_xlfn.LAMBDA(_xlpm.x,_xlpm.x=$F800))))</f>
        <v>4.8899755501222489E-4</v>
      </c>
      <c r="M800" s="3">
        <f t="shared" si="152"/>
        <v>1</v>
      </c>
      <c r="N800" s="3">
        <f t="shared" si="153"/>
        <v>0.2342468675289098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~erfah~ : [ɐfaː]</v>
      </c>
      <c r="B801" s="2">
        <v>1</v>
      </c>
      <c r="C801" s="1" t="s">
        <v>1368</v>
      </c>
      <c r="D801" s="3">
        <f t="shared" si="145"/>
        <v>4.8899755501222489E-4</v>
      </c>
      <c r="E801" s="3" t="str">
        <f t="shared" si="146"/>
        <v>~erfah~</v>
      </c>
      <c r="F801" s="3" t="str">
        <f t="shared" si="147"/>
        <v>[ɐfaː]</v>
      </c>
      <c r="G801" s="5">
        <f t="shared" si="148"/>
        <v>5</v>
      </c>
      <c r="H801" s="5">
        <f t="shared" si="149"/>
        <v>4</v>
      </c>
      <c r="I801" s="5">
        <f t="shared" si="150"/>
        <v>5</v>
      </c>
      <c r="J801" s="3" cm="1">
        <f t="array" ref="J801">SUM(_xlfn._xlws.FILTER($D$2:$D$1311,_xlfn.MAP($E$2:$E$1311,_xlfn.LAMBDA(_xlpm.x,_xlpm.x=$E801))))</f>
        <v>4.8899755501222489E-4</v>
      </c>
      <c r="K801" s="3">
        <f t="shared" si="151"/>
        <v>1</v>
      </c>
      <c r="L801" s="3" cm="1">
        <f t="array" ref="L801">SUM(_xlfn._xlws.FILTER($D$2:$D$1311,_xlfn.MAP($F$2:$F$1311,_xlfn.LAMBDA(_xlpm.x,_xlpm.x=$F801))))</f>
        <v>4.8899755501222489E-4</v>
      </c>
      <c r="M801" s="3">
        <f t="shared" si="152"/>
        <v>1</v>
      </c>
      <c r="N801" s="3">
        <f t="shared" si="153"/>
        <v>0.2342468675289098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~erhöh~ : [ɐhøː]</v>
      </c>
      <c r="B802" s="2">
        <v>1</v>
      </c>
      <c r="C802" s="1" t="s">
        <v>1366</v>
      </c>
      <c r="D802" s="3">
        <f t="shared" si="145"/>
        <v>4.8899755501222489E-4</v>
      </c>
      <c r="E802" s="3" t="str">
        <f t="shared" si="146"/>
        <v>~erhöh~</v>
      </c>
      <c r="F802" s="3" t="str">
        <f t="shared" si="147"/>
        <v>[ɐhøː]</v>
      </c>
      <c r="G802" s="5">
        <f t="shared" si="148"/>
        <v>5</v>
      </c>
      <c r="H802" s="5">
        <f t="shared" si="149"/>
        <v>4</v>
      </c>
      <c r="I802" s="5">
        <f t="shared" si="150"/>
        <v>5</v>
      </c>
      <c r="J802" s="3" cm="1">
        <f t="array" ref="J802">SUM(_xlfn._xlws.FILTER($D$2:$D$1311,_xlfn.MAP($E$2:$E$1311,_xlfn.LAMBDA(_xlpm.x,_xlpm.x=$E802))))</f>
        <v>4.8899755501222489E-4</v>
      </c>
      <c r="K802" s="3">
        <f t="shared" si="151"/>
        <v>1</v>
      </c>
      <c r="L802" s="3" cm="1">
        <f t="array" ref="L802">SUM(_xlfn._xlws.FILTER($D$2:$D$1311,_xlfn.MAP($F$2:$F$1311,_xlfn.LAMBDA(_xlpm.x,_xlpm.x=$F802))))</f>
        <v>4.8899755501222489E-4</v>
      </c>
      <c r="M802" s="3">
        <f t="shared" si="152"/>
        <v>1</v>
      </c>
      <c r="N802" s="3">
        <f t="shared" si="153"/>
        <v>0.2342468675289098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~rkung~ : [ʁkʊŋ]</v>
      </c>
      <c r="B803" s="2">
        <v>1</v>
      </c>
      <c r="C803" s="1" t="s">
        <v>1362</v>
      </c>
      <c r="D803" s="3">
        <f t="shared" si="145"/>
        <v>4.8899755501222489E-4</v>
      </c>
      <c r="E803" s="3" t="str">
        <f t="shared" si="146"/>
        <v>~rkung~</v>
      </c>
      <c r="F803" s="3" t="str">
        <f t="shared" si="147"/>
        <v>[ʁkʊŋ]</v>
      </c>
      <c r="G803" s="5">
        <f t="shared" si="148"/>
        <v>5</v>
      </c>
      <c r="H803" s="5">
        <f t="shared" si="149"/>
        <v>4</v>
      </c>
      <c r="I803" s="5">
        <f t="shared" si="150"/>
        <v>5</v>
      </c>
      <c r="J803" s="3" cm="1">
        <f t="array" ref="J803">SUM(_xlfn._xlws.FILTER($D$2:$D$1311,_xlfn.MAP($E$2:$E$1311,_xlfn.LAMBDA(_xlpm.x,_xlpm.x=$E803))))</f>
        <v>4.8899755501222489E-4</v>
      </c>
      <c r="K803" s="3">
        <f t="shared" si="151"/>
        <v>1</v>
      </c>
      <c r="L803" s="3" cm="1">
        <f t="array" ref="L803">SUM(_xlfn._xlws.FILTER($D$2:$D$1311,_xlfn.MAP($F$2:$F$1311,_xlfn.LAMBDA(_xlpm.x,_xlpm.x=$F803))))</f>
        <v>4.8899755501222489E-4</v>
      </c>
      <c r="M803" s="3">
        <f t="shared" si="152"/>
        <v>1</v>
      </c>
      <c r="N803" s="3">
        <f t="shared" si="153"/>
        <v>0.2342468675289098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~erlau~ : [ɐlaɔ]</v>
      </c>
      <c r="B804" s="2">
        <v>1</v>
      </c>
      <c r="C804" s="1" t="s">
        <v>1361</v>
      </c>
      <c r="D804" s="3">
        <f t="shared" si="145"/>
        <v>4.8899755501222489E-4</v>
      </c>
      <c r="E804" s="3" t="str">
        <f t="shared" si="146"/>
        <v>~erlau~</v>
      </c>
      <c r="F804" s="3" t="str">
        <f t="shared" si="147"/>
        <v>[ɐlaɔ]</v>
      </c>
      <c r="G804" s="5">
        <f t="shared" si="148"/>
        <v>5</v>
      </c>
      <c r="H804" s="5">
        <f t="shared" si="149"/>
        <v>4</v>
      </c>
      <c r="I804" s="5">
        <f t="shared" si="150"/>
        <v>5</v>
      </c>
      <c r="J804" s="3" cm="1">
        <f t="array" ref="J804">SUM(_xlfn._xlws.FILTER($D$2:$D$1311,_xlfn.MAP($E$2:$E$1311,_xlfn.LAMBDA(_xlpm.x,_xlpm.x=$E804))))</f>
        <v>4.8899755501222489E-4</v>
      </c>
      <c r="K804" s="3">
        <f t="shared" si="151"/>
        <v>1</v>
      </c>
      <c r="L804" s="3" cm="1">
        <f t="array" ref="L804">SUM(_xlfn._xlws.FILTER($D$2:$D$1311,_xlfn.MAP($F$2:$F$1311,_xlfn.LAMBDA(_xlpm.x,_xlpm.x=$F804))))</f>
        <v>4.8899755501222489E-4</v>
      </c>
      <c r="M804" s="3">
        <f t="shared" si="152"/>
        <v>1</v>
      </c>
      <c r="N804" s="3">
        <f t="shared" si="153"/>
        <v>0.2342468675289098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~erlei~ : [ɐlaɛ]</v>
      </c>
      <c r="B805" s="2">
        <v>1</v>
      </c>
      <c r="C805" s="1" t="s">
        <v>1360</v>
      </c>
      <c r="D805" s="3">
        <f t="shared" si="145"/>
        <v>4.8899755501222489E-4</v>
      </c>
      <c r="E805" s="3" t="str">
        <f t="shared" si="146"/>
        <v>~erlei~</v>
      </c>
      <c r="F805" s="3" t="str">
        <f t="shared" si="147"/>
        <v>[ɐlaɛ]</v>
      </c>
      <c r="G805" s="5">
        <f t="shared" si="148"/>
        <v>5</v>
      </c>
      <c r="H805" s="5">
        <f t="shared" si="149"/>
        <v>4</v>
      </c>
      <c r="I805" s="5">
        <f t="shared" si="150"/>
        <v>5</v>
      </c>
      <c r="J805" s="3" cm="1">
        <f t="array" ref="J805">SUM(_xlfn._xlws.FILTER($D$2:$D$1311,_xlfn.MAP($E$2:$E$1311,_xlfn.LAMBDA(_xlpm.x,_xlpm.x=$E805))))</f>
        <v>4.8899755501222489E-4</v>
      </c>
      <c r="K805" s="3">
        <f t="shared" si="151"/>
        <v>1</v>
      </c>
      <c r="L805" s="3" cm="1">
        <f t="array" ref="L805">SUM(_xlfn._xlws.FILTER($D$2:$D$1311,_xlfn.MAP($F$2:$F$1311,_xlfn.LAMBDA(_xlpm.x,_xlpm.x=$F805))))</f>
        <v>4.8899755501222489E-4</v>
      </c>
      <c r="M805" s="3">
        <f t="shared" si="152"/>
        <v>1</v>
      </c>
      <c r="N805" s="3">
        <f t="shared" si="153"/>
        <v>0.2342468675289098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~elter~ : [ɛltɐ]</v>
      </c>
      <c r="B806" s="2">
        <v>1</v>
      </c>
      <c r="C806" s="1" t="s">
        <v>1358</v>
      </c>
      <c r="D806" s="3">
        <f t="shared" si="145"/>
        <v>4.8899755501222489E-4</v>
      </c>
      <c r="E806" s="3" t="str">
        <f t="shared" si="146"/>
        <v>~elter~</v>
      </c>
      <c r="F806" s="3" t="str">
        <f t="shared" si="147"/>
        <v>[ɛltɐ]</v>
      </c>
      <c r="G806" s="5">
        <f t="shared" si="148"/>
        <v>5</v>
      </c>
      <c r="H806" s="5">
        <f t="shared" si="149"/>
        <v>4</v>
      </c>
      <c r="I806" s="5">
        <f t="shared" si="150"/>
        <v>5</v>
      </c>
      <c r="J806" s="3" cm="1">
        <f t="array" ref="J806">SUM(_xlfn._xlws.FILTER($D$2:$D$1311,_xlfn.MAP($E$2:$E$1311,_xlfn.LAMBDA(_xlpm.x,_xlpm.x=$E806))))</f>
        <v>4.8899755501222489E-4</v>
      </c>
      <c r="K806" s="3">
        <f t="shared" si="151"/>
        <v>1</v>
      </c>
      <c r="L806" s="3" cm="1">
        <f t="array" ref="L806">SUM(_xlfn._xlws.FILTER($D$2:$D$1311,_xlfn.MAP($F$2:$F$1311,_xlfn.LAMBDA(_xlpm.x,_xlpm.x=$F806))))</f>
        <v>4.8899755501222489E-4</v>
      </c>
      <c r="M806" s="3">
        <f t="shared" si="152"/>
        <v>1</v>
      </c>
      <c r="N806" s="3">
        <f t="shared" si="153"/>
        <v>0.2342468675289098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~unten~ : [ʊntn]</v>
      </c>
      <c r="B807" s="2">
        <v>1</v>
      </c>
      <c r="C807" s="1" t="s">
        <v>1357</v>
      </c>
      <c r="D807" s="3">
        <f t="shared" si="145"/>
        <v>4.8899755501222489E-4</v>
      </c>
      <c r="E807" s="3" t="str">
        <f t="shared" si="146"/>
        <v>~unten~</v>
      </c>
      <c r="F807" s="3" t="str">
        <f t="shared" si="147"/>
        <v>[ʊntn]</v>
      </c>
      <c r="G807" s="5">
        <f t="shared" si="148"/>
        <v>5</v>
      </c>
      <c r="H807" s="5">
        <f t="shared" si="149"/>
        <v>4</v>
      </c>
      <c r="I807" s="5">
        <f t="shared" si="150"/>
        <v>5</v>
      </c>
      <c r="J807" s="3" cm="1">
        <f t="array" ref="J807">SUM(_xlfn._xlws.FILTER($D$2:$D$1311,_xlfn.MAP($E$2:$E$1311,_xlfn.LAMBDA(_xlpm.x,_xlpm.x=$E807))))</f>
        <v>4.8899755501222489E-4</v>
      </c>
      <c r="K807" s="3">
        <f t="shared" si="151"/>
        <v>1</v>
      </c>
      <c r="L807" s="3" cm="1">
        <f t="array" ref="L807">SUM(_xlfn._xlws.FILTER($D$2:$D$1311,_xlfn.MAP($F$2:$F$1311,_xlfn.LAMBDA(_xlpm.x,_xlpm.x=$F807))))</f>
        <v>4.8899755501222489E-4</v>
      </c>
      <c r="M807" s="3">
        <f t="shared" si="152"/>
        <v>1</v>
      </c>
      <c r="N807" s="3">
        <f t="shared" si="153"/>
        <v>0.2342468675289098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~insel~ : [ɪnzl]</v>
      </c>
      <c r="B808" s="2">
        <v>1</v>
      </c>
      <c r="C808" s="1" t="s">
        <v>1356</v>
      </c>
      <c r="D808" s="3">
        <f t="shared" si="145"/>
        <v>4.8899755501222489E-4</v>
      </c>
      <c r="E808" s="3" t="str">
        <f t="shared" si="146"/>
        <v>~insel~</v>
      </c>
      <c r="F808" s="3" t="str">
        <f t="shared" si="147"/>
        <v>[ɪnzl]</v>
      </c>
      <c r="G808" s="5">
        <f t="shared" si="148"/>
        <v>5</v>
      </c>
      <c r="H808" s="5">
        <f t="shared" si="149"/>
        <v>4</v>
      </c>
      <c r="I808" s="5">
        <f t="shared" si="150"/>
        <v>5</v>
      </c>
      <c r="J808" s="3" cm="1">
        <f t="array" ref="J808">SUM(_xlfn._xlws.FILTER($D$2:$D$1311,_xlfn.MAP($E$2:$E$1311,_xlfn.LAMBDA(_xlpm.x,_xlpm.x=$E808))))</f>
        <v>4.8899755501222489E-4</v>
      </c>
      <c r="K808" s="3">
        <f t="shared" si="151"/>
        <v>1</v>
      </c>
      <c r="L808" s="3" cm="1">
        <f t="array" ref="L808">SUM(_xlfn._xlws.FILTER($D$2:$D$1311,_xlfn.MAP($F$2:$F$1311,_xlfn.LAMBDA(_xlpm.x,_xlpm.x=$F808))))</f>
        <v>4.8899755501222489E-4</v>
      </c>
      <c r="M808" s="3">
        <f t="shared" si="152"/>
        <v>1</v>
      </c>
      <c r="N808" s="3">
        <f t="shared" si="153"/>
        <v>0.2342468675289098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~schön~ : [ʃøːn]</v>
      </c>
      <c r="B809" s="2">
        <v>1</v>
      </c>
      <c r="C809" s="1" t="s">
        <v>1355</v>
      </c>
      <c r="D809" s="3">
        <f t="shared" si="145"/>
        <v>4.8899755501222489E-4</v>
      </c>
      <c r="E809" s="3" t="str">
        <f t="shared" si="146"/>
        <v>~schön~</v>
      </c>
      <c r="F809" s="3" t="str">
        <f t="shared" si="147"/>
        <v>[ʃøːn]</v>
      </c>
      <c r="G809" s="5">
        <f t="shared" si="148"/>
        <v>5</v>
      </c>
      <c r="H809" s="5">
        <f t="shared" si="149"/>
        <v>4</v>
      </c>
      <c r="I809" s="5">
        <f t="shared" si="150"/>
        <v>5</v>
      </c>
      <c r="J809" s="3" cm="1">
        <f t="array" ref="J809">SUM(_xlfn._xlws.FILTER($D$2:$D$1311,_xlfn.MAP($E$2:$E$1311,_xlfn.LAMBDA(_xlpm.x,_xlpm.x=$E809))))</f>
        <v>4.8899755501222489E-4</v>
      </c>
      <c r="K809" s="3">
        <f t="shared" si="151"/>
        <v>1</v>
      </c>
      <c r="L809" s="3" cm="1">
        <f t="array" ref="L809">SUM(_xlfn._xlws.FILTER($D$2:$D$1311,_xlfn.MAP($F$2:$F$1311,_xlfn.LAMBDA(_xlpm.x,_xlpm.x=$F809))))</f>
        <v>4.8899755501222489E-4</v>
      </c>
      <c r="M809" s="3">
        <f t="shared" si="152"/>
        <v>1</v>
      </c>
      <c r="N809" s="3">
        <f t="shared" si="153"/>
        <v>0.2342468675289098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~stamm~ : [ʃtam]</v>
      </c>
      <c r="B810" s="2">
        <v>1</v>
      </c>
      <c r="C810" s="1" t="s">
        <v>1352</v>
      </c>
      <c r="D810" s="3">
        <f t="shared" si="145"/>
        <v>4.8899755501222489E-4</v>
      </c>
      <c r="E810" s="3" t="str">
        <f t="shared" si="146"/>
        <v>~stamm~</v>
      </c>
      <c r="F810" s="3" t="str">
        <f t="shared" si="147"/>
        <v>[ʃtam]</v>
      </c>
      <c r="G810" s="5">
        <f t="shared" si="148"/>
        <v>5</v>
      </c>
      <c r="H810" s="5">
        <f t="shared" si="149"/>
        <v>4</v>
      </c>
      <c r="I810" s="5">
        <f t="shared" si="150"/>
        <v>5</v>
      </c>
      <c r="J810" s="3" cm="1">
        <f t="array" ref="J810">SUM(_xlfn._xlws.FILTER($D$2:$D$1311,_xlfn.MAP($E$2:$E$1311,_xlfn.LAMBDA(_xlpm.x,_xlpm.x=$E810))))</f>
        <v>4.8899755501222489E-4</v>
      </c>
      <c r="K810" s="3">
        <f t="shared" si="151"/>
        <v>1</v>
      </c>
      <c r="L810" s="3" cm="1">
        <f t="array" ref="L810">SUM(_xlfn._xlws.FILTER($D$2:$D$1311,_xlfn.MAP($F$2:$F$1311,_xlfn.LAMBDA(_xlpm.x,_xlpm.x=$F810))))</f>
        <v>4.8899755501222489E-4</v>
      </c>
      <c r="M810" s="3">
        <f t="shared" si="152"/>
        <v>1</v>
      </c>
      <c r="N810" s="3">
        <f t="shared" si="153"/>
        <v>0.2342468675289098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~stoff~ : [ʃtɔf]</v>
      </c>
      <c r="B811" s="2">
        <v>1</v>
      </c>
      <c r="C811" s="1" t="s">
        <v>1351</v>
      </c>
      <c r="D811" s="3">
        <f t="shared" si="145"/>
        <v>4.8899755501222489E-4</v>
      </c>
      <c r="E811" s="3" t="str">
        <f t="shared" si="146"/>
        <v>~stoff~</v>
      </c>
      <c r="F811" s="3" t="str">
        <f t="shared" si="147"/>
        <v>[ʃtɔf]</v>
      </c>
      <c r="G811" s="5">
        <f t="shared" si="148"/>
        <v>5</v>
      </c>
      <c r="H811" s="5">
        <f t="shared" si="149"/>
        <v>4</v>
      </c>
      <c r="I811" s="5">
        <f t="shared" si="150"/>
        <v>5</v>
      </c>
      <c r="J811" s="3" cm="1">
        <f t="array" ref="J811">SUM(_xlfn._xlws.FILTER($D$2:$D$1311,_xlfn.MAP($E$2:$E$1311,_xlfn.LAMBDA(_xlpm.x,_xlpm.x=$E811))))</f>
        <v>4.8899755501222489E-4</v>
      </c>
      <c r="K811" s="3">
        <f t="shared" si="151"/>
        <v>1</v>
      </c>
      <c r="L811" s="3" cm="1">
        <f t="array" ref="L811">SUM(_xlfn._xlws.FILTER($D$2:$D$1311,_xlfn.MAP($F$2:$F$1311,_xlfn.LAMBDA(_xlpm.x,_xlpm.x=$F811))))</f>
        <v>4.8899755501222489E-4</v>
      </c>
      <c r="M811" s="3">
        <f t="shared" si="152"/>
        <v>1</v>
      </c>
      <c r="N811" s="3">
        <f t="shared" si="153"/>
        <v>0.2342468675289098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~stück~ : [ʃtʏk]</v>
      </c>
      <c r="B812" s="2">
        <v>1</v>
      </c>
      <c r="C812" s="1" t="s">
        <v>1350</v>
      </c>
      <c r="D812" s="3">
        <f t="shared" si="145"/>
        <v>4.8899755501222489E-4</v>
      </c>
      <c r="E812" s="3" t="str">
        <f t="shared" si="146"/>
        <v>~stück~</v>
      </c>
      <c r="F812" s="3" t="str">
        <f t="shared" si="147"/>
        <v>[ʃtʏk]</v>
      </c>
      <c r="G812" s="5">
        <f t="shared" si="148"/>
        <v>5</v>
      </c>
      <c r="H812" s="5">
        <f t="shared" si="149"/>
        <v>4</v>
      </c>
      <c r="I812" s="5">
        <f t="shared" si="150"/>
        <v>5</v>
      </c>
      <c r="J812" s="3" cm="1">
        <f t="array" ref="J812">SUM(_xlfn._xlws.FILTER($D$2:$D$1311,_xlfn.MAP($E$2:$E$1311,_xlfn.LAMBDA(_xlpm.x,_xlpm.x=$E812))))</f>
        <v>4.8899755501222489E-4</v>
      </c>
      <c r="K812" s="3">
        <f t="shared" si="151"/>
        <v>1</v>
      </c>
      <c r="L812" s="3" cm="1">
        <f t="array" ref="L812">SUM(_xlfn._xlws.FILTER($D$2:$D$1311,_xlfn.MAP($F$2:$F$1311,_xlfn.LAMBDA(_xlpm.x,_xlpm.x=$F812))))</f>
        <v>4.8899755501222489E-4</v>
      </c>
      <c r="M812" s="3">
        <f t="shared" si="152"/>
        <v>1</v>
      </c>
      <c r="N812" s="3">
        <f t="shared" si="153"/>
        <v>0.2342468675289098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~still~ : [ʃtɪl]</v>
      </c>
      <c r="B813" s="2">
        <v>1</v>
      </c>
      <c r="C813" s="1" t="s">
        <v>1349</v>
      </c>
      <c r="D813" s="3">
        <f t="shared" si="145"/>
        <v>4.8899755501222489E-4</v>
      </c>
      <c r="E813" s="3" t="str">
        <f t="shared" si="146"/>
        <v>~still~</v>
      </c>
      <c r="F813" s="3" t="str">
        <f t="shared" si="147"/>
        <v>[ʃtɪl]</v>
      </c>
      <c r="G813" s="5">
        <f t="shared" si="148"/>
        <v>5</v>
      </c>
      <c r="H813" s="5">
        <f t="shared" si="149"/>
        <v>4</v>
      </c>
      <c r="I813" s="5">
        <f t="shared" si="150"/>
        <v>5</v>
      </c>
      <c r="J813" s="3" cm="1">
        <f t="array" ref="J813">SUM(_xlfn._xlws.FILTER($D$2:$D$1311,_xlfn.MAP($E$2:$E$1311,_xlfn.LAMBDA(_xlpm.x,_xlpm.x=$E813))))</f>
        <v>4.8899755501222489E-4</v>
      </c>
      <c r="K813" s="3">
        <f t="shared" si="151"/>
        <v>1</v>
      </c>
      <c r="L813" s="3" cm="1">
        <f t="array" ref="L813">SUM(_xlfn._xlws.FILTER($D$2:$D$1311,_xlfn.MAP($F$2:$F$1311,_xlfn.LAMBDA(_xlpm.x,_xlpm.x=$F813))))</f>
        <v>4.8899755501222489E-4</v>
      </c>
      <c r="M813" s="3">
        <f t="shared" si="152"/>
        <v>1</v>
      </c>
      <c r="N813" s="3">
        <f t="shared" si="153"/>
        <v>0.2342468675289098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~stopp~ : [ʃtɔp]</v>
      </c>
      <c r="B814" s="2">
        <v>1</v>
      </c>
      <c r="C814" s="1" t="s">
        <v>1348</v>
      </c>
      <c r="D814" s="3">
        <f t="shared" si="145"/>
        <v>4.8899755501222489E-4</v>
      </c>
      <c r="E814" s="3" t="str">
        <f t="shared" si="146"/>
        <v>~stopp~</v>
      </c>
      <c r="F814" s="3" t="str">
        <f t="shared" si="147"/>
        <v>[ʃtɔp]</v>
      </c>
      <c r="G814" s="5">
        <f t="shared" si="148"/>
        <v>5</v>
      </c>
      <c r="H814" s="5">
        <f t="shared" si="149"/>
        <v>4</v>
      </c>
      <c r="I814" s="5">
        <f t="shared" si="150"/>
        <v>5</v>
      </c>
      <c r="J814" s="3" cm="1">
        <f t="array" ref="J814">SUM(_xlfn._xlws.FILTER($D$2:$D$1311,_xlfn.MAP($E$2:$E$1311,_xlfn.LAMBDA(_xlpm.x,_xlpm.x=$E814))))</f>
        <v>4.8899755501222489E-4</v>
      </c>
      <c r="K814" s="3">
        <f t="shared" si="151"/>
        <v>1</v>
      </c>
      <c r="L814" s="3" cm="1">
        <f t="array" ref="L814">SUM(_xlfn._xlws.FILTER($D$2:$D$1311,_xlfn.MAP($F$2:$F$1311,_xlfn.LAMBDA(_xlpm.x,_xlpm.x=$F814))))</f>
        <v>4.8899755501222489E-4</v>
      </c>
      <c r="M814" s="3">
        <f t="shared" si="152"/>
        <v>1</v>
      </c>
      <c r="N814" s="3">
        <f t="shared" si="153"/>
        <v>0.2342468675289098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~errei~ : [ɐʁaɛ]</v>
      </c>
      <c r="B815" s="2">
        <v>1</v>
      </c>
      <c r="C815" s="1" t="s">
        <v>1347</v>
      </c>
      <c r="D815" s="3">
        <f t="shared" si="145"/>
        <v>4.8899755501222489E-4</v>
      </c>
      <c r="E815" s="3" t="str">
        <f t="shared" si="146"/>
        <v>~errei~</v>
      </c>
      <c r="F815" s="3" t="str">
        <f t="shared" si="147"/>
        <v>[ɐʁaɛ]</v>
      </c>
      <c r="G815" s="5">
        <f t="shared" si="148"/>
        <v>5</v>
      </c>
      <c r="H815" s="5">
        <f t="shared" si="149"/>
        <v>4</v>
      </c>
      <c r="I815" s="5">
        <f t="shared" si="150"/>
        <v>5</v>
      </c>
      <c r="J815" s="3" cm="1">
        <f t="array" ref="J815">SUM(_xlfn._xlws.FILTER($D$2:$D$1311,_xlfn.MAP($E$2:$E$1311,_xlfn.LAMBDA(_xlpm.x,_xlpm.x=$E815))))</f>
        <v>4.8899755501222489E-4</v>
      </c>
      <c r="K815" s="3">
        <f t="shared" si="151"/>
        <v>1</v>
      </c>
      <c r="L815" s="3" cm="1">
        <f t="array" ref="L815">SUM(_xlfn._xlws.FILTER($D$2:$D$1311,_xlfn.MAP($F$2:$F$1311,_xlfn.LAMBDA(_xlpm.x,_xlpm.x=$F815))))</f>
        <v>4.8899755501222489E-4</v>
      </c>
      <c r="M815" s="3">
        <f t="shared" si="152"/>
        <v>1</v>
      </c>
      <c r="N815" s="3">
        <f t="shared" si="153"/>
        <v>0.2342468675289098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~recht~ : [ʁɛçt]</v>
      </c>
      <c r="B816" s="2">
        <v>1</v>
      </c>
      <c r="C816" s="1" t="s">
        <v>1346</v>
      </c>
      <c r="D816" s="3">
        <f t="shared" si="145"/>
        <v>4.8899755501222489E-4</v>
      </c>
      <c r="E816" s="3" t="str">
        <f t="shared" si="146"/>
        <v>~recht~</v>
      </c>
      <c r="F816" s="3" t="str">
        <f t="shared" si="147"/>
        <v>[ʁɛçt]</v>
      </c>
      <c r="G816" s="5">
        <f t="shared" si="148"/>
        <v>5</v>
      </c>
      <c r="H816" s="5">
        <f t="shared" si="149"/>
        <v>4</v>
      </c>
      <c r="I816" s="5">
        <f t="shared" si="150"/>
        <v>5</v>
      </c>
      <c r="J816" s="3" cm="1">
        <f t="array" ref="J816">SUM(_xlfn._xlws.FILTER($D$2:$D$1311,_xlfn.MAP($E$2:$E$1311,_xlfn.LAMBDA(_xlpm.x,_xlpm.x=$E816))))</f>
        <v>4.8899755501222489E-4</v>
      </c>
      <c r="K816" s="3">
        <f t="shared" si="151"/>
        <v>1</v>
      </c>
      <c r="L816" s="3" cm="1">
        <f t="array" ref="L816">SUM(_xlfn._xlws.FILTER($D$2:$D$1311,_xlfn.MAP($F$2:$F$1311,_xlfn.LAMBDA(_xlpm.x,_xlpm.x=$F816))))</f>
        <v>4.8899755501222489E-4</v>
      </c>
      <c r="M816" s="3">
        <f t="shared" si="152"/>
        <v>1</v>
      </c>
      <c r="N816" s="3">
        <f t="shared" si="153"/>
        <v>0.2342468675289098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~rolle~ : [ʁɔle]</v>
      </c>
      <c r="B817" s="2">
        <v>1</v>
      </c>
      <c r="C817" s="1" t="s">
        <v>1344</v>
      </c>
      <c r="D817" s="3">
        <f t="shared" si="145"/>
        <v>4.8899755501222489E-4</v>
      </c>
      <c r="E817" s="3" t="str">
        <f t="shared" si="146"/>
        <v>~rolle~</v>
      </c>
      <c r="F817" s="3" t="str">
        <f t="shared" si="147"/>
        <v>[ʁɔle]</v>
      </c>
      <c r="G817" s="5">
        <f t="shared" si="148"/>
        <v>5</v>
      </c>
      <c r="H817" s="5">
        <f t="shared" si="149"/>
        <v>4</v>
      </c>
      <c r="I817" s="5">
        <f t="shared" si="150"/>
        <v>5</v>
      </c>
      <c r="J817" s="3" cm="1">
        <f t="array" ref="J817">SUM(_xlfn._xlws.FILTER($D$2:$D$1311,_xlfn.MAP($E$2:$E$1311,_xlfn.LAMBDA(_xlpm.x,_xlpm.x=$E817))))</f>
        <v>4.8899755501222489E-4</v>
      </c>
      <c r="K817" s="3">
        <f t="shared" si="151"/>
        <v>1</v>
      </c>
      <c r="L817" s="3" cm="1">
        <f t="array" ref="L817">SUM(_xlfn._xlws.FILTER($D$2:$D$1311,_xlfn.MAP($F$2:$F$1311,_xlfn.LAMBDA(_xlpm.x,_xlpm.x=$F817))))</f>
        <v>4.8899755501222489E-4</v>
      </c>
      <c r="M817" s="3">
        <f t="shared" si="152"/>
        <v>1</v>
      </c>
      <c r="N817" s="3">
        <f t="shared" si="153"/>
        <v>0.2342468675289098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~resse~ : [ʁɛse]</v>
      </c>
      <c r="B818" s="2">
        <v>1</v>
      </c>
      <c r="C818" s="1" t="s">
        <v>1343</v>
      </c>
      <c r="D818" s="3">
        <f t="shared" si="145"/>
        <v>4.8899755501222489E-4</v>
      </c>
      <c r="E818" s="3" t="str">
        <f t="shared" si="146"/>
        <v>~resse~</v>
      </c>
      <c r="F818" s="3" t="str">
        <f t="shared" si="147"/>
        <v>[ʁɛse]</v>
      </c>
      <c r="G818" s="5">
        <f t="shared" si="148"/>
        <v>5</v>
      </c>
      <c r="H818" s="5">
        <f t="shared" si="149"/>
        <v>4</v>
      </c>
      <c r="I818" s="5">
        <f t="shared" si="150"/>
        <v>5</v>
      </c>
      <c r="J818" s="3" cm="1">
        <f t="array" ref="J818">SUM(_xlfn._xlws.FILTER($D$2:$D$1311,_xlfn.MAP($E$2:$E$1311,_xlfn.LAMBDA(_xlpm.x,_xlpm.x=$E818))))</f>
        <v>4.8899755501222489E-4</v>
      </c>
      <c r="K818" s="3">
        <f t="shared" si="151"/>
        <v>1</v>
      </c>
      <c r="L818" s="3" cm="1">
        <f t="array" ref="L818">SUM(_xlfn._xlws.FILTER($D$2:$D$1311,_xlfn.MAP($F$2:$F$1311,_xlfn.LAMBDA(_xlpm.x,_xlpm.x=$F818))))</f>
        <v>4.8899755501222489E-4</v>
      </c>
      <c r="M818" s="3">
        <f t="shared" si="152"/>
        <v>1</v>
      </c>
      <c r="N818" s="3">
        <f t="shared" si="153"/>
        <v>0.2342468675289098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~ersto~ : [ɐʃtɔ]</v>
      </c>
      <c r="B819" s="2">
        <v>1</v>
      </c>
      <c r="C819" s="1" t="s">
        <v>1342</v>
      </c>
      <c r="D819" s="3">
        <f t="shared" si="145"/>
        <v>4.8899755501222489E-4</v>
      </c>
      <c r="E819" s="3" t="str">
        <f t="shared" si="146"/>
        <v>~ersto~</v>
      </c>
      <c r="F819" s="3" t="str">
        <f t="shared" si="147"/>
        <v>[ɐʃtɔ]</v>
      </c>
      <c r="G819" s="5">
        <f t="shared" si="148"/>
        <v>5</v>
      </c>
      <c r="H819" s="5">
        <f t="shared" si="149"/>
        <v>4</v>
      </c>
      <c r="I819" s="5">
        <f t="shared" si="150"/>
        <v>5</v>
      </c>
      <c r="J819" s="3" cm="1">
        <f t="array" ref="J819">SUM(_xlfn._xlws.FILTER($D$2:$D$1311,_xlfn.MAP($E$2:$E$1311,_xlfn.LAMBDA(_xlpm.x,_xlpm.x=$E819))))</f>
        <v>4.8899755501222489E-4</v>
      </c>
      <c r="K819" s="3">
        <f t="shared" si="151"/>
        <v>1</v>
      </c>
      <c r="L819" s="3" cm="1">
        <f t="array" ref="L819">SUM(_xlfn._xlws.FILTER($D$2:$D$1311,_xlfn.MAP($F$2:$F$1311,_xlfn.LAMBDA(_xlpm.x,_xlpm.x=$F819))))</f>
        <v>4.8899755501222489E-4</v>
      </c>
      <c r="M819" s="3">
        <f t="shared" si="152"/>
        <v>1</v>
      </c>
      <c r="N819" s="3">
        <f t="shared" si="153"/>
        <v>0.2342468675289098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~junge~ : [ʝʊŋe]</v>
      </c>
      <c r="B820" s="2">
        <v>1</v>
      </c>
      <c r="C820" s="1" t="s">
        <v>1341</v>
      </c>
      <c r="D820" s="3">
        <f t="shared" si="145"/>
        <v>4.8899755501222489E-4</v>
      </c>
      <c r="E820" s="3" t="str">
        <f t="shared" si="146"/>
        <v>~junge~</v>
      </c>
      <c r="F820" s="3" t="str">
        <f t="shared" si="147"/>
        <v>[ʝʊŋe]</v>
      </c>
      <c r="G820" s="5">
        <f t="shared" si="148"/>
        <v>5</v>
      </c>
      <c r="H820" s="5">
        <f t="shared" si="149"/>
        <v>4</v>
      </c>
      <c r="I820" s="5">
        <f t="shared" si="150"/>
        <v>5</v>
      </c>
      <c r="J820" s="3" cm="1">
        <f t="array" ref="J820">SUM(_xlfn._xlws.FILTER($D$2:$D$1311,_xlfn.MAP($E$2:$E$1311,_xlfn.LAMBDA(_xlpm.x,_xlpm.x=$E820))))</f>
        <v>4.8899755501222489E-4</v>
      </c>
      <c r="K820" s="3">
        <f t="shared" si="151"/>
        <v>1</v>
      </c>
      <c r="L820" s="3" cm="1">
        <f t="array" ref="L820">SUM(_xlfn._xlws.FILTER($D$2:$D$1311,_xlfn.MAP($F$2:$F$1311,_xlfn.LAMBDA(_xlpm.x,_xlpm.x=$F820))))</f>
        <v>4.8899755501222489E-4</v>
      </c>
      <c r="M820" s="3">
        <f t="shared" si="152"/>
        <v>1</v>
      </c>
      <c r="N820" s="3">
        <f t="shared" si="153"/>
        <v>0.2342468675289098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~orgel~ : [ɔʁɡl]</v>
      </c>
      <c r="B821" s="2">
        <v>1</v>
      </c>
      <c r="C821" s="1" t="s">
        <v>1340</v>
      </c>
      <c r="D821" s="3">
        <f t="shared" si="145"/>
        <v>4.8899755501222489E-4</v>
      </c>
      <c r="E821" s="3" t="str">
        <f t="shared" si="146"/>
        <v>~orgel~</v>
      </c>
      <c r="F821" s="3" t="str">
        <f t="shared" si="147"/>
        <v>[ɔʁɡl]</v>
      </c>
      <c r="G821" s="5">
        <f t="shared" si="148"/>
        <v>5</v>
      </c>
      <c r="H821" s="5">
        <f t="shared" si="149"/>
        <v>4</v>
      </c>
      <c r="I821" s="5">
        <f t="shared" si="150"/>
        <v>5</v>
      </c>
      <c r="J821" s="3" cm="1">
        <f t="array" ref="J821">SUM(_xlfn._xlws.FILTER($D$2:$D$1311,_xlfn.MAP($E$2:$E$1311,_xlfn.LAMBDA(_xlpm.x,_xlpm.x=$E821))))</f>
        <v>4.8899755501222489E-4</v>
      </c>
      <c r="K821" s="3">
        <f t="shared" si="151"/>
        <v>1</v>
      </c>
      <c r="L821" s="3" cm="1">
        <f t="array" ref="L821">SUM(_xlfn._xlws.FILTER($D$2:$D$1311,_xlfn.MAP($F$2:$F$1311,_xlfn.LAMBDA(_xlpm.x,_xlpm.x=$F821))))</f>
        <v>4.8899755501222489E-4</v>
      </c>
      <c r="M821" s="3">
        <f t="shared" si="152"/>
        <v>1</v>
      </c>
      <c r="N821" s="3">
        <f t="shared" si="153"/>
        <v>0.2342468675289098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~arbei~ : [aʁbaɛ]</v>
      </c>
      <c r="B822" s="2">
        <v>1</v>
      </c>
      <c r="C822" s="1" t="s">
        <v>1338</v>
      </c>
      <c r="D822" s="3">
        <f t="shared" si="145"/>
        <v>4.8899755501222489E-4</v>
      </c>
      <c r="E822" s="3" t="str">
        <f t="shared" si="146"/>
        <v>~arbei~</v>
      </c>
      <c r="F822" s="3" t="str">
        <f t="shared" si="147"/>
        <v>[aʁbaɛ]</v>
      </c>
      <c r="G822" s="5">
        <f t="shared" si="148"/>
        <v>5</v>
      </c>
      <c r="H822" s="5">
        <f t="shared" si="149"/>
        <v>5</v>
      </c>
      <c r="I822" s="5">
        <f t="shared" si="150"/>
        <v>5</v>
      </c>
      <c r="J822" s="3" cm="1">
        <f t="array" ref="J822">SUM(_xlfn._xlws.FILTER($D$2:$D$1311,_xlfn.MAP($E$2:$E$1311,_xlfn.LAMBDA(_xlpm.x,_xlpm.x=$E822))))</f>
        <v>4.8899755501222489E-4</v>
      </c>
      <c r="K822" s="3">
        <f t="shared" si="151"/>
        <v>1</v>
      </c>
      <c r="L822" s="3" cm="1">
        <f t="array" ref="L822">SUM(_xlfn._xlws.FILTER($D$2:$D$1311,_xlfn.MAP($F$2:$F$1311,_xlfn.LAMBDA(_xlpm.x,_xlpm.x=$F822))))</f>
        <v>4.8899755501222489E-4</v>
      </c>
      <c r="M822" s="3">
        <f t="shared" si="152"/>
        <v>1</v>
      </c>
      <c r="N822" s="3">
        <f t="shared" si="153"/>
        <v>0.25439985932113074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~abend~ : [aːbmt]</v>
      </c>
      <c r="B823" s="2">
        <v>1</v>
      </c>
      <c r="C823" s="1" t="s">
        <v>1337</v>
      </c>
      <c r="D823" s="3">
        <f t="shared" si="145"/>
        <v>4.8899755501222489E-4</v>
      </c>
      <c r="E823" s="3" t="str">
        <f t="shared" si="146"/>
        <v>~abend~</v>
      </c>
      <c r="F823" s="3" t="str">
        <f t="shared" si="147"/>
        <v>[aːbmt]</v>
      </c>
      <c r="G823" s="5">
        <f t="shared" si="148"/>
        <v>5</v>
      </c>
      <c r="H823" s="5">
        <f t="shared" si="149"/>
        <v>5</v>
      </c>
      <c r="I823" s="5">
        <f t="shared" si="150"/>
        <v>5</v>
      </c>
      <c r="J823" s="3" cm="1">
        <f t="array" ref="J823">SUM(_xlfn._xlws.FILTER($D$2:$D$1311,_xlfn.MAP($E$2:$E$1311,_xlfn.LAMBDA(_xlpm.x,_xlpm.x=$E823))))</f>
        <v>4.8899755501222489E-4</v>
      </c>
      <c r="K823" s="3">
        <f t="shared" si="151"/>
        <v>1</v>
      </c>
      <c r="L823" s="3" cm="1">
        <f t="array" ref="L823">SUM(_xlfn._xlws.FILTER($D$2:$D$1311,_xlfn.MAP($F$2:$F$1311,_xlfn.LAMBDA(_xlpm.x,_xlpm.x=$F823))))</f>
        <v>4.8899755501222489E-4</v>
      </c>
      <c r="M823" s="3">
        <f t="shared" si="152"/>
        <v>1</v>
      </c>
      <c r="N823" s="3">
        <f t="shared" si="153"/>
        <v>0.25439985932113074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~einfa~ : [aɛnfa]</v>
      </c>
      <c r="B824" s="2">
        <v>1</v>
      </c>
      <c r="C824" s="1" t="s">
        <v>1336</v>
      </c>
      <c r="D824" s="3">
        <f t="shared" si="145"/>
        <v>4.8899755501222489E-4</v>
      </c>
      <c r="E824" s="3" t="str">
        <f t="shared" si="146"/>
        <v>~einfa~</v>
      </c>
      <c r="F824" s="3" t="str">
        <f t="shared" si="147"/>
        <v>[aɛnfa]</v>
      </c>
      <c r="G824" s="5">
        <f t="shared" si="148"/>
        <v>5</v>
      </c>
      <c r="H824" s="5">
        <f t="shared" si="149"/>
        <v>5</v>
      </c>
      <c r="I824" s="5">
        <f t="shared" si="150"/>
        <v>5</v>
      </c>
      <c r="J824" s="3" cm="1">
        <f t="array" ref="J824">SUM(_xlfn._xlws.FILTER($D$2:$D$1311,_xlfn.MAP($E$2:$E$1311,_xlfn.LAMBDA(_xlpm.x,_xlpm.x=$E824))))</f>
        <v>4.8899755501222489E-4</v>
      </c>
      <c r="K824" s="3">
        <f t="shared" si="151"/>
        <v>1</v>
      </c>
      <c r="L824" s="3" cm="1">
        <f t="array" ref="L824">SUM(_xlfn._xlws.FILTER($D$2:$D$1311,_xlfn.MAP($F$2:$F$1311,_xlfn.LAMBDA(_xlpm.x,_xlpm.x=$F824))))</f>
        <v>4.8899755501222489E-4</v>
      </c>
      <c r="M824" s="3">
        <f t="shared" si="152"/>
        <v>1</v>
      </c>
      <c r="N824" s="3">
        <f t="shared" si="153"/>
        <v>0.25439985932113074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~beide~ : [baɛde]</v>
      </c>
      <c r="B825" s="2">
        <v>1</v>
      </c>
      <c r="C825" s="1" t="s">
        <v>1334</v>
      </c>
      <c r="D825" s="3">
        <f t="shared" si="145"/>
        <v>4.8899755501222489E-4</v>
      </c>
      <c r="E825" s="1" t="str">
        <f t="shared" si="146"/>
        <v>~beide~</v>
      </c>
      <c r="F825" s="1" t="str">
        <f t="shared" si="147"/>
        <v>[baɛde]</v>
      </c>
      <c r="G825" s="5">
        <f t="shared" si="148"/>
        <v>5</v>
      </c>
      <c r="H825" s="5">
        <f t="shared" si="149"/>
        <v>5</v>
      </c>
      <c r="I825" s="5">
        <f t="shared" si="150"/>
        <v>5</v>
      </c>
      <c r="J825" s="3" cm="1">
        <f t="array" ref="J825">SUM(_xlfn._xlws.FILTER($D$2:$D$1311,_xlfn.MAP($E$2:$E$1311,_xlfn.LAMBDA(_xlpm.x,_xlpm.x=$E825))))</f>
        <v>4.8899755501222489E-4</v>
      </c>
      <c r="K825" s="3">
        <f t="shared" si="151"/>
        <v>1</v>
      </c>
      <c r="L825" s="3" cm="1">
        <f t="array" ref="L825">SUM(_xlfn._xlws.FILTER($D$2:$D$1311,_xlfn.MAP($F$2:$F$1311,_xlfn.LAMBDA(_xlpm.x,_xlpm.x=$F825))))</f>
        <v>4.8899755501222489E-4</v>
      </c>
      <c r="M825" s="3">
        <f t="shared" si="152"/>
        <v>1</v>
      </c>
      <c r="N825" s="3">
        <f t="shared" si="153"/>
        <v>0.25439985932113074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~bedeu~ : [bedɔœ]</v>
      </c>
      <c r="B826" s="2">
        <v>1</v>
      </c>
      <c r="C826" s="1" t="s">
        <v>1332</v>
      </c>
      <c r="D826" s="3">
        <f t="shared" si="145"/>
        <v>4.8899755501222489E-4</v>
      </c>
      <c r="E826" s="3" t="str">
        <f t="shared" si="146"/>
        <v>~bedeu~</v>
      </c>
      <c r="F826" s="3" t="str">
        <f t="shared" si="147"/>
        <v>[bedɔœ]</v>
      </c>
      <c r="G826" s="5">
        <f t="shared" si="148"/>
        <v>5</v>
      </c>
      <c r="H826" s="5">
        <f t="shared" si="149"/>
        <v>5</v>
      </c>
      <c r="I826" s="5">
        <f t="shared" si="150"/>
        <v>5</v>
      </c>
      <c r="J826" s="3" cm="1">
        <f t="array" ref="J826">SUM(_xlfn._xlws.FILTER($D$2:$D$1311,_xlfn.MAP($E$2:$E$1311,_xlfn.LAMBDA(_xlpm.x,_xlpm.x=$E826))))</f>
        <v>4.8899755501222489E-4</v>
      </c>
      <c r="K826" s="3">
        <f t="shared" si="151"/>
        <v>1</v>
      </c>
      <c r="L826" s="3" cm="1">
        <f t="array" ref="L826">SUM(_xlfn._xlws.FILTER($D$2:$D$1311,_xlfn.MAP($F$2:$F$1311,_xlfn.LAMBDA(_xlpm.x,_xlpm.x=$F826))))</f>
        <v>4.8899755501222489E-4</v>
      </c>
      <c r="M826" s="3">
        <f t="shared" si="152"/>
        <v>1</v>
      </c>
      <c r="N826" s="3">
        <f t="shared" si="153"/>
        <v>0.25439985932113074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~betra~ : [betʁa]</v>
      </c>
      <c r="B827" s="2">
        <v>1</v>
      </c>
      <c r="C827" s="1" t="s">
        <v>1330</v>
      </c>
      <c r="D827" s="3">
        <f t="shared" si="145"/>
        <v>4.8899755501222489E-4</v>
      </c>
      <c r="E827" s="3" t="str">
        <f t="shared" si="146"/>
        <v>~betra~</v>
      </c>
      <c r="F827" s="3" t="str">
        <f t="shared" si="147"/>
        <v>[betʁa]</v>
      </c>
      <c r="G827" s="5">
        <f t="shared" si="148"/>
        <v>5</v>
      </c>
      <c r="H827" s="5">
        <f t="shared" si="149"/>
        <v>5</v>
      </c>
      <c r="I827" s="5">
        <f t="shared" si="150"/>
        <v>5</v>
      </c>
      <c r="J827" s="3" cm="1">
        <f t="array" ref="J827">SUM(_xlfn._xlws.FILTER($D$2:$D$1311,_xlfn.MAP($E$2:$E$1311,_xlfn.LAMBDA(_xlpm.x,_xlpm.x=$E827))))</f>
        <v>4.8899755501222489E-4</v>
      </c>
      <c r="K827" s="3">
        <f t="shared" si="151"/>
        <v>1</v>
      </c>
      <c r="L827" s="3" cm="1">
        <f t="array" ref="L827">SUM(_xlfn._xlws.FILTER($D$2:$D$1311,_xlfn.MAP($F$2:$F$1311,_xlfn.LAMBDA(_xlpm.x,_xlpm.x=$F827))))</f>
        <v>4.8899755501222489E-4</v>
      </c>
      <c r="M827" s="3">
        <f t="shared" si="152"/>
        <v>1</v>
      </c>
      <c r="N827" s="3">
        <f t="shared" si="153"/>
        <v>0.25439985932113074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~biere~ : [biːʁe]</v>
      </c>
      <c r="B828" s="2">
        <v>1</v>
      </c>
      <c r="C828" s="1" t="s">
        <v>1327</v>
      </c>
      <c r="D828" s="3">
        <f t="shared" si="145"/>
        <v>4.8899755501222489E-4</v>
      </c>
      <c r="E828" s="3" t="str">
        <f t="shared" si="146"/>
        <v>~biere~</v>
      </c>
      <c r="F828" s="3" t="str">
        <f t="shared" si="147"/>
        <v>[biːʁe]</v>
      </c>
      <c r="G828" s="5">
        <f t="shared" si="148"/>
        <v>5</v>
      </c>
      <c r="H828" s="5">
        <f t="shared" si="149"/>
        <v>5</v>
      </c>
      <c r="I828" s="5">
        <f t="shared" si="150"/>
        <v>5</v>
      </c>
      <c r="J828" s="3" cm="1">
        <f t="array" ref="J828">SUM(_xlfn._xlws.FILTER($D$2:$D$1311,_xlfn.MAP($E$2:$E$1311,_xlfn.LAMBDA(_xlpm.x,_xlpm.x=$E828))))</f>
        <v>4.8899755501222489E-4</v>
      </c>
      <c r="K828" s="3">
        <f t="shared" si="151"/>
        <v>1</v>
      </c>
      <c r="L828" s="3" cm="1">
        <f t="array" ref="L828">SUM(_xlfn._xlws.FILTER($D$2:$D$1311,_xlfn.MAP($F$2:$F$1311,_xlfn.LAMBDA(_xlpm.x,_xlpm.x=$F828))))</f>
        <v>4.8899755501222489E-4</v>
      </c>
      <c r="M828" s="3">
        <f t="shared" si="152"/>
        <v>1</v>
      </c>
      <c r="N828" s="3">
        <f t="shared" si="153"/>
        <v>0.25439985932113074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~boden~ : [boːdn]</v>
      </c>
      <c r="B829" s="2">
        <v>1</v>
      </c>
      <c r="C829" s="1" t="s">
        <v>1323</v>
      </c>
      <c r="D829" s="3">
        <f t="shared" si="145"/>
        <v>4.8899755501222489E-4</v>
      </c>
      <c r="E829" s="1" t="str">
        <f t="shared" si="146"/>
        <v>~boden~</v>
      </c>
      <c r="F829" s="1" t="str">
        <f t="shared" si="147"/>
        <v>[boːdn]</v>
      </c>
      <c r="G829" s="5">
        <f t="shared" si="148"/>
        <v>5</v>
      </c>
      <c r="H829" s="5">
        <f t="shared" si="149"/>
        <v>5</v>
      </c>
      <c r="I829" s="5">
        <f t="shared" si="150"/>
        <v>5</v>
      </c>
      <c r="J829" s="3" cm="1">
        <f t="array" ref="J829">SUM(_xlfn._xlws.FILTER($D$2:$D$1311,_xlfn.MAP($E$2:$E$1311,_xlfn.LAMBDA(_xlpm.x,_xlpm.x=$E829))))</f>
        <v>4.8899755501222489E-4</v>
      </c>
      <c r="K829" s="3">
        <f t="shared" si="151"/>
        <v>1</v>
      </c>
      <c r="L829" s="3" cm="1">
        <f t="array" ref="L829">SUM(_xlfn._xlws.FILTER($D$2:$D$1311,_xlfn.MAP($F$2:$F$1311,_xlfn.LAMBDA(_xlpm.x,_xlpm.x=$F829))))</f>
        <v>4.8899755501222489E-4</v>
      </c>
      <c r="M829" s="3">
        <f t="shared" si="152"/>
        <v>1</v>
      </c>
      <c r="N829" s="3">
        <f t="shared" si="153"/>
        <v>0.25439985932113074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~braun~ : [bʁaɔn]</v>
      </c>
      <c r="B830" s="2">
        <v>1</v>
      </c>
      <c r="C830" s="1" t="s">
        <v>1321</v>
      </c>
      <c r="D830" s="3">
        <f t="shared" si="145"/>
        <v>4.8899755501222489E-4</v>
      </c>
      <c r="E830" s="1" t="str">
        <f t="shared" si="146"/>
        <v>~braun~</v>
      </c>
      <c r="F830" s="1" t="str">
        <f t="shared" si="147"/>
        <v>[bʁaɔn]</v>
      </c>
      <c r="G830" s="5">
        <f t="shared" si="148"/>
        <v>5</v>
      </c>
      <c r="H830" s="5">
        <f t="shared" si="149"/>
        <v>5</v>
      </c>
      <c r="I830" s="5">
        <f t="shared" si="150"/>
        <v>5</v>
      </c>
      <c r="J830" s="3" cm="1">
        <f t="array" ref="J830">SUM(_xlfn._xlws.FILTER($D$2:$D$1311,_xlfn.MAP($E$2:$E$1311,_xlfn.LAMBDA(_xlpm.x,_xlpm.x=$E830))))</f>
        <v>4.8899755501222489E-4</v>
      </c>
      <c r="K830" s="3">
        <f t="shared" si="151"/>
        <v>1</v>
      </c>
      <c r="L830" s="3" cm="1">
        <f t="array" ref="L830">SUM(_xlfn._xlws.FILTER($D$2:$D$1311,_xlfn.MAP($F$2:$F$1311,_xlfn.LAMBDA(_xlpm.x,_xlpm.x=$F830))))</f>
        <v>4.8899755501222489E-4</v>
      </c>
      <c r="M830" s="3">
        <f t="shared" si="152"/>
        <v>1</v>
      </c>
      <c r="N830" s="3">
        <f t="shared" si="153"/>
        <v>0.25439985932113074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~breit~ : [bʁaɛt]</v>
      </c>
      <c r="B831" s="2">
        <v>1</v>
      </c>
      <c r="C831" s="1" t="s">
        <v>1320</v>
      </c>
      <c r="D831" s="3">
        <f t="shared" si="145"/>
        <v>4.8899755501222489E-4</v>
      </c>
      <c r="E831" s="1" t="str">
        <f t="shared" si="146"/>
        <v>~breit~</v>
      </c>
      <c r="F831" s="1" t="str">
        <f t="shared" si="147"/>
        <v>[bʁaɛt]</v>
      </c>
      <c r="G831" s="5">
        <f t="shared" si="148"/>
        <v>5</v>
      </c>
      <c r="H831" s="5">
        <f t="shared" si="149"/>
        <v>5</v>
      </c>
      <c r="I831" s="5">
        <f t="shared" si="150"/>
        <v>5</v>
      </c>
      <c r="J831" s="3" cm="1">
        <f t="array" ref="J831">SUM(_xlfn._xlws.FILTER($D$2:$D$1311,_xlfn.MAP($E$2:$E$1311,_xlfn.LAMBDA(_xlpm.x,_xlpm.x=$E831))))</f>
        <v>4.8899755501222489E-4</v>
      </c>
      <c r="K831" s="3">
        <f t="shared" si="151"/>
        <v>1</v>
      </c>
      <c r="L831" s="3" cm="1">
        <f t="array" ref="L831">SUM(_xlfn._xlws.FILTER($D$2:$D$1311,_xlfn.MAP($F$2:$F$1311,_xlfn.LAMBDA(_xlpm.x,_xlpm.x=$F831))))</f>
        <v>4.8899755501222489E-4</v>
      </c>
      <c r="M831" s="3">
        <f t="shared" si="152"/>
        <v>1</v>
      </c>
      <c r="N831" s="3">
        <f t="shared" si="153"/>
        <v>0.25439985932113074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~bildu~ : [bɪldʊ]</v>
      </c>
      <c r="B832" s="2">
        <v>1</v>
      </c>
      <c r="C832" s="1" t="s">
        <v>1319</v>
      </c>
      <c r="D832" s="3">
        <f t="shared" si="145"/>
        <v>4.8899755501222489E-4</v>
      </c>
      <c r="E832" s="3" t="str">
        <f t="shared" si="146"/>
        <v>~bildu~</v>
      </c>
      <c r="F832" s="3" t="str">
        <f t="shared" si="147"/>
        <v>[bɪldʊ]</v>
      </c>
      <c r="G832" s="5">
        <f t="shared" si="148"/>
        <v>5</v>
      </c>
      <c r="H832" s="5">
        <f t="shared" si="149"/>
        <v>5</v>
      </c>
      <c r="I832" s="5">
        <f t="shared" si="150"/>
        <v>5</v>
      </c>
      <c r="J832" s="3" cm="1">
        <f t="array" ref="J832">SUM(_xlfn._xlws.FILTER($D$2:$D$1311,_xlfn.MAP($E$2:$E$1311,_xlfn.LAMBDA(_xlpm.x,_xlpm.x=$E832))))</f>
        <v>4.8899755501222489E-4</v>
      </c>
      <c r="K832" s="3">
        <f t="shared" si="151"/>
        <v>1</v>
      </c>
      <c r="L832" s="3" cm="1">
        <f t="array" ref="L832">SUM(_xlfn._xlws.FILTER($D$2:$D$1311,_xlfn.MAP($F$2:$F$1311,_xlfn.LAMBDA(_xlpm.x,_xlpm.x=$F832))))</f>
        <v>4.8899755501222489E-4</v>
      </c>
      <c r="M832" s="3">
        <f t="shared" si="152"/>
        <v>1</v>
      </c>
      <c r="N832" s="3">
        <f t="shared" si="153"/>
        <v>0.25439985932113074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~begei~ : [bəɡaɛ]</v>
      </c>
      <c r="B833" s="2">
        <v>1</v>
      </c>
      <c r="C833" s="1" t="s">
        <v>1317</v>
      </c>
      <c r="D833" s="3">
        <f t="shared" si="145"/>
        <v>4.8899755501222489E-4</v>
      </c>
      <c r="E833" s="1" t="str">
        <f t="shared" si="146"/>
        <v>~begei~</v>
      </c>
      <c r="F833" s="1" t="str">
        <f t="shared" si="147"/>
        <v>[bəɡaɛ]</v>
      </c>
      <c r="G833" s="5">
        <f t="shared" si="148"/>
        <v>5</v>
      </c>
      <c r="H833" s="5">
        <f t="shared" si="149"/>
        <v>5</v>
      </c>
      <c r="I833" s="5">
        <f t="shared" si="150"/>
        <v>5</v>
      </c>
      <c r="J833" s="3" cm="1">
        <f t="array" ref="J833">SUM(_xlfn._xlws.FILTER($D$2:$D$1311,_xlfn.MAP($E$2:$E$1311,_xlfn.LAMBDA(_xlpm.x,_xlpm.x=$E833))))</f>
        <v>4.8899755501222489E-4</v>
      </c>
      <c r="K833" s="3">
        <f t="shared" si="151"/>
        <v>1</v>
      </c>
      <c r="L833" s="3" cm="1">
        <f t="array" ref="L833">SUM(_xlfn._xlws.FILTER($D$2:$D$1311,_xlfn.MAP($F$2:$F$1311,_xlfn.LAMBDA(_xlpm.x,_xlpm.x=$F833))))</f>
        <v>4.8899755501222489E-4</v>
      </c>
      <c r="M833" s="3">
        <f t="shared" si="152"/>
        <v>1</v>
      </c>
      <c r="N833" s="3">
        <f t="shared" si="153"/>
        <v>0.25439985932113074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~dampf~ : [dampf]</v>
      </c>
      <c r="B834" s="2">
        <v>1</v>
      </c>
      <c r="C834" s="1" t="s">
        <v>1316</v>
      </c>
      <c r="D834" s="3">
        <f t="shared" ref="D834:D897" si="157">B834/freq.sum.r1a</f>
        <v>4.8899755501222489E-4</v>
      </c>
      <c r="E834" s="3" t="str">
        <f t="shared" ref="E834:E897" si="158">_xlfn.LET(_xlpm.sep,":",_xlpm.w,$C834,_xlfn.CONCAT("~",RIGHT(_xlpm.w,LEN(_xlpm.w)-FIND(_xlpm.sep,_xlpm.w)),"~"))</f>
        <v>~dampf~</v>
      </c>
      <c r="F834" s="3" t="str">
        <f t="shared" ref="F834:F897" si="159">_xlfn.LET(_xlpm.sep,":",_xlpm.w,$C834,_xlfn.CONCAT("[",LEFT(_xlpm.w,FIND(_xlpm.sep,_xlpm.w)-1),"]"))</f>
        <v>[dampf]</v>
      </c>
      <c r="G834" s="5">
        <f t="shared" ref="G834:G897" si="160">_xlfn.LET(_xlpm.w,E834,LEN(_xlpm.w)-2)</f>
        <v>5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5</v>
      </c>
      <c r="J834" s="3" cm="1">
        <f t="array" ref="J834">SUM(_xlfn._xlws.FILTER($D$2:$D$1311,_xlfn.MAP($E$2:$E$1311,_xlfn.LAMBDA(_xlpm.x,_xlpm.x=$E834))))</f>
        <v>4.8899755501222489E-4</v>
      </c>
      <c r="K834" s="3">
        <f t="shared" ref="K834:K897" si="163">$D834/J834</f>
        <v>1</v>
      </c>
      <c r="L834" s="3" cm="1">
        <f t="array" ref="L834">SUM(_xlfn._xlws.FILTER($D$2:$D$1311,_xlfn.MAP($F$2:$F$1311,_xlfn.LAMBDA(_xlpm.x,_xlpm.x=$F834))))</f>
        <v>4.8899755501222489E-4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0.25439985932113074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~diene~ : [diːne]</v>
      </c>
      <c r="B835" s="2">
        <v>1</v>
      </c>
      <c r="C835" s="1" t="s">
        <v>1312</v>
      </c>
      <c r="D835" s="3">
        <f t="shared" si="157"/>
        <v>4.8899755501222489E-4</v>
      </c>
      <c r="E835" s="3" t="str">
        <f t="shared" si="158"/>
        <v>~diene~</v>
      </c>
      <c r="F835" s="3" t="str">
        <f t="shared" si="159"/>
        <v>[diːne]</v>
      </c>
      <c r="G835" s="5">
        <f t="shared" si="160"/>
        <v>5</v>
      </c>
      <c r="H835" s="5">
        <f t="shared" si="161"/>
        <v>5</v>
      </c>
      <c r="I835" s="5">
        <f t="shared" si="162"/>
        <v>5</v>
      </c>
      <c r="J835" s="3" cm="1">
        <f t="array" ref="J835">SUM(_xlfn._xlws.FILTER($D$2:$D$1311,_xlfn.MAP($E$2:$E$1311,_xlfn.LAMBDA(_xlpm.x,_xlpm.x=$E835))))</f>
        <v>4.8899755501222489E-4</v>
      </c>
      <c r="K835" s="3">
        <f t="shared" si="163"/>
        <v>1</v>
      </c>
      <c r="L835" s="3" cm="1">
        <f t="array" ref="L835">SUM(_xlfn._xlws.FILTER($D$2:$D$1311,_xlfn.MAP($F$2:$F$1311,_xlfn.LAMBDA(_xlpm.x,_xlpm.x=$F835))))</f>
        <v>4.8899755501222489E-4</v>
      </c>
      <c r="M835" s="3">
        <f t="shared" si="164"/>
        <v>1</v>
      </c>
      <c r="N835" s="3">
        <f t="shared" si="165"/>
        <v>0.25439985932113074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~diese~ : [diːze]</v>
      </c>
      <c r="B836" s="2">
        <v>1</v>
      </c>
      <c r="C836" s="1" t="s">
        <v>1311</v>
      </c>
      <c r="D836" s="3">
        <f t="shared" si="157"/>
        <v>4.8899755501222489E-4</v>
      </c>
      <c r="E836" s="1" t="str">
        <f t="shared" si="158"/>
        <v>~diese~</v>
      </c>
      <c r="F836" s="1" t="str">
        <f t="shared" si="159"/>
        <v>[diːze]</v>
      </c>
      <c r="G836" s="5">
        <f t="shared" si="160"/>
        <v>5</v>
      </c>
      <c r="H836" s="5">
        <f t="shared" si="161"/>
        <v>5</v>
      </c>
      <c r="I836" s="5">
        <f t="shared" si="162"/>
        <v>5</v>
      </c>
      <c r="J836" s="3" cm="1">
        <f t="array" ref="J836">SUM(_xlfn._xlws.FILTER($D$2:$D$1311,_xlfn.MAP($E$2:$E$1311,_xlfn.LAMBDA(_xlpm.x,_xlpm.x=$E836))))</f>
        <v>4.8899755501222489E-4</v>
      </c>
      <c r="K836" s="3">
        <f t="shared" si="163"/>
        <v>1</v>
      </c>
      <c r="L836" s="3" cm="1">
        <f t="array" ref="L836">SUM(_xlfn._xlws.FILTER($D$2:$D$1311,_xlfn.MAP($F$2:$F$1311,_xlfn.LAMBDA(_xlpm.x,_xlpm.x=$F836))))</f>
        <v>4.8899755501222489E-4</v>
      </c>
      <c r="M836" s="3">
        <f t="shared" si="164"/>
        <v>1</v>
      </c>
      <c r="N836" s="3">
        <f t="shared" si="165"/>
        <v>0.25439985932113074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~draht~ : [dʁaːt]</v>
      </c>
      <c r="B837" s="2">
        <v>1</v>
      </c>
      <c r="C837" s="1" t="s">
        <v>1309</v>
      </c>
      <c r="D837" s="3">
        <f t="shared" si="157"/>
        <v>4.8899755501222489E-4</v>
      </c>
      <c r="E837" s="3" t="str">
        <f t="shared" si="158"/>
        <v>~draht~</v>
      </c>
      <c r="F837" s="3" t="str">
        <f t="shared" si="159"/>
        <v>[dʁaːt]</v>
      </c>
      <c r="G837" s="5">
        <f t="shared" si="160"/>
        <v>5</v>
      </c>
      <c r="H837" s="5">
        <f t="shared" si="161"/>
        <v>5</v>
      </c>
      <c r="I837" s="5">
        <f t="shared" si="162"/>
        <v>5</v>
      </c>
      <c r="J837" s="3" cm="1">
        <f t="array" ref="J837">SUM(_xlfn._xlws.FILTER($D$2:$D$1311,_xlfn.MAP($E$2:$E$1311,_xlfn.LAMBDA(_xlpm.x,_xlpm.x=$E837))))</f>
        <v>4.8899755501222489E-4</v>
      </c>
      <c r="K837" s="3">
        <f t="shared" si="163"/>
        <v>1</v>
      </c>
      <c r="L837" s="3" cm="1">
        <f t="array" ref="L837">SUM(_xlfn._xlws.FILTER($D$2:$D$1311,_xlfn.MAP($F$2:$F$1311,_xlfn.LAMBDA(_xlpm.x,_xlpm.x=$F837))))</f>
        <v>4.8899755501222489E-4</v>
      </c>
      <c r="M837" s="3">
        <f t="shared" si="164"/>
        <v>1</v>
      </c>
      <c r="N837" s="3">
        <f t="shared" si="165"/>
        <v>0.25439985932113074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~dreie~ : [dʁaɛɛ]</v>
      </c>
      <c r="B838" s="2">
        <v>1</v>
      </c>
      <c r="C838" s="1" t="s">
        <v>1308</v>
      </c>
      <c r="D838" s="3">
        <f t="shared" si="157"/>
        <v>4.8899755501222489E-4</v>
      </c>
      <c r="E838" s="3" t="str">
        <f t="shared" si="158"/>
        <v>~dreie~</v>
      </c>
      <c r="F838" s="3" t="str">
        <f t="shared" si="159"/>
        <v>[dʁaɛɛ]</v>
      </c>
      <c r="G838" s="5">
        <f t="shared" si="160"/>
        <v>5</v>
      </c>
      <c r="H838" s="5">
        <f t="shared" si="161"/>
        <v>5</v>
      </c>
      <c r="I838" s="5">
        <f t="shared" si="162"/>
        <v>5</v>
      </c>
      <c r="J838" s="3" cm="1">
        <f t="array" ref="J838">SUM(_xlfn._xlws.FILTER($D$2:$D$1311,_xlfn.MAP($E$2:$E$1311,_xlfn.LAMBDA(_xlpm.x,_xlpm.x=$E838))))</f>
        <v>4.8899755501222489E-4</v>
      </c>
      <c r="K838" s="3">
        <f t="shared" si="163"/>
        <v>1</v>
      </c>
      <c r="L838" s="3" cm="1">
        <f t="array" ref="L838">SUM(_xlfn._xlws.FILTER($D$2:$D$1311,_xlfn.MAP($F$2:$F$1311,_xlfn.LAMBDA(_xlpm.x,_xlpm.x=$F838))))</f>
        <v>4.8899755501222489E-4</v>
      </c>
      <c r="M838" s="3">
        <f t="shared" si="164"/>
        <v>1</v>
      </c>
      <c r="N838" s="3">
        <f t="shared" si="165"/>
        <v>0.25439985932113074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~dolla~ : [dɔlaː]</v>
      </c>
      <c r="B839" s="2">
        <v>1</v>
      </c>
      <c r="C839" s="1" t="s">
        <v>1307</v>
      </c>
      <c r="D839" s="3">
        <f t="shared" si="157"/>
        <v>4.8899755501222489E-4</v>
      </c>
      <c r="E839" s="3" t="str">
        <f t="shared" si="158"/>
        <v>~dolla~</v>
      </c>
      <c r="F839" s="3" t="str">
        <f t="shared" si="159"/>
        <v>[dɔlaː]</v>
      </c>
      <c r="G839" s="5">
        <f t="shared" si="160"/>
        <v>5</v>
      </c>
      <c r="H839" s="5">
        <f t="shared" si="161"/>
        <v>5</v>
      </c>
      <c r="I839" s="5">
        <f t="shared" si="162"/>
        <v>5</v>
      </c>
      <c r="J839" s="3" cm="1">
        <f t="array" ref="J839">SUM(_xlfn._xlws.FILTER($D$2:$D$1311,_xlfn.MAP($E$2:$E$1311,_xlfn.LAMBDA(_xlpm.x,_xlpm.x=$E839))))</f>
        <v>4.8899755501222489E-4</v>
      </c>
      <c r="K839" s="3">
        <f t="shared" si="163"/>
        <v>1</v>
      </c>
      <c r="L839" s="3" cm="1">
        <f t="array" ref="L839">SUM(_xlfn._xlws.FILTER($D$2:$D$1311,_xlfn.MAP($F$2:$F$1311,_xlfn.LAMBDA(_xlpm.x,_xlpm.x=$F839))))</f>
        <v>4.8899755501222489E-4</v>
      </c>
      <c r="M839" s="3">
        <f t="shared" si="164"/>
        <v>1</v>
      </c>
      <c r="N839" s="3">
        <f t="shared" si="165"/>
        <v>0.25439985932113074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~disku~ : [dɪsku]</v>
      </c>
      <c r="B840" s="2">
        <v>1</v>
      </c>
      <c r="C840" s="1" t="s">
        <v>1306</v>
      </c>
      <c r="D840" s="3">
        <f t="shared" si="157"/>
        <v>4.8899755501222489E-4</v>
      </c>
      <c r="E840" s="3" t="str">
        <f t="shared" si="158"/>
        <v>~disku~</v>
      </c>
      <c r="F840" s="3" t="str">
        <f t="shared" si="159"/>
        <v>[dɪsku]</v>
      </c>
      <c r="G840" s="5">
        <f t="shared" si="160"/>
        <v>5</v>
      </c>
      <c r="H840" s="5">
        <f t="shared" si="161"/>
        <v>5</v>
      </c>
      <c r="I840" s="5">
        <f t="shared" si="162"/>
        <v>5</v>
      </c>
      <c r="J840" s="3" cm="1">
        <f t="array" ref="J840">SUM(_xlfn._xlws.FILTER($D$2:$D$1311,_xlfn.MAP($E$2:$E$1311,_xlfn.LAMBDA(_xlpm.x,_xlpm.x=$E840))))</f>
        <v>4.8899755501222489E-4</v>
      </c>
      <c r="K840" s="3">
        <f t="shared" si="163"/>
        <v>1</v>
      </c>
      <c r="L840" s="3" cm="1">
        <f t="array" ref="L840">SUM(_xlfn._xlws.FILTER($D$2:$D$1311,_xlfn.MAP($F$2:$F$1311,_xlfn.LAMBDA(_xlpm.x,_xlpm.x=$F840))))</f>
        <v>4.8899755501222489E-4</v>
      </c>
      <c r="M840" s="3">
        <f t="shared" si="164"/>
        <v>1</v>
      </c>
      <c r="N840" s="3">
        <f t="shared" si="165"/>
        <v>0.25439985932113074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~falte~ : [falte]</v>
      </c>
      <c r="B841" s="2">
        <v>1</v>
      </c>
      <c r="C841" s="1" t="s">
        <v>1305</v>
      </c>
      <c r="D841" s="3">
        <f t="shared" si="157"/>
        <v>4.8899755501222489E-4</v>
      </c>
      <c r="E841" s="3" t="str">
        <f t="shared" si="158"/>
        <v>~falte~</v>
      </c>
      <c r="F841" s="3" t="str">
        <f t="shared" si="159"/>
        <v>[falte]</v>
      </c>
      <c r="G841" s="5">
        <f t="shared" si="160"/>
        <v>5</v>
      </c>
      <c r="H841" s="5">
        <f t="shared" si="161"/>
        <v>5</v>
      </c>
      <c r="I841" s="5">
        <f t="shared" si="162"/>
        <v>5</v>
      </c>
      <c r="J841" s="3" cm="1">
        <f t="array" ref="J841">SUM(_xlfn._xlws.FILTER($D$2:$D$1311,_xlfn.MAP($E$2:$E$1311,_xlfn.LAMBDA(_xlpm.x,_xlpm.x=$E841))))</f>
        <v>4.8899755501222489E-4</v>
      </c>
      <c r="K841" s="3">
        <f t="shared" si="163"/>
        <v>1</v>
      </c>
      <c r="L841" s="3" cm="1">
        <f t="array" ref="L841">SUM(_xlfn._xlws.FILTER($D$2:$D$1311,_xlfn.MAP($F$2:$F$1311,_xlfn.LAMBDA(_xlpm.x,_xlpm.x=$F841))))</f>
        <v>4.8899755501222489E-4</v>
      </c>
      <c r="M841" s="3">
        <f t="shared" si="164"/>
        <v>1</v>
      </c>
      <c r="N841" s="3">
        <f t="shared" si="165"/>
        <v>0.25439985932113074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~farbe~ : [faʁbe]</v>
      </c>
      <c r="B842" s="2">
        <v>1</v>
      </c>
      <c r="C842" s="1" t="s">
        <v>1303</v>
      </c>
      <c r="D842" s="3">
        <f t="shared" si="157"/>
        <v>4.8899755501222489E-4</v>
      </c>
      <c r="E842" s="3" t="str">
        <f t="shared" si="158"/>
        <v>~farbe~</v>
      </c>
      <c r="F842" s="3" t="str">
        <f t="shared" si="159"/>
        <v>[faʁbe]</v>
      </c>
      <c r="G842" s="5">
        <f t="shared" si="160"/>
        <v>5</v>
      </c>
      <c r="H842" s="5">
        <f t="shared" si="161"/>
        <v>5</v>
      </c>
      <c r="I842" s="5">
        <f t="shared" si="162"/>
        <v>5</v>
      </c>
      <c r="J842" s="3" cm="1">
        <f t="array" ref="J842">SUM(_xlfn._xlws.FILTER($D$2:$D$1311,_xlfn.MAP($E$2:$E$1311,_xlfn.LAMBDA(_xlpm.x,_xlpm.x=$E842))))</f>
        <v>4.8899755501222489E-4</v>
      </c>
      <c r="K842" s="3">
        <f t="shared" si="163"/>
        <v>1</v>
      </c>
      <c r="L842" s="3" cm="1">
        <f t="array" ref="L842">SUM(_xlfn._xlws.FILTER($D$2:$D$1311,_xlfn.MAP($F$2:$F$1311,_xlfn.LAMBDA(_xlpm.x,_xlpm.x=$F842))))</f>
        <v>4.8899755501222489E-4</v>
      </c>
      <c r="M842" s="3">
        <f t="shared" si="164"/>
        <v>1</v>
      </c>
      <c r="N842" s="3">
        <f t="shared" si="165"/>
        <v>0.25439985932113074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~feind~ : [faɛnt]</v>
      </c>
      <c r="B843" s="2">
        <v>1</v>
      </c>
      <c r="C843" s="1" t="s">
        <v>1302</v>
      </c>
      <c r="D843" s="3">
        <f t="shared" si="157"/>
        <v>4.8899755501222489E-4</v>
      </c>
      <c r="E843" s="1" t="str">
        <f t="shared" si="158"/>
        <v>~feind~</v>
      </c>
      <c r="F843" s="1" t="str">
        <f t="shared" si="159"/>
        <v>[faɛnt]</v>
      </c>
      <c r="G843" s="5">
        <f t="shared" si="160"/>
        <v>5</v>
      </c>
      <c r="H843" s="5">
        <f t="shared" si="161"/>
        <v>5</v>
      </c>
      <c r="I843" s="5">
        <f t="shared" si="162"/>
        <v>5</v>
      </c>
      <c r="J843" s="3" cm="1">
        <f t="array" ref="J843">SUM(_xlfn._xlws.FILTER($D$2:$D$1311,_xlfn.MAP($E$2:$E$1311,_xlfn.LAMBDA(_xlpm.x,_xlpm.x=$E843))))</f>
        <v>4.8899755501222489E-4</v>
      </c>
      <c r="K843" s="3">
        <f t="shared" si="163"/>
        <v>1</v>
      </c>
      <c r="L843" s="3" cm="1">
        <f t="array" ref="L843">SUM(_xlfn._xlws.FILTER($D$2:$D$1311,_xlfn.MAP($F$2:$F$1311,_xlfn.LAMBDA(_xlpm.x,_xlpm.x=$F843))))</f>
        <v>4.8899755501222489E-4</v>
      </c>
      <c r="M843" s="3">
        <f t="shared" si="164"/>
        <v>1</v>
      </c>
      <c r="N843" s="3">
        <f t="shared" si="165"/>
        <v>0.25439985932113074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~vater~ : [faːtɐ]</v>
      </c>
      <c r="B844" s="2">
        <v>1</v>
      </c>
      <c r="C844" s="1" t="s">
        <v>1301</v>
      </c>
      <c r="D844" s="3">
        <f t="shared" si="157"/>
        <v>4.8899755501222489E-4</v>
      </c>
      <c r="E844" s="1" t="str">
        <f t="shared" si="158"/>
        <v>~vater~</v>
      </c>
      <c r="F844" s="1" t="str">
        <f t="shared" si="159"/>
        <v>[faːtɐ]</v>
      </c>
      <c r="G844" s="5">
        <f t="shared" si="160"/>
        <v>5</v>
      </c>
      <c r="H844" s="5">
        <f t="shared" si="161"/>
        <v>5</v>
      </c>
      <c r="I844" s="5">
        <f t="shared" si="162"/>
        <v>5</v>
      </c>
      <c r="J844" s="3" cm="1">
        <f t="array" ref="J844">SUM(_xlfn._xlws.FILTER($D$2:$D$1311,_xlfn.MAP($E$2:$E$1311,_xlfn.LAMBDA(_xlpm.x,_xlpm.x=$E844))))</f>
        <v>4.8899755501222489E-4</v>
      </c>
      <c r="K844" s="3">
        <f t="shared" si="163"/>
        <v>1</v>
      </c>
      <c r="L844" s="3" cm="1">
        <f t="array" ref="L844">SUM(_xlfn._xlws.FILTER($D$2:$D$1311,_xlfn.MAP($F$2:$F$1311,_xlfn.LAMBDA(_xlpm.x,_xlpm.x=$F844))))</f>
        <v>4.8899755501222489E-4</v>
      </c>
      <c r="M844" s="3">
        <f t="shared" si="164"/>
        <v>1</v>
      </c>
      <c r="N844" s="3">
        <f t="shared" si="165"/>
        <v>0.25439985932113074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~feige~ : [faɛɡe]</v>
      </c>
      <c r="B845" s="2">
        <v>1</v>
      </c>
      <c r="C845" s="1" t="s">
        <v>1300</v>
      </c>
      <c r="D845" s="3">
        <f t="shared" si="157"/>
        <v>4.8899755501222489E-4</v>
      </c>
      <c r="E845" s="3" t="str">
        <f t="shared" si="158"/>
        <v>~feige~</v>
      </c>
      <c r="F845" s="3" t="str">
        <f t="shared" si="159"/>
        <v>[faɛɡe]</v>
      </c>
      <c r="G845" s="5">
        <f t="shared" si="160"/>
        <v>5</v>
      </c>
      <c r="H845" s="5">
        <f t="shared" si="161"/>
        <v>5</v>
      </c>
      <c r="I845" s="5">
        <f t="shared" si="162"/>
        <v>5</v>
      </c>
      <c r="J845" s="3" cm="1">
        <f t="array" ref="J845">SUM(_xlfn._xlws.FILTER($D$2:$D$1311,_xlfn.MAP($E$2:$E$1311,_xlfn.LAMBDA(_xlpm.x,_xlpm.x=$E845))))</f>
        <v>4.8899755501222489E-4</v>
      </c>
      <c r="K845" s="3">
        <f t="shared" si="163"/>
        <v>1</v>
      </c>
      <c r="L845" s="3" cm="1">
        <f t="array" ref="L845">SUM(_xlfn._xlws.FILTER($D$2:$D$1311,_xlfn.MAP($F$2:$F$1311,_xlfn.LAMBDA(_xlpm.x,_xlpm.x=$F845))))</f>
        <v>4.8899755501222489E-4</v>
      </c>
      <c r="M845" s="3">
        <f t="shared" si="164"/>
        <v>1</v>
      </c>
      <c r="N845" s="3">
        <f t="shared" si="165"/>
        <v>0.25439985932113074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~fahrt~ : [faːʁt]</v>
      </c>
      <c r="B846" s="2">
        <v>1</v>
      </c>
      <c r="C846" s="1" t="s">
        <v>1299</v>
      </c>
      <c r="D846" s="3">
        <f t="shared" si="157"/>
        <v>4.8899755501222489E-4</v>
      </c>
      <c r="E846" s="3" t="str">
        <f t="shared" si="158"/>
        <v>~fahrt~</v>
      </c>
      <c r="F846" s="3" t="str">
        <f t="shared" si="159"/>
        <v>[faːʁt]</v>
      </c>
      <c r="G846" s="5">
        <f t="shared" si="160"/>
        <v>5</v>
      </c>
      <c r="H846" s="5">
        <f t="shared" si="161"/>
        <v>5</v>
      </c>
      <c r="I846" s="5">
        <f t="shared" si="162"/>
        <v>5</v>
      </c>
      <c r="J846" s="3" cm="1">
        <f t="array" ref="J846">SUM(_xlfn._xlws.FILTER($D$2:$D$1311,_xlfn.MAP($E$2:$E$1311,_xlfn.LAMBDA(_xlpm.x,_xlpm.x=$E846))))</f>
        <v>4.8899755501222489E-4</v>
      </c>
      <c r="K846" s="3">
        <f t="shared" si="163"/>
        <v>1</v>
      </c>
      <c r="L846" s="3" cm="1">
        <f t="array" ref="L846">SUM(_xlfn._xlws.FILTER($D$2:$D$1311,_xlfn.MAP($F$2:$F$1311,_xlfn.LAMBDA(_xlpm.x,_xlpm.x=$F846))))</f>
        <v>4.8899755501222489E-4</v>
      </c>
      <c r="M846" s="3">
        <f t="shared" si="164"/>
        <v>1</v>
      </c>
      <c r="N846" s="3">
        <f t="shared" si="165"/>
        <v>0.25439985932113074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~fahru~ : [faːʁʊ]</v>
      </c>
      <c r="B847" s="2">
        <v>1</v>
      </c>
      <c r="C847" s="1" t="s">
        <v>1298</v>
      </c>
      <c r="D847" s="3">
        <f t="shared" si="157"/>
        <v>4.8899755501222489E-4</v>
      </c>
      <c r="E847" s="3" t="str">
        <f t="shared" si="158"/>
        <v>~fahru~</v>
      </c>
      <c r="F847" s="3" t="str">
        <f t="shared" si="159"/>
        <v>[faːʁʊ]</v>
      </c>
      <c r="G847" s="5">
        <f t="shared" si="160"/>
        <v>5</v>
      </c>
      <c r="H847" s="5">
        <f t="shared" si="161"/>
        <v>5</v>
      </c>
      <c r="I847" s="5">
        <f t="shared" si="162"/>
        <v>5</v>
      </c>
      <c r="J847" s="3" cm="1">
        <f t="array" ref="J847">SUM(_xlfn._xlws.FILTER($D$2:$D$1311,_xlfn.MAP($E$2:$E$1311,_xlfn.LAMBDA(_xlpm.x,_xlpm.x=$E847))))</f>
        <v>4.8899755501222489E-4</v>
      </c>
      <c r="K847" s="3">
        <f t="shared" si="163"/>
        <v>1</v>
      </c>
      <c r="L847" s="3" cm="1">
        <f t="array" ref="L847">SUM(_xlfn._xlws.FILTER($D$2:$D$1311,_xlfn.MAP($F$2:$F$1311,_xlfn.LAMBDA(_xlpm.x,_xlpm.x=$F847))))</f>
        <v>4.8899755501222489E-4</v>
      </c>
      <c r="M847" s="3">
        <f t="shared" si="164"/>
        <v>1</v>
      </c>
      <c r="N847" s="3">
        <f t="shared" si="165"/>
        <v>0.25439985932113074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~vogel~ : [foːɡl]</v>
      </c>
      <c r="B848" s="2">
        <v>1</v>
      </c>
      <c r="C848" s="1" t="s">
        <v>1295</v>
      </c>
      <c r="D848" s="3">
        <f t="shared" si="157"/>
        <v>4.8899755501222489E-4</v>
      </c>
      <c r="E848" s="3" t="str">
        <f t="shared" si="158"/>
        <v>~vogel~</v>
      </c>
      <c r="F848" s="3" t="str">
        <f t="shared" si="159"/>
        <v>[foːɡl]</v>
      </c>
      <c r="G848" s="5">
        <f t="shared" si="160"/>
        <v>5</v>
      </c>
      <c r="H848" s="5">
        <f t="shared" si="161"/>
        <v>5</v>
      </c>
      <c r="I848" s="5">
        <f t="shared" si="162"/>
        <v>5</v>
      </c>
      <c r="J848" s="3" cm="1">
        <f t="array" ref="J848">SUM(_xlfn._xlws.FILTER($D$2:$D$1311,_xlfn.MAP($E$2:$E$1311,_xlfn.LAMBDA(_xlpm.x,_xlpm.x=$E848))))</f>
        <v>4.8899755501222489E-4</v>
      </c>
      <c r="K848" s="3">
        <f t="shared" si="163"/>
        <v>1</v>
      </c>
      <c r="L848" s="3" cm="1">
        <f t="array" ref="L848">SUM(_xlfn._xlws.FILTER($D$2:$D$1311,_xlfn.MAP($F$2:$F$1311,_xlfn.LAMBDA(_xlpm.x,_xlpm.x=$F848))))</f>
        <v>4.8899755501222489E-4</v>
      </c>
      <c r="M848" s="3">
        <f t="shared" si="164"/>
        <v>1</v>
      </c>
      <c r="N848" s="3">
        <f t="shared" si="165"/>
        <v>0.25439985932113074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~führe~ : [fyːʁe]</v>
      </c>
      <c r="B849" s="2">
        <v>1</v>
      </c>
      <c r="C849" s="1" t="s">
        <v>1292</v>
      </c>
      <c r="D849" s="3">
        <f t="shared" si="157"/>
        <v>4.8899755501222489E-4</v>
      </c>
      <c r="E849" s="3" t="str">
        <f t="shared" si="158"/>
        <v>~führe~</v>
      </c>
      <c r="F849" s="3" t="str">
        <f t="shared" si="159"/>
        <v>[fyːʁe]</v>
      </c>
      <c r="G849" s="5">
        <f t="shared" si="160"/>
        <v>5</v>
      </c>
      <c r="H849" s="5">
        <f t="shared" si="161"/>
        <v>5</v>
      </c>
      <c r="I849" s="5">
        <f t="shared" si="162"/>
        <v>5</v>
      </c>
      <c r="J849" s="3" cm="1">
        <f t="array" ref="J849">SUM(_xlfn._xlws.FILTER($D$2:$D$1311,_xlfn.MAP($E$2:$E$1311,_xlfn.LAMBDA(_xlpm.x,_xlpm.x=$E849))))</f>
        <v>4.8899755501222489E-4</v>
      </c>
      <c r="K849" s="3">
        <f t="shared" si="163"/>
        <v>1</v>
      </c>
      <c r="L849" s="3" cm="1">
        <f t="array" ref="L849">SUM(_xlfn._xlws.FILTER($D$2:$D$1311,_xlfn.MAP($F$2:$F$1311,_xlfn.LAMBDA(_xlpm.x,_xlpm.x=$F849))))</f>
        <v>4.8899755501222489E-4</v>
      </c>
      <c r="M849" s="3">
        <f t="shared" si="164"/>
        <v>1</v>
      </c>
      <c r="N849" s="3">
        <f t="shared" si="165"/>
        <v>0.25439985932113074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~verlo~ : [fɐloː]</v>
      </c>
      <c r="B850" s="2">
        <v>1</v>
      </c>
      <c r="C850" s="1" t="s">
        <v>1290</v>
      </c>
      <c r="D850" s="3">
        <f t="shared" si="157"/>
        <v>4.8899755501222489E-4</v>
      </c>
      <c r="E850" s="3" t="str">
        <f t="shared" si="158"/>
        <v>~verlo~</v>
      </c>
      <c r="F850" s="3" t="str">
        <f t="shared" si="159"/>
        <v>[fɐloː]</v>
      </c>
      <c r="G850" s="5">
        <f t="shared" si="160"/>
        <v>5</v>
      </c>
      <c r="H850" s="5">
        <f t="shared" si="161"/>
        <v>5</v>
      </c>
      <c r="I850" s="5">
        <f t="shared" si="162"/>
        <v>5</v>
      </c>
      <c r="J850" s="3" cm="1">
        <f t="array" ref="J850">SUM(_xlfn._xlws.FILTER($D$2:$D$1311,_xlfn.MAP($E$2:$E$1311,_xlfn.LAMBDA(_xlpm.x,_xlpm.x=$E850))))</f>
        <v>4.8899755501222489E-4</v>
      </c>
      <c r="K850" s="3">
        <f t="shared" si="163"/>
        <v>1</v>
      </c>
      <c r="L850" s="3" cm="1">
        <f t="array" ref="L850">SUM(_xlfn._xlws.FILTER($D$2:$D$1311,_xlfn.MAP($F$2:$F$1311,_xlfn.LAMBDA(_xlpm.x,_xlpm.x=$F850))))</f>
        <v>4.8899755501222489E-4</v>
      </c>
      <c r="M850" s="3">
        <f t="shared" si="164"/>
        <v>1</v>
      </c>
      <c r="N850" s="3">
        <f t="shared" si="165"/>
        <v>0.25439985932113074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~fstie~ : [fʃtiː]</v>
      </c>
      <c r="B851" s="2">
        <v>1</v>
      </c>
      <c r="C851" s="1" t="s">
        <v>1287</v>
      </c>
      <c r="D851" s="3">
        <f t="shared" si="157"/>
        <v>4.8899755501222489E-4</v>
      </c>
      <c r="E851" s="3" t="str">
        <f t="shared" si="158"/>
        <v>~fstie~</v>
      </c>
      <c r="F851" s="3" t="str">
        <f t="shared" si="159"/>
        <v>[fʃtiː]</v>
      </c>
      <c r="G851" s="5">
        <f t="shared" si="160"/>
        <v>5</v>
      </c>
      <c r="H851" s="5">
        <f t="shared" si="161"/>
        <v>5</v>
      </c>
      <c r="I851" s="5">
        <f t="shared" si="162"/>
        <v>5</v>
      </c>
      <c r="J851" s="3" cm="1">
        <f t="array" ref="J851">SUM(_xlfn._xlws.FILTER($D$2:$D$1311,_xlfn.MAP($E$2:$E$1311,_xlfn.LAMBDA(_xlpm.x,_xlpm.x=$E851))))</f>
        <v>4.8899755501222489E-4</v>
      </c>
      <c r="K851" s="3">
        <f t="shared" si="163"/>
        <v>1</v>
      </c>
      <c r="L851" s="3" cm="1">
        <f t="array" ref="L851">SUM(_xlfn._xlws.FILTER($D$2:$D$1311,_xlfn.MAP($F$2:$F$1311,_xlfn.LAMBDA(_xlpm.x,_xlpm.x=$F851))))</f>
        <v>4.8899755501222489E-4</v>
      </c>
      <c r="M851" s="3">
        <f t="shared" si="164"/>
        <v>1</v>
      </c>
      <c r="N851" s="3">
        <f t="shared" si="165"/>
        <v>0.25439985932113074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~versu~ : [fɐzuː]</v>
      </c>
      <c r="B852" s="2">
        <v>1</v>
      </c>
      <c r="C852" s="1" t="s">
        <v>1285</v>
      </c>
      <c r="D852" s="3">
        <f t="shared" si="157"/>
        <v>4.8899755501222489E-4</v>
      </c>
      <c r="E852" s="3" t="str">
        <f t="shared" si="158"/>
        <v>~versu~</v>
      </c>
      <c r="F852" s="3" t="str">
        <f t="shared" si="159"/>
        <v>[fɐzuː]</v>
      </c>
      <c r="G852" s="5">
        <f t="shared" si="160"/>
        <v>5</v>
      </c>
      <c r="H852" s="5">
        <f t="shared" si="161"/>
        <v>5</v>
      </c>
      <c r="I852" s="5">
        <f t="shared" si="162"/>
        <v>5</v>
      </c>
      <c r="J852" s="3" cm="1">
        <f t="array" ref="J852">SUM(_xlfn._xlws.FILTER($D$2:$D$1311,_xlfn.MAP($E$2:$E$1311,_xlfn.LAMBDA(_xlpm.x,_xlpm.x=$E852))))</f>
        <v>4.8899755501222489E-4</v>
      </c>
      <c r="K852" s="3">
        <f t="shared" si="163"/>
        <v>1</v>
      </c>
      <c r="L852" s="3" cm="1">
        <f t="array" ref="L852">SUM(_xlfn._xlws.FILTER($D$2:$D$1311,_xlfn.MAP($F$2:$F$1311,_xlfn.LAMBDA(_xlpm.x,_xlpm.x=$F852))))</f>
        <v>4.8899755501222489E-4</v>
      </c>
      <c r="M852" s="3">
        <f t="shared" si="164"/>
        <v>1</v>
      </c>
      <c r="N852" s="3">
        <f t="shared" si="165"/>
        <v>0.25439985932113074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~formu~ : [fɔʁmu]</v>
      </c>
      <c r="B853" s="2">
        <v>1</v>
      </c>
      <c r="C853" s="1" t="s">
        <v>1284</v>
      </c>
      <c r="D853" s="3">
        <f t="shared" si="157"/>
        <v>4.8899755501222489E-4</v>
      </c>
      <c r="E853" s="3" t="str">
        <f t="shared" si="158"/>
        <v>~formu~</v>
      </c>
      <c r="F853" s="3" t="str">
        <f t="shared" si="159"/>
        <v>[fɔʁmu]</v>
      </c>
      <c r="G853" s="5">
        <f t="shared" si="160"/>
        <v>5</v>
      </c>
      <c r="H853" s="5">
        <f t="shared" si="161"/>
        <v>5</v>
      </c>
      <c r="I853" s="5">
        <f t="shared" si="162"/>
        <v>5</v>
      </c>
      <c r="J853" s="3" cm="1">
        <f t="array" ref="J853">SUM(_xlfn._xlws.FILTER($D$2:$D$1311,_xlfn.MAP($E$2:$E$1311,_xlfn.LAMBDA(_xlpm.x,_xlpm.x=$E853))))</f>
        <v>4.8899755501222489E-4</v>
      </c>
      <c r="K853" s="3">
        <f t="shared" si="163"/>
        <v>1</v>
      </c>
      <c r="L853" s="3" cm="1">
        <f t="array" ref="L853">SUM(_xlfn._xlws.FILTER($D$2:$D$1311,_xlfn.MAP($F$2:$F$1311,_xlfn.LAMBDA(_xlpm.x,_xlpm.x=$F853))))</f>
        <v>4.8899755501222489E-4</v>
      </c>
      <c r="M853" s="3">
        <f t="shared" si="164"/>
        <v>1</v>
      </c>
      <c r="N853" s="3">
        <f t="shared" si="165"/>
        <v>0.25439985932113074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~front~ : [fʁɔnt]</v>
      </c>
      <c r="B854" s="2">
        <v>1</v>
      </c>
      <c r="C854" s="1" t="s">
        <v>1283</v>
      </c>
      <c r="D854" s="3">
        <f t="shared" si="157"/>
        <v>4.8899755501222489E-4</v>
      </c>
      <c r="E854" s="3" t="str">
        <f t="shared" si="158"/>
        <v>~front~</v>
      </c>
      <c r="F854" s="3" t="str">
        <f t="shared" si="159"/>
        <v>[fʁɔnt]</v>
      </c>
      <c r="G854" s="5">
        <f t="shared" si="160"/>
        <v>5</v>
      </c>
      <c r="H854" s="5">
        <f t="shared" si="161"/>
        <v>5</v>
      </c>
      <c r="I854" s="5">
        <f t="shared" si="162"/>
        <v>5</v>
      </c>
      <c r="J854" s="3" cm="1">
        <f t="array" ref="J854">SUM(_xlfn._xlws.FILTER($D$2:$D$1311,_xlfn.MAP($E$2:$E$1311,_xlfn.LAMBDA(_xlpm.x,_xlpm.x=$E854))))</f>
        <v>4.8899755501222489E-4</v>
      </c>
      <c r="K854" s="3">
        <f t="shared" si="163"/>
        <v>1</v>
      </c>
      <c r="L854" s="3" cm="1">
        <f t="array" ref="L854">SUM(_xlfn._xlws.FILTER($D$2:$D$1311,_xlfn.MAP($F$2:$F$1311,_xlfn.LAMBDA(_xlpm.x,_xlpm.x=$F854))))</f>
        <v>4.8899755501222489E-4</v>
      </c>
      <c r="M854" s="3">
        <f t="shared" si="164"/>
        <v>1</v>
      </c>
      <c r="N854" s="3">
        <f t="shared" si="165"/>
        <v>0.25439985932113074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~haben~ : [haːbm]</v>
      </c>
      <c r="B855" s="2">
        <v>1</v>
      </c>
      <c r="C855" s="1" t="s">
        <v>1282</v>
      </c>
      <c r="D855" s="3">
        <f t="shared" si="157"/>
        <v>4.8899755501222489E-4</v>
      </c>
      <c r="E855" s="1" t="str">
        <f t="shared" si="158"/>
        <v>~haben~</v>
      </c>
      <c r="F855" s="1" t="str">
        <f t="shared" si="159"/>
        <v>[haːbm]</v>
      </c>
      <c r="G855" s="5">
        <f t="shared" si="160"/>
        <v>5</v>
      </c>
      <c r="H855" s="5">
        <f t="shared" si="161"/>
        <v>5</v>
      </c>
      <c r="I855" s="5">
        <f t="shared" si="162"/>
        <v>5</v>
      </c>
      <c r="J855" s="3" cm="1">
        <f t="array" ref="J855">SUM(_xlfn._xlws.FILTER($D$2:$D$1311,_xlfn.MAP($E$2:$E$1311,_xlfn.LAMBDA(_xlpm.x,_xlpm.x=$E855))))</f>
        <v>4.8899755501222489E-4</v>
      </c>
      <c r="K855" s="3">
        <f t="shared" si="163"/>
        <v>1</v>
      </c>
      <c r="L855" s="3" cm="1">
        <f t="array" ref="L855">SUM(_xlfn._xlws.FILTER($D$2:$D$1311,_xlfn.MAP($F$2:$F$1311,_xlfn.LAMBDA(_xlpm.x,_xlpm.x=$F855))))</f>
        <v>4.8899755501222489E-4</v>
      </c>
      <c r="M855" s="3">
        <f t="shared" si="164"/>
        <v>1</v>
      </c>
      <c r="N855" s="3">
        <f t="shared" si="165"/>
        <v>0.25439985932113074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~hafen~ : [haːfn]</v>
      </c>
      <c r="B856" s="2">
        <v>1</v>
      </c>
      <c r="C856" s="1" t="s">
        <v>1281</v>
      </c>
      <c r="D856" s="3">
        <f t="shared" si="157"/>
        <v>4.8899755501222489E-4</v>
      </c>
      <c r="E856" s="3" t="str">
        <f t="shared" si="158"/>
        <v>~hafen~</v>
      </c>
      <c r="F856" s="3" t="str">
        <f t="shared" si="159"/>
        <v>[haːfn]</v>
      </c>
      <c r="G856" s="5">
        <f t="shared" si="160"/>
        <v>5</v>
      </c>
      <c r="H856" s="5">
        <f t="shared" si="161"/>
        <v>5</v>
      </c>
      <c r="I856" s="5">
        <f t="shared" si="162"/>
        <v>5</v>
      </c>
      <c r="J856" s="3" cm="1">
        <f t="array" ref="J856">SUM(_xlfn._xlws.FILTER($D$2:$D$1311,_xlfn.MAP($E$2:$E$1311,_xlfn.LAMBDA(_xlpm.x,_xlpm.x=$E856))))</f>
        <v>4.8899755501222489E-4</v>
      </c>
      <c r="K856" s="3">
        <f t="shared" si="163"/>
        <v>1</v>
      </c>
      <c r="L856" s="3" cm="1">
        <f t="array" ref="L856">SUM(_xlfn._xlws.FILTER($D$2:$D$1311,_xlfn.MAP($F$2:$F$1311,_xlfn.LAMBDA(_xlpm.x,_xlpm.x=$F856))))</f>
        <v>4.8899755501222489E-4</v>
      </c>
      <c r="M856" s="3">
        <f t="shared" si="164"/>
        <v>1</v>
      </c>
      <c r="N856" s="3">
        <f t="shared" si="165"/>
        <v>0.25439985932113074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~hause~ : [haɔze]</v>
      </c>
      <c r="B857" s="2">
        <v>1</v>
      </c>
      <c r="C857" s="1" t="s">
        <v>1280</v>
      </c>
      <c r="D857" s="3">
        <f t="shared" si="157"/>
        <v>4.8899755501222489E-4</v>
      </c>
      <c r="E857" s="1" t="str">
        <f t="shared" si="158"/>
        <v>~hause~</v>
      </c>
      <c r="F857" s="1" t="str">
        <f t="shared" si="159"/>
        <v>[haɔze]</v>
      </c>
      <c r="G857" s="5">
        <f t="shared" si="160"/>
        <v>5</v>
      </c>
      <c r="H857" s="5">
        <f t="shared" si="161"/>
        <v>5</v>
      </c>
      <c r="I857" s="5">
        <f t="shared" si="162"/>
        <v>5</v>
      </c>
      <c r="J857" s="3" cm="1">
        <f t="array" ref="J857">SUM(_xlfn._xlws.FILTER($D$2:$D$1311,_xlfn.MAP($E$2:$E$1311,_xlfn.LAMBDA(_xlpm.x,_xlpm.x=$E857))))</f>
        <v>4.8899755501222489E-4</v>
      </c>
      <c r="K857" s="3">
        <f t="shared" si="163"/>
        <v>1</v>
      </c>
      <c r="L857" s="3" cm="1">
        <f t="array" ref="L857">SUM(_xlfn._xlws.FILTER($D$2:$D$1311,_xlfn.MAP($F$2:$F$1311,_xlfn.LAMBDA(_xlpm.x,_xlpm.x=$F857))))</f>
        <v>4.8899755501222489E-4</v>
      </c>
      <c r="M857" s="3">
        <f t="shared" si="164"/>
        <v>1</v>
      </c>
      <c r="N857" s="3">
        <f t="shared" si="165"/>
        <v>0.25439985932113074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~hiere~ : [hiːʁe]</v>
      </c>
      <c r="B858" s="2">
        <v>1</v>
      </c>
      <c r="C858" s="1" t="s">
        <v>1279</v>
      </c>
      <c r="D858" s="3">
        <f t="shared" si="157"/>
        <v>4.8899755501222489E-4</v>
      </c>
      <c r="E858" s="1" t="str">
        <f t="shared" si="158"/>
        <v>~hiere~</v>
      </c>
      <c r="F858" s="1" t="str">
        <f t="shared" si="159"/>
        <v>[hiːʁe]</v>
      </c>
      <c r="G858" s="5">
        <f t="shared" si="160"/>
        <v>5</v>
      </c>
      <c r="H858" s="5">
        <f t="shared" si="161"/>
        <v>5</v>
      </c>
      <c r="I858" s="5">
        <f t="shared" si="162"/>
        <v>5</v>
      </c>
      <c r="J858" s="3" cm="1">
        <f t="array" ref="J858">SUM(_xlfn._xlws.FILTER($D$2:$D$1311,_xlfn.MAP($E$2:$E$1311,_xlfn.LAMBDA(_xlpm.x,_xlpm.x=$E858))))</f>
        <v>4.8899755501222489E-4</v>
      </c>
      <c r="K858" s="3">
        <f t="shared" si="163"/>
        <v>1</v>
      </c>
      <c r="L858" s="3" cm="1">
        <f t="array" ref="L858">SUM(_xlfn._xlws.FILTER($D$2:$D$1311,_xlfn.MAP($F$2:$F$1311,_xlfn.LAMBDA(_xlpm.x,_xlpm.x=$F858))))</f>
        <v>4.8899755501222489E-4</v>
      </c>
      <c r="M858" s="3">
        <f t="shared" si="164"/>
        <v>1</v>
      </c>
      <c r="N858" s="3">
        <f t="shared" si="165"/>
        <v>0.25439985932113074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~hügel~ : [hyːɡl]</v>
      </c>
      <c r="B859" s="2">
        <v>1</v>
      </c>
      <c r="C859" s="1" t="s">
        <v>1277</v>
      </c>
      <c r="D859" s="3">
        <f t="shared" si="157"/>
        <v>4.8899755501222489E-4</v>
      </c>
      <c r="E859" s="3" t="str">
        <f t="shared" si="158"/>
        <v>~hügel~</v>
      </c>
      <c r="F859" s="3" t="str">
        <f t="shared" si="159"/>
        <v>[hyːɡl]</v>
      </c>
      <c r="G859" s="5">
        <f t="shared" si="160"/>
        <v>5</v>
      </c>
      <c r="H859" s="5">
        <f t="shared" si="161"/>
        <v>5</v>
      </c>
      <c r="I859" s="5">
        <f t="shared" si="162"/>
        <v>5</v>
      </c>
      <c r="J859" s="3" cm="1">
        <f t="array" ref="J859">SUM(_xlfn._xlws.FILTER($D$2:$D$1311,_xlfn.MAP($E$2:$E$1311,_xlfn.LAMBDA(_xlpm.x,_xlpm.x=$E859))))</f>
        <v>4.8899755501222489E-4</v>
      </c>
      <c r="K859" s="3">
        <f t="shared" si="163"/>
        <v>1</v>
      </c>
      <c r="L859" s="3" cm="1">
        <f t="array" ref="L859">SUM(_xlfn._xlws.FILTER($D$2:$D$1311,_xlfn.MAP($F$2:$F$1311,_xlfn.LAMBDA(_xlpm.x,_xlpm.x=$F859))))</f>
        <v>4.8899755501222489E-4</v>
      </c>
      <c r="M859" s="3">
        <f t="shared" si="164"/>
        <v>1</v>
      </c>
      <c r="N859" s="3">
        <f t="shared" si="165"/>
        <v>0.25439985932113074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~hilfe~ : [hɪlfe]</v>
      </c>
      <c r="B860" s="2">
        <v>1</v>
      </c>
      <c r="C860" s="1" t="s">
        <v>1276</v>
      </c>
      <c r="D860" s="3">
        <f t="shared" si="157"/>
        <v>4.8899755501222489E-4</v>
      </c>
      <c r="E860" s="3" t="str">
        <f t="shared" si="158"/>
        <v>~hilfe~</v>
      </c>
      <c r="F860" s="3" t="str">
        <f t="shared" si="159"/>
        <v>[hɪlfe]</v>
      </c>
      <c r="G860" s="5">
        <f t="shared" si="160"/>
        <v>5</v>
      </c>
      <c r="H860" s="5">
        <f t="shared" si="161"/>
        <v>5</v>
      </c>
      <c r="I860" s="5">
        <f t="shared" si="162"/>
        <v>5</v>
      </c>
      <c r="J860" s="3" cm="1">
        <f t="array" ref="J860">SUM(_xlfn._xlws.FILTER($D$2:$D$1311,_xlfn.MAP($E$2:$E$1311,_xlfn.LAMBDA(_xlpm.x,_xlpm.x=$E860))))</f>
        <v>4.8899755501222489E-4</v>
      </c>
      <c r="K860" s="3">
        <f t="shared" si="163"/>
        <v>1</v>
      </c>
      <c r="L860" s="3" cm="1">
        <f t="array" ref="L860">SUM(_xlfn._xlws.FILTER($D$2:$D$1311,_xlfn.MAP($F$2:$F$1311,_xlfn.LAMBDA(_xlpm.x,_xlpm.x=$F860))))</f>
        <v>4.8899755501222489E-4</v>
      </c>
      <c r="M860" s="3">
        <f t="shared" si="164"/>
        <v>1</v>
      </c>
      <c r="N860" s="3">
        <f t="shared" si="165"/>
        <v>0.25439985932113074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~kampf~ : [kampf]</v>
      </c>
      <c r="B861" s="2">
        <v>1</v>
      </c>
      <c r="C861" s="1" t="s">
        <v>1273</v>
      </c>
      <c r="D861" s="3">
        <f t="shared" si="157"/>
        <v>4.8899755501222489E-4</v>
      </c>
      <c r="E861" s="1" t="str">
        <f t="shared" si="158"/>
        <v>~kampf~</v>
      </c>
      <c r="F861" s="1" t="str">
        <f t="shared" si="159"/>
        <v>[kampf]</v>
      </c>
      <c r="G861" s="5">
        <f t="shared" si="160"/>
        <v>5</v>
      </c>
      <c r="H861" s="5">
        <f t="shared" si="161"/>
        <v>5</v>
      </c>
      <c r="I861" s="5">
        <f t="shared" si="162"/>
        <v>5</v>
      </c>
      <c r="J861" s="3" cm="1">
        <f t="array" ref="J861">SUM(_xlfn._xlws.FILTER($D$2:$D$1311,_xlfn.MAP($E$2:$E$1311,_xlfn.LAMBDA(_xlpm.x,_xlpm.x=$E861))))</f>
        <v>4.8899755501222489E-4</v>
      </c>
      <c r="K861" s="3">
        <f t="shared" si="163"/>
        <v>1</v>
      </c>
      <c r="L861" s="3" cm="1">
        <f t="array" ref="L861">SUM(_xlfn._xlws.FILTER($D$2:$D$1311,_xlfn.MAP($F$2:$F$1311,_xlfn.LAMBDA(_xlpm.x,_xlpm.x=$F861))))</f>
        <v>4.8899755501222489E-4</v>
      </c>
      <c r="M861" s="3">
        <f t="shared" si="164"/>
        <v>1</v>
      </c>
      <c r="N861" s="3">
        <f t="shared" si="165"/>
        <v>0.25439985932113074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~katze~ : [katse]</v>
      </c>
      <c r="B862" s="2">
        <v>1</v>
      </c>
      <c r="C862" s="1" t="s">
        <v>1272</v>
      </c>
      <c r="D862" s="3">
        <f t="shared" si="157"/>
        <v>4.8899755501222489E-4</v>
      </c>
      <c r="E862" s="1" t="str">
        <f t="shared" si="158"/>
        <v>~katze~</v>
      </c>
      <c r="F862" s="1" t="str">
        <f t="shared" si="159"/>
        <v>[katse]</v>
      </c>
      <c r="G862" s="5">
        <f t="shared" si="160"/>
        <v>5</v>
      </c>
      <c r="H862" s="5">
        <f t="shared" si="161"/>
        <v>5</v>
      </c>
      <c r="I862" s="5">
        <f t="shared" si="162"/>
        <v>5</v>
      </c>
      <c r="J862" s="3" cm="1">
        <f t="array" ref="J862">SUM(_xlfn._xlws.FILTER($D$2:$D$1311,_xlfn.MAP($E$2:$E$1311,_xlfn.LAMBDA(_xlpm.x,_xlpm.x=$E862))))</f>
        <v>4.8899755501222489E-4</v>
      </c>
      <c r="K862" s="3">
        <f t="shared" si="163"/>
        <v>1</v>
      </c>
      <c r="L862" s="3" cm="1">
        <f t="array" ref="L862">SUM(_xlfn._xlws.FILTER($D$2:$D$1311,_xlfn.MAP($F$2:$F$1311,_xlfn.LAMBDA(_xlpm.x,_xlpm.x=$F862))))</f>
        <v>4.8899755501222489E-4</v>
      </c>
      <c r="M862" s="3">
        <f t="shared" si="164"/>
        <v>1</v>
      </c>
      <c r="N862" s="3">
        <f t="shared" si="165"/>
        <v>0.25439985932113074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~karte~ : [kaʁte]</v>
      </c>
      <c r="B863" s="2">
        <v>1</v>
      </c>
      <c r="C863" s="1" t="s">
        <v>1271</v>
      </c>
      <c r="D863" s="3">
        <f t="shared" si="157"/>
        <v>4.8899755501222489E-4</v>
      </c>
      <c r="E863" s="3" t="str">
        <f t="shared" si="158"/>
        <v>~karte~</v>
      </c>
      <c r="F863" s="3" t="str">
        <f t="shared" si="159"/>
        <v>[kaʁte]</v>
      </c>
      <c r="G863" s="5">
        <f t="shared" si="160"/>
        <v>5</v>
      </c>
      <c r="H863" s="5">
        <f t="shared" si="161"/>
        <v>5</v>
      </c>
      <c r="I863" s="5">
        <f t="shared" si="162"/>
        <v>5</v>
      </c>
      <c r="J863" s="3" cm="1">
        <f t="array" ref="J863">SUM(_xlfn._xlws.FILTER($D$2:$D$1311,_xlfn.MAP($E$2:$E$1311,_xlfn.LAMBDA(_xlpm.x,_xlpm.x=$E863))))</f>
        <v>4.8899755501222489E-4</v>
      </c>
      <c r="K863" s="3">
        <f t="shared" si="163"/>
        <v>1</v>
      </c>
      <c r="L863" s="3" cm="1">
        <f t="array" ref="L863">SUM(_xlfn._xlws.FILTER($D$2:$D$1311,_xlfn.MAP($F$2:$F$1311,_xlfn.LAMBDA(_xlpm.x,_xlpm.x=$F863))))</f>
        <v>4.8899755501222489E-4</v>
      </c>
      <c r="M863" s="3">
        <f t="shared" si="164"/>
        <v>1</v>
      </c>
      <c r="N863" s="3">
        <f t="shared" si="165"/>
        <v>0.25439985932113074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~klein~ : [klaɛn]</v>
      </c>
      <c r="B864" s="2">
        <v>1</v>
      </c>
      <c r="C864" s="1" t="s">
        <v>1270</v>
      </c>
      <c r="D864" s="3">
        <f t="shared" si="157"/>
        <v>4.8899755501222489E-4</v>
      </c>
      <c r="E864" s="1" t="str">
        <f t="shared" si="158"/>
        <v>~klein~</v>
      </c>
      <c r="F864" s="1" t="str">
        <f t="shared" si="159"/>
        <v>[klaɛn]</v>
      </c>
      <c r="G864" s="5">
        <f t="shared" si="160"/>
        <v>5</v>
      </c>
      <c r="H864" s="5">
        <f t="shared" si="161"/>
        <v>5</v>
      </c>
      <c r="I864" s="5">
        <f t="shared" si="162"/>
        <v>5</v>
      </c>
      <c r="J864" s="3" cm="1">
        <f t="array" ref="J864">SUM(_xlfn._xlws.FILTER($D$2:$D$1311,_xlfn.MAP($E$2:$E$1311,_xlfn.LAMBDA(_xlpm.x,_xlpm.x=$E864))))</f>
        <v>4.8899755501222489E-4</v>
      </c>
      <c r="K864" s="3">
        <f t="shared" si="163"/>
        <v>1</v>
      </c>
      <c r="L864" s="3" cm="1">
        <f t="array" ref="L864">SUM(_xlfn._xlws.FILTER($D$2:$D$1311,_xlfn.MAP($F$2:$F$1311,_xlfn.LAMBDA(_xlpm.x,_xlpm.x=$F864))))</f>
        <v>4.8899755501222489E-4</v>
      </c>
      <c r="M864" s="3">
        <f t="shared" si="164"/>
        <v>1</v>
      </c>
      <c r="N864" s="3">
        <f t="shared" si="165"/>
        <v>0.25439985932113074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~kleid~ : [klaɛt]</v>
      </c>
      <c r="B865" s="2">
        <v>1</v>
      </c>
      <c r="C865" s="1" t="s">
        <v>1269</v>
      </c>
      <c r="D865" s="3">
        <f t="shared" si="157"/>
        <v>4.8899755501222489E-4</v>
      </c>
      <c r="E865" s="1" t="str">
        <f t="shared" si="158"/>
        <v>~kleid~</v>
      </c>
      <c r="F865" s="1" t="str">
        <f t="shared" si="159"/>
        <v>[klaɛt]</v>
      </c>
      <c r="G865" s="5">
        <f t="shared" si="160"/>
        <v>5</v>
      </c>
      <c r="H865" s="5">
        <f t="shared" si="161"/>
        <v>5</v>
      </c>
      <c r="I865" s="5">
        <f t="shared" si="162"/>
        <v>5</v>
      </c>
      <c r="J865" s="3" cm="1">
        <f t="array" ref="J865">SUM(_xlfn._xlws.FILTER($D$2:$D$1311,_xlfn.MAP($E$2:$E$1311,_xlfn.LAMBDA(_xlpm.x,_xlpm.x=$E865))))</f>
        <v>4.8899755501222489E-4</v>
      </c>
      <c r="K865" s="3">
        <f t="shared" si="163"/>
        <v>1</v>
      </c>
      <c r="L865" s="3" cm="1">
        <f t="array" ref="L865">SUM(_xlfn._xlws.FILTER($D$2:$D$1311,_xlfn.MAP($F$2:$F$1311,_xlfn.LAMBDA(_xlpm.x,_xlpm.x=$F865))))</f>
        <v>4.8899755501222489E-4</v>
      </c>
      <c r="M865" s="3">
        <f t="shared" si="164"/>
        <v>1</v>
      </c>
      <c r="N865" s="3">
        <f t="shared" si="165"/>
        <v>0.25439985932113074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~kluft~ : [klʊft]</v>
      </c>
      <c r="B866" s="2">
        <v>1</v>
      </c>
      <c r="C866" s="1" t="s">
        <v>1267</v>
      </c>
      <c r="D866" s="3">
        <f t="shared" si="157"/>
        <v>4.8899755501222489E-4</v>
      </c>
      <c r="E866" s="1" t="str">
        <f t="shared" si="158"/>
        <v>~kluft~</v>
      </c>
      <c r="F866" s="1" t="str">
        <f t="shared" si="159"/>
        <v>[klʊft]</v>
      </c>
      <c r="G866" s="5">
        <f t="shared" si="160"/>
        <v>5</v>
      </c>
      <c r="H866" s="5">
        <f t="shared" si="161"/>
        <v>5</v>
      </c>
      <c r="I866" s="5">
        <f t="shared" si="162"/>
        <v>5</v>
      </c>
      <c r="J866" s="3" cm="1">
        <f t="array" ref="J866">SUM(_xlfn._xlws.FILTER($D$2:$D$1311,_xlfn.MAP($E$2:$E$1311,_xlfn.LAMBDA(_xlpm.x,_xlpm.x=$E866))))</f>
        <v>4.8899755501222489E-4</v>
      </c>
      <c r="K866" s="3">
        <f t="shared" si="163"/>
        <v>1</v>
      </c>
      <c r="L866" s="3" cm="1">
        <f t="array" ref="L866">SUM(_xlfn._xlws.FILTER($D$2:$D$1311,_xlfn.MAP($F$2:$F$1311,_xlfn.LAMBDA(_xlpm.x,_xlpm.x=$F866))))</f>
        <v>4.8899755501222489E-4</v>
      </c>
      <c r="M866" s="3">
        <f t="shared" si="164"/>
        <v>1</v>
      </c>
      <c r="N866" s="3">
        <f t="shared" si="165"/>
        <v>0.25439985932113074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~kopie~ : [kopiː]</v>
      </c>
      <c r="B867" s="2">
        <v>1</v>
      </c>
      <c r="C867" s="1" t="s">
        <v>1266</v>
      </c>
      <c r="D867" s="3">
        <f t="shared" si="157"/>
        <v>4.8899755501222489E-4</v>
      </c>
      <c r="E867" s="1" t="str">
        <f t="shared" si="158"/>
        <v>~kopie~</v>
      </c>
      <c r="F867" s="1" t="str">
        <f t="shared" si="159"/>
        <v>[kopiː]</v>
      </c>
      <c r="G867" s="5">
        <f t="shared" si="160"/>
        <v>5</v>
      </c>
      <c r="H867" s="5">
        <f t="shared" si="161"/>
        <v>5</v>
      </c>
      <c r="I867" s="5">
        <f t="shared" si="162"/>
        <v>5</v>
      </c>
      <c r="J867" s="3" cm="1">
        <f t="array" ref="J867">SUM(_xlfn._xlws.FILTER($D$2:$D$1311,_xlfn.MAP($E$2:$E$1311,_xlfn.LAMBDA(_xlpm.x,_xlpm.x=$E867))))</f>
        <v>4.8899755501222489E-4</v>
      </c>
      <c r="K867" s="3">
        <f t="shared" si="163"/>
        <v>1</v>
      </c>
      <c r="L867" s="3" cm="1">
        <f t="array" ref="L867">SUM(_xlfn._xlws.FILTER($D$2:$D$1311,_xlfn.MAP($F$2:$F$1311,_xlfn.LAMBDA(_xlpm.x,_xlpm.x=$F867))))</f>
        <v>4.8899755501222489E-4</v>
      </c>
      <c r="M867" s="3">
        <f t="shared" si="164"/>
        <v>1</v>
      </c>
      <c r="N867" s="3">
        <f t="shared" si="165"/>
        <v>0.25439985932113074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~kugel~ : [kuːɡl]</v>
      </c>
      <c r="B868" s="2">
        <v>1</v>
      </c>
      <c r="C868" s="1" t="s">
        <v>1262</v>
      </c>
      <c r="D868" s="3">
        <f t="shared" si="157"/>
        <v>4.8899755501222489E-4</v>
      </c>
      <c r="E868" s="3" t="str">
        <f t="shared" si="158"/>
        <v>~kugel~</v>
      </c>
      <c r="F868" s="3" t="str">
        <f t="shared" si="159"/>
        <v>[kuːɡl]</v>
      </c>
      <c r="G868" s="5">
        <f t="shared" si="160"/>
        <v>5</v>
      </c>
      <c r="H868" s="5">
        <f t="shared" si="161"/>
        <v>5</v>
      </c>
      <c r="I868" s="5">
        <f t="shared" si="162"/>
        <v>5</v>
      </c>
      <c r="J868" s="3" cm="1">
        <f t="array" ref="J868">SUM(_xlfn._xlws.FILTER($D$2:$D$1311,_xlfn.MAP($E$2:$E$1311,_xlfn.LAMBDA(_xlpm.x,_xlpm.x=$E868))))</f>
        <v>4.8899755501222489E-4</v>
      </c>
      <c r="K868" s="3">
        <f t="shared" si="163"/>
        <v>1</v>
      </c>
      <c r="L868" s="3" cm="1">
        <f t="array" ref="L868">SUM(_xlfn._xlws.FILTER($D$2:$D$1311,_xlfn.MAP($F$2:$F$1311,_xlfn.LAMBDA(_xlpm.x,_xlpm.x=$F868))))</f>
        <v>4.8899755501222489E-4</v>
      </c>
      <c r="M868" s="3">
        <f t="shared" si="164"/>
        <v>1</v>
      </c>
      <c r="N868" s="3">
        <f t="shared" si="165"/>
        <v>0.25439985932113074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~quart~ : [kvaʁt]</v>
      </c>
      <c r="B869" s="2">
        <v>1</v>
      </c>
      <c r="C869" s="1" t="s">
        <v>1261</v>
      </c>
      <c r="D869" s="3">
        <f t="shared" si="157"/>
        <v>4.8899755501222489E-4</v>
      </c>
      <c r="E869" s="3" t="str">
        <f t="shared" si="158"/>
        <v>~quart~</v>
      </c>
      <c r="F869" s="3" t="str">
        <f t="shared" si="159"/>
        <v>[kvaʁt]</v>
      </c>
      <c r="G869" s="5">
        <f t="shared" si="160"/>
        <v>5</v>
      </c>
      <c r="H869" s="5">
        <f t="shared" si="161"/>
        <v>5</v>
      </c>
      <c r="I869" s="5">
        <f t="shared" si="162"/>
        <v>5</v>
      </c>
      <c r="J869" s="3" cm="1">
        <f t="array" ref="J869">SUM(_xlfn._xlws.FILTER($D$2:$D$1311,_xlfn.MAP($E$2:$E$1311,_xlfn.LAMBDA(_xlpm.x,_xlpm.x=$E869))))</f>
        <v>4.8899755501222489E-4</v>
      </c>
      <c r="K869" s="3">
        <f t="shared" si="163"/>
        <v>1</v>
      </c>
      <c r="L869" s="3" cm="1">
        <f t="array" ref="L869">SUM(_xlfn._xlws.FILTER($D$2:$D$1311,_xlfn.MAP($F$2:$F$1311,_xlfn.LAMBDA(_xlpm.x,_xlpm.x=$F869))))</f>
        <v>4.8899755501222489E-4</v>
      </c>
      <c r="M869" s="3">
        <f t="shared" si="164"/>
        <v>1</v>
      </c>
      <c r="N869" s="3">
        <f t="shared" si="165"/>
        <v>0.25439985932113074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~kraft~ : [kʁaft]</v>
      </c>
      <c r="B870" s="2">
        <v>1</v>
      </c>
      <c r="C870" s="1" t="s">
        <v>1260</v>
      </c>
      <c r="D870" s="3">
        <f t="shared" si="157"/>
        <v>4.8899755501222489E-4</v>
      </c>
      <c r="E870" s="3" t="str">
        <f t="shared" si="158"/>
        <v>~kraft~</v>
      </c>
      <c r="F870" s="3" t="str">
        <f t="shared" si="159"/>
        <v>[kʁaft]</v>
      </c>
      <c r="G870" s="5">
        <f t="shared" si="160"/>
        <v>5</v>
      </c>
      <c r="H870" s="5">
        <f t="shared" si="161"/>
        <v>5</v>
      </c>
      <c r="I870" s="5">
        <f t="shared" si="162"/>
        <v>5</v>
      </c>
      <c r="J870" s="3" cm="1">
        <f t="array" ref="J870">SUM(_xlfn._xlws.FILTER($D$2:$D$1311,_xlfn.MAP($E$2:$E$1311,_xlfn.LAMBDA(_xlpm.x,_xlpm.x=$E870))))</f>
        <v>4.8899755501222489E-4</v>
      </c>
      <c r="K870" s="3">
        <f t="shared" si="163"/>
        <v>1</v>
      </c>
      <c r="L870" s="3" cm="1">
        <f t="array" ref="L870">SUM(_xlfn._xlws.FILTER($D$2:$D$1311,_xlfn.MAP($F$2:$F$1311,_xlfn.LAMBDA(_xlpm.x,_xlpm.x=$F870))))</f>
        <v>4.8899755501222489E-4</v>
      </c>
      <c r="M870" s="3">
        <f t="shared" si="164"/>
        <v>1</v>
      </c>
      <c r="N870" s="3">
        <f t="shared" si="165"/>
        <v>0.25439985932113074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~krawa~ : [kʁava]</v>
      </c>
      <c r="B871" s="2">
        <v>1</v>
      </c>
      <c r="C871" s="1" t="s">
        <v>1259</v>
      </c>
      <c r="D871" s="3">
        <f t="shared" si="157"/>
        <v>4.8899755501222489E-4</v>
      </c>
      <c r="E871" s="3" t="str">
        <f t="shared" si="158"/>
        <v>~krawa~</v>
      </c>
      <c r="F871" s="3" t="str">
        <f t="shared" si="159"/>
        <v>[kʁava]</v>
      </c>
      <c r="G871" s="5">
        <f t="shared" si="160"/>
        <v>5</v>
      </c>
      <c r="H871" s="5">
        <f t="shared" si="161"/>
        <v>5</v>
      </c>
      <c r="I871" s="5">
        <f t="shared" si="162"/>
        <v>5</v>
      </c>
      <c r="J871" s="3" cm="1">
        <f t="array" ref="J871">SUM(_xlfn._xlws.FILTER($D$2:$D$1311,_xlfn.MAP($E$2:$E$1311,_xlfn.LAMBDA(_xlpm.x,_xlpm.x=$E871))))</f>
        <v>4.8899755501222489E-4</v>
      </c>
      <c r="K871" s="3">
        <f t="shared" si="163"/>
        <v>1</v>
      </c>
      <c r="L871" s="3" cm="1">
        <f t="array" ref="L871">SUM(_xlfn._xlws.FILTER($D$2:$D$1311,_xlfn.MAP($F$2:$F$1311,_xlfn.LAMBDA(_xlpm.x,_xlpm.x=$F871))))</f>
        <v>4.8899755501222489E-4</v>
      </c>
      <c r="M871" s="3">
        <f t="shared" si="164"/>
        <v>1</v>
      </c>
      <c r="N871" s="3">
        <f t="shared" si="165"/>
        <v>0.25439985932113074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~kreis~ : [kʁaɛs]</v>
      </c>
      <c r="B872" s="2">
        <v>1</v>
      </c>
      <c r="C872" s="1" t="s">
        <v>1258</v>
      </c>
      <c r="D872" s="3">
        <f t="shared" si="157"/>
        <v>4.8899755501222489E-4</v>
      </c>
      <c r="E872" s="3" t="str">
        <f t="shared" si="158"/>
        <v>~kreis~</v>
      </c>
      <c r="F872" s="3" t="str">
        <f t="shared" si="159"/>
        <v>[kʁaɛs]</v>
      </c>
      <c r="G872" s="5">
        <f t="shared" si="160"/>
        <v>5</v>
      </c>
      <c r="H872" s="5">
        <f t="shared" si="161"/>
        <v>5</v>
      </c>
      <c r="I872" s="5">
        <f t="shared" si="162"/>
        <v>5</v>
      </c>
      <c r="J872" s="3" cm="1">
        <f t="array" ref="J872">SUM(_xlfn._xlws.FILTER($D$2:$D$1311,_xlfn.MAP($E$2:$E$1311,_xlfn.LAMBDA(_xlpm.x,_xlpm.x=$E872))))</f>
        <v>4.8899755501222489E-4</v>
      </c>
      <c r="K872" s="3">
        <f t="shared" si="163"/>
        <v>1</v>
      </c>
      <c r="L872" s="3" cm="1">
        <f t="array" ref="L872">SUM(_xlfn._xlws.FILTER($D$2:$D$1311,_xlfn.MAP($F$2:$F$1311,_xlfn.LAMBDA(_xlpm.x,_xlpm.x=$F872))))</f>
        <v>4.8899755501222489E-4</v>
      </c>
      <c r="M872" s="3">
        <f t="shared" si="164"/>
        <v>1</v>
      </c>
      <c r="N872" s="3">
        <f t="shared" si="165"/>
        <v>0.25439985932113074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~krieg~ : [kʁiːk]</v>
      </c>
      <c r="B873" s="2">
        <v>1</v>
      </c>
      <c r="C873" s="1" t="s">
        <v>1257</v>
      </c>
      <c r="D873" s="3">
        <f t="shared" si="157"/>
        <v>4.8899755501222489E-4</v>
      </c>
      <c r="E873" s="3" t="str">
        <f t="shared" si="158"/>
        <v>~krieg~</v>
      </c>
      <c r="F873" s="3" t="str">
        <f t="shared" si="159"/>
        <v>[kʁiːk]</v>
      </c>
      <c r="G873" s="5">
        <f t="shared" si="160"/>
        <v>5</v>
      </c>
      <c r="H873" s="5">
        <f t="shared" si="161"/>
        <v>5</v>
      </c>
      <c r="I873" s="5">
        <f t="shared" si="162"/>
        <v>5</v>
      </c>
      <c r="J873" s="3" cm="1">
        <f t="array" ref="J873">SUM(_xlfn._xlws.FILTER($D$2:$D$1311,_xlfn.MAP($E$2:$E$1311,_xlfn.LAMBDA(_xlpm.x,_xlpm.x=$E873))))</f>
        <v>4.8899755501222489E-4</v>
      </c>
      <c r="K873" s="3">
        <f t="shared" si="163"/>
        <v>1</v>
      </c>
      <c r="L873" s="3" cm="1">
        <f t="array" ref="L873">SUM(_xlfn._xlws.FILTER($D$2:$D$1311,_xlfn.MAP($F$2:$F$1311,_xlfn.LAMBDA(_xlpm.x,_xlpm.x=$F873))))</f>
        <v>4.8899755501222489E-4</v>
      </c>
      <c r="M873" s="3">
        <f t="shared" si="164"/>
        <v>1</v>
      </c>
      <c r="N873" s="3">
        <f t="shared" si="165"/>
        <v>0.25439985932113074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~kälte~ : [kɛlte]</v>
      </c>
      <c r="B874" s="2">
        <v>1</v>
      </c>
      <c r="C874" s="1" t="s">
        <v>1256</v>
      </c>
      <c r="D874" s="3">
        <f t="shared" si="157"/>
        <v>4.8899755501222489E-4</v>
      </c>
      <c r="E874" s="3" t="str">
        <f t="shared" si="158"/>
        <v>~kälte~</v>
      </c>
      <c r="F874" s="3" t="str">
        <f t="shared" si="159"/>
        <v>[kɛlte]</v>
      </c>
      <c r="G874" s="5">
        <f t="shared" si="160"/>
        <v>5</v>
      </c>
      <c r="H874" s="5">
        <f t="shared" si="161"/>
        <v>5</v>
      </c>
      <c r="I874" s="5">
        <f t="shared" si="162"/>
        <v>5</v>
      </c>
      <c r="J874" s="3" cm="1">
        <f t="array" ref="J874">SUM(_xlfn._xlws.FILTER($D$2:$D$1311,_xlfn.MAP($E$2:$E$1311,_xlfn.LAMBDA(_xlpm.x,_xlpm.x=$E874))))</f>
        <v>4.8899755501222489E-4</v>
      </c>
      <c r="K874" s="3">
        <f t="shared" si="163"/>
        <v>1</v>
      </c>
      <c r="L874" s="3" cm="1">
        <f t="array" ref="L874">SUM(_xlfn._xlws.FILTER($D$2:$D$1311,_xlfn.MAP($F$2:$F$1311,_xlfn.LAMBDA(_xlpm.x,_xlpm.x=$F874))))</f>
        <v>4.8899755501222489E-4</v>
      </c>
      <c r="M874" s="3">
        <f t="shared" si="164"/>
        <v>1</v>
      </c>
      <c r="N874" s="3">
        <f t="shared" si="165"/>
        <v>0.25439985932113074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~kunst~ : [kʊnst]</v>
      </c>
      <c r="B875" s="2">
        <v>1</v>
      </c>
      <c r="C875" s="1" t="s">
        <v>1255</v>
      </c>
      <c r="D875" s="3">
        <f t="shared" si="157"/>
        <v>4.8899755501222489E-4</v>
      </c>
      <c r="E875" s="3" t="str">
        <f t="shared" si="158"/>
        <v>~kunst~</v>
      </c>
      <c r="F875" s="3" t="str">
        <f t="shared" si="159"/>
        <v>[kʊnst]</v>
      </c>
      <c r="G875" s="5">
        <f t="shared" si="160"/>
        <v>5</v>
      </c>
      <c r="H875" s="5">
        <f t="shared" si="161"/>
        <v>5</v>
      </c>
      <c r="I875" s="5">
        <f t="shared" si="162"/>
        <v>5</v>
      </c>
      <c r="J875" s="3" cm="1">
        <f t="array" ref="J875">SUM(_xlfn._xlws.FILTER($D$2:$D$1311,_xlfn.MAP($E$2:$E$1311,_xlfn.LAMBDA(_xlpm.x,_xlpm.x=$E875))))</f>
        <v>4.8899755501222489E-4</v>
      </c>
      <c r="K875" s="3">
        <f t="shared" si="163"/>
        <v>1</v>
      </c>
      <c r="L875" s="3" cm="1">
        <f t="array" ref="L875">SUM(_xlfn._xlws.FILTER($D$2:$D$1311,_xlfn.MAP($F$2:$F$1311,_xlfn.LAMBDA(_xlpm.x,_xlpm.x=$F875))))</f>
        <v>4.8899755501222489E-4</v>
      </c>
      <c r="M875" s="3">
        <f t="shared" si="164"/>
        <v>1</v>
      </c>
      <c r="N875" s="3">
        <f t="shared" si="165"/>
        <v>0.25439985932113074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~konso~ : [kɔnzo]</v>
      </c>
      <c r="B876" s="2">
        <v>1</v>
      </c>
      <c r="C876" s="1" t="s">
        <v>1254</v>
      </c>
      <c r="D876" s="3">
        <f t="shared" si="157"/>
        <v>4.8899755501222489E-4</v>
      </c>
      <c r="E876" s="3" t="str">
        <f t="shared" si="158"/>
        <v>~konso~</v>
      </c>
      <c r="F876" s="3" t="str">
        <f t="shared" si="159"/>
        <v>[kɔnzo]</v>
      </c>
      <c r="G876" s="5">
        <f t="shared" si="160"/>
        <v>5</v>
      </c>
      <c r="H876" s="5">
        <f t="shared" si="161"/>
        <v>5</v>
      </c>
      <c r="I876" s="5">
        <f t="shared" si="162"/>
        <v>5</v>
      </c>
      <c r="J876" s="3" cm="1">
        <f t="array" ref="J876">SUM(_xlfn._xlws.FILTER($D$2:$D$1311,_xlfn.MAP($E$2:$E$1311,_xlfn.LAMBDA(_xlpm.x,_xlpm.x=$E876))))</f>
        <v>4.8899755501222489E-4</v>
      </c>
      <c r="K876" s="3">
        <f t="shared" si="163"/>
        <v>1</v>
      </c>
      <c r="L876" s="3" cm="1">
        <f t="array" ref="L876">SUM(_xlfn._xlws.FILTER($D$2:$D$1311,_xlfn.MAP($F$2:$F$1311,_xlfn.LAMBDA(_xlpm.x,_xlpm.x=$F876))))</f>
        <v>4.8899755501222489E-4</v>
      </c>
      <c r="M876" s="3">
        <f t="shared" si="164"/>
        <v>1</v>
      </c>
      <c r="N876" s="3">
        <f t="shared" si="165"/>
        <v>0.25439985932113074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~küste~ : [kʏste]</v>
      </c>
      <c r="B877" s="2">
        <v>1</v>
      </c>
      <c r="C877" s="1" t="s">
        <v>1253</v>
      </c>
      <c r="D877" s="3">
        <f t="shared" si="157"/>
        <v>4.8899755501222489E-4</v>
      </c>
      <c r="E877" s="3" t="str">
        <f t="shared" si="158"/>
        <v>~küste~</v>
      </c>
      <c r="F877" s="3" t="str">
        <f t="shared" si="159"/>
        <v>[kʏste]</v>
      </c>
      <c r="G877" s="5">
        <f t="shared" si="160"/>
        <v>5</v>
      </c>
      <c r="H877" s="5">
        <f t="shared" si="161"/>
        <v>5</v>
      </c>
      <c r="I877" s="5">
        <f t="shared" si="162"/>
        <v>5</v>
      </c>
      <c r="J877" s="3" cm="1">
        <f t="array" ref="J877">SUM(_xlfn._xlws.FILTER($D$2:$D$1311,_xlfn.MAP($E$2:$E$1311,_xlfn.LAMBDA(_xlpm.x,_xlpm.x=$E877))))</f>
        <v>4.8899755501222489E-4</v>
      </c>
      <c r="K877" s="3">
        <f t="shared" si="163"/>
        <v>1</v>
      </c>
      <c r="L877" s="3" cm="1">
        <f t="array" ref="L877">SUM(_xlfn._xlws.FILTER($D$2:$D$1311,_xlfn.MAP($F$2:$F$1311,_xlfn.LAMBDA(_xlpm.x,_xlpm.x=$F877))))</f>
        <v>4.8899755501222489E-4</v>
      </c>
      <c r="M877" s="3">
        <f t="shared" si="164"/>
        <v>1</v>
      </c>
      <c r="N877" s="3">
        <f t="shared" si="165"/>
        <v>0.25439985932113074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~lager~ : [laːɡɐ]</v>
      </c>
      <c r="B878" s="2">
        <v>1</v>
      </c>
      <c r="C878" s="1" t="s">
        <v>1250</v>
      </c>
      <c r="D878" s="3">
        <f t="shared" si="157"/>
        <v>4.8899755501222489E-4</v>
      </c>
      <c r="E878" s="1" t="str">
        <f t="shared" si="158"/>
        <v>~lager~</v>
      </c>
      <c r="F878" s="1" t="str">
        <f t="shared" si="159"/>
        <v>[laːɡɐ]</v>
      </c>
      <c r="G878" s="5">
        <f t="shared" si="160"/>
        <v>5</v>
      </c>
      <c r="H878" s="5">
        <f t="shared" si="161"/>
        <v>5</v>
      </c>
      <c r="I878" s="5">
        <f t="shared" si="162"/>
        <v>5</v>
      </c>
      <c r="J878" s="3" cm="1">
        <f t="array" ref="J878">SUM(_xlfn._xlws.FILTER($D$2:$D$1311,_xlfn.MAP($E$2:$E$1311,_xlfn.LAMBDA(_xlpm.x,_xlpm.x=$E878))))</f>
        <v>4.8899755501222489E-4</v>
      </c>
      <c r="K878" s="3">
        <f t="shared" si="163"/>
        <v>1</v>
      </c>
      <c r="L878" s="3" cm="1">
        <f t="array" ref="L878">SUM(_xlfn._xlws.FILTER($D$2:$D$1311,_xlfn.MAP($F$2:$F$1311,_xlfn.LAMBDA(_xlpm.x,_xlpm.x=$F878))))</f>
        <v>4.8899755501222489E-4</v>
      </c>
      <c r="M878" s="3">
        <f t="shared" si="164"/>
        <v>1</v>
      </c>
      <c r="N878" s="3">
        <f t="shared" si="165"/>
        <v>0.25439985932113074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~leben~ : [leːbm]</v>
      </c>
      <c r="B879" s="2">
        <v>1</v>
      </c>
      <c r="C879" s="1" t="s">
        <v>1247</v>
      </c>
      <c r="D879" s="3">
        <f t="shared" si="157"/>
        <v>4.8899755501222489E-4</v>
      </c>
      <c r="E879" s="1" t="str">
        <f t="shared" si="158"/>
        <v>~leben~</v>
      </c>
      <c r="F879" s="1" t="str">
        <f t="shared" si="159"/>
        <v>[leːbm]</v>
      </c>
      <c r="G879" s="5">
        <f t="shared" si="160"/>
        <v>5</v>
      </c>
      <c r="H879" s="5">
        <f t="shared" si="161"/>
        <v>5</v>
      </c>
      <c r="I879" s="5">
        <f t="shared" si="162"/>
        <v>5</v>
      </c>
      <c r="J879" s="3" cm="1">
        <f t="array" ref="J879">SUM(_xlfn._xlws.FILTER($D$2:$D$1311,_xlfn.MAP($E$2:$E$1311,_xlfn.LAMBDA(_xlpm.x,_xlpm.x=$E879))))</f>
        <v>4.8899755501222489E-4</v>
      </c>
      <c r="K879" s="3">
        <f t="shared" si="163"/>
        <v>1</v>
      </c>
      <c r="L879" s="3" cm="1">
        <f t="array" ref="L879">SUM(_xlfn._xlws.FILTER($D$2:$D$1311,_xlfn.MAP($F$2:$F$1311,_xlfn.LAMBDA(_xlpm.x,_xlpm.x=$F879))))</f>
        <v>4.8899755501222489E-4</v>
      </c>
      <c r="M879" s="3">
        <f t="shared" si="164"/>
        <v>1</v>
      </c>
      <c r="N879" s="3">
        <f t="shared" si="165"/>
        <v>0.25439985932113074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~lesen~ : [leːzn]</v>
      </c>
      <c r="B880" s="2">
        <v>1</v>
      </c>
      <c r="C880" s="1" t="s">
        <v>1246</v>
      </c>
      <c r="D880" s="3">
        <f t="shared" si="157"/>
        <v>4.8899755501222489E-4</v>
      </c>
      <c r="E880" s="1" t="str">
        <f t="shared" si="158"/>
        <v>~lesen~</v>
      </c>
      <c r="F880" s="1" t="str">
        <f t="shared" si="159"/>
        <v>[leːzn]</v>
      </c>
      <c r="G880" s="5">
        <f t="shared" si="160"/>
        <v>5</v>
      </c>
      <c r="H880" s="5">
        <f t="shared" si="161"/>
        <v>5</v>
      </c>
      <c r="I880" s="5">
        <f t="shared" si="162"/>
        <v>5</v>
      </c>
      <c r="J880" s="3" cm="1">
        <f t="array" ref="J880">SUM(_xlfn._xlws.FILTER($D$2:$D$1311,_xlfn.MAP($E$2:$E$1311,_xlfn.LAMBDA(_xlpm.x,_xlpm.x=$E880))))</f>
        <v>4.8899755501222489E-4</v>
      </c>
      <c r="K880" s="3">
        <f t="shared" si="163"/>
        <v>1</v>
      </c>
      <c r="L880" s="3" cm="1">
        <f t="array" ref="L880">SUM(_xlfn._xlws.FILTER($D$2:$D$1311,_xlfn.MAP($F$2:$F$1311,_xlfn.LAMBDA(_xlpm.x,_xlpm.x=$F880))))</f>
        <v>4.8899755501222489E-4</v>
      </c>
      <c r="M880" s="3">
        <f t="shared" si="164"/>
        <v>1</v>
      </c>
      <c r="N880" s="3">
        <f t="shared" si="165"/>
        <v>0.25439985932113074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~lehre~ : [leːʁe]</v>
      </c>
      <c r="B881" s="2">
        <v>1</v>
      </c>
      <c r="C881" s="1" t="s">
        <v>1245</v>
      </c>
      <c r="D881" s="3">
        <f t="shared" si="157"/>
        <v>4.8899755501222489E-4</v>
      </c>
      <c r="E881" s="3" t="str">
        <f t="shared" si="158"/>
        <v>~lehre~</v>
      </c>
      <c r="F881" s="3" t="str">
        <f t="shared" si="159"/>
        <v>[leːʁe]</v>
      </c>
      <c r="G881" s="5">
        <f t="shared" si="160"/>
        <v>5</v>
      </c>
      <c r="H881" s="5">
        <f t="shared" si="161"/>
        <v>5</v>
      </c>
      <c r="I881" s="5">
        <f t="shared" si="162"/>
        <v>5</v>
      </c>
      <c r="J881" s="3" cm="1">
        <f t="array" ref="J881">SUM(_xlfn._xlws.FILTER($D$2:$D$1311,_xlfn.MAP($E$2:$E$1311,_xlfn.LAMBDA(_xlpm.x,_xlpm.x=$E881))))</f>
        <v>4.8899755501222489E-4</v>
      </c>
      <c r="K881" s="3">
        <f t="shared" si="163"/>
        <v>1</v>
      </c>
      <c r="L881" s="3" cm="1">
        <f t="array" ref="L881">SUM(_xlfn._xlws.FILTER($D$2:$D$1311,_xlfn.MAP($F$2:$F$1311,_xlfn.LAMBDA(_xlpm.x,_xlpm.x=$F881))))</f>
        <v>4.8899755501222489E-4</v>
      </c>
      <c r="M881" s="3">
        <f t="shared" si="164"/>
        <v>1</v>
      </c>
      <c r="N881" s="3">
        <f t="shared" si="165"/>
        <v>0.25439985932113074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~legen~ : [leːɡŋ]</v>
      </c>
      <c r="B882" s="2">
        <v>1</v>
      </c>
      <c r="C882" s="1" t="s">
        <v>1244</v>
      </c>
      <c r="D882" s="3">
        <f t="shared" si="157"/>
        <v>4.8899755501222489E-4</v>
      </c>
      <c r="E882" s="1" t="str">
        <f t="shared" si="158"/>
        <v>~legen~</v>
      </c>
      <c r="F882" s="1" t="str">
        <f t="shared" si="159"/>
        <v>[leːɡŋ]</v>
      </c>
      <c r="G882" s="5">
        <f t="shared" si="160"/>
        <v>5</v>
      </c>
      <c r="H882" s="5">
        <f t="shared" si="161"/>
        <v>5</v>
      </c>
      <c r="I882" s="5">
        <f t="shared" si="162"/>
        <v>5</v>
      </c>
      <c r="J882" s="3" cm="1">
        <f t="array" ref="J882">SUM(_xlfn._xlws.FILTER($D$2:$D$1311,_xlfn.MAP($E$2:$E$1311,_xlfn.LAMBDA(_xlpm.x,_xlpm.x=$E882))))</f>
        <v>4.8899755501222489E-4</v>
      </c>
      <c r="K882" s="3">
        <f t="shared" si="163"/>
        <v>1</v>
      </c>
      <c r="L882" s="3" cm="1">
        <f t="array" ref="L882">SUM(_xlfn._xlws.FILTER($D$2:$D$1311,_xlfn.MAP($F$2:$F$1311,_xlfn.LAMBDA(_xlpm.x,_xlpm.x=$F882))))</f>
        <v>4.8899755501222489E-4</v>
      </c>
      <c r="M882" s="3">
        <f t="shared" si="164"/>
        <v>1</v>
      </c>
      <c r="N882" s="3">
        <f t="shared" si="165"/>
        <v>0.25439985932113074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~lisie~ : [liziː]</v>
      </c>
      <c r="B883" s="2">
        <v>1</v>
      </c>
      <c r="C883" s="1" t="s">
        <v>1242</v>
      </c>
      <c r="D883" s="3">
        <f t="shared" si="157"/>
        <v>4.8899755501222489E-4</v>
      </c>
      <c r="E883" s="3" t="str">
        <f t="shared" si="158"/>
        <v>~lisie~</v>
      </c>
      <c r="F883" s="3" t="str">
        <f t="shared" si="159"/>
        <v>[liziː]</v>
      </c>
      <c r="G883" s="5">
        <f t="shared" si="160"/>
        <v>5</v>
      </c>
      <c r="H883" s="5">
        <f t="shared" si="161"/>
        <v>5</v>
      </c>
      <c r="I883" s="5">
        <f t="shared" si="162"/>
        <v>5</v>
      </c>
      <c r="J883" s="3" cm="1">
        <f t="array" ref="J883">SUM(_xlfn._xlws.FILTER($D$2:$D$1311,_xlfn.MAP($E$2:$E$1311,_xlfn.LAMBDA(_xlpm.x,_xlpm.x=$E883))))</f>
        <v>4.8899755501222489E-4</v>
      </c>
      <c r="K883" s="3">
        <f t="shared" si="163"/>
        <v>1</v>
      </c>
      <c r="L883" s="3" cm="1">
        <f t="array" ref="L883">SUM(_xlfn._xlws.FILTER($D$2:$D$1311,_xlfn.MAP($F$2:$F$1311,_xlfn.LAMBDA(_xlpm.x,_xlpm.x=$F883))))</f>
        <v>4.8899755501222489E-4</v>
      </c>
      <c r="M883" s="3">
        <f t="shared" si="164"/>
        <v>1</v>
      </c>
      <c r="N883" s="3">
        <f t="shared" si="165"/>
        <v>0.25439985932113074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~liebe~ : [liːbe]</v>
      </c>
      <c r="B884" s="2">
        <v>1</v>
      </c>
      <c r="C884" s="1" t="s">
        <v>1241</v>
      </c>
      <c r="D884" s="3">
        <f t="shared" si="157"/>
        <v>4.8899755501222489E-4</v>
      </c>
      <c r="E884" s="1" t="str">
        <f t="shared" si="158"/>
        <v>~liebe~</v>
      </c>
      <c r="F884" s="1" t="str">
        <f t="shared" si="159"/>
        <v>[liːbe]</v>
      </c>
      <c r="G884" s="5">
        <f t="shared" si="160"/>
        <v>5</v>
      </c>
      <c r="H884" s="5">
        <f t="shared" si="161"/>
        <v>5</v>
      </c>
      <c r="I884" s="5">
        <f t="shared" si="162"/>
        <v>5</v>
      </c>
      <c r="J884" s="3" cm="1">
        <f t="array" ref="J884">SUM(_xlfn._xlws.FILTER($D$2:$D$1311,_xlfn.MAP($E$2:$E$1311,_xlfn.LAMBDA(_xlpm.x,_xlpm.x=$E884))))</f>
        <v>4.8899755501222489E-4</v>
      </c>
      <c r="K884" s="3">
        <f t="shared" si="163"/>
        <v>1</v>
      </c>
      <c r="L884" s="3" cm="1">
        <f t="array" ref="L884">SUM(_xlfn._xlws.FILTER($D$2:$D$1311,_xlfn.MAP($F$2:$F$1311,_xlfn.LAMBDA(_xlpm.x,_xlpm.x=$F884))))</f>
        <v>4.8899755501222489E-4</v>
      </c>
      <c r="M884" s="3">
        <f t="shared" si="164"/>
        <v>1</v>
      </c>
      <c r="N884" s="3">
        <f t="shared" si="165"/>
        <v>0.25439985932113074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~lodie~ : [lodiː]</v>
      </c>
      <c r="B885" s="2">
        <v>1</v>
      </c>
      <c r="C885" s="1" t="s">
        <v>1239</v>
      </c>
      <c r="D885" s="3">
        <f t="shared" si="157"/>
        <v>4.8899755501222489E-4</v>
      </c>
      <c r="E885" s="1" t="str">
        <f t="shared" si="158"/>
        <v>~lodie~</v>
      </c>
      <c r="F885" s="1" t="str">
        <f t="shared" si="159"/>
        <v>[lodiː]</v>
      </c>
      <c r="G885" s="5">
        <f t="shared" si="160"/>
        <v>5</v>
      </c>
      <c r="H885" s="5">
        <f t="shared" si="161"/>
        <v>5</v>
      </c>
      <c r="I885" s="5">
        <f t="shared" si="162"/>
        <v>5</v>
      </c>
      <c r="J885" s="3" cm="1">
        <f t="array" ref="J885">SUM(_xlfn._xlws.FILTER($D$2:$D$1311,_xlfn.MAP($E$2:$E$1311,_xlfn.LAMBDA(_xlpm.x,_xlpm.x=$E885))))</f>
        <v>4.8899755501222489E-4</v>
      </c>
      <c r="K885" s="3">
        <f t="shared" si="163"/>
        <v>1</v>
      </c>
      <c r="L885" s="3" cm="1">
        <f t="array" ref="L885">SUM(_xlfn._xlws.FILTER($D$2:$D$1311,_xlfn.MAP($F$2:$F$1311,_xlfn.LAMBDA(_xlpm.x,_xlpm.x=$F885))))</f>
        <v>4.8899755501222489E-4</v>
      </c>
      <c r="M885" s="3">
        <f t="shared" si="164"/>
        <v>1</v>
      </c>
      <c r="N885" s="3">
        <f t="shared" si="165"/>
        <v>0.25439985932113074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~lonie~ : [loniː]</v>
      </c>
      <c r="B886" s="2">
        <v>1</v>
      </c>
      <c r="C886" s="1" t="s">
        <v>1238</v>
      </c>
      <c r="D886" s="3">
        <f t="shared" si="157"/>
        <v>4.8899755501222489E-4</v>
      </c>
      <c r="E886" s="1" t="str">
        <f t="shared" si="158"/>
        <v>~lonie~</v>
      </c>
      <c r="F886" s="1" t="str">
        <f t="shared" si="159"/>
        <v>[loniː]</v>
      </c>
      <c r="G886" s="5">
        <f t="shared" si="160"/>
        <v>5</v>
      </c>
      <c r="H886" s="5">
        <f t="shared" si="161"/>
        <v>5</v>
      </c>
      <c r="I886" s="5">
        <f t="shared" si="162"/>
        <v>5</v>
      </c>
      <c r="J886" s="3" cm="1">
        <f t="array" ref="J886">SUM(_xlfn._xlws.FILTER($D$2:$D$1311,_xlfn.MAP($E$2:$E$1311,_xlfn.LAMBDA(_xlpm.x,_xlpm.x=$E886))))</f>
        <v>4.8899755501222489E-4</v>
      </c>
      <c r="K886" s="3">
        <f t="shared" si="163"/>
        <v>1</v>
      </c>
      <c r="L886" s="3" cm="1">
        <f t="array" ref="L886">SUM(_xlfn._xlws.FILTER($D$2:$D$1311,_xlfn.MAP($F$2:$F$1311,_xlfn.LAMBDA(_xlpm.x,_xlpm.x=$F886))))</f>
        <v>4.8899755501222489E-4</v>
      </c>
      <c r="M886" s="3">
        <f t="shared" si="164"/>
        <v>1</v>
      </c>
      <c r="N886" s="3">
        <f t="shared" si="165"/>
        <v>0.25439985932113074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~lösen~ : [løːzn]</v>
      </c>
      <c r="B887" s="2">
        <v>1</v>
      </c>
      <c r="C887" s="1" t="s">
        <v>1237</v>
      </c>
      <c r="D887" s="3">
        <f t="shared" si="157"/>
        <v>4.8899755501222489E-4</v>
      </c>
      <c r="E887" s="3" t="str">
        <f t="shared" si="158"/>
        <v>~lösen~</v>
      </c>
      <c r="F887" s="3" t="str">
        <f t="shared" si="159"/>
        <v>[løːzn]</v>
      </c>
      <c r="G887" s="5">
        <f t="shared" si="160"/>
        <v>5</v>
      </c>
      <c r="H887" s="5">
        <f t="shared" si="161"/>
        <v>5</v>
      </c>
      <c r="I887" s="5">
        <f t="shared" si="162"/>
        <v>5</v>
      </c>
      <c r="J887" s="3" cm="1">
        <f t="array" ref="J887">SUM(_xlfn._xlws.FILTER($D$2:$D$1311,_xlfn.MAP($E$2:$E$1311,_xlfn.LAMBDA(_xlpm.x,_xlpm.x=$E887))))</f>
        <v>4.8899755501222489E-4</v>
      </c>
      <c r="K887" s="3">
        <f t="shared" si="163"/>
        <v>1</v>
      </c>
      <c r="L887" s="3" cm="1">
        <f t="array" ref="L887">SUM(_xlfn._xlws.FILTER($D$2:$D$1311,_xlfn.MAP($F$2:$F$1311,_xlfn.LAMBDA(_xlpm.x,_xlpm.x=$F887))))</f>
        <v>4.8899755501222489E-4</v>
      </c>
      <c r="M887" s="3">
        <f t="shared" si="164"/>
        <v>1</v>
      </c>
      <c r="N887" s="3">
        <f t="shared" si="165"/>
        <v>0.25439985932113074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~liste~ : [lɪste]</v>
      </c>
      <c r="B888" s="2">
        <v>1</v>
      </c>
      <c r="C888" s="1" t="s">
        <v>1231</v>
      </c>
      <c r="D888" s="3">
        <f t="shared" si="157"/>
        <v>4.8899755501222489E-4</v>
      </c>
      <c r="E888" s="1" t="str">
        <f t="shared" si="158"/>
        <v>~liste~</v>
      </c>
      <c r="F888" s="1" t="str">
        <f t="shared" si="159"/>
        <v>[lɪste]</v>
      </c>
      <c r="G888" s="5">
        <f t="shared" si="160"/>
        <v>5</v>
      </c>
      <c r="H888" s="5">
        <f t="shared" si="161"/>
        <v>5</v>
      </c>
      <c r="I888" s="5">
        <f t="shared" si="162"/>
        <v>5</v>
      </c>
      <c r="J888" s="3" cm="1">
        <f t="array" ref="J888">SUM(_xlfn._xlws.FILTER($D$2:$D$1311,_xlfn.MAP($E$2:$E$1311,_xlfn.LAMBDA(_xlpm.x,_xlpm.x=$E888))))</f>
        <v>4.8899755501222489E-4</v>
      </c>
      <c r="K888" s="3">
        <f t="shared" si="163"/>
        <v>1</v>
      </c>
      <c r="L888" s="3" cm="1">
        <f t="array" ref="L888">SUM(_xlfn._xlws.FILTER($D$2:$D$1311,_xlfn.MAP($F$2:$F$1311,_xlfn.LAMBDA(_xlpm.x,_xlpm.x=$F888))))</f>
        <v>4.8899755501222489E-4</v>
      </c>
      <c r="M888" s="3">
        <f t="shared" si="164"/>
        <v>1</v>
      </c>
      <c r="N888" s="3">
        <f t="shared" si="165"/>
        <v>0.25439985932113074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~links~ : [lɪŋks]</v>
      </c>
      <c r="B889" s="2">
        <v>1</v>
      </c>
      <c r="C889" s="1" t="s">
        <v>1230</v>
      </c>
      <c r="D889" s="3">
        <f t="shared" si="157"/>
        <v>4.8899755501222489E-4</v>
      </c>
      <c r="E889" s="1" t="str">
        <f t="shared" si="158"/>
        <v>~links~</v>
      </c>
      <c r="F889" s="1" t="str">
        <f t="shared" si="159"/>
        <v>[lɪŋks]</v>
      </c>
      <c r="G889" s="5">
        <f t="shared" si="160"/>
        <v>5</v>
      </c>
      <c r="H889" s="5">
        <f t="shared" si="161"/>
        <v>5</v>
      </c>
      <c r="I889" s="5">
        <f t="shared" si="162"/>
        <v>5</v>
      </c>
      <c r="J889" s="3" cm="1">
        <f t="array" ref="J889">SUM(_xlfn._xlws.FILTER($D$2:$D$1311,_xlfn.MAP($E$2:$E$1311,_xlfn.LAMBDA(_xlpm.x,_xlpm.x=$E889))))</f>
        <v>4.8899755501222489E-4</v>
      </c>
      <c r="K889" s="3">
        <f t="shared" si="163"/>
        <v>1</v>
      </c>
      <c r="L889" s="3" cm="1">
        <f t="array" ref="L889">SUM(_xlfn._xlws.FILTER($D$2:$D$1311,_xlfn.MAP($F$2:$F$1311,_xlfn.LAMBDA(_xlpm.x,_xlpm.x=$F889))))</f>
        <v>4.8899755501222489E-4</v>
      </c>
      <c r="M889" s="3">
        <f t="shared" si="164"/>
        <v>1</v>
      </c>
      <c r="N889" s="3">
        <f t="shared" si="165"/>
        <v>0.25439985932113074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~lerne~ : [lɛʁne]</v>
      </c>
      <c r="B890" s="2">
        <v>1</v>
      </c>
      <c r="C890" s="1" t="s">
        <v>1229</v>
      </c>
      <c r="D890" s="3">
        <f t="shared" si="157"/>
        <v>4.8899755501222489E-4</v>
      </c>
      <c r="E890" s="1" t="str">
        <f t="shared" si="158"/>
        <v>~lerne~</v>
      </c>
      <c r="F890" s="1" t="str">
        <f t="shared" si="159"/>
        <v>[lɛʁne]</v>
      </c>
      <c r="G890" s="5">
        <f t="shared" si="160"/>
        <v>5</v>
      </c>
      <c r="H890" s="5">
        <f t="shared" si="161"/>
        <v>5</v>
      </c>
      <c r="I890" s="5">
        <f t="shared" si="162"/>
        <v>5</v>
      </c>
      <c r="J890" s="3" cm="1">
        <f t="array" ref="J890">SUM(_xlfn._xlws.FILTER($D$2:$D$1311,_xlfn.MAP($E$2:$E$1311,_xlfn.LAMBDA(_xlpm.x,_xlpm.x=$E890))))</f>
        <v>4.8899755501222489E-4</v>
      </c>
      <c r="K890" s="3">
        <f t="shared" si="163"/>
        <v>1</v>
      </c>
      <c r="L890" s="3" cm="1">
        <f t="array" ref="L890">SUM(_xlfn._xlws.FILTER($D$2:$D$1311,_xlfn.MAP($F$2:$F$1311,_xlfn.LAMBDA(_xlpm.x,_xlpm.x=$F890))))</f>
        <v>4.8899755501222489E-4</v>
      </c>
      <c r="M890" s="3">
        <f t="shared" si="164"/>
        <v>1</v>
      </c>
      <c r="N890" s="3">
        <f t="shared" si="165"/>
        <v>0.25439985932113074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~marke~ : [maʁke]</v>
      </c>
      <c r="B891" s="2">
        <v>1</v>
      </c>
      <c r="C891" s="1" t="s">
        <v>1228</v>
      </c>
      <c r="D891" s="3">
        <f t="shared" si="157"/>
        <v>4.8899755501222489E-4</v>
      </c>
      <c r="E891" s="1" t="str">
        <f t="shared" si="158"/>
        <v>~marke~</v>
      </c>
      <c r="F891" s="1" t="str">
        <f t="shared" si="159"/>
        <v>[maʁke]</v>
      </c>
      <c r="G891" s="5">
        <f t="shared" si="160"/>
        <v>5</v>
      </c>
      <c r="H891" s="5">
        <f t="shared" si="161"/>
        <v>5</v>
      </c>
      <c r="I891" s="5">
        <f t="shared" si="162"/>
        <v>5</v>
      </c>
      <c r="J891" s="3" cm="1">
        <f t="array" ref="J891">SUM(_xlfn._xlws.FILTER($D$2:$D$1311,_xlfn.MAP($E$2:$E$1311,_xlfn.LAMBDA(_xlpm.x,_xlpm.x=$E891))))</f>
        <v>4.8899755501222489E-4</v>
      </c>
      <c r="K891" s="3">
        <f t="shared" si="163"/>
        <v>1</v>
      </c>
      <c r="L891" s="3" cm="1">
        <f t="array" ref="L891">SUM(_xlfn._xlws.FILTER($D$2:$D$1311,_xlfn.MAP($F$2:$F$1311,_xlfn.LAMBDA(_xlpm.x,_xlpm.x=$F891))))</f>
        <v>4.8899755501222489E-4</v>
      </c>
      <c r="M891" s="3">
        <f t="shared" si="164"/>
        <v>1</v>
      </c>
      <c r="N891" s="3">
        <f t="shared" si="165"/>
        <v>0.25439985932113074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~markt~ : [maʁkt]</v>
      </c>
      <c r="B892" s="2">
        <v>1</v>
      </c>
      <c r="C892" s="1" t="s">
        <v>1227</v>
      </c>
      <c r="D892" s="3">
        <f t="shared" si="157"/>
        <v>4.8899755501222489E-4</v>
      </c>
      <c r="E892" s="1" t="str">
        <f t="shared" si="158"/>
        <v>~markt~</v>
      </c>
      <c r="F892" s="1" t="str">
        <f t="shared" si="159"/>
        <v>[maʁkt]</v>
      </c>
      <c r="G892" s="5">
        <f t="shared" si="160"/>
        <v>5</v>
      </c>
      <c r="H892" s="5">
        <f t="shared" si="161"/>
        <v>5</v>
      </c>
      <c r="I892" s="5">
        <f t="shared" si="162"/>
        <v>5</v>
      </c>
      <c r="J892" s="3" cm="1">
        <f t="array" ref="J892">SUM(_xlfn._xlws.FILTER($D$2:$D$1311,_xlfn.MAP($E$2:$E$1311,_xlfn.LAMBDA(_xlpm.x,_xlpm.x=$E892))))</f>
        <v>4.8899755501222489E-4</v>
      </c>
      <c r="K892" s="3">
        <f t="shared" si="163"/>
        <v>1</v>
      </c>
      <c r="L892" s="3" cm="1">
        <f t="array" ref="L892">SUM(_xlfn._xlws.FILTER($D$2:$D$1311,_xlfn.MAP($F$2:$F$1311,_xlfn.LAMBDA(_xlpm.x,_xlpm.x=$F892))))</f>
        <v>4.8899755501222489E-4</v>
      </c>
      <c r="M892" s="3">
        <f t="shared" si="164"/>
        <v>1</v>
      </c>
      <c r="N892" s="3">
        <f t="shared" si="165"/>
        <v>0.25439985932113074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~meile~ : [maɛle]</v>
      </c>
      <c r="B893" s="2">
        <v>1</v>
      </c>
      <c r="C893" s="1" t="s">
        <v>1226</v>
      </c>
      <c r="D893" s="3">
        <f t="shared" si="157"/>
        <v>4.8899755501222489E-4</v>
      </c>
      <c r="E893" s="1" t="str">
        <f t="shared" si="158"/>
        <v>~meile~</v>
      </c>
      <c r="F893" s="1" t="str">
        <f t="shared" si="159"/>
        <v>[maɛle]</v>
      </c>
      <c r="G893" s="5">
        <f t="shared" si="160"/>
        <v>5</v>
      </c>
      <c r="H893" s="5">
        <f t="shared" si="161"/>
        <v>5</v>
      </c>
      <c r="I893" s="5">
        <f t="shared" si="162"/>
        <v>5</v>
      </c>
      <c r="J893" s="3" cm="1">
        <f t="array" ref="J893">SUM(_xlfn._xlws.FILTER($D$2:$D$1311,_xlfn.MAP($E$2:$E$1311,_xlfn.LAMBDA(_xlpm.x,_xlpm.x=$E893))))</f>
        <v>4.8899755501222489E-4</v>
      </c>
      <c r="K893" s="3">
        <f t="shared" si="163"/>
        <v>1</v>
      </c>
      <c r="L893" s="3" cm="1">
        <f t="array" ref="L893">SUM(_xlfn._xlws.FILTER($D$2:$D$1311,_xlfn.MAP($F$2:$F$1311,_xlfn.LAMBDA(_xlpm.x,_xlpm.x=$F893))))</f>
        <v>4.8899755501222489E-4</v>
      </c>
      <c r="M893" s="3">
        <f t="shared" si="164"/>
        <v>1</v>
      </c>
      <c r="N893" s="3">
        <f t="shared" si="165"/>
        <v>0.25439985932113074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~malen~ : [maːln]</v>
      </c>
      <c r="B894" s="2">
        <v>1</v>
      </c>
      <c r="C894" s="1" t="s">
        <v>1225</v>
      </c>
      <c r="D894" s="3">
        <f t="shared" si="157"/>
        <v>4.8899755501222489E-4</v>
      </c>
      <c r="E894" s="1" t="str">
        <f t="shared" si="158"/>
        <v>~malen~</v>
      </c>
      <c r="F894" s="1" t="str">
        <f t="shared" si="159"/>
        <v>[maːln]</v>
      </c>
      <c r="G894" s="5">
        <f t="shared" si="160"/>
        <v>5</v>
      </c>
      <c r="H894" s="5">
        <f t="shared" si="161"/>
        <v>5</v>
      </c>
      <c r="I894" s="5">
        <f t="shared" si="162"/>
        <v>5</v>
      </c>
      <c r="J894" s="3" cm="1">
        <f t="array" ref="J894">SUM(_xlfn._xlws.FILTER($D$2:$D$1311,_xlfn.MAP($E$2:$E$1311,_xlfn.LAMBDA(_xlpm.x,_xlpm.x=$E894))))</f>
        <v>4.8899755501222489E-4</v>
      </c>
      <c r="K894" s="3">
        <f t="shared" si="163"/>
        <v>1</v>
      </c>
      <c r="L894" s="3" cm="1">
        <f t="array" ref="L894">SUM(_xlfn._xlws.FILTER($D$2:$D$1311,_xlfn.MAP($F$2:$F$1311,_xlfn.LAMBDA(_xlpm.x,_xlpm.x=$F894))))</f>
        <v>4.8899755501222489E-4</v>
      </c>
      <c r="M894" s="3">
        <f t="shared" si="164"/>
        <v>1</v>
      </c>
      <c r="N894" s="3">
        <f t="shared" si="165"/>
        <v>0.25439985932113074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~meine~ : [maɛne]</v>
      </c>
      <c r="B895" s="2">
        <v>1</v>
      </c>
      <c r="C895" s="1" t="s">
        <v>1224</v>
      </c>
      <c r="D895" s="3">
        <f t="shared" si="157"/>
        <v>4.8899755501222489E-4</v>
      </c>
      <c r="E895" s="1" t="str">
        <f t="shared" si="158"/>
        <v>~meine~</v>
      </c>
      <c r="F895" s="1" t="str">
        <f t="shared" si="159"/>
        <v>[maɛne]</v>
      </c>
      <c r="G895" s="5">
        <f t="shared" si="160"/>
        <v>5</v>
      </c>
      <c r="H895" s="5">
        <f t="shared" si="161"/>
        <v>5</v>
      </c>
      <c r="I895" s="5">
        <f t="shared" si="162"/>
        <v>5</v>
      </c>
      <c r="J895" s="3" cm="1">
        <f t="array" ref="J895">SUM(_xlfn._xlws.FILTER($D$2:$D$1311,_xlfn.MAP($E$2:$E$1311,_xlfn.LAMBDA(_xlpm.x,_xlpm.x=$E895))))</f>
        <v>4.8899755501222489E-4</v>
      </c>
      <c r="K895" s="3">
        <f t="shared" si="163"/>
        <v>1</v>
      </c>
      <c r="L895" s="3" cm="1">
        <f t="array" ref="L895">SUM(_xlfn._xlws.FILTER($D$2:$D$1311,_xlfn.MAP($F$2:$F$1311,_xlfn.LAMBDA(_xlpm.x,_xlpm.x=$F895))))</f>
        <v>4.8899755501222489E-4</v>
      </c>
      <c r="M895" s="3">
        <f t="shared" si="164"/>
        <v>1</v>
      </c>
      <c r="N895" s="3">
        <f t="shared" si="165"/>
        <v>0.25439985932113074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~mehre~ : [meːʁe]</v>
      </c>
      <c r="B896" s="2">
        <v>1</v>
      </c>
      <c r="C896" s="1" t="s">
        <v>1223</v>
      </c>
      <c r="D896" s="3">
        <f t="shared" si="157"/>
        <v>4.8899755501222489E-4</v>
      </c>
      <c r="E896" s="1" t="str">
        <f t="shared" si="158"/>
        <v>~mehre~</v>
      </c>
      <c r="F896" s="1" t="str">
        <f t="shared" si="159"/>
        <v>[meːʁe]</v>
      </c>
      <c r="G896" s="5">
        <f t="shared" si="160"/>
        <v>5</v>
      </c>
      <c r="H896" s="5">
        <f t="shared" si="161"/>
        <v>5</v>
      </c>
      <c r="I896" s="5">
        <f t="shared" si="162"/>
        <v>5</v>
      </c>
      <c r="J896" s="3" cm="1">
        <f t="array" ref="J896">SUM(_xlfn._xlws.FILTER($D$2:$D$1311,_xlfn.MAP($E$2:$E$1311,_xlfn.LAMBDA(_xlpm.x,_xlpm.x=$E896))))</f>
        <v>4.8899755501222489E-4</v>
      </c>
      <c r="K896" s="3">
        <f t="shared" si="163"/>
        <v>1</v>
      </c>
      <c r="L896" s="3" cm="1">
        <f t="array" ref="L896">SUM(_xlfn._xlws.FILTER($D$2:$D$1311,_xlfn.MAP($F$2:$F$1311,_xlfn.LAMBDA(_xlpm.x,_xlpm.x=$F896))))</f>
        <v>4.8899755501222489E-4</v>
      </c>
      <c r="M896" s="3">
        <f t="shared" si="164"/>
        <v>1</v>
      </c>
      <c r="N896" s="3">
        <f t="shared" si="165"/>
        <v>0.25439985932113074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~mpera~ : [mpeʁa]</v>
      </c>
      <c r="B897" s="2">
        <v>1</v>
      </c>
      <c r="C897" s="1" t="s">
        <v>1217</v>
      </c>
      <c r="D897" s="3">
        <f t="shared" si="157"/>
        <v>4.8899755501222489E-4</v>
      </c>
      <c r="E897" s="3" t="str">
        <f t="shared" si="158"/>
        <v>~mpera~</v>
      </c>
      <c r="F897" s="3" t="str">
        <f t="shared" si="159"/>
        <v>[mpeʁa]</v>
      </c>
      <c r="G897" s="5">
        <f t="shared" si="160"/>
        <v>5</v>
      </c>
      <c r="H897" s="5">
        <f t="shared" si="161"/>
        <v>5</v>
      </c>
      <c r="I897" s="5">
        <f t="shared" si="162"/>
        <v>5</v>
      </c>
      <c r="J897" s="3" cm="1">
        <f t="array" ref="J897">SUM(_xlfn._xlws.FILTER($D$2:$D$1311,_xlfn.MAP($E$2:$E$1311,_xlfn.LAMBDA(_xlpm.x,_xlpm.x=$E897))))</f>
        <v>4.8899755501222489E-4</v>
      </c>
      <c r="K897" s="3">
        <f t="shared" si="163"/>
        <v>1</v>
      </c>
      <c r="L897" s="3" cm="1">
        <f t="array" ref="L897">SUM(_xlfn._xlws.FILTER($D$2:$D$1311,_xlfn.MAP($F$2:$F$1311,_xlfn.LAMBDA(_xlpm.x,_xlpm.x=$F897))))</f>
        <v>4.8899755501222489E-4</v>
      </c>
      <c r="M897" s="3">
        <f t="shared" si="164"/>
        <v>1</v>
      </c>
      <c r="N897" s="3">
        <f t="shared" si="165"/>
        <v>0.25439985932113074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~multi~ : [mʊlti]</v>
      </c>
      <c r="B898" s="2">
        <v>1</v>
      </c>
      <c r="C898" s="1" t="s">
        <v>1214</v>
      </c>
      <c r="D898" s="3">
        <f t="shared" ref="D898:D961" si="169">B898/freq.sum.r1a</f>
        <v>4.8899755501222489E-4</v>
      </c>
      <c r="E898" s="3" t="str">
        <f t="shared" ref="E898:E961" si="170">_xlfn.LET(_xlpm.sep,":",_xlpm.w,$C898,_xlfn.CONCAT("~",RIGHT(_xlpm.w,LEN(_xlpm.w)-FIND(_xlpm.sep,_xlpm.w)),"~"))</f>
        <v>~multi~</v>
      </c>
      <c r="F898" s="3" t="str">
        <f t="shared" ref="F898:F961" si="171">_xlfn.LET(_xlpm.sep,":",_xlpm.w,$C898,_xlfn.CONCAT("[",LEFT(_xlpm.w,FIND(_xlpm.sep,_xlpm.w)-1),"]"))</f>
        <v>[mʊlti]</v>
      </c>
      <c r="G898" s="5">
        <f t="shared" ref="G898:G961" si="172">_xlfn.LET(_xlpm.w,E898,LEN(_xlpm.w)-2)</f>
        <v>5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5</v>
      </c>
      <c r="J898" s="3" cm="1">
        <f t="array" ref="J898">SUM(_xlfn._xlws.FILTER($D$2:$D$1311,_xlfn.MAP($E$2:$E$1311,_xlfn.LAMBDA(_xlpm.x,_xlpm.x=$E898))))</f>
        <v>4.8899755501222489E-4</v>
      </c>
      <c r="K898" s="3">
        <f t="shared" ref="K898:K961" si="175">$D898/J898</f>
        <v>1</v>
      </c>
      <c r="L898" s="3" cm="1">
        <f t="array" ref="L898">SUM(_xlfn._xlws.FILTER($D$2:$D$1311,_xlfn.MAP($F$2:$F$1311,_xlfn.LAMBDA(_xlpm.x,_xlpm.x=$F898))))</f>
        <v>4.8899755501222489E-4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0.25439985932113074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~mitta~ : [mɪtaː]</v>
      </c>
      <c r="B899" s="2">
        <v>1</v>
      </c>
      <c r="C899" s="1" t="s">
        <v>1213</v>
      </c>
      <c r="D899" s="3">
        <f t="shared" si="169"/>
        <v>4.8899755501222489E-4</v>
      </c>
      <c r="E899" s="1" t="str">
        <f t="shared" si="170"/>
        <v>~mitta~</v>
      </c>
      <c r="F899" s="1" t="str">
        <f t="shared" si="171"/>
        <v>[mɪtaː]</v>
      </c>
      <c r="G899" s="5">
        <f t="shared" si="172"/>
        <v>5</v>
      </c>
      <c r="H899" s="5">
        <f t="shared" si="173"/>
        <v>5</v>
      </c>
      <c r="I899" s="5">
        <f t="shared" si="174"/>
        <v>5</v>
      </c>
      <c r="J899" s="3" cm="1">
        <f t="array" ref="J899">SUM(_xlfn._xlws.FILTER($D$2:$D$1311,_xlfn.MAP($E$2:$E$1311,_xlfn.LAMBDA(_xlpm.x,_xlpm.x=$E899))))</f>
        <v>4.8899755501222489E-4</v>
      </c>
      <c r="K899" s="3">
        <f t="shared" si="175"/>
        <v>1</v>
      </c>
      <c r="L899" s="3" cm="1">
        <f t="array" ref="L899">SUM(_xlfn._xlws.FILTER($D$2:$D$1311,_xlfn.MAP($F$2:$F$1311,_xlfn.LAMBDA(_xlpm.x,_xlpm.x=$F899))))</f>
        <v>4.8899755501222489E-4</v>
      </c>
      <c r="M899" s="3">
        <f t="shared" si="176"/>
        <v>1</v>
      </c>
      <c r="N899" s="3">
        <f t="shared" si="177"/>
        <v>0.25439985932113074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~nderu~ : [ndeʁʊ]</v>
      </c>
      <c r="B900" s="2">
        <v>1</v>
      </c>
      <c r="C900" s="1" t="s">
        <v>1206</v>
      </c>
      <c r="D900" s="3">
        <f t="shared" si="169"/>
        <v>4.8899755501222489E-4</v>
      </c>
      <c r="E900" s="3" t="str">
        <f t="shared" si="170"/>
        <v>~nderu~</v>
      </c>
      <c r="F900" s="3" t="str">
        <f t="shared" si="171"/>
        <v>[ndeʁʊ]</v>
      </c>
      <c r="G900" s="5">
        <f t="shared" si="172"/>
        <v>5</v>
      </c>
      <c r="H900" s="5">
        <f t="shared" si="173"/>
        <v>5</v>
      </c>
      <c r="I900" s="5">
        <f t="shared" si="174"/>
        <v>5</v>
      </c>
      <c r="J900" s="3" cm="1">
        <f t="array" ref="J900">SUM(_xlfn._xlws.FILTER($D$2:$D$1311,_xlfn.MAP($E$2:$E$1311,_xlfn.LAMBDA(_xlpm.x,_xlpm.x=$E900))))</f>
        <v>4.8899755501222489E-4</v>
      </c>
      <c r="K900" s="3">
        <f t="shared" si="175"/>
        <v>1</v>
      </c>
      <c r="L900" s="3" cm="1">
        <f t="array" ref="L900">SUM(_xlfn._xlws.FILTER($D$2:$D$1311,_xlfn.MAP($F$2:$F$1311,_xlfn.LAMBDA(_xlpm.x,_xlpm.x=$F900))))</f>
        <v>4.8899755501222489E-4</v>
      </c>
      <c r="M900" s="3">
        <f t="shared" si="176"/>
        <v>1</v>
      </c>
      <c r="N900" s="3">
        <f t="shared" si="177"/>
        <v>0.25439985932113074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~nehme~ : [neːme]</v>
      </c>
      <c r="B901" s="2">
        <v>1</v>
      </c>
      <c r="C901" s="1" t="s">
        <v>1205</v>
      </c>
      <c r="D901" s="3">
        <f t="shared" si="169"/>
        <v>4.8899755501222489E-4</v>
      </c>
      <c r="E901" s="3" t="str">
        <f t="shared" si="170"/>
        <v>~nehme~</v>
      </c>
      <c r="F901" s="3" t="str">
        <f t="shared" si="171"/>
        <v>[neːme]</v>
      </c>
      <c r="G901" s="5">
        <f t="shared" si="172"/>
        <v>5</v>
      </c>
      <c r="H901" s="5">
        <f t="shared" si="173"/>
        <v>5</v>
      </c>
      <c r="I901" s="5">
        <f t="shared" si="174"/>
        <v>5</v>
      </c>
      <c r="J901" s="3" cm="1">
        <f t="array" ref="J901">SUM(_xlfn._xlws.FILTER($D$2:$D$1311,_xlfn.MAP($E$2:$E$1311,_xlfn.LAMBDA(_xlpm.x,_xlpm.x=$E901))))</f>
        <v>4.8899755501222489E-4</v>
      </c>
      <c r="K901" s="3">
        <f t="shared" si="175"/>
        <v>1</v>
      </c>
      <c r="L901" s="3" cm="1">
        <f t="array" ref="L901">SUM(_xlfn._xlws.FILTER($D$2:$D$1311,_xlfn.MAP($F$2:$F$1311,_xlfn.LAMBDA(_xlpm.x,_xlpm.x=$F901))))</f>
        <v>4.8899755501222489E-4</v>
      </c>
      <c r="M901" s="3">
        <f t="shared" si="176"/>
        <v>1</v>
      </c>
      <c r="N901" s="3">
        <f t="shared" si="177"/>
        <v>0.25439985932113074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~nheit~ : [nhaɛt]</v>
      </c>
      <c r="B902" s="2">
        <v>1</v>
      </c>
      <c r="C902" s="1" t="s">
        <v>1204</v>
      </c>
      <c r="D902" s="3">
        <f t="shared" si="169"/>
        <v>4.8899755501222489E-4</v>
      </c>
      <c r="E902" s="3" t="str">
        <f t="shared" si="170"/>
        <v>~nheit~</v>
      </c>
      <c r="F902" s="3" t="str">
        <f t="shared" si="171"/>
        <v>[nhaɛt]</v>
      </c>
      <c r="G902" s="5">
        <f t="shared" si="172"/>
        <v>5</v>
      </c>
      <c r="H902" s="5">
        <f t="shared" si="173"/>
        <v>5</v>
      </c>
      <c r="I902" s="5">
        <f t="shared" si="174"/>
        <v>5</v>
      </c>
      <c r="J902" s="3" cm="1">
        <f t="array" ref="J902">SUM(_xlfn._xlws.FILTER($D$2:$D$1311,_xlfn.MAP($E$2:$E$1311,_xlfn.LAMBDA(_xlpm.x,_xlpm.x=$E902))))</f>
        <v>4.8899755501222489E-4</v>
      </c>
      <c r="K902" s="3">
        <f t="shared" si="175"/>
        <v>1</v>
      </c>
      <c r="L902" s="3" cm="1">
        <f t="array" ref="L902">SUM(_xlfn._xlws.FILTER($D$2:$D$1311,_xlfn.MAP($F$2:$F$1311,_xlfn.LAMBDA(_xlpm.x,_xlpm.x=$F902))))</f>
        <v>4.8899755501222489E-4</v>
      </c>
      <c r="M902" s="3">
        <f t="shared" si="176"/>
        <v>1</v>
      </c>
      <c r="N902" s="3">
        <f t="shared" si="177"/>
        <v>0.25439985932113074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~ntere~ : [nteʁɛ]</v>
      </c>
      <c r="B903" s="2">
        <v>1</v>
      </c>
      <c r="C903" s="1" t="s">
        <v>1201</v>
      </c>
      <c r="D903" s="3">
        <f t="shared" si="169"/>
        <v>4.8899755501222489E-4</v>
      </c>
      <c r="E903" s="3" t="str">
        <f t="shared" si="170"/>
        <v>~ntere~</v>
      </c>
      <c r="F903" s="3" t="str">
        <f t="shared" si="171"/>
        <v>[nteʁɛ]</v>
      </c>
      <c r="G903" s="5">
        <f t="shared" si="172"/>
        <v>5</v>
      </c>
      <c r="H903" s="5">
        <f t="shared" si="173"/>
        <v>5</v>
      </c>
      <c r="I903" s="5">
        <f t="shared" si="174"/>
        <v>5</v>
      </c>
      <c r="J903" s="3" cm="1">
        <f t="array" ref="J903">SUM(_xlfn._xlws.FILTER($D$2:$D$1311,_xlfn.MAP($E$2:$E$1311,_xlfn.LAMBDA(_xlpm.x,_xlpm.x=$E903))))</f>
        <v>4.8899755501222489E-4</v>
      </c>
      <c r="K903" s="3">
        <f t="shared" si="175"/>
        <v>1</v>
      </c>
      <c r="L903" s="3" cm="1">
        <f t="array" ref="L903">SUM(_xlfn._xlws.FILTER($D$2:$D$1311,_xlfn.MAP($F$2:$F$1311,_xlfn.LAMBDA(_xlpm.x,_xlpm.x=$F903))))</f>
        <v>4.8899755501222489E-4</v>
      </c>
      <c r="M903" s="3">
        <f t="shared" si="176"/>
        <v>1</v>
      </c>
      <c r="N903" s="3">
        <f t="shared" si="177"/>
        <v>0.25439985932113074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~ntrum~ : [ntʁʊm]</v>
      </c>
      <c r="B904" s="2">
        <v>1</v>
      </c>
      <c r="C904" s="1" t="s">
        <v>1196</v>
      </c>
      <c r="D904" s="3">
        <f t="shared" si="169"/>
        <v>4.8899755501222489E-4</v>
      </c>
      <c r="E904" s="3" t="str">
        <f t="shared" si="170"/>
        <v>~ntrum~</v>
      </c>
      <c r="F904" s="3" t="str">
        <f t="shared" si="171"/>
        <v>[ntʁʊm]</v>
      </c>
      <c r="G904" s="5">
        <f t="shared" si="172"/>
        <v>5</v>
      </c>
      <c r="H904" s="5">
        <f t="shared" si="173"/>
        <v>5</v>
      </c>
      <c r="I904" s="5">
        <f t="shared" si="174"/>
        <v>5</v>
      </c>
      <c r="J904" s="3" cm="1">
        <f t="array" ref="J904">SUM(_xlfn._xlws.FILTER($D$2:$D$1311,_xlfn.MAP($E$2:$E$1311,_xlfn.LAMBDA(_xlpm.x,_xlpm.x=$E904))))</f>
        <v>4.8899755501222489E-4</v>
      </c>
      <c r="K904" s="3">
        <f t="shared" si="175"/>
        <v>1</v>
      </c>
      <c r="L904" s="3" cm="1">
        <f t="array" ref="L904">SUM(_xlfn._xlws.FILTER($D$2:$D$1311,_xlfn.MAP($F$2:$F$1311,_xlfn.LAMBDA(_xlpm.x,_xlpm.x=$F904))))</f>
        <v>4.8899755501222489E-4</v>
      </c>
      <c r="M904" s="3">
        <f t="shared" si="176"/>
        <v>1</v>
      </c>
      <c r="N904" s="3">
        <f t="shared" si="177"/>
        <v>0.25439985932113074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~nsona~ : [nzona]</v>
      </c>
      <c r="B905" s="2">
        <v>1</v>
      </c>
      <c r="C905" s="1" t="s">
        <v>1193</v>
      </c>
      <c r="D905" s="3">
        <f t="shared" si="169"/>
        <v>4.8899755501222489E-4</v>
      </c>
      <c r="E905" s="3" t="str">
        <f t="shared" si="170"/>
        <v>~nsona~</v>
      </c>
      <c r="F905" s="3" t="str">
        <f t="shared" si="171"/>
        <v>[nzona]</v>
      </c>
      <c r="G905" s="5">
        <f t="shared" si="172"/>
        <v>5</v>
      </c>
      <c r="H905" s="5">
        <f t="shared" si="173"/>
        <v>5</v>
      </c>
      <c r="I905" s="5">
        <f t="shared" si="174"/>
        <v>5</v>
      </c>
      <c r="J905" s="3" cm="1">
        <f t="array" ref="J905">SUM(_xlfn._xlws.FILTER($D$2:$D$1311,_xlfn.MAP($E$2:$E$1311,_xlfn.LAMBDA(_xlpm.x,_xlpm.x=$E905))))</f>
        <v>4.8899755501222489E-4</v>
      </c>
      <c r="K905" s="3">
        <f t="shared" si="175"/>
        <v>1</v>
      </c>
      <c r="L905" s="3" cm="1">
        <f t="array" ref="L905">SUM(_xlfn._xlws.FILTER($D$2:$D$1311,_xlfn.MAP($F$2:$F$1311,_xlfn.LAMBDA(_xlpm.x,_xlpm.x=$F905))))</f>
        <v>4.8899755501222489E-4</v>
      </c>
      <c r="M905" s="3">
        <f t="shared" si="176"/>
        <v>1</v>
      </c>
      <c r="N905" s="3">
        <f t="shared" si="177"/>
        <v>0.25439985932113074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~nspru~ : [nʃpʁʊ]</v>
      </c>
      <c r="B906" s="2">
        <v>1</v>
      </c>
      <c r="C906" s="1" t="s">
        <v>1192</v>
      </c>
      <c r="D906" s="3">
        <f t="shared" si="169"/>
        <v>4.8899755501222489E-4</v>
      </c>
      <c r="E906" s="3" t="str">
        <f t="shared" si="170"/>
        <v>~nspru~</v>
      </c>
      <c r="F906" s="3" t="str">
        <f t="shared" si="171"/>
        <v>[nʃpʁʊ]</v>
      </c>
      <c r="G906" s="5">
        <f t="shared" si="172"/>
        <v>5</v>
      </c>
      <c r="H906" s="5">
        <f t="shared" si="173"/>
        <v>5</v>
      </c>
      <c r="I906" s="5">
        <f t="shared" si="174"/>
        <v>5</v>
      </c>
      <c r="J906" s="3" cm="1">
        <f t="array" ref="J906">SUM(_xlfn._xlws.FILTER($D$2:$D$1311,_xlfn.MAP($E$2:$E$1311,_xlfn.LAMBDA(_xlpm.x,_xlpm.x=$E906))))</f>
        <v>4.8899755501222489E-4</v>
      </c>
      <c r="K906" s="3">
        <f t="shared" si="175"/>
        <v>1</v>
      </c>
      <c r="L906" s="3" cm="1">
        <f t="array" ref="L906">SUM(_xlfn._xlws.FILTER($D$2:$D$1311,_xlfn.MAP($F$2:$F$1311,_xlfn.LAMBDA(_xlpm.x,_xlpm.x=$F906))))</f>
        <v>4.8899755501222489E-4</v>
      </c>
      <c r="M906" s="3">
        <f t="shared" si="176"/>
        <v>1</v>
      </c>
      <c r="N906" s="3">
        <f t="shared" si="177"/>
        <v>0.25439985932113074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~papie~ : [papiː]</v>
      </c>
      <c r="B907" s="2">
        <v>1</v>
      </c>
      <c r="C907" s="1" t="s">
        <v>1189</v>
      </c>
      <c r="D907" s="3">
        <f t="shared" si="169"/>
        <v>4.8899755501222489E-4</v>
      </c>
      <c r="E907" s="1" t="str">
        <f t="shared" si="170"/>
        <v>~papie~</v>
      </c>
      <c r="F907" s="1" t="str">
        <f t="shared" si="171"/>
        <v>[papiː]</v>
      </c>
      <c r="G907" s="5">
        <f t="shared" si="172"/>
        <v>5</v>
      </c>
      <c r="H907" s="5">
        <f t="shared" si="173"/>
        <v>5</v>
      </c>
      <c r="I907" s="5">
        <f t="shared" si="174"/>
        <v>5</v>
      </c>
      <c r="J907" s="3" cm="1">
        <f t="array" ref="J907">SUM(_xlfn._xlws.FILTER($D$2:$D$1311,_xlfn.MAP($E$2:$E$1311,_xlfn.LAMBDA(_xlpm.x,_xlpm.x=$E907))))</f>
        <v>4.8899755501222489E-4</v>
      </c>
      <c r="K907" s="3">
        <f t="shared" si="175"/>
        <v>1</v>
      </c>
      <c r="L907" s="3" cm="1">
        <f t="array" ref="L907">SUM(_xlfn._xlws.FILTER($D$2:$D$1311,_xlfn.MAP($F$2:$F$1311,_xlfn.LAMBDA(_xlpm.x,_xlpm.x=$F907))))</f>
        <v>4.8899755501222489E-4</v>
      </c>
      <c r="M907" s="3">
        <f t="shared" si="176"/>
        <v>1</v>
      </c>
      <c r="N907" s="3">
        <f t="shared" si="177"/>
        <v>0.25439985932113074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~parti~ : [paʁti]</v>
      </c>
      <c r="B908" s="2">
        <v>1</v>
      </c>
      <c r="C908" s="1" t="s">
        <v>1188</v>
      </c>
      <c r="D908" s="3">
        <f t="shared" si="169"/>
        <v>4.8899755501222489E-4</v>
      </c>
      <c r="E908" s="3" t="str">
        <f t="shared" si="170"/>
        <v>~parti~</v>
      </c>
      <c r="F908" s="3" t="str">
        <f t="shared" si="171"/>
        <v>[paʁti]</v>
      </c>
      <c r="G908" s="5">
        <f t="shared" si="172"/>
        <v>5</v>
      </c>
      <c r="H908" s="5">
        <f t="shared" si="173"/>
        <v>5</v>
      </c>
      <c r="I908" s="5">
        <f t="shared" si="174"/>
        <v>5</v>
      </c>
      <c r="J908" s="3" cm="1">
        <f t="array" ref="J908">SUM(_xlfn._xlws.FILTER($D$2:$D$1311,_xlfn.MAP($E$2:$E$1311,_xlfn.LAMBDA(_xlpm.x,_xlpm.x=$E908))))</f>
        <v>4.8899755501222489E-4</v>
      </c>
      <c r="K908" s="3">
        <f t="shared" si="175"/>
        <v>1</v>
      </c>
      <c r="L908" s="3" cm="1">
        <f t="array" ref="L908">SUM(_xlfn._xlws.FILTER($D$2:$D$1311,_xlfn.MAP($F$2:$F$1311,_xlfn.LAMBDA(_xlpm.x,_xlpm.x=$F908))))</f>
        <v>4.8899755501222489E-4</v>
      </c>
      <c r="M908" s="3">
        <f t="shared" si="176"/>
        <v>1</v>
      </c>
      <c r="N908" s="3">
        <f t="shared" si="177"/>
        <v>0.25439985932113074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~pause~ : [paɔze]</v>
      </c>
      <c r="B909" s="2">
        <v>1</v>
      </c>
      <c r="C909" s="1" t="s">
        <v>1187</v>
      </c>
      <c r="D909" s="3">
        <f t="shared" si="169"/>
        <v>4.8899755501222489E-4</v>
      </c>
      <c r="E909" s="3" t="str">
        <f t="shared" si="170"/>
        <v>~pause~</v>
      </c>
      <c r="F909" s="3" t="str">
        <f t="shared" si="171"/>
        <v>[paɔze]</v>
      </c>
      <c r="G909" s="5">
        <f t="shared" si="172"/>
        <v>5</v>
      </c>
      <c r="H909" s="5">
        <f t="shared" si="173"/>
        <v>5</v>
      </c>
      <c r="I909" s="5">
        <f t="shared" si="174"/>
        <v>5</v>
      </c>
      <c r="J909" s="3" cm="1">
        <f t="array" ref="J909">SUM(_xlfn._xlws.FILTER($D$2:$D$1311,_xlfn.MAP($E$2:$E$1311,_xlfn.LAMBDA(_xlpm.x,_xlpm.x=$E909))))</f>
        <v>4.8899755501222489E-4</v>
      </c>
      <c r="K909" s="3">
        <f t="shared" si="175"/>
        <v>1</v>
      </c>
      <c r="L909" s="3" cm="1">
        <f t="array" ref="L909">SUM(_xlfn._xlws.FILTER($D$2:$D$1311,_xlfn.MAP($F$2:$F$1311,_xlfn.LAMBDA(_xlpm.x,_xlpm.x=$F909))))</f>
        <v>4.8899755501222489E-4</v>
      </c>
      <c r="M909" s="3">
        <f t="shared" si="176"/>
        <v>1</v>
      </c>
      <c r="N909" s="3">
        <f t="shared" si="177"/>
        <v>0.25439985932113074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~pfund~ : [pfʊnt]</v>
      </c>
      <c r="B910" s="2">
        <v>1</v>
      </c>
      <c r="C910" s="1" t="s">
        <v>1185</v>
      </c>
      <c r="D910" s="3">
        <f t="shared" si="169"/>
        <v>4.8899755501222489E-4</v>
      </c>
      <c r="E910" s="1" t="str">
        <f t="shared" si="170"/>
        <v>~pfund~</v>
      </c>
      <c r="F910" s="1" t="str">
        <f t="shared" si="171"/>
        <v>[pfʊnt]</v>
      </c>
      <c r="G910" s="5">
        <f t="shared" si="172"/>
        <v>5</v>
      </c>
      <c r="H910" s="5">
        <f t="shared" si="173"/>
        <v>5</v>
      </c>
      <c r="I910" s="5">
        <f t="shared" si="174"/>
        <v>5</v>
      </c>
      <c r="J910" s="3" cm="1">
        <f t="array" ref="J910">SUM(_xlfn._xlws.FILTER($D$2:$D$1311,_xlfn.MAP($E$2:$E$1311,_xlfn.LAMBDA(_xlpm.x,_xlpm.x=$E910))))</f>
        <v>4.8899755501222489E-4</v>
      </c>
      <c r="K910" s="3">
        <f t="shared" si="175"/>
        <v>1</v>
      </c>
      <c r="L910" s="3" cm="1">
        <f t="array" ref="L910">SUM(_xlfn._xlws.FILTER($D$2:$D$1311,_xlfn.MAP($F$2:$F$1311,_xlfn.LAMBDA(_xlpm.x,_xlpm.x=$F910))))</f>
        <v>4.8899755501222489E-4</v>
      </c>
      <c r="M910" s="3">
        <f t="shared" si="176"/>
        <v>1</v>
      </c>
      <c r="N910" s="3">
        <f t="shared" si="177"/>
        <v>0.25439985932113074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~platz~ : [plats]</v>
      </c>
      <c r="B911" s="2">
        <v>1</v>
      </c>
      <c r="C911" s="1" t="s">
        <v>1183</v>
      </c>
      <c r="D911" s="3">
        <f t="shared" si="169"/>
        <v>4.8899755501222489E-4</v>
      </c>
      <c r="E911" s="3" t="str">
        <f t="shared" si="170"/>
        <v>~platz~</v>
      </c>
      <c r="F911" s="3" t="str">
        <f t="shared" si="171"/>
        <v>[plats]</v>
      </c>
      <c r="G911" s="5">
        <f t="shared" si="172"/>
        <v>5</v>
      </c>
      <c r="H911" s="5">
        <f t="shared" si="173"/>
        <v>5</v>
      </c>
      <c r="I911" s="5">
        <f t="shared" si="174"/>
        <v>5</v>
      </c>
      <c r="J911" s="3" cm="1">
        <f t="array" ref="J911">SUM(_xlfn._xlws.FILTER($D$2:$D$1311,_xlfn.MAP($E$2:$E$1311,_xlfn.LAMBDA(_xlpm.x,_xlpm.x=$E911))))</f>
        <v>4.8899755501222489E-4</v>
      </c>
      <c r="K911" s="3">
        <f t="shared" si="175"/>
        <v>1</v>
      </c>
      <c r="L911" s="3" cm="1">
        <f t="array" ref="L911">SUM(_xlfn._xlws.FILTER($D$2:$D$1311,_xlfn.MAP($F$2:$F$1311,_xlfn.LAMBDA(_xlpm.x,_xlpm.x=$F911))))</f>
        <v>4.8899755501222489E-4</v>
      </c>
      <c r="M911" s="3">
        <f t="shared" si="176"/>
        <v>1</v>
      </c>
      <c r="N911" s="3">
        <f t="shared" si="177"/>
        <v>0.25439985932113074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~ptsta~ : [ptʃta]</v>
      </c>
      <c r="B912" s="2">
        <v>1</v>
      </c>
      <c r="C912" s="1" t="s">
        <v>1180</v>
      </c>
      <c r="D912" s="3">
        <f t="shared" si="169"/>
        <v>4.8899755501222489E-4</v>
      </c>
      <c r="E912" s="1" t="str">
        <f t="shared" si="170"/>
        <v>~ptsta~</v>
      </c>
      <c r="F912" s="1" t="str">
        <f t="shared" si="171"/>
        <v>[ptʃta]</v>
      </c>
      <c r="G912" s="5">
        <f t="shared" si="172"/>
        <v>5</v>
      </c>
      <c r="H912" s="5">
        <f t="shared" si="173"/>
        <v>5</v>
      </c>
      <c r="I912" s="5">
        <f t="shared" si="174"/>
        <v>5</v>
      </c>
      <c r="J912" s="3" cm="1">
        <f t="array" ref="J912">SUM(_xlfn._xlws.FILTER($D$2:$D$1311,_xlfn.MAP($E$2:$E$1311,_xlfn.LAMBDA(_xlpm.x,_xlpm.x=$E912))))</f>
        <v>4.8899755501222489E-4</v>
      </c>
      <c r="K912" s="3">
        <f t="shared" si="175"/>
        <v>1</v>
      </c>
      <c r="L912" s="3" cm="1">
        <f t="array" ref="L912">SUM(_xlfn._xlws.FILTER($D$2:$D$1311,_xlfn.MAP($F$2:$F$1311,_xlfn.LAMBDA(_xlpm.x,_xlpm.x=$F912))))</f>
        <v>4.8899755501222489E-4</v>
      </c>
      <c r="M912" s="3">
        <f t="shared" si="176"/>
        <v>1</v>
      </c>
      <c r="N912" s="3">
        <f t="shared" si="177"/>
        <v>0.25439985932113074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~bsatz~ : [pzats]</v>
      </c>
      <c r="B913" s="2">
        <v>1</v>
      </c>
      <c r="C913" s="1" t="s">
        <v>1179</v>
      </c>
      <c r="D913" s="3">
        <f t="shared" si="169"/>
        <v>4.8899755501222489E-4</v>
      </c>
      <c r="E913" s="1" t="str">
        <f t="shared" si="170"/>
        <v>~bsatz~</v>
      </c>
      <c r="F913" s="1" t="str">
        <f t="shared" si="171"/>
        <v>[pzats]</v>
      </c>
      <c r="G913" s="5">
        <f t="shared" si="172"/>
        <v>5</v>
      </c>
      <c r="H913" s="5">
        <f t="shared" si="173"/>
        <v>5</v>
      </c>
      <c r="I913" s="5">
        <f t="shared" si="174"/>
        <v>5</v>
      </c>
      <c r="J913" s="3" cm="1">
        <f t="array" ref="J913">SUM(_xlfn._xlws.FILTER($D$2:$D$1311,_xlfn.MAP($E$2:$E$1311,_xlfn.LAMBDA(_xlpm.x,_xlpm.x=$E913))))</f>
        <v>4.8899755501222489E-4</v>
      </c>
      <c r="K913" s="3">
        <f t="shared" si="175"/>
        <v>1</v>
      </c>
      <c r="L913" s="3" cm="1">
        <f t="array" ref="L913">SUM(_xlfn._xlws.FILTER($D$2:$D$1311,_xlfn.MAP($F$2:$F$1311,_xlfn.LAMBDA(_xlpm.x,_xlpm.x=$F913))))</f>
        <v>4.8899755501222489E-4</v>
      </c>
      <c r="M913" s="3">
        <f t="shared" si="176"/>
        <v>1</v>
      </c>
      <c r="N913" s="3">
        <f t="shared" si="177"/>
        <v>0.25439985932113074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~proto~ : [pʁoto]</v>
      </c>
      <c r="B914" s="2">
        <v>1</v>
      </c>
      <c r="C914" s="1" t="s">
        <v>1178</v>
      </c>
      <c r="D914" s="3">
        <f t="shared" si="169"/>
        <v>4.8899755501222489E-4</v>
      </c>
      <c r="E914" s="3" t="str">
        <f t="shared" si="170"/>
        <v>~proto~</v>
      </c>
      <c r="F914" s="3" t="str">
        <f t="shared" si="171"/>
        <v>[pʁoto]</v>
      </c>
      <c r="G914" s="5">
        <f t="shared" si="172"/>
        <v>5</v>
      </c>
      <c r="H914" s="5">
        <f t="shared" si="173"/>
        <v>5</v>
      </c>
      <c r="I914" s="5">
        <f t="shared" si="174"/>
        <v>5</v>
      </c>
      <c r="J914" s="3" cm="1">
        <f t="array" ref="J914">SUM(_xlfn._xlws.FILTER($D$2:$D$1311,_xlfn.MAP($E$2:$E$1311,_xlfn.LAMBDA(_xlpm.x,_xlpm.x=$E914))))</f>
        <v>4.8899755501222489E-4</v>
      </c>
      <c r="K914" s="3">
        <f t="shared" si="175"/>
        <v>1</v>
      </c>
      <c r="L914" s="3" cm="1">
        <f t="array" ref="L914">SUM(_xlfn._xlws.FILTER($D$2:$D$1311,_xlfn.MAP($F$2:$F$1311,_xlfn.LAMBDA(_xlpm.x,_xlpm.x=$F914))))</f>
        <v>4.8899755501222489E-4</v>
      </c>
      <c r="M914" s="3">
        <f t="shared" si="176"/>
        <v>1</v>
      </c>
      <c r="N914" s="3">
        <f t="shared" si="177"/>
        <v>0.25439985932113074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~bjekt~ : [pʝɛkt]</v>
      </c>
      <c r="B915" s="2">
        <v>1</v>
      </c>
      <c r="C915" s="1" t="s">
        <v>1177</v>
      </c>
      <c r="D915" s="3">
        <f t="shared" si="169"/>
        <v>4.8899755501222489E-4</v>
      </c>
      <c r="E915" s="3" t="str">
        <f t="shared" si="170"/>
        <v>~bjekt~</v>
      </c>
      <c r="F915" s="3" t="str">
        <f t="shared" si="171"/>
        <v>[pʝɛkt]</v>
      </c>
      <c r="G915" s="5">
        <f t="shared" si="172"/>
        <v>5</v>
      </c>
      <c r="H915" s="5">
        <f t="shared" si="173"/>
        <v>5</v>
      </c>
      <c r="I915" s="5">
        <f t="shared" si="174"/>
        <v>5</v>
      </c>
      <c r="J915" s="3" cm="1">
        <f t="array" ref="J915">SUM(_xlfn._xlws.FILTER($D$2:$D$1311,_xlfn.MAP($E$2:$E$1311,_xlfn.LAMBDA(_xlpm.x,_xlpm.x=$E915))))</f>
        <v>4.8899755501222489E-4</v>
      </c>
      <c r="K915" s="3">
        <f t="shared" si="175"/>
        <v>1</v>
      </c>
      <c r="L915" s="3" cm="1">
        <f t="array" ref="L915">SUM(_xlfn._xlws.FILTER($D$2:$D$1311,_xlfn.MAP($F$2:$F$1311,_xlfn.LAMBDA(_xlpm.x,_xlpm.x=$F915))))</f>
        <v>4.8899755501222489E-4</v>
      </c>
      <c r="M915" s="3">
        <f t="shared" si="176"/>
        <v>1</v>
      </c>
      <c r="N915" s="3">
        <f t="shared" si="177"/>
        <v>0.25439985932113074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~punkt~ : [pʊŋkt]</v>
      </c>
      <c r="B916" s="2">
        <v>1</v>
      </c>
      <c r="C916" s="1" t="s">
        <v>1176</v>
      </c>
      <c r="D916" s="3">
        <f t="shared" si="169"/>
        <v>4.8899755501222489E-4</v>
      </c>
      <c r="E916" s="3" t="str">
        <f t="shared" si="170"/>
        <v>~punkt~</v>
      </c>
      <c r="F916" s="3" t="str">
        <f t="shared" si="171"/>
        <v>[pʊŋkt]</v>
      </c>
      <c r="G916" s="5">
        <f t="shared" si="172"/>
        <v>5</v>
      </c>
      <c r="H916" s="5">
        <f t="shared" si="173"/>
        <v>5</v>
      </c>
      <c r="I916" s="5">
        <f t="shared" si="174"/>
        <v>5</v>
      </c>
      <c r="J916" s="3" cm="1">
        <f t="array" ref="J916">SUM(_xlfn._xlws.FILTER($D$2:$D$1311,_xlfn.MAP($E$2:$E$1311,_xlfn.LAMBDA(_xlpm.x,_xlpm.x=$E916))))</f>
        <v>4.8899755501222489E-4</v>
      </c>
      <c r="K916" s="3">
        <f t="shared" si="175"/>
        <v>1</v>
      </c>
      <c r="L916" s="3" cm="1">
        <f t="array" ref="L916">SUM(_xlfn._xlws.FILTER($D$2:$D$1311,_xlfn.MAP($F$2:$F$1311,_xlfn.LAMBDA(_xlpm.x,_xlpm.x=$F916))))</f>
        <v>4.8899755501222489E-4</v>
      </c>
      <c r="M916" s="3">
        <f t="shared" si="176"/>
        <v>1</v>
      </c>
      <c r="N916" s="3">
        <f t="shared" si="177"/>
        <v>0.25439985932113074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~strie~ : [stʁiː]</v>
      </c>
      <c r="B917" s="2">
        <v>1</v>
      </c>
      <c r="C917" s="1" t="s">
        <v>251</v>
      </c>
      <c r="D917" s="3">
        <f t="shared" si="169"/>
        <v>4.8899755501222489E-4</v>
      </c>
      <c r="E917" s="1" t="str">
        <f t="shared" si="170"/>
        <v>~strie~</v>
      </c>
      <c r="F917" s="1" t="str">
        <f t="shared" si="171"/>
        <v>[stʁiː]</v>
      </c>
      <c r="G917" s="5">
        <f t="shared" si="172"/>
        <v>5</v>
      </c>
      <c r="H917" s="5">
        <f t="shared" si="173"/>
        <v>5</v>
      </c>
      <c r="I917" s="5">
        <f t="shared" si="174"/>
        <v>5</v>
      </c>
      <c r="J917" s="3" cm="1">
        <f t="array" ref="J917">SUM(_xlfn._xlws.FILTER($D$2:$D$1311,_xlfn.MAP($E$2:$E$1311,_xlfn.LAMBDA(_xlpm.x,_xlpm.x=$E917))))</f>
        <v>4.8899755501222489E-4</v>
      </c>
      <c r="K917" s="3">
        <f t="shared" si="175"/>
        <v>1</v>
      </c>
      <c r="L917" s="3" cm="1">
        <f t="array" ref="L917">SUM(_xlfn._xlws.FILTER($D$2:$D$1311,_xlfn.MAP($F$2:$F$1311,_xlfn.LAMBDA(_xlpm.x,_xlpm.x=$F917))))</f>
        <v>4.8899755501222489E-4</v>
      </c>
      <c r="M917" s="3">
        <f t="shared" si="176"/>
        <v>1</v>
      </c>
      <c r="N917" s="3">
        <f t="shared" si="177"/>
        <v>0.25439985932113074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~tiere~ : [tiːʁe]</v>
      </c>
      <c r="B918" s="2">
        <v>1</v>
      </c>
      <c r="C918" s="1" t="s">
        <v>1170</v>
      </c>
      <c r="D918" s="3">
        <f t="shared" si="169"/>
        <v>4.8899755501222489E-4</v>
      </c>
      <c r="E918" s="3" t="str">
        <f t="shared" si="170"/>
        <v>~tiere~</v>
      </c>
      <c r="F918" s="3" t="str">
        <f t="shared" si="171"/>
        <v>[tiːʁe]</v>
      </c>
      <c r="G918" s="5">
        <f t="shared" si="172"/>
        <v>5</v>
      </c>
      <c r="H918" s="5">
        <f t="shared" si="173"/>
        <v>5</v>
      </c>
      <c r="I918" s="5">
        <f t="shared" si="174"/>
        <v>5</v>
      </c>
      <c r="J918" s="3" cm="1">
        <f t="array" ref="J918">SUM(_xlfn._xlws.FILTER($D$2:$D$1311,_xlfn.MAP($E$2:$E$1311,_xlfn.LAMBDA(_xlpm.x,_xlpm.x=$E918))))</f>
        <v>4.8899755501222489E-4</v>
      </c>
      <c r="K918" s="3">
        <f t="shared" si="175"/>
        <v>1</v>
      </c>
      <c r="L918" s="3" cm="1">
        <f t="array" ref="L918">SUM(_xlfn._xlws.FILTER($D$2:$D$1311,_xlfn.MAP($F$2:$F$1311,_xlfn.LAMBDA(_xlpm.x,_xlpm.x=$F918))))</f>
        <v>4.8899755501222489E-4</v>
      </c>
      <c r="M918" s="3">
        <f t="shared" si="176"/>
        <v>1</v>
      </c>
      <c r="N918" s="3">
        <f t="shared" si="177"/>
        <v>0.25439985932113074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~töten~ : [tøːtn]</v>
      </c>
      <c r="B919" s="2">
        <v>1</v>
      </c>
      <c r="C919" s="1" t="s">
        <v>1169</v>
      </c>
      <c r="D919" s="3">
        <f t="shared" si="169"/>
        <v>4.8899755501222489E-4</v>
      </c>
      <c r="E919" s="3" t="str">
        <f t="shared" si="170"/>
        <v>~töten~</v>
      </c>
      <c r="F919" s="3" t="str">
        <f t="shared" si="171"/>
        <v>[tøːtn]</v>
      </c>
      <c r="G919" s="5">
        <f t="shared" si="172"/>
        <v>5</v>
      </c>
      <c r="H919" s="5">
        <f t="shared" si="173"/>
        <v>5</v>
      </c>
      <c r="I919" s="5">
        <f t="shared" si="174"/>
        <v>5</v>
      </c>
      <c r="J919" s="3" cm="1">
        <f t="array" ref="J919">SUM(_xlfn._xlws.FILTER($D$2:$D$1311,_xlfn.MAP($E$2:$E$1311,_xlfn.LAMBDA(_xlpm.x,_xlpm.x=$E919))))</f>
        <v>4.8899755501222489E-4</v>
      </c>
      <c r="K919" s="3">
        <f t="shared" si="175"/>
        <v>1</v>
      </c>
      <c r="L919" s="3" cm="1">
        <f t="array" ref="L919">SUM(_xlfn._xlws.FILTER($D$2:$D$1311,_xlfn.MAP($F$2:$F$1311,_xlfn.LAMBDA(_xlpm.x,_xlpm.x=$F919))))</f>
        <v>4.8899755501222489E-4</v>
      </c>
      <c r="M919" s="3">
        <f t="shared" si="176"/>
        <v>1</v>
      </c>
      <c r="N919" s="3">
        <f t="shared" si="177"/>
        <v>0.25439985932113074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~ziehe~ : [tsiːe]</v>
      </c>
      <c r="B920" s="2">
        <v>1</v>
      </c>
      <c r="C920" s="1" t="s">
        <v>1165</v>
      </c>
      <c r="D920" s="3">
        <f t="shared" si="169"/>
        <v>4.8899755501222489E-4</v>
      </c>
      <c r="E920" s="3" t="str">
        <f t="shared" si="170"/>
        <v>~ziehe~</v>
      </c>
      <c r="F920" s="3" t="str">
        <f t="shared" si="171"/>
        <v>[tsiːe]</v>
      </c>
      <c r="G920" s="5">
        <f t="shared" si="172"/>
        <v>5</v>
      </c>
      <c r="H920" s="5">
        <f t="shared" si="173"/>
        <v>5</v>
      </c>
      <c r="I920" s="5">
        <f t="shared" si="174"/>
        <v>5</v>
      </c>
      <c r="J920" s="3" cm="1">
        <f t="array" ref="J920">SUM(_xlfn._xlws.FILTER($D$2:$D$1311,_xlfn.MAP($E$2:$E$1311,_xlfn.LAMBDA(_xlpm.x,_xlpm.x=$E920))))</f>
        <v>4.8899755501222489E-4</v>
      </c>
      <c r="K920" s="3">
        <f t="shared" si="175"/>
        <v>1</v>
      </c>
      <c r="L920" s="3" cm="1">
        <f t="array" ref="L920">SUM(_xlfn._xlws.FILTER($D$2:$D$1311,_xlfn.MAP($F$2:$F$1311,_xlfn.LAMBDA(_xlpm.x,_xlpm.x=$F920))))</f>
        <v>4.8899755501222489E-4</v>
      </c>
      <c r="M920" s="3">
        <f t="shared" si="176"/>
        <v>1</v>
      </c>
      <c r="N920" s="3">
        <f t="shared" si="177"/>
        <v>0.25439985932113074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~zelle~ : [tsɛle]</v>
      </c>
      <c r="B921" s="2">
        <v>1</v>
      </c>
      <c r="C921" s="1" t="s">
        <v>1161</v>
      </c>
      <c r="D921" s="3">
        <f t="shared" si="169"/>
        <v>4.8899755501222489E-4</v>
      </c>
      <c r="E921" s="1" t="str">
        <f t="shared" si="170"/>
        <v>~zelle~</v>
      </c>
      <c r="F921" s="1" t="str">
        <f t="shared" si="171"/>
        <v>[tsɛle]</v>
      </c>
      <c r="G921" s="5">
        <f t="shared" si="172"/>
        <v>5</v>
      </c>
      <c r="H921" s="5">
        <f t="shared" si="173"/>
        <v>5</v>
      </c>
      <c r="I921" s="5">
        <f t="shared" si="174"/>
        <v>5</v>
      </c>
      <c r="J921" s="3" cm="1">
        <f t="array" ref="J921">SUM(_xlfn._xlws.FILTER($D$2:$D$1311,_xlfn.MAP($E$2:$E$1311,_xlfn.LAMBDA(_xlpm.x,_xlpm.x=$E921))))</f>
        <v>4.8899755501222489E-4</v>
      </c>
      <c r="K921" s="3">
        <f t="shared" si="175"/>
        <v>1</v>
      </c>
      <c r="L921" s="3" cm="1">
        <f t="array" ref="L921">SUM(_xlfn._xlws.FILTER($D$2:$D$1311,_xlfn.MAP($F$2:$F$1311,_xlfn.LAMBDA(_xlpm.x,_xlpm.x=$F921))))</f>
        <v>4.8899755501222489E-4</v>
      </c>
      <c r="M921" s="3">
        <f t="shared" si="176"/>
        <v>1</v>
      </c>
      <c r="N921" s="3">
        <f t="shared" si="177"/>
        <v>0.25439985932113074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~tränk~ : [tʁɛŋk]</v>
      </c>
      <c r="B922" s="2">
        <v>1</v>
      </c>
      <c r="C922" s="1" t="s">
        <v>1156</v>
      </c>
      <c r="D922" s="3">
        <f t="shared" si="169"/>
        <v>4.8899755501222489E-4</v>
      </c>
      <c r="E922" s="3" t="str">
        <f t="shared" si="170"/>
        <v>~tränk~</v>
      </c>
      <c r="F922" s="3" t="str">
        <f t="shared" si="171"/>
        <v>[tʁɛŋk]</v>
      </c>
      <c r="G922" s="5">
        <f t="shared" si="172"/>
        <v>5</v>
      </c>
      <c r="H922" s="5">
        <f t="shared" si="173"/>
        <v>5</v>
      </c>
      <c r="I922" s="5">
        <f t="shared" si="174"/>
        <v>5</v>
      </c>
      <c r="J922" s="3" cm="1">
        <f t="array" ref="J922">SUM(_xlfn._xlws.FILTER($D$2:$D$1311,_xlfn.MAP($E$2:$E$1311,_xlfn.LAMBDA(_xlpm.x,_xlpm.x=$E922))))</f>
        <v>4.8899755501222489E-4</v>
      </c>
      <c r="K922" s="3">
        <f t="shared" si="175"/>
        <v>1</v>
      </c>
      <c r="L922" s="3" cm="1">
        <f t="array" ref="L922">SUM(_xlfn._xlws.FILTER($D$2:$D$1311,_xlfn.MAP($F$2:$F$1311,_xlfn.LAMBDA(_xlpm.x,_xlpm.x=$F922))))</f>
        <v>4.8899755501222489E-4</v>
      </c>
      <c r="M922" s="3">
        <f t="shared" si="176"/>
        <v>1</v>
      </c>
      <c r="N922" s="3">
        <f t="shared" si="177"/>
        <v>0.25439985932113074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~wagen~ : [vaːɡŋ]</v>
      </c>
      <c r="B923" s="2">
        <v>1</v>
      </c>
      <c r="C923" s="1" t="s">
        <v>1154</v>
      </c>
      <c r="D923" s="3">
        <f t="shared" si="169"/>
        <v>4.8899755501222489E-4</v>
      </c>
      <c r="E923" s="3" t="str">
        <f t="shared" si="170"/>
        <v>~wagen~</v>
      </c>
      <c r="F923" s="3" t="str">
        <f t="shared" si="171"/>
        <v>[vaːɡŋ]</v>
      </c>
      <c r="G923" s="5">
        <f t="shared" si="172"/>
        <v>5</v>
      </c>
      <c r="H923" s="5">
        <f t="shared" si="173"/>
        <v>5</v>
      </c>
      <c r="I923" s="5">
        <f t="shared" si="174"/>
        <v>5</v>
      </c>
      <c r="J923" s="3" cm="1">
        <f t="array" ref="J923">SUM(_xlfn._xlws.FILTER($D$2:$D$1311,_xlfn.MAP($E$2:$E$1311,_xlfn.LAMBDA(_xlpm.x,_xlpm.x=$E923))))</f>
        <v>4.8899755501222489E-4</v>
      </c>
      <c r="K923" s="3">
        <f t="shared" si="175"/>
        <v>1</v>
      </c>
      <c r="L923" s="3" cm="1">
        <f t="array" ref="L923">SUM(_xlfn._xlws.FILTER($D$2:$D$1311,_xlfn.MAP($F$2:$F$1311,_xlfn.LAMBDA(_xlpm.x,_xlpm.x=$F923))))</f>
        <v>4.8899755501222489E-4</v>
      </c>
      <c r="M923" s="3">
        <f t="shared" si="176"/>
        <v>1</v>
      </c>
      <c r="N923" s="3">
        <f t="shared" si="177"/>
        <v>0.25439985932113074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~wesen~ : [veːzn]</v>
      </c>
      <c r="B924" s="2">
        <v>1</v>
      </c>
      <c r="C924" s="1" t="s">
        <v>1152</v>
      </c>
      <c r="D924" s="3">
        <f t="shared" si="169"/>
        <v>4.8899755501222489E-4</v>
      </c>
      <c r="E924" s="3" t="str">
        <f t="shared" si="170"/>
        <v>~wesen~</v>
      </c>
      <c r="F924" s="3" t="str">
        <f t="shared" si="171"/>
        <v>[veːzn]</v>
      </c>
      <c r="G924" s="5">
        <f t="shared" si="172"/>
        <v>5</v>
      </c>
      <c r="H924" s="5">
        <f t="shared" si="173"/>
        <v>5</v>
      </c>
      <c r="I924" s="5">
        <f t="shared" si="174"/>
        <v>5</v>
      </c>
      <c r="J924" s="3" cm="1">
        <f t="array" ref="J924">SUM(_xlfn._xlws.FILTER($D$2:$D$1311,_xlfn.MAP($E$2:$E$1311,_xlfn.LAMBDA(_xlpm.x,_xlpm.x=$E924))))</f>
        <v>4.8899755501222489E-4</v>
      </c>
      <c r="K924" s="3">
        <f t="shared" si="175"/>
        <v>1</v>
      </c>
      <c r="L924" s="3" cm="1">
        <f t="array" ref="L924">SUM(_xlfn._xlws.FILTER($D$2:$D$1311,_xlfn.MAP($F$2:$F$1311,_xlfn.LAMBDA(_xlpm.x,_xlpm.x=$F924))))</f>
        <v>4.8899755501222489E-4</v>
      </c>
      <c r="M924" s="3">
        <f t="shared" si="176"/>
        <v>1</v>
      </c>
      <c r="N924" s="3">
        <f t="shared" si="177"/>
        <v>0.25439985932113074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~wiede~ : [viːde]</v>
      </c>
      <c r="B925" s="2">
        <v>1</v>
      </c>
      <c r="C925" s="1" t="s">
        <v>1150</v>
      </c>
      <c r="D925" s="3">
        <f t="shared" si="169"/>
        <v>4.8899755501222489E-4</v>
      </c>
      <c r="E925" s="3" t="str">
        <f t="shared" si="170"/>
        <v>~wiede~</v>
      </c>
      <c r="F925" s="3" t="str">
        <f t="shared" si="171"/>
        <v>[viːde]</v>
      </c>
      <c r="G925" s="5">
        <f t="shared" si="172"/>
        <v>5</v>
      </c>
      <c r="H925" s="5">
        <f t="shared" si="173"/>
        <v>5</v>
      </c>
      <c r="I925" s="5">
        <f t="shared" si="174"/>
        <v>5</v>
      </c>
      <c r="J925" s="3" cm="1">
        <f t="array" ref="J925">SUM(_xlfn._xlws.FILTER($D$2:$D$1311,_xlfn.MAP($E$2:$E$1311,_xlfn.LAMBDA(_xlpm.x,_xlpm.x=$E925))))</f>
        <v>4.8899755501222489E-4</v>
      </c>
      <c r="K925" s="3">
        <f t="shared" si="175"/>
        <v>1</v>
      </c>
      <c r="L925" s="3" cm="1">
        <f t="array" ref="L925">SUM(_xlfn._xlws.FILTER($D$2:$D$1311,_xlfn.MAP($F$2:$F$1311,_xlfn.LAMBDA(_xlpm.x,_xlpm.x=$F925))))</f>
        <v>4.8899755501222489E-4</v>
      </c>
      <c r="M925" s="3">
        <f t="shared" si="176"/>
        <v>1</v>
      </c>
      <c r="N925" s="3">
        <f t="shared" si="177"/>
        <v>0.25439985932113074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~wohnu~ : [voːnʊ]</v>
      </c>
      <c r="B926" s="2">
        <v>1</v>
      </c>
      <c r="C926" s="1" t="s">
        <v>1148</v>
      </c>
      <c r="D926" s="3">
        <f t="shared" si="169"/>
        <v>4.8899755501222489E-4</v>
      </c>
      <c r="E926" s="3" t="str">
        <f t="shared" si="170"/>
        <v>~wohnu~</v>
      </c>
      <c r="F926" s="3" t="str">
        <f t="shared" si="171"/>
        <v>[voːnʊ]</v>
      </c>
      <c r="G926" s="5">
        <f t="shared" si="172"/>
        <v>5</v>
      </c>
      <c r="H926" s="5">
        <f t="shared" si="173"/>
        <v>5</v>
      </c>
      <c r="I926" s="5">
        <f t="shared" si="174"/>
        <v>5</v>
      </c>
      <c r="J926" s="3" cm="1">
        <f t="array" ref="J926">SUM(_xlfn._xlws.FILTER($D$2:$D$1311,_xlfn.MAP($E$2:$E$1311,_xlfn.LAMBDA(_xlpm.x,_xlpm.x=$E926))))</f>
        <v>4.8899755501222489E-4</v>
      </c>
      <c r="K926" s="3">
        <f t="shared" si="175"/>
        <v>1</v>
      </c>
      <c r="L926" s="3" cm="1">
        <f t="array" ref="L926">SUM(_xlfn._xlws.FILTER($D$2:$D$1311,_xlfn.MAP($F$2:$F$1311,_xlfn.LAMBDA(_xlpm.x,_xlpm.x=$F926))))</f>
        <v>4.8899755501222489E-4</v>
      </c>
      <c r="M926" s="3">
        <f t="shared" si="176"/>
        <v>1</v>
      </c>
      <c r="N926" s="3">
        <f t="shared" si="177"/>
        <v>0.25439985932113074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~wolke~ : [vɔlke]</v>
      </c>
      <c r="B927" s="2">
        <v>1</v>
      </c>
      <c r="C927" s="1" t="s">
        <v>1147</v>
      </c>
      <c r="D927" s="3">
        <f t="shared" si="169"/>
        <v>4.8899755501222489E-4</v>
      </c>
      <c r="E927" s="3" t="str">
        <f t="shared" si="170"/>
        <v>~wolke~</v>
      </c>
      <c r="F927" s="3" t="str">
        <f t="shared" si="171"/>
        <v>[vɔlke]</v>
      </c>
      <c r="G927" s="5">
        <f t="shared" si="172"/>
        <v>5</v>
      </c>
      <c r="H927" s="5">
        <f t="shared" si="173"/>
        <v>5</v>
      </c>
      <c r="I927" s="5">
        <f t="shared" si="174"/>
        <v>5</v>
      </c>
      <c r="J927" s="3" cm="1">
        <f t="array" ref="J927">SUM(_xlfn._xlws.FILTER($D$2:$D$1311,_xlfn.MAP($E$2:$E$1311,_xlfn.LAMBDA(_xlpm.x,_xlpm.x=$E927))))</f>
        <v>4.8899755501222489E-4</v>
      </c>
      <c r="K927" s="3">
        <f t="shared" si="175"/>
        <v>1</v>
      </c>
      <c r="L927" s="3" cm="1">
        <f t="array" ref="L927">SUM(_xlfn._xlws.FILTER($D$2:$D$1311,_xlfn.MAP($F$2:$F$1311,_xlfn.LAMBDA(_xlpm.x,_xlpm.x=$F927))))</f>
        <v>4.8899755501222489E-4</v>
      </c>
      <c r="M927" s="3">
        <f t="shared" si="176"/>
        <v>1</v>
      </c>
      <c r="N927" s="3">
        <f t="shared" si="177"/>
        <v>0.25439985932113074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~verbu~ : [vɛʁbʊ]</v>
      </c>
      <c r="B928" s="2">
        <v>1</v>
      </c>
      <c r="C928" s="1" t="s">
        <v>1146</v>
      </c>
      <c r="D928" s="3">
        <f t="shared" si="169"/>
        <v>4.8899755501222489E-4</v>
      </c>
      <c r="E928" s="1" t="str">
        <f t="shared" si="170"/>
        <v>~verbu~</v>
      </c>
      <c r="F928" s="1" t="str">
        <f t="shared" si="171"/>
        <v>[vɛʁbʊ]</v>
      </c>
      <c r="G928" s="5">
        <f t="shared" si="172"/>
        <v>5</v>
      </c>
      <c r="H928" s="5">
        <f t="shared" si="173"/>
        <v>5</v>
      </c>
      <c r="I928" s="5">
        <f t="shared" si="174"/>
        <v>5</v>
      </c>
      <c r="J928" s="3" cm="1">
        <f t="array" ref="J928">SUM(_xlfn._xlws.FILTER($D$2:$D$1311,_xlfn.MAP($E$2:$E$1311,_xlfn.LAMBDA(_xlpm.x,_xlpm.x=$E928))))</f>
        <v>4.8899755501222489E-4</v>
      </c>
      <c r="K928" s="3">
        <f t="shared" si="175"/>
        <v>1</v>
      </c>
      <c r="L928" s="3" cm="1">
        <f t="array" ref="L928">SUM(_xlfn._xlws.FILTER($D$2:$D$1311,_xlfn.MAP($F$2:$F$1311,_xlfn.LAMBDA(_xlpm.x,_xlpm.x=$F928))))</f>
        <v>4.8899755501222489E-4</v>
      </c>
      <c r="M928" s="3">
        <f t="shared" si="176"/>
        <v>1</v>
      </c>
      <c r="N928" s="3">
        <f t="shared" si="177"/>
        <v>0.25439985932113074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~wirku~ : [vɪʁkʊ]</v>
      </c>
      <c r="B929" s="2">
        <v>1</v>
      </c>
      <c r="C929" s="1" t="s">
        <v>1145</v>
      </c>
      <c r="D929" s="3">
        <f t="shared" si="169"/>
        <v>4.8899755501222489E-4</v>
      </c>
      <c r="E929" s="3" t="str">
        <f t="shared" si="170"/>
        <v>~wirku~</v>
      </c>
      <c r="F929" s="3" t="str">
        <f t="shared" si="171"/>
        <v>[vɪʁkʊ]</v>
      </c>
      <c r="G929" s="5">
        <f t="shared" si="172"/>
        <v>5</v>
      </c>
      <c r="H929" s="5">
        <f t="shared" si="173"/>
        <v>5</v>
      </c>
      <c r="I929" s="5">
        <f t="shared" si="174"/>
        <v>5</v>
      </c>
      <c r="J929" s="3" cm="1">
        <f t="array" ref="J929">SUM(_xlfn._xlws.FILTER($D$2:$D$1311,_xlfn.MAP($E$2:$E$1311,_xlfn.LAMBDA(_xlpm.x,_xlpm.x=$E929))))</f>
        <v>4.8899755501222489E-4</v>
      </c>
      <c r="K929" s="3">
        <f t="shared" si="175"/>
        <v>1</v>
      </c>
      <c r="L929" s="3" cm="1">
        <f t="array" ref="L929">SUM(_xlfn._xlws.FILTER($D$2:$D$1311,_xlfn.MAP($F$2:$F$1311,_xlfn.LAMBDA(_xlpm.x,_xlpm.x=$F929))))</f>
        <v>4.8899755501222489E-4</v>
      </c>
      <c r="M929" s="3">
        <f t="shared" si="176"/>
        <v>1</v>
      </c>
      <c r="N929" s="3">
        <f t="shared" si="177"/>
        <v>0.25439985932113074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~wärme~ : [vɛʁme]</v>
      </c>
      <c r="B930" s="2">
        <v>1</v>
      </c>
      <c r="C930" s="1" t="s">
        <v>1144</v>
      </c>
      <c r="D930" s="3">
        <f t="shared" si="169"/>
        <v>4.8899755501222489E-4</v>
      </c>
      <c r="E930" s="3" t="str">
        <f t="shared" si="170"/>
        <v>~wärme~</v>
      </c>
      <c r="F930" s="3" t="str">
        <f t="shared" si="171"/>
        <v>[vɛʁme]</v>
      </c>
      <c r="G930" s="5">
        <f t="shared" si="172"/>
        <v>5</v>
      </c>
      <c r="H930" s="5">
        <f t="shared" si="173"/>
        <v>5</v>
      </c>
      <c r="I930" s="5">
        <f t="shared" si="174"/>
        <v>5</v>
      </c>
      <c r="J930" s="3" cm="1">
        <f t="array" ref="J930">SUM(_xlfn._xlws.FILTER($D$2:$D$1311,_xlfn.MAP($E$2:$E$1311,_xlfn.LAMBDA(_xlpm.x,_xlpm.x=$E930))))</f>
        <v>4.8899755501222489E-4</v>
      </c>
      <c r="K930" s="3">
        <f t="shared" si="175"/>
        <v>1</v>
      </c>
      <c r="L930" s="3" cm="1">
        <f t="array" ref="L930">SUM(_xlfn._xlws.FILTER($D$2:$D$1311,_xlfn.MAP($F$2:$F$1311,_xlfn.LAMBDA(_xlpm.x,_xlpm.x=$F930))))</f>
        <v>4.8899755501222489E-4</v>
      </c>
      <c r="M930" s="3">
        <f t="shared" si="176"/>
        <v>1</v>
      </c>
      <c r="N930" s="3">
        <f t="shared" si="177"/>
        <v>0.25439985932113074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~wärts~ : [vɛʁts]</v>
      </c>
      <c r="B931" s="2">
        <v>1</v>
      </c>
      <c r="C931" s="1" t="s">
        <v>1143</v>
      </c>
      <c r="D931" s="3">
        <f t="shared" si="169"/>
        <v>4.8899755501222489E-4</v>
      </c>
      <c r="E931" s="3" t="str">
        <f t="shared" si="170"/>
        <v>~wärts~</v>
      </c>
      <c r="F931" s="3" t="str">
        <f t="shared" si="171"/>
        <v>[vɛʁts]</v>
      </c>
      <c r="G931" s="5">
        <f t="shared" si="172"/>
        <v>5</v>
      </c>
      <c r="H931" s="5">
        <f t="shared" si="173"/>
        <v>5</v>
      </c>
      <c r="I931" s="5">
        <f t="shared" si="174"/>
        <v>5</v>
      </c>
      <c r="J931" s="3" cm="1">
        <f t="array" ref="J931">SUM(_xlfn._xlws.FILTER($D$2:$D$1311,_xlfn.MAP($E$2:$E$1311,_xlfn.LAMBDA(_xlpm.x,_xlpm.x=$E931))))</f>
        <v>4.8899755501222489E-4</v>
      </c>
      <c r="K931" s="3">
        <f t="shared" si="175"/>
        <v>1</v>
      </c>
      <c r="L931" s="3" cm="1">
        <f t="array" ref="L931">SUM(_xlfn._xlws.FILTER($D$2:$D$1311,_xlfn.MAP($F$2:$F$1311,_xlfn.LAMBDA(_xlpm.x,_xlpm.x=$F931))))</f>
        <v>4.8899755501222489E-4</v>
      </c>
      <c r="M931" s="3">
        <f t="shared" si="176"/>
        <v>1</v>
      </c>
      <c r="N931" s="3">
        <f t="shared" si="177"/>
        <v>0.25439985932113074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~währe~ : [vɛːʁe]</v>
      </c>
      <c r="B932" s="2">
        <v>1</v>
      </c>
      <c r="C932" s="1" t="s">
        <v>1142</v>
      </c>
      <c r="D932" s="3">
        <f t="shared" si="169"/>
        <v>4.8899755501222489E-4</v>
      </c>
      <c r="E932" s="1" t="str">
        <f t="shared" si="170"/>
        <v>~währe~</v>
      </c>
      <c r="F932" s="1" t="str">
        <f t="shared" si="171"/>
        <v>[vɛːʁe]</v>
      </c>
      <c r="G932" s="5">
        <f t="shared" si="172"/>
        <v>5</v>
      </c>
      <c r="H932" s="5">
        <f t="shared" si="173"/>
        <v>5</v>
      </c>
      <c r="I932" s="5">
        <f t="shared" si="174"/>
        <v>5</v>
      </c>
      <c r="J932" s="3" cm="1">
        <f t="array" ref="J932">SUM(_xlfn._xlws.FILTER($D$2:$D$1311,_xlfn.MAP($E$2:$E$1311,_xlfn.LAMBDA(_xlpm.x,_xlpm.x=$E932))))</f>
        <v>4.8899755501222489E-4</v>
      </c>
      <c r="K932" s="3">
        <f t="shared" si="175"/>
        <v>1</v>
      </c>
      <c r="L932" s="3" cm="1">
        <f t="array" ref="L932">SUM(_xlfn._xlws.FILTER($D$2:$D$1311,_xlfn.MAP($F$2:$F$1311,_xlfn.LAMBDA(_xlpm.x,_xlpm.x=$F932))))</f>
        <v>4.8899755501222489E-4</v>
      </c>
      <c r="M932" s="3">
        <f t="shared" si="176"/>
        <v>1</v>
      </c>
      <c r="N932" s="3">
        <f t="shared" si="177"/>
        <v>0.25439985932113074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~sanft~ : [zanft]</v>
      </c>
      <c r="B933" s="2">
        <v>1</v>
      </c>
      <c r="C933" s="1" t="s">
        <v>1140</v>
      </c>
      <c r="D933" s="3">
        <f t="shared" si="169"/>
        <v>4.8899755501222489E-4</v>
      </c>
      <c r="E933" s="3" t="str">
        <f t="shared" si="170"/>
        <v>~sanft~</v>
      </c>
      <c r="F933" s="3" t="str">
        <f t="shared" si="171"/>
        <v>[zanft]</v>
      </c>
      <c r="G933" s="5">
        <f t="shared" si="172"/>
        <v>5</v>
      </c>
      <c r="H933" s="5">
        <f t="shared" si="173"/>
        <v>5</v>
      </c>
      <c r="I933" s="5">
        <f t="shared" si="174"/>
        <v>5</v>
      </c>
      <c r="J933" s="3" cm="1">
        <f t="array" ref="J933">SUM(_xlfn._xlws.FILTER($D$2:$D$1311,_xlfn.MAP($E$2:$E$1311,_xlfn.LAMBDA(_xlpm.x,_xlpm.x=$E933))))</f>
        <v>4.8899755501222489E-4</v>
      </c>
      <c r="K933" s="3">
        <f t="shared" si="175"/>
        <v>1</v>
      </c>
      <c r="L933" s="3" cm="1">
        <f t="array" ref="L933">SUM(_xlfn._xlws.FILTER($D$2:$D$1311,_xlfn.MAP($F$2:$F$1311,_xlfn.LAMBDA(_xlpm.x,_xlpm.x=$F933))))</f>
        <v>4.8899755501222489E-4</v>
      </c>
      <c r="M933" s="3">
        <f t="shared" si="176"/>
        <v>1</v>
      </c>
      <c r="N933" s="3">
        <f t="shared" si="177"/>
        <v>0.25439985932113074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~seine~ : [zaɛne]</v>
      </c>
      <c r="B934" s="2">
        <v>1</v>
      </c>
      <c r="C934" s="1" t="s">
        <v>1138</v>
      </c>
      <c r="D934" s="3">
        <f t="shared" si="169"/>
        <v>4.8899755501222489E-4</v>
      </c>
      <c r="E934" s="3" t="str">
        <f t="shared" si="170"/>
        <v>~seine~</v>
      </c>
      <c r="F934" s="3" t="str">
        <f t="shared" si="171"/>
        <v>[zaɛne]</v>
      </c>
      <c r="G934" s="5">
        <f t="shared" si="172"/>
        <v>5</v>
      </c>
      <c r="H934" s="5">
        <f t="shared" si="173"/>
        <v>5</v>
      </c>
      <c r="I934" s="5">
        <f t="shared" si="174"/>
        <v>5</v>
      </c>
      <c r="J934" s="3" cm="1">
        <f t="array" ref="J934">SUM(_xlfn._xlws.FILTER($D$2:$D$1311,_xlfn.MAP($E$2:$E$1311,_xlfn.LAMBDA(_xlpm.x,_xlpm.x=$E934))))</f>
        <v>4.8899755501222489E-4</v>
      </c>
      <c r="K934" s="3">
        <f t="shared" si="175"/>
        <v>1</v>
      </c>
      <c r="L934" s="3" cm="1">
        <f t="array" ref="L934">SUM(_xlfn._xlws.FILTER($D$2:$D$1311,_xlfn.MAP($F$2:$F$1311,_xlfn.LAMBDA(_xlpm.x,_xlpm.x=$F934))))</f>
        <v>4.8899755501222489E-4</v>
      </c>
      <c r="M934" s="3">
        <f t="shared" si="176"/>
        <v>1</v>
      </c>
      <c r="N934" s="3">
        <f t="shared" si="177"/>
        <v>0.25439985932113074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~seite~ : [zaɛte]</v>
      </c>
      <c r="B935" s="2">
        <v>1</v>
      </c>
      <c r="C935" s="1" t="s">
        <v>1137</v>
      </c>
      <c r="D935" s="3">
        <f t="shared" si="169"/>
        <v>4.8899755501222489E-4</v>
      </c>
      <c r="E935" s="1" t="str">
        <f t="shared" si="170"/>
        <v>~seite~</v>
      </c>
      <c r="F935" s="1" t="str">
        <f t="shared" si="171"/>
        <v>[zaɛte]</v>
      </c>
      <c r="G935" s="5">
        <f t="shared" si="172"/>
        <v>5</v>
      </c>
      <c r="H935" s="5">
        <f t="shared" si="173"/>
        <v>5</v>
      </c>
      <c r="I935" s="5">
        <f t="shared" si="174"/>
        <v>5</v>
      </c>
      <c r="J935" s="3" cm="1">
        <f t="array" ref="J935">SUM(_xlfn._xlws.FILTER($D$2:$D$1311,_xlfn.MAP($E$2:$E$1311,_xlfn.LAMBDA(_xlpm.x,_xlpm.x=$E935))))</f>
        <v>4.8899755501222489E-4</v>
      </c>
      <c r="K935" s="3">
        <f t="shared" si="175"/>
        <v>1</v>
      </c>
      <c r="L935" s="3" cm="1">
        <f t="array" ref="L935">SUM(_xlfn._xlws.FILTER($D$2:$D$1311,_xlfn.MAP($F$2:$F$1311,_xlfn.LAMBDA(_xlpm.x,_xlpm.x=$F935))))</f>
        <v>4.8899755501222489E-4</v>
      </c>
      <c r="M935" s="3">
        <f t="shared" si="176"/>
        <v>1</v>
      </c>
      <c r="N935" s="3">
        <f t="shared" si="177"/>
        <v>0.25439985932113074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~sagen~ : [zaːɡŋ]</v>
      </c>
      <c r="B936" s="2">
        <v>1</v>
      </c>
      <c r="C936" s="1" t="s">
        <v>1136</v>
      </c>
      <c r="D936" s="3">
        <f t="shared" si="169"/>
        <v>4.8899755501222489E-4</v>
      </c>
      <c r="E936" s="1" t="str">
        <f t="shared" si="170"/>
        <v>~sagen~</v>
      </c>
      <c r="F936" s="1" t="str">
        <f t="shared" si="171"/>
        <v>[zaːɡŋ]</v>
      </c>
      <c r="G936" s="5">
        <f t="shared" si="172"/>
        <v>5</v>
      </c>
      <c r="H936" s="5">
        <f t="shared" si="173"/>
        <v>5</v>
      </c>
      <c r="I936" s="5">
        <f t="shared" si="174"/>
        <v>5</v>
      </c>
      <c r="J936" s="3" cm="1">
        <f t="array" ref="J936">SUM(_xlfn._xlws.FILTER($D$2:$D$1311,_xlfn.MAP($E$2:$E$1311,_xlfn.LAMBDA(_xlpm.x,_xlpm.x=$E936))))</f>
        <v>4.8899755501222489E-4</v>
      </c>
      <c r="K936" s="3">
        <f t="shared" si="175"/>
        <v>1</v>
      </c>
      <c r="L936" s="3" cm="1">
        <f t="array" ref="L936">SUM(_xlfn._xlws.FILTER($D$2:$D$1311,_xlfn.MAP($F$2:$F$1311,_xlfn.LAMBDA(_xlpm.x,_xlpm.x=$F936))))</f>
        <v>4.8899755501222489E-4</v>
      </c>
      <c r="M936" s="3">
        <f t="shared" si="176"/>
        <v>1</v>
      </c>
      <c r="N936" s="3">
        <f t="shared" si="177"/>
        <v>0.25439985932113074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~segel~ : [zeːɡl]</v>
      </c>
      <c r="B937" s="2">
        <v>1</v>
      </c>
      <c r="C937" s="1" t="s">
        <v>1135</v>
      </c>
      <c r="D937" s="3">
        <f t="shared" si="169"/>
        <v>4.8899755501222489E-4</v>
      </c>
      <c r="E937" s="1" t="str">
        <f t="shared" si="170"/>
        <v>~segel~</v>
      </c>
      <c r="F937" s="1" t="str">
        <f t="shared" si="171"/>
        <v>[zeːɡl]</v>
      </c>
      <c r="G937" s="5">
        <f t="shared" si="172"/>
        <v>5</v>
      </c>
      <c r="H937" s="5">
        <f t="shared" si="173"/>
        <v>5</v>
      </c>
      <c r="I937" s="5">
        <f t="shared" si="174"/>
        <v>5</v>
      </c>
      <c r="J937" s="3" cm="1">
        <f t="array" ref="J937">SUM(_xlfn._xlws.FILTER($D$2:$D$1311,_xlfn.MAP($E$2:$E$1311,_xlfn.LAMBDA(_xlpm.x,_xlpm.x=$E937))))</f>
        <v>4.8899755501222489E-4</v>
      </c>
      <c r="K937" s="3">
        <f t="shared" si="175"/>
        <v>1</v>
      </c>
      <c r="L937" s="3" cm="1">
        <f t="array" ref="L937">SUM(_xlfn._xlws.FILTER($D$2:$D$1311,_xlfn.MAP($F$2:$F$1311,_xlfn.LAMBDA(_xlpm.x,_xlpm.x=$F937))))</f>
        <v>4.8899755501222489E-4</v>
      </c>
      <c r="M937" s="3">
        <f t="shared" si="176"/>
        <v>1</v>
      </c>
      <c r="N937" s="3">
        <f t="shared" si="177"/>
        <v>0.25439985932113074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~siere~ : [ziːʁe]</v>
      </c>
      <c r="B938" s="2">
        <v>1</v>
      </c>
      <c r="C938" s="1" t="s">
        <v>1133</v>
      </c>
      <c r="D938" s="3">
        <f t="shared" si="169"/>
        <v>4.8899755501222489E-4</v>
      </c>
      <c r="E938" s="3" t="str">
        <f t="shared" si="170"/>
        <v>~siere~</v>
      </c>
      <c r="F938" s="3" t="str">
        <f t="shared" si="171"/>
        <v>[ziːʁe]</v>
      </c>
      <c r="G938" s="5">
        <f t="shared" si="172"/>
        <v>5</v>
      </c>
      <c r="H938" s="5">
        <f t="shared" si="173"/>
        <v>5</v>
      </c>
      <c r="I938" s="5">
        <f t="shared" si="174"/>
        <v>5</v>
      </c>
      <c r="J938" s="3" cm="1">
        <f t="array" ref="J938">SUM(_xlfn._xlws.FILTER($D$2:$D$1311,_xlfn.MAP($E$2:$E$1311,_xlfn.LAMBDA(_xlpm.x,_xlpm.x=$E938))))</f>
        <v>4.8899755501222489E-4</v>
      </c>
      <c r="K938" s="3">
        <f t="shared" si="175"/>
        <v>1</v>
      </c>
      <c r="L938" s="3" cm="1">
        <f t="array" ref="L938">SUM(_xlfn._xlws.FILTER($D$2:$D$1311,_xlfn.MAP($F$2:$F$1311,_xlfn.LAMBDA(_xlpm.x,_xlpm.x=$F938))))</f>
        <v>4.8899755501222489E-4</v>
      </c>
      <c r="M938" s="3">
        <f t="shared" si="176"/>
        <v>1</v>
      </c>
      <c r="N938" s="3">
        <f t="shared" si="177"/>
        <v>0.25439985932113074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~suche~ : [zuːxe]</v>
      </c>
      <c r="B939" s="2">
        <v>1</v>
      </c>
      <c r="C939" s="1" t="s">
        <v>1132</v>
      </c>
      <c r="D939" s="3">
        <f t="shared" si="169"/>
        <v>4.8899755501222489E-4</v>
      </c>
      <c r="E939" s="3" t="str">
        <f t="shared" si="170"/>
        <v>~suche~</v>
      </c>
      <c r="F939" s="3" t="str">
        <f t="shared" si="171"/>
        <v>[zuːxe]</v>
      </c>
      <c r="G939" s="5">
        <f t="shared" si="172"/>
        <v>5</v>
      </c>
      <c r="H939" s="5">
        <f t="shared" si="173"/>
        <v>5</v>
      </c>
      <c r="I939" s="5">
        <f t="shared" si="174"/>
        <v>5</v>
      </c>
      <c r="J939" s="3" cm="1">
        <f t="array" ref="J939">SUM(_xlfn._xlws.FILTER($D$2:$D$1311,_xlfn.MAP($E$2:$E$1311,_xlfn.LAMBDA(_xlpm.x,_xlpm.x=$E939))))</f>
        <v>4.8899755501222489E-4</v>
      </c>
      <c r="K939" s="3">
        <f t="shared" si="175"/>
        <v>1</v>
      </c>
      <c r="L939" s="3" cm="1">
        <f t="array" ref="L939">SUM(_xlfn._xlws.FILTER($D$2:$D$1311,_xlfn.MAP($F$2:$F$1311,_xlfn.LAMBDA(_xlpm.x,_xlpm.x=$F939))))</f>
        <v>4.8899755501222489E-4</v>
      </c>
      <c r="M939" s="3">
        <f t="shared" si="176"/>
        <v>1</v>
      </c>
      <c r="N939" s="3">
        <f t="shared" si="177"/>
        <v>0.25439985932113074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~süden~ : [zyːdn]</v>
      </c>
      <c r="B940" s="2">
        <v>1</v>
      </c>
      <c r="C940" s="1" t="s">
        <v>1131</v>
      </c>
      <c r="D940" s="3">
        <f t="shared" si="169"/>
        <v>4.8899755501222489E-4</v>
      </c>
      <c r="E940" s="3" t="str">
        <f t="shared" si="170"/>
        <v>~süden~</v>
      </c>
      <c r="F940" s="3" t="str">
        <f t="shared" si="171"/>
        <v>[zyːdn]</v>
      </c>
      <c r="G940" s="5">
        <f t="shared" si="172"/>
        <v>5</v>
      </c>
      <c r="H940" s="5">
        <f t="shared" si="173"/>
        <v>5</v>
      </c>
      <c r="I940" s="5">
        <f t="shared" si="174"/>
        <v>5</v>
      </c>
      <c r="J940" s="3" cm="1">
        <f t="array" ref="J940">SUM(_xlfn._xlws.FILTER($D$2:$D$1311,_xlfn.MAP($E$2:$E$1311,_xlfn.LAMBDA(_xlpm.x,_xlpm.x=$E940))))</f>
        <v>4.8899755501222489E-4</v>
      </c>
      <c r="K940" s="3">
        <f t="shared" si="175"/>
        <v>1</v>
      </c>
      <c r="L940" s="3" cm="1">
        <f t="array" ref="L940">SUM(_xlfn._xlws.FILTER($D$2:$D$1311,_xlfn.MAP($F$2:$F$1311,_xlfn.LAMBDA(_xlpm.x,_xlpm.x=$F940))))</f>
        <v>4.8899755501222489E-4</v>
      </c>
      <c r="M940" s="3">
        <f t="shared" si="176"/>
        <v>1</v>
      </c>
      <c r="N940" s="3">
        <f t="shared" si="177"/>
        <v>0.25439985932113074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~silbe~ : [zɪlbe]</v>
      </c>
      <c r="B941" s="2">
        <v>1</v>
      </c>
      <c r="C941" s="1" t="s">
        <v>1130</v>
      </c>
      <c r="D941" s="3">
        <f t="shared" si="169"/>
        <v>4.8899755501222489E-4</v>
      </c>
      <c r="E941" s="3" t="str">
        <f t="shared" si="170"/>
        <v>~silbe~</v>
      </c>
      <c r="F941" s="3" t="str">
        <f t="shared" si="171"/>
        <v>[zɪlbe]</v>
      </c>
      <c r="G941" s="5">
        <f t="shared" si="172"/>
        <v>5</v>
      </c>
      <c r="H941" s="5">
        <f t="shared" si="173"/>
        <v>5</v>
      </c>
      <c r="I941" s="5">
        <f t="shared" si="174"/>
        <v>5</v>
      </c>
      <c r="J941" s="3" cm="1">
        <f t="array" ref="J941">SUM(_xlfn._xlws.FILTER($D$2:$D$1311,_xlfn.MAP($E$2:$E$1311,_xlfn.LAMBDA(_xlpm.x,_xlpm.x=$E941))))</f>
        <v>4.8899755501222489E-4</v>
      </c>
      <c r="K941" s="3">
        <f t="shared" si="175"/>
        <v>1</v>
      </c>
      <c r="L941" s="3" cm="1">
        <f t="array" ref="L941">SUM(_xlfn._xlws.FILTER($D$2:$D$1311,_xlfn.MAP($F$2:$F$1311,_xlfn.LAMBDA(_xlpm.x,_xlpm.x=$F941))))</f>
        <v>4.8899755501222489E-4</v>
      </c>
      <c r="M941" s="3">
        <f t="shared" si="176"/>
        <v>1</v>
      </c>
      <c r="N941" s="3">
        <f t="shared" si="177"/>
        <v>0.25439985932113074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~sonst~ : [zɔnst]</v>
      </c>
      <c r="B942" s="2">
        <v>1</v>
      </c>
      <c r="C942" s="1" t="s">
        <v>1129</v>
      </c>
      <c r="D942" s="3">
        <f t="shared" si="169"/>
        <v>4.8899755501222489E-4</v>
      </c>
      <c r="E942" s="3" t="str">
        <f t="shared" si="170"/>
        <v>~sonst~</v>
      </c>
      <c r="F942" s="3" t="str">
        <f t="shared" si="171"/>
        <v>[zɔnst]</v>
      </c>
      <c r="G942" s="5">
        <f t="shared" si="172"/>
        <v>5</v>
      </c>
      <c r="H942" s="5">
        <f t="shared" si="173"/>
        <v>5</v>
      </c>
      <c r="I942" s="5">
        <f t="shared" si="174"/>
        <v>5</v>
      </c>
      <c r="J942" s="3" cm="1">
        <f t="array" ref="J942">SUM(_xlfn._xlws.FILTER($D$2:$D$1311,_xlfn.MAP($E$2:$E$1311,_xlfn.LAMBDA(_xlpm.x,_xlpm.x=$E942))))</f>
        <v>4.8899755501222489E-4</v>
      </c>
      <c r="K942" s="3">
        <f t="shared" si="175"/>
        <v>1</v>
      </c>
      <c r="L942" s="3" cm="1">
        <f t="array" ref="L942">SUM(_xlfn._xlws.FILTER($D$2:$D$1311,_xlfn.MAP($F$2:$F$1311,_xlfn.LAMBDA(_xlpm.x,_xlpm.x=$F942))))</f>
        <v>4.8899755501222489E-4</v>
      </c>
      <c r="M942" s="3">
        <f t="shared" si="176"/>
        <v>1</v>
      </c>
      <c r="N942" s="3">
        <f t="shared" si="177"/>
        <v>0.25439985932113074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~segme~ : [zɛɡmɛ]</v>
      </c>
      <c r="B943" s="2">
        <v>1</v>
      </c>
      <c r="C943" s="1" t="s">
        <v>1128</v>
      </c>
      <c r="D943" s="3">
        <f t="shared" si="169"/>
        <v>4.8899755501222489E-4</v>
      </c>
      <c r="E943" s="3" t="str">
        <f t="shared" si="170"/>
        <v>~segme~</v>
      </c>
      <c r="F943" s="3" t="str">
        <f t="shared" si="171"/>
        <v>[zɛɡmɛ]</v>
      </c>
      <c r="G943" s="5">
        <f t="shared" si="172"/>
        <v>5</v>
      </c>
      <c r="H943" s="5">
        <f t="shared" si="173"/>
        <v>5</v>
      </c>
      <c r="I943" s="5">
        <f t="shared" si="174"/>
        <v>5</v>
      </c>
      <c r="J943" s="3" cm="1">
        <f t="array" ref="J943">SUM(_xlfn._xlws.FILTER($D$2:$D$1311,_xlfn.MAP($E$2:$E$1311,_xlfn.LAMBDA(_xlpm.x,_xlpm.x=$E943))))</f>
        <v>4.8899755501222489E-4</v>
      </c>
      <c r="K943" s="3">
        <f t="shared" si="175"/>
        <v>1</v>
      </c>
      <c r="L943" s="3" cm="1">
        <f t="array" ref="L943">SUM(_xlfn._xlws.FILTER($D$2:$D$1311,_xlfn.MAP($F$2:$F$1311,_xlfn.LAMBDA(_xlpm.x,_xlpm.x=$F943))))</f>
        <v>4.8899755501222489E-4</v>
      </c>
      <c r="M943" s="3">
        <f t="shared" si="176"/>
        <v>1</v>
      </c>
      <c r="N943" s="3">
        <f t="shared" si="177"/>
        <v>0.25439985932113074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~eratu~ : [ʁatuː]</v>
      </c>
      <c r="B944" s="2">
        <v>1</v>
      </c>
      <c r="C944" s="1" t="s">
        <v>1125</v>
      </c>
      <c r="D944" s="3">
        <f t="shared" si="169"/>
        <v>4.8899755501222489E-4</v>
      </c>
      <c r="E944" s="3" t="str">
        <f t="shared" si="170"/>
        <v>~eratu~</v>
      </c>
      <c r="F944" s="3" t="str">
        <f t="shared" si="171"/>
        <v>[ʁatuː]</v>
      </c>
      <c r="G944" s="5">
        <f t="shared" si="172"/>
        <v>5</v>
      </c>
      <c r="H944" s="5">
        <f t="shared" si="173"/>
        <v>5</v>
      </c>
      <c r="I944" s="5">
        <f t="shared" si="174"/>
        <v>5</v>
      </c>
      <c r="J944" s="3" cm="1">
        <f t="array" ref="J944">SUM(_xlfn._xlws.FILTER($D$2:$D$1311,_xlfn.MAP($E$2:$E$1311,_xlfn.LAMBDA(_xlpm.x,_xlpm.x=$E944))))</f>
        <v>4.8899755501222489E-4</v>
      </c>
      <c r="K944" s="3">
        <f t="shared" si="175"/>
        <v>1</v>
      </c>
      <c r="L944" s="3" cm="1">
        <f t="array" ref="L944">SUM(_xlfn._xlws.FILTER($D$2:$D$1311,_xlfn.MAP($F$2:$F$1311,_xlfn.LAMBDA(_xlpm.x,_xlpm.x=$F944))))</f>
        <v>4.8899755501222489E-4</v>
      </c>
      <c r="M944" s="3">
        <f t="shared" si="176"/>
        <v>1</v>
      </c>
      <c r="N944" s="3">
        <f t="shared" si="177"/>
        <v>0.25439985932113074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~geist~ : [ɡaɛst]</v>
      </c>
      <c r="B945" s="2">
        <v>1</v>
      </c>
      <c r="C945" s="1" t="s">
        <v>1122</v>
      </c>
      <c r="D945" s="3">
        <f t="shared" si="169"/>
        <v>4.8899755501222489E-4</v>
      </c>
      <c r="E945" s="3" t="str">
        <f t="shared" si="170"/>
        <v>~geist~</v>
      </c>
      <c r="F945" s="3" t="str">
        <f t="shared" si="171"/>
        <v>[ɡaɛst]</v>
      </c>
      <c r="G945" s="5">
        <f t="shared" si="172"/>
        <v>5</v>
      </c>
      <c r="H945" s="5">
        <f t="shared" si="173"/>
        <v>5</v>
      </c>
      <c r="I945" s="5">
        <f t="shared" si="174"/>
        <v>5</v>
      </c>
      <c r="J945" s="3" cm="1">
        <f t="array" ref="J945">SUM(_xlfn._xlws.FILTER($D$2:$D$1311,_xlfn.MAP($E$2:$E$1311,_xlfn.LAMBDA(_xlpm.x,_xlpm.x=$E945))))</f>
        <v>4.8899755501222489E-4</v>
      </c>
      <c r="K945" s="3">
        <f t="shared" si="175"/>
        <v>1</v>
      </c>
      <c r="L945" s="3" cm="1">
        <f t="array" ref="L945">SUM(_xlfn._xlws.FILTER($D$2:$D$1311,_xlfn.MAP($F$2:$F$1311,_xlfn.LAMBDA(_xlpm.x,_xlpm.x=$F945))))</f>
        <v>4.8899755501222489E-4</v>
      </c>
      <c r="M945" s="3">
        <f t="shared" si="176"/>
        <v>1</v>
      </c>
      <c r="N945" s="3">
        <f t="shared" si="177"/>
        <v>0.25439985932113074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~raten~ : [ʁaːtn]</v>
      </c>
      <c r="B946" s="2">
        <v>1</v>
      </c>
      <c r="C946" s="1" t="s">
        <v>1121</v>
      </c>
      <c r="D946" s="3">
        <f t="shared" si="169"/>
        <v>4.8899755501222489E-4</v>
      </c>
      <c r="E946" s="3" t="str">
        <f t="shared" si="170"/>
        <v>~raten~</v>
      </c>
      <c r="F946" s="3" t="str">
        <f t="shared" si="171"/>
        <v>[ʁaːtn]</v>
      </c>
      <c r="G946" s="5">
        <f t="shared" si="172"/>
        <v>5</v>
      </c>
      <c r="H946" s="5">
        <f t="shared" si="173"/>
        <v>5</v>
      </c>
      <c r="I946" s="5">
        <f t="shared" si="174"/>
        <v>5</v>
      </c>
      <c r="J946" s="3" cm="1">
        <f t="array" ref="J946">SUM(_xlfn._xlws.FILTER($D$2:$D$1311,_xlfn.MAP($E$2:$E$1311,_xlfn.LAMBDA(_xlpm.x,_xlpm.x=$E946))))</f>
        <v>4.8899755501222489E-4</v>
      </c>
      <c r="K946" s="3">
        <f t="shared" si="175"/>
        <v>1</v>
      </c>
      <c r="L946" s="3" cm="1">
        <f t="array" ref="L946">SUM(_xlfn._xlws.FILTER($D$2:$D$1311,_xlfn.MAP($F$2:$F$1311,_xlfn.LAMBDA(_xlpm.x,_xlpm.x=$F946))))</f>
        <v>4.8899755501222489E-4</v>
      </c>
      <c r="M946" s="3">
        <f t="shared" si="176"/>
        <v>1</v>
      </c>
      <c r="N946" s="3">
        <f t="shared" si="177"/>
        <v>0.25439985932113074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~reise~ : [ʁaɛze]</v>
      </c>
      <c r="B947" s="2">
        <v>1</v>
      </c>
      <c r="C947" s="1" t="s">
        <v>1120</v>
      </c>
      <c r="D947" s="3">
        <f t="shared" si="169"/>
        <v>4.8899755501222489E-4</v>
      </c>
      <c r="E947" s="3" t="str">
        <f t="shared" si="170"/>
        <v>~reise~</v>
      </c>
      <c r="F947" s="3" t="str">
        <f t="shared" si="171"/>
        <v>[ʁaɛze]</v>
      </c>
      <c r="G947" s="5">
        <f t="shared" si="172"/>
        <v>5</v>
      </c>
      <c r="H947" s="5">
        <f t="shared" si="173"/>
        <v>5</v>
      </c>
      <c r="I947" s="5">
        <f t="shared" si="174"/>
        <v>5</v>
      </c>
      <c r="J947" s="3" cm="1">
        <f t="array" ref="J947">SUM(_xlfn._xlws.FILTER($D$2:$D$1311,_xlfn.MAP($E$2:$E$1311,_xlfn.LAMBDA(_xlpm.x,_xlpm.x=$E947))))</f>
        <v>4.8899755501222489E-4</v>
      </c>
      <c r="K947" s="3">
        <f t="shared" si="175"/>
        <v>1</v>
      </c>
      <c r="L947" s="3" cm="1">
        <f t="array" ref="L947">SUM(_xlfn._xlws.FILTER($D$2:$D$1311,_xlfn.MAP($F$2:$F$1311,_xlfn.LAMBDA(_xlpm.x,_xlpm.x=$F947))))</f>
        <v>4.8899755501222489E-4</v>
      </c>
      <c r="M947" s="3">
        <f t="shared" si="176"/>
        <v>1</v>
      </c>
      <c r="N947" s="3">
        <f t="shared" si="177"/>
        <v>0.25439985932113074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~rbeit~ : [ʁbaɛt]</v>
      </c>
      <c r="B948" s="2">
        <v>1</v>
      </c>
      <c r="C948" s="1" t="s">
        <v>1119</v>
      </c>
      <c r="D948" s="3">
        <f t="shared" si="169"/>
        <v>4.8899755501222489E-4</v>
      </c>
      <c r="E948" s="3" t="str">
        <f t="shared" si="170"/>
        <v>~rbeit~</v>
      </c>
      <c r="F948" s="3" t="str">
        <f t="shared" si="171"/>
        <v>[ʁbaɛt]</v>
      </c>
      <c r="G948" s="5">
        <f t="shared" si="172"/>
        <v>5</v>
      </c>
      <c r="H948" s="5">
        <f t="shared" si="173"/>
        <v>5</v>
      </c>
      <c r="I948" s="5">
        <f t="shared" si="174"/>
        <v>5</v>
      </c>
      <c r="J948" s="3" cm="1">
        <f t="array" ref="J948">SUM(_xlfn._xlws.FILTER($D$2:$D$1311,_xlfn.MAP($E$2:$E$1311,_xlfn.LAMBDA(_xlpm.x,_xlpm.x=$E948))))</f>
        <v>4.8899755501222489E-4</v>
      </c>
      <c r="K948" s="3">
        <f t="shared" si="175"/>
        <v>1</v>
      </c>
      <c r="L948" s="3" cm="1">
        <f t="array" ref="L948">SUM(_xlfn._xlws.FILTER($D$2:$D$1311,_xlfn.MAP($F$2:$F$1311,_xlfn.LAMBDA(_xlpm.x,_xlpm.x=$F948))))</f>
        <v>4.8899755501222489E-4</v>
      </c>
      <c r="M948" s="3">
        <f t="shared" si="176"/>
        <v>1</v>
      </c>
      <c r="N948" s="3">
        <f t="shared" si="177"/>
        <v>0.25439985932113074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~gebra~ : [ɡebʁa]</v>
      </c>
      <c r="B949" s="2">
        <v>1</v>
      </c>
      <c r="C949" s="1" t="s">
        <v>1118</v>
      </c>
      <c r="D949" s="3">
        <f t="shared" si="169"/>
        <v>4.8899755501222489E-4</v>
      </c>
      <c r="E949" s="3" t="str">
        <f t="shared" si="170"/>
        <v>~gebra~</v>
      </c>
      <c r="F949" s="3" t="str">
        <f t="shared" si="171"/>
        <v>[ɡebʁa]</v>
      </c>
      <c r="G949" s="5">
        <f t="shared" si="172"/>
        <v>5</v>
      </c>
      <c r="H949" s="5">
        <f t="shared" si="173"/>
        <v>5</v>
      </c>
      <c r="I949" s="5">
        <f t="shared" si="174"/>
        <v>5</v>
      </c>
      <c r="J949" s="3" cm="1">
        <f t="array" ref="J949">SUM(_xlfn._xlws.FILTER($D$2:$D$1311,_xlfn.MAP($E$2:$E$1311,_xlfn.LAMBDA(_xlpm.x,_xlpm.x=$E949))))</f>
        <v>4.8899755501222489E-4</v>
      </c>
      <c r="K949" s="3">
        <f t="shared" si="175"/>
        <v>1</v>
      </c>
      <c r="L949" s="3" cm="1">
        <f t="array" ref="L949">SUM(_xlfn._xlws.FILTER($D$2:$D$1311,_xlfn.MAP($F$2:$F$1311,_xlfn.LAMBDA(_xlpm.x,_xlpm.x=$F949))))</f>
        <v>4.8899755501222489E-4</v>
      </c>
      <c r="M949" s="3">
        <f t="shared" si="176"/>
        <v>1</v>
      </c>
      <c r="N949" s="3">
        <f t="shared" si="177"/>
        <v>0.25439985932113074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~geträ~ : [ɡetʁɛ]</v>
      </c>
      <c r="B950" s="2">
        <v>1</v>
      </c>
      <c r="C950" s="1" t="s">
        <v>1117</v>
      </c>
      <c r="D950" s="3">
        <f t="shared" si="169"/>
        <v>4.8899755501222489E-4</v>
      </c>
      <c r="E950" s="3" t="str">
        <f t="shared" si="170"/>
        <v>~geträ~</v>
      </c>
      <c r="F950" s="3" t="str">
        <f t="shared" si="171"/>
        <v>[ɡetʁɛ]</v>
      </c>
      <c r="G950" s="5">
        <f t="shared" si="172"/>
        <v>5</v>
      </c>
      <c r="H950" s="5">
        <f t="shared" si="173"/>
        <v>5</v>
      </c>
      <c r="I950" s="5">
        <f t="shared" si="174"/>
        <v>5</v>
      </c>
      <c r="J950" s="3" cm="1">
        <f t="array" ref="J950">SUM(_xlfn._xlws.FILTER($D$2:$D$1311,_xlfn.MAP($E$2:$E$1311,_xlfn.LAMBDA(_xlpm.x,_xlpm.x=$E950))))</f>
        <v>4.8899755501222489E-4</v>
      </c>
      <c r="K950" s="3">
        <f t="shared" si="175"/>
        <v>1</v>
      </c>
      <c r="L950" s="3" cm="1">
        <f t="array" ref="L950">SUM(_xlfn._xlws.FILTER($D$2:$D$1311,_xlfn.MAP($F$2:$F$1311,_xlfn.LAMBDA(_xlpm.x,_xlpm.x=$F950))))</f>
        <v>4.8899755501222489E-4</v>
      </c>
      <c r="M950" s="3">
        <f t="shared" si="176"/>
        <v>1</v>
      </c>
      <c r="N950" s="3">
        <f t="shared" si="177"/>
        <v>0.25439985932113074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~geben~ : [ɡeːbm]</v>
      </c>
      <c r="B951" s="2">
        <v>1</v>
      </c>
      <c r="C951" s="1" t="s">
        <v>1115</v>
      </c>
      <c r="D951" s="3">
        <f t="shared" si="169"/>
        <v>4.8899755501222489E-4</v>
      </c>
      <c r="E951" s="3" t="str">
        <f t="shared" si="170"/>
        <v>~geben~</v>
      </c>
      <c r="F951" s="3" t="str">
        <f t="shared" si="171"/>
        <v>[ɡeːbm]</v>
      </c>
      <c r="G951" s="5">
        <f t="shared" si="172"/>
        <v>5</v>
      </c>
      <c r="H951" s="5">
        <f t="shared" si="173"/>
        <v>5</v>
      </c>
      <c r="I951" s="5">
        <f t="shared" si="174"/>
        <v>5</v>
      </c>
      <c r="J951" s="3" cm="1">
        <f t="array" ref="J951">SUM(_xlfn._xlws.FILTER($D$2:$D$1311,_xlfn.MAP($E$2:$E$1311,_xlfn.LAMBDA(_xlpm.x,_xlpm.x=$E951))))</f>
        <v>4.8899755501222489E-4</v>
      </c>
      <c r="K951" s="3">
        <f t="shared" si="175"/>
        <v>1</v>
      </c>
      <c r="L951" s="3" cm="1">
        <f t="array" ref="L951">SUM(_xlfn._xlws.FILTER($D$2:$D$1311,_xlfn.MAP($F$2:$F$1311,_xlfn.LAMBDA(_xlpm.x,_xlpm.x=$F951))))</f>
        <v>4.8899755501222489E-4</v>
      </c>
      <c r="M951" s="3">
        <f t="shared" si="176"/>
        <v>1</v>
      </c>
      <c r="N951" s="3">
        <f t="shared" si="177"/>
        <v>0.25439985932113074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~jeder~ : [ʝeːdɐ]</v>
      </c>
      <c r="B952" s="2">
        <v>1</v>
      </c>
      <c r="C952" s="1" t="s">
        <v>1113</v>
      </c>
      <c r="D952" s="3">
        <f t="shared" si="169"/>
        <v>4.8899755501222489E-4</v>
      </c>
      <c r="E952" s="3" t="str">
        <f t="shared" si="170"/>
        <v>~jeder~</v>
      </c>
      <c r="F952" s="3" t="str">
        <f t="shared" si="171"/>
        <v>[ʝeːdɐ]</v>
      </c>
      <c r="G952" s="5">
        <f t="shared" si="172"/>
        <v>5</v>
      </c>
      <c r="H952" s="5">
        <f t="shared" si="173"/>
        <v>5</v>
      </c>
      <c r="I952" s="5">
        <f t="shared" si="174"/>
        <v>5</v>
      </c>
      <c r="J952" s="3" cm="1">
        <f t="array" ref="J952">SUM(_xlfn._xlws.FILTER($D$2:$D$1311,_xlfn.MAP($E$2:$E$1311,_xlfn.LAMBDA(_xlpm.x,_xlpm.x=$E952))))</f>
        <v>4.8899755501222489E-4</v>
      </c>
      <c r="K952" s="3">
        <f t="shared" si="175"/>
        <v>1</v>
      </c>
      <c r="L952" s="3" cm="1">
        <f t="array" ref="L952">SUM(_xlfn._xlws.FILTER($D$2:$D$1311,_xlfn.MAP($F$2:$F$1311,_xlfn.LAMBDA(_xlpm.x,_xlpm.x=$F952))))</f>
        <v>4.8899755501222489E-4</v>
      </c>
      <c r="M952" s="3">
        <f t="shared" si="176"/>
        <v>1</v>
      </c>
      <c r="N952" s="3">
        <f t="shared" si="177"/>
        <v>0.25439985932113074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~regie~ : [ʁeɡiː]</v>
      </c>
      <c r="B953" s="2">
        <v>1</v>
      </c>
      <c r="C953" s="1" t="s">
        <v>1112</v>
      </c>
      <c r="D953" s="3">
        <f t="shared" si="169"/>
        <v>4.8899755501222489E-4</v>
      </c>
      <c r="E953" s="3" t="str">
        <f t="shared" si="170"/>
        <v>~regie~</v>
      </c>
      <c r="F953" s="3" t="str">
        <f t="shared" si="171"/>
        <v>[ʁeɡiː]</v>
      </c>
      <c r="G953" s="5">
        <f t="shared" si="172"/>
        <v>5</v>
      </c>
      <c r="H953" s="5">
        <f t="shared" si="173"/>
        <v>5</v>
      </c>
      <c r="I953" s="5">
        <f t="shared" si="174"/>
        <v>5</v>
      </c>
      <c r="J953" s="3" cm="1">
        <f t="array" ref="J953">SUM(_xlfn._xlws.FILTER($D$2:$D$1311,_xlfn.MAP($E$2:$E$1311,_xlfn.LAMBDA(_xlpm.x,_xlpm.x=$E953))))</f>
        <v>4.8899755501222489E-4</v>
      </c>
      <c r="K953" s="3">
        <f t="shared" si="175"/>
        <v>1</v>
      </c>
      <c r="L953" s="3" cm="1">
        <f t="array" ref="L953">SUM(_xlfn._xlws.FILTER($D$2:$D$1311,_xlfn.MAP($F$2:$F$1311,_xlfn.LAMBDA(_xlpm.x,_xlpm.x=$F953))))</f>
        <v>4.8899755501222489E-4</v>
      </c>
      <c r="M953" s="3">
        <f t="shared" si="176"/>
        <v>1</v>
      </c>
      <c r="N953" s="3">
        <f t="shared" si="177"/>
        <v>0.25439985932113074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~regel~ : [ʁeːɡl]</v>
      </c>
      <c r="B954" s="2">
        <v>1</v>
      </c>
      <c r="C954" s="1" t="s">
        <v>1111</v>
      </c>
      <c r="D954" s="3">
        <f t="shared" si="169"/>
        <v>4.8899755501222489E-4</v>
      </c>
      <c r="E954" s="3" t="str">
        <f t="shared" si="170"/>
        <v>~regel~</v>
      </c>
      <c r="F954" s="3" t="str">
        <f t="shared" si="171"/>
        <v>[ʁeːɡl]</v>
      </c>
      <c r="G954" s="5">
        <f t="shared" si="172"/>
        <v>5</v>
      </c>
      <c r="H954" s="5">
        <f t="shared" si="173"/>
        <v>5</v>
      </c>
      <c r="I954" s="5">
        <f t="shared" si="174"/>
        <v>5</v>
      </c>
      <c r="J954" s="3" cm="1">
        <f t="array" ref="J954">SUM(_xlfn._xlws.FILTER($D$2:$D$1311,_xlfn.MAP($E$2:$E$1311,_xlfn.LAMBDA(_xlpm.x,_xlpm.x=$E954))))</f>
        <v>4.8899755501222489E-4</v>
      </c>
      <c r="K954" s="3">
        <f t="shared" si="175"/>
        <v>1</v>
      </c>
      <c r="L954" s="3" cm="1">
        <f t="array" ref="L954">SUM(_xlfn._xlws.FILTER($D$2:$D$1311,_xlfn.MAP($F$2:$F$1311,_xlfn.LAMBDA(_xlpm.x,_xlpm.x=$F954))))</f>
        <v>4.8899755501222489E-4</v>
      </c>
      <c r="M954" s="3">
        <f t="shared" si="176"/>
        <v>1</v>
      </c>
      <c r="N954" s="3">
        <f t="shared" si="177"/>
        <v>0.25439985932113074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~riesi~ : [ʁiːzɪ]</v>
      </c>
      <c r="B955" s="2">
        <v>1</v>
      </c>
      <c r="C955" s="1" t="s">
        <v>1110</v>
      </c>
      <c r="D955" s="3">
        <f t="shared" si="169"/>
        <v>4.8899755501222489E-4</v>
      </c>
      <c r="E955" s="3" t="str">
        <f t="shared" si="170"/>
        <v>~riesi~</v>
      </c>
      <c r="F955" s="3" t="str">
        <f t="shared" si="171"/>
        <v>[ʁiːzɪ]</v>
      </c>
      <c r="G955" s="5">
        <f t="shared" si="172"/>
        <v>5</v>
      </c>
      <c r="H955" s="5">
        <f t="shared" si="173"/>
        <v>5</v>
      </c>
      <c r="I955" s="5">
        <f t="shared" si="174"/>
        <v>5</v>
      </c>
      <c r="J955" s="3" cm="1">
        <f t="array" ref="J955">SUM(_xlfn._xlws.FILTER($D$2:$D$1311,_xlfn.MAP($E$2:$E$1311,_xlfn.LAMBDA(_xlpm.x,_xlpm.x=$E955))))</f>
        <v>4.8899755501222489E-4</v>
      </c>
      <c r="K955" s="3">
        <f t="shared" si="175"/>
        <v>1</v>
      </c>
      <c r="L955" s="3" cm="1">
        <f t="array" ref="L955">SUM(_xlfn._xlws.FILTER($D$2:$D$1311,_xlfn.MAP($F$2:$F$1311,_xlfn.LAMBDA(_xlpm.x,_xlpm.x=$F955))))</f>
        <v>4.8899755501222489E-4</v>
      </c>
      <c r="M955" s="3">
        <f t="shared" si="176"/>
        <v>1</v>
      </c>
      <c r="N955" s="3">
        <f t="shared" si="177"/>
        <v>0.25439985932113074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~giere~ : [ɡiːʁe]</v>
      </c>
      <c r="B956" s="2">
        <v>1</v>
      </c>
      <c r="C956" s="1" t="s">
        <v>1109</v>
      </c>
      <c r="D956" s="3">
        <f t="shared" si="169"/>
        <v>4.8899755501222489E-4</v>
      </c>
      <c r="E956" s="3" t="str">
        <f t="shared" si="170"/>
        <v>~giere~</v>
      </c>
      <c r="F956" s="3" t="str">
        <f t="shared" si="171"/>
        <v>[ɡiːʁe]</v>
      </c>
      <c r="G956" s="5">
        <f t="shared" si="172"/>
        <v>5</v>
      </c>
      <c r="H956" s="5">
        <f t="shared" si="173"/>
        <v>5</v>
      </c>
      <c r="I956" s="5">
        <f t="shared" si="174"/>
        <v>5</v>
      </c>
      <c r="J956" s="3" cm="1">
        <f t="array" ref="J956">SUM(_xlfn._xlws.FILTER($D$2:$D$1311,_xlfn.MAP($E$2:$E$1311,_xlfn.LAMBDA(_xlpm.x,_xlpm.x=$E956))))</f>
        <v>4.8899755501222489E-4</v>
      </c>
      <c r="K956" s="3">
        <f t="shared" si="175"/>
        <v>1</v>
      </c>
      <c r="L956" s="3" cm="1">
        <f t="array" ref="L956">SUM(_xlfn._xlws.FILTER($D$2:$D$1311,_xlfn.MAP($F$2:$F$1311,_xlfn.LAMBDA(_xlpm.x,_xlpm.x=$F956))))</f>
        <v>4.8899755501222489E-4</v>
      </c>
      <c r="M956" s="3">
        <f t="shared" si="176"/>
        <v>1</v>
      </c>
      <c r="N956" s="3">
        <f t="shared" si="177"/>
        <v>0.25439985932113074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~gment~ : [ɡmɛnt]</v>
      </c>
      <c r="B957" s="2">
        <v>1</v>
      </c>
      <c r="C957" s="1" t="s">
        <v>1106</v>
      </c>
      <c r="D957" s="3">
        <f t="shared" si="169"/>
        <v>4.8899755501222489E-4</v>
      </c>
      <c r="E957" s="3" t="str">
        <f t="shared" si="170"/>
        <v>~gment~</v>
      </c>
      <c r="F957" s="3" t="str">
        <f t="shared" si="171"/>
        <v>[ɡmɛnt]</v>
      </c>
      <c r="G957" s="5">
        <f t="shared" si="172"/>
        <v>5</v>
      </c>
      <c r="H957" s="5">
        <f t="shared" si="173"/>
        <v>5</v>
      </c>
      <c r="I957" s="5">
        <f t="shared" si="174"/>
        <v>5</v>
      </c>
      <c r="J957" s="3" cm="1">
        <f t="array" ref="J957">SUM(_xlfn._xlws.FILTER($D$2:$D$1311,_xlfn.MAP($E$2:$E$1311,_xlfn.LAMBDA(_xlpm.x,_xlpm.x=$E957))))</f>
        <v>4.8899755501222489E-4</v>
      </c>
      <c r="K957" s="3">
        <f t="shared" si="175"/>
        <v>1</v>
      </c>
      <c r="L957" s="3" cm="1">
        <f t="array" ref="L957">SUM(_xlfn._xlws.FILTER($D$2:$D$1311,_xlfn.MAP($F$2:$F$1311,_xlfn.LAMBDA(_xlpm.x,_xlpm.x=$F957))))</f>
        <v>4.8899755501222489E-4</v>
      </c>
      <c r="M957" s="3">
        <f t="shared" si="176"/>
        <v>1</v>
      </c>
      <c r="N957" s="3">
        <f t="shared" si="177"/>
        <v>0.25439985932113074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~stark~ : [ʃtaʁk]</v>
      </c>
      <c r="B958" s="2">
        <v>1</v>
      </c>
      <c r="C958" s="1" t="s">
        <v>1099</v>
      </c>
      <c r="D958" s="3">
        <f t="shared" si="169"/>
        <v>4.8899755501222489E-4</v>
      </c>
      <c r="E958" s="3" t="str">
        <f t="shared" si="170"/>
        <v>~stark~</v>
      </c>
      <c r="F958" s="3" t="str">
        <f t="shared" si="171"/>
        <v>[ʃtaʁk]</v>
      </c>
      <c r="G958" s="5">
        <f t="shared" si="172"/>
        <v>5</v>
      </c>
      <c r="H958" s="5">
        <f t="shared" si="173"/>
        <v>5</v>
      </c>
      <c r="I958" s="5">
        <f t="shared" si="174"/>
        <v>5</v>
      </c>
      <c r="J958" s="3" cm="1">
        <f t="array" ref="J958">SUM(_xlfn._xlws.FILTER($D$2:$D$1311,_xlfn.MAP($E$2:$E$1311,_xlfn.LAMBDA(_xlpm.x,_xlpm.x=$E958))))</f>
        <v>4.8899755501222489E-4</v>
      </c>
      <c r="K958" s="3">
        <f t="shared" si="175"/>
        <v>1</v>
      </c>
      <c r="L958" s="3" cm="1">
        <f t="array" ref="L958">SUM(_xlfn._xlws.FILTER($D$2:$D$1311,_xlfn.MAP($F$2:$F$1311,_xlfn.LAMBDA(_xlpm.x,_xlpm.x=$F958))))</f>
        <v>4.8899755501222489E-4</v>
      </c>
      <c r="M958" s="3">
        <f t="shared" si="176"/>
        <v>1</v>
      </c>
      <c r="N958" s="3">
        <f t="shared" si="177"/>
        <v>0.25439985932113074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~stein~ : [ʃtaɛn]</v>
      </c>
      <c r="B959" s="2">
        <v>1</v>
      </c>
      <c r="C959" s="1" t="s">
        <v>1098</v>
      </c>
      <c r="D959" s="3">
        <f t="shared" si="169"/>
        <v>4.8899755501222489E-4</v>
      </c>
      <c r="E959" s="3" t="str">
        <f t="shared" si="170"/>
        <v>~stein~</v>
      </c>
      <c r="F959" s="3" t="str">
        <f t="shared" si="171"/>
        <v>[ʃtaɛn]</v>
      </c>
      <c r="G959" s="5">
        <f t="shared" si="172"/>
        <v>5</v>
      </c>
      <c r="H959" s="5">
        <f t="shared" si="173"/>
        <v>5</v>
      </c>
      <c r="I959" s="5">
        <f t="shared" si="174"/>
        <v>5</v>
      </c>
      <c r="J959" s="3" cm="1">
        <f t="array" ref="J959">SUM(_xlfn._xlws.FILTER($D$2:$D$1311,_xlfn.MAP($E$2:$E$1311,_xlfn.LAMBDA(_xlpm.x,_xlpm.x=$E959))))</f>
        <v>4.8899755501222489E-4</v>
      </c>
      <c r="K959" s="3">
        <f t="shared" si="175"/>
        <v>1</v>
      </c>
      <c r="L959" s="3" cm="1">
        <f t="array" ref="L959">SUM(_xlfn._xlws.FILTER($D$2:$D$1311,_xlfn.MAP($F$2:$F$1311,_xlfn.LAMBDA(_xlpm.x,_xlpm.x=$F959))))</f>
        <v>4.8899755501222489E-4</v>
      </c>
      <c r="M959" s="3">
        <f t="shared" si="176"/>
        <v>1</v>
      </c>
      <c r="N959" s="3">
        <f t="shared" si="177"/>
        <v>0.25439985932113074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~start~ : [ʃtaʁt]</v>
      </c>
      <c r="B960" s="2">
        <v>1</v>
      </c>
      <c r="C960" s="1" t="s">
        <v>1096</v>
      </c>
      <c r="D960" s="3">
        <f t="shared" si="169"/>
        <v>4.8899755501222489E-4</v>
      </c>
      <c r="E960" s="3" t="str">
        <f t="shared" si="170"/>
        <v>~start~</v>
      </c>
      <c r="F960" s="3" t="str">
        <f t="shared" si="171"/>
        <v>[ʃtaʁt]</v>
      </c>
      <c r="G960" s="5">
        <f t="shared" si="172"/>
        <v>5</v>
      </c>
      <c r="H960" s="5">
        <f t="shared" si="173"/>
        <v>5</v>
      </c>
      <c r="I960" s="5">
        <f t="shared" si="174"/>
        <v>5</v>
      </c>
      <c r="J960" s="3" cm="1">
        <f t="array" ref="J960">SUM(_xlfn._xlws.FILTER($D$2:$D$1311,_xlfn.MAP($E$2:$E$1311,_xlfn.LAMBDA(_xlpm.x,_xlpm.x=$E960))))</f>
        <v>4.8899755501222489E-4</v>
      </c>
      <c r="K960" s="3">
        <f t="shared" si="175"/>
        <v>1</v>
      </c>
      <c r="L960" s="3" cm="1">
        <f t="array" ref="L960">SUM(_xlfn._xlws.FILTER($D$2:$D$1311,_xlfn.MAP($F$2:$F$1311,_xlfn.LAMBDA(_xlpm.x,_xlpm.x=$F960))))</f>
        <v>4.8899755501222489E-4</v>
      </c>
      <c r="M960" s="3">
        <f t="shared" si="176"/>
        <v>1</v>
      </c>
      <c r="N960" s="3">
        <f t="shared" si="177"/>
        <v>0.25439985932113074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~stehe~ : [ʃteːe]</v>
      </c>
      <c r="B961" s="2">
        <v>1</v>
      </c>
      <c r="C961" s="1" t="s">
        <v>1095</v>
      </c>
      <c r="D961" s="3">
        <f t="shared" si="169"/>
        <v>4.8899755501222489E-4</v>
      </c>
      <c r="E961" s="3" t="str">
        <f t="shared" si="170"/>
        <v>~stehe~</v>
      </c>
      <c r="F961" s="3" t="str">
        <f t="shared" si="171"/>
        <v>[ʃteːe]</v>
      </c>
      <c r="G961" s="5">
        <f t="shared" si="172"/>
        <v>5</v>
      </c>
      <c r="H961" s="5">
        <f t="shared" si="173"/>
        <v>5</v>
      </c>
      <c r="I961" s="5">
        <f t="shared" si="174"/>
        <v>5</v>
      </c>
      <c r="J961" s="3" cm="1">
        <f t="array" ref="J961">SUM(_xlfn._xlws.FILTER($D$2:$D$1311,_xlfn.MAP($E$2:$E$1311,_xlfn.LAMBDA(_xlpm.x,_xlpm.x=$E961))))</f>
        <v>4.8899755501222489E-4</v>
      </c>
      <c r="K961" s="3">
        <f t="shared" si="175"/>
        <v>1</v>
      </c>
      <c r="L961" s="3" cm="1">
        <f t="array" ref="L961">SUM(_xlfn._xlws.FILTER($D$2:$D$1311,_xlfn.MAP($F$2:$F$1311,_xlfn.LAMBDA(_xlpm.x,_xlpm.x=$F961))))</f>
        <v>4.8899755501222489E-4</v>
      </c>
      <c r="M961" s="3">
        <f t="shared" si="176"/>
        <v>1</v>
      </c>
      <c r="N961" s="3">
        <f t="shared" si="177"/>
        <v>0.25439985932113074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~stieg~ : [ʃtiːk]</v>
      </c>
      <c r="B962" s="2">
        <v>1</v>
      </c>
      <c r="C962" s="1" t="s">
        <v>1094</v>
      </c>
      <c r="D962" s="3">
        <f t="shared" ref="D962:D1025" si="181">B962/freq.sum.r1a</f>
        <v>4.8899755501222489E-4</v>
      </c>
      <c r="E962" s="3" t="str">
        <f t="shared" ref="E962:E1025" si="182">_xlfn.LET(_xlpm.sep,":",_xlpm.w,$C962,_xlfn.CONCAT("~",RIGHT(_xlpm.w,LEN(_xlpm.w)-FIND(_xlpm.sep,_xlpm.w)),"~"))</f>
        <v>~stieg~</v>
      </c>
      <c r="F962" s="3" t="str">
        <f t="shared" ref="F962:F1025" si="183">_xlfn.LET(_xlpm.sep,":",_xlpm.w,$C962,_xlfn.CONCAT("[",LEFT(_xlpm.w,FIND(_xlpm.sep,_xlpm.w)-1),"]"))</f>
        <v>[ʃtiːk]</v>
      </c>
      <c r="G962" s="5">
        <f t="shared" ref="G962:G1025" si="184">_xlfn.LET(_xlpm.w,E962,LEN(_xlpm.w)-2)</f>
        <v>5</v>
      </c>
      <c r="H962" s="5">
        <f t="shared" ref="H962:H1025" si="185">_xlfn.LET(_xlpm.w,F962,LEN(_xlpm.w)-2)</f>
        <v>5</v>
      </c>
      <c r="I962" s="5">
        <f t="shared" ref="I962:I1025" si="186">_xlfn.LET(_xlpm.a,H962,_xlpm.b,G962,MAX(_xlpm.a,_xlpm.b))</f>
        <v>5</v>
      </c>
      <c r="J962" s="3" cm="1">
        <f t="array" ref="J962">SUM(_xlfn._xlws.FILTER($D$2:$D$1311,_xlfn.MAP($E$2:$E$1311,_xlfn.LAMBDA(_xlpm.x,_xlpm.x=$E962))))</f>
        <v>4.8899755501222489E-4</v>
      </c>
      <c r="K962" s="3">
        <f t="shared" ref="K962:K1025" si="187">$D962/J962</f>
        <v>1</v>
      </c>
      <c r="L962" s="3" cm="1">
        <f t="array" ref="L962">SUM(_xlfn._xlws.FILTER($D$2:$D$1311,_xlfn.MAP($F$2:$F$1311,_xlfn.LAMBDA(_xlpm.x,_xlpm.x=$F962))))</f>
        <v>4.8899755501222489E-4</v>
      </c>
      <c r="M962" s="3">
        <f t="shared" ref="M962:M1025" si="188">$D962/L962</f>
        <v>1</v>
      </c>
      <c r="N962" s="3">
        <f t="shared" ref="N962:N1025" si="189">_xlfn.LET(_xlpm.freq,B962,_xlpm.size,H962+1,_xlpm.F,O962,LOG(1+_xlpm.freq)*LOG(1+_xlpm.size)*_xlpm.F)</f>
        <v>0.25439985932113074</v>
      </c>
      <c r="O962" s="3">
        <f t="shared" ref="O962:O1025" si="190">_xlfn.LET(_xlpm.a,M962,_xlpm.b,K962,2*_xlpm.a*_xlpm.b/(_xlpm.a+_xlpm.b))</f>
        <v>1</v>
      </c>
      <c r="P962" s="3">
        <f t="shared" ref="P962:P1025" si="191">_xlfn.LET(_xlpm.p,K962,_xlpm.q,M962,LOG(_xlpm.p/_xlpm.q))</f>
        <v>0</v>
      </c>
      <c r="Q962" s="3"/>
    </row>
    <row r="963" spans="1:17">
      <c r="A963" s="1" t="str">
        <f t="shared" si="180"/>
        <v>~stuhl~ : [ʃtuːl]</v>
      </c>
      <c r="B963" s="2">
        <v>1</v>
      </c>
      <c r="C963" s="1" t="s">
        <v>1092</v>
      </c>
      <c r="D963" s="3">
        <f t="shared" si="181"/>
        <v>4.8899755501222489E-4</v>
      </c>
      <c r="E963" s="3" t="str">
        <f t="shared" si="182"/>
        <v>~stuhl~</v>
      </c>
      <c r="F963" s="3" t="str">
        <f t="shared" si="183"/>
        <v>[ʃtuːl]</v>
      </c>
      <c r="G963" s="5">
        <f t="shared" si="184"/>
        <v>5</v>
      </c>
      <c r="H963" s="5">
        <f t="shared" si="185"/>
        <v>5</v>
      </c>
      <c r="I963" s="5">
        <f t="shared" si="186"/>
        <v>5</v>
      </c>
      <c r="J963" s="3" cm="1">
        <f t="array" ref="J963">SUM(_xlfn._xlws.FILTER($D$2:$D$1311,_xlfn.MAP($E$2:$E$1311,_xlfn.LAMBDA(_xlpm.x,_xlpm.x=$E963))))</f>
        <v>4.8899755501222489E-4</v>
      </c>
      <c r="K963" s="3">
        <f t="shared" si="187"/>
        <v>1</v>
      </c>
      <c r="L963" s="3" cm="1">
        <f t="array" ref="L963">SUM(_xlfn._xlws.FILTER($D$2:$D$1311,_xlfn.MAP($F$2:$F$1311,_xlfn.LAMBDA(_xlpm.x,_xlpm.x=$F963))))</f>
        <v>4.8899755501222489E-4</v>
      </c>
      <c r="M963" s="3">
        <f t="shared" si="188"/>
        <v>1</v>
      </c>
      <c r="N963" s="3">
        <f t="shared" si="189"/>
        <v>0.25439985932113074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~rühmt~ : [ʁyːmt]</v>
      </c>
      <c r="B964" s="2">
        <v>1</v>
      </c>
      <c r="C964" s="1" t="s">
        <v>1090</v>
      </c>
      <c r="D964" s="3">
        <f t="shared" si="181"/>
        <v>4.8899755501222489E-4</v>
      </c>
      <c r="E964" s="3" t="str">
        <f t="shared" si="182"/>
        <v>~rühmt~</v>
      </c>
      <c r="F964" s="3" t="str">
        <f t="shared" si="183"/>
        <v>[ʁyːmt]</v>
      </c>
      <c r="G964" s="5">
        <f t="shared" si="184"/>
        <v>5</v>
      </c>
      <c r="H964" s="5">
        <f t="shared" si="185"/>
        <v>5</v>
      </c>
      <c r="I964" s="5">
        <f t="shared" si="186"/>
        <v>5</v>
      </c>
      <c r="J964" s="3" cm="1">
        <f t="array" ref="J964">SUM(_xlfn._xlws.FILTER($D$2:$D$1311,_xlfn.MAP($E$2:$E$1311,_xlfn.LAMBDA(_xlpm.x,_xlpm.x=$E964))))</f>
        <v>4.8899755501222489E-4</v>
      </c>
      <c r="K964" s="3">
        <f t="shared" si="187"/>
        <v>1</v>
      </c>
      <c r="L964" s="3" cm="1">
        <f t="array" ref="L964">SUM(_xlfn._xlws.FILTER($D$2:$D$1311,_xlfn.MAP($F$2:$F$1311,_xlfn.LAMBDA(_xlpm.x,_xlpm.x=$F964))))</f>
        <v>4.8899755501222489E-4</v>
      </c>
      <c r="M964" s="3">
        <f t="shared" si="188"/>
        <v>1</v>
      </c>
      <c r="N964" s="3">
        <f t="shared" si="189"/>
        <v>0.25439985932113074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~rühre~ : [ʁyːʁe]</v>
      </c>
      <c r="B965" s="2">
        <v>1</v>
      </c>
      <c r="C965" s="1" t="s">
        <v>1089</v>
      </c>
      <c r="D965" s="3">
        <f t="shared" si="181"/>
        <v>4.8899755501222489E-4</v>
      </c>
      <c r="E965" s="3" t="str">
        <f t="shared" si="182"/>
        <v>~rühre~</v>
      </c>
      <c r="F965" s="3" t="str">
        <f t="shared" si="183"/>
        <v>[ʁyːʁe]</v>
      </c>
      <c r="G965" s="5">
        <f t="shared" si="184"/>
        <v>5</v>
      </c>
      <c r="H965" s="5">
        <f t="shared" si="185"/>
        <v>5</v>
      </c>
      <c r="I965" s="5">
        <f t="shared" si="186"/>
        <v>5</v>
      </c>
      <c r="J965" s="3" cm="1">
        <f t="array" ref="J965">SUM(_xlfn._xlws.FILTER($D$2:$D$1311,_xlfn.MAP($E$2:$E$1311,_xlfn.LAMBDA(_xlpm.x,_xlpm.x=$E965))))</f>
        <v>4.8899755501222489E-4</v>
      </c>
      <c r="K965" s="3">
        <f t="shared" si="187"/>
        <v>1</v>
      </c>
      <c r="L965" s="3" cm="1">
        <f t="array" ref="L965">SUM(_xlfn._xlws.FILTER($D$2:$D$1311,_xlfn.MAP($F$2:$F$1311,_xlfn.LAMBDA(_xlpm.x,_xlpm.x=$F965))))</f>
        <v>4.8899755501222489E-4</v>
      </c>
      <c r="M965" s="3">
        <f t="shared" si="188"/>
        <v>1</v>
      </c>
      <c r="N965" s="3">
        <f t="shared" si="189"/>
        <v>0.25439985932113074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~gemei~ : [ɡəmaɛ]</v>
      </c>
      <c r="B966" s="2">
        <v>1</v>
      </c>
      <c r="C966" s="1" t="s">
        <v>1082</v>
      </c>
      <c r="D966" s="3">
        <f t="shared" si="181"/>
        <v>4.8899755501222489E-4</v>
      </c>
      <c r="E966" s="3" t="str">
        <f t="shared" si="182"/>
        <v>~gemei~</v>
      </c>
      <c r="F966" s="3" t="str">
        <f t="shared" si="183"/>
        <v>[ɡəmaɛ]</v>
      </c>
      <c r="G966" s="5">
        <f t="shared" si="184"/>
        <v>5</v>
      </c>
      <c r="H966" s="5">
        <f t="shared" si="185"/>
        <v>5</v>
      </c>
      <c r="I966" s="5">
        <f t="shared" si="186"/>
        <v>5</v>
      </c>
      <c r="J966" s="3" cm="1">
        <f t="array" ref="J966">SUM(_xlfn._xlws.FILTER($D$2:$D$1311,_xlfn.MAP($E$2:$E$1311,_xlfn.LAMBDA(_xlpm.x,_xlpm.x=$E966))))</f>
        <v>4.8899755501222489E-4</v>
      </c>
      <c r="K966" s="3">
        <f t="shared" si="187"/>
        <v>1</v>
      </c>
      <c r="L966" s="3" cm="1">
        <f t="array" ref="L966">SUM(_xlfn._xlws.FILTER($D$2:$D$1311,_xlfn.MAP($F$2:$F$1311,_xlfn.LAMBDA(_xlpm.x,_xlpm.x=$F966))))</f>
        <v>4.8899755501222489E-4</v>
      </c>
      <c r="M966" s="3">
        <f t="shared" si="188"/>
        <v>1</v>
      </c>
      <c r="N966" s="3">
        <f t="shared" si="189"/>
        <v>0.25439985932113074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~genau~ : [ɡənaɔ]</v>
      </c>
      <c r="B967" s="2">
        <v>1</v>
      </c>
      <c r="C967" s="1" t="s">
        <v>1081</v>
      </c>
      <c r="D967" s="3">
        <f t="shared" si="181"/>
        <v>4.8899755501222489E-4</v>
      </c>
      <c r="E967" s="3" t="str">
        <f t="shared" si="182"/>
        <v>~genau~</v>
      </c>
      <c r="F967" s="3" t="str">
        <f t="shared" si="183"/>
        <v>[ɡənaɔ]</v>
      </c>
      <c r="G967" s="5">
        <f t="shared" si="184"/>
        <v>5</v>
      </c>
      <c r="H967" s="5">
        <f t="shared" si="185"/>
        <v>5</v>
      </c>
      <c r="I967" s="5">
        <f t="shared" si="186"/>
        <v>5</v>
      </c>
      <c r="J967" s="3" cm="1">
        <f t="array" ref="J967">SUM(_xlfn._xlws.FILTER($D$2:$D$1311,_xlfn.MAP($E$2:$E$1311,_xlfn.LAMBDA(_xlpm.x,_xlpm.x=$E967))))</f>
        <v>4.8899755501222489E-4</v>
      </c>
      <c r="K967" s="3">
        <f t="shared" si="187"/>
        <v>1</v>
      </c>
      <c r="L967" s="3" cm="1">
        <f t="array" ref="L967">SUM(_xlfn._xlws.FILTER($D$2:$D$1311,_xlfn.MAP($F$2:$F$1311,_xlfn.LAMBDA(_xlpm.x,_xlpm.x=$F967))))</f>
        <v>4.8899755501222489E-4</v>
      </c>
      <c r="M967" s="3">
        <f t="shared" si="188"/>
        <v>1</v>
      </c>
      <c r="N967" s="3">
        <f t="shared" si="189"/>
        <v>0.25439985932113074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~runde~ : [ʁʊnde]</v>
      </c>
      <c r="B968" s="2">
        <v>1</v>
      </c>
      <c r="C968" s="1" t="s">
        <v>1079</v>
      </c>
      <c r="D968" s="3">
        <f t="shared" si="181"/>
        <v>4.8899755501222489E-4</v>
      </c>
      <c r="E968" s="3" t="str">
        <f t="shared" si="182"/>
        <v>~runde~</v>
      </c>
      <c r="F968" s="3" t="str">
        <f t="shared" si="183"/>
        <v>[ʁʊnde]</v>
      </c>
      <c r="G968" s="5">
        <f t="shared" si="184"/>
        <v>5</v>
      </c>
      <c r="H968" s="5">
        <f t="shared" si="185"/>
        <v>5</v>
      </c>
      <c r="I968" s="5">
        <f t="shared" si="186"/>
        <v>5</v>
      </c>
      <c r="J968" s="3" cm="1">
        <f t="array" ref="J968">SUM(_xlfn._xlws.FILTER($D$2:$D$1311,_xlfn.MAP($E$2:$E$1311,_xlfn.LAMBDA(_xlpm.x,_xlpm.x=$E968))))</f>
        <v>4.8899755501222489E-4</v>
      </c>
      <c r="K968" s="3">
        <f t="shared" si="187"/>
        <v>1</v>
      </c>
      <c r="L968" s="3" cm="1">
        <f t="array" ref="L968">SUM(_xlfn._xlws.FILTER($D$2:$D$1311,_xlfn.MAP($F$2:$F$1311,_xlfn.LAMBDA(_xlpm.x,_xlpm.x=$F968))))</f>
        <v>4.8899755501222489E-4</v>
      </c>
      <c r="M968" s="3">
        <f t="shared" si="188"/>
        <v>1</v>
      </c>
      <c r="N968" s="3">
        <f t="shared" si="189"/>
        <v>0.25439985932113074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~ernte~ : [ɛʁnte]</v>
      </c>
      <c r="B969" s="2">
        <v>1</v>
      </c>
      <c r="C969" s="1" t="s">
        <v>1078</v>
      </c>
      <c r="D969" s="3">
        <f t="shared" si="181"/>
        <v>4.8899755501222489E-4</v>
      </c>
      <c r="E969" s="3" t="str">
        <f t="shared" si="182"/>
        <v>~ernte~</v>
      </c>
      <c r="F969" s="3" t="str">
        <f t="shared" si="183"/>
        <v>[ɛʁnte]</v>
      </c>
      <c r="G969" s="5">
        <f t="shared" si="184"/>
        <v>5</v>
      </c>
      <c r="H969" s="5">
        <f t="shared" si="185"/>
        <v>5</v>
      </c>
      <c r="I969" s="5">
        <f t="shared" si="186"/>
        <v>5</v>
      </c>
      <c r="J969" s="3" cm="1">
        <f t="array" ref="J969">SUM(_xlfn._xlws.FILTER($D$2:$D$1311,_xlfn.MAP($E$2:$E$1311,_xlfn.LAMBDA(_xlpm.x,_xlpm.x=$E969))))</f>
        <v>4.8899755501222489E-4</v>
      </c>
      <c r="K969" s="3">
        <f t="shared" si="187"/>
        <v>1</v>
      </c>
      <c r="L969" s="3" cm="1">
        <f t="array" ref="L969">SUM(_xlfn._xlws.FILTER($D$2:$D$1311,_xlfn.MAP($F$2:$F$1311,_xlfn.LAMBDA(_xlpm.x,_xlpm.x=$F969))))</f>
        <v>4.8899755501222489E-4</v>
      </c>
      <c r="M969" s="3">
        <f t="shared" si="188"/>
        <v>1</v>
      </c>
      <c r="N969" s="3">
        <f t="shared" si="189"/>
        <v>0.25439985932113074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~jetzt~ : [ʝɛtst]</v>
      </c>
      <c r="B970" s="2">
        <v>1</v>
      </c>
      <c r="C970" s="1" t="s">
        <v>1074</v>
      </c>
      <c r="D970" s="3">
        <f t="shared" si="181"/>
        <v>4.8899755501222489E-4</v>
      </c>
      <c r="E970" s="3" t="str">
        <f t="shared" si="182"/>
        <v>~jetzt~</v>
      </c>
      <c r="F970" s="3" t="str">
        <f t="shared" si="183"/>
        <v>[ʝɛtst]</v>
      </c>
      <c r="G970" s="5">
        <f t="shared" si="184"/>
        <v>5</v>
      </c>
      <c r="H970" s="5">
        <f t="shared" si="185"/>
        <v>5</v>
      </c>
      <c r="I970" s="5">
        <f t="shared" si="186"/>
        <v>5</v>
      </c>
      <c r="J970" s="3" cm="1">
        <f t="array" ref="J970">SUM(_xlfn._xlws.FILTER($D$2:$D$1311,_xlfn.MAP($E$2:$E$1311,_xlfn.LAMBDA(_xlpm.x,_xlpm.x=$E970))))</f>
        <v>4.8899755501222489E-4</v>
      </c>
      <c r="K970" s="3">
        <f t="shared" si="187"/>
        <v>1</v>
      </c>
      <c r="L970" s="3" cm="1">
        <f t="array" ref="L970">SUM(_xlfn._xlws.FILTER($D$2:$D$1311,_xlfn.MAP($F$2:$F$1311,_xlfn.LAMBDA(_xlpm.x,_xlpm.x=$F970))))</f>
        <v>4.8899755501222489E-4</v>
      </c>
      <c r="M970" s="3">
        <f t="shared" si="188"/>
        <v>1</v>
      </c>
      <c r="N970" s="3">
        <f t="shared" si="189"/>
        <v>0.25439985932113074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~grund~ : [ɡʁʊnt]</v>
      </c>
      <c r="B971" s="2">
        <v>1</v>
      </c>
      <c r="C971" s="1" t="s">
        <v>1071</v>
      </c>
      <c r="D971" s="3">
        <f t="shared" si="181"/>
        <v>4.8899755501222489E-4</v>
      </c>
      <c r="E971" s="3" t="str">
        <f t="shared" si="182"/>
        <v>~grund~</v>
      </c>
      <c r="F971" s="3" t="str">
        <f t="shared" si="183"/>
        <v>[ɡʁʊnt]</v>
      </c>
      <c r="G971" s="5">
        <f t="shared" si="184"/>
        <v>5</v>
      </c>
      <c r="H971" s="5">
        <f t="shared" si="185"/>
        <v>5</v>
      </c>
      <c r="I971" s="5">
        <f t="shared" si="186"/>
        <v>5</v>
      </c>
      <c r="J971" s="3" cm="1">
        <f t="array" ref="J971">SUM(_xlfn._xlws.FILTER($D$2:$D$1311,_xlfn.MAP($E$2:$E$1311,_xlfn.LAMBDA(_xlpm.x,_xlpm.x=$E971))))</f>
        <v>4.8899755501222489E-4</v>
      </c>
      <c r="K971" s="3">
        <f t="shared" si="187"/>
        <v>1</v>
      </c>
      <c r="L971" s="3" cm="1">
        <f t="array" ref="L971">SUM(_xlfn._xlws.FILTER($D$2:$D$1311,_xlfn.MAP($F$2:$F$1311,_xlfn.LAMBDA(_xlpm.x,_xlpm.x=$F971))))</f>
        <v>4.8899755501222489E-4</v>
      </c>
      <c r="M971" s="3">
        <f t="shared" si="188"/>
        <v>1</v>
      </c>
      <c r="N971" s="3">
        <f t="shared" si="189"/>
        <v>0.25439985932113074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~einma~ : [aɛnmaː]</v>
      </c>
      <c r="B972" s="2">
        <v>1</v>
      </c>
      <c r="C972" s="1" t="s">
        <v>900</v>
      </c>
      <c r="D972" s="3">
        <f t="shared" si="181"/>
        <v>4.8899755501222489E-4</v>
      </c>
      <c r="E972" s="3" t="str">
        <f t="shared" si="182"/>
        <v>~einma~</v>
      </c>
      <c r="F972" s="3" t="str">
        <f t="shared" si="183"/>
        <v>[aɛnmaː]</v>
      </c>
      <c r="G972" s="5">
        <f t="shared" si="184"/>
        <v>5</v>
      </c>
      <c r="H972" s="5">
        <f t="shared" si="185"/>
        <v>6</v>
      </c>
      <c r="I972" s="5">
        <f t="shared" si="186"/>
        <v>6</v>
      </c>
      <c r="J972" s="3" cm="1">
        <f t="array" ref="J972">SUM(_xlfn._xlws.FILTER($D$2:$D$1311,_xlfn.MAP($E$2:$E$1311,_xlfn.LAMBDA(_xlpm.x,_xlpm.x=$E972))))</f>
        <v>4.8899755501222489E-4</v>
      </c>
      <c r="K972" s="3">
        <f t="shared" si="187"/>
        <v>1</v>
      </c>
      <c r="L972" s="3" cm="1">
        <f t="array" ref="L972">SUM(_xlfn._xlws.FILTER($D$2:$D$1311,_xlfn.MAP($F$2:$F$1311,_xlfn.LAMBDA(_xlpm.x,_xlpm.x=$F972))))</f>
        <v>4.8899755501222489E-4</v>
      </c>
      <c r="M972" s="3">
        <f t="shared" si="188"/>
        <v>1</v>
      </c>
      <c r="N972" s="3">
        <f t="shared" si="189"/>
        <v>0.27185717486836958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~einsa~ : [aɛnzaː]</v>
      </c>
      <c r="B973" s="2">
        <v>1</v>
      </c>
      <c r="C973" s="1" t="s">
        <v>898</v>
      </c>
      <c r="D973" s="3">
        <f t="shared" si="181"/>
        <v>4.8899755501222489E-4</v>
      </c>
      <c r="E973" s="3" t="str">
        <f t="shared" si="182"/>
        <v>~einsa~</v>
      </c>
      <c r="F973" s="3" t="str">
        <f t="shared" si="183"/>
        <v>[aɛnzaː]</v>
      </c>
      <c r="G973" s="5">
        <f t="shared" si="184"/>
        <v>5</v>
      </c>
      <c r="H973" s="5">
        <f t="shared" si="185"/>
        <v>6</v>
      </c>
      <c r="I973" s="5">
        <f t="shared" si="186"/>
        <v>6</v>
      </c>
      <c r="J973" s="3" cm="1">
        <f t="array" ref="J973">SUM(_xlfn._xlws.FILTER($D$2:$D$1311,_xlfn.MAP($E$2:$E$1311,_xlfn.LAMBDA(_xlpm.x,_xlpm.x=$E973))))</f>
        <v>4.8899755501222489E-4</v>
      </c>
      <c r="K973" s="3">
        <f t="shared" si="187"/>
        <v>1</v>
      </c>
      <c r="L973" s="3" cm="1">
        <f t="array" ref="L973">SUM(_xlfn._xlws.FILTER($D$2:$D$1311,_xlfn.MAP($F$2:$F$1311,_xlfn.LAMBDA(_xlpm.x,_xlpm.x=$F973))))</f>
        <v>4.8899755501222489E-4</v>
      </c>
      <c r="M973" s="3">
        <f t="shared" si="188"/>
        <v>1</v>
      </c>
      <c r="N973" s="3">
        <f t="shared" si="189"/>
        <v>0.27185717486836958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~einge~ : [aɛnɡeː]</v>
      </c>
      <c r="B974" s="2">
        <v>1</v>
      </c>
      <c r="C974" s="1" t="s">
        <v>896</v>
      </c>
      <c r="D974" s="3">
        <f t="shared" si="181"/>
        <v>4.8899755501222489E-4</v>
      </c>
      <c r="E974" s="1" t="str">
        <f t="shared" si="182"/>
        <v>~einge~</v>
      </c>
      <c r="F974" s="1" t="str">
        <f t="shared" si="183"/>
        <v>[aɛnɡeː]</v>
      </c>
      <c r="G974" s="5">
        <f t="shared" si="184"/>
        <v>5</v>
      </c>
      <c r="H974" s="5">
        <f t="shared" si="185"/>
        <v>6</v>
      </c>
      <c r="I974" s="5">
        <f t="shared" si="186"/>
        <v>6</v>
      </c>
      <c r="J974" s="3" cm="1">
        <f t="array" ref="J974">SUM(_xlfn._xlws.FILTER($D$2:$D$1311,_xlfn.MAP($E$2:$E$1311,_xlfn.LAMBDA(_xlpm.x,_xlpm.x=$E974))))</f>
        <v>4.8899755501222489E-4</v>
      </c>
      <c r="K974" s="3">
        <f t="shared" si="187"/>
        <v>1</v>
      </c>
      <c r="L974" s="3" cm="1">
        <f t="array" ref="L974">SUM(_xlfn._xlws.FILTER($D$2:$D$1311,_xlfn.MAP($F$2:$F$1311,_xlfn.LAMBDA(_xlpm.x,_xlpm.x=$F974))))</f>
        <v>4.8899755501222489E-4</v>
      </c>
      <c r="M974" s="3">
        <f t="shared" si="188"/>
        <v>1</v>
      </c>
      <c r="N974" s="3">
        <f t="shared" si="189"/>
        <v>0.27185717486836958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~duzie~ : [dutsiː]</v>
      </c>
      <c r="B975" s="2">
        <v>1</v>
      </c>
      <c r="C975" s="1" t="s">
        <v>893</v>
      </c>
      <c r="D975" s="3">
        <f t="shared" si="181"/>
        <v>4.8899755501222489E-4</v>
      </c>
      <c r="E975" s="1" t="str">
        <f t="shared" si="182"/>
        <v>~duzie~</v>
      </c>
      <c r="F975" s="1" t="str">
        <f t="shared" si="183"/>
        <v>[dutsiː]</v>
      </c>
      <c r="G975" s="5">
        <f t="shared" si="184"/>
        <v>5</v>
      </c>
      <c r="H975" s="5">
        <f t="shared" si="185"/>
        <v>6</v>
      </c>
      <c r="I975" s="5">
        <f t="shared" si="186"/>
        <v>6</v>
      </c>
      <c r="J975" s="3" cm="1">
        <f t="array" ref="J975">SUM(_xlfn._xlws.FILTER($D$2:$D$1311,_xlfn.MAP($E$2:$E$1311,_xlfn.LAMBDA(_xlpm.x,_xlpm.x=$E975))))</f>
        <v>4.8899755501222489E-4</v>
      </c>
      <c r="K975" s="3">
        <f t="shared" si="187"/>
        <v>1</v>
      </c>
      <c r="L975" s="3" cm="1">
        <f t="array" ref="L975">SUM(_xlfn._xlws.FILTER($D$2:$D$1311,_xlfn.MAP($F$2:$F$1311,_xlfn.LAMBDA(_xlpm.x,_xlpm.x=$F975))))</f>
        <v>4.8899755501222489E-4</v>
      </c>
      <c r="M975" s="3">
        <f t="shared" si="188"/>
        <v>1</v>
      </c>
      <c r="N975" s="3">
        <f t="shared" si="189"/>
        <v>0.27185717486836958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~frage~ : [fʁaːɡe]</v>
      </c>
      <c r="B976" s="2">
        <v>1</v>
      </c>
      <c r="C976" s="1" t="s">
        <v>890</v>
      </c>
      <c r="D976" s="3">
        <f t="shared" si="181"/>
        <v>4.8899755501222489E-4</v>
      </c>
      <c r="E976" s="3" t="str">
        <f t="shared" si="182"/>
        <v>~frage~</v>
      </c>
      <c r="F976" s="3" t="str">
        <f t="shared" si="183"/>
        <v>[fʁaːɡe]</v>
      </c>
      <c r="G976" s="5">
        <f t="shared" si="184"/>
        <v>5</v>
      </c>
      <c r="H976" s="5">
        <f t="shared" si="185"/>
        <v>6</v>
      </c>
      <c r="I976" s="5">
        <f t="shared" si="186"/>
        <v>6</v>
      </c>
      <c r="J976" s="3" cm="1">
        <f t="array" ref="J976">SUM(_xlfn._xlws.FILTER($D$2:$D$1311,_xlfn.MAP($E$2:$E$1311,_xlfn.LAMBDA(_xlpm.x,_xlpm.x=$E976))))</f>
        <v>4.8899755501222489E-4</v>
      </c>
      <c r="K976" s="3">
        <f t="shared" si="187"/>
        <v>1</v>
      </c>
      <c r="L976" s="3" cm="1">
        <f t="array" ref="L976">SUM(_xlfn._xlws.FILTER($D$2:$D$1311,_xlfn.MAP($F$2:$F$1311,_xlfn.LAMBDA(_xlpm.x,_xlpm.x=$F976))))</f>
        <v>4.8899755501222489E-4</v>
      </c>
      <c r="M976" s="3">
        <f t="shared" si="188"/>
        <v>1</v>
      </c>
      <c r="N976" s="3">
        <f t="shared" si="189"/>
        <v>0.27185717486836958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~firma~ : [fɪʁmaː]</v>
      </c>
      <c r="B977" s="2">
        <v>1</v>
      </c>
      <c r="C977" s="1" t="s">
        <v>886</v>
      </c>
      <c r="D977" s="3">
        <f t="shared" si="181"/>
        <v>4.8899755501222489E-4</v>
      </c>
      <c r="E977" s="3" t="str">
        <f t="shared" si="182"/>
        <v>~firma~</v>
      </c>
      <c r="F977" s="3" t="str">
        <f t="shared" si="183"/>
        <v>[fɪʁmaː]</v>
      </c>
      <c r="G977" s="5">
        <f t="shared" si="184"/>
        <v>5</v>
      </c>
      <c r="H977" s="5">
        <f t="shared" si="185"/>
        <v>6</v>
      </c>
      <c r="I977" s="5">
        <f t="shared" si="186"/>
        <v>6</v>
      </c>
      <c r="J977" s="3" cm="1">
        <f t="array" ref="J977">SUM(_xlfn._xlws.FILTER($D$2:$D$1311,_xlfn.MAP($E$2:$E$1311,_xlfn.LAMBDA(_xlpm.x,_xlpm.x=$E977))))</f>
        <v>4.8899755501222489E-4</v>
      </c>
      <c r="K977" s="3">
        <f t="shared" si="187"/>
        <v>1</v>
      </c>
      <c r="L977" s="3" cm="1">
        <f t="array" ref="L977">SUM(_xlfn._xlws.FILTER($D$2:$D$1311,_xlfn.MAP($F$2:$F$1311,_xlfn.LAMBDA(_xlpm.x,_xlpm.x=$F977))))</f>
        <v>4.8899755501222489E-4</v>
      </c>
      <c r="M977" s="3">
        <f t="shared" si="188"/>
        <v>1</v>
      </c>
      <c r="N977" s="3">
        <f t="shared" si="189"/>
        <v>0.27185717486836958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~quoti~ : [kvotsi]</v>
      </c>
      <c r="B978" s="2">
        <v>1</v>
      </c>
      <c r="C978" s="1" t="s">
        <v>881</v>
      </c>
      <c r="D978" s="3">
        <f t="shared" si="181"/>
        <v>4.8899755501222489E-4</v>
      </c>
      <c r="E978" s="3" t="str">
        <f t="shared" si="182"/>
        <v>~quoti~</v>
      </c>
      <c r="F978" s="3" t="str">
        <f t="shared" si="183"/>
        <v>[kvotsi]</v>
      </c>
      <c r="G978" s="5">
        <f t="shared" si="184"/>
        <v>5</v>
      </c>
      <c r="H978" s="5">
        <f t="shared" si="185"/>
        <v>6</v>
      </c>
      <c r="I978" s="5">
        <f t="shared" si="186"/>
        <v>6</v>
      </c>
      <c r="J978" s="3" cm="1">
        <f t="array" ref="J978">SUM(_xlfn._xlws.FILTER($D$2:$D$1311,_xlfn.MAP($E$2:$E$1311,_xlfn.LAMBDA(_xlpm.x,_xlpm.x=$E978))))</f>
        <v>4.8899755501222489E-4</v>
      </c>
      <c r="K978" s="3">
        <f t="shared" si="187"/>
        <v>1</v>
      </c>
      <c r="L978" s="3" cm="1">
        <f t="array" ref="L978">SUM(_xlfn._xlws.FILTER($D$2:$D$1311,_xlfn.MAP($F$2:$F$1311,_xlfn.LAMBDA(_xlpm.x,_xlpm.x=$F978))))</f>
        <v>4.8899755501222489E-4</v>
      </c>
      <c r="M978" s="3">
        <f t="shared" si="188"/>
        <v>1</v>
      </c>
      <c r="N978" s="3">
        <f t="shared" si="189"/>
        <v>0.27185717486836958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~magne~ : [maɡneː]</v>
      </c>
      <c r="B979" s="2">
        <v>1</v>
      </c>
      <c r="C979" s="1" t="s">
        <v>874</v>
      </c>
      <c r="D979" s="3">
        <f t="shared" si="181"/>
        <v>4.8899755501222489E-4</v>
      </c>
      <c r="E979" s="1" t="str">
        <f t="shared" si="182"/>
        <v>~magne~</v>
      </c>
      <c r="F979" s="1" t="str">
        <f t="shared" si="183"/>
        <v>[maɡneː]</v>
      </c>
      <c r="G979" s="5">
        <f t="shared" si="184"/>
        <v>5</v>
      </c>
      <c r="H979" s="5">
        <f t="shared" si="185"/>
        <v>6</v>
      </c>
      <c r="I979" s="5">
        <f t="shared" si="186"/>
        <v>6</v>
      </c>
      <c r="J979" s="3" cm="1">
        <f t="array" ref="J979">SUM(_xlfn._xlws.FILTER($D$2:$D$1311,_xlfn.MAP($E$2:$E$1311,_xlfn.LAMBDA(_xlpm.x,_xlpm.x=$E979))))</f>
        <v>4.8899755501222489E-4</v>
      </c>
      <c r="K979" s="3">
        <f t="shared" si="187"/>
        <v>1</v>
      </c>
      <c r="L979" s="3" cm="1">
        <f t="array" ref="L979">SUM(_xlfn._xlws.FILTER($D$2:$D$1311,_xlfn.MAP($F$2:$F$1311,_xlfn.LAMBDA(_xlpm.x,_xlpm.x=$F979))))</f>
        <v>4.8899755501222489E-4</v>
      </c>
      <c r="M979" s="3">
        <f t="shared" si="188"/>
        <v>1</v>
      </c>
      <c r="N979" s="3">
        <f t="shared" si="189"/>
        <v>0.27185717486836958</v>
      </c>
      <c r="O979" s="3">
        <f t="shared" si="190"/>
        <v>1</v>
      </c>
      <c r="P979" s="3">
        <f t="shared" si="191"/>
        <v>0</v>
      </c>
      <c r="Q979" s="3"/>
    </row>
    <row r="980" spans="1:17">
      <c r="A980" s="1" t="str">
        <f t="shared" si="180"/>
        <v>~ngebo~ : [nɡeboː]</v>
      </c>
      <c r="B980" s="2">
        <v>1</v>
      </c>
      <c r="C980" s="1" t="s">
        <v>870</v>
      </c>
      <c r="D980" s="3">
        <f t="shared" si="181"/>
        <v>4.8899755501222489E-4</v>
      </c>
      <c r="E980" s="3" t="str">
        <f t="shared" si="182"/>
        <v>~ngebo~</v>
      </c>
      <c r="F980" s="3" t="str">
        <f t="shared" si="183"/>
        <v>[nɡeboː]</v>
      </c>
      <c r="G980" s="5">
        <f t="shared" si="184"/>
        <v>5</v>
      </c>
      <c r="H980" s="5">
        <f t="shared" si="185"/>
        <v>6</v>
      </c>
      <c r="I980" s="5">
        <f t="shared" si="186"/>
        <v>6</v>
      </c>
      <c r="J980" s="3" cm="1">
        <f t="array" ref="J980">SUM(_xlfn._xlws.FILTER($D$2:$D$1311,_xlfn.MAP($E$2:$E$1311,_xlfn.LAMBDA(_xlpm.x,_xlpm.x=$E980))))</f>
        <v>4.8899755501222489E-4</v>
      </c>
      <c r="K980" s="3">
        <f t="shared" si="187"/>
        <v>1</v>
      </c>
      <c r="L980" s="3" cm="1">
        <f t="array" ref="L980">SUM(_xlfn._xlws.FILTER($D$2:$D$1311,_xlfn.MAP($F$2:$F$1311,_xlfn.LAMBDA(_xlpm.x,_xlpm.x=$F980))))</f>
        <v>4.8899755501222489E-4</v>
      </c>
      <c r="M980" s="3">
        <f t="shared" si="188"/>
        <v>1</v>
      </c>
      <c r="N980" s="3">
        <f t="shared" si="189"/>
        <v>0.27185717486836958</v>
      </c>
      <c r="O980" s="3">
        <f t="shared" si="190"/>
        <v>1</v>
      </c>
      <c r="P980" s="3">
        <f t="shared" si="191"/>
        <v>0</v>
      </c>
      <c r="Q980" s="3"/>
    </row>
    <row r="981" spans="1:17">
      <c r="A981" s="1" t="str">
        <f t="shared" si="180"/>
        <v>~praxi~ : [pʁaksɪ]</v>
      </c>
      <c r="B981" s="2">
        <v>1</v>
      </c>
      <c r="C981" s="1" t="s">
        <v>865</v>
      </c>
      <c r="D981" s="3">
        <f t="shared" si="181"/>
        <v>4.8899755501222489E-4</v>
      </c>
      <c r="E981" s="1" t="str">
        <f t="shared" si="182"/>
        <v>~praxi~</v>
      </c>
      <c r="F981" s="1" t="str">
        <f t="shared" si="183"/>
        <v>[pʁaksɪ]</v>
      </c>
      <c r="G981" s="5">
        <f t="shared" si="184"/>
        <v>5</v>
      </c>
      <c r="H981" s="5">
        <f t="shared" si="185"/>
        <v>6</v>
      </c>
      <c r="I981" s="5">
        <f t="shared" si="186"/>
        <v>6</v>
      </c>
      <c r="J981" s="3" cm="1">
        <f t="array" ref="J981">SUM(_xlfn._xlws.FILTER($D$2:$D$1311,_xlfn.MAP($E$2:$E$1311,_xlfn.LAMBDA(_xlpm.x,_xlpm.x=$E981))))</f>
        <v>4.8899755501222489E-4</v>
      </c>
      <c r="K981" s="3">
        <f t="shared" si="187"/>
        <v>1</v>
      </c>
      <c r="L981" s="3" cm="1">
        <f t="array" ref="L981">SUM(_xlfn._xlws.FILTER($D$2:$D$1311,_xlfn.MAP($F$2:$F$1311,_xlfn.LAMBDA(_xlpm.x,_xlpm.x=$F981))))</f>
        <v>4.8899755501222489E-4</v>
      </c>
      <c r="M981" s="3">
        <f t="shared" si="188"/>
        <v>1</v>
      </c>
      <c r="N981" s="3">
        <f t="shared" si="189"/>
        <v>0.27185717486836958</v>
      </c>
      <c r="O981" s="3">
        <f t="shared" si="190"/>
        <v>1</v>
      </c>
      <c r="P981" s="3">
        <f t="shared" si="191"/>
        <v>0</v>
      </c>
      <c r="Q981" s="3"/>
    </row>
    <row r="982" spans="1:17">
      <c r="A982" s="1" t="str">
        <f t="shared" si="180"/>
        <v>~proze~ : [pʁotsɛ]</v>
      </c>
      <c r="B982" s="2">
        <v>1</v>
      </c>
      <c r="C982" s="1" t="s">
        <v>864</v>
      </c>
      <c r="D982" s="3">
        <f t="shared" si="181"/>
        <v>4.8899755501222489E-4</v>
      </c>
      <c r="E982" s="3" t="str">
        <f t="shared" si="182"/>
        <v>~proze~</v>
      </c>
      <c r="F982" s="3" t="str">
        <f t="shared" si="183"/>
        <v>[pʁotsɛ]</v>
      </c>
      <c r="G982" s="5">
        <f t="shared" si="184"/>
        <v>5</v>
      </c>
      <c r="H982" s="5">
        <f t="shared" si="185"/>
        <v>6</v>
      </c>
      <c r="I982" s="5">
        <f t="shared" si="186"/>
        <v>6</v>
      </c>
      <c r="J982" s="3" cm="1">
        <f t="array" ref="J982">SUM(_xlfn._xlws.FILTER($D$2:$D$1311,_xlfn.MAP($E$2:$E$1311,_xlfn.LAMBDA(_xlpm.x,_xlpm.x=$E982))))</f>
        <v>4.8899755501222489E-4</v>
      </c>
      <c r="K982" s="3">
        <f t="shared" si="187"/>
        <v>1</v>
      </c>
      <c r="L982" s="3" cm="1">
        <f t="array" ref="L982">SUM(_xlfn._xlws.FILTER($D$2:$D$1311,_xlfn.MAP($F$2:$F$1311,_xlfn.LAMBDA(_xlpm.x,_xlpm.x=$F982))))</f>
        <v>4.8899755501222489E-4</v>
      </c>
      <c r="M982" s="3">
        <f t="shared" si="188"/>
        <v>1</v>
      </c>
      <c r="N982" s="3">
        <f t="shared" si="189"/>
        <v>0.27185717486836958</v>
      </c>
      <c r="O982" s="3">
        <f t="shared" si="190"/>
        <v>1</v>
      </c>
      <c r="P982" s="3">
        <f t="shared" si="191"/>
        <v>0</v>
      </c>
      <c r="Q982" s="3"/>
    </row>
    <row r="983" spans="1:17">
      <c r="A983" s="1" t="str">
        <f t="shared" si="180"/>
        <v>~pisto~ : [pɪstoː]</v>
      </c>
      <c r="B983" s="2">
        <v>1</v>
      </c>
      <c r="C983" s="1" t="s">
        <v>863</v>
      </c>
      <c r="D983" s="3">
        <f t="shared" si="181"/>
        <v>4.8899755501222489E-4</v>
      </c>
      <c r="E983" s="3" t="str">
        <f t="shared" si="182"/>
        <v>~pisto~</v>
      </c>
      <c r="F983" s="3" t="str">
        <f t="shared" si="183"/>
        <v>[pɪstoː]</v>
      </c>
      <c r="G983" s="5">
        <f t="shared" si="184"/>
        <v>5</v>
      </c>
      <c r="H983" s="5">
        <f t="shared" si="185"/>
        <v>6</v>
      </c>
      <c r="I983" s="5">
        <f t="shared" si="186"/>
        <v>6</v>
      </c>
      <c r="J983" s="3" cm="1">
        <f t="array" ref="J983">SUM(_xlfn._xlws.FILTER($D$2:$D$1311,_xlfn.MAP($E$2:$E$1311,_xlfn.LAMBDA(_xlpm.x,_xlpm.x=$E983))))</f>
        <v>4.8899755501222489E-4</v>
      </c>
      <c r="K983" s="3">
        <f t="shared" si="187"/>
        <v>1</v>
      </c>
      <c r="L983" s="3" cm="1">
        <f t="array" ref="L983">SUM(_xlfn._xlws.FILTER($D$2:$D$1311,_xlfn.MAP($F$2:$F$1311,_xlfn.LAMBDA(_xlpm.x,_xlpm.x=$F983))))</f>
        <v>4.8899755501222489E-4</v>
      </c>
      <c r="M983" s="3">
        <f t="shared" si="188"/>
        <v>1</v>
      </c>
      <c r="N983" s="3">
        <f t="shared" si="189"/>
        <v>0.27185717486836958</v>
      </c>
      <c r="O983" s="3">
        <f t="shared" si="190"/>
        <v>1</v>
      </c>
      <c r="P983" s="3">
        <f t="shared" si="191"/>
        <v>0</v>
      </c>
      <c r="Q983" s="3"/>
    </row>
    <row r="984" spans="1:17">
      <c r="A984" s="1" t="str">
        <f t="shared" si="180"/>
        <v>~prüfu~ : [pʁyːfʊ]</v>
      </c>
      <c r="B984" s="2">
        <v>1</v>
      </c>
      <c r="C984" s="1" t="s">
        <v>862</v>
      </c>
      <c r="D984" s="3">
        <f t="shared" si="181"/>
        <v>4.8899755501222489E-4</v>
      </c>
      <c r="E984" s="3" t="str">
        <f t="shared" si="182"/>
        <v>~prüfu~</v>
      </c>
      <c r="F984" s="3" t="str">
        <f t="shared" si="183"/>
        <v>[pʁyːfʊ]</v>
      </c>
      <c r="G984" s="5">
        <f t="shared" si="184"/>
        <v>5</v>
      </c>
      <c r="H984" s="5">
        <f t="shared" si="185"/>
        <v>6</v>
      </c>
      <c r="I984" s="5">
        <f t="shared" si="186"/>
        <v>6</v>
      </c>
      <c r="J984" s="3" cm="1">
        <f t="array" ref="J984">SUM(_xlfn._xlws.FILTER($D$2:$D$1311,_xlfn.MAP($E$2:$E$1311,_xlfn.LAMBDA(_xlpm.x,_xlpm.x=$E984))))</f>
        <v>4.8899755501222489E-4</v>
      </c>
      <c r="K984" s="3">
        <f t="shared" si="187"/>
        <v>1</v>
      </c>
      <c r="L984" s="3" cm="1">
        <f t="array" ref="L984">SUM(_xlfn._xlws.FILTER($D$2:$D$1311,_xlfn.MAP($F$2:$F$1311,_xlfn.LAMBDA(_xlpm.x,_xlpm.x=$F984))))</f>
        <v>4.8899755501222489E-4</v>
      </c>
      <c r="M984" s="3">
        <f t="shared" si="188"/>
        <v>1</v>
      </c>
      <c r="N984" s="3">
        <f t="shared" si="189"/>
        <v>0.27185717486836958</v>
      </c>
      <c r="O984" s="3">
        <f t="shared" si="190"/>
        <v>1</v>
      </c>
      <c r="P984" s="3">
        <f t="shared" si="191"/>
        <v>0</v>
      </c>
      <c r="Q984" s="3"/>
    </row>
    <row r="985" spans="1:17">
      <c r="A985" s="1" t="str">
        <f t="shared" si="180"/>
        <v>~perso~ : [pɛʁzoː]</v>
      </c>
      <c r="B985" s="2">
        <v>1</v>
      </c>
      <c r="C985" s="1" t="s">
        <v>861</v>
      </c>
      <c r="D985" s="3">
        <f t="shared" si="181"/>
        <v>4.8899755501222489E-4</v>
      </c>
      <c r="E985" s="3" t="str">
        <f t="shared" si="182"/>
        <v>~perso~</v>
      </c>
      <c r="F985" s="3" t="str">
        <f t="shared" si="183"/>
        <v>[pɛʁzoː]</v>
      </c>
      <c r="G985" s="5">
        <f t="shared" si="184"/>
        <v>5</v>
      </c>
      <c r="H985" s="5">
        <f t="shared" si="185"/>
        <v>6</v>
      </c>
      <c r="I985" s="5">
        <f t="shared" si="186"/>
        <v>6</v>
      </c>
      <c r="J985" s="3" cm="1">
        <f t="array" ref="J985">SUM(_xlfn._xlws.FILTER($D$2:$D$1311,_xlfn.MAP($E$2:$E$1311,_xlfn.LAMBDA(_xlpm.x,_xlpm.x=$E985))))</f>
        <v>4.8899755501222489E-4</v>
      </c>
      <c r="K985" s="3">
        <f t="shared" si="187"/>
        <v>1</v>
      </c>
      <c r="L985" s="3" cm="1">
        <f t="array" ref="L985">SUM(_xlfn._xlws.FILTER($D$2:$D$1311,_xlfn.MAP($F$2:$F$1311,_xlfn.LAMBDA(_xlpm.x,_xlpm.x=$F985))))</f>
        <v>4.8899755501222489E-4</v>
      </c>
      <c r="M985" s="3">
        <f t="shared" si="188"/>
        <v>1</v>
      </c>
      <c r="N985" s="3">
        <f t="shared" si="189"/>
        <v>0.27185717486836958</v>
      </c>
      <c r="O985" s="3">
        <f t="shared" si="190"/>
        <v>1</v>
      </c>
      <c r="P985" s="3">
        <f t="shared" si="191"/>
        <v>0</v>
      </c>
      <c r="Q985" s="3"/>
    </row>
    <row r="986" spans="1:17">
      <c r="A986" s="1" t="str">
        <f t="shared" si="180"/>
        <v>~stole~ : [stoːle]</v>
      </c>
      <c r="B986" s="2">
        <v>1</v>
      </c>
      <c r="C986" s="1" t="s">
        <v>858</v>
      </c>
      <c r="D986" s="3">
        <f t="shared" si="181"/>
        <v>4.8899755501222489E-4</v>
      </c>
      <c r="E986" s="1" t="str">
        <f t="shared" si="182"/>
        <v>~stole~</v>
      </c>
      <c r="F986" s="1" t="str">
        <f t="shared" si="183"/>
        <v>[stoːle]</v>
      </c>
      <c r="G986" s="5">
        <f t="shared" si="184"/>
        <v>5</v>
      </c>
      <c r="H986" s="5">
        <f t="shared" si="185"/>
        <v>6</v>
      </c>
      <c r="I986" s="5">
        <f t="shared" si="186"/>
        <v>6</v>
      </c>
      <c r="J986" s="3" cm="1">
        <f t="array" ref="J986">SUM(_xlfn._xlws.FILTER($D$2:$D$1311,_xlfn.MAP($E$2:$E$1311,_xlfn.LAMBDA(_xlpm.x,_xlpm.x=$E986))))</f>
        <v>4.8899755501222489E-4</v>
      </c>
      <c r="K986" s="3">
        <f t="shared" si="187"/>
        <v>1</v>
      </c>
      <c r="L986" s="3" cm="1">
        <f t="array" ref="L986">SUM(_xlfn._xlws.FILTER($D$2:$D$1311,_xlfn.MAP($F$2:$F$1311,_xlfn.LAMBDA(_xlpm.x,_xlpm.x=$F986))))</f>
        <v>4.8899755501222489E-4</v>
      </c>
      <c r="M986" s="3">
        <f t="shared" si="188"/>
        <v>1</v>
      </c>
      <c r="N986" s="3">
        <f t="shared" si="189"/>
        <v>0.27185717486836958</v>
      </c>
      <c r="O986" s="3">
        <f t="shared" si="190"/>
        <v>1</v>
      </c>
      <c r="P986" s="3">
        <f t="shared" si="191"/>
        <v>0</v>
      </c>
      <c r="Q986" s="3"/>
    </row>
    <row r="987" spans="1:17">
      <c r="A987" s="1" t="str">
        <f t="shared" si="180"/>
        <v>~thema~ : [teːmaː]</v>
      </c>
      <c r="B987" s="2">
        <v>1</v>
      </c>
      <c r="C987" s="1" t="s">
        <v>856</v>
      </c>
      <c r="D987" s="3">
        <f t="shared" si="181"/>
        <v>4.8899755501222489E-4</v>
      </c>
      <c r="E987" s="3" t="str">
        <f t="shared" si="182"/>
        <v>~thema~</v>
      </c>
      <c r="F987" s="3" t="str">
        <f t="shared" si="183"/>
        <v>[teːmaː]</v>
      </c>
      <c r="G987" s="5">
        <f t="shared" si="184"/>
        <v>5</v>
      </c>
      <c r="H987" s="5">
        <f t="shared" si="185"/>
        <v>6</v>
      </c>
      <c r="I987" s="5">
        <f t="shared" si="186"/>
        <v>6</v>
      </c>
      <c r="J987" s="3" cm="1">
        <f t="array" ref="J987">SUM(_xlfn._xlws.FILTER($D$2:$D$1311,_xlfn.MAP($E$2:$E$1311,_xlfn.LAMBDA(_xlpm.x,_xlpm.x=$E987))))</f>
        <v>4.8899755501222489E-4</v>
      </c>
      <c r="K987" s="3">
        <f t="shared" si="187"/>
        <v>1</v>
      </c>
      <c r="L987" s="3" cm="1">
        <f t="array" ref="L987">SUM(_xlfn._xlws.FILTER($D$2:$D$1311,_xlfn.MAP($F$2:$F$1311,_xlfn.LAMBDA(_xlpm.x,_xlpm.x=$F987))))</f>
        <v>4.8899755501222489E-4</v>
      </c>
      <c r="M987" s="3">
        <f t="shared" si="188"/>
        <v>1</v>
      </c>
      <c r="N987" s="3">
        <f t="shared" si="189"/>
        <v>0.27185717486836958</v>
      </c>
      <c r="O987" s="3">
        <f t="shared" si="190"/>
        <v>1</v>
      </c>
      <c r="P987" s="3">
        <f t="shared" si="191"/>
        <v>0</v>
      </c>
      <c r="Q987" s="3"/>
    </row>
    <row r="988" spans="1:17">
      <c r="A988" s="1" t="str">
        <f t="shared" si="180"/>
        <v>~zweig~ : [tsvaɛk]</v>
      </c>
      <c r="B988" s="2">
        <v>1</v>
      </c>
      <c r="C988" s="1" t="s">
        <v>849</v>
      </c>
      <c r="D988" s="3">
        <f t="shared" si="181"/>
        <v>4.8899755501222489E-4</v>
      </c>
      <c r="E988" s="3" t="str">
        <f t="shared" si="182"/>
        <v>~zweig~</v>
      </c>
      <c r="F988" s="3" t="str">
        <f t="shared" si="183"/>
        <v>[tsvaɛk]</v>
      </c>
      <c r="G988" s="5">
        <f t="shared" si="184"/>
        <v>5</v>
      </c>
      <c r="H988" s="5">
        <f t="shared" si="185"/>
        <v>6</v>
      </c>
      <c r="I988" s="5">
        <f t="shared" si="186"/>
        <v>6</v>
      </c>
      <c r="J988" s="3" cm="1">
        <f t="array" ref="J988">SUM(_xlfn._xlws.FILTER($D$2:$D$1311,_xlfn.MAP($E$2:$E$1311,_xlfn.LAMBDA(_xlpm.x,_xlpm.x=$E988))))</f>
        <v>4.8899755501222489E-4</v>
      </c>
      <c r="K988" s="3">
        <f t="shared" si="187"/>
        <v>1</v>
      </c>
      <c r="L988" s="3" cm="1">
        <f t="array" ref="L988">SUM(_xlfn._xlws.FILTER($D$2:$D$1311,_xlfn.MAP($F$2:$F$1311,_xlfn.LAMBDA(_xlpm.x,_xlpm.x=$F988))))</f>
        <v>4.8899755501222489E-4</v>
      </c>
      <c r="M988" s="3">
        <f t="shared" si="188"/>
        <v>1</v>
      </c>
      <c r="N988" s="3">
        <f t="shared" si="189"/>
        <v>0.27185717486836958</v>
      </c>
      <c r="O988" s="3">
        <f t="shared" si="190"/>
        <v>1</v>
      </c>
      <c r="P988" s="3">
        <f t="shared" si="191"/>
        <v>0</v>
      </c>
      <c r="Q988" s="3"/>
    </row>
    <row r="989" spans="1:17">
      <c r="A989" s="1" t="str">
        <f t="shared" si="180"/>
        <v>~wüste~ : [vyːste]</v>
      </c>
      <c r="B989" s="2">
        <v>1</v>
      </c>
      <c r="C989" s="1" t="s">
        <v>843</v>
      </c>
      <c r="D989" s="3">
        <f t="shared" si="181"/>
        <v>4.8899755501222489E-4</v>
      </c>
      <c r="E989" s="1" t="str">
        <f t="shared" si="182"/>
        <v>~wüste~</v>
      </c>
      <c r="F989" s="1" t="str">
        <f t="shared" si="183"/>
        <v>[vyːste]</v>
      </c>
      <c r="G989" s="5">
        <f t="shared" si="184"/>
        <v>5</v>
      </c>
      <c r="H989" s="5">
        <f t="shared" si="185"/>
        <v>6</v>
      </c>
      <c r="I989" s="5">
        <f t="shared" si="186"/>
        <v>6</v>
      </c>
      <c r="J989" s="3" cm="1">
        <f t="array" ref="J989">SUM(_xlfn._xlws.FILTER($D$2:$D$1311,_xlfn.MAP($E$2:$E$1311,_xlfn.LAMBDA(_xlpm.x,_xlpm.x=$E989))))</f>
        <v>4.8899755501222489E-4</v>
      </c>
      <c r="K989" s="3">
        <f t="shared" si="187"/>
        <v>1</v>
      </c>
      <c r="L989" s="3" cm="1">
        <f t="array" ref="L989">SUM(_xlfn._xlws.FILTER($D$2:$D$1311,_xlfn.MAP($F$2:$F$1311,_xlfn.LAMBDA(_xlpm.x,_xlpm.x=$F989))))</f>
        <v>4.8899755501222489E-4</v>
      </c>
      <c r="M989" s="3">
        <f t="shared" si="188"/>
        <v>1</v>
      </c>
      <c r="N989" s="3">
        <f t="shared" si="189"/>
        <v>0.27185717486836958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~winzi~ : [vɪntsɪ]</v>
      </c>
      <c r="B990" s="2">
        <v>1</v>
      </c>
      <c r="C990" s="1" t="s">
        <v>842</v>
      </c>
      <c r="D990" s="3">
        <f t="shared" si="181"/>
        <v>4.8899755501222489E-4</v>
      </c>
      <c r="E990" s="3" t="str">
        <f t="shared" si="182"/>
        <v>~winzi~</v>
      </c>
      <c r="F990" s="3" t="str">
        <f t="shared" si="183"/>
        <v>[vɪntsɪ]</v>
      </c>
      <c r="G990" s="5">
        <f t="shared" si="184"/>
        <v>5</v>
      </c>
      <c r="H990" s="5">
        <f t="shared" si="185"/>
        <v>6</v>
      </c>
      <c r="I990" s="5">
        <f t="shared" si="186"/>
        <v>6</v>
      </c>
      <c r="J990" s="3" cm="1">
        <f t="array" ref="J990">SUM(_xlfn._xlws.FILTER($D$2:$D$1311,_xlfn.MAP($E$2:$E$1311,_xlfn.LAMBDA(_xlpm.x,_xlpm.x=$E990))))</f>
        <v>4.8899755501222489E-4</v>
      </c>
      <c r="K990" s="3">
        <f t="shared" si="187"/>
        <v>1</v>
      </c>
      <c r="L990" s="3" cm="1">
        <f t="array" ref="L990">SUM(_xlfn._xlws.FILTER($D$2:$D$1311,_xlfn.MAP($F$2:$F$1311,_xlfn.LAMBDA(_xlpm.x,_xlpm.x=$F990))))</f>
        <v>4.8899755501222489E-4</v>
      </c>
      <c r="M990" s="3">
        <f t="shared" si="188"/>
        <v>1</v>
      </c>
      <c r="N990" s="3">
        <f t="shared" si="189"/>
        <v>0.27185717486836958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~solda~ : [zɔldaː]</v>
      </c>
      <c r="B991" s="2">
        <v>1</v>
      </c>
      <c r="C991" s="1" t="s">
        <v>840</v>
      </c>
      <c r="D991" s="3">
        <f t="shared" si="181"/>
        <v>4.8899755501222489E-4</v>
      </c>
      <c r="E991" s="1" t="str">
        <f t="shared" si="182"/>
        <v>~solda~</v>
      </c>
      <c r="F991" s="1" t="str">
        <f t="shared" si="183"/>
        <v>[zɔldaː]</v>
      </c>
      <c r="G991" s="5">
        <f t="shared" si="184"/>
        <v>5</v>
      </c>
      <c r="H991" s="5">
        <f t="shared" si="185"/>
        <v>6</v>
      </c>
      <c r="I991" s="5">
        <f t="shared" si="186"/>
        <v>6</v>
      </c>
      <c r="J991" s="3" cm="1">
        <f t="array" ref="J991">SUM(_xlfn._xlws.FILTER($D$2:$D$1311,_xlfn.MAP($E$2:$E$1311,_xlfn.LAMBDA(_xlpm.x,_xlpm.x=$E991))))</f>
        <v>4.8899755501222489E-4</v>
      </c>
      <c r="K991" s="3">
        <f t="shared" si="187"/>
        <v>1</v>
      </c>
      <c r="L991" s="3" cm="1">
        <f t="array" ref="L991">SUM(_xlfn._xlws.FILTER($D$2:$D$1311,_xlfn.MAP($F$2:$F$1311,_xlfn.LAMBDA(_xlpm.x,_xlpm.x=$F991))))</f>
        <v>4.8899755501222489E-4</v>
      </c>
      <c r="M991" s="3">
        <f t="shared" si="188"/>
        <v>1</v>
      </c>
      <c r="N991" s="3">
        <f t="shared" si="189"/>
        <v>0.27185717486836958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~syste~ : [zʏsteː]</v>
      </c>
      <c r="B992" s="2">
        <v>1</v>
      </c>
      <c r="C992" s="1" t="s">
        <v>837</v>
      </c>
      <c r="D992" s="3">
        <f t="shared" si="181"/>
        <v>4.8899755501222489E-4</v>
      </c>
      <c r="E992" s="3" t="str">
        <f t="shared" si="182"/>
        <v>~syste~</v>
      </c>
      <c r="F992" s="3" t="str">
        <f t="shared" si="183"/>
        <v>[zʏsteː]</v>
      </c>
      <c r="G992" s="5">
        <f t="shared" si="184"/>
        <v>5</v>
      </c>
      <c r="H992" s="5">
        <f t="shared" si="185"/>
        <v>6</v>
      </c>
      <c r="I992" s="5">
        <f t="shared" si="186"/>
        <v>6</v>
      </c>
      <c r="J992" s="3" cm="1">
        <f t="array" ref="J992">SUM(_xlfn._xlws.FILTER($D$2:$D$1311,_xlfn.MAP($E$2:$E$1311,_xlfn.LAMBDA(_xlpm.x,_xlpm.x=$E992))))</f>
        <v>4.8899755501222489E-4</v>
      </c>
      <c r="K992" s="3">
        <f t="shared" si="187"/>
        <v>1</v>
      </c>
      <c r="L992" s="3" cm="1">
        <f t="array" ref="L992">SUM(_xlfn._xlws.FILTER($D$2:$D$1311,_xlfn.MAP($F$2:$F$1311,_xlfn.LAMBDA(_xlpm.x,_xlpm.x=$F992))))</f>
        <v>4.8899755501222489E-4</v>
      </c>
      <c r="M992" s="3">
        <f t="shared" si="188"/>
        <v>1</v>
      </c>
      <c r="N992" s="3">
        <f t="shared" si="189"/>
        <v>0.27185717486836958</v>
      </c>
      <c r="O992" s="3">
        <f t="shared" si="190"/>
        <v>1</v>
      </c>
      <c r="P992" s="3">
        <f t="shared" si="191"/>
        <v>0</v>
      </c>
      <c r="Q992" s="3"/>
    </row>
    <row r="993" spans="1:17">
      <c r="A993" s="1" t="str">
        <f t="shared" si="180"/>
        <v>~gebni~ : [ɡeːpnɪ]</v>
      </c>
      <c r="B993" s="2">
        <v>1</v>
      </c>
      <c r="C993" s="1" t="s">
        <v>836</v>
      </c>
      <c r="D993" s="3">
        <f t="shared" si="181"/>
        <v>4.8899755501222489E-4</v>
      </c>
      <c r="E993" s="3" t="str">
        <f t="shared" si="182"/>
        <v>~gebni~</v>
      </c>
      <c r="F993" s="3" t="str">
        <f t="shared" si="183"/>
        <v>[ɡeːpnɪ]</v>
      </c>
      <c r="G993" s="5">
        <f t="shared" si="184"/>
        <v>5</v>
      </c>
      <c r="H993" s="5">
        <f t="shared" si="185"/>
        <v>6</v>
      </c>
      <c r="I993" s="5">
        <f t="shared" si="186"/>
        <v>6</v>
      </c>
      <c r="J993" s="3" cm="1">
        <f t="array" ref="J993">SUM(_xlfn._xlws.FILTER($D$2:$D$1311,_xlfn.MAP($E$2:$E$1311,_xlfn.LAMBDA(_xlpm.x,_xlpm.x=$E993))))</f>
        <v>4.8899755501222489E-4</v>
      </c>
      <c r="K993" s="3">
        <f t="shared" si="187"/>
        <v>1</v>
      </c>
      <c r="L993" s="3" cm="1">
        <f t="array" ref="L993">SUM(_xlfn._xlws.FILTER($D$2:$D$1311,_xlfn.MAP($F$2:$F$1311,_xlfn.LAMBDA(_xlpm.x,_xlpm.x=$F993))))</f>
        <v>4.8899755501222489E-4</v>
      </c>
      <c r="M993" s="3">
        <f t="shared" si="188"/>
        <v>1</v>
      </c>
      <c r="N993" s="3">
        <f t="shared" si="189"/>
        <v>0.27185717486836958</v>
      </c>
      <c r="O993" s="3">
        <f t="shared" si="190"/>
        <v>1</v>
      </c>
      <c r="P993" s="3">
        <f t="shared" si="191"/>
        <v>0</v>
      </c>
      <c r="Q993" s="3"/>
    </row>
    <row r="994" spans="1:17">
      <c r="A994" s="1" t="str">
        <f t="shared" si="180"/>
        <v>~glanz~ : [ɡlants]</v>
      </c>
      <c r="B994" s="2">
        <v>1</v>
      </c>
      <c r="C994" s="1" t="s">
        <v>834</v>
      </c>
      <c r="D994" s="3">
        <f t="shared" si="181"/>
        <v>4.8899755501222489E-4</v>
      </c>
      <c r="E994" s="3" t="str">
        <f t="shared" si="182"/>
        <v>~glanz~</v>
      </c>
      <c r="F994" s="3" t="str">
        <f t="shared" si="183"/>
        <v>[ɡlants]</v>
      </c>
      <c r="G994" s="5">
        <f t="shared" si="184"/>
        <v>5</v>
      </c>
      <c r="H994" s="5">
        <f t="shared" si="185"/>
        <v>6</v>
      </c>
      <c r="I994" s="5">
        <f t="shared" si="186"/>
        <v>6</v>
      </c>
      <c r="J994" s="3" cm="1">
        <f t="array" ref="J994">SUM(_xlfn._xlws.FILTER($D$2:$D$1311,_xlfn.MAP($E$2:$E$1311,_xlfn.LAMBDA(_xlpm.x,_xlpm.x=$E994))))</f>
        <v>4.8899755501222489E-4</v>
      </c>
      <c r="K994" s="3">
        <f t="shared" si="187"/>
        <v>1</v>
      </c>
      <c r="L994" s="3" cm="1">
        <f t="array" ref="L994">SUM(_xlfn._xlws.FILTER($D$2:$D$1311,_xlfn.MAP($F$2:$F$1311,_xlfn.LAMBDA(_xlpm.x,_xlpm.x=$F994))))</f>
        <v>4.8899755501222489E-4</v>
      </c>
      <c r="M994" s="3">
        <f t="shared" si="188"/>
        <v>1</v>
      </c>
      <c r="N994" s="3">
        <f t="shared" si="189"/>
        <v>0.27185717486836958</v>
      </c>
      <c r="O994" s="3">
        <f t="shared" si="190"/>
        <v>1</v>
      </c>
      <c r="P994" s="3">
        <f t="shared" si="191"/>
        <v>0</v>
      </c>
      <c r="Q994" s="3"/>
    </row>
    <row r="995" spans="1:17">
      <c r="A995" s="1" t="str">
        <f t="shared" si="180"/>
        <v>~rmula~ : [ʁmulaː]</v>
      </c>
      <c r="B995" s="2">
        <v>1</v>
      </c>
      <c r="C995" s="1" t="s">
        <v>833</v>
      </c>
      <c r="D995" s="3">
        <f t="shared" si="181"/>
        <v>4.8899755501222489E-4</v>
      </c>
      <c r="E995" s="3" t="str">
        <f t="shared" si="182"/>
        <v>~rmula~</v>
      </c>
      <c r="F995" s="3" t="str">
        <f t="shared" si="183"/>
        <v>[ʁmulaː]</v>
      </c>
      <c r="G995" s="5">
        <f t="shared" si="184"/>
        <v>5</v>
      </c>
      <c r="H995" s="5">
        <f t="shared" si="185"/>
        <v>6</v>
      </c>
      <c r="I995" s="5">
        <f t="shared" si="186"/>
        <v>6</v>
      </c>
      <c r="J995" s="3" cm="1">
        <f t="array" ref="J995">SUM(_xlfn._xlws.FILTER($D$2:$D$1311,_xlfn.MAP($E$2:$E$1311,_xlfn.LAMBDA(_xlpm.x,_xlpm.x=$E995))))</f>
        <v>4.8899755501222489E-4</v>
      </c>
      <c r="K995" s="3">
        <f t="shared" si="187"/>
        <v>1</v>
      </c>
      <c r="L995" s="3" cm="1">
        <f t="array" ref="L995">SUM(_xlfn._xlws.FILTER($D$2:$D$1311,_xlfn.MAP($F$2:$F$1311,_xlfn.LAMBDA(_xlpm.x,_xlpm.x=$F995))))</f>
        <v>4.8899755501222489E-4</v>
      </c>
      <c r="M995" s="3">
        <f t="shared" si="188"/>
        <v>1</v>
      </c>
      <c r="N995" s="3">
        <f t="shared" si="189"/>
        <v>0.27185717486836958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~spare~ : [ʃpaːʁe]</v>
      </c>
      <c r="B996" s="2">
        <v>1</v>
      </c>
      <c r="C996" s="1" t="s">
        <v>830</v>
      </c>
      <c r="D996" s="3">
        <f t="shared" si="181"/>
        <v>4.8899755501222489E-4</v>
      </c>
      <c r="E996" s="3" t="str">
        <f t="shared" si="182"/>
        <v>~spare~</v>
      </c>
      <c r="F996" s="3" t="str">
        <f t="shared" si="183"/>
        <v>[ʃpaːʁe]</v>
      </c>
      <c r="G996" s="5">
        <f t="shared" si="184"/>
        <v>5</v>
      </c>
      <c r="H996" s="5">
        <f t="shared" si="185"/>
        <v>6</v>
      </c>
      <c r="I996" s="5">
        <f t="shared" si="186"/>
        <v>6</v>
      </c>
      <c r="J996" s="3" cm="1">
        <f t="array" ref="J996">SUM(_xlfn._xlws.FILTER($D$2:$D$1311,_xlfn.MAP($E$2:$E$1311,_xlfn.LAMBDA(_xlpm.x,_xlpm.x=$E996))))</f>
        <v>4.8899755501222489E-4</v>
      </c>
      <c r="K996" s="3">
        <f t="shared" si="187"/>
        <v>1</v>
      </c>
      <c r="L996" s="3" cm="1">
        <f t="array" ref="L996">SUM(_xlfn._xlws.FILTER($D$2:$D$1311,_xlfn.MAP($F$2:$F$1311,_xlfn.LAMBDA(_xlpm.x,_xlpm.x=$F996))))</f>
        <v>4.8899755501222489E-4</v>
      </c>
      <c r="M996" s="3">
        <f t="shared" si="188"/>
        <v>1</v>
      </c>
      <c r="N996" s="3">
        <f t="shared" si="189"/>
        <v>0.27185717486836958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~stati~ : [ʃtatsi]</v>
      </c>
      <c r="B997" s="2">
        <v>1</v>
      </c>
      <c r="C997" s="1" t="s">
        <v>827</v>
      </c>
      <c r="D997" s="3">
        <f t="shared" si="181"/>
        <v>4.8899755501222489E-4</v>
      </c>
      <c r="E997" s="3" t="str">
        <f t="shared" si="182"/>
        <v>~stati~</v>
      </c>
      <c r="F997" s="3" t="str">
        <f t="shared" si="183"/>
        <v>[ʃtatsi]</v>
      </c>
      <c r="G997" s="5">
        <f t="shared" si="184"/>
        <v>5</v>
      </c>
      <c r="H997" s="5">
        <f t="shared" si="185"/>
        <v>6</v>
      </c>
      <c r="I997" s="5">
        <f t="shared" si="186"/>
        <v>6</v>
      </c>
      <c r="J997" s="3" cm="1">
        <f t="array" ref="J997">SUM(_xlfn._xlws.FILTER($D$2:$D$1311,_xlfn.MAP($E$2:$E$1311,_xlfn.LAMBDA(_xlpm.x,_xlpm.x=$E997))))</f>
        <v>4.8899755501222489E-4</v>
      </c>
      <c r="K997" s="3">
        <f t="shared" si="187"/>
        <v>1</v>
      </c>
      <c r="L997" s="3" cm="1">
        <f t="array" ref="L997">SUM(_xlfn._xlws.FILTER($D$2:$D$1311,_xlfn.MAP($F$2:$F$1311,_xlfn.LAMBDA(_xlpm.x,_xlpm.x=$F997))))</f>
        <v>4.8899755501222489E-4</v>
      </c>
      <c r="M997" s="3">
        <f t="shared" si="188"/>
        <v>1</v>
      </c>
      <c r="N997" s="3">
        <f t="shared" si="189"/>
        <v>0.27185717486836958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~rtitu~ : [ʁtituː]</v>
      </c>
      <c r="B998" s="2">
        <v>1</v>
      </c>
      <c r="C998" s="1" t="s">
        <v>826</v>
      </c>
      <c r="D998" s="3">
        <f t="shared" si="181"/>
        <v>4.8899755501222489E-4</v>
      </c>
      <c r="E998" s="3" t="str">
        <f t="shared" si="182"/>
        <v>~rtitu~</v>
      </c>
      <c r="F998" s="3" t="str">
        <f t="shared" si="183"/>
        <v>[ʁtituː]</v>
      </c>
      <c r="G998" s="5">
        <f t="shared" si="184"/>
        <v>5</v>
      </c>
      <c r="H998" s="5">
        <f t="shared" si="185"/>
        <v>6</v>
      </c>
      <c r="I998" s="5">
        <f t="shared" si="186"/>
        <v>6</v>
      </c>
      <c r="J998" s="3" cm="1">
        <f t="array" ref="J998">SUM(_xlfn._xlws.FILTER($D$2:$D$1311,_xlfn.MAP($E$2:$E$1311,_xlfn.LAMBDA(_xlpm.x,_xlpm.x=$E998))))</f>
        <v>4.8899755501222489E-4</v>
      </c>
      <c r="K998" s="3">
        <f t="shared" si="187"/>
        <v>1</v>
      </c>
      <c r="L998" s="3" cm="1">
        <f t="array" ref="L998">SUM(_xlfn._xlws.FILTER($D$2:$D$1311,_xlfn.MAP($F$2:$F$1311,_xlfn.LAMBDA(_xlpm.x,_xlpm.x=$F998))))</f>
        <v>4.8899755501222489E-4</v>
      </c>
      <c r="M998" s="3">
        <f t="shared" si="188"/>
        <v>1</v>
      </c>
      <c r="N998" s="3">
        <f t="shared" si="189"/>
        <v>0.27185717486836958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~studi~ : [ʃtuːdi]</v>
      </c>
      <c r="B999" s="2">
        <v>1</v>
      </c>
      <c r="C999" s="1" t="s">
        <v>825</v>
      </c>
      <c r="D999" s="3">
        <f t="shared" si="181"/>
        <v>4.8899755501222489E-4</v>
      </c>
      <c r="E999" s="3" t="str">
        <f t="shared" si="182"/>
        <v>~studi~</v>
      </c>
      <c r="F999" s="3" t="str">
        <f t="shared" si="183"/>
        <v>[ʃtuːdi]</v>
      </c>
      <c r="G999" s="5">
        <f t="shared" si="184"/>
        <v>5</v>
      </c>
      <c r="H999" s="5">
        <f t="shared" si="185"/>
        <v>6</v>
      </c>
      <c r="I999" s="5">
        <f t="shared" si="186"/>
        <v>6</v>
      </c>
      <c r="J999" s="3" cm="1">
        <f t="array" ref="J999">SUM(_xlfn._xlws.FILTER($D$2:$D$1311,_xlfn.MAP($E$2:$E$1311,_xlfn.LAMBDA(_xlpm.x,_xlpm.x=$E999))))</f>
        <v>4.8899755501222489E-4</v>
      </c>
      <c r="K999" s="3">
        <f t="shared" si="187"/>
        <v>1</v>
      </c>
      <c r="L999" s="3" cm="1">
        <f t="array" ref="L999">SUM(_xlfn._xlws.FILTER($D$2:$D$1311,_xlfn.MAP($F$2:$F$1311,_xlfn.LAMBDA(_xlpm.x,_xlpm.x=$F999))))</f>
        <v>4.8899755501222489E-4</v>
      </c>
      <c r="M999" s="3">
        <f t="shared" si="188"/>
        <v>1</v>
      </c>
      <c r="N999" s="3">
        <f t="shared" si="189"/>
        <v>0.27185717486836958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~strom~ : [ʃtʁoːm]</v>
      </c>
      <c r="B1000" s="2">
        <v>1</v>
      </c>
      <c r="C1000" s="1" t="s">
        <v>821</v>
      </c>
      <c r="D1000" s="3">
        <f t="shared" si="181"/>
        <v>4.8899755501222489E-4</v>
      </c>
      <c r="E1000" s="3" t="str">
        <f t="shared" si="182"/>
        <v>~strom~</v>
      </c>
      <c r="F1000" s="3" t="str">
        <f t="shared" si="183"/>
        <v>[ʃtʁoːm]</v>
      </c>
      <c r="G1000" s="5">
        <f t="shared" si="184"/>
        <v>5</v>
      </c>
      <c r="H1000" s="5">
        <f t="shared" si="185"/>
        <v>6</v>
      </c>
      <c r="I1000" s="5">
        <f t="shared" si="186"/>
        <v>6</v>
      </c>
      <c r="J1000" s="3" cm="1">
        <f t="array" ref="J1000">SUM(_xlfn._xlws.FILTER($D$2:$D$1311,_xlfn.MAP($E$2:$E$1311,_xlfn.LAMBDA(_xlpm.x,_xlpm.x=$E1000))))</f>
        <v>4.8899755501222489E-4</v>
      </c>
      <c r="K1000" s="3">
        <f t="shared" si="187"/>
        <v>1</v>
      </c>
      <c r="L1000" s="3" cm="1">
        <f t="array" ref="L1000">SUM(_xlfn._xlws.FILTER($D$2:$D$1311,_xlfn.MAP($F$2:$F$1311,_xlfn.LAMBDA(_xlpm.x,_xlpm.x=$F1000))))</f>
        <v>4.8899755501222489E-4</v>
      </c>
      <c r="M1000" s="3">
        <f t="shared" si="188"/>
        <v>1</v>
      </c>
      <c r="N1000" s="3">
        <f t="shared" si="189"/>
        <v>0.27185717486836958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~größe~ : [ɡʁøːse]</v>
      </c>
      <c r="B1001" s="2">
        <v>1</v>
      </c>
      <c r="C1001" s="1" t="s">
        <v>818</v>
      </c>
      <c r="D1001" s="3">
        <f t="shared" si="181"/>
        <v>4.8899755501222489E-4</v>
      </c>
      <c r="E1001" s="3" t="str">
        <f t="shared" si="182"/>
        <v>~größe~</v>
      </c>
      <c r="F1001" s="3" t="str">
        <f t="shared" si="183"/>
        <v>[ɡʁøːse]</v>
      </c>
      <c r="G1001" s="5">
        <f t="shared" si="184"/>
        <v>5</v>
      </c>
      <c r="H1001" s="5">
        <f t="shared" si="185"/>
        <v>6</v>
      </c>
      <c r="I1001" s="5">
        <f t="shared" si="186"/>
        <v>6</v>
      </c>
      <c r="J1001" s="3" cm="1">
        <f t="array" ref="J1001">SUM(_xlfn._xlws.FILTER($D$2:$D$1311,_xlfn.MAP($E$2:$E$1311,_xlfn.LAMBDA(_xlpm.x,_xlpm.x=$E1001))))</f>
        <v>4.8899755501222489E-4</v>
      </c>
      <c r="K1001" s="3">
        <f t="shared" si="187"/>
        <v>1</v>
      </c>
      <c r="L1001" s="3" cm="1">
        <f t="array" ref="L1001">SUM(_xlfn._xlws.FILTER($D$2:$D$1311,_xlfn.MAP($F$2:$F$1311,_xlfn.LAMBDA(_xlpm.x,_xlpm.x=$F1001))))</f>
        <v>4.8899755501222489E-4</v>
      </c>
      <c r="M1001" s="3">
        <f t="shared" si="188"/>
        <v>1</v>
      </c>
      <c r="N1001" s="3">
        <f t="shared" si="189"/>
        <v>0.27185717486836958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~ktion~ : [ktsioːn]</v>
      </c>
      <c r="B1002" s="2">
        <v>1</v>
      </c>
      <c r="C1002" s="1" t="s">
        <v>745</v>
      </c>
      <c r="D1002" s="3">
        <f t="shared" si="181"/>
        <v>4.8899755501222489E-4</v>
      </c>
      <c r="E1002" s="1" t="str">
        <f t="shared" si="182"/>
        <v>~ktion~</v>
      </c>
      <c r="F1002" s="1" t="str">
        <f t="shared" si="183"/>
        <v>[ktsioːn]</v>
      </c>
      <c r="G1002" s="5">
        <f t="shared" si="184"/>
        <v>5</v>
      </c>
      <c r="H1002" s="5">
        <f t="shared" si="185"/>
        <v>7</v>
      </c>
      <c r="I1002" s="5">
        <f t="shared" si="186"/>
        <v>7</v>
      </c>
      <c r="J1002" s="3" cm="1">
        <f t="array" ref="J1002">SUM(_xlfn._xlws.FILTER($D$2:$D$1311,_xlfn.MAP($E$2:$E$1311,_xlfn.LAMBDA(_xlpm.x,_xlpm.x=$E1002))))</f>
        <v>4.8899755501222489E-4</v>
      </c>
      <c r="K1002" s="3">
        <f t="shared" si="187"/>
        <v>1</v>
      </c>
      <c r="L1002" s="3" cm="1">
        <f t="array" ref="L1002">SUM(_xlfn._xlws.FILTER($D$2:$D$1311,_xlfn.MAP($F$2:$F$1311,_xlfn.LAMBDA(_xlpm.x,_xlpm.x=$F1002))))</f>
        <v>4.8899755501222489E-4</v>
      </c>
      <c r="M1002" s="3">
        <f t="shared" si="188"/>
        <v>1</v>
      </c>
      <c r="N1002" s="3">
        <f t="shared" si="189"/>
        <v>0.28725561847890652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~zuhau~ : [tsuːhaɔ]</v>
      </c>
      <c r="B1003" s="2">
        <v>1</v>
      </c>
      <c r="C1003" s="1" t="s">
        <v>736</v>
      </c>
      <c r="D1003" s="3">
        <f t="shared" si="181"/>
        <v>4.8899755501222489E-4</v>
      </c>
      <c r="E1003" s="3" t="str">
        <f t="shared" si="182"/>
        <v>~zuhau~</v>
      </c>
      <c r="F1003" s="3" t="str">
        <f t="shared" si="183"/>
        <v>[tsuːhaɔ]</v>
      </c>
      <c r="G1003" s="5">
        <f t="shared" si="184"/>
        <v>5</v>
      </c>
      <c r="H1003" s="5">
        <f t="shared" si="185"/>
        <v>7</v>
      </c>
      <c r="I1003" s="5">
        <f t="shared" si="186"/>
        <v>7</v>
      </c>
      <c r="J1003" s="3" cm="1">
        <f t="array" ref="J1003">SUM(_xlfn._xlws.FILTER($D$2:$D$1311,_xlfn.MAP($E$2:$E$1311,_xlfn.LAMBDA(_xlpm.x,_xlpm.x=$E1003))))</f>
        <v>4.8899755501222489E-4</v>
      </c>
      <c r="K1003" s="3">
        <f t="shared" si="187"/>
        <v>1</v>
      </c>
      <c r="L1003" s="3" cm="1">
        <f t="array" ref="L1003">SUM(_xlfn._xlws.FILTER($D$2:$D$1311,_xlfn.MAP($F$2:$F$1311,_xlfn.LAMBDA(_xlpm.x,_xlpm.x=$F1003))))</f>
        <v>4.8899755501222489E-4</v>
      </c>
      <c r="M1003" s="3">
        <f t="shared" si="188"/>
        <v>1</v>
      </c>
      <c r="N1003" s="3">
        <f t="shared" si="189"/>
        <v>0.28725561847890652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~zusta~ : [tsuːʃta]</v>
      </c>
      <c r="B1004" s="2">
        <v>1</v>
      </c>
      <c r="C1004" s="1" t="s">
        <v>735</v>
      </c>
      <c r="D1004" s="3">
        <f t="shared" si="181"/>
        <v>4.8899755501222489E-4</v>
      </c>
      <c r="E1004" s="1" t="str">
        <f t="shared" si="182"/>
        <v>~zusta~</v>
      </c>
      <c r="F1004" s="1" t="str">
        <f t="shared" si="183"/>
        <v>[tsuːʃta]</v>
      </c>
      <c r="G1004" s="5">
        <f t="shared" si="184"/>
        <v>5</v>
      </c>
      <c r="H1004" s="5">
        <f t="shared" si="185"/>
        <v>7</v>
      </c>
      <c r="I1004" s="5">
        <f t="shared" si="186"/>
        <v>7</v>
      </c>
      <c r="J1004" s="3" cm="1">
        <f t="array" ref="J1004">SUM(_xlfn._xlws.FILTER($D$2:$D$1311,_xlfn.MAP($E$2:$E$1311,_xlfn.LAMBDA(_xlpm.x,_xlpm.x=$E1004))))</f>
        <v>4.8899755501222489E-4</v>
      </c>
      <c r="K1004" s="3">
        <f t="shared" si="187"/>
        <v>1</v>
      </c>
      <c r="L1004" s="3" cm="1">
        <f t="array" ref="L1004">SUM(_xlfn._xlws.FILTER($D$2:$D$1311,_xlfn.MAP($F$2:$F$1311,_xlfn.LAMBDA(_xlpm.x,_xlpm.x=$F1004))))</f>
        <v>4.8899755501222489E-4</v>
      </c>
      <c r="M1004" s="3">
        <f t="shared" si="188"/>
        <v>1</v>
      </c>
      <c r="N1004" s="3">
        <f t="shared" si="189"/>
        <v>0.28725561847890652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~schen~ : [ʃn]</v>
      </c>
      <c r="B1005" s="2">
        <v>2</v>
      </c>
      <c r="C1005" s="1" t="s">
        <v>658</v>
      </c>
      <c r="D1005" s="3">
        <f t="shared" si="181"/>
        <v>9.7799511002444979E-4</v>
      </c>
      <c r="E1005" s="3" t="str">
        <f t="shared" si="182"/>
        <v>~schen~</v>
      </c>
      <c r="F1005" s="3" t="str">
        <f t="shared" si="183"/>
        <v>[ʃn]</v>
      </c>
      <c r="G1005" s="5">
        <f t="shared" si="184"/>
        <v>5</v>
      </c>
      <c r="H1005" s="5">
        <f t="shared" si="185"/>
        <v>2</v>
      </c>
      <c r="I1005" s="5">
        <f t="shared" si="186"/>
        <v>5</v>
      </c>
      <c r="J1005" s="3" cm="1">
        <f t="array" ref="J1005">SUM(_xlfn._xlws.FILTER($D$2:$D$1311,_xlfn.MAP($E$2:$E$1311,_xlfn.LAMBDA(_xlpm.x,_xlpm.x=$E1005))))</f>
        <v>9.7799511002444979E-4</v>
      </c>
      <c r="K1005" s="3">
        <f t="shared" si="187"/>
        <v>1</v>
      </c>
      <c r="L1005" s="3" cm="1">
        <f t="array" ref="L1005">SUM(_xlfn._xlws.FILTER($D$2:$D$1311,_xlfn.MAP($F$2:$F$1311,_xlfn.LAMBDA(_xlpm.x,_xlpm.x=$F1005))))</f>
        <v>9.7799511002444979E-4</v>
      </c>
      <c r="M1005" s="3">
        <f t="shared" si="188"/>
        <v>1</v>
      </c>
      <c r="N1005" s="3">
        <f t="shared" si="189"/>
        <v>0.28725561847890652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~chten~ : [xtn]</v>
      </c>
      <c r="B1006" s="2">
        <v>2</v>
      </c>
      <c r="C1006" s="1" t="s">
        <v>631</v>
      </c>
      <c r="D1006" s="3">
        <f t="shared" si="181"/>
        <v>9.7799511002444979E-4</v>
      </c>
      <c r="E1006" s="1" t="str">
        <f t="shared" si="182"/>
        <v>~chten~</v>
      </c>
      <c r="F1006" s="1" t="str">
        <f t="shared" si="183"/>
        <v>[xtn]</v>
      </c>
      <c r="G1006" s="5">
        <f t="shared" si="184"/>
        <v>5</v>
      </c>
      <c r="H1006" s="5">
        <f t="shared" si="185"/>
        <v>3</v>
      </c>
      <c r="I1006" s="5">
        <f t="shared" si="186"/>
        <v>5</v>
      </c>
      <c r="J1006" s="3" cm="1">
        <f t="array" ref="J1006">SUM(_xlfn._xlws.FILTER($D$2:$D$1311,_xlfn.MAP($E$2:$E$1311,_xlfn.LAMBDA(_xlpm.x,_xlpm.x=$E1006))))</f>
        <v>9.7799511002444979E-4</v>
      </c>
      <c r="K1006" s="3">
        <f t="shared" si="187"/>
        <v>1</v>
      </c>
      <c r="L1006" s="3" cm="1">
        <f t="array" ref="L1006">SUM(_xlfn._xlws.FILTER($D$2:$D$1311,_xlfn.MAP($F$2:$F$1311,_xlfn.LAMBDA(_xlpm.x,_xlpm.x=$F1006))))</f>
        <v>9.7799511002444979E-4</v>
      </c>
      <c r="M1006" s="3">
        <f t="shared" si="188"/>
        <v>1</v>
      </c>
      <c r="N1006" s="3">
        <f t="shared" si="189"/>
        <v>0.33349344548020921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~augen~ : [aɔɡŋ]</v>
      </c>
      <c r="B1007" s="2">
        <v>2</v>
      </c>
      <c r="C1007" s="1" t="s">
        <v>1068</v>
      </c>
      <c r="D1007" s="3">
        <f t="shared" si="181"/>
        <v>9.7799511002444979E-4</v>
      </c>
      <c r="E1007" s="1" t="str">
        <f t="shared" si="182"/>
        <v>~augen~</v>
      </c>
      <c r="F1007" s="1" t="str">
        <f t="shared" si="183"/>
        <v>[aɔɡŋ]</v>
      </c>
      <c r="G1007" s="5">
        <f t="shared" si="184"/>
        <v>5</v>
      </c>
      <c r="H1007" s="5">
        <f t="shared" si="185"/>
        <v>4</v>
      </c>
      <c r="I1007" s="5">
        <f t="shared" si="186"/>
        <v>5</v>
      </c>
      <c r="J1007" s="3" cm="1">
        <f t="array" ref="J1007">SUM(_xlfn._xlws.FILTER($D$2:$D$1311,_xlfn.MAP($E$2:$E$1311,_xlfn.LAMBDA(_xlpm.x,_xlpm.x=$E1007))))</f>
        <v>9.7799511002444979E-4</v>
      </c>
      <c r="K1007" s="3">
        <f t="shared" si="187"/>
        <v>1</v>
      </c>
      <c r="L1007" s="3" cm="1">
        <f t="array" ref="L1007">SUM(_xlfn._xlws.FILTER($D$2:$D$1311,_xlfn.MAP($F$2:$F$1311,_xlfn.LAMBDA(_xlpm.x,_xlpm.x=$F1007))))</f>
        <v>9.7799511002444979E-4</v>
      </c>
      <c r="M1007" s="3">
        <f t="shared" si="188"/>
        <v>1</v>
      </c>
      <c r="N1007" s="3">
        <f t="shared" si="189"/>
        <v>0.37127250094471825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~druck~ : [dʁʊk]</v>
      </c>
      <c r="B1008" s="2">
        <v>2</v>
      </c>
      <c r="C1008" s="1" t="s">
        <v>1067</v>
      </c>
      <c r="D1008" s="3">
        <f t="shared" si="181"/>
        <v>9.7799511002444979E-4</v>
      </c>
      <c r="E1008" s="1" t="str">
        <f t="shared" si="182"/>
        <v>~druck~</v>
      </c>
      <c r="F1008" s="1" t="str">
        <f t="shared" si="183"/>
        <v>[dʁʊk]</v>
      </c>
      <c r="G1008" s="5">
        <f t="shared" si="184"/>
        <v>5</v>
      </c>
      <c r="H1008" s="5">
        <f t="shared" si="185"/>
        <v>4</v>
      </c>
      <c r="I1008" s="5">
        <f t="shared" si="186"/>
        <v>5</v>
      </c>
      <c r="J1008" s="3" cm="1">
        <f t="array" ref="J1008">SUM(_xlfn._xlws.FILTER($D$2:$D$1311,_xlfn.MAP($E$2:$E$1311,_xlfn.LAMBDA(_xlpm.x,_xlpm.x=$E1008))))</f>
        <v>9.7799511002444979E-4</v>
      </c>
      <c r="K1008" s="3">
        <f t="shared" si="187"/>
        <v>1</v>
      </c>
      <c r="L1008" s="3" cm="1">
        <f t="array" ref="L1008">SUM(_xlfn._xlws.FILTER($D$2:$D$1311,_xlfn.MAP($F$2:$F$1311,_xlfn.LAMBDA(_xlpm.x,_xlpm.x=$F1008))))</f>
        <v>9.7799511002444979E-4</v>
      </c>
      <c r="M1008" s="3">
        <f t="shared" si="188"/>
        <v>1</v>
      </c>
      <c r="N1008" s="3">
        <f t="shared" si="189"/>
        <v>0.37127250094471825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~komme~ : [kɔme]</v>
      </c>
      <c r="B1009" s="2">
        <v>2</v>
      </c>
      <c r="C1009" s="1" t="s">
        <v>1066</v>
      </c>
      <c r="D1009" s="3">
        <f t="shared" si="181"/>
        <v>9.7799511002444979E-4</v>
      </c>
      <c r="E1009" s="3" t="str">
        <f t="shared" si="182"/>
        <v>~komme~</v>
      </c>
      <c r="F1009" s="3" t="str">
        <f t="shared" si="183"/>
        <v>[kɔme]</v>
      </c>
      <c r="G1009" s="5">
        <f t="shared" si="184"/>
        <v>5</v>
      </c>
      <c r="H1009" s="5">
        <f t="shared" si="185"/>
        <v>4</v>
      </c>
      <c r="I1009" s="5">
        <f t="shared" si="186"/>
        <v>5</v>
      </c>
      <c r="J1009" s="3" cm="1">
        <f t="array" ref="J1009">SUM(_xlfn._xlws.FILTER($D$2:$D$1311,_xlfn.MAP($E$2:$E$1311,_xlfn.LAMBDA(_xlpm.x,_xlpm.x=$E1009))))</f>
        <v>9.7799511002444979E-4</v>
      </c>
      <c r="K1009" s="3">
        <f t="shared" si="187"/>
        <v>1</v>
      </c>
      <c r="L1009" s="3" cm="1">
        <f t="array" ref="L1009">SUM(_xlfn._xlws.FILTER($D$2:$D$1311,_xlfn.MAP($F$2:$F$1311,_xlfn.LAMBDA(_xlpm.x,_xlpm.x=$F1009))))</f>
        <v>9.7799511002444979E-4</v>
      </c>
      <c r="M1009" s="3">
        <f t="shared" si="188"/>
        <v>1</v>
      </c>
      <c r="N1009" s="3">
        <f t="shared" si="189"/>
        <v>0.37127250094471825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~ndert~ : [ndɐt]</v>
      </c>
      <c r="B1010" s="2">
        <v>2</v>
      </c>
      <c r="C1010" s="1" t="s">
        <v>1064</v>
      </c>
      <c r="D1010" s="3">
        <f t="shared" si="181"/>
        <v>9.7799511002444979E-4</v>
      </c>
      <c r="E1010" s="3" t="str">
        <f t="shared" si="182"/>
        <v>~ndert~</v>
      </c>
      <c r="F1010" s="3" t="str">
        <f t="shared" si="183"/>
        <v>[ndɐt]</v>
      </c>
      <c r="G1010" s="5">
        <f t="shared" si="184"/>
        <v>5</v>
      </c>
      <c r="H1010" s="5">
        <f t="shared" si="185"/>
        <v>4</v>
      </c>
      <c r="I1010" s="5">
        <f t="shared" si="186"/>
        <v>5</v>
      </c>
      <c r="J1010" s="3" cm="1">
        <f t="array" ref="J1010">SUM(_xlfn._xlws.FILTER($D$2:$D$1311,_xlfn.MAP($E$2:$E$1311,_xlfn.LAMBDA(_xlpm.x,_xlpm.x=$E1010))))</f>
        <v>9.7799511002444979E-4</v>
      </c>
      <c r="K1010" s="3">
        <f t="shared" si="187"/>
        <v>1</v>
      </c>
      <c r="L1010" s="3" cm="1">
        <f t="array" ref="L1010">SUM(_xlfn._xlws.FILTER($D$2:$D$1311,_xlfn.MAP($F$2:$F$1311,_xlfn.LAMBDA(_xlpm.x,_xlpm.x=$F1010))))</f>
        <v>9.7799511002444979E-4</v>
      </c>
      <c r="M1010" s="3">
        <f t="shared" si="188"/>
        <v>1</v>
      </c>
      <c r="N1010" s="3">
        <f t="shared" si="189"/>
        <v>0.37127250094471825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~suffi~ : [zʊfɪ]</v>
      </c>
      <c r="B1011" s="2">
        <v>2</v>
      </c>
      <c r="C1011" s="1" t="s">
        <v>1061</v>
      </c>
      <c r="D1011" s="3">
        <f t="shared" si="181"/>
        <v>9.7799511002444979E-4</v>
      </c>
      <c r="E1011" s="3" t="str">
        <f t="shared" si="182"/>
        <v>~suffi~</v>
      </c>
      <c r="F1011" s="3" t="str">
        <f t="shared" si="183"/>
        <v>[zʊfɪ]</v>
      </c>
      <c r="G1011" s="5">
        <f t="shared" si="184"/>
        <v>5</v>
      </c>
      <c r="H1011" s="5">
        <f t="shared" si="185"/>
        <v>4</v>
      </c>
      <c r="I1011" s="5">
        <f t="shared" si="186"/>
        <v>5</v>
      </c>
      <c r="J1011" s="3" cm="1">
        <f t="array" ref="J1011">SUM(_xlfn._xlws.FILTER($D$2:$D$1311,_xlfn.MAP($E$2:$E$1311,_xlfn.LAMBDA(_xlpm.x,_xlpm.x=$E1011))))</f>
        <v>9.7799511002444979E-4</v>
      </c>
      <c r="K1011" s="3">
        <f t="shared" si="187"/>
        <v>1</v>
      </c>
      <c r="L1011" s="3" cm="1">
        <f t="array" ref="L1011">SUM(_xlfn._xlws.FILTER($D$2:$D$1311,_xlfn.MAP($F$2:$F$1311,_xlfn.LAMBDA(_xlpm.x,_xlpm.x=$F1011))))</f>
        <v>9.7799511002444979E-4</v>
      </c>
      <c r="M1011" s="3">
        <f t="shared" si="188"/>
        <v>1</v>
      </c>
      <c r="N1011" s="3">
        <f t="shared" si="189"/>
        <v>0.37127250094471825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~berei~ : [beʁaɛ]</v>
      </c>
      <c r="B1012" s="2">
        <v>2</v>
      </c>
      <c r="C1012" s="1" t="s">
        <v>1060</v>
      </c>
      <c r="D1012" s="3">
        <f t="shared" si="181"/>
        <v>9.7799511002444979E-4</v>
      </c>
      <c r="E1012" s="3" t="str">
        <f t="shared" si="182"/>
        <v>~berei~</v>
      </c>
      <c r="F1012" s="3" t="str">
        <f t="shared" si="183"/>
        <v>[beʁaɛ]</v>
      </c>
      <c r="G1012" s="5">
        <f t="shared" si="184"/>
        <v>5</v>
      </c>
      <c r="H1012" s="5">
        <f t="shared" si="185"/>
        <v>5</v>
      </c>
      <c r="I1012" s="5">
        <f t="shared" si="186"/>
        <v>5</v>
      </c>
      <c r="J1012" s="3" cm="1">
        <f t="array" ref="J1012">SUM(_xlfn._xlws.FILTER($D$2:$D$1311,_xlfn.MAP($E$2:$E$1311,_xlfn.LAMBDA(_xlpm.x,_xlpm.x=$E1012))))</f>
        <v>9.7799511002444979E-4</v>
      </c>
      <c r="K1012" s="3">
        <f t="shared" si="187"/>
        <v>1</v>
      </c>
      <c r="L1012" s="3" cm="1">
        <f t="array" ref="L1012">SUM(_xlfn._xlws.FILTER($D$2:$D$1311,_xlfn.MAP($F$2:$F$1311,_xlfn.LAMBDA(_xlpm.x,_xlpm.x=$F1012))))</f>
        <v>9.7799511002444979E-4</v>
      </c>
      <c r="M1012" s="3">
        <f t="shared" si="188"/>
        <v>1</v>
      </c>
      <c r="N1012" s="3">
        <f t="shared" si="189"/>
        <v>0.4032142372127297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~berüh~ : [beʁyː]</v>
      </c>
      <c r="B1013" s="2">
        <v>2</v>
      </c>
      <c r="C1013" s="1" t="s">
        <v>1059</v>
      </c>
      <c r="D1013" s="3">
        <f t="shared" si="181"/>
        <v>9.7799511002444979E-4</v>
      </c>
      <c r="E1013" s="3" t="str">
        <f t="shared" si="182"/>
        <v>~berüh~</v>
      </c>
      <c r="F1013" s="3" t="str">
        <f t="shared" si="183"/>
        <v>[beʁyː]</v>
      </c>
      <c r="G1013" s="5">
        <f t="shared" si="184"/>
        <v>5</v>
      </c>
      <c r="H1013" s="5">
        <f t="shared" si="185"/>
        <v>5</v>
      </c>
      <c r="I1013" s="5">
        <f t="shared" si="186"/>
        <v>5</v>
      </c>
      <c r="J1013" s="3" cm="1">
        <f t="array" ref="J1013">SUM(_xlfn._xlws.FILTER($D$2:$D$1311,_xlfn.MAP($E$2:$E$1311,_xlfn.LAMBDA(_xlpm.x,_xlpm.x=$E1013))))</f>
        <v>9.7799511002444979E-4</v>
      </c>
      <c r="K1013" s="3">
        <f t="shared" si="187"/>
        <v>1</v>
      </c>
      <c r="L1013" s="3" cm="1">
        <f t="array" ref="L1013">SUM(_xlfn._xlws.FILTER($D$2:$D$1311,_xlfn.MAP($F$2:$F$1311,_xlfn.LAMBDA(_xlpm.x,_xlpm.x=$F1013))))</f>
        <v>9.7799511002444979E-4</v>
      </c>
      <c r="M1013" s="3">
        <f t="shared" si="188"/>
        <v>1</v>
      </c>
      <c r="N1013" s="3">
        <f t="shared" si="189"/>
        <v>0.4032142372127297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~haupt~ : [haɔpt]</v>
      </c>
      <c r="B1014" s="2">
        <v>2</v>
      </c>
      <c r="C1014" s="1" t="s">
        <v>1058</v>
      </c>
      <c r="D1014" s="3">
        <f t="shared" si="181"/>
        <v>9.7799511002444979E-4</v>
      </c>
      <c r="E1014" s="1" t="str">
        <f t="shared" si="182"/>
        <v>~haupt~</v>
      </c>
      <c r="F1014" s="1" t="str">
        <f t="shared" si="183"/>
        <v>[haɔpt]</v>
      </c>
      <c r="G1014" s="5">
        <f t="shared" si="184"/>
        <v>5</v>
      </c>
      <c r="H1014" s="5">
        <f t="shared" si="185"/>
        <v>5</v>
      </c>
      <c r="I1014" s="5">
        <f t="shared" si="186"/>
        <v>5</v>
      </c>
      <c r="J1014" s="3" cm="1">
        <f t="array" ref="J1014">SUM(_xlfn._xlws.FILTER($D$2:$D$1311,_xlfn.MAP($E$2:$E$1311,_xlfn.LAMBDA(_xlpm.x,_xlpm.x=$E1014))))</f>
        <v>9.7799511002444979E-4</v>
      </c>
      <c r="K1014" s="3">
        <f t="shared" si="187"/>
        <v>1</v>
      </c>
      <c r="L1014" s="3" cm="1">
        <f t="array" ref="L1014">SUM(_xlfn._xlws.FILTER($D$2:$D$1311,_xlfn.MAP($F$2:$F$1311,_xlfn.LAMBDA(_xlpm.x,_xlpm.x=$F1014))))</f>
        <v>9.7799511002444979E-4</v>
      </c>
      <c r="M1014" s="3">
        <f t="shared" si="188"/>
        <v>1</v>
      </c>
      <c r="N1014" s="3">
        <f t="shared" si="189"/>
        <v>0.4032142372127297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~konti~ : [kɔnti]</v>
      </c>
      <c r="B1015" s="2">
        <v>2</v>
      </c>
      <c r="C1015" s="1" t="s">
        <v>1057</v>
      </c>
      <c r="D1015" s="3">
        <f t="shared" si="181"/>
        <v>9.7799511002444979E-4</v>
      </c>
      <c r="E1015" s="3" t="str">
        <f t="shared" si="182"/>
        <v>~konti~</v>
      </c>
      <c r="F1015" s="3" t="str">
        <f t="shared" si="183"/>
        <v>[kɔnti]</v>
      </c>
      <c r="G1015" s="5">
        <f t="shared" si="184"/>
        <v>5</v>
      </c>
      <c r="H1015" s="5">
        <f t="shared" si="185"/>
        <v>5</v>
      </c>
      <c r="I1015" s="5">
        <f t="shared" si="186"/>
        <v>5</v>
      </c>
      <c r="J1015" s="3" cm="1">
        <f t="array" ref="J1015">SUM(_xlfn._xlws.FILTER($D$2:$D$1311,_xlfn.MAP($E$2:$E$1311,_xlfn.LAMBDA(_xlpm.x,_xlpm.x=$E1015))))</f>
        <v>9.7799511002444979E-4</v>
      </c>
      <c r="K1015" s="3">
        <f t="shared" si="187"/>
        <v>1</v>
      </c>
      <c r="L1015" s="3" cm="1">
        <f t="array" ref="L1015">SUM(_xlfn._xlws.FILTER($D$2:$D$1311,_xlfn.MAP($F$2:$F$1311,_xlfn.LAMBDA(_xlpm.x,_xlpm.x=$F1015))))</f>
        <v>9.7799511002444979E-4</v>
      </c>
      <c r="M1015" s="3">
        <f t="shared" si="188"/>
        <v>1</v>
      </c>
      <c r="N1015" s="3">
        <f t="shared" si="189"/>
        <v>0.4032142372127297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~ntine~ : [ntinɛ]</v>
      </c>
      <c r="B1016" s="2">
        <v>2</v>
      </c>
      <c r="C1016" s="1" t="s">
        <v>1056</v>
      </c>
      <c r="D1016" s="3">
        <f t="shared" si="181"/>
        <v>9.7799511002444979E-4</v>
      </c>
      <c r="E1016" s="3" t="str">
        <f t="shared" si="182"/>
        <v>~ntine~</v>
      </c>
      <c r="F1016" s="3" t="str">
        <f t="shared" si="183"/>
        <v>[ntinɛ]</v>
      </c>
      <c r="G1016" s="5">
        <f t="shared" si="184"/>
        <v>5</v>
      </c>
      <c r="H1016" s="5">
        <f t="shared" si="185"/>
        <v>5</v>
      </c>
      <c r="I1016" s="5">
        <f t="shared" si="186"/>
        <v>5</v>
      </c>
      <c r="J1016" s="3" cm="1">
        <f t="array" ref="J1016">SUM(_xlfn._xlws.FILTER($D$2:$D$1311,_xlfn.MAP($E$2:$E$1311,_xlfn.LAMBDA(_xlpm.x,_xlpm.x=$E1016))))</f>
        <v>9.7799511002444979E-4</v>
      </c>
      <c r="K1016" s="3">
        <f t="shared" si="187"/>
        <v>1</v>
      </c>
      <c r="L1016" s="3" cm="1">
        <f t="array" ref="L1016">SUM(_xlfn._xlws.FILTER($D$2:$D$1311,_xlfn.MAP($F$2:$F$1311,_xlfn.LAMBDA(_xlpm.x,_xlpm.x=$F1016))))</f>
        <v>9.7799511002444979E-4</v>
      </c>
      <c r="M1016" s="3">
        <f t="shared" si="188"/>
        <v>1</v>
      </c>
      <c r="N1016" s="3">
        <f t="shared" si="189"/>
        <v>0.4032142372127297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~weder~ : [veːdɐ]</v>
      </c>
      <c r="B1017" s="2">
        <v>2</v>
      </c>
      <c r="C1017" s="1" t="s">
        <v>1053</v>
      </c>
      <c r="D1017" s="3">
        <f t="shared" si="181"/>
        <v>9.7799511002444979E-4</v>
      </c>
      <c r="E1017" s="3" t="str">
        <f t="shared" si="182"/>
        <v>~weder~</v>
      </c>
      <c r="F1017" s="3" t="str">
        <f t="shared" si="183"/>
        <v>[veːdɐ]</v>
      </c>
      <c r="G1017" s="5">
        <f t="shared" si="184"/>
        <v>5</v>
      </c>
      <c r="H1017" s="5">
        <f t="shared" si="185"/>
        <v>5</v>
      </c>
      <c r="I1017" s="5">
        <f t="shared" si="186"/>
        <v>5</v>
      </c>
      <c r="J1017" s="3" cm="1">
        <f t="array" ref="J1017">SUM(_xlfn._xlws.FILTER($D$2:$D$1311,_xlfn.MAP($E$2:$E$1311,_xlfn.LAMBDA(_xlpm.x,_xlpm.x=$E1017))))</f>
        <v>9.7799511002444979E-4</v>
      </c>
      <c r="K1017" s="3">
        <f t="shared" si="187"/>
        <v>1</v>
      </c>
      <c r="L1017" s="3" cm="1">
        <f t="array" ref="L1017">SUM(_xlfn._xlws.FILTER($D$2:$D$1311,_xlfn.MAP($F$2:$F$1311,_xlfn.LAMBDA(_xlpm.x,_xlpm.x=$F1017))))</f>
        <v>9.7799511002444979E-4</v>
      </c>
      <c r="M1017" s="3">
        <f t="shared" si="188"/>
        <v>1</v>
      </c>
      <c r="N1017" s="3">
        <f t="shared" si="189"/>
        <v>0.4032142372127297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~sonde~ : [zɔnde]</v>
      </c>
      <c r="B1018" s="2">
        <v>2</v>
      </c>
      <c r="C1018" s="1" t="s">
        <v>1052</v>
      </c>
      <c r="D1018" s="3">
        <f t="shared" si="181"/>
        <v>9.7799511002444979E-4</v>
      </c>
      <c r="E1018" s="3" t="str">
        <f t="shared" si="182"/>
        <v>~sonde~</v>
      </c>
      <c r="F1018" s="3" t="str">
        <f t="shared" si="183"/>
        <v>[zɔnde]</v>
      </c>
      <c r="G1018" s="5">
        <f t="shared" si="184"/>
        <v>5</v>
      </c>
      <c r="H1018" s="5">
        <f t="shared" si="185"/>
        <v>5</v>
      </c>
      <c r="I1018" s="5">
        <f t="shared" si="186"/>
        <v>5</v>
      </c>
      <c r="J1018" s="3" cm="1">
        <f t="array" ref="J1018">SUM(_xlfn._xlws.FILTER($D$2:$D$1311,_xlfn.MAP($E$2:$E$1311,_xlfn.LAMBDA(_xlpm.x,_xlpm.x=$E1018))))</f>
        <v>9.7799511002444979E-4</v>
      </c>
      <c r="K1018" s="3">
        <f t="shared" si="187"/>
        <v>1</v>
      </c>
      <c r="L1018" s="3" cm="1">
        <f t="array" ref="L1018">SUM(_xlfn._xlws.FILTER($D$2:$D$1311,_xlfn.MAP($F$2:$F$1311,_xlfn.LAMBDA(_xlpm.x,_xlpm.x=$F1018))))</f>
        <v>9.7799511002444979E-4</v>
      </c>
      <c r="M1018" s="3">
        <f t="shared" si="188"/>
        <v>1</v>
      </c>
      <c r="N1018" s="3">
        <f t="shared" si="189"/>
        <v>0.4032142372127297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~gegen~ : [ɡeːɡŋ]</v>
      </c>
      <c r="B1019" s="2">
        <v>2</v>
      </c>
      <c r="C1019" s="1" t="s">
        <v>1051</v>
      </c>
      <c r="D1019" s="3">
        <f t="shared" si="181"/>
        <v>9.7799511002444979E-4</v>
      </c>
      <c r="E1019" s="3" t="str">
        <f t="shared" si="182"/>
        <v>~gegen~</v>
      </c>
      <c r="F1019" s="3" t="str">
        <f t="shared" si="183"/>
        <v>[ɡeːɡŋ]</v>
      </c>
      <c r="G1019" s="5">
        <f t="shared" si="184"/>
        <v>5</v>
      </c>
      <c r="H1019" s="5">
        <f t="shared" si="185"/>
        <v>5</v>
      </c>
      <c r="I1019" s="5">
        <f t="shared" si="186"/>
        <v>5</v>
      </c>
      <c r="J1019" s="3" cm="1">
        <f t="array" ref="J1019">SUM(_xlfn._xlws.FILTER($D$2:$D$1311,_xlfn.MAP($E$2:$E$1311,_xlfn.LAMBDA(_xlpm.x,_xlpm.x=$E1019))))</f>
        <v>9.7799511002444979E-4</v>
      </c>
      <c r="K1019" s="3">
        <f t="shared" si="187"/>
        <v>1</v>
      </c>
      <c r="L1019" s="3" cm="1">
        <f t="array" ref="L1019">SUM(_xlfn._xlws.FILTER($D$2:$D$1311,_xlfn.MAP($F$2:$F$1311,_xlfn.LAMBDA(_xlpm.x,_xlpm.x=$F1019))))</f>
        <v>9.7799511002444979E-4</v>
      </c>
      <c r="M1019" s="3">
        <f t="shared" si="188"/>
        <v>1</v>
      </c>
      <c r="N1019" s="3">
        <f t="shared" si="189"/>
        <v>0.4032142372127297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~spiel~ : [ʃpiːl]</v>
      </c>
      <c r="B1020" s="2">
        <v>2</v>
      </c>
      <c r="C1020" s="1" t="s">
        <v>1050</v>
      </c>
      <c r="D1020" s="3">
        <f t="shared" si="181"/>
        <v>9.7799511002444979E-4</v>
      </c>
      <c r="E1020" s="3" t="str">
        <f t="shared" si="182"/>
        <v>~spiel~</v>
      </c>
      <c r="F1020" s="3" t="str">
        <f t="shared" si="183"/>
        <v>[ʃpiːl]</v>
      </c>
      <c r="G1020" s="5">
        <f t="shared" si="184"/>
        <v>5</v>
      </c>
      <c r="H1020" s="5">
        <f t="shared" si="185"/>
        <v>5</v>
      </c>
      <c r="I1020" s="5">
        <f t="shared" si="186"/>
        <v>5</v>
      </c>
      <c r="J1020" s="3" cm="1">
        <f t="array" ref="J1020">SUM(_xlfn._xlws.FILTER($D$2:$D$1311,_xlfn.MAP($E$2:$E$1311,_xlfn.LAMBDA(_xlpm.x,_xlpm.x=$E1020))))</f>
        <v>9.7799511002444979E-4</v>
      </c>
      <c r="K1020" s="3">
        <f t="shared" si="187"/>
        <v>1</v>
      </c>
      <c r="L1020" s="3" cm="1">
        <f t="array" ref="L1020">SUM(_xlfn._xlws.FILTER($D$2:$D$1311,_xlfn.MAP($F$2:$F$1311,_xlfn.LAMBDA(_xlpm.x,_xlpm.x=$F1020))))</f>
        <v>9.7799511002444979E-4</v>
      </c>
      <c r="M1020" s="3">
        <f t="shared" si="188"/>
        <v>1</v>
      </c>
      <c r="N1020" s="3">
        <f t="shared" si="189"/>
        <v>0.4032142372127297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~stand~ : [ʃtant]</v>
      </c>
      <c r="B1021" s="2">
        <v>2</v>
      </c>
      <c r="C1021" s="1" t="s">
        <v>1049</v>
      </c>
      <c r="D1021" s="3">
        <f t="shared" si="181"/>
        <v>9.7799511002444979E-4</v>
      </c>
      <c r="E1021" s="3" t="str">
        <f t="shared" si="182"/>
        <v>~stand~</v>
      </c>
      <c r="F1021" s="3" t="str">
        <f t="shared" si="183"/>
        <v>[ʃtant]</v>
      </c>
      <c r="G1021" s="5">
        <f t="shared" si="184"/>
        <v>5</v>
      </c>
      <c r="H1021" s="5">
        <f t="shared" si="185"/>
        <v>5</v>
      </c>
      <c r="I1021" s="5">
        <f t="shared" si="186"/>
        <v>5</v>
      </c>
      <c r="J1021" s="3" cm="1">
        <f t="array" ref="J1021">SUM(_xlfn._xlws.FILTER($D$2:$D$1311,_xlfn.MAP($E$2:$E$1311,_xlfn.LAMBDA(_xlpm.x,_xlpm.x=$E1021))))</f>
        <v>9.7799511002444979E-4</v>
      </c>
      <c r="K1021" s="3">
        <f t="shared" si="187"/>
        <v>1</v>
      </c>
      <c r="L1021" s="3" cm="1">
        <f t="array" ref="L1021">SUM(_xlfn._xlws.FILTER($D$2:$D$1311,_xlfn.MAP($F$2:$F$1311,_xlfn.LAMBDA(_xlpm.x,_xlpm.x=$F1021))))</f>
        <v>9.7799511002444979E-4</v>
      </c>
      <c r="M1021" s="3">
        <f t="shared" si="188"/>
        <v>1</v>
      </c>
      <c r="N1021" s="3">
        <f t="shared" si="189"/>
        <v>0.4032142372127297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~ziere~ : [tsiːʁe]</v>
      </c>
      <c r="B1022" s="2">
        <v>2</v>
      </c>
      <c r="C1022" s="1" t="s">
        <v>802</v>
      </c>
      <c r="D1022" s="3">
        <f t="shared" si="181"/>
        <v>9.7799511002444979E-4</v>
      </c>
      <c r="E1022" s="3" t="str">
        <f t="shared" si="182"/>
        <v>~ziere~</v>
      </c>
      <c r="F1022" s="3" t="str">
        <f t="shared" si="183"/>
        <v>[tsiːʁe]</v>
      </c>
      <c r="G1022" s="5">
        <f t="shared" si="184"/>
        <v>5</v>
      </c>
      <c r="H1022" s="5">
        <f t="shared" si="185"/>
        <v>6</v>
      </c>
      <c r="I1022" s="5">
        <f t="shared" si="186"/>
        <v>6</v>
      </c>
      <c r="J1022" s="3" cm="1">
        <f t="array" ref="J1022">SUM(_xlfn._xlws.FILTER($D$2:$D$1311,_xlfn.MAP($E$2:$E$1311,_xlfn.LAMBDA(_xlpm.x,_xlpm.x=$E1022))))</f>
        <v>9.7799511002444979E-4</v>
      </c>
      <c r="K1022" s="3">
        <f t="shared" si="187"/>
        <v>1</v>
      </c>
      <c r="L1022" s="3" cm="1">
        <f t="array" ref="L1022">SUM(_xlfn._xlws.FILTER($D$2:$D$1311,_xlfn.MAP($F$2:$F$1311,_xlfn.LAMBDA(_xlpm.x,_xlpm.x=$F1022))))</f>
        <v>9.7799511002444979E-4</v>
      </c>
      <c r="M1022" s="3">
        <f t="shared" si="188"/>
        <v>1</v>
      </c>
      <c r="N1022" s="3">
        <f t="shared" si="189"/>
        <v>0.43088342771835975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~blick~ : [blɪk]</v>
      </c>
      <c r="B1023" s="2">
        <v>3</v>
      </c>
      <c r="C1023" s="1" t="s">
        <v>1046</v>
      </c>
      <c r="D1023" s="3">
        <f t="shared" si="181"/>
        <v>1.4669926650366749E-3</v>
      </c>
      <c r="E1023" s="3" t="str">
        <f t="shared" si="182"/>
        <v>~blick~</v>
      </c>
      <c r="F1023" s="3" t="str">
        <f t="shared" si="183"/>
        <v>[blɪk]</v>
      </c>
      <c r="G1023" s="5">
        <f t="shared" si="184"/>
        <v>5</v>
      </c>
      <c r="H1023" s="5">
        <f t="shared" si="185"/>
        <v>4</v>
      </c>
      <c r="I1023" s="5">
        <f t="shared" si="186"/>
        <v>5</v>
      </c>
      <c r="J1023" s="3" cm="1">
        <f t="array" ref="J1023">SUM(_xlfn._xlws.FILTER($D$2:$D$1311,_xlfn.MAP($E$2:$E$1311,_xlfn.LAMBDA(_xlpm.x,_xlpm.x=$E1023))))</f>
        <v>1.4669926650366749E-3</v>
      </c>
      <c r="K1023" s="3">
        <f t="shared" si="187"/>
        <v>1</v>
      </c>
      <c r="L1023" s="3" cm="1">
        <f t="array" ref="L1023">SUM(_xlfn._xlws.FILTER($D$2:$D$1311,_xlfn.MAP($F$2:$F$1311,_xlfn.LAMBDA(_xlpm.x,_xlpm.x=$F1023))))</f>
        <v>1.4669926650366749E-3</v>
      </c>
      <c r="M1023" s="3">
        <f t="shared" si="188"/>
        <v>1</v>
      </c>
      <c r="N1023" s="3">
        <f t="shared" si="189"/>
        <v>0.4684937350578196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~sache~ : [zaxe]</v>
      </c>
      <c r="B1024" s="2">
        <v>3</v>
      </c>
      <c r="C1024" s="1" t="s">
        <v>1043</v>
      </c>
      <c r="D1024" s="3">
        <f t="shared" si="181"/>
        <v>1.4669926650366749E-3</v>
      </c>
      <c r="E1024" s="3" t="str">
        <f t="shared" si="182"/>
        <v>~sache~</v>
      </c>
      <c r="F1024" s="3" t="str">
        <f t="shared" si="183"/>
        <v>[zaxe]</v>
      </c>
      <c r="G1024" s="5">
        <f t="shared" si="184"/>
        <v>5</v>
      </c>
      <c r="H1024" s="5">
        <f t="shared" si="185"/>
        <v>4</v>
      </c>
      <c r="I1024" s="5">
        <f t="shared" si="186"/>
        <v>5</v>
      </c>
      <c r="J1024" s="3" cm="1">
        <f t="array" ref="J1024">SUM(_xlfn._xlws.FILTER($D$2:$D$1311,_xlfn.MAP($E$2:$E$1311,_xlfn.LAMBDA(_xlpm.x,_xlpm.x=$E1024))))</f>
        <v>1.4669926650366749E-3</v>
      </c>
      <c r="K1024" s="3">
        <f t="shared" si="187"/>
        <v>1</v>
      </c>
      <c r="L1024" s="3" cm="1">
        <f t="array" ref="L1024">SUM(_xlfn._xlws.FILTER($D$2:$D$1311,_xlfn.MAP($F$2:$F$1311,_xlfn.LAMBDA(_xlpm.x,_xlpm.x=$F1024))))</f>
        <v>1.4669926650366749E-3</v>
      </c>
      <c r="M1024" s="3">
        <f t="shared" si="188"/>
        <v>1</v>
      </c>
      <c r="N1024" s="3">
        <f t="shared" si="189"/>
        <v>0.4684937350578196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~unter~ : [ʊntɐ]</v>
      </c>
      <c r="B1025" s="2">
        <v>3</v>
      </c>
      <c r="C1025" s="1" t="s">
        <v>1042</v>
      </c>
      <c r="D1025" s="3">
        <f t="shared" si="181"/>
        <v>1.4669926650366749E-3</v>
      </c>
      <c r="E1025" s="3" t="str">
        <f t="shared" si="182"/>
        <v>~unter~</v>
      </c>
      <c r="F1025" s="3" t="str">
        <f t="shared" si="183"/>
        <v>[ʊntɐ]</v>
      </c>
      <c r="G1025" s="5">
        <f t="shared" si="184"/>
        <v>5</v>
      </c>
      <c r="H1025" s="5">
        <f t="shared" si="185"/>
        <v>4</v>
      </c>
      <c r="I1025" s="5">
        <f t="shared" si="186"/>
        <v>5</v>
      </c>
      <c r="J1025" s="3" cm="1">
        <f t="array" ref="J1025">SUM(_xlfn._xlws.FILTER($D$2:$D$1311,_xlfn.MAP($E$2:$E$1311,_xlfn.LAMBDA(_xlpm.x,_xlpm.x=$E1025))))</f>
        <v>1.4669926650366749E-3</v>
      </c>
      <c r="K1025" s="3">
        <f t="shared" si="187"/>
        <v>1</v>
      </c>
      <c r="L1025" s="3" cm="1">
        <f t="array" ref="L1025">SUM(_xlfn._xlws.FILTER($D$2:$D$1311,_xlfn.MAP($F$2:$F$1311,_xlfn.LAMBDA(_xlpm.x,_xlpm.x=$F1025))))</f>
        <v>1.4669926650366749E-3</v>
      </c>
      <c r="M1025" s="3">
        <f t="shared" si="188"/>
        <v>1</v>
      </c>
      <c r="N1025" s="3">
        <f t="shared" si="189"/>
        <v>0.4684937350578196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89" si="192">_xlfn.LET(_xlpm.sep," : ",CONCATENATE(E1026,_xlpm.sep,F1026))</f>
        <v>~stadt~ : [ʃtat]</v>
      </c>
      <c r="B1026" s="2">
        <v>2</v>
      </c>
      <c r="C1026" s="1" t="s">
        <v>1034</v>
      </c>
      <c r="D1026" s="3">
        <f t="shared" ref="D1026:D1089" si="193">B1026/freq.sum.r1a</f>
        <v>9.7799511002444979E-4</v>
      </c>
      <c r="E1026" s="3" t="str">
        <f t="shared" ref="E1026:E1089" si="194">_xlfn.LET(_xlpm.sep,":",_xlpm.w,$C1026,_xlfn.CONCAT("~",RIGHT(_xlpm.w,LEN(_xlpm.w)-FIND(_xlpm.sep,_xlpm.w)),"~"))</f>
        <v>~stadt~</v>
      </c>
      <c r="F1026" s="3" t="str">
        <f t="shared" ref="F1026:F1089" si="195">_xlfn.LET(_xlpm.sep,":",_xlpm.w,$C1026,_xlfn.CONCAT("[",LEFT(_xlpm.w,FIND(_xlpm.sep,_xlpm.w)-1),"]"))</f>
        <v>[ʃtat]</v>
      </c>
      <c r="G1026" s="5">
        <f t="shared" ref="G1026:G1089" si="196">_xlfn.LET(_xlpm.w,E1026,LEN(_xlpm.w)-2)</f>
        <v>5</v>
      </c>
      <c r="H1026" s="5">
        <f t="shared" ref="H1026:H1089" si="197">_xlfn.LET(_xlpm.w,F1026,LEN(_xlpm.w)-2)</f>
        <v>4</v>
      </c>
      <c r="I1026" s="5">
        <f t="shared" ref="I1026:I1089" si="198">_xlfn.LET(_xlpm.a,H1026,_xlpm.b,G1026,MAX(_xlpm.a,_xlpm.b))</f>
        <v>5</v>
      </c>
      <c r="J1026" s="3" cm="1">
        <f t="array" ref="J1026">SUM(_xlfn._xlws.FILTER($D$2:$D$1311,_xlfn.MAP($E$2:$E$1311,_xlfn.LAMBDA(_xlpm.x,_xlpm.x=$E1026))))</f>
        <v>9.7799511002444979E-4</v>
      </c>
      <c r="K1026" s="3">
        <f t="shared" ref="K1026:K1089" si="199">$D1026/J1026</f>
        <v>1</v>
      </c>
      <c r="L1026" s="3" cm="1">
        <f t="array" ref="L1026">SUM(_xlfn._xlws.FILTER($D$2:$D$1311,_xlfn.MAP($F$2:$F$1311,_xlfn.LAMBDA(_xlpm.x,_xlpm.x=$F1026))))</f>
        <v>1.4669926650366747E-3</v>
      </c>
      <c r="M1026" s="3">
        <f t="shared" ref="M1026:M1089" si="200">$D1026/L1026</f>
        <v>0.66666666666666663</v>
      </c>
      <c r="N1026" s="3">
        <f t="shared" ref="N1026:N1089" si="201">_xlfn.LET(_xlpm.freq,B1026,_xlpm.size,H1026+1,_xlpm.F,O1026,LOG(1+_xlpm.freq)*LOG(1+_xlpm.size)*_xlpm.F)</f>
        <v>0.29701800075577461</v>
      </c>
      <c r="O1026" s="3">
        <f t="shared" ref="O1026:O1089" si="202">_xlfn.LET(_xlpm.a,M1026,_xlpm.b,K1026,2*_xlpm.a*_xlpm.b/(_xlpm.a+_xlpm.b))</f>
        <v>0.8</v>
      </c>
      <c r="P1026" s="3">
        <f t="shared" ref="P1026:P1089" si="203">_xlfn.LET(_xlpm.p,K1026,_xlpm.q,M1026,LOG(_xlpm.p/_xlpm.q))</f>
        <v>0.17609125905568124</v>
      </c>
      <c r="Q1026" s="3"/>
    </row>
    <row r="1027" spans="1:17">
      <c r="A1027" s="1" t="str">
        <f t="shared" si="192"/>
        <v>~kkord~ : [kɔʁt]</v>
      </c>
      <c r="B1027" s="2">
        <v>1</v>
      </c>
      <c r="C1027" s="1" t="s">
        <v>1032</v>
      </c>
      <c r="D1027" s="3">
        <f t="shared" si="193"/>
        <v>4.8899755501222489E-4</v>
      </c>
      <c r="E1027" s="3" t="str">
        <f t="shared" si="194"/>
        <v>~kkord~</v>
      </c>
      <c r="F1027" s="3" t="str">
        <f t="shared" si="195"/>
        <v>[kɔʁt]</v>
      </c>
      <c r="G1027" s="5">
        <f t="shared" si="196"/>
        <v>5</v>
      </c>
      <c r="H1027" s="5">
        <f t="shared" si="197"/>
        <v>4</v>
      </c>
      <c r="I1027" s="5">
        <f t="shared" si="198"/>
        <v>5</v>
      </c>
      <c r="J1027" s="3" cm="1">
        <f t="array" ref="J1027">SUM(_xlfn._xlws.FILTER($D$2:$D$1311,_xlfn.MAP($E$2:$E$1311,_xlfn.LAMBDA(_xlpm.x,_xlpm.x=$E1027))))</f>
        <v>4.8899755501222489E-4</v>
      </c>
      <c r="K1027" s="3">
        <f t="shared" si="199"/>
        <v>1</v>
      </c>
      <c r="L1027" s="3" cm="1">
        <f t="array" ref="L1027">SUM(_xlfn._xlws.FILTER($D$2:$D$1311,_xlfn.MAP($F$2:$F$1311,_xlfn.LAMBDA(_xlpm.x,_xlpm.x=$F1027))))</f>
        <v>9.7799511002444979E-4</v>
      </c>
      <c r="M1027" s="3">
        <f t="shared" si="200"/>
        <v>0.5</v>
      </c>
      <c r="N1027" s="3">
        <f t="shared" si="201"/>
        <v>0.15616457835260653</v>
      </c>
      <c r="O1027" s="3">
        <f t="shared" si="202"/>
        <v>0.66666666666666663</v>
      </c>
      <c r="P1027" s="3">
        <f t="shared" si="203"/>
        <v>0.3010299956639812</v>
      </c>
      <c r="Q1027" s="3"/>
    </row>
    <row r="1028" spans="1:17">
      <c r="A1028" s="1" t="str">
        <f t="shared" si="192"/>
        <v>~statt~ : [ʃtat]</v>
      </c>
      <c r="B1028" s="2">
        <v>1</v>
      </c>
      <c r="C1028" s="1" t="s">
        <v>1029</v>
      </c>
      <c r="D1028" s="3">
        <f t="shared" si="193"/>
        <v>4.8899755501222489E-4</v>
      </c>
      <c r="E1028" s="3" t="str">
        <f t="shared" si="194"/>
        <v>~statt~</v>
      </c>
      <c r="F1028" s="3" t="str">
        <f t="shared" si="195"/>
        <v>[ʃtat]</v>
      </c>
      <c r="G1028" s="5">
        <f t="shared" si="196"/>
        <v>5</v>
      </c>
      <c r="H1028" s="5">
        <f t="shared" si="197"/>
        <v>4</v>
      </c>
      <c r="I1028" s="5">
        <f t="shared" si="198"/>
        <v>5</v>
      </c>
      <c r="J1028" s="3" cm="1">
        <f t="array" ref="J1028">SUM(_xlfn._xlws.FILTER($D$2:$D$1311,_xlfn.MAP($E$2:$E$1311,_xlfn.LAMBDA(_xlpm.x,_xlpm.x=$E1028))))</f>
        <v>4.8899755501222489E-4</v>
      </c>
      <c r="K1028" s="3">
        <f t="shared" si="199"/>
        <v>1</v>
      </c>
      <c r="L1028" s="3" cm="1">
        <f t="array" ref="L1028">SUM(_xlfn._xlws.FILTER($D$2:$D$1311,_xlfn.MAP($F$2:$F$1311,_xlfn.LAMBDA(_xlpm.x,_xlpm.x=$F1028))))</f>
        <v>1.4669926650366747E-3</v>
      </c>
      <c r="M1028" s="3">
        <f t="shared" si="200"/>
        <v>0.33333333333333331</v>
      </c>
      <c r="N1028" s="3">
        <f t="shared" si="201"/>
        <v>0.1171234337644549</v>
      </c>
      <c r="O1028" s="3">
        <f t="shared" si="202"/>
        <v>0.5</v>
      </c>
      <c r="P1028" s="3">
        <f t="shared" si="203"/>
        <v>0.47712125471966244</v>
      </c>
      <c r="Q1028" s="3"/>
    </row>
    <row r="1029" spans="1:17">
      <c r="A1029" s="1" t="str">
        <f t="shared" si="192"/>
        <v>~chance~ : [ʃaŋs]</v>
      </c>
      <c r="B1029" s="2">
        <v>1</v>
      </c>
      <c r="C1029" s="1" t="s">
        <v>1027</v>
      </c>
      <c r="D1029" s="3">
        <f t="shared" si="193"/>
        <v>4.8899755501222489E-4</v>
      </c>
      <c r="E1029" s="3" t="str">
        <f t="shared" si="194"/>
        <v>~chance~</v>
      </c>
      <c r="F1029" s="3" t="str">
        <f t="shared" si="195"/>
        <v>[ʃaŋs]</v>
      </c>
      <c r="G1029" s="5">
        <f t="shared" si="196"/>
        <v>6</v>
      </c>
      <c r="H1029" s="5">
        <f t="shared" si="197"/>
        <v>4</v>
      </c>
      <c r="I1029" s="5">
        <f t="shared" si="198"/>
        <v>6</v>
      </c>
      <c r="J1029" s="3" cm="1">
        <f t="array" ref="J1029">SUM(_xlfn._xlws.FILTER($D$2:$D$1311,_xlfn.MAP($E$2:$E$1311,_xlfn.LAMBDA(_xlpm.x,_xlpm.x=$E1029))))</f>
        <v>1.9559902200488996E-3</v>
      </c>
      <c r="K1029" s="3">
        <f t="shared" si="199"/>
        <v>0.25</v>
      </c>
      <c r="L1029" s="3" cm="1">
        <f t="array" ref="L1029">SUM(_xlfn._xlws.FILTER($D$2:$D$1311,_xlfn.MAP($F$2:$F$1311,_xlfn.LAMBDA(_xlpm.x,_xlpm.x=$F1029))))</f>
        <v>4.8899755501222489E-4</v>
      </c>
      <c r="M1029" s="3">
        <f t="shared" si="200"/>
        <v>1</v>
      </c>
      <c r="N1029" s="3">
        <f t="shared" si="201"/>
        <v>9.3698747011563929E-2</v>
      </c>
      <c r="O1029" s="3">
        <f t="shared" si="202"/>
        <v>0.4</v>
      </c>
      <c r="P1029" s="3">
        <f t="shared" si="203"/>
        <v>-0.6020599913279624</v>
      </c>
      <c r="Q1029" s="3"/>
    </row>
    <row r="1030" spans="1:17">
      <c r="A1030" s="1" t="str">
        <f t="shared" si="192"/>
        <v>~chance~ : [ʃaŋse]</v>
      </c>
      <c r="B1030" s="2">
        <v>1</v>
      </c>
      <c r="C1030" s="1" t="s">
        <v>1026</v>
      </c>
      <c r="D1030" s="3">
        <f t="shared" si="193"/>
        <v>4.8899755501222489E-4</v>
      </c>
      <c r="E1030" s="3" t="str">
        <f t="shared" si="194"/>
        <v>~chance~</v>
      </c>
      <c r="F1030" s="3" t="str">
        <f t="shared" si="195"/>
        <v>[ʃaŋse]</v>
      </c>
      <c r="G1030" s="5">
        <f t="shared" si="196"/>
        <v>6</v>
      </c>
      <c r="H1030" s="5">
        <f t="shared" si="197"/>
        <v>5</v>
      </c>
      <c r="I1030" s="5">
        <f t="shared" si="198"/>
        <v>6</v>
      </c>
      <c r="J1030" s="3" cm="1">
        <f t="array" ref="J1030">SUM(_xlfn._xlws.FILTER($D$2:$D$1311,_xlfn.MAP($E$2:$E$1311,_xlfn.LAMBDA(_xlpm.x,_xlpm.x=$E1030))))</f>
        <v>1.9559902200488996E-3</v>
      </c>
      <c r="K1030" s="3">
        <f t="shared" si="199"/>
        <v>0.25</v>
      </c>
      <c r="L1030" s="3" cm="1">
        <f t="array" ref="L1030">SUM(_xlfn._xlws.FILTER($D$2:$D$1311,_xlfn.MAP($F$2:$F$1311,_xlfn.LAMBDA(_xlpm.x,_xlpm.x=$F1030))))</f>
        <v>4.8899755501222489E-4</v>
      </c>
      <c r="M1030" s="3">
        <f t="shared" si="200"/>
        <v>1</v>
      </c>
      <c r="N1030" s="3">
        <f t="shared" si="201"/>
        <v>0.1017599437284523</v>
      </c>
      <c r="O1030" s="3">
        <f t="shared" si="202"/>
        <v>0.4</v>
      </c>
      <c r="P1030" s="3">
        <f t="shared" si="203"/>
        <v>-0.6020599913279624</v>
      </c>
      <c r="Q1030" s="3"/>
    </row>
    <row r="1031" spans="1:17">
      <c r="A1031" s="1" t="str">
        <f t="shared" si="192"/>
        <v>~chance~ : [ʃɑ̃ːs]</v>
      </c>
      <c r="B1031" s="2">
        <v>1</v>
      </c>
      <c r="C1031" s="1" t="s">
        <v>1025</v>
      </c>
      <c r="D1031" s="3">
        <f t="shared" si="193"/>
        <v>4.8899755501222489E-4</v>
      </c>
      <c r="E1031" s="3" t="str">
        <f t="shared" si="194"/>
        <v>~chance~</v>
      </c>
      <c r="F1031" s="3" t="str">
        <f t="shared" si="195"/>
        <v>[ʃɑ̃ːs]</v>
      </c>
      <c r="G1031" s="5">
        <f t="shared" si="196"/>
        <v>6</v>
      </c>
      <c r="H1031" s="5">
        <f t="shared" si="197"/>
        <v>5</v>
      </c>
      <c r="I1031" s="5">
        <f t="shared" si="198"/>
        <v>6</v>
      </c>
      <c r="J1031" s="3" cm="1">
        <f t="array" ref="J1031">SUM(_xlfn._xlws.FILTER($D$2:$D$1311,_xlfn.MAP($E$2:$E$1311,_xlfn.LAMBDA(_xlpm.x,_xlpm.x=$E1031))))</f>
        <v>1.9559902200488996E-3</v>
      </c>
      <c r="K1031" s="3">
        <f t="shared" si="199"/>
        <v>0.25</v>
      </c>
      <c r="L1031" s="3" cm="1">
        <f t="array" ref="L1031">SUM(_xlfn._xlws.FILTER($D$2:$D$1311,_xlfn.MAP($F$2:$F$1311,_xlfn.LAMBDA(_xlpm.x,_xlpm.x=$F1031))))</f>
        <v>4.8899755501222489E-4</v>
      </c>
      <c r="M1031" s="3">
        <f t="shared" si="200"/>
        <v>1</v>
      </c>
      <c r="N1031" s="3">
        <f t="shared" si="201"/>
        <v>0.1017599437284523</v>
      </c>
      <c r="O1031" s="3">
        <f t="shared" si="202"/>
        <v>0.4</v>
      </c>
      <c r="P1031" s="3">
        <f t="shared" si="203"/>
        <v>-0.6020599913279624</v>
      </c>
      <c r="Q1031" s="3"/>
    </row>
    <row r="1032" spans="1:17">
      <c r="A1032" s="1" t="str">
        <f t="shared" si="192"/>
        <v>~chance~ : [ʃɑ̃ːse]</v>
      </c>
      <c r="B1032" s="2">
        <v>1</v>
      </c>
      <c r="C1032" s="1" t="s">
        <v>1024</v>
      </c>
      <c r="D1032" s="3">
        <f t="shared" si="193"/>
        <v>4.8899755501222489E-4</v>
      </c>
      <c r="E1032" s="3" t="str">
        <f t="shared" si="194"/>
        <v>~chance~</v>
      </c>
      <c r="F1032" s="3" t="str">
        <f t="shared" si="195"/>
        <v>[ʃɑ̃ːse]</v>
      </c>
      <c r="G1032" s="5">
        <f t="shared" si="196"/>
        <v>6</v>
      </c>
      <c r="H1032" s="5">
        <f t="shared" si="197"/>
        <v>6</v>
      </c>
      <c r="I1032" s="5">
        <f t="shared" si="198"/>
        <v>6</v>
      </c>
      <c r="J1032" s="3" cm="1">
        <f t="array" ref="J1032">SUM(_xlfn._xlws.FILTER($D$2:$D$1311,_xlfn.MAP($E$2:$E$1311,_xlfn.LAMBDA(_xlpm.x,_xlpm.x=$E1032))))</f>
        <v>1.9559902200488996E-3</v>
      </c>
      <c r="K1032" s="3">
        <f t="shared" si="199"/>
        <v>0.25</v>
      </c>
      <c r="L1032" s="3" cm="1">
        <f t="array" ref="L1032">SUM(_xlfn._xlws.FILTER($D$2:$D$1311,_xlfn.MAP($F$2:$F$1311,_xlfn.LAMBDA(_xlpm.x,_xlpm.x=$F1032))))</f>
        <v>4.8899755501222489E-4</v>
      </c>
      <c r="M1032" s="3">
        <f t="shared" si="200"/>
        <v>1</v>
      </c>
      <c r="N1032" s="3">
        <f t="shared" si="201"/>
        <v>0.10874286994734783</v>
      </c>
      <c r="O1032" s="3">
        <f t="shared" si="202"/>
        <v>0.4</v>
      </c>
      <c r="P1032" s="3">
        <f t="shared" si="203"/>
        <v>-0.6020599913279624</v>
      </c>
      <c r="Q1032" s="3"/>
    </row>
    <row r="1033" spans="1:17">
      <c r="A1033" s="1" t="str">
        <f t="shared" si="192"/>
        <v>~ngiere~ : [ʒiːʁe]</v>
      </c>
      <c r="B1033" s="2">
        <v>1</v>
      </c>
      <c r="C1033" s="1" t="s">
        <v>1023</v>
      </c>
      <c r="D1033" s="3">
        <f t="shared" si="193"/>
        <v>4.8899755501222489E-4</v>
      </c>
      <c r="E1033" s="3" t="str">
        <f t="shared" si="194"/>
        <v>~ngiere~</v>
      </c>
      <c r="F1033" s="3" t="str">
        <f t="shared" si="195"/>
        <v>[ʒiːʁe]</v>
      </c>
      <c r="G1033" s="5">
        <f t="shared" si="196"/>
        <v>6</v>
      </c>
      <c r="H1033" s="5">
        <f t="shared" si="197"/>
        <v>5</v>
      </c>
      <c r="I1033" s="5">
        <f t="shared" si="198"/>
        <v>6</v>
      </c>
      <c r="J1033" s="3" cm="1">
        <f t="array" ref="J1033">SUM(_xlfn._xlws.FILTER($D$2:$D$1311,_xlfn.MAP($E$2:$E$1311,_xlfn.LAMBDA(_xlpm.x,_xlpm.x=$E1033))))</f>
        <v>9.7799511002444979E-4</v>
      </c>
      <c r="K1033" s="3">
        <f t="shared" si="199"/>
        <v>0.5</v>
      </c>
      <c r="L1033" s="3" cm="1">
        <f t="array" ref="L1033">SUM(_xlfn._xlws.FILTER($D$2:$D$1311,_xlfn.MAP($F$2:$F$1311,_xlfn.LAMBDA(_xlpm.x,_xlpm.x=$F1033))))</f>
        <v>4.8899755501222489E-4</v>
      </c>
      <c r="M1033" s="3">
        <f t="shared" si="200"/>
        <v>1</v>
      </c>
      <c r="N1033" s="3">
        <f t="shared" si="201"/>
        <v>0.16959990621408716</v>
      </c>
      <c r="O1033" s="3">
        <f t="shared" si="202"/>
        <v>0.66666666666666663</v>
      </c>
      <c r="P1033" s="3">
        <f t="shared" si="203"/>
        <v>-0.3010299956639812</v>
      </c>
      <c r="Q1033" s="3"/>
    </row>
    <row r="1034" spans="1:17">
      <c r="A1034" s="1" t="str">
        <f t="shared" si="192"/>
        <v>~ngiere~ : [ŋʒiːʁe]</v>
      </c>
      <c r="B1034" s="2">
        <v>1</v>
      </c>
      <c r="C1034" s="1" t="s">
        <v>1020</v>
      </c>
      <c r="D1034" s="3">
        <f t="shared" si="193"/>
        <v>4.8899755501222489E-4</v>
      </c>
      <c r="E1034" s="3" t="str">
        <f t="shared" si="194"/>
        <v>~ngiere~</v>
      </c>
      <c r="F1034" s="3" t="str">
        <f t="shared" si="195"/>
        <v>[ŋʒiːʁe]</v>
      </c>
      <c r="G1034" s="5">
        <f t="shared" si="196"/>
        <v>6</v>
      </c>
      <c r="H1034" s="5">
        <f t="shared" si="197"/>
        <v>6</v>
      </c>
      <c r="I1034" s="5">
        <f t="shared" si="198"/>
        <v>6</v>
      </c>
      <c r="J1034" s="3" cm="1">
        <f t="array" ref="J1034">SUM(_xlfn._xlws.FILTER($D$2:$D$1311,_xlfn.MAP($E$2:$E$1311,_xlfn.LAMBDA(_xlpm.x,_xlpm.x=$E1034))))</f>
        <v>9.7799511002444979E-4</v>
      </c>
      <c r="K1034" s="3">
        <f t="shared" si="199"/>
        <v>0.5</v>
      </c>
      <c r="L1034" s="3" cm="1">
        <f t="array" ref="L1034">SUM(_xlfn._xlws.FILTER($D$2:$D$1311,_xlfn.MAP($F$2:$F$1311,_xlfn.LAMBDA(_xlpm.x,_xlpm.x=$F1034))))</f>
        <v>4.8899755501222489E-4</v>
      </c>
      <c r="M1034" s="3">
        <f t="shared" si="200"/>
        <v>1</v>
      </c>
      <c r="N1034" s="3">
        <f t="shared" si="201"/>
        <v>0.18123811657891303</v>
      </c>
      <c r="O1034" s="3">
        <f t="shared" si="202"/>
        <v>0.66666666666666663</v>
      </c>
      <c r="P1034" s="3">
        <f t="shared" si="203"/>
        <v>-0.3010299956639812</v>
      </c>
      <c r="Q1034" s="3"/>
    </row>
    <row r="1035" spans="1:17">
      <c r="A1035" s="1" t="str">
        <f t="shared" si="192"/>
        <v>~nnscha~ : [nʃa]</v>
      </c>
      <c r="B1035" s="2">
        <v>1</v>
      </c>
      <c r="C1035" s="1" t="s">
        <v>1019</v>
      </c>
      <c r="D1035" s="3">
        <f t="shared" si="193"/>
        <v>4.8899755501222489E-4</v>
      </c>
      <c r="E1035" s="3" t="str">
        <f t="shared" si="194"/>
        <v>~nnscha~</v>
      </c>
      <c r="F1035" s="3" t="str">
        <f t="shared" si="195"/>
        <v>[nʃa]</v>
      </c>
      <c r="G1035" s="5">
        <f t="shared" si="196"/>
        <v>6</v>
      </c>
      <c r="H1035" s="5">
        <f t="shared" si="197"/>
        <v>3</v>
      </c>
      <c r="I1035" s="5">
        <f t="shared" si="198"/>
        <v>6</v>
      </c>
      <c r="J1035" s="3" cm="1">
        <f t="array" ref="J1035">SUM(_xlfn._xlws.FILTER($D$2:$D$1311,_xlfn.MAP($E$2:$E$1311,_xlfn.LAMBDA(_xlpm.x,_xlpm.x=$E1035))))</f>
        <v>4.8899755501222489E-4</v>
      </c>
      <c r="K1035" s="3">
        <f t="shared" si="199"/>
        <v>1</v>
      </c>
      <c r="L1035" s="3" cm="1">
        <f t="array" ref="L1035">SUM(_xlfn._xlws.FILTER($D$2:$D$1311,_xlfn.MAP($F$2:$F$1311,_xlfn.LAMBDA(_xlpm.x,_xlpm.x=$F1035))))</f>
        <v>4.8899755501222489E-4</v>
      </c>
      <c r="M1035" s="3">
        <f t="shared" si="200"/>
        <v>1</v>
      </c>
      <c r="N1035" s="3">
        <f t="shared" si="201"/>
        <v>0.21041093737452468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~nschen~ : [nʃn]</v>
      </c>
      <c r="B1036" s="2">
        <v>1</v>
      </c>
      <c r="C1036" s="1" t="s">
        <v>217</v>
      </c>
      <c r="D1036" s="3">
        <f t="shared" si="193"/>
        <v>4.8899755501222489E-4</v>
      </c>
      <c r="E1036" s="3" t="str">
        <f t="shared" si="194"/>
        <v>~nschen~</v>
      </c>
      <c r="F1036" s="3" t="str">
        <f t="shared" si="195"/>
        <v>[nʃn]</v>
      </c>
      <c r="G1036" s="5">
        <f t="shared" si="196"/>
        <v>6</v>
      </c>
      <c r="H1036" s="5">
        <f t="shared" si="197"/>
        <v>3</v>
      </c>
      <c r="I1036" s="5">
        <f t="shared" si="198"/>
        <v>6</v>
      </c>
      <c r="J1036" s="3" cm="1">
        <f t="array" ref="J1036">SUM(_xlfn._xlws.FILTER($D$2:$D$1311,_xlfn.MAP($E$2:$E$1311,_xlfn.LAMBDA(_xlpm.x,_xlpm.x=$E1036))))</f>
        <v>4.8899755501222489E-4</v>
      </c>
      <c r="K1036" s="3">
        <f t="shared" si="199"/>
        <v>1</v>
      </c>
      <c r="L1036" s="3" cm="1">
        <f t="array" ref="L1036">SUM(_xlfn._xlws.FILTER($D$2:$D$1311,_xlfn.MAP($F$2:$F$1311,_xlfn.LAMBDA(_xlpm.x,_xlpm.x=$F1036))))</f>
        <v>4.8899755501222489E-4</v>
      </c>
      <c r="M1036" s="3">
        <f t="shared" si="200"/>
        <v>1</v>
      </c>
      <c r="N1036" s="3">
        <f t="shared" si="201"/>
        <v>0.21041093737452468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~schiff~ : [ʃɪf]</v>
      </c>
      <c r="B1037" s="2">
        <v>1</v>
      </c>
      <c r="C1037" s="1" t="s">
        <v>1018</v>
      </c>
      <c r="D1037" s="3">
        <f t="shared" si="193"/>
        <v>4.8899755501222489E-4</v>
      </c>
      <c r="E1037" s="3" t="str">
        <f t="shared" si="194"/>
        <v>~schiff~</v>
      </c>
      <c r="F1037" s="3" t="str">
        <f t="shared" si="195"/>
        <v>[ʃɪf]</v>
      </c>
      <c r="G1037" s="5">
        <f t="shared" si="196"/>
        <v>6</v>
      </c>
      <c r="H1037" s="5">
        <f t="shared" si="197"/>
        <v>3</v>
      </c>
      <c r="I1037" s="5">
        <f t="shared" si="198"/>
        <v>6</v>
      </c>
      <c r="J1037" s="3" cm="1">
        <f t="array" ref="J1037">SUM(_xlfn._xlws.FILTER($D$2:$D$1311,_xlfn.MAP($E$2:$E$1311,_xlfn.LAMBDA(_xlpm.x,_xlpm.x=$E1037))))</f>
        <v>4.8899755501222489E-4</v>
      </c>
      <c r="K1037" s="3">
        <f t="shared" si="199"/>
        <v>1</v>
      </c>
      <c r="L1037" s="3" cm="1">
        <f t="array" ref="L1037">SUM(_xlfn._xlws.FILTER($D$2:$D$1311,_xlfn.MAP($F$2:$F$1311,_xlfn.LAMBDA(_xlpm.x,_xlpm.x=$F1037))))</f>
        <v>4.8899755501222489E-4</v>
      </c>
      <c r="M1037" s="3">
        <f t="shared" si="200"/>
        <v>1</v>
      </c>
      <c r="N1037" s="3">
        <f t="shared" si="201"/>
        <v>0.21041093737452468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~besser~ : [bɛsɐ]</v>
      </c>
      <c r="B1038" s="2">
        <v>1</v>
      </c>
      <c r="C1038" s="1" t="s">
        <v>1017</v>
      </c>
      <c r="D1038" s="3">
        <f t="shared" si="193"/>
        <v>4.8899755501222489E-4</v>
      </c>
      <c r="E1038" s="1" t="str">
        <f t="shared" si="194"/>
        <v>~besser~</v>
      </c>
      <c r="F1038" s="1" t="str">
        <f t="shared" si="195"/>
        <v>[bɛsɐ]</v>
      </c>
      <c r="G1038" s="5">
        <f t="shared" si="196"/>
        <v>6</v>
      </c>
      <c r="H1038" s="5">
        <f t="shared" si="197"/>
        <v>4</v>
      </c>
      <c r="I1038" s="5">
        <f t="shared" si="198"/>
        <v>6</v>
      </c>
      <c r="J1038" s="3" cm="1">
        <f t="array" ref="J1038">SUM(_xlfn._xlws.FILTER($D$2:$D$1311,_xlfn.MAP($E$2:$E$1311,_xlfn.LAMBDA(_xlpm.x,_xlpm.x=$E1038))))</f>
        <v>4.8899755501222489E-4</v>
      </c>
      <c r="K1038" s="3">
        <f t="shared" si="199"/>
        <v>1</v>
      </c>
      <c r="L1038" s="3" cm="1">
        <f t="array" ref="L1038">SUM(_xlfn._xlws.FILTER($D$2:$D$1311,_xlfn.MAP($F$2:$F$1311,_xlfn.LAMBDA(_xlpm.x,_xlpm.x=$F1038))))</f>
        <v>4.8899755501222489E-4</v>
      </c>
      <c r="M1038" s="3">
        <f t="shared" si="200"/>
        <v>1</v>
      </c>
      <c r="N1038" s="3">
        <f t="shared" si="201"/>
        <v>0.2342468675289098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~chtern~ : [çtɐn]</v>
      </c>
      <c r="B1039" s="2">
        <v>1</v>
      </c>
      <c r="C1039" s="1" t="s">
        <v>1016</v>
      </c>
      <c r="D1039" s="3">
        <f t="shared" si="193"/>
        <v>4.8899755501222489E-4</v>
      </c>
      <c r="E1039" s="3" t="str">
        <f t="shared" si="194"/>
        <v>~chtern~</v>
      </c>
      <c r="F1039" s="3" t="str">
        <f t="shared" si="195"/>
        <v>[çtɐn]</v>
      </c>
      <c r="G1039" s="5">
        <f t="shared" si="196"/>
        <v>6</v>
      </c>
      <c r="H1039" s="5">
        <f t="shared" si="197"/>
        <v>4</v>
      </c>
      <c r="I1039" s="5">
        <f t="shared" si="198"/>
        <v>6</v>
      </c>
      <c r="J1039" s="3" cm="1">
        <f t="array" ref="J1039">SUM(_xlfn._xlws.FILTER($D$2:$D$1311,_xlfn.MAP($E$2:$E$1311,_xlfn.LAMBDA(_xlpm.x,_xlpm.x=$E1039))))</f>
        <v>4.8899755501222489E-4</v>
      </c>
      <c r="K1039" s="3">
        <f t="shared" si="199"/>
        <v>1</v>
      </c>
      <c r="L1039" s="3" cm="1">
        <f t="array" ref="L1039">SUM(_xlfn._xlws.FILTER($D$2:$D$1311,_xlfn.MAP($F$2:$F$1311,_xlfn.LAMBDA(_xlpm.x,_xlpm.x=$F1039))))</f>
        <v>4.8899755501222489E-4</v>
      </c>
      <c r="M1039" s="3">
        <f t="shared" si="200"/>
        <v>1</v>
      </c>
      <c r="N1039" s="3">
        <f t="shared" si="201"/>
        <v>0.2342468675289098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~fallen~ : [faln]</v>
      </c>
      <c r="B1040" s="2">
        <v>1</v>
      </c>
      <c r="C1040" s="1" t="s">
        <v>1015</v>
      </c>
      <c r="D1040" s="3">
        <f t="shared" si="193"/>
        <v>4.8899755501222489E-4</v>
      </c>
      <c r="E1040" s="1" t="str">
        <f t="shared" si="194"/>
        <v>~fallen~</v>
      </c>
      <c r="F1040" s="1" t="str">
        <f t="shared" si="195"/>
        <v>[faln]</v>
      </c>
      <c r="G1040" s="5">
        <f t="shared" si="196"/>
        <v>6</v>
      </c>
      <c r="H1040" s="5">
        <f t="shared" si="197"/>
        <v>4</v>
      </c>
      <c r="I1040" s="5">
        <f t="shared" si="198"/>
        <v>6</v>
      </c>
      <c r="J1040" s="3" cm="1">
        <f t="array" ref="J1040">SUM(_xlfn._xlws.FILTER($D$2:$D$1311,_xlfn.MAP($E$2:$E$1311,_xlfn.LAMBDA(_xlpm.x,_xlpm.x=$E1040))))</f>
        <v>4.8899755501222489E-4</v>
      </c>
      <c r="K1040" s="3">
        <f t="shared" si="199"/>
        <v>1</v>
      </c>
      <c r="L1040" s="3" cm="1">
        <f t="array" ref="L1040">SUM(_xlfn._xlws.FILTER($D$2:$D$1311,_xlfn.MAP($F$2:$F$1311,_xlfn.LAMBDA(_xlpm.x,_xlpm.x=$F1040))))</f>
        <v>4.8899755501222489E-4</v>
      </c>
      <c r="M1040" s="3">
        <f t="shared" si="200"/>
        <v>1</v>
      </c>
      <c r="N1040" s="3">
        <f t="shared" si="201"/>
        <v>0.2342468675289098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~falsch~ : [falʃ]</v>
      </c>
      <c r="B1041" s="2">
        <v>1</v>
      </c>
      <c r="C1041" s="1" t="s">
        <v>1014</v>
      </c>
      <c r="D1041" s="3">
        <f t="shared" si="193"/>
        <v>4.8899755501222489E-4</v>
      </c>
      <c r="E1041" s="3" t="str">
        <f t="shared" si="194"/>
        <v>~falsch~</v>
      </c>
      <c r="F1041" s="3" t="str">
        <f t="shared" si="195"/>
        <v>[falʃ]</v>
      </c>
      <c r="G1041" s="5">
        <f t="shared" si="196"/>
        <v>6</v>
      </c>
      <c r="H1041" s="5">
        <f t="shared" si="197"/>
        <v>4</v>
      </c>
      <c r="I1041" s="5">
        <f t="shared" si="198"/>
        <v>6</v>
      </c>
      <c r="J1041" s="3" cm="1">
        <f t="array" ref="J1041">SUM(_xlfn._xlws.FILTER($D$2:$D$1311,_xlfn.MAP($E$2:$E$1311,_xlfn.LAMBDA(_xlpm.x,_xlpm.x=$E1041))))</f>
        <v>4.8899755501222489E-4</v>
      </c>
      <c r="K1041" s="3">
        <f t="shared" si="199"/>
        <v>1</v>
      </c>
      <c r="L1041" s="3" cm="1">
        <f t="array" ref="L1041">SUM(_xlfn._xlws.FILTER($D$2:$D$1311,_xlfn.MAP($F$2:$F$1311,_xlfn.LAMBDA(_xlpm.x,_xlpm.x=$F1041))))</f>
        <v>4.8899755501222489E-4</v>
      </c>
      <c r="M1041" s="3">
        <f t="shared" si="200"/>
        <v>1</v>
      </c>
      <c r="N1041" s="3">
        <f t="shared" si="201"/>
        <v>0.2342468675289098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~füllen~ : [fʏln]</v>
      </c>
      <c r="B1042" s="2">
        <v>1</v>
      </c>
      <c r="C1042" s="1" t="s">
        <v>1013</v>
      </c>
      <c r="D1042" s="3">
        <f t="shared" si="193"/>
        <v>4.8899755501222489E-4</v>
      </c>
      <c r="E1042" s="3" t="str">
        <f t="shared" si="194"/>
        <v>~füllen~</v>
      </c>
      <c r="F1042" s="3" t="str">
        <f t="shared" si="195"/>
        <v>[fʏln]</v>
      </c>
      <c r="G1042" s="5">
        <f t="shared" si="196"/>
        <v>6</v>
      </c>
      <c r="H1042" s="5">
        <f t="shared" si="197"/>
        <v>4</v>
      </c>
      <c r="I1042" s="5">
        <f t="shared" si="198"/>
        <v>6</v>
      </c>
      <c r="J1042" s="3" cm="1">
        <f t="array" ref="J1042">SUM(_xlfn._xlws.FILTER($D$2:$D$1311,_xlfn.MAP($E$2:$E$1311,_xlfn.LAMBDA(_xlpm.x,_xlpm.x=$E1042))))</f>
        <v>4.8899755501222489E-4</v>
      </c>
      <c r="K1042" s="3">
        <f t="shared" si="199"/>
        <v>1</v>
      </c>
      <c r="L1042" s="3" cm="1">
        <f t="array" ref="L1042">SUM(_xlfn._xlws.FILTER($D$2:$D$1311,_xlfn.MAP($F$2:$F$1311,_xlfn.LAMBDA(_xlpm.x,_xlpm.x=$F1042))))</f>
        <v>4.8899755501222489E-4</v>
      </c>
      <c r="M1042" s="3">
        <f t="shared" si="200"/>
        <v>1</v>
      </c>
      <c r="N1042" s="3">
        <f t="shared" si="201"/>
        <v>0.2342468675289098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~futter~ : [fʊtɐ]</v>
      </c>
      <c r="B1043" s="2">
        <v>1</v>
      </c>
      <c r="C1043" s="1" t="s">
        <v>1012</v>
      </c>
      <c r="D1043" s="3">
        <f t="shared" si="193"/>
        <v>4.8899755501222489E-4</v>
      </c>
      <c r="E1043" s="3" t="str">
        <f t="shared" si="194"/>
        <v>~futter~</v>
      </c>
      <c r="F1043" s="3" t="str">
        <f t="shared" si="195"/>
        <v>[fʊtɐ]</v>
      </c>
      <c r="G1043" s="5">
        <f t="shared" si="196"/>
        <v>6</v>
      </c>
      <c r="H1043" s="5">
        <f t="shared" si="197"/>
        <v>4</v>
      </c>
      <c r="I1043" s="5">
        <f t="shared" si="198"/>
        <v>6</v>
      </c>
      <c r="J1043" s="3" cm="1">
        <f t="array" ref="J1043">SUM(_xlfn._xlws.FILTER($D$2:$D$1311,_xlfn.MAP($E$2:$E$1311,_xlfn.LAMBDA(_xlpm.x,_xlpm.x=$E1043))))</f>
        <v>4.8899755501222489E-4</v>
      </c>
      <c r="K1043" s="3">
        <f t="shared" si="199"/>
        <v>1</v>
      </c>
      <c r="L1043" s="3" cm="1">
        <f t="array" ref="L1043">SUM(_xlfn._xlws.FILTER($D$2:$D$1311,_xlfn.MAP($F$2:$F$1311,_xlfn.LAMBDA(_xlpm.x,_xlpm.x=$F1043))))</f>
        <v>4.8899755501222489E-4</v>
      </c>
      <c r="M1043" s="3">
        <f t="shared" si="200"/>
        <v>1</v>
      </c>
      <c r="N1043" s="3">
        <f t="shared" si="201"/>
        <v>0.2342468675289098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~finger~ : [fɪŋɐ]</v>
      </c>
      <c r="B1044" s="2">
        <v>1</v>
      </c>
      <c r="C1044" s="1" t="s">
        <v>1011</v>
      </c>
      <c r="D1044" s="3">
        <f t="shared" si="193"/>
        <v>4.8899755501222489E-4</v>
      </c>
      <c r="E1044" s="3" t="str">
        <f t="shared" si="194"/>
        <v>~finger~</v>
      </c>
      <c r="F1044" s="3" t="str">
        <f t="shared" si="195"/>
        <v>[fɪŋɐ]</v>
      </c>
      <c r="G1044" s="5">
        <f t="shared" si="196"/>
        <v>6</v>
      </c>
      <c r="H1044" s="5">
        <f t="shared" si="197"/>
        <v>4</v>
      </c>
      <c r="I1044" s="5">
        <f t="shared" si="198"/>
        <v>6</v>
      </c>
      <c r="J1044" s="3" cm="1">
        <f t="array" ref="J1044">SUM(_xlfn._xlws.FILTER($D$2:$D$1311,_xlfn.MAP($E$2:$E$1311,_xlfn.LAMBDA(_xlpm.x,_xlpm.x=$E1044))))</f>
        <v>4.8899755501222489E-4</v>
      </c>
      <c r="K1044" s="3">
        <f t="shared" si="199"/>
        <v>1</v>
      </c>
      <c r="L1044" s="3" cm="1">
        <f t="array" ref="L1044">SUM(_xlfn._xlws.FILTER($D$2:$D$1311,_xlfn.MAP($F$2:$F$1311,_xlfn.LAMBDA(_xlpm.x,_xlpm.x=$F1044))))</f>
        <v>4.8899755501222489E-4</v>
      </c>
      <c r="M1044" s="3">
        <f t="shared" si="200"/>
        <v>1</v>
      </c>
      <c r="N1044" s="3">
        <f t="shared" si="201"/>
        <v>0.2342468675289098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~frisch~ : [fʁɪʃ]</v>
      </c>
      <c r="B1045" s="2">
        <v>1</v>
      </c>
      <c r="C1045" s="1" t="s">
        <v>1010</v>
      </c>
      <c r="D1045" s="3">
        <f t="shared" si="193"/>
        <v>4.8899755501222489E-4</v>
      </c>
      <c r="E1045" s="3" t="str">
        <f t="shared" si="194"/>
        <v>~frisch~</v>
      </c>
      <c r="F1045" s="3" t="str">
        <f t="shared" si="195"/>
        <v>[fʁɪʃ]</v>
      </c>
      <c r="G1045" s="5">
        <f t="shared" si="196"/>
        <v>6</v>
      </c>
      <c r="H1045" s="5">
        <f t="shared" si="197"/>
        <v>4</v>
      </c>
      <c r="I1045" s="5">
        <f t="shared" si="198"/>
        <v>6</v>
      </c>
      <c r="J1045" s="3" cm="1">
        <f t="array" ref="J1045">SUM(_xlfn._xlws.FILTER($D$2:$D$1311,_xlfn.MAP($E$2:$E$1311,_xlfn.LAMBDA(_xlpm.x,_xlpm.x=$E1045))))</f>
        <v>4.8899755501222489E-4</v>
      </c>
      <c r="K1045" s="3">
        <f t="shared" si="199"/>
        <v>1</v>
      </c>
      <c r="L1045" s="3" cm="1">
        <f t="array" ref="L1045">SUM(_xlfn._xlws.FILTER($D$2:$D$1311,_xlfn.MAP($F$2:$F$1311,_xlfn.LAMBDA(_xlpm.x,_xlpm.x=$F1045))))</f>
        <v>4.8899755501222489E-4</v>
      </c>
      <c r="M1045" s="3">
        <f t="shared" si="200"/>
        <v>1</v>
      </c>
      <c r="N1045" s="3">
        <f t="shared" si="201"/>
        <v>0.2342468675289098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~hoffen~ : [hɔfn]</v>
      </c>
      <c r="B1046" s="2">
        <v>1</v>
      </c>
      <c r="C1046" s="1" t="s">
        <v>1009</v>
      </c>
      <c r="D1046" s="3">
        <f t="shared" si="193"/>
        <v>4.8899755501222489E-4</v>
      </c>
      <c r="E1046" s="3" t="str">
        <f t="shared" si="194"/>
        <v>~hoffen~</v>
      </c>
      <c r="F1046" s="3" t="str">
        <f t="shared" si="195"/>
        <v>[hɔfn]</v>
      </c>
      <c r="G1046" s="5">
        <f t="shared" si="196"/>
        <v>6</v>
      </c>
      <c r="H1046" s="5">
        <f t="shared" si="197"/>
        <v>4</v>
      </c>
      <c r="I1046" s="5">
        <f t="shared" si="198"/>
        <v>6</v>
      </c>
      <c r="J1046" s="3" cm="1">
        <f t="array" ref="J1046">SUM(_xlfn._xlws.FILTER($D$2:$D$1311,_xlfn.MAP($E$2:$E$1311,_xlfn.LAMBDA(_xlpm.x,_xlpm.x=$E1046))))</f>
        <v>4.8899755501222489E-4</v>
      </c>
      <c r="K1046" s="3">
        <f t="shared" si="199"/>
        <v>1</v>
      </c>
      <c r="L1046" s="3" cm="1">
        <f t="array" ref="L1046">SUM(_xlfn._xlws.FILTER($D$2:$D$1311,_xlfn.MAP($F$2:$F$1311,_xlfn.LAMBDA(_xlpm.x,_xlpm.x=$F1046))))</f>
        <v>4.8899755501222489E-4</v>
      </c>
      <c r="M1046" s="3">
        <f t="shared" si="200"/>
        <v>1</v>
      </c>
      <c r="N1046" s="3">
        <f t="shared" si="201"/>
        <v>0.2342468675289098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~himmel~ : [hɪml]</v>
      </c>
      <c r="B1047" s="2">
        <v>1</v>
      </c>
      <c r="C1047" s="1" t="s">
        <v>1008</v>
      </c>
      <c r="D1047" s="3">
        <f t="shared" si="193"/>
        <v>4.8899755501222489E-4</v>
      </c>
      <c r="E1047" s="3" t="str">
        <f t="shared" si="194"/>
        <v>~himmel~</v>
      </c>
      <c r="F1047" s="3" t="str">
        <f t="shared" si="195"/>
        <v>[hɪml]</v>
      </c>
      <c r="G1047" s="5">
        <f t="shared" si="196"/>
        <v>6</v>
      </c>
      <c r="H1047" s="5">
        <f t="shared" si="197"/>
        <v>4</v>
      </c>
      <c r="I1047" s="5">
        <f t="shared" si="198"/>
        <v>6</v>
      </c>
      <c r="J1047" s="3" cm="1">
        <f t="array" ref="J1047">SUM(_xlfn._xlws.FILTER($D$2:$D$1311,_xlfn.MAP($E$2:$E$1311,_xlfn.LAMBDA(_xlpm.x,_xlpm.x=$E1047))))</f>
        <v>4.8899755501222489E-4</v>
      </c>
      <c r="K1047" s="3">
        <f t="shared" si="199"/>
        <v>1</v>
      </c>
      <c r="L1047" s="3" cm="1">
        <f t="array" ref="L1047">SUM(_xlfn._xlws.FILTER($D$2:$D$1311,_xlfn.MAP($F$2:$F$1311,_xlfn.LAMBDA(_xlpm.x,_xlpm.x=$F1047))))</f>
        <v>4.8899755501222489E-4</v>
      </c>
      <c r="M1047" s="3">
        <f t="shared" si="200"/>
        <v>1</v>
      </c>
      <c r="N1047" s="3">
        <f t="shared" si="201"/>
        <v>0.2342468675289098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~cklich~ : [klɪç]</v>
      </c>
      <c r="B1048" s="2">
        <v>1</v>
      </c>
      <c r="C1048" s="1" t="s">
        <v>1006</v>
      </c>
      <c r="D1048" s="3">
        <f t="shared" si="193"/>
        <v>4.8899755501222489E-4</v>
      </c>
      <c r="E1048" s="1" t="str">
        <f t="shared" si="194"/>
        <v>~cklich~</v>
      </c>
      <c r="F1048" s="1" t="str">
        <f t="shared" si="195"/>
        <v>[klɪç]</v>
      </c>
      <c r="G1048" s="5">
        <f t="shared" si="196"/>
        <v>6</v>
      </c>
      <c r="H1048" s="5">
        <f t="shared" si="197"/>
        <v>4</v>
      </c>
      <c r="I1048" s="5">
        <f t="shared" si="198"/>
        <v>6</v>
      </c>
      <c r="J1048" s="3" cm="1">
        <f t="array" ref="J1048">SUM(_xlfn._xlws.FILTER($D$2:$D$1311,_xlfn.MAP($E$2:$E$1311,_xlfn.LAMBDA(_xlpm.x,_xlpm.x=$E1048))))</f>
        <v>4.8899755501222489E-4</v>
      </c>
      <c r="K1048" s="3">
        <f t="shared" si="199"/>
        <v>1</v>
      </c>
      <c r="L1048" s="3" cm="1">
        <f t="array" ref="L1048">SUM(_xlfn._xlws.FILTER($D$2:$D$1311,_xlfn.MAP($F$2:$F$1311,_xlfn.LAMBDA(_xlpm.x,_xlpm.x=$F1048))))</f>
        <v>4.8899755501222489E-4</v>
      </c>
      <c r="M1048" s="3">
        <f t="shared" si="200"/>
        <v>1</v>
      </c>
      <c r="N1048" s="3">
        <f t="shared" si="201"/>
        <v>0.2342468675289098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~machen~ : [maxn]</v>
      </c>
      <c r="B1049" s="2">
        <v>1</v>
      </c>
      <c r="C1049" s="1" t="s">
        <v>1004</v>
      </c>
      <c r="D1049" s="3">
        <f t="shared" si="193"/>
        <v>4.8899755501222489E-4</v>
      </c>
      <c r="E1049" s="1" t="str">
        <f t="shared" si="194"/>
        <v>~machen~</v>
      </c>
      <c r="F1049" s="1" t="str">
        <f t="shared" si="195"/>
        <v>[maxn]</v>
      </c>
      <c r="G1049" s="5">
        <f t="shared" si="196"/>
        <v>6</v>
      </c>
      <c r="H1049" s="5">
        <f t="shared" si="197"/>
        <v>4</v>
      </c>
      <c r="I1049" s="5">
        <f t="shared" si="198"/>
        <v>6</v>
      </c>
      <c r="J1049" s="3" cm="1">
        <f t="array" ref="J1049">SUM(_xlfn._xlws.FILTER($D$2:$D$1311,_xlfn.MAP($E$2:$E$1311,_xlfn.LAMBDA(_xlpm.x,_xlpm.x=$E1049))))</f>
        <v>4.8899755501222489E-4</v>
      </c>
      <c r="K1049" s="3">
        <f t="shared" si="199"/>
        <v>1</v>
      </c>
      <c r="L1049" s="3" cm="1">
        <f t="array" ref="L1049">SUM(_xlfn._xlws.FILTER($D$2:$D$1311,_xlfn.MAP($F$2:$F$1311,_xlfn.LAMBDA(_xlpm.x,_xlpm.x=$F1049))))</f>
        <v>4.8899755501222489E-4</v>
      </c>
      <c r="M1049" s="3">
        <f t="shared" si="200"/>
        <v>1</v>
      </c>
      <c r="N1049" s="3">
        <f t="shared" si="201"/>
        <v>0.2342468675289098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~männer~ : [mɛnɐ]</v>
      </c>
      <c r="B1050" s="2">
        <v>1</v>
      </c>
      <c r="C1050" s="1" t="s">
        <v>1002</v>
      </c>
      <c r="D1050" s="3">
        <f t="shared" si="193"/>
        <v>4.8899755501222489E-4</v>
      </c>
      <c r="E1050" s="1" t="str">
        <f t="shared" si="194"/>
        <v>~männer~</v>
      </c>
      <c r="F1050" s="1" t="str">
        <f t="shared" si="195"/>
        <v>[mɛnɐ]</v>
      </c>
      <c r="G1050" s="5">
        <f t="shared" si="196"/>
        <v>6</v>
      </c>
      <c r="H1050" s="5">
        <f t="shared" si="197"/>
        <v>4</v>
      </c>
      <c r="I1050" s="5">
        <f t="shared" si="198"/>
        <v>6</v>
      </c>
      <c r="J1050" s="3" cm="1">
        <f t="array" ref="J1050">SUM(_xlfn._xlws.FILTER($D$2:$D$1311,_xlfn.MAP($E$2:$E$1311,_xlfn.LAMBDA(_xlpm.x,_xlpm.x=$E1050))))</f>
        <v>4.8899755501222489E-4</v>
      </c>
      <c r="K1050" s="3">
        <f t="shared" si="199"/>
        <v>1</v>
      </c>
      <c r="L1050" s="3" cm="1">
        <f t="array" ref="L1050">SUM(_xlfn._xlws.FILTER($D$2:$D$1311,_xlfn.MAP($F$2:$F$1311,_xlfn.LAMBDA(_xlpm.x,_xlpm.x=$F1050))))</f>
        <v>4.8899755501222489E-4</v>
      </c>
      <c r="M1050" s="3">
        <f t="shared" si="200"/>
        <v>1</v>
      </c>
      <c r="N1050" s="3">
        <f t="shared" si="201"/>
        <v>0.2342468675289098</v>
      </c>
      <c r="O1050" s="3">
        <f t="shared" si="202"/>
        <v>1</v>
      </c>
      <c r="P1050" s="3">
        <f t="shared" si="203"/>
        <v>0</v>
      </c>
      <c r="Q1050" s="3"/>
    </row>
    <row r="1051" spans="1:17">
      <c r="A1051" s="1" t="str">
        <f t="shared" si="192"/>
        <v>~mensch~ : [mɛnʃ]</v>
      </c>
      <c r="B1051" s="2">
        <v>1</v>
      </c>
      <c r="C1051" s="1" t="s">
        <v>1001</v>
      </c>
      <c r="D1051" s="3">
        <f t="shared" si="193"/>
        <v>4.8899755501222489E-4</v>
      </c>
      <c r="E1051" s="3" t="str">
        <f t="shared" si="194"/>
        <v>~mensch~</v>
      </c>
      <c r="F1051" s="3" t="str">
        <f t="shared" si="195"/>
        <v>[mɛnʃ]</v>
      </c>
      <c r="G1051" s="5">
        <f t="shared" si="196"/>
        <v>6</v>
      </c>
      <c r="H1051" s="5">
        <f t="shared" si="197"/>
        <v>4</v>
      </c>
      <c r="I1051" s="5">
        <f t="shared" si="198"/>
        <v>6</v>
      </c>
      <c r="J1051" s="3" cm="1">
        <f t="array" ref="J1051">SUM(_xlfn._xlws.FILTER($D$2:$D$1311,_xlfn.MAP($E$2:$E$1311,_xlfn.LAMBDA(_xlpm.x,_xlpm.x=$E1051))))</f>
        <v>4.8899755501222489E-4</v>
      </c>
      <c r="K1051" s="3">
        <f t="shared" si="199"/>
        <v>1</v>
      </c>
      <c r="L1051" s="3" cm="1">
        <f t="array" ref="L1051">SUM(_xlfn._xlws.FILTER($D$2:$D$1311,_xlfn.MAP($F$2:$F$1311,_xlfn.LAMBDA(_xlpm.x,_xlpm.x=$F1051))))</f>
        <v>4.8899755501222489E-4</v>
      </c>
      <c r="M1051" s="3">
        <f t="shared" si="200"/>
        <v>1</v>
      </c>
      <c r="N1051" s="3">
        <f t="shared" si="201"/>
        <v>0.2342468675289098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~messen~ : [mɛsn]</v>
      </c>
      <c r="B1052" s="2">
        <v>1</v>
      </c>
      <c r="C1052" s="1" t="s">
        <v>1000</v>
      </c>
      <c r="D1052" s="3">
        <f t="shared" si="193"/>
        <v>4.8899755501222489E-4</v>
      </c>
      <c r="E1052" s="1" t="str">
        <f t="shared" si="194"/>
        <v>~messen~</v>
      </c>
      <c r="F1052" s="1" t="str">
        <f t="shared" si="195"/>
        <v>[mɛsn]</v>
      </c>
      <c r="G1052" s="5">
        <f t="shared" si="196"/>
        <v>6</v>
      </c>
      <c r="H1052" s="5">
        <f t="shared" si="197"/>
        <v>4</v>
      </c>
      <c r="I1052" s="5">
        <f t="shared" si="198"/>
        <v>6</v>
      </c>
      <c r="J1052" s="3" cm="1">
        <f t="array" ref="J1052">SUM(_xlfn._xlws.FILTER($D$2:$D$1311,_xlfn.MAP($E$2:$E$1311,_xlfn.LAMBDA(_xlpm.x,_xlpm.x=$E1052))))</f>
        <v>4.8899755501222489E-4</v>
      </c>
      <c r="K1052" s="3">
        <f t="shared" si="199"/>
        <v>1</v>
      </c>
      <c r="L1052" s="3" cm="1">
        <f t="array" ref="L1052">SUM(_xlfn._xlws.FILTER($D$2:$D$1311,_xlfn.MAP($F$2:$F$1311,_xlfn.LAMBDA(_xlpm.x,_xlpm.x=$F1052))))</f>
        <v>4.8899755501222489E-4</v>
      </c>
      <c r="M1052" s="3">
        <f t="shared" si="200"/>
        <v>1</v>
      </c>
      <c r="N1052" s="3">
        <f t="shared" si="201"/>
        <v>0.2342468675289098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~müssen~ : [mʏsn]</v>
      </c>
      <c r="B1053" s="2">
        <v>1</v>
      </c>
      <c r="C1053" s="1" t="s">
        <v>999</v>
      </c>
      <c r="D1053" s="3">
        <f t="shared" si="193"/>
        <v>4.8899755501222489E-4</v>
      </c>
      <c r="E1053" s="1" t="str">
        <f t="shared" si="194"/>
        <v>~müssen~</v>
      </c>
      <c r="F1053" s="1" t="str">
        <f t="shared" si="195"/>
        <v>[mʏsn]</v>
      </c>
      <c r="G1053" s="5">
        <f t="shared" si="196"/>
        <v>6</v>
      </c>
      <c r="H1053" s="5">
        <f t="shared" si="197"/>
        <v>4</v>
      </c>
      <c r="I1053" s="5">
        <f t="shared" si="198"/>
        <v>6</v>
      </c>
      <c r="J1053" s="3" cm="1">
        <f t="array" ref="J1053">SUM(_xlfn._xlws.FILTER($D$2:$D$1311,_xlfn.MAP($E$2:$E$1311,_xlfn.LAMBDA(_xlpm.x,_xlpm.x=$E1053))))</f>
        <v>4.8899755501222489E-4</v>
      </c>
      <c r="K1053" s="3">
        <f t="shared" si="199"/>
        <v>1</v>
      </c>
      <c r="L1053" s="3" cm="1">
        <f t="array" ref="L1053">SUM(_xlfn._xlws.FILTER($D$2:$D$1311,_xlfn.MAP($F$2:$F$1311,_xlfn.LAMBDA(_xlpm.x,_xlpm.x=$F1053))))</f>
        <v>4.8899755501222489E-4</v>
      </c>
      <c r="M1053" s="3">
        <f t="shared" si="200"/>
        <v>1</v>
      </c>
      <c r="N1053" s="3">
        <f t="shared" si="201"/>
        <v>0.2342468675289098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~mutter~ : [mʊtɐ]</v>
      </c>
      <c r="B1054" s="2">
        <v>1</v>
      </c>
      <c r="C1054" s="1" t="s">
        <v>998</v>
      </c>
      <c r="D1054" s="3">
        <f t="shared" si="193"/>
        <v>4.8899755501222489E-4</v>
      </c>
      <c r="E1054" s="3" t="str">
        <f t="shared" si="194"/>
        <v>~mutter~</v>
      </c>
      <c r="F1054" s="3" t="str">
        <f t="shared" si="195"/>
        <v>[mʊtɐ]</v>
      </c>
      <c r="G1054" s="5">
        <f t="shared" si="196"/>
        <v>6</v>
      </c>
      <c r="H1054" s="5">
        <f t="shared" si="197"/>
        <v>4</v>
      </c>
      <c r="I1054" s="5">
        <f t="shared" si="198"/>
        <v>6</v>
      </c>
      <c r="J1054" s="3" cm="1">
        <f t="array" ref="J1054">SUM(_xlfn._xlws.FILTER($D$2:$D$1311,_xlfn.MAP($E$2:$E$1311,_xlfn.LAMBDA(_xlpm.x,_xlpm.x=$E1054))))</f>
        <v>4.8899755501222489E-4</v>
      </c>
      <c r="K1054" s="3">
        <f t="shared" si="199"/>
        <v>1</v>
      </c>
      <c r="L1054" s="3" cm="1">
        <f t="array" ref="L1054">SUM(_xlfn._xlws.FILTER($D$2:$D$1311,_xlfn.MAP($F$2:$F$1311,_xlfn.LAMBDA(_xlpm.x,_xlpm.x=$F1054))))</f>
        <v>4.8899755501222489E-4</v>
      </c>
      <c r="M1054" s="3">
        <f t="shared" si="200"/>
        <v>1</v>
      </c>
      <c r="N1054" s="3">
        <f t="shared" si="201"/>
        <v>0.2342468675289098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~passen~ : [pasn]</v>
      </c>
      <c r="B1055" s="2">
        <v>1</v>
      </c>
      <c r="C1055" s="1" t="s">
        <v>997</v>
      </c>
      <c r="D1055" s="3">
        <f t="shared" si="193"/>
        <v>4.8899755501222489E-4</v>
      </c>
      <c r="E1055" s="1" t="str">
        <f t="shared" si="194"/>
        <v>~passen~</v>
      </c>
      <c r="F1055" s="1" t="str">
        <f t="shared" si="195"/>
        <v>[pasn]</v>
      </c>
      <c r="G1055" s="5">
        <f t="shared" si="196"/>
        <v>6</v>
      </c>
      <c r="H1055" s="5">
        <f t="shared" si="197"/>
        <v>4</v>
      </c>
      <c r="I1055" s="5">
        <f t="shared" si="198"/>
        <v>6</v>
      </c>
      <c r="J1055" s="3" cm="1">
        <f t="array" ref="J1055">SUM(_xlfn._xlws.FILTER($D$2:$D$1311,_xlfn.MAP($E$2:$E$1311,_xlfn.LAMBDA(_xlpm.x,_xlpm.x=$E1055))))</f>
        <v>4.8899755501222489E-4</v>
      </c>
      <c r="K1055" s="3">
        <f t="shared" si="199"/>
        <v>1</v>
      </c>
      <c r="L1055" s="3" cm="1">
        <f t="array" ref="L1055">SUM(_xlfn._xlws.FILTER($D$2:$D$1311,_xlfn.MAP($F$2:$F$1311,_xlfn.LAMBDA(_xlpm.x,_xlpm.x=$F1055))))</f>
        <v>4.8899755501222489E-4</v>
      </c>
      <c r="M1055" s="3">
        <f t="shared" si="200"/>
        <v>1</v>
      </c>
      <c r="N1055" s="3">
        <f t="shared" si="201"/>
        <v>0.2342468675289098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~bschni~ : [pʃnɪ]</v>
      </c>
      <c r="B1056" s="2">
        <v>1</v>
      </c>
      <c r="C1056" s="1" t="s">
        <v>995</v>
      </c>
      <c r="D1056" s="3">
        <f t="shared" si="193"/>
        <v>4.8899755501222489E-4</v>
      </c>
      <c r="E1056" s="1" t="str">
        <f t="shared" si="194"/>
        <v>~bschni~</v>
      </c>
      <c r="F1056" s="1" t="str">
        <f t="shared" si="195"/>
        <v>[pʃnɪ]</v>
      </c>
      <c r="G1056" s="5">
        <f t="shared" si="196"/>
        <v>6</v>
      </c>
      <c r="H1056" s="5">
        <f t="shared" si="197"/>
        <v>4</v>
      </c>
      <c r="I1056" s="5">
        <f t="shared" si="198"/>
        <v>6</v>
      </c>
      <c r="J1056" s="3" cm="1">
        <f t="array" ref="J1056">SUM(_xlfn._xlws.FILTER($D$2:$D$1311,_xlfn.MAP($E$2:$E$1311,_xlfn.LAMBDA(_xlpm.x,_xlpm.x=$E1056))))</f>
        <v>4.8899755501222489E-4</v>
      </c>
      <c r="K1056" s="3">
        <f t="shared" si="199"/>
        <v>1</v>
      </c>
      <c r="L1056" s="3" cm="1">
        <f t="array" ref="L1056">SUM(_xlfn._xlws.FILTER($D$2:$D$1311,_xlfn.MAP($F$2:$F$1311,_xlfn.LAMBDA(_xlpm.x,_xlpm.x=$F1056))))</f>
        <v>4.8899755501222489E-4</v>
      </c>
      <c r="M1056" s="3">
        <f t="shared" si="200"/>
        <v>1</v>
      </c>
      <c r="N1056" s="3">
        <f t="shared" si="201"/>
        <v>0.2342468675289098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~ttermi~ : [tɐmɪ]</v>
      </c>
      <c r="B1057" s="2">
        <v>1</v>
      </c>
      <c r="C1057" s="1" t="s">
        <v>994</v>
      </c>
      <c r="D1057" s="3">
        <f t="shared" si="193"/>
        <v>4.8899755501222489E-4</v>
      </c>
      <c r="E1057" s="3" t="str">
        <f t="shared" si="194"/>
        <v>~ttermi~</v>
      </c>
      <c r="F1057" s="3" t="str">
        <f t="shared" si="195"/>
        <v>[tɐmɪ]</v>
      </c>
      <c r="G1057" s="5">
        <f t="shared" si="196"/>
        <v>6</v>
      </c>
      <c r="H1057" s="5">
        <f t="shared" si="197"/>
        <v>4</v>
      </c>
      <c r="I1057" s="5">
        <f t="shared" si="198"/>
        <v>6</v>
      </c>
      <c r="J1057" s="3" cm="1">
        <f t="array" ref="J1057">SUM(_xlfn._xlws.FILTER($D$2:$D$1311,_xlfn.MAP($E$2:$E$1311,_xlfn.LAMBDA(_xlpm.x,_xlpm.x=$E1057))))</f>
        <v>4.8899755501222489E-4</v>
      </c>
      <c r="K1057" s="3">
        <f t="shared" si="199"/>
        <v>1</v>
      </c>
      <c r="L1057" s="3" cm="1">
        <f t="array" ref="L1057">SUM(_xlfn._xlws.FILTER($D$2:$D$1311,_xlfn.MAP($F$2:$F$1311,_xlfn.LAMBDA(_xlpm.x,_xlpm.x=$F1057))))</f>
        <v>4.8899755501222489E-4</v>
      </c>
      <c r="M1057" s="3">
        <f t="shared" si="200"/>
        <v>1</v>
      </c>
      <c r="N1057" s="3">
        <f t="shared" si="201"/>
        <v>0.2342468675289098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~wasser~ : [vasɐ]</v>
      </c>
      <c r="B1058" s="2">
        <v>1</v>
      </c>
      <c r="C1058" s="1" t="s">
        <v>993</v>
      </c>
      <c r="D1058" s="3">
        <f t="shared" si="193"/>
        <v>4.8899755501222489E-4</v>
      </c>
      <c r="E1058" s="3" t="str">
        <f t="shared" si="194"/>
        <v>~wasser~</v>
      </c>
      <c r="F1058" s="3" t="str">
        <f t="shared" si="195"/>
        <v>[vasɐ]</v>
      </c>
      <c r="G1058" s="5">
        <f t="shared" si="196"/>
        <v>6</v>
      </c>
      <c r="H1058" s="5">
        <f t="shared" si="197"/>
        <v>4</v>
      </c>
      <c r="I1058" s="5">
        <f t="shared" si="198"/>
        <v>6</v>
      </c>
      <c r="J1058" s="3" cm="1">
        <f t="array" ref="J1058">SUM(_xlfn._xlws.FILTER($D$2:$D$1311,_xlfn.MAP($E$2:$E$1311,_xlfn.LAMBDA(_xlpm.x,_xlpm.x=$E1058))))</f>
        <v>4.8899755501222489E-4</v>
      </c>
      <c r="K1058" s="3">
        <f t="shared" si="199"/>
        <v>1</v>
      </c>
      <c r="L1058" s="3" cm="1">
        <f t="array" ref="L1058">SUM(_xlfn._xlws.FILTER($D$2:$D$1311,_xlfn.MAP($F$2:$F$1311,_xlfn.LAMBDA(_xlpm.x,_xlpm.x=$F1058))))</f>
        <v>4.8899755501222489E-4</v>
      </c>
      <c r="M1058" s="3">
        <f t="shared" si="200"/>
        <v>1</v>
      </c>
      <c r="N1058" s="3">
        <f t="shared" si="201"/>
        <v>0.2342468675289098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~wollen~ : [vɔln]</v>
      </c>
      <c r="B1059" s="2">
        <v>1</v>
      </c>
      <c r="C1059" s="1" t="s">
        <v>992</v>
      </c>
      <c r="D1059" s="3">
        <f t="shared" si="193"/>
        <v>4.8899755501222489E-4</v>
      </c>
      <c r="E1059" s="3" t="str">
        <f t="shared" si="194"/>
        <v>~wollen~</v>
      </c>
      <c r="F1059" s="3" t="str">
        <f t="shared" si="195"/>
        <v>[vɔln]</v>
      </c>
      <c r="G1059" s="5">
        <f t="shared" si="196"/>
        <v>6</v>
      </c>
      <c r="H1059" s="5">
        <f t="shared" si="197"/>
        <v>4</v>
      </c>
      <c r="I1059" s="5">
        <f t="shared" si="198"/>
        <v>6</v>
      </c>
      <c r="J1059" s="3" cm="1">
        <f t="array" ref="J1059">SUM(_xlfn._xlws.FILTER($D$2:$D$1311,_xlfn.MAP($E$2:$E$1311,_xlfn.LAMBDA(_xlpm.x,_xlpm.x=$E1059))))</f>
        <v>4.8899755501222489E-4</v>
      </c>
      <c r="K1059" s="3">
        <f t="shared" si="199"/>
        <v>1</v>
      </c>
      <c r="L1059" s="3" cm="1">
        <f t="array" ref="L1059">SUM(_xlfn._xlws.FILTER($D$2:$D$1311,_xlfn.MAP($F$2:$F$1311,_xlfn.LAMBDA(_xlpm.x,_xlpm.x=$F1059))))</f>
        <v>4.8899755501222489E-4</v>
      </c>
      <c r="M1059" s="3">
        <f t="shared" si="200"/>
        <v>1</v>
      </c>
      <c r="N1059" s="3">
        <f t="shared" si="201"/>
        <v>0.2342468675289098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~wetter~ : [vɛtɐ]</v>
      </c>
      <c r="B1060" s="2">
        <v>1</v>
      </c>
      <c r="C1060" s="1" t="s">
        <v>991</v>
      </c>
      <c r="D1060" s="3">
        <f t="shared" si="193"/>
        <v>4.8899755501222489E-4</v>
      </c>
      <c r="E1060" s="1" t="str">
        <f t="shared" si="194"/>
        <v>~wetter~</v>
      </c>
      <c r="F1060" s="1" t="str">
        <f t="shared" si="195"/>
        <v>[vɛtɐ]</v>
      </c>
      <c r="G1060" s="5">
        <f t="shared" si="196"/>
        <v>6</v>
      </c>
      <c r="H1060" s="5">
        <f t="shared" si="197"/>
        <v>4</v>
      </c>
      <c r="I1060" s="5">
        <f t="shared" si="198"/>
        <v>6</v>
      </c>
      <c r="J1060" s="3" cm="1">
        <f t="array" ref="J1060">SUM(_xlfn._xlws.FILTER($D$2:$D$1311,_xlfn.MAP($E$2:$E$1311,_xlfn.LAMBDA(_xlpm.x,_xlpm.x=$E1060))))</f>
        <v>4.8899755501222489E-4</v>
      </c>
      <c r="K1060" s="3">
        <f t="shared" si="199"/>
        <v>1</v>
      </c>
      <c r="L1060" s="3" cm="1">
        <f t="array" ref="L1060">SUM(_xlfn._xlws.FILTER($D$2:$D$1311,_xlfn.MAP($F$2:$F$1311,_xlfn.LAMBDA(_xlpm.x,_xlpm.x=$F1060))))</f>
        <v>4.8899755501222489E-4</v>
      </c>
      <c r="M1060" s="3">
        <f t="shared" si="200"/>
        <v>1</v>
      </c>
      <c r="N1060" s="3">
        <f t="shared" si="201"/>
        <v>0.2342468675289098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~chtung~ : [xtʊŋ]</v>
      </c>
      <c r="B1061" s="2">
        <v>1</v>
      </c>
      <c r="C1061" s="1" t="s">
        <v>990</v>
      </c>
      <c r="D1061" s="3">
        <f t="shared" si="193"/>
        <v>4.8899755501222489E-4</v>
      </c>
      <c r="E1061" s="1" t="str">
        <f t="shared" si="194"/>
        <v>~chtung~</v>
      </c>
      <c r="F1061" s="1" t="str">
        <f t="shared" si="195"/>
        <v>[xtʊŋ]</v>
      </c>
      <c r="G1061" s="5">
        <f t="shared" si="196"/>
        <v>6</v>
      </c>
      <c r="H1061" s="5">
        <f t="shared" si="197"/>
        <v>4</v>
      </c>
      <c r="I1061" s="5">
        <f t="shared" si="198"/>
        <v>6</v>
      </c>
      <c r="J1061" s="3" cm="1">
        <f t="array" ref="J1061">SUM(_xlfn._xlws.FILTER($D$2:$D$1311,_xlfn.MAP($E$2:$E$1311,_xlfn.LAMBDA(_xlpm.x,_xlpm.x=$E1061))))</f>
        <v>4.8899755501222489E-4</v>
      </c>
      <c r="K1061" s="3">
        <f t="shared" si="199"/>
        <v>1</v>
      </c>
      <c r="L1061" s="3" cm="1">
        <f t="array" ref="L1061">SUM(_xlfn._xlws.FILTER($D$2:$D$1311,_xlfn.MAP($F$2:$F$1311,_xlfn.LAMBDA(_xlpm.x,_xlpm.x=$F1061))))</f>
        <v>4.8899755501222489E-4</v>
      </c>
      <c r="M1061" s="3">
        <f t="shared" si="200"/>
        <v>1</v>
      </c>
      <c r="N1061" s="3">
        <f t="shared" si="201"/>
        <v>0.2342468675289098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~sicher~ : [zɪçɐ]</v>
      </c>
      <c r="B1062" s="2">
        <v>1</v>
      </c>
      <c r="C1062" s="1" t="s">
        <v>989</v>
      </c>
      <c r="D1062" s="3">
        <f t="shared" si="193"/>
        <v>4.8899755501222489E-4</v>
      </c>
      <c r="E1062" s="3" t="str">
        <f t="shared" si="194"/>
        <v>~sicher~</v>
      </c>
      <c r="F1062" s="3" t="str">
        <f t="shared" si="195"/>
        <v>[zɪçɐ]</v>
      </c>
      <c r="G1062" s="5">
        <f t="shared" si="196"/>
        <v>6</v>
      </c>
      <c r="H1062" s="5">
        <f t="shared" si="197"/>
        <v>4</v>
      </c>
      <c r="I1062" s="5">
        <f t="shared" si="198"/>
        <v>6</v>
      </c>
      <c r="J1062" s="3" cm="1">
        <f t="array" ref="J1062">SUM(_xlfn._xlws.FILTER($D$2:$D$1311,_xlfn.MAP($E$2:$E$1311,_xlfn.LAMBDA(_xlpm.x,_xlpm.x=$E1062))))</f>
        <v>4.8899755501222489E-4</v>
      </c>
      <c r="K1062" s="3">
        <f t="shared" si="199"/>
        <v>1</v>
      </c>
      <c r="L1062" s="3" cm="1">
        <f t="array" ref="L1062">SUM(_xlfn._xlws.FILTER($D$2:$D$1311,_xlfn.MAP($F$2:$F$1311,_xlfn.LAMBDA(_xlpm.x,_xlpm.x=$F1062))))</f>
        <v>4.8899755501222489E-4</v>
      </c>
      <c r="M1062" s="3">
        <f t="shared" si="200"/>
        <v>1</v>
      </c>
      <c r="N1062" s="3">
        <f t="shared" si="201"/>
        <v>0.2342468675289098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~sommer~ : [zɔmɐ]</v>
      </c>
      <c r="B1063" s="2">
        <v>1</v>
      </c>
      <c r="C1063" s="1" t="s">
        <v>988</v>
      </c>
      <c r="D1063" s="3">
        <f t="shared" si="193"/>
        <v>4.8899755501222489E-4</v>
      </c>
      <c r="E1063" s="3" t="str">
        <f t="shared" si="194"/>
        <v>~sommer~</v>
      </c>
      <c r="F1063" s="3" t="str">
        <f t="shared" si="195"/>
        <v>[zɔmɐ]</v>
      </c>
      <c r="G1063" s="5">
        <f t="shared" si="196"/>
        <v>6</v>
      </c>
      <c r="H1063" s="5">
        <f t="shared" si="197"/>
        <v>4</v>
      </c>
      <c r="I1063" s="5">
        <f t="shared" si="198"/>
        <v>6</v>
      </c>
      <c r="J1063" s="3" cm="1">
        <f t="array" ref="J1063">SUM(_xlfn._xlws.FILTER($D$2:$D$1311,_xlfn.MAP($E$2:$E$1311,_xlfn.LAMBDA(_xlpm.x,_xlpm.x=$E1063))))</f>
        <v>4.8899755501222489E-4</v>
      </c>
      <c r="K1063" s="3">
        <f t="shared" si="199"/>
        <v>1</v>
      </c>
      <c r="L1063" s="3" cm="1">
        <f t="array" ref="L1063">SUM(_xlfn._xlws.FILTER($D$2:$D$1311,_xlfn.MAP($F$2:$F$1311,_xlfn.LAMBDA(_xlpm.x,_xlpm.x=$F1063))))</f>
        <v>4.8899755501222489E-4</v>
      </c>
      <c r="M1063" s="3">
        <f t="shared" si="200"/>
        <v>1</v>
      </c>
      <c r="N1063" s="3">
        <f t="shared" si="201"/>
        <v>0.2342468675289098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~scharf~ : [ʃaʁf]</v>
      </c>
      <c r="B1064" s="2">
        <v>1</v>
      </c>
      <c r="C1064" s="1" t="s">
        <v>987</v>
      </c>
      <c r="D1064" s="3">
        <f t="shared" si="193"/>
        <v>4.8899755501222489E-4</v>
      </c>
      <c r="E1064" s="3" t="str">
        <f t="shared" si="194"/>
        <v>~scharf~</v>
      </c>
      <c r="F1064" s="3" t="str">
        <f t="shared" si="195"/>
        <v>[ʃaʁf]</v>
      </c>
      <c r="G1064" s="5">
        <f t="shared" si="196"/>
        <v>6</v>
      </c>
      <c r="H1064" s="5">
        <f t="shared" si="197"/>
        <v>4</v>
      </c>
      <c r="I1064" s="5">
        <f t="shared" si="198"/>
        <v>6</v>
      </c>
      <c r="J1064" s="3" cm="1">
        <f t="array" ref="J1064">SUM(_xlfn._xlws.FILTER($D$2:$D$1311,_xlfn.MAP($E$2:$E$1311,_xlfn.LAMBDA(_xlpm.x,_xlpm.x=$E1064))))</f>
        <v>4.8899755501222489E-4</v>
      </c>
      <c r="K1064" s="3">
        <f t="shared" si="199"/>
        <v>1</v>
      </c>
      <c r="L1064" s="3" cm="1">
        <f t="array" ref="L1064">SUM(_xlfn._xlws.FILTER($D$2:$D$1311,_xlfn.MAP($F$2:$F$1311,_xlfn.LAMBDA(_xlpm.x,_xlpm.x=$F1064))))</f>
        <v>4.8899755501222489E-4</v>
      </c>
      <c r="M1064" s="3">
        <f t="shared" si="200"/>
        <v>1</v>
      </c>
      <c r="N1064" s="3">
        <f t="shared" si="201"/>
        <v>0.2342468675289098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~schein~ : [ʃaɛn]</v>
      </c>
      <c r="B1065" s="2">
        <v>1</v>
      </c>
      <c r="C1065" s="1" t="s">
        <v>986</v>
      </c>
      <c r="D1065" s="3">
        <f t="shared" si="193"/>
        <v>4.8899755501222489E-4</v>
      </c>
      <c r="E1065" s="3" t="str">
        <f t="shared" si="194"/>
        <v>~schein~</v>
      </c>
      <c r="F1065" s="3" t="str">
        <f t="shared" si="195"/>
        <v>[ʃaɛn]</v>
      </c>
      <c r="G1065" s="5">
        <f t="shared" si="196"/>
        <v>6</v>
      </c>
      <c r="H1065" s="5">
        <f t="shared" si="197"/>
        <v>4</v>
      </c>
      <c r="I1065" s="5">
        <f t="shared" si="198"/>
        <v>6</v>
      </c>
      <c r="J1065" s="3" cm="1">
        <f t="array" ref="J1065">SUM(_xlfn._xlws.FILTER($D$2:$D$1311,_xlfn.MAP($E$2:$E$1311,_xlfn.LAMBDA(_xlpm.x,_xlpm.x=$E1065))))</f>
        <v>4.8899755501222489E-4</v>
      </c>
      <c r="K1065" s="3">
        <f t="shared" si="199"/>
        <v>1</v>
      </c>
      <c r="L1065" s="3" cm="1">
        <f t="array" ref="L1065">SUM(_xlfn._xlws.FILTER($D$2:$D$1311,_xlfn.MAP($F$2:$F$1311,_xlfn.LAMBDA(_xlpm.x,_xlpm.x=$F1065))))</f>
        <v>4.8899755501222489E-4</v>
      </c>
      <c r="M1065" s="3">
        <f t="shared" si="200"/>
        <v>1</v>
      </c>
      <c r="N1065" s="3">
        <f t="shared" si="201"/>
        <v>0.2342468675289098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~schnee~ : [ʃneː]</v>
      </c>
      <c r="B1066" s="2">
        <v>1</v>
      </c>
      <c r="C1066" s="1" t="s">
        <v>498</v>
      </c>
      <c r="D1066" s="3">
        <f t="shared" si="193"/>
        <v>4.8899755501222489E-4</v>
      </c>
      <c r="E1066" s="3" t="str">
        <f t="shared" si="194"/>
        <v>~schnee~</v>
      </c>
      <c r="F1066" s="3" t="str">
        <f t="shared" si="195"/>
        <v>[ʃneː]</v>
      </c>
      <c r="G1066" s="5">
        <f t="shared" si="196"/>
        <v>6</v>
      </c>
      <c r="H1066" s="5">
        <f t="shared" si="197"/>
        <v>4</v>
      </c>
      <c r="I1066" s="5">
        <f t="shared" si="198"/>
        <v>6</v>
      </c>
      <c r="J1066" s="3" cm="1">
        <f t="array" ref="J1066">SUM(_xlfn._xlws.FILTER($D$2:$D$1311,_xlfn.MAP($E$2:$E$1311,_xlfn.LAMBDA(_xlpm.x,_xlpm.x=$E1066))))</f>
        <v>4.8899755501222489E-4</v>
      </c>
      <c r="K1066" s="3">
        <f t="shared" si="199"/>
        <v>1</v>
      </c>
      <c r="L1066" s="3" cm="1">
        <f t="array" ref="L1066">SUM(_xlfn._xlws.FILTER($D$2:$D$1311,_xlfn.MAP($F$2:$F$1311,_xlfn.LAMBDA(_xlpm.x,_xlpm.x=$F1066))))</f>
        <v>4.8899755501222489E-4</v>
      </c>
      <c r="M1066" s="3">
        <f t="shared" si="200"/>
        <v>1</v>
      </c>
      <c r="N1066" s="3">
        <f t="shared" si="201"/>
        <v>0.2342468675289098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~rschei~ : [ʁʃaɛ]</v>
      </c>
      <c r="B1067" s="2">
        <v>1</v>
      </c>
      <c r="C1067" s="1" t="s">
        <v>417</v>
      </c>
      <c r="D1067" s="3">
        <f t="shared" si="193"/>
        <v>4.8899755501222489E-4</v>
      </c>
      <c r="E1067" s="3" t="str">
        <f t="shared" si="194"/>
        <v>~rschei~</v>
      </c>
      <c r="F1067" s="3" t="str">
        <f t="shared" si="195"/>
        <v>[ʁʃaɛ]</v>
      </c>
      <c r="G1067" s="5">
        <f t="shared" si="196"/>
        <v>6</v>
      </c>
      <c r="H1067" s="5">
        <f t="shared" si="197"/>
        <v>4</v>
      </c>
      <c r="I1067" s="5">
        <f t="shared" si="198"/>
        <v>6</v>
      </c>
      <c r="J1067" s="3" cm="1">
        <f t="array" ref="J1067">SUM(_xlfn._xlws.FILTER($D$2:$D$1311,_xlfn.MAP($E$2:$E$1311,_xlfn.LAMBDA(_xlpm.x,_xlpm.x=$E1067))))</f>
        <v>4.8899755501222489E-4</v>
      </c>
      <c r="K1067" s="3">
        <f t="shared" si="199"/>
        <v>1</v>
      </c>
      <c r="L1067" s="3" cm="1">
        <f t="array" ref="L1067">SUM(_xlfn._xlws.FILTER($D$2:$D$1311,_xlfn.MAP($F$2:$F$1311,_xlfn.LAMBDA(_xlpm.x,_xlpm.x=$F1067))))</f>
        <v>4.8899755501222489E-4</v>
      </c>
      <c r="M1067" s="3">
        <f t="shared" si="200"/>
        <v>1</v>
      </c>
      <c r="N1067" s="3">
        <f t="shared" si="201"/>
        <v>0.2342468675289098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~schrei~ : [ʃʁaɛ]</v>
      </c>
      <c r="B1068" s="2">
        <v>1</v>
      </c>
      <c r="C1068" s="1" t="s">
        <v>418</v>
      </c>
      <c r="D1068" s="3">
        <f t="shared" si="193"/>
        <v>4.8899755501222489E-4</v>
      </c>
      <c r="E1068" s="3" t="str">
        <f t="shared" si="194"/>
        <v>~schrei~</v>
      </c>
      <c r="F1068" s="3" t="str">
        <f t="shared" si="195"/>
        <v>[ʃʁaɛ]</v>
      </c>
      <c r="G1068" s="5">
        <f t="shared" si="196"/>
        <v>6</v>
      </c>
      <c r="H1068" s="5">
        <f t="shared" si="197"/>
        <v>4</v>
      </c>
      <c r="I1068" s="5">
        <f t="shared" si="198"/>
        <v>6</v>
      </c>
      <c r="J1068" s="3" cm="1">
        <f t="array" ref="J1068">SUM(_xlfn._xlws.FILTER($D$2:$D$1311,_xlfn.MAP($E$2:$E$1311,_xlfn.LAMBDA(_xlpm.x,_xlpm.x=$E1068))))</f>
        <v>4.8899755501222489E-4</v>
      </c>
      <c r="K1068" s="3">
        <f t="shared" si="199"/>
        <v>1</v>
      </c>
      <c r="L1068" s="3" cm="1">
        <f t="array" ref="L1068">SUM(_xlfn._xlws.FILTER($D$2:$D$1311,_xlfn.MAP($F$2:$F$1311,_xlfn.LAMBDA(_xlpm.x,_xlpm.x=$F1068))))</f>
        <v>4.8899755501222489E-4</v>
      </c>
      <c r="M1068" s="3">
        <f t="shared" si="200"/>
        <v>1</v>
      </c>
      <c r="N1068" s="3">
        <f t="shared" si="201"/>
        <v>0.2342468675289098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~schäft~ : [ʃɛft]</v>
      </c>
      <c r="B1069" s="2">
        <v>1</v>
      </c>
      <c r="C1069" s="1" t="s">
        <v>984</v>
      </c>
      <c r="D1069" s="3">
        <f t="shared" si="193"/>
        <v>4.8899755501222489E-4</v>
      </c>
      <c r="E1069" s="3" t="str">
        <f t="shared" si="194"/>
        <v>~schäft~</v>
      </c>
      <c r="F1069" s="3" t="str">
        <f t="shared" si="195"/>
        <v>[ʃɛft]</v>
      </c>
      <c r="G1069" s="5">
        <f t="shared" si="196"/>
        <v>6</v>
      </c>
      <c r="H1069" s="5">
        <f t="shared" si="197"/>
        <v>4</v>
      </c>
      <c r="I1069" s="5">
        <f t="shared" si="198"/>
        <v>6</v>
      </c>
      <c r="J1069" s="3" cm="1">
        <f t="array" ref="J1069">SUM(_xlfn._xlws.FILTER($D$2:$D$1311,_xlfn.MAP($E$2:$E$1311,_xlfn.LAMBDA(_xlpm.x,_xlpm.x=$E1069))))</f>
        <v>4.8899755501222489E-4</v>
      </c>
      <c r="K1069" s="3">
        <f t="shared" si="199"/>
        <v>1</v>
      </c>
      <c r="L1069" s="3" cm="1">
        <f t="array" ref="L1069">SUM(_xlfn._xlws.FILTER($D$2:$D$1311,_xlfn.MAP($F$2:$F$1311,_xlfn.LAMBDA(_xlpm.x,_xlpm.x=$F1069))))</f>
        <v>4.8899755501222489E-4</v>
      </c>
      <c r="M1069" s="3">
        <f t="shared" si="200"/>
        <v>1</v>
      </c>
      <c r="N1069" s="3">
        <f t="shared" si="201"/>
        <v>0.2342468675289098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~rutsch~ : [ʁʊtʃ]</v>
      </c>
      <c r="B1070" s="2">
        <v>1</v>
      </c>
      <c r="C1070" s="1" t="s">
        <v>983</v>
      </c>
      <c r="D1070" s="3">
        <f t="shared" si="193"/>
        <v>4.8899755501222489E-4</v>
      </c>
      <c r="E1070" s="3" t="str">
        <f t="shared" si="194"/>
        <v>~rutsch~</v>
      </c>
      <c r="F1070" s="3" t="str">
        <f t="shared" si="195"/>
        <v>[ʁʊtʃ]</v>
      </c>
      <c r="G1070" s="5">
        <f t="shared" si="196"/>
        <v>6</v>
      </c>
      <c r="H1070" s="5">
        <f t="shared" si="197"/>
        <v>4</v>
      </c>
      <c r="I1070" s="5">
        <f t="shared" si="198"/>
        <v>6</v>
      </c>
      <c r="J1070" s="3" cm="1">
        <f t="array" ref="J1070">SUM(_xlfn._xlws.FILTER($D$2:$D$1311,_xlfn.MAP($E$2:$E$1311,_xlfn.LAMBDA(_xlpm.x,_xlpm.x=$E1070))))</f>
        <v>4.8899755501222489E-4</v>
      </c>
      <c r="K1070" s="3">
        <f t="shared" si="199"/>
        <v>1</v>
      </c>
      <c r="L1070" s="3" cm="1">
        <f t="array" ref="L1070">SUM(_xlfn._xlws.FILTER($D$2:$D$1311,_xlfn.MAP($F$2:$F$1311,_xlfn.LAMBDA(_xlpm.x,_xlpm.x=$F1070))))</f>
        <v>4.8899755501222489E-4</v>
      </c>
      <c r="M1070" s="3">
        <f t="shared" si="200"/>
        <v>1</v>
      </c>
      <c r="N1070" s="3">
        <f t="shared" si="201"/>
        <v>0.2342468675289098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~geschä~ : [ɡəʃɛ]</v>
      </c>
      <c r="B1071" s="2">
        <v>1</v>
      </c>
      <c r="C1071" s="1" t="s">
        <v>982</v>
      </c>
      <c r="D1071" s="3">
        <f t="shared" si="193"/>
        <v>4.8899755501222489E-4</v>
      </c>
      <c r="E1071" s="3" t="str">
        <f t="shared" si="194"/>
        <v>~geschä~</v>
      </c>
      <c r="F1071" s="3" t="str">
        <f t="shared" si="195"/>
        <v>[ɡəʃɛ]</v>
      </c>
      <c r="G1071" s="5">
        <f t="shared" si="196"/>
        <v>6</v>
      </c>
      <c r="H1071" s="5">
        <f t="shared" si="197"/>
        <v>4</v>
      </c>
      <c r="I1071" s="5">
        <f t="shared" si="198"/>
        <v>6</v>
      </c>
      <c r="J1071" s="3" cm="1">
        <f t="array" ref="J1071">SUM(_xlfn._xlws.FILTER($D$2:$D$1311,_xlfn.MAP($E$2:$E$1311,_xlfn.LAMBDA(_xlpm.x,_xlpm.x=$E1071))))</f>
        <v>4.8899755501222489E-4</v>
      </c>
      <c r="K1071" s="3">
        <f t="shared" si="199"/>
        <v>1</v>
      </c>
      <c r="L1071" s="3" cm="1">
        <f t="array" ref="L1071">SUM(_xlfn._xlws.FILTER($D$2:$D$1311,_xlfn.MAP($F$2:$F$1311,_xlfn.LAMBDA(_xlpm.x,_xlpm.x=$F1071))))</f>
        <v>4.8899755501222489E-4</v>
      </c>
      <c r="M1071" s="3">
        <f t="shared" si="200"/>
        <v>1</v>
      </c>
      <c r="N1071" s="3">
        <f t="shared" si="201"/>
        <v>0.2342468675289098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~geschi~ : [ɡəʃɪ]</v>
      </c>
      <c r="B1072" s="2">
        <v>1</v>
      </c>
      <c r="C1072" s="1" t="s">
        <v>981</v>
      </c>
      <c r="D1072" s="3">
        <f t="shared" si="193"/>
        <v>4.8899755501222489E-4</v>
      </c>
      <c r="E1072" s="3" t="str">
        <f t="shared" si="194"/>
        <v>~geschi~</v>
      </c>
      <c r="F1072" s="3" t="str">
        <f t="shared" si="195"/>
        <v>[ɡəʃɪ]</v>
      </c>
      <c r="G1072" s="5">
        <f t="shared" si="196"/>
        <v>6</v>
      </c>
      <c r="H1072" s="5">
        <f t="shared" si="197"/>
        <v>4</v>
      </c>
      <c r="I1072" s="5">
        <f t="shared" si="198"/>
        <v>6</v>
      </c>
      <c r="J1072" s="3" cm="1">
        <f t="array" ref="J1072">SUM(_xlfn._xlws.FILTER($D$2:$D$1311,_xlfn.MAP($E$2:$E$1311,_xlfn.LAMBDA(_xlpm.x,_xlpm.x=$E1072))))</f>
        <v>4.8899755501222489E-4</v>
      </c>
      <c r="K1072" s="3">
        <f t="shared" si="199"/>
        <v>1</v>
      </c>
      <c r="L1072" s="3" cm="1">
        <f t="array" ref="L1072">SUM(_xlfn._xlws.FILTER($D$2:$D$1311,_xlfn.MAP($F$2:$F$1311,_xlfn.LAMBDA(_xlpm.x,_xlpm.x=$F1072))))</f>
        <v>4.8899755501222489E-4</v>
      </c>
      <c r="M1072" s="3">
        <f t="shared" si="200"/>
        <v>1</v>
      </c>
      <c r="N1072" s="3">
        <f t="shared" si="201"/>
        <v>0.2342468675289098</v>
      </c>
      <c r="O1072" s="3">
        <f t="shared" si="202"/>
        <v>1</v>
      </c>
      <c r="P1072" s="3">
        <f t="shared" si="203"/>
        <v>0</v>
      </c>
      <c r="Q1072" s="3"/>
    </row>
    <row r="1073" spans="1:17">
      <c r="A1073" s="1" t="str">
        <f t="shared" si="192"/>
        <v>~bieten~ : [biːtn]</v>
      </c>
      <c r="B1073" s="2">
        <v>1</v>
      </c>
      <c r="C1073" s="1" t="s">
        <v>980</v>
      </c>
      <c r="D1073" s="3">
        <f t="shared" si="193"/>
        <v>4.8899755501222489E-4</v>
      </c>
      <c r="E1073" s="3" t="str">
        <f t="shared" si="194"/>
        <v>~bieten~</v>
      </c>
      <c r="F1073" s="3" t="str">
        <f t="shared" si="195"/>
        <v>[biːtn]</v>
      </c>
      <c r="G1073" s="5">
        <f t="shared" si="196"/>
        <v>6</v>
      </c>
      <c r="H1073" s="5">
        <f t="shared" si="197"/>
        <v>5</v>
      </c>
      <c r="I1073" s="5">
        <f t="shared" si="198"/>
        <v>6</v>
      </c>
      <c r="J1073" s="3" cm="1">
        <f t="array" ref="J1073">SUM(_xlfn._xlws.FILTER($D$2:$D$1311,_xlfn.MAP($E$2:$E$1311,_xlfn.LAMBDA(_xlpm.x,_xlpm.x=$E1073))))</f>
        <v>4.8899755501222489E-4</v>
      </c>
      <c r="K1073" s="3">
        <f t="shared" si="199"/>
        <v>1</v>
      </c>
      <c r="L1073" s="3" cm="1">
        <f t="array" ref="L1073">SUM(_xlfn._xlws.FILTER($D$2:$D$1311,_xlfn.MAP($F$2:$F$1311,_xlfn.LAMBDA(_xlpm.x,_xlpm.x=$F1073))))</f>
        <v>4.8899755501222489E-4</v>
      </c>
      <c r="M1073" s="3">
        <f t="shared" si="200"/>
        <v>1</v>
      </c>
      <c r="N1073" s="3">
        <f t="shared" si="201"/>
        <v>0.25439985932113074</v>
      </c>
      <c r="O1073" s="3">
        <f t="shared" si="202"/>
        <v>1</v>
      </c>
      <c r="P1073" s="3">
        <f t="shared" si="203"/>
        <v>0</v>
      </c>
      <c r="Q1073" s="3"/>
    </row>
    <row r="1074" spans="1:17">
      <c r="A1074" s="1" t="str">
        <f t="shared" si="192"/>
        <v>~bensmi~ : [bmsmɪ]</v>
      </c>
      <c r="B1074" s="2">
        <v>1</v>
      </c>
      <c r="C1074" s="1" t="s">
        <v>979</v>
      </c>
      <c r="D1074" s="3">
        <f t="shared" si="193"/>
        <v>4.8899755501222489E-4</v>
      </c>
      <c r="E1074" s="1" t="str">
        <f t="shared" si="194"/>
        <v>~bensmi~</v>
      </c>
      <c r="F1074" s="1" t="str">
        <f t="shared" si="195"/>
        <v>[bmsmɪ]</v>
      </c>
      <c r="G1074" s="5">
        <f t="shared" si="196"/>
        <v>6</v>
      </c>
      <c r="H1074" s="5">
        <f t="shared" si="197"/>
        <v>5</v>
      </c>
      <c r="I1074" s="5">
        <f t="shared" si="198"/>
        <v>6</v>
      </c>
      <c r="J1074" s="3" cm="1">
        <f t="array" ref="J1074">SUM(_xlfn._xlws.FILTER($D$2:$D$1311,_xlfn.MAP($E$2:$E$1311,_xlfn.LAMBDA(_xlpm.x,_xlpm.x=$E1074))))</f>
        <v>4.8899755501222489E-4</v>
      </c>
      <c r="K1074" s="3">
        <f t="shared" si="199"/>
        <v>1</v>
      </c>
      <c r="L1074" s="3" cm="1">
        <f t="array" ref="L1074">SUM(_xlfn._xlws.FILTER($D$2:$D$1311,_xlfn.MAP($F$2:$F$1311,_xlfn.LAMBDA(_xlpm.x,_xlpm.x=$F1074))))</f>
        <v>4.8899755501222489E-4</v>
      </c>
      <c r="M1074" s="3">
        <f t="shared" si="200"/>
        <v>1</v>
      </c>
      <c r="N1074" s="3">
        <f t="shared" si="201"/>
        <v>0.25439985932113074</v>
      </c>
      <c r="O1074" s="3">
        <f t="shared" si="202"/>
        <v>1</v>
      </c>
      <c r="P1074" s="3">
        <f t="shared" si="203"/>
        <v>0</v>
      </c>
      <c r="Q1074" s="3"/>
    </row>
    <row r="1075" spans="1:17">
      <c r="A1075" s="1" t="str">
        <f t="shared" si="192"/>
        <v>~bracht~ : [bʁaxt]</v>
      </c>
      <c r="B1075" s="2">
        <v>1</v>
      </c>
      <c r="C1075" s="1" t="s">
        <v>978</v>
      </c>
      <c r="D1075" s="3">
        <f t="shared" si="193"/>
        <v>4.8899755501222489E-4</v>
      </c>
      <c r="E1075" s="1" t="str">
        <f t="shared" si="194"/>
        <v>~bracht~</v>
      </c>
      <c r="F1075" s="1" t="str">
        <f t="shared" si="195"/>
        <v>[bʁaxt]</v>
      </c>
      <c r="G1075" s="5">
        <f t="shared" si="196"/>
        <v>6</v>
      </c>
      <c r="H1075" s="5">
        <f t="shared" si="197"/>
        <v>5</v>
      </c>
      <c r="I1075" s="5">
        <f t="shared" si="198"/>
        <v>6</v>
      </c>
      <c r="J1075" s="3" cm="1">
        <f t="array" ref="J1075">SUM(_xlfn._xlws.FILTER($D$2:$D$1311,_xlfn.MAP($E$2:$E$1311,_xlfn.LAMBDA(_xlpm.x,_xlpm.x=$E1075))))</f>
        <v>4.8899755501222489E-4</v>
      </c>
      <c r="K1075" s="3">
        <f t="shared" si="199"/>
        <v>1</v>
      </c>
      <c r="L1075" s="3" cm="1">
        <f t="array" ref="L1075">SUM(_xlfn._xlws.FILTER($D$2:$D$1311,_xlfn.MAP($F$2:$F$1311,_xlfn.LAMBDA(_xlpm.x,_xlpm.x=$F1075))))</f>
        <v>4.8899755501222489E-4</v>
      </c>
      <c r="M1075" s="3">
        <f t="shared" si="200"/>
        <v>1</v>
      </c>
      <c r="N1075" s="3">
        <f t="shared" si="201"/>
        <v>0.25439985932113074</v>
      </c>
      <c r="O1075" s="3">
        <f t="shared" si="202"/>
        <v>1</v>
      </c>
      <c r="P1075" s="3">
        <f t="shared" si="203"/>
        <v>0</v>
      </c>
      <c r="Q1075" s="3"/>
    </row>
    <row r="1076" spans="1:17">
      <c r="A1076" s="1" t="str">
        <f t="shared" si="192"/>
        <v>~berflä~ : [bɐflɛ]</v>
      </c>
      <c r="B1076" s="2">
        <v>1</v>
      </c>
      <c r="C1076" s="1" t="s">
        <v>977</v>
      </c>
      <c r="D1076" s="3">
        <f t="shared" si="193"/>
        <v>4.8899755501222489E-4</v>
      </c>
      <c r="E1076" s="1" t="str">
        <f t="shared" si="194"/>
        <v>~berflä~</v>
      </c>
      <c r="F1076" s="1" t="str">
        <f t="shared" si="195"/>
        <v>[bɐflɛ]</v>
      </c>
      <c r="G1076" s="5">
        <f t="shared" si="196"/>
        <v>6</v>
      </c>
      <c r="H1076" s="5">
        <f t="shared" si="197"/>
        <v>5</v>
      </c>
      <c r="I1076" s="5">
        <f t="shared" si="198"/>
        <v>6</v>
      </c>
      <c r="J1076" s="3" cm="1">
        <f t="array" ref="J1076">SUM(_xlfn._xlws.FILTER($D$2:$D$1311,_xlfn.MAP($E$2:$E$1311,_xlfn.LAMBDA(_xlpm.x,_xlpm.x=$E1076))))</f>
        <v>4.8899755501222489E-4</v>
      </c>
      <c r="K1076" s="3">
        <f t="shared" si="199"/>
        <v>1</v>
      </c>
      <c r="L1076" s="3" cm="1">
        <f t="array" ref="L1076">SUM(_xlfn._xlws.FILTER($D$2:$D$1311,_xlfn.MAP($F$2:$F$1311,_xlfn.LAMBDA(_xlpm.x,_xlpm.x=$F1076))))</f>
        <v>4.8899755501222489E-4</v>
      </c>
      <c r="M1076" s="3">
        <f t="shared" si="200"/>
        <v>1</v>
      </c>
      <c r="N1076" s="3">
        <f t="shared" si="201"/>
        <v>0.25439985932113074</v>
      </c>
      <c r="O1076" s="3">
        <f t="shared" si="202"/>
        <v>1</v>
      </c>
      <c r="P1076" s="3">
        <f t="shared" si="203"/>
        <v>0</v>
      </c>
      <c r="Q1076" s="3"/>
    </row>
    <row r="1077" spans="1:17">
      <c r="A1077" s="1" t="str">
        <f t="shared" si="192"/>
        <v>~brenne~ : [bʁɛne]</v>
      </c>
      <c r="B1077" s="2">
        <v>1</v>
      </c>
      <c r="C1077" s="1" t="s">
        <v>976</v>
      </c>
      <c r="D1077" s="3">
        <f t="shared" si="193"/>
        <v>4.8899755501222489E-4</v>
      </c>
      <c r="E1077" s="3" t="str">
        <f t="shared" si="194"/>
        <v>~brenne~</v>
      </c>
      <c r="F1077" s="3" t="str">
        <f t="shared" si="195"/>
        <v>[bʁɛne]</v>
      </c>
      <c r="G1077" s="5">
        <f t="shared" si="196"/>
        <v>6</v>
      </c>
      <c r="H1077" s="5">
        <f t="shared" si="197"/>
        <v>5</v>
      </c>
      <c r="I1077" s="5">
        <f t="shared" si="198"/>
        <v>6</v>
      </c>
      <c r="J1077" s="3" cm="1">
        <f t="array" ref="J1077">SUM(_xlfn._xlws.FILTER($D$2:$D$1311,_xlfn.MAP($E$2:$E$1311,_xlfn.LAMBDA(_xlpm.x,_xlpm.x=$E1077))))</f>
        <v>4.8899755501222489E-4</v>
      </c>
      <c r="K1077" s="3">
        <f t="shared" si="199"/>
        <v>1</v>
      </c>
      <c r="L1077" s="3" cm="1">
        <f t="array" ref="L1077">SUM(_xlfn._xlws.FILTER($D$2:$D$1311,_xlfn.MAP($F$2:$F$1311,_xlfn.LAMBDA(_xlpm.x,_xlpm.x=$F1077))))</f>
        <v>4.8899755501222489E-4</v>
      </c>
      <c r="M1077" s="3">
        <f t="shared" si="200"/>
        <v>1</v>
      </c>
      <c r="N1077" s="3">
        <f t="shared" si="201"/>
        <v>0.25439985932113074</v>
      </c>
      <c r="O1077" s="3">
        <f t="shared" si="202"/>
        <v>1</v>
      </c>
      <c r="P1077" s="3">
        <f t="shared" si="203"/>
        <v>0</v>
      </c>
      <c r="Q1077" s="3"/>
    </row>
    <row r="1078" spans="1:17">
      <c r="A1078" s="1" t="str">
        <f t="shared" si="192"/>
        <v>~bringe~ : [bʁɪŋe]</v>
      </c>
      <c r="B1078" s="2">
        <v>1</v>
      </c>
      <c r="C1078" s="1" t="s">
        <v>975</v>
      </c>
      <c r="D1078" s="3">
        <f t="shared" si="193"/>
        <v>4.8899755501222489E-4</v>
      </c>
      <c r="E1078" s="1" t="str">
        <f t="shared" si="194"/>
        <v>~bringe~</v>
      </c>
      <c r="F1078" s="1" t="str">
        <f t="shared" si="195"/>
        <v>[bʁɪŋe]</v>
      </c>
      <c r="G1078" s="5">
        <f t="shared" si="196"/>
        <v>6</v>
      </c>
      <c r="H1078" s="5">
        <f t="shared" si="197"/>
        <v>5</v>
      </c>
      <c r="I1078" s="5">
        <f t="shared" si="198"/>
        <v>6</v>
      </c>
      <c r="J1078" s="3" cm="1">
        <f t="array" ref="J1078">SUM(_xlfn._xlws.FILTER($D$2:$D$1311,_xlfn.MAP($E$2:$E$1311,_xlfn.LAMBDA(_xlpm.x,_xlpm.x=$E1078))))</f>
        <v>4.8899755501222489E-4</v>
      </c>
      <c r="K1078" s="3">
        <f t="shared" si="199"/>
        <v>1</v>
      </c>
      <c r="L1078" s="3" cm="1">
        <f t="array" ref="L1078">SUM(_xlfn._xlws.FILTER($D$2:$D$1311,_xlfn.MAP($F$2:$F$1311,_xlfn.LAMBDA(_xlpm.x,_xlpm.x=$F1078))))</f>
        <v>4.8899755501222489E-4</v>
      </c>
      <c r="M1078" s="3">
        <f t="shared" si="200"/>
        <v>1</v>
      </c>
      <c r="N1078" s="3">
        <f t="shared" si="201"/>
        <v>0.25439985932113074</v>
      </c>
      <c r="O1078" s="3">
        <f t="shared" si="202"/>
        <v>1</v>
      </c>
      <c r="P1078" s="3">
        <f t="shared" si="203"/>
        <v>0</v>
      </c>
      <c r="Q1078" s="3"/>
    </row>
    <row r="1079" spans="1:17">
      <c r="A1079" s="1" t="str">
        <f t="shared" si="192"/>
        <v>~dermau~ : [dɐmaɔ]</v>
      </c>
      <c r="B1079" s="2">
        <v>1</v>
      </c>
      <c r="C1079" s="1" t="s">
        <v>974</v>
      </c>
      <c r="D1079" s="3">
        <f t="shared" si="193"/>
        <v>4.8899755501222489E-4</v>
      </c>
      <c r="E1079" s="1" t="str">
        <f t="shared" si="194"/>
        <v>~dermau~</v>
      </c>
      <c r="F1079" s="1" t="str">
        <f t="shared" si="195"/>
        <v>[dɐmaɔ]</v>
      </c>
      <c r="G1079" s="5">
        <f t="shared" si="196"/>
        <v>6</v>
      </c>
      <c r="H1079" s="5">
        <f t="shared" si="197"/>
        <v>5</v>
      </c>
      <c r="I1079" s="5">
        <f t="shared" si="198"/>
        <v>6</v>
      </c>
      <c r="J1079" s="3" cm="1">
        <f t="array" ref="J1079">SUM(_xlfn._xlws.FILTER($D$2:$D$1311,_xlfn.MAP($E$2:$E$1311,_xlfn.LAMBDA(_xlpm.x,_xlpm.x=$E1079))))</f>
        <v>4.8899755501222489E-4</v>
      </c>
      <c r="K1079" s="3">
        <f t="shared" si="199"/>
        <v>1</v>
      </c>
      <c r="L1079" s="3" cm="1">
        <f t="array" ref="L1079">SUM(_xlfn._xlws.FILTER($D$2:$D$1311,_xlfn.MAP($F$2:$F$1311,_xlfn.LAMBDA(_xlpm.x,_xlpm.x=$F1079))))</f>
        <v>4.8899755501222489E-4</v>
      </c>
      <c r="M1079" s="3">
        <f t="shared" si="200"/>
        <v>1</v>
      </c>
      <c r="N1079" s="3">
        <f t="shared" si="201"/>
        <v>0.25439985932113074</v>
      </c>
      <c r="O1079" s="3">
        <f t="shared" si="202"/>
        <v>1</v>
      </c>
      <c r="P1079" s="3">
        <f t="shared" si="203"/>
        <v>0</v>
      </c>
      <c r="Q1079" s="3"/>
    </row>
    <row r="1080" spans="1:17">
      <c r="A1080" s="1" t="str">
        <f t="shared" si="192"/>
        <v>~dunkel~ : [dʊŋkl]</v>
      </c>
      <c r="B1080" s="2">
        <v>1</v>
      </c>
      <c r="C1080" s="1" t="s">
        <v>973</v>
      </c>
      <c r="D1080" s="3">
        <f t="shared" si="193"/>
        <v>4.8899755501222489E-4</v>
      </c>
      <c r="E1080" s="1" t="str">
        <f t="shared" si="194"/>
        <v>~dunkel~</v>
      </c>
      <c r="F1080" s="1" t="str">
        <f t="shared" si="195"/>
        <v>[dʊŋkl]</v>
      </c>
      <c r="G1080" s="5">
        <f t="shared" si="196"/>
        <v>6</v>
      </c>
      <c r="H1080" s="5">
        <f t="shared" si="197"/>
        <v>5</v>
      </c>
      <c r="I1080" s="5">
        <f t="shared" si="198"/>
        <v>6</v>
      </c>
      <c r="J1080" s="3" cm="1">
        <f t="array" ref="J1080">SUM(_xlfn._xlws.FILTER($D$2:$D$1311,_xlfn.MAP($E$2:$E$1311,_xlfn.LAMBDA(_xlpm.x,_xlpm.x=$E1080))))</f>
        <v>4.8899755501222489E-4</v>
      </c>
      <c r="K1080" s="3">
        <f t="shared" si="199"/>
        <v>1</v>
      </c>
      <c r="L1080" s="3" cm="1">
        <f t="array" ref="L1080">SUM(_xlfn._xlws.FILTER($D$2:$D$1311,_xlfn.MAP($F$2:$F$1311,_xlfn.LAMBDA(_xlpm.x,_xlpm.x=$F1080))))</f>
        <v>4.8899755501222489E-4</v>
      </c>
      <c r="M1080" s="3">
        <f t="shared" si="200"/>
        <v>1</v>
      </c>
      <c r="N1080" s="3">
        <f t="shared" si="201"/>
        <v>0.25439985932113074</v>
      </c>
      <c r="O1080" s="3">
        <f t="shared" si="202"/>
        <v>1</v>
      </c>
      <c r="P1080" s="3">
        <f t="shared" si="203"/>
        <v>0</v>
      </c>
      <c r="Q1080" s="3"/>
    </row>
    <row r="1081" spans="1:17">
      <c r="A1081" s="1" t="str">
        <f t="shared" si="192"/>
        <v>~denken~ : [dɛŋkŋ]</v>
      </c>
      <c r="B1081" s="2">
        <v>1</v>
      </c>
      <c r="C1081" s="1" t="s">
        <v>972</v>
      </c>
      <c r="D1081" s="3">
        <f t="shared" si="193"/>
        <v>4.8899755501222489E-4</v>
      </c>
      <c r="E1081" s="3" t="str">
        <f t="shared" si="194"/>
        <v>~denken~</v>
      </c>
      <c r="F1081" s="3" t="str">
        <f t="shared" si="195"/>
        <v>[dɛŋkŋ]</v>
      </c>
      <c r="G1081" s="5">
        <f t="shared" si="196"/>
        <v>6</v>
      </c>
      <c r="H1081" s="5">
        <f t="shared" si="197"/>
        <v>5</v>
      </c>
      <c r="I1081" s="5">
        <f t="shared" si="198"/>
        <v>6</v>
      </c>
      <c r="J1081" s="3" cm="1">
        <f t="array" ref="J1081">SUM(_xlfn._xlws.FILTER($D$2:$D$1311,_xlfn.MAP($E$2:$E$1311,_xlfn.LAMBDA(_xlpm.x,_xlpm.x=$E1081))))</f>
        <v>4.8899755501222489E-4</v>
      </c>
      <c r="K1081" s="3">
        <f t="shared" si="199"/>
        <v>1</v>
      </c>
      <c r="L1081" s="3" cm="1">
        <f t="array" ref="L1081">SUM(_xlfn._xlws.FILTER($D$2:$D$1311,_xlfn.MAP($F$2:$F$1311,_xlfn.LAMBDA(_xlpm.x,_xlpm.x=$F1081))))</f>
        <v>4.8899755501222489E-4</v>
      </c>
      <c r="M1081" s="3">
        <f t="shared" si="200"/>
        <v>1</v>
      </c>
      <c r="N1081" s="3">
        <f t="shared" si="201"/>
        <v>0.25439985932113074</v>
      </c>
      <c r="O1081" s="3">
        <f t="shared" si="202"/>
        <v>1</v>
      </c>
      <c r="P1081" s="3">
        <f t="shared" si="203"/>
        <v>0</v>
      </c>
      <c r="Q1081" s="3"/>
    </row>
    <row r="1082" spans="1:17">
      <c r="A1082" s="1" t="str">
        <f t="shared" si="192"/>
        <v>~dritte~ : [dʁɪte]</v>
      </c>
      <c r="B1082" s="2">
        <v>1</v>
      </c>
      <c r="C1082" s="1" t="s">
        <v>971</v>
      </c>
      <c r="D1082" s="3">
        <f t="shared" si="193"/>
        <v>4.8899755501222489E-4</v>
      </c>
      <c r="E1082" s="3" t="str">
        <f t="shared" si="194"/>
        <v>~dritte~</v>
      </c>
      <c r="F1082" s="3" t="str">
        <f t="shared" si="195"/>
        <v>[dʁɪte]</v>
      </c>
      <c r="G1082" s="5">
        <f t="shared" si="196"/>
        <v>6</v>
      </c>
      <c r="H1082" s="5">
        <f t="shared" si="197"/>
        <v>5</v>
      </c>
      <c r="I1082" s="5">
        <f t="shared" si="198"/>
        <v>6</v>
      </c>
      <c r="J1082" s="3" cm="1">
        <f t="array" ref="J1082">SUM(_xlfn._xlws.FILTER($D$2:$D$1311,_xlfn.MAP($E$2:$E$1311,_xlfn.LAMBDA(_xlpm.x,_xlpm.x=$E1082))))</f>
        <v>4.8899755501222489E-4</v>
      </c>
      <c r="K1082" s="3">
        <f t="shared" si="199"/>
        <v>1</v>
      </c>
      <c r="L1082" s="3" cm="1">
        <f t="array" ref="L1082">SUM(_xlfn._xlws.FILTER($D$2:$D$1311,_xlfn.MAP($F$2:$F$1311,_xlfn.LAMBDA(_xlpm.x,_xlpm.x=$F1082))))</f>
        <v>4.8899755501222489E-4</v>
      </c>
      <c r="M1082" s="3">
        <f t="shared" si="200"/>
        <v>1</v>
      </c>
      <c r="N1082" s="3">
        <f t="shared" si="201"/>
        <v>0.25439985932113074</v>
      </c>
      <c r="O1082" s="3">
        <f t="shared" si="202"/>
        <v>1</v>
      </c>
      <c r="P1082" s="3">
        <f t="shared" si="203"/>
        <v>0</v>
      </c>
      <c r="Q1082" s="3"/>
    </row>
    <row r="1083" spans="1:17">
      <c r="A1083" s="1" t="str">
        <f t="shared" si="192"/>
        <v>~deuten~ : [dɔœtn]</v>
      </c>
      <c r="B1083" s="2">
        <v>1</v>
      </c>
      <c r="C1083" s="1" t="s">
        <v>970</v>
      </c>
      <c r="D1083" s="3">
        <f t="shared" si="193"/>
        <v>4.8899755501222489E-4</v>
      </c>
      <c r="E1083" s="1" t="str">
        <f t="shared" si="194"/>
        <v>~deuten~</v>
      </c>
      <c r="F1083" s="1" t="str">
        <f t="shared" si="195"/>
        <v>[dɔœtn]</v>
      </c>
      <c r="G1083" s="5">
        <f t="shared" si="196"/>
        <v>6</v>
      </c>
      <c r="H1083" s="5">
        <f t="shared" si="197"/>
        <v>5</v>
      </c>
      <c r="I1083" s="5">
        <f t="shared" si="198"/>
        <v>6</v>
      </c>
      <c r="J1083" s="3" cm="1">
        <f t="array" ref="J1083">SUM(_xlfn._xlws.FILTER($D$2:$D$1311,_xlfn.MAP($E$2:$E$1311,_xlfn.LAMBDA(_xlpm.x,_xlpm.x=$E1083))))</f>
        <v>4.8899755501222489E-4</v>
      </c>
      <c r="K1083" s="3">
        <f t="shared" si="199"/>
        <v>1</v>
      </c>
      <c r="L1083" s="3" cm="1">
        <f t="array" ref="L1083">SUM(_xlfn._xlws.FILTER($D$2:$D$1311,_xlfn.MAP($F$2:$F$1311,_xlfn.LAMBDA(_xlpm.x,_xlpm.x=$F1083))))</f>
        <v>4.8899755501222489E-4</v>
      </c>
      <c r="M1083" s="3">
        <f t="shared" si="200"/>
        <v>1</v>
      </c>
      <c r="N1083" s="3">
        <f t="shared" si="201"/>
        <v>0.25439985932113074</v>
      </c>
      <c r="O1083" s="3">
        <f t="shared" si="202"/>
        <v>1</v>
      </c>
      <c r="P1083" s="3">
        <f t="shared" si="203"/>
        <v>0</v>
      </c>
      <c r="Q1083" s="3"/>
    </row>
    <row r="1084" spans="1:17">
      <c r="A1084" s="1" t="str">
        <f t="shared" si="192"/>
        <v>~fläche~ : [flɛçe]</v>
      </c>
      <c r="B1084" s="2">
        <v>1</v>
      </c>
      <c r="C1084" s="1" t="s">
        <v>969</v>
      </c>
      <c r="D1084" s="3">
        <f t="shared" si="193"/>
        <v>4.8899755501222489E-4</v>
      </c>
      <c r="E1084" s="3" t="str">
        <f t="shared" si="194"/>
        <v>~fläche~</v>
      </c>
      <c r="F1084" s="3" t="str">
        <f t="shared" si="195"/>
        <v>[flɛçe]</v>
      </c>
      <c r="G1084" s="5">
        <f t="shared" si="196"/>
        <v>6</v>
      </c>
      <c r="H1084" s="5">
        <f t="shared" si="197"/>
        <v>5</v>
      </c>
      <c r="I1084" s="5">
        <f t="shared" si="198"/>
        <v>6</v>
      </c>
      <c r="J1084" s="3" cm="1">
        <f t="array" ref="J1084">SUM(_xlfn._xlws.FILTER($D$2:$D$1311,_xlfn.MAP($E$2:$E$1311,_xlfn.LAMBDA(_xlpm.x,_xlpm.x=$E1084))))</f>
        <v>4.8899755501222489E-4</v>
      </c>
      <c r="K1084" s="3">
        <f t="shared" si="199"/>
        <v>1</v>
      </c>
      <c r="L1084" s="3" cm="1">
        <f t="array" ref="L1084">SUM(_xlfn._xlws.FILTER($D$2:$D$1311,_xlfn.MAP($F$2:$F$1311,_xlfn.LAMBDA(_xlpm.x,_xlpm.x=$F1084))))</f>
        <v>4.8899755501222489E-4</v>
      </c>
      <c r="M1084" s="3">
        <f t="shared" si="200"/>
        <v>1</v>
      </c>
      <c r="N1084" s="3">
        <f t="shared" si="201"/>
        <v>0.25439985932113074</v>
      </c>
      <c r="O1084" s="3">
        <f t="shared" si="202"/>
        <v>1</v>
      </c>
      <c r="P1084" s="3">
        <f t="shared" si="203"/>
        <v>0</v>
      </c>
      <c r="Q1084" s="3"/>
    </row>
    <row r="1085" spans="1:17">
      <c r="A1085" s="1" t="str">
        <f t="shared" si="192"/>
        <v>~flüssi~ : [flʏsɪ]</v>
      </c>
      <c r="B1085" s="2">
        <v>1</v>
      </c>
      <c r="C1085" s="1" t="s">
        <v>968</v>
      </c>
      <c r="D1085" s="3">
        <f t="shared" si="193"/>
        <v>4.8899755501222489E-4</v>
      </c>
      <c r="E1085" s="3" t="str">
        <f t="shared" si="194"/>
        <v>~flüssi~</v>
      </c>
      <c r="F1085" s="3" t="str">
        <f t="shared" si="195"/>
        <v>[flʏsɪ]</v>
      </c>
      <c r="G1085" s="5">
        <f t="shared" si="196"/>
        <v>6</v>
      </c>
      <c r="H1085" s="5">
        <f t="shared" si="197"/>
        <v>5</v>
      </c>
      <c r="I1085" s="5">
        <f t="shared" si="198"/>
        <v>6</v>
      </c>
      <c r="J1085" s="3" cm="1">
        <f t="array" ref="J1085">SUM(_xlfn._xlws.FILTER($D$2:$D$1311,_xlfn.MAP($E$2:$E$1311,_xlfn.LAMBDA(_xlpm.x,_xlpm.x=$E1085))))</f>
        <v>4.8899755501222489E-4</v>
      </c>
      <c r="K1085" s="3">
        <f t="shared" si="199"/>
        <v>1</v>
      </c>
      <c r="L1085" s="3" cm="1">
        <f t="array" ref="L1085">SUM(_xlfn._xlws.FILTER($D$2:$D$1311,_xlfn.MAP($F$2:$F$1311,_xlfn.LAMBDA(_xlpm.x,_xlpm.x=$F1085))))</f>
        <v>4.8899755501222489E-4</v>
      </c>
      <c r="M1085" s="3">
        <f t="shared" si="200"/>
        <v>1</v>
      </c>
      <c r="N1085" s="3">
        <f t="shared" si="201"/>
        <v>0.25439985932113074</v>
      </c>
      <c r="O1085" s="3">
        <f t="shared" si="202"/>
        <v>1</v>
      </c>
      <c r="P1085" s="3">
        <f t="shared" si="203"/>
        <v>0</v>
      </c>
      <c r="Q1085" s="3"/>
    </row>
    <row r="1086" spans="1:17">
      <c r="A1086" s="1" t="str">
        <f t="shared" si="192"/>
        <v>~fühlen~ : [fyːln]</v>
      </c>
      <c r="B1086" s="2">
        <v>1</v>
      </c>
      <c r="C1086" s="1" t="s">
        <v>967</v>
      </c>
      <c r="D1086" s="3">
        <f t="shared" si="193"/>
        <v>4.8899755501222489E-4</v>
      </c>
      <c r="E1086" s="3" t="str">
        <f t="shared" si="194"/>
        <v>~fühlen~</v>
      </c>
      <c r="F1086" s="3" t="str">
        <f t="shared" si="195"/>
        <v>[fyːln]</v>
      </c>
      <c r="G1086" s="5">
        <f t="shared" si="196"/>
        <v>6</v>
      </c>
      <c r="H1086" s="5">
        <f t="shared" si="197"/>
        <v>5</v>
      </c>
      <c r="I1086" s="5">
        <f t="shared" si="198"/>
        <v>6</v>
      </c>
      <c r="J1086" s="3" cm="1">
        <f t="array" ref="J1086">SUM(_xlfn._xlws.FILTER($D$2:$D$1311,_xlfn.MAP($E$2:$E$1311,_xlfn.LAMBDA(_xlpm.x,_xlpm.x=$E1086))))</f>
        <v>4.8899755501222489E-4</v>
      </c>
      <c r="K1086" s="3">
        <f t="shared" si="199"/>
        <v>1</v>
      </c>
      <c r="L1086" s="3" cm="1">
        <f t="array" ref="L1086">SUM(_xlfn._xlws.FILTER($D$2:$D$1311,_xlfn.MAP($F$2:$F$1311,_xlfn.LAMBDA(_xlpm.x,_xlpm.x=$F1086))))</f>
        <v>4.8899755501222489E-4</v>
      </c>
      <c r="M1086" s="3">
        <f t="shared" si="200"/>
        <v>1</v>
      </c>
      <c r="N1086" s="3">
        <f t="shared" si="201"/>
        <v>0.25439985932113074</v>
      </c>
      <c r="O1086" s="3">
        <f t="shared" si="202"/>
        <v>1</v>
      </c>
      <c r="P1086" s="3">
        <f t="shared" si="203"/>
        <v>0</v>
      </c>
      <c r="Q1086" s="3"/>
    </row>
    <row r="1087" spans="1:17">
      <c r="A1087" s="1" t="str">
        <f t="shared" si="192"/>
        <v>~verkau~ : [fɐkaɔ]</v>
      </c>
      <c r="B1087" s="2">
        <v>1</v>
      </c>
      <c r="C1087" s="1" t="s">
        <v>966</v>
      </c>
      <c r="D1087" s="3">
        <f t="shared" si="193"/>
        <v>4.8899755501222489E-4</v>
      </c>
      <c r="E1087" s="3" t="str">
        <f t="shared" si="194"/>
        <v>~verkau~</v>
      </c>
      <c r="F1087" s="3" t="str">
        <f t="shared" si="195"/>
        <v>[fɐkaɔ]</v>
      </c>
      <c r="G1087" s="5">
        <f t="shared" si="196"/>
        <v>6</v>
      </c>
      <c r="H1087" s="5">
        <f t="shared" si="197"/>
        <v>5</v>
      </c>
      <c r="I1087" s="5">
        <f t="shared" si="198"/>
        <v>6</v>
      </c>
      <c r="J1087" s="3" cm="1">
        <f t="array" ref="J1087">SUM(_xlfn._xlws.FILTER($D$2:$D$1311,_xlfn.MAP($E$2:$E$1311,_xlfn.LAMBDA(_xlpm.x,_xlpm.x=$E1087))))</f>
        <v>4.8899755501222489E-4</v>
      </c>
      <c r="K1087" s="3">
        <f t="shared" si="199"/>
        <v>1</v>
      </c>
      <c r="L1087" s="3" cm="1">
        <f t="array" ref="L1087">SUM(_xlfn._xlws.FILTER($D$2:$D$1311,_xlfn.MAP($F$2:$F$1311,_xlfn.LAMBDA(_xlpm.x,_xlpm.x=$F1087))))</f>
        <v>4.8899755501222489E-4</v>
      </c>
      <c r="M1087" s="3">
        <f t="shared" si="200"/>
        <v>1</v>
      </c>
      <c r="N1087" s="3">
        <f t="shared" si="201"/>
        <v>0.25439985932113074</v>
      </c>
      <c r="O1087" s="3">
        <f t="shared" si="202"/>
        <v>1</v>
      </c>
      <c r="P1087" s="3">
        <f t="shared" si="203"/>
        <v>0</v>
      </c>
      <c r="Q1087" s="3"/>
    </row>
    <row r="1088" spans="1:17">
      <c r="A1088" s="1" t="str">
        <f t="shared" si="192"/>
        <v>~folgen~ : [fɔlɡŋ]</v>
      </c>
      <c r="B1088" s="2">
        <v>1</v>
      </c>
      <c r="C1088" s="1" t="s">
        <v>965</v>
      </c>
      <c r="D1088" s="3">
        <f t="shared" si="193"/>
        <v>4.8899755501222489E-4</v>
      </c>
      <c r="E1088" s="3" t="str">
        <f t="shared" si="194"/>
        <v>~folgen~</v>
      </c>
      <c r="F1088" s="3" t="str">
        <f t="shared" si="195"/>
        <v>[fɔlɡŋ]</v>
      </c>
      <c r="G1088" s="5">
        <f t="shared" si="196"/>
        <v>6</v>
      </c>
      <c r="H1088" s="5">
        <f t="shared" si="197"/>
        <v>5</v>
      </c>
      <c r="I1088" s="5">
        <f t="shared" si="198"/>
        <v>6</v>
      </c>
      <c r="J1088" s="3" cm="1">
        <f t="array" ref="J1088">SUM(_xlfn._xlws.FILTER($D$2:$D$1311,_xlfn.MAP($E$2:$E$1311,_xlfn.LAMBDA(_xlpm.x,_xlpm.x=$E1088))))</f>
        <v>4.8899755501222489E-4</v>
      </c>
      <c r="K1088" s="3">
        <f t="shared" si="199"/>
        <v>1</v>
      </c>
      <c r="L1088" s="3" cm="1">
        <f t="array" ref="L1088">SUM(_xlfn._xlws.FILTER($D$2:$D$1311,_xlfn.MAP($F$2:$F$1311,_xlfn.LAMBDA(_xlpm.x,_xlpm.x=$F1088))))</f>
        <v>4.8899755501222489E-4</v>
      </c>
      <c r="M1088" s="3">
        <f t="shared" si="200"/>
        <v>1</v>
      </c>
      <c r="N1088" s="3">
        <f t="shared" si="201"/>
        <v>0.25439985932113074</v>
      </c>
      <c r="O1088" s="3">
        <f t="shared" si="202"/>
        <v>1</v>
      </c>
      <c r="P1088" s="3">
        <f t="shared" si="203"/>
        <v>0</v>
      </c>
      <c r="Q1088" s="3"/>
    </row>
    <row r="1089" spans="1:17">
      <c r="A1089" s="1" t="str">
        <f t="shared" si="192"/>
        <v>~funden~ : [fʊndn]</v>
      </c>
      <c r="B1089" s="2">
        <v>1</v>
      </c>
      <c r="C1089" s="1" t="s">
        <v>964</v>
      </c>
      <c r="D1089" s="3">
        <f t="shared" si="193"/>
        <v>4.8899755501222489E-4</v>
      </c>
      <c r="E1089" s="3" t="str">
        <f t="shared" si="194"/>
        <v>~funden~</v>
      </c>
      <c r="F1089" s="3" t="str">
        <f t="shared" si="195"/>
        <v>[fʊndn]</v>
      </c>
      <c r="G1089" s="5">
        <f t="shared" si="196"/>
        <v>6</v>
      </c>
      <c r="H1089" s="5">
        <f t="shared" si="197"/>
        <v>5</v>
      </c>
      <c r="I1089" s="5">
        <f t="shared" si="198"/>
        <v>6</v>
      </c>
      <c r="J1089" s="3" cm="1">
        <f t="array" ref="J1089">SUM(_xlfn._xlws.FILTER($D$2:$D$1311,_xlfn.MAP($E$2:$E$1311,_xlfn.LAMBDA(_xlpm.x,_xlpm.x=$E1089))))</f>
        <v>4.8899755501222489E-4</v>
      </c>
      <c r="K1089" s="3">
        <f t="shared" si="199"/>
        <v>1</v>
      </c>
      <c r="L1089" s="3" cm="1">
        <f t="array" ref="L1089">SUM(_xlfn._xlws.FILTER($D$2:$D$1311,_xlfn.MAP($F$2:$F$1311,_xlfn.LAMBDA(_xlpm.x,_xlpm.x=$F1089))))</f>
        <v>4.8899755501222489E-4</v>
      </c>
      <c r="M1089" s="3">
        <f t="shared" si="200"/>
        <v>1</v>
      </c>
      <c r="N1089" s="3">
        <f t="shared" si="201"/>
        <v>0.25439985932113074</v>
      </c>
      <c r="O1089" s="3">
        <f t="shared" si="202"/>
        <v>1</v>
      </c>
      <c r="P1089" s="3">
        <f t="shared" si="203"/>
        <v>0</v>
      </c>
      <c r="Q1089" s="3"/>
    </row>
    <row r="1090" spans="1:17">
      <c r="A1090" s="1" t="str">
        <f t="shared" ref="A1090:A1153" si="204">_xlfn.LET(_xlpm.sep," : ",CONCATENATE(E1090,_xlpm.sep,F1090))</f>
        <v>~handel~ : [handl]</v>
      </c>
      <c r="B1090" s="2">
        <v>1</v>
      </c>
      <c r="C1090" s="1" t="s">
        <v>963</v>
      </c>
      <c r="D1090" s="3">
        <f t="shared" ref="D1090:D1153" si="205">B1090/freq.sum.r1a</f>
        <v>4.8899755501222489E-4</v>
      </c>
      <c r="E1090" s="1" t="str">
        <f t="shared" ref="E1090:E1153" si="206">_xlfn.LET(_xlpm.sep,":",_xlpm.w,$C1090,_xlfn.CONCAT("~",RIGHT(_xlpm.w,LEN(_xlpm.w)-FIND(_xlpm.sep,_xlpm.w)),"~"))</f>
        <v>~handel~</v>
      </c>
      <c r="F1090" s="1" t="str">
        <f t="shared" ref="F1090:F1153" si="207">_xlfn.LET(_xlpm.sep,":",_xlpm.w,$C1090,_xlfn.CONCAT("[",LEFT(_xlpm.w,FIND(_xlpm.sep,_xlpm.w)-1),"]"))</f>
        <v>[handl]</v>
      </c>
      <c r="G1090" s="5">
        <f t="shared" ref="G1090:G1153" si="208">_xlfn.LET(_xlpm.w,E1090,LEN(_xlpm.w)-2)</f>
        <v>6</v>
      </c>
      <c r="H1090" s="5">
        <f t="shared" ref="H1090:H1153" si="209">_xlfn.LET(_xlpm.w,F1090,LEN(_xlpm.w)-2)</f>
        <v>5</v>
      </c>
      <c r="I1090" s="5">
        <f t="shared" ref="I1090:I1153" si="210">_xlfn.LET(_xlpm.a,H1090,_xlpm.b,G1090,MAX(_xlpm.a,_xlpm.b))</f>
        <v>6</v>
      </c>
      <c r="J1090" s="3" cm="1">
        <f t="array" ref="J1090">SUM(_xlfn._xlws.FILTER($D$2:$D$1311,_xlfn.MAP($E$2:$E$1311,_xlfn.LAMBDA(_xlpm.x,_xlpm.x=$E1090))))</f>
        <v>4.8899755501222489E-4</v>
      </c>
      <c r="K1090" s="3">
        <f t="shared" ref="K1090:K1153" si="211">$D1090/J1090</f>
        <v>1</v>
      </c>
      <c r="L1090" s="3" cm="1">
        <f t="array" ref="L1090">SUM(_xlfn._xlws.FILTER($D$2:$D$1311,_xlfn.MAP($F$2:$F$1311,_xlfn.LAMBDA(_xlpm.x,_xlpm.x=$F1090))))</f>
        <v>4.8899755501222489E-4</v>
      </c>
      <c r="M1090" s="3">
        <f t="shared" ref="M1090:M1153" si="212">$D1090/L1090</f>
        <v>1</v>
      </c>
      <c r="N1090" s="3">
        <f t="shared" ref="N1090:N1153" si="213">_xlfn.LET(_xlpm.freq,B1090,_xlpm.size,H1090+1,_xlpm.F,O1090,LOG(1+_xlpm.freq)*LOG(1+_xlpm.size)*_xlpm.F)</f>
        <v>0.25439985932113074</v>
      </c>
      <c r="O1090" s="3">
        <f t="shared" ref="O1090:O1153" si="214">_xlfn.LET(_xlpm.a,M1090,_xlpm.b,K1090,2*_xlpm.a*_xlpm.b/(_xlpm.a+_xlpm.b))</f>
        <v>1</v>
      </c>
      <c r="P1090" s="3">
        <f t="shared" ref="P1090:P1153" si="215">_xlfn.LET(_xlpm.p,K1090,_xlpm.q,M1090,LOG(_xlpm.p/_xlpm.q))</f>
        <v>0</v>
      </c>
      <c r="Q1090" s="3"/>
    </row>
    <row r="1091" spans="1:17">
      <c r="A1091" s="1" t="str">
        <f t="shared" si="204"/>
        <v>~handen~ : [handn]</v>
      </c>
      <c r="B1091" s="2">
        <v>1</v>
      </c>
      <c r="C1091" s="1" t="s">
        <v>962</v>
      </c>
      <c r="D1091" s="3">
        <f t="shared" si="205"/>
        <v>4.8899755501222489E-4</v>
      </c>
      <c r="E1091" s="1" t="str">
        <f t="shared" si="206"/>
        <v>~handen~</v>
      </c>
      <c r="F1091" s="1" t="str">
        <f t="shared" si="207"/>
        <v>[handn]</v>
      </c>
      <c r="G1091" s="5">
        <f t="shared" si="208"/>
        <v>6</v>
      </c>
      <c r="H1091" s="5">
        <f t="shared" si="209"/>
        <v>5</v>
      </c>
      <c r="I1091" s="5">
        <f t="shared" si="210"/>
        <v>6</v>
      </c>
      <c r="J1091" s="3" cm="1">
        <f t="array" ref="J1091">SUM(_xlfn._xlws.FILTER($D$2:$D$1311,_xlfn.MAP($E$2:$E$1311,_xlfn.LAMBDA(_xlpm.x,_xlpm.x=$E1091))))</f>
        <v>4.8899755501222489E-4</v>
      </c>
      <c r="K1091" s="3">
        <f t="shared" si="211"/>
        <v>1</v>
      </c>
      <c r="L1091" s="3" cm="1">
        <f t="array" ref="L1091">SUM(_xlfn._xlws.FILTER($D$2:$D$1311,_xlfn.MAP($F$2:$F$1311,_xlfn.LAMBDA(_xlpm.x,_xlpm.x=$F1091))))</f>
        <v>4.8899755501222489E-4</v>
      </c>
      <c r="M1091" s="3">
        <f t="shared" si="212"/>
        <v>1</v>
      </c>
      <c r="N1091" s="3">
        <f t="shared" si="213"/>
        <v>0.25439985932113074</v>
      </c>
      <c r="O1091" s="3">
        <f t="shared" si="214"/>
        <v>1</v>
      </c>
      <c r="P1091" s="3">
        <f t="shared" si="215"/>
        <v>0</v>
      </c>
      <c r="Q1091" s="3"/>
    </row>
    <row r="1092" spans="1:17">
      <c r="A1092" s="1" t="str">
        <f t="shared" si="204"/>
        <v>~hinter~ : [hɪntɐ]</v>
      </c>
      <c r="B1092" s="2">
        <v>1</v>
      </c>
      <c r="C1092" s="1" t="s">
        <v>961</v>
      </c>
      <c r="D1092" s="3">
        <f t="shared" si="205"/>
        <v>4.8899755501222489E-4</v>
      </c>
      <c r="E1092" s="3" t="str">
        <f t="shared" si="206"/>
        <v>~hinter~</v>
      </c>
      <c r="F1092" s="3" t="str">
        <f t="shared" si="207"/>
        <v>[hɪntɐ]</v>
      </c>
      <c r="G1092" s="5">
        <f t="shared" si="208"/>
        <v>6</v>
      </c>
      <c r="H1092" s="5">
        <f t="shared" si="209"/>
        <v>5</v>
      </c>
      <c r="I1092" s="5">
        <f t="shared" si="210"/>
        <v>6</v>
      </c>
      <c r="J1092" s="3" cm="1">
        <f t="array" ref="J1092">SUM(_xlfn._xlws.FILTER($D$2:$D$1311,_xlfn.MAP($E$2:$E$1311,_xlfn.LAMBDA(_xlpm.x,_xlpm.x=$E1092))))</f>
        <v>4.8899755501222489E-4</v>
      </c>
      <c r="K1092" s="3">
        <f t="shared" si="211"/>
        <v>1</v>
      </c>
      <c r="L1092" s="3" cm="1">
        <f t="array" ref="L1092">SUM(_xlfn._xlws.FILTER($D$2:$D$1311,_xlfn.MAP($F$2:$F$1311,_xlfn.LAMBDA(_xlpm.x,_xlpm.x=$F1092))))</f>
        <v>4.8899755501222489E-4</v>
      </c>
      <c r="M1092" s="3">
        <f t="shared" si="212"/>
        <v>1</v>
      </c>
      <c r="N1092" s="3">
        <f t="shared" si="213"/>
        <v>0.25439985932113074</v>
      </c>
      <c r="O1092" s="3">
        <f t="shared" si="214"/>
        <v>1</v>
      </c>
      <c r="P1092" s="3">
        <f t="shared" si="215"/>
        <v>0</v>
      </c>
      <c r="Q1092" s="3"/>
    </row>
    <row r="1093" spans="1:17">
      <c r="A1093" s="1" t="str">
        <f t="shared" si="204"/>
        <v>~kasten~ : [kastn]</v>
      </c>
      <c r="B1093" s="2">
        <v>1</v>
      </c>
      <c r="C1093" s="1" t="s">
        <v>960</v>
      </c>
      <c r="D1093" s="3">
        <f t="shared" si="205"/>
        <v>4.8899755501222489E-4</v>
      </c>
      <c r="E1093" s="1" t="str">
        <f t="shared" si="206"/>
        <v>~kasten~</v>
      </c>
      <c r="F1093" s="1" t="str">
        <f t="shared" si="207"/>
        <v>[kastn]</v>
      </c>
      <c r="G1093" s="5">
        <f t="shared" si="208"/>
        <v>6</v>
      </c>
      <c r="H1093" s="5">
        <f t="shared" si="209"/>
        <v>5</v>
      </c>
      <c r="I1093" s="5">
        <f t="shared" si="210"/>
        <v>6</v>
      </c>
      <c r="J1093" s="3" cm="1">
        <f t="array" ref="J1093">SUM(_xlfn._xlws.FILTER($D$2:$D$1311,_xlfn.MAP($E$2:$E$1311,_xlfn.LAMBDA(_xlpm.x,_xlpm.x=$E1093))))</f>
        <v>4.8899755501222489E-4</v>
      </c>
      <c r="K1093" s="3">
        <f t="shared" si="211"/>
        <v>1</v>
      </c>
      <c r="L1093" s="3" cm="1">
        <f t="array" ref="L1093">SUM(_xlfn._xlws.FILTER($D$2:$D$1311,_xlfn.MAP($F$2:$F$1311,_xlfn.LAMBDA(_xlpm.x,_xlpm.x=$F1093))))</f>
        <v>4.8899755501222489E-4</v>
      </c>
      <c r="M1093" s="3">
        <f t="shared" si="212"/>
        <v>1</v>
      </c>
      <c r="N1093" s="3">
        <f t="shared" si="213"/>
        <v>0.25439985932113074</v>
      </c>
      <c r="O1093" s="3">
        <f t="shared" si="214"/>
        <v>1</v>
      </c>
      <c r="P1093" s="3">
        <f t="shared" si="215"/>
        <v>0</v>
      </c>
      <c r="Q1093" s="3"/>
    </row>
    <row r="1094" spans="1:17">
      <c r="A1094" s="1" t="str">
        <f t="shared" si="204"/>
        <v>~klasse~ : [klase]</v>
      </c>
      <c r="B1094" s="2">
        <v>1</v>
      </c>
      <c r="C1094" s="1" t="s">
        <v>959</v>
      </c>
      <c r="D1094" s="3">
        <f t="shared" si="205"/>
        <v>4.8899755501222489E-4</v>
      </c>
      <c r="E1094" s="3" t="str">
        <f t="shared" si="206"/>
        <v>~klasse~</v>
      </c>
      <c r="F1094" s="3" t="str">
        <f t="shared" si="207"/>
        <v>[klase]</v>
      </c>
      <c r="G1094" s="5">
        <f t="shared" si="208"/>
        <v>6</v>
      </c>
      <c r="H1094" s="5">
        <f t="shared" si="209"/>
        <v>5</v>
      </c>
      <c r="I1094" s="5">
        <f t="shared" si="210"/>
        <v>6</v>
      </c>
      <c r="J1094" s="3" cm="1">
        <f t="array" ref="J1094">SUM(_xlfn._xlws.FILTER($D$2:$D$1311,_xlfn.MAP($E$2:$E$1311,_xlfn.LAMBDA(_xlpm.x,_xlpm.x=$E1094))))</f>
        <v>4.8899755501222489E-4</v>
      </c>
      <c r="K1094" s="3">
        <f t="shared" si="211"/>
        <v>1</v>
      </c>
      <c r="L1094" s="3" cm="1">
        <f t="array" ref="L1094">SUM(_xlfn._xlws.FILTER($D$2:$D$1311,_xlfn.MAP($F$2:$F$1311,_xlfn.LAMBDA(_xlpm.x,_xlpm.x=$F1094))))</f>
        <v>4.8899755501222489E-4</v>
      </c>
      <c r="M1094" s="3">
        <f t="shared" si="212"/>
        <v>1</v>
      </c>
      <c r="N1094" s="3">
        <f t="shared" si="213"/>
        <v>0.25439985932113074</v>
      </c>
      <c r="O1094" s="3">
        <f t="shared" si="214"/>
        <v>1</v>
      </c>
      <c r="P1094" s="3">
        <f t="shared" si="215"/>
        <v>0</v>
      </c>
      <c r="Q1094" s="3"/>
    </row>
    <row r="1095" spans="1:17">
      <c r="A1095" s="1" t="str">
        <f t="shared" si="204"/>
        <v>~klinge~ : [klɪŋe]</v>
      </c>
      <c r="B1095" s="2">
        <v>1</v>
      </c>
      <c r="C1095" s="1" t="s">
        <v>958</v>
      </c>
      <c r="D1095" s="3">
        <f t="shared" si="205"/>
        <v>4.8899755501222489E-4</v>
      </c>
      <c r="E1095" s="1" t="str">
        <f t="shared" si="206"/>
        <v>~klinge~</v>
      </c>
      <c r="F1095" s="1" t="str">
        <f t="shared" si="207"/>
        <v>[klɪŋe]</v>
      </c>
      <c r="G1095" s="5">
        <f t="shared" si="208"/>
        <v>6</v>
      </c>
      <c r="H1095" s="5">
        <f t="shared" si="209"/>
        <v>5</v>
      </c>
      <c r="I1095" s="5">
        <f t="shared" si="210"/>
        <v>6</v>
      </c>
      <c r="J1095" s="3" cm="1">
        <f t="array" ref="J1095">SUM(_xlfn._xlws.FILTER($D$2:$D$1311,_xlfn.MAP($E$2:$E$1311,_xlfn.LAMBDA(_xlpm.x,_xlpm.x=$E1095))))</f>
        <v>4.8899755501222489E-4</v>
      </c>
      <c r="K1095" s="3">
        <f t="shared" si="211"/>
        <v>1</v>
      </c>
      <c r="L1095" s="3" cm="1">
        <f t="array" ref="L1095">SUM(_xlfn._xlws.FILTER($D$2:$D$1311,_xlfn.MAP($F$2:$F$1311,_xlfn.LAMBDA(_xlpm.x,_xlpm.x=$F1095))))</f>
        <v>4.8899755501222489E-4</v>
      </c>
      <c r="M1095" s="3">
        <f t="shared" si="212"/>
        <v>1</v>
      </c>
      <c r="N1095" s="3">
        <f t="shared" si="213"/>
        <v>0.25439985932113074</v>
      </c>
      <c r="O1095" s="3">
        <f t="shared" si="214"/>
        <v>1</v>
      </c>
      <c r="P1095" s="3">
        <f t="shared" si="215"/>
        <v>0</v>
      </c>
      <c r="Q1095" s="3"/>
    </row>
    <row r="1096" spans="1:17">
      <c r="A1096" s="1" t="str">
        <f t="shared" si="204"/>
        <v>~kühlen~ : [kyːln]</v>
      </c>
      <c r="B1096" s="2">
        <v>1</v>
      </c>
      <c r="C1096" s="1" t="s">
        <v>957</v>
      </c>
      <c r="D1096" s="3">
        <f t="shared" si="205"/>
        <v>4.8899755501222489E-4</v>
      </c>
      <c r="E1096" s="3" t="str">
        <f t="shared" si="206"/>
        <v>~kühlen~</v>
      </c>
      <c r="F1096" s="3" t="str">
        <f t="shared" si="207"/>
        <v>[kyːln]</v>
      </c>
      <c r="G1096" s="5">
        <f t="shared" si="208"/>
        <v>6</v>
      </c>
      <c r="H1096" s="5">
        <f t="shared" si="209"/>
        <v>5</v>
      </c>
      <c r="I1096" s="5">
        <f t="shared" si="210"/>
        <v>6</v>
      </c>
      <c r="J1096" s="3" cm="1">
        <f t="array" ref="J1096">SUM(_xlfn._xlws.FILTER($D$2:$D$1311,_xlfn.MAP($E$2:$E$1311,_xlfn.LAMBDA(_xlpm.x,_xlpm.x=$E1096))))</f>
        <v>4.8899755501222489E-4</v>
      </c>
      <c r="K1096" s="3">
        <f t="shared" si="211"/>
        <v>1</v>
      </c>
      <c r="L1096" s="3" cm="1">
        <f t="array" ref="L1096">SUM(_xlfn._xlws.FILTER($D$2:$D$1311,_xlfn.MAP($F$2:$F$1311,_xlfn.LAMBDA(_xlpm.x,_xlpm.x=$F1096))))</f>
        <v>4.8899755501222489E-4</v>
      </c>
      <c r="M1096" s="3">
        <f t="shared" si="212"/>
        <v>1</v>
      </c>
      <c r="N1096" s="3">
        <f t="shared" si="213"/>
        <v>0.25439985932113074</v>
      </c>
      <c r="O1096" s="3">
        <f t="shared" si="214"/>
        <v>1</v>
      </c>
      <c r="P1096" s="3">
        <f t="shared" si="215"/>
        <v>0</v>
      </c>
      <c r="Q1096" s="3"/>
    </row>
    <row r="1097" spans="1:17">
      <c r="A1097" s="1" t="str">
        <f t="shared" si="204"/>
        <v>~kollie~ : [kɔliː]</v>
      </c>
      <c r="B1097" s="2">
        <v>1</v>
      </c>
      <c r="C1097" s="1" t="s">
        <v>956</v>
      </c>
      <c r="D1097" s="3">
        <f t="shared" si="205"/>
        <v>4.8899755501222489E-4</v>
      </c>
      <c r="E1097" s="3" t="str">
        <f t="shared" si="206"/>
        <v>~kollie~</v>
      </c>
      <c r="F1097" s="3" t="str">
        <f t="shared" si="207"/>
        <v>[kɔliː]</v>
      </c>
      <c r="G1097" s="5">
        <f t="shared" si="208"/>
        <v>6</v>
      </c>
      <c r="H1097" s="5">
        <f t="shared" si="209"/>
        <v>5</v>
      </c>
      <c r="I1097" s="5">
        <f t="shared" si="210"/>
        <v>6</v>
      </c>
      <c r="J1097" s="3" cm="1">
        <f t="array" ref="J1097">SUM(_xlfn._xlws.FILTER($D$2:$D$1311,_xlfn.MAP($E$2:$E$1311,_xlfn.LAMBDA(_xlpm.x,_xlpm.x=$E1097))))</f>
        <v>4.8899755501222489E-4</v>
      </c>
      <c r="K1097" s="3">
        <f t="shared" si="211"/>
        <v>1</v>
      </c>
      <c r="L1097" s="3" cm="1">
        <f t="array" ref="L1097">SUM(_xlfn._xlws.FILTER($D$2:$D$1311,_xlfn.MAP($F$2:$F$1311,_xlfn.LAMBDA(_xlpm.x,_xlpm.x=$F1097))))</f>
        <v>4.8899755501222489E-4</v>
      </c>
      <c r="M1097" s="3">
        <f t="shared" si="212"/>
        <v>1</v>
      </c>
      <c r="N1097" s="3">
        <f t="shared" si="213"/>
        <v>0.25439985932113074</v>
      </c>
      <c r="O1097" s="3">
        <f t="shared" si="214"/>
        <v>1</v>
      </c>
      <c r="P1097" s="3">
        <f t="shared" si="215"/>
        <v>0</v>
      </c>
      <c r="Q1097" s="3"/>
    </row>
    <row r="1098" spans="1:17">
      <c r="A1098" s="1" t="str">
        <f t="shared" si="204"/>
        <v>~könnte~ : [kœnte]</v>
      </c>
      <c r="B1098" s="2">
        <v>1</v>
      </c>
      <c r="C1098" s="1" t="s">
        <v>955</v>
      </c>
      <c r="D1098" s="3">
        <f t="shared" si="205"/>
        <v>4.8899755501222489E-4</v>
      </c>
      <c r="E1098" s="3" t="str">
        <f t="shared" si="206"/>
        <v>~könnte~</v>
      </c>
      <c r="F1098" s="3" t="str">
        <f t="shared" si="207"/>
        <v>[kœnte]</v>
      </c>
      <c r="G1098" s="5">
        <f t="shared" si="208"/>
        <v>6</v>
      </c>
      <c r="H1098" s="5">
        <f t="shared" si="209"/>
        <v>5</v>
      </c>
      <c r="I1098" s="5">
        <f t="shared" si="210"/>
        <v>6</v>
      </c>
      <c r="J1098" s="3" cm="1">
        <f t="array" ref="J1098">SUM(_xlfn._xlws.FILTER($D$2:$D$1311,_xlfn.MAP($E$2:$E$1311,_xlfn.LAMBDA(_xlpm.x,_xlpm.x=$E1098))))</f>
        <v>4.8899755501222489E-4</v>
      </c>
      <c r="K1098" s="3">
        <f t="shared" si="211"/>
        <v>1</v>
      </c>
      <c r="L1098" s="3" cm="1">
        <f t="array" ref="L1098">SUM(_xlfn._xlws.FILTER($D$2:$D$1311,_xlfn.MAP($F$2:$F$1311,_xlfn.LAMBDA(_xlpm.x,_xlpm.x=$F1098))))</f>
        <v>4.8899755501222489E-4</v>
      </c>
      <c r="M1098" s="3">
        <f t="shared" si="212"/>
        <v>1</v>
      </c>
      <c r="N1098" s="3">
        <f t="shared" si="213"/>
        <v>0.25439985932113074</v>
      </c>
      <c r="O1098" s="3">
        <f t="shared" si="214"/>
        <v>1</v>
      </c>
      <c r="P1098" s="3">
        <f t="shared" si="215"/>
        <v>0</v>
      </c>
      <c r="Q1098" s="3"/>
    </row>
    <row r="1099" spans="1:17">
      <c r="A1099" s="1" t="str">
        <f t="shared" si="204"/>
        <v>~kosten~ : [kɔstn]</v>
      </c>
      <c r="B1099" s="2">
        <v>1</v>
      </c>
      <c r="C1099" s="1" t="s">
        <v>954</v>
      </c>
      <c r="D1099" s="3">
        <f t="shared" si="205"/>
        <v>4.8899755501222489E-4</v>
      </c>
      <c r="E1099" s="3" t="str">
        <f t="shared" si="206"/>
        <v>~kosten~</v>
      </c>
      <c r="F1099" s="3" t="str">
        <f t="shared" si="207"/>
        <v>[kɔstn]</v>
      </c>
      <c r="G1099" s="5">
        <f t="shared" si="208"/>
        <v>6</v>
      </c>
      <c r="H1099" s="5">
        <f t="shared" si="209"/>
        <v>5</v>
      </c>
      <c r="I1099" s="5">
        <f t="shared" si="210"/>
        <v>6</v>
      </c>
      <c r="J1099" s="3" cm="1">
        <f t="array" ref="J1099">SUM(_xlfn._xlws.FILTER($D$2:$D$1311,_xlfn.MAP($E$2:$E$1311,_xlfn.LAMBDA(_xlpm.x,_xlpm.x=$E1099))))</f>
        <v>4.8899755501222489E-4</v>
      </c>
      <c r="K1099" s="3">
        <f t="shared" si="211"/>
        <v>1</v>
      </c>
      <c r="L1099" s="3" cm="1">
        <f t="array" ref="L1099">SUM(_xlfn._xlws.FILTER($D$2:$D$1311,_xlfn.MAP($F$2:$F$1311,_xlfn.LAMBDA(_xlpm.x,_xlpm.x=$F1099))))</f>
        <v>4.8899755501222489E-4</v>
      </c>
      <c r="M1099" s="3">
        <f t="shared" si="212"/>
        <v>1</v>
      </c>
      <c r="N1099" s="3">
        <f t="shared" si="213"/>
        <v>0.25439985932113074</v>
      </c>
      <c r="O1099" s="3">
        <f t="shared" si="214"/>
        <v>1</v>
      </c>
      <c r="P1099" s="3">
        <f t="shared" si="215"/>
        <v>0</v>
      </c>
      <c r="Q1099" s="3"/>
    </row>
    <row r="1100" spans="1:17">
      <c r="A1100" s="1" t="str">
        <f t="shared" si="204"/>
        <v>~körper~ : [kœʁpɐ]</v>
      </c>
      <c r="B1100" s="2">
        <v>1</v>
      </c>
      <c r="C1100" s="1" t="s">
        <v>953</v>
      </c>
      <c r="D1100" s="3">
        <f t="shared" si="205"/>
        <v>4.8899755501222489E-4</v>
      </c>
      <c r="E1100" s="3" t="str">
        <f t="shared" si="206"/>
        <v>~körper~</v>
      </c>
      <c r="F1100" s="3" t="str">
        <f t="shared" si="207"/>
        <v>[kœʁpɐ]</v>
      </c>
      <c r="G1100" s="5">
        <f t="shared" si="208"/>
        <v>6</v>
      </c>
      <c r="H1100" s="5">
        <f t="shared" si="209"/>
        <v>5</v>
      </c>
      <c r="I1100" s="5">
        <f t="shared" si="210"/>
        <v>6</v>
      </c>
      <c r="J1100" s="3" cm="1">
        <f t="array" ref="J1100">SUM(_xlfn._xlws.FILTER($D$2:$D$1311,_xlfn.MAP($E$2:$E$1311,_xlfn.LAMBDA(_xlpm.x,_xlpm.x=$E1100))))</f>
        <v>4.8899755501222489E-4</v>
      </c>
      <c r="K1100" s="3">
        <f t="shared" si="211"/>
        <v>1</v>
      </c>
      <c r="L1100" s="3" cm="1">
        <f t="array" ref="L1100">SUM(_xlfn._xlws.FILTER($D$2:$D$1311,_xlfn.MAP($F$2:$F$1311,_xlfn.LAMBDA(_xlpm.x,_xlpm.x=$F1100))))</f>
        <v>4.8899755501222489E-4</v>
      </c>
      <c r="M1100" s="3">
        <f t="shared" si="212"/>
        <v>1</v>
      </c>
      <c r="N1100" s="3">
        <f t="shared" si="213"/>
        <v>0.25439985932113074</v>
      </c>
      <c r="O1100" s="3">
        <f t="shared" si="214"/>
        <v>1</v>
      </c>
      <c r="P1100" s="3">
        <f t="shared" si="215"/>
        <v>0</v>
      </c>
      <c r="Q1100" s="3"/>
    </row>
    <row r="1101" spans="1:17">
      <c r="A1101" s="1" t="str">
        <f t="shared" si="204"/>
        <v>~lauben~ : [laɔbm]</v>
      </c>
      <c r="B1101" s="2">
        <v>1</v>
      </c>
      <c r="C1101" s="1" t="s">
        <v>952</v>
      </c>
      <c r="D1101" s="3">
        <f t="shared" si="205"/>
        <v>4.8899755501222489E-4</v>
      </c>
      <c r="E1101" s="3" t="str">
        <f t="shared" si="206"/>
        <v>~lauben~</v>
      </c>
      <c r="F1101" s="3" t="str">
        <f t="shared" si="207"/>
        <v>[laɔbm]</v>
      </c>
      <c r="G1101" s="5">
        <f t="shared" si="208"/>
        <v>6</v>
      </c>
      <c r="H1101" s="5">
        <f t="shared" si="209"/>
        <v>5</v>
      </c>
      <c r="I1101" s="5">
        <f t="shared" si="210"/>
        <v>6</v>
      </c>
      <c r="J1101" s="3" cm="1">
        <f t="array" ref="J1101">SUM(_xlfn._xlws.FILTER($D$2:$D$1311,_xlfn.MAP($E$2:$E$1311,_xlfn.LAMBDA(_xlpm.x,_xlpm.x=$E1101))))</f>
        <v>4.8899755501222489E-4</v>
      </c>
      <c r="K1101" s="3">
        <f t="shared" si="211"/>
        <v>1</v>
      </c>
      <c r="L1101" s="3" cm="1">
        <f t="array" ref="L1101">SUM(_xlfn._xlws.FILTER($D$2:$D$1311,_xlfn.MAP($F$2:$F$1311,_xlfn.LAMBDA(_xlpm.x,_xlpm.x=$F1101))))</f>
        <v>4.8899755501222489E-4</v>
      </c>
      <c r="M1101" s="3">
        <f t="shared" si="212"/>
        <v>1</v>
      </c>
      <c r="N1101" s="3">
        <f t="shared" si="213"/>
        <v>0.25439985932113074</v>
      </c>
      <c r="O1101" s="3">
        <f t="shared" si="214"/>
        <v>1</v>
      </c>
      <c r="P1101" s="3">
        <f t="shared" si="215"/>
        <v>0</v>
      </c>
      <c r="Q1101" s="3"/>
    </row>
    <row r="1102" spans="1:17">
      <c r="A1102" s="1" t="str">
        <f t="shared" si="204"/>
        <v>~laufen~ : [laɔfn]</v>
      </c>
      <c r="B1102" s="2">
        <v>1</v>
      </c>
      <c r="C1102" s="1" t="s">
        <v>951</v>
      </c>
      <c r="D1102" s="3">
        <f t="shared" si="205"/>
        <v>4.8899755501222489E-4</v>
      </c>
      <c r="E1102" s="3" t="str">
        <f t="shared" si="206"/>
        <v>~laufen~</v>
      </c>
      <c r="F1102" s="3" t="str">
        <f t="shared" si="207"/>
        <v>[laɔfn]</v>
      </c>
      <c r="G1102" s="5">
        <f t="shared" si="208"/>
        <v>6</v>
      </c>
      <c r="H1102" s="5">
        <f t="shared" si="209"/>
        <v>5</v>
      </c>
      <c r="I1102" s="5">
        <f t="shared" si="210"/>
        <v>6</v>
      </c>
      <c r="J1102" s="3" cm="1">
        <f t="array" ref="J1102">SUM(_xlfn._xlws.FILTER($D$2:$D$1311,_xlfn.MAP($E$2:$E$1311,_xlfn.LAMBDA(_xlpm.x,_xlpm.x=$E1102))))</f>
        <v>4.8899755501222489E-4</v>
      </c>
      <c r="K1102" s="3">
        <f t="shared" si="211"/>
        <v>1</v>
      </c>
      <c r="L1102" s="3" cm="1">
        <f t="array" ref="L1102">SUM(_xlfn._xlws.FILTER($D$2:$D$1311,_xlfn.MAP($F$2:$F$1311,_xlfn.LAMBDA(_xlpm.x,_xlpm.x=$F1102))))</f>
        <v>4.8899755501222489E-4</v>
      </c>
      <c r="M1102" s="3">
        <f t="shared" si="212"/>
        <v>1</v>
      </c>
      <c r="N1102" s="3">
        <f t="shared" si="213"/>
        <v>0.25439985932113074</v>
      </c>
      <c r="O1102" s="3">
        <f t="shared" si="214"/>
        <v>1</v>
      </c>
      <c r="P1102" s="3">
        <f t="shared" si="215"/>
        <v>0</v>
      </c>
      <c r="Q1102" s="3"/>
    </row>
    <row r="1103" spans="1:17">
      <c r="A1103" s="1" t="str">
        <f t="shared" si="204"/>
        <v>~lliere~ : [liːʁe]</v>
      </c>
      <c r="B1103" s="2">
        <v>1</v>
      </c>
      <c r="C1103" s="1" t="s">
        <v>950</v>
      </c>
      <c r="D1103" s="3">
        <f t="shared" si="205"/>
        <v>4.8899755501222489E-4</v>
      </c>
      <c r="E1103" s="1" t="str">
        <f t="shared" si="206"/>
        <v>~lliere~</v>
      </c>
      <c r="F1103" s="1" t="str">
        <f t="shared" si="207"/>
        <v>[liːʁe]</v>
      </c>
      <c r="G1103" s="5">
        <f t="shared" si="208"/>
        <v>6</v>
      </c>
      <c r="H1103" s="5">
        <f t="shared" si="209"/>
        <v>5</v>
      </c>
      <c r="I1103" s="5">
        <f t="shared" si="210"/>
        <v>6</v>
      </c>
      <c r="J1103" s="3" cm="1">
        <f t="array" ref="J1103">SUM(_xlfn._xlws.FILTER($D$2:$D$1311,_xlfn.MAP($E$2:$E$1311,_xlfn.LAMBDA(_xlpm.x,_xlpm.x=$E1103))))</f>
        <v>4.8899755501222489E-4</v>
      </c>
      <c r="K1103" s="3">
        <f t="shared" si="211"/>
        <v>1</v>
      </c>
      <c r="L1103" s="3" cm="1">
        <f t="array" ref="L1103">SUM(_xlfn._xlws.FILTER($D$2:$D$1311,_xlfn.MAP($F$2:$F$1311,_xlfn.LAMBDA(_xlpm.x,_xlpm.x=$F1103))))</f>
        <v>4.8899755501222489E-4</v>
      </c>
      <c r="M1103" s="3">
        <f t="shared" si="212"/>
        <v>1</v>
      </c>
      <c r="N1103" s="3">
        <f t="shared" si="213"/>
        <v>0.25439985932113074</v>
      </c>
      <c r="O1103" s="3">
        <f t="shared" si="214"/>
        <v>1</v>
      </c>
      <c r="P1103" s="3">
        <f t="shared" si="215"/>
        <v>0</v>
      </c>
      <c r="Q1103" s="3"/>
    </row>
    <row r="1104" spans="1:17">
      <c r="A1104" s="1" t="str">
        <f t="shared" si="204"/>
        <v>~mantel~ : [mantl]</v>
      </c>
      <c r="B1104" s="2">
        <v>1</v>
      </c>
      <c r="C1104" s="1" t="s">
        <v>949</v>
      </c>
      <c r="D1104" s="3">
        <f t="shared" si="205"/>
        <v>4.8899755501222489E-4</v>
      </c>
      <c r="E1104" s="1" t="str">
        <f t="shared" si="206"/>
        <v>~mantel~</v>
      </c>
      <c r="F1104" s="1" t="str">
        <f t="shared" si="207"/>
        <v>[mantl]</v>
      </c>
      <c r="G1104" s="5">
        <f t="shared" si="208"/>
        <v>6</v>
      </c>
      <c r="H1104" s="5">
        <f t="shared" si="209"/>
        <v>5</v>
      </c>
      <c r="I1104" s="5">
        <f t="shared" si="210"/>
        <v>6</v>
      </c>
      <c r="J1104" s="3" cm="1">
        <f t="array" ref="J1104">SUM(_xlfn._xlws.FILTER($D$2:$D$1311,_xlfn.MAP($E$2:$E$1311,_xlfn.LAMBDA(_xlpm.x,_xlpm.x=$E1104))))</f>
        <v>4.8899755501222489E-4</v>
      </c>
      <c r="K1104" s="3">
        <f t="shared" si="211"/>
        <v>1</v>
      </c>
      <c r="L1104" s="3" cm="1">
        <f t="array" ref="L1104">SUM(_xlfn._xlws.FILTER($D$2:$D$1311,_xlfn.MAP($F$2:$F$1311,_xlfn.LAMBDA(_xlpm.x,_xlpm.x=$F1104))))</f>
        <v>4.8899755501222489E-4</v>
      </c>
      <c r="M1104" s="3">
        <f t="shared" si="212"/>
        <v>1</v>
      </c>
      <c r="N1104" s="3">
        <f t="shared" si="213"/>
        <v>0.25439985932113074</v>
      </c>
      <c r="O1104" s="3">
        <f t="shared" si="214"/>
        <v>1</v>
      </c>
      <c r="P1104" s="3">
        <f t="shared" si="215"/>
        <v>0</v>
      </c>
      <c r="Q1104" s="3"/>
    </row>
    <row r="1105" spans="1:17">
      <c r="A1105" s="1" t="str">
        <f t="shared" si="204"/>
        <v>~maschi~ : [maʃiː]</v>
      </c>
      <c r="B1105" s="2">
        <v>1</v>
      </c>
      <c r="C1105" s="1" t="s">
        <v>948</v>
      </c>
      <c r="D1105" s="3">
        <f t="shared" si="205"/>
        <v>4.8899755501222489E-4</v>
      </c>
      <c r="E1105" s="3" t="str">
        <f t="shared" si="206"/>
        <v>~maschi~</v>
      </c>
      <c r="F1105" s="3" t="str">
        <f t="shared" si="207"/>
        <v>[maʃiː]</v>
      </c>
      <c r="G1105" s="5">
        <f t="shared" si="208"/>
        <v>6</v>
      </c>
      <c r="H1105" s="5">
        <f t="shared" si="209"/>
        <v>5</v>
      </c>
      <c r="I1105" s="5">
        <f t="shared" si="210"/>
        <v>6</v>
      </c>
      <c r="J1105" s="3" cm="1">
        <f t="array" ref="J1105">SUM(_xlfn._xlws.FILTER($D$2:$D$1311,_xlfn.MAP($E$2:$E$1311,_xlfn.LAMBDA(_xlpm.x,_xlpm.x=$E1105))))</f>
        <v>4.8899755501222489E-4</v>
      </c>
      <c r="K1105" s="3">
        <f t="shared" si="211"/>
        <v>1</v>
      </c>
      <c r="L1105" s="3" cm="1">
        <f t="array" ref="L1105">SUM(_xlfn._xlws.FILTER($D$2:$D$1311,_xlfn.MAP($F$2:$F$1311,_xlfn.LAMBDA(_xlpm.x,_xlpm.x=$F1105))))</f>
        <v>4.8899755501222489E-4</v>
      </c>
      <c r="M1105" s="3">
        <f t="shared" si="212"/>
        <v>1</v>
      </c>
      <c r="N1105" s="3">
        <f t="shared" si="213"/>
        <v>0.25439985932113074</v>
      </c>
      <c r="O1105" s="3">
        <f t="shared" si="214"/>
        <v>1</v>
      </c>
      <c r="P1105" s="3">
        <f t="shared" si="215"/>
        <v>0</v>
      </c>
      <c r="Q1105" s="3"/>
    </row>
    <row r="1106" spans="1:17">
      <c r="A1106" s="1" t="str">
        <f t="shared" si="204"/>
        <v>~muster~ : [mʊstɐ]</v>
      </c>
      <c r="B1106" s="2">
        <v>1</v>
      </c>
      <c r="C1106" s="1" t="s">
        <v>947</v>
      </c>
      <c r="D1106" s="3">
        <f t="shared" si="205"/>
        <v>4.8899755501222489E-4</v>
      </c>
      <c r="E1106" s="1" t="str">
        <f t="shared" si="206"/>
        <v>~muster~</v>
      </c>
      <c r="F1106" s="1" t="str">
        <f t="shared" si="207"/>
        <v>[mʊstɐ]</v>
      </c>
      <c r="G1106" s="5">
        <f t="shared" si="208"/>
        <v>6</v>
      </c>
      <c r="H1106" s="5">
        <f t="shared" si="209"/>
        <v>5</v>
      </c>
      <c r="I1106" s="5">
        <f t="shared" si="210"/>
        <v>6</v>
      </c>
      <c r="J1106" s="3" cm="1">
        <f t="array" ref="J1106">SUM(_xlfn._xlws.FILTER($D$2:$D$1311,_xlfn.MAP($E$2:$E$1311,_xlfn.LAMBDA(_xlpm.x,_xlpm.x=$E1106))))</f>
        <v>4.8899755501222489E-4</v>
      </c>
      <c r="K1106" s="3">
        <f t="shared" si="211"/>
        <v>1</v>
      </c>
      <c r="L1106" s="3" cm="1">
        <f t="array" ref="L1106">SUM(_xlfn._xlws.FILTER($D$2:$D$1311,_xlfn.MAP($F$2:$F$1311,_xlfn.LAMBDA(_xlpm.x,_xlpm.x=$F1106))))</f>
        <v>4.8899755501222489E-4</v>
      </c>
      <c r="M1106" s="3">
        <f t="shared" si="212"/>
        <v>1</v>
      </c>
      <c r="N1106" s="3">
        <f t="shared" si="213"/>
        <v>0.25439985932113074</v>
      </c>
      <c r="O1106" s="3">
        <f t="shared" si="214"/>
        <v>1</v>
      </c>
      <c r="P1106" s="3">
        <f t="shared" si="215"/>
        <v>0</v>
      </c>
      <c r="Q1106" s="3"/>
    </row>
    <row r="1107" spans="1:17">
      <c r="A1107" s="1" t="str">
        <f t="shared" si="204"/>
        <v>~merken~ : [mɛʁkŋ]</v>
      </c>
      <c r="B1107" s="2">
        <v>1</v>
      </c>
      <c r="C1107" s="1" t="s">
        <v>946</v>
      </c>
      <c r="D1107" s="3">
        <f t="shared" si="205"/>
        <v>4.8899755501222489E-4</v>
      </c>
      <c r="E1107" s="3" t="str">
        <f t="shared" si="206"/>
        <v>~merken~</v>
      </c>
      <c r="F1107" s="3" t="str">
        <f t="shared" si="207"/>
        <v>[mɛʁkŋ]</v>
      </c>
      <c r="G1107" s="5">
        <f t="shared" si="208"/>
        <v>6</v>
      </c>
      <c r="H1107" s="5">
        <f t="shared" si="209"/>
        <v>5</v>
      </c>
      <c r="I1107" s="5">
        <f t="shared" si="210"/>
        <v>6</v>
      </c>
      <c r="J1107" s="3" cm="1">
        <f t="array" ref="J1107">SUM(_xlfn._xlws.FILTER($D$2:$D$1311,_xlfn.MAP($E$2:$E$1311,_xlfn.LAMBDA(_xlpm.x,_xlpm.x=$E1107))))</f>
        <v>4.8899755501222489E-4</v>
      </c>
      <c r="K1107" s="3">
        <f t="shared" si="211"/>
        <v>1</v>
      </c>
      <c r="L1107" s="3" cm="1">
        <f t="array" ref="L1107">SUM(_xlfn._xlws.FILTER($D$2:$D$1311,_xlfn.MAP($F$2:$F$1311,_xlfn.LAMBDA(_xlpm.x,_xlpm.x=$F1107))))</f>
        <v>4.8899755501222489E-4</v>
      </c>
      <c r="M1107" s="3">
        <f t="shared" si="212"/>
        <v>1</v>
      </c>
      <c r="N1107" s="3">
        <f t="shared" si="213"/>
        <v>0.25439985932113074</v>
      </c>
      <c r="O1107" s="3">
        <f t="shared" si="214"/>
        <v>1</v>
      </c>
      <c r="P1107" s="3">
        <f t="shared" si="215"/>
        <v>0</v>
      </c>
      <c r="Q1107" s="3"/>
    </row>
    <row r="1108" spans="1:17">
      <c r="A1108" s="1" t="str">
        <f t="shared" si="204"/>
        <v>~nterla~ : [ntɐla]</v>
      </c>
      <c r="B1108" s="2">
        <v>1</v>
      </c>
      <c r="C1108" s="1" t="s">
        <v>944</v>
      </c>
      <c r="D1108" s="3">
        <f t="shared" si="205"/>
        <v>4.8899755501222489E-4</v>
      </c>
      <c r="E1108" s="3" t="str">
        <f t="shared" si="206"/>
        <v>~nterla~</v>
      </c>
      <c r="F1108" s="3" t="str">
        <f t="shared" si="207"/>
        <v>[ntɐla]</v>
      </c>
      <c r="G1108" s="5">
        <f t="shared" si="208"/>
        <v>6</v>
      </c>
      <c r="H1108" s="5">
        <f t="shared" si="209"/>
        <v>5</v>
      </c>
      <c r="I1108" s="5">
        <f t="shared" si="210"/>
        <v>6</v>
      </c>
      <c r="J1108" s="3" cm="1">
        <f t="array" ref="J1108">SUM(_xlfn._xlws.FILTER($D$2:$D$1311,_xlfn.MAP($E$2:$E$1311,_xlfn.LAMBDA(_xlpm.x,_xlpm.x=$E1108))))</f>
        <v>4.8899755501222489E-4</v>
      </c>
      <c r="K1108" s="3">
        <f t="shared" si="211"/>
        <v>1</v>
      </c>
      <c r="L1108" s="3" cm="1">
        <f t="array" ref="L1108">SUM(_xlfn._xlws.FILTER($D$2:$D$1311,_xlfn.MAP($F$2:$F$1311,_xlfn.LAMBDA(_xlpm.x,_xlpm.x=$F1108))))</f>
        <v>4.8899755501222489E-4</v>
      </c>
      <c r="M1108" s="3">
        <f t="shared" si="212"/>
        <v>1</v>
      </c>
      <c r="N1108" s="3">
        <f t="shared" si="213"/>
        <v>0.25439985932113074</v>
      </c>
      <c r="O1108" s="3">
        <f t="shared" si="214"/>
        <v>1</v>
      </c>
      <c r="P1108" s="3">
        <f t="shared" si="215"/>
        <v>0</v>
      </c>
      <c r="Q1108" s="3"/>
    </row>
    <row r="1109" spans="1:17">
      <c r="A1109" s="1" t="str">
        <f t="shared" si="204"/>
        <v>~nichts~ : [nɪçts]</v>
      </c>
      <c r="B1109" s="2">
        <v>1</v>
      </c>
      <c r="C1109" s="1" t="s">
        <v>943</v>
      </c>
      <c r="D1109" s="3">
        <f t="shared" si="205"/>
        <v>4.8899755501222489E-4</v>
      </c>
      <c r="E1109" s="3" t="str">
        <f t="shared" si="206"/>
        <v>~nichts~</v>
      </c>
      <c r="F1109" s="3" t="str">
        <f t="shared" si="207"/>
        <v>[nɪçts]</v>
      </c>
      <c r="G1109" s="5">
        <f t="shared" si="208"/>
        <v>6</v>
      </c>
      <c r="H1109" s="5">
        <f t="shared" si="209"/>
        <v>5</v>
      </c>
      <c r="I1109" s="5">
        <f t="shared" si="210"/>
        <v>6</v>
      </c>
      <c r="J1109" s="3" cm="1">
        <f t="array" ref="J1109">SUM(_xlfn._xlws.FILTER($D$2:$D$1311,_xlfn.MAP($E$2:$E$1311,_xlfn.LAMBDA(_xlpm.x,_xlpm.x=$E1109))))</f>
        <v>4.8899755501222489E-4</v>
      </c>
      <c r="K1109" s="3">
        <f t="shared" si="211"/>
        <v>1</v>
      </c>
      <c r="L1109" s="3" cm="1">
        <f t="array" ref="L1109">SUM(_xlfn._xlws.FILTER($D$2:$D$1311,_xlfn.MAP($F$2:$F$1311,_xlfn.LAMBDA(_xlpm.x,_xlpm.x=$F1109))))</f>
        <v>4.8899755501222489E-4</v>
      </c>
      <c r="M1109" s="3">
        <f t="shared" si="212"/>
        <v>1</v>
      </c>
      <c r="N1109" s="3">
        <f t="shared" si="213"/>
        <v>0.25439985932113074</v>
      </c>
      <c r="O1109" s="3">
        <f t="shared" si="214"/>
        <v>1</v>
      </c>
      <c r="P1109" s="3">
        <f t="shared" si="215"/>
        <v>0</v>
      </c>
      <c r="Q1109" s="3"/>
    </row>
    <row r="1110" spans="1:17">
      <c r="A1110" s="1" t="str">
        <f t="shared" si="204"/>
        <v>~norden~ : [nɔʁdn]</v>
      </c>
      <c r="B1110" s="2">
        <v>1</v>
      </c>
      <c r="C1110" s="1" t="s">
        <v>942</v>
      </c>
      <c r="D1110" s="3">
        <f t="shared" si="205"/>
        <v>4.8899755501222489E-4</v>
      </c>
      <c r="E1110" s="3" t="str">
        <f t="shared" si="206"/>
        <v>~norden~</v>
      </c>
      <c r="F1110" s="3" t="str">
        <f t="shared" si="207"/>
        <v>[nɔʁdn]</v>
      </c>
      <c r="G1110" s="5">
        <f t="shared" si="208"/>
        <v>6</v>
      </c>
      <c r="H1110" s="5">
        <f t="shared" si="209"/>
        <v>5</v>
      </c>
      <c r="I1110" s="5">
        <f t="shared" si="210"/>
        <v>6</v>
      </c>
      <c r="J1110" s="3" cm="1">
        <f t="array" ref="J1110">SUM(_xlfn._xlws.FILTER($D$2:$D$1311,_xlfn.MAP($E$2:$E$1311,_xlfn.LAMBDA(_xlpm.x,_xlpm.x=$E1110))))</f>
        <v>4.8899755501222489E-4</v>
      </c>
      <c r="K1110" s="3">
        <f t="shared" si="211"/>
        <v>1</v>
      </c>
      <c r="L1110" s="3" cm="1">
        <f t="array" ref="L1110">SUM(_xlfn._xlws.FILTER($D$2:$D$1311,_xlfn.MAP($F$2:$F$1311,_xlfn.LAMBDA(_xlpm.x,_xlpm.x=$F1110))))</f>
        <v>4.8899755501222489E-4</v>
      </c>
      <c r="M1110" s="3">
        <f t="shared" si="212"/>
        <v>1</v>
      </c>
      <c r="N1110" s="3">
        <f t="shared" si="213"/>
        <v>0.25439985932113074</v>
      </c>
      <c r="O1110" s="3">
        <f t="shared" si="214"/>
        <v>1</v>
      </c>
      <c r="P1110" s="3">
        <f t="shared" si="215"/>
        <v>0</v>
      </c>
      <c r="Q1110" s="3"/>
    </row>
    <row r="1111" spans="1:17">
      <c r="A1111" s="1" t="str">
        <f t="shared" si="204"/>
        <v>~passie~ : [pasiː]</v>
      </c>
      <c r="B1111" s="2">
        <v>1</v>
      </c>
      <c r="C1111" s="1" t="s">
        <v>941</v>
      </c>
      <c r="D1111" s="3">
        <f t="shared" si="205"/>
        <v>4.8899755501222489E-4</v>
      </c>
      <c r="E1111" s="3" t="str">
        <f t="shared" si="206"/>
        <v>~passie~</v>
      </c>
      <c r="F1111" s="3" t="str">
        <f t="shared" si="207"/>
        <v>[pasiː]</v>
      </c>
      <c r="G1111" s="5">
        <f t="shared" si="208"/>
        <v>6</v>
      </c>
      <c r="H1111" s="5">
        <f t="shared" si="209"/>
        <v>5</v>
      </c>
      <c r="I1111" s="5">
        <f t="shared" si="210"/>
        <v>6</v>
      </c>
      <c r="J1111" s="3" cm="1">
        <f t="array" ref="J1111">SUM(_xlfn._xlws.FILTER($D$2:$D$1311,_xlfn.MAP($E$2:$E$1311,_xlfn.LAMBDA(_xlpm.x,_xlpm.x=$E1111))))</f>
        <v>4.8899755501222489E-4</v>
      </c>
      <c r="K1111" s="3">
        <f t="shared" si="211"/>
        <v>1</v>
      </c>
      <c r="L1111" s="3" cm="1">
        <f t="array" ref="L1111">SUM(_xlfn._xlws.FILTER($D$2:$D$1311,_xlfn.MAP($F$2:$F$1311,_xlfn.LAMBDA(_xlpm.x,_xlpm.x=$F1111))))</f>
        <v>4.8899755501222489E-4</v>
      </c>
      <c r="M1111" s="3">
        <f t="shared" si="212"/>
        <v>1</v>
      </c>
      <c r="N1111" s="3">
        <f t="shared" si="213"/>
        <v>0.25439985932113074</v>
      </c>
      <c r="O1111" s="3">
        <f t="shared" si="214"/>
        <v>1</v>
      </c>
      <c r="P1111" s="3">
        <f t="shared" si="215"/>
        <v>0</v>
      </c>
      <c r="Q1111" s="3"/>
    </row>
    <row r="1112" spans="1:17">
      <c r="A1112" s="1" t="str">
        <f t="shared" si="204"/>
        <v>~pfange~ : [pfaŋe]</v>
      </c>
      <c r="B1112" s="2">
        <v>1</v>
      </c>
      <c r="C1112" s="1" t="s">
        <v>940</v>
      </c>
      <c r="D1112" s="3">
        <f t="shared" si="205"/>
        <v>4.8899755501222489E-4</v>
      </c>
      <c r="E1112" s="3" t="str">
        <f t="shared" si="206"/>
        <v>~pfange~</v>
      </c>
      <c r="F1112" s="3" t="str">
        <f t="shared" si="207"/>
        <v>[pfaŋe]</v>
      </c>
      <c r="G1112" s="5">
        <f t="shared" si="208"/>
        <v>6</v>
      </c>
      <c r="H1112" s="5">
        <f t="shared" si="209"/>
        <v>5</v>
      </c>
      <c r="I1112" s="5">
        <f t="shared" si="210"/>
        <v>6</v>
      </c>
      <c r="J1112" s="3" cm="1">
        <f t="array" ref="J1112">SUM(_xlfn._xlws.FILTER($D$2:$D$1311,_xlfn.MAP($E$2:$E$1311,_xlfn.LAMBDA(_xlpm.x,_xlpm.x=$E1112))))</f>
        <v>4.8899755501222489E-4</v>
      </c>
      <c r="K1112" s="3">
        <f t="shared" si="211"/>
        <v>1</v>
      </c>
      <c r="L1112" s="3" cm="1">
        <f t="array" ref="L1112">SUM(_xlfn._xlws.FILTER($D$2:$D$1311,_xlfn.MAP($F$2:$F$1311,_xlfn.LAMBDA(_xlpm.x,_xlpm.x=$F1112))))</f>
        <v>4.8899755501222489E-4</v>
      </c>
      <c r="M1112" s="3">
        <f t="shared" si="212"/>
        <v>1</v>
      </c>
      <c r="N1112" s="3">
        <f t="shared" si="213"/>
        <v>0.25439985932113074</v>
      </c>
      <c r="O1112" s="3">
        <f t="shared" si="214"/>
        <v>1</v>
      </c>
      <c r="P1112" s="3">
        <f t="shared" si="215"/>
        <v>0</v>
      </c>
      <c r="Q1112" s="3"/>
    </row>
    <row r="1113" spans="1:17">
      <c r="A1113" s="1" t="str">
        <f t="shared" si="204"/>
        <v>~presse~ : [pʁɛse]</v>
      </c>
      <c r="B1113" s="2">
        <v>1</v>
      </c>
      <c r="C1113" s="1" t="s">
        <v>939</v>
      </c>
      <c r="D1113" s="3">
        <f t="shared" si="205"/>
        <v>4.8899755501222489E-4</v>
      </c>
      <c r="E1113" s="3" t="str">
        <f t="shared" si="206"/>
        <v>~presse~</v>
      </c>
      <c r="F1113" s="3" t="str">
        <f t="shared" si="207"/>
        <v>[pʁɛse]</v>
      </c>
      <c r="G1113" s="5">
        <f t="shared" si="208"/>
        <v>6</v>
      </c>
      <c r="H1113" s="5">
        <f t="shared" si="209"/>
        <v>5</v>
      </c>
      <c r="I1113" s="5">
        <f t="shared" si="210"/>
        <v>6</v>
      </c>
      <c r="J1113" s="3" cm="1">
        <f t="array" ref="J1113">SUM(_xlfn._xlws.FILTER($D$2:$D$1311,_xlfn.MAP($E$2:$E$1311,_xlfn.LAMBDA(_xlpm.x,_xlpm.x=$E1113))))</f>
        <v>4.8899755501222489E-4</v>
      </c>
      <c r="K1113" s="3">
        <f t="shared" si="211"/>
        <v>1</v>
      </c>
      <c r="L1113" s="3" cm="1">
        <f t="array" ref="L1113">SUM(_xlfn._xlws.FILTER($D$2:$D$1311,_xlfn.MAP($F$2:$F$1311,_xlfn.LAMBDA(_xlpm.x,_xlpm.x=$F1113))))</f>
        <v>4.8899755501222489E-4</v>
      </c>
      <c r="M1113" s="3">
        <f t="shared" si="212"/>
        <v>1</v>
      </c>
      <c r="N1113" s="3">
        <f t="shared" si="213"/>
        <v>0.25439985932113074</v>
      </c>
      <c r="O1113" s="3">
        <f t="shared" si="214"/>
        <v>1</v>
      </c>
      <c r="P1113" s="3">
        <f t="shared" si="215"/>
        <v>0</v>
      </c>
      <c r="Q1113" s="3"/>
    </row>
    <row r="1114" spans="1:17">
      <c r="A1114" s="1" t="str">
        <f t="shared" si="204"/>
        <v>~ssiere~ : [siːʁe]</v>
      </c>
      <c r="B1114" s="2">
        <v>1</v>
      </c>
      <c r="C1114" s="1" t="s">
        <v>938</v>
      </c>
      <c r="D1114" s="3">
        <f t="shared" si="205"/>
        <v>4.8899755501222489E-4</v>
      </c>
      <c r="E1114" s="1" t="str">
        <f t="shared" si="206"/>
        <v>~ssiere~</v>
      </c>
      <c r="F1114" s="1" t="str">
        <f t="shared" si="207"/>
        <v>[siːʁe]</v>
      </c>
      <c r="G1114" s="5">
        <f t="shared" si="208"/>
        <v>6</v>
      </c>
      <c r="H1114" s="5">
        <f t="shared" si="209"/>
        <v>5</v>
      </c>
      <c r="I1114" s="5">
        <f t="shared" si="210"/>
        <v>6</v>
      </c>
      <c r="J1114" s="3" cm="1">
        <f t="array" ref="J1114">SUM(_xlfn._xlws.FILTER($D$2:$D$1311,_xlfn.MAP($E$2:$E$1311,_xlfn.LAMBDA(_xlpm.x,_xlpm.x=$E1114))))</f>
        <v>4.8899755501222489E-4</v>
      </c>
      <c r="K1114" s="3">
        <f t="shared" si="211"/>
        <v>1</v>
      </c>
      <c r="L1114" s="3" cm="1">
        <f t="array" ref="L1114">SUM(_xlfn._xlws.FILTER($D$2:$D$1311,_xlfn.MAP($F$2:$F$1311,_xlfn.LAMBDA(_xlpm.x,_xlpm.x=$F1114))))</f>
        <v>4.8899755501222489E-4</v>
      </c>
      <c r="M1114" s="3">
        <f t="shared" si="212"/>
        <v>1</v>
      </c>
      <c r="N1114" s="3">
        <f t="shared" si="213"/>
        <v>0.25439985932113074</v>
      </c>
      <c r="O1114" s="3">
        <f t="shared" si="214"/>
        <v>1</v>
      </c>
      <c r="P1114" s="3">
        <f t="shared" si="215"/>
        <v>0</v>
      </c>
      <c r="Q1114" s="3"/>
    </row>
    <row r="1115" spans="1:17">
      <c r="A1115" s="1" t="str">
        <f t="shared" si="204"/>
        <v>~tzlich~ : [tslɪç]</v>
      </c>
      <c r="B1115" s="2">
        <v>1</v>
      </c>
      <c r="C1115" s="1" t="s">
        <v>937</v>
      </c>
      <c r="D1115" s="3">
        <f t="shared" si="205"/>
        <v>4.8899755501222489E-4</v>
      </c>
      <c r="E1115" s="3" t="str">
        <f t="shared" si="206"/>
        <v>~tzlich~</v>
      </c>
      <c r="F1115" s="3" t="str">
        <f t="shared" si="207"/>
        <v>[tslɪç]</v>
      </c>
      <c r="G1115" s="5">
        <f t="shared" si="208"/>
        <v>6</v>
      </c>
      <c r="H1115" s="5">
        <f t="shared" si="209"/>
        <v>5</v>
      </c>
      <c r="I1115" s="5">
        <f t="shared" si="210"/>
        <v>6</v>
      </c>
      <c r="J1115" s="3" cm="1">
        <f t="array" ref="J1115">SUM(_xlfn._xlws.FILTER($D$2:$D$1311,_xlfn.MAP($E$2:$E$1311,_xlfn.LAMBDA(_xlpm.x,_xlpm.x=$E1115))))</f>
        <v>4.8899755501222489E-4</v>
      </c>
      <c r="K1115" s="3">
        <f t="shared" si="211"/>
        <v>1</v>
      </c>
      <c r="L1115" s="3" cm="1">
        <f t="array" ref="L1115">SUM(_xlfn._xlws.FILTER($D$2:$D$1311,_xlfn.MAP($F$2:$F$1311,_xlfn.LAMBDA(_xlpm.x,_xlpm.x=$F1115))))</f>
        <v>4.8899755501222489E-4</v>
      </c>
      <c r="M1115" s="3">
        <f t="shared" si="212"/>
        <v>1</v>
      </c>
      <c r="N1115" s="3">
        <f t="shared" si="213"/>
        <v>0.25439985932113074</v>
      </c>
      <c r="O1115" s="3">
        <f t="shared" si="214"/>
        <v>1</v>
      </c>
      <c r="P1115" s="3">
        <f t="shared" si="215"/>
        <v>0</v>
      </c>
      <c r="Q1115" s="3"/>
    </row>
    <row r="1116" spans="1:17">
      <c r="A1116" s="1" t="str">
        <f t="shared" si="204"/>
        <v>~zucker~ : [tsʊkɐ]</v>
      </c>
      <c r="B1116" s="2">
        <v>1</v>
      </c>
      <c r="C1116" s="1" t="s">
        <v>936</v>
      </c>
      <c r="D1116" s="3">
        <f t="shared" si="205"/>
        <v>4.8899755501222489E-4</v>
      </c>
      <c r="E1116" s="3" t="str">
        <f t="shared" si="206"/>
        <v>~zucker~</v>
      </c>
      <c r="F1116" s="3" t="str">
        <f t="shared" si="207"/>
        <v>[tsʊkɐ]</v>
      </c>
      <c r="G1116" s="5">
        <f t="shared" si="208"/>
        <v>6</v>
      </c>
      <c r="H1116" s="5">
        <f t="shared" si="209"/>
        <v>5</v>
      </c>
      <c r="I1116" s="5">
        <f t="shared" si="210"/>
        <v>6</v>
      </c>
      <c r="J1116" s="3" cm="1">
        <f t="array" ref="J1116">SUM(_xlfn._xlws.FILTER($D$2:$D$1311,_xlfn.MAP($E$2:$E$1311,_xlfn.LAMBDA(_xlpm.x,_xlpm.x=$E1116))))</f>
        <v>4.8899755501222489E-4</v>
      </c>
      <c r="K1116" s="3">
        <f t="shared" si="211"/>
        <v>1</v>
      </c>
      <c r="L1116" s="3" cm="1">
        <f t="array" ref="L1116">SUM(_xlfn._xlws.FILTER($D$2:$D$1311,_xlfn.MAP($F$2:$F$1311,_xlfn.LAMBDA(_xlpm.x,_xlpm.x=$F1116))))</f>
        <v>4.8899755501222489E-4</v>
      </c>
      <c r="M1116" s="3">
        <f t="shared" si="212"/>
        <v>1</v>
      </c>
      <c r="N1116" s="3">
        <f t="shared" si="213"/>
        <v>0.25439985932113074</v>
      </c>
      <c r="O1116" s="3">
        <f t="shared" si="214"/>
        <v>1</v>
      </c>
      <c r="P1116" s="3">
        <f t="shared" si="215"/>
        <v>0</v>
      </c>
      <c r="Q1116" s="3"/>
    </row>
    <row r="1117" spans="1:17">
      <c r="A1117" s="1" t="str">
        <f t="shared" si="204"/>
        <v>~zimmer~ : [tsɪmɐ]</v>
      </c>
      <c r="B1117" s="2">
        <v>1</v>
      </c>
      <c r="C1117" s="1" t="s">
        <v>935</v>
      </c>
      <c r="D1117" s="3">
        <f t="shared" si="205"/>
        <v>4.8899755501222489E-4</v>
      </c>
      <c r="E1117" s="1" t="str">
        <f t="shared" si="206"/>
        <v>~zimmer~</v>
      </c>
      <c r="F1117" s="1" t="str">
        <f t="shared" si="207"/>
        <v>[tsɪmɐ]</v>
      </c>
      <c r="G1117" s="5">
        <f t="shared" si="208"/>
        <v>6</v>
      </c>
      <c r="H1117" s="5">
        <f t="shared" si="209"/>
        <v>5</v>
      </c>
      <c r="I1117" s="5">
        <f t="shared" si="210"/>
        <v>6</v>
      </c>
      <c r="J1117" s="3" cm="1">
        <f t="array" ref="J1117">SUM(_xlfn._xlws.FILTER($D$2:$D$1311,_xlfn.MAP($E$2:$E$1311,_xlfn.LAMBDA(_xlpm.x,_xlpm.x=$E1117))))</f>
        <v>4.8899755501222489E-4</v>
      </c>
      <c r="K1117" s="3">
        <f t="shared" si="211"/>
        <v>1</v>
      </c>
      <c r="L1117" s="3" cm="1">
        <f t="array" ref="L1117">SUM(_xlfn._xlws.FILTER($D$2:$D$1311,_xlfn.MAP($F$2:$F$1311,_xlfn.LAMBDA(_xlpm.x,_xlpm.x=$F1117))))</f>
        <v>4.8899755501222489E-4</v>
      </c>
      <c r="M1117" s="3">
        <f t="shared" si="212"/>
        <v>1</v>
      </c>
      <c r="N1117" s="3">
        <f t="shared" si="213"/>
        <v>0.25439985932113074</v>
      </c>
      <c r="O1117" s="3">
        <f t="shared" si="214"/>
        <v>1</v>
      </c>
      <c r="P1117" s="3">
        <f t="shared" si="215"/>
        <v>0</v>
      </c>
      <c r="Q1117" s="3"/>
    </row>
    <row r="1118" spans="1:17">
      <c r="A1118" s="1" t="str">
        <f t="shared" si="204"/>
        <v>~trenne~ : [tʁɛne]</v>
      </c>
      <c r="B1118" s="2">
        <v>1</v>
      </c>
      <c r="C1118" s="1" t="s">
        <v>934</v>
      </c>
      <c r="D1118" s="3">
        <f t="shared" si="205"/>
        <v>4.8899755501222489E-4</v>
      </c>
      <c r="E1118" s="3" t="str">
        <f t="shared" si="206"/>
        <v>~trenne~</v>
      </c>
      <c r="F1118" s="3" t="str">
        <f t="shared" si="207"/>
        <v>[tʁɛne]</v>
      </c>
      <c r="G1118" s="5">
        <f t="shared" si="208"/>
        <v>6</v>
      </c>
      <c r="H1118" s="5">
        <f t="shared" si="209"/>
        <v>5</v>
      </c>
      <c r="I1118" s="5">
        <f t="shared" si="210"/>
        <v>6</v>
      </c>
      <c r="J1118" s="3" cm="1">
        <f t="array" ref="J1118">SUM(_xlfn._xlws.FILTER($D$2:$D$1311,_xlfn.MAP($E$2:$E$1311,_xlfn.LAMBDA(_xlpm.x,_xlpm.x=$E1118))))</f>
        <v>4.8899755501222489E-4</v>
      </c>
      <c r="K1118" s="3">
        <f t="shared" si="211"/>
        <v>1</v>
      </c>
      <c r="L1118" s="3" cm="1">
        <f t="array" ref="L1118">SUM(_xlfn._xlws.FILTER($D$2:$D$1311,_xlfn.MAP($F$2:$F$1311,_xlfn.LAMBDA(_xlpm.x,_xlpm.x=$F1118))))</f>
        <v>4.8899755501222489E-4</v>
      </c>
      <c r="M1118" s="3">
        <f t="shared" si="212"/>
        <v>1</v>
      </c>
      <c r="N1118" s="3">
        <f t="shared" si="213"/>
        <v>0.25439985932113074</v>
      </c>
      <c r="O1118" s="3">
        <f t="shared" si="214"/>
        <v>1</v>
      </c>
      <c r="P1118" s="3">
        <f t="shared" si="215"/>
        <v>0</v>
      </c>
      <c r="Q1118" s="3"/>
    </row>
    <row r="1119" spans="1:17">
      <c r="A1119" s="1" t="str">
        <f t="shared" si="204"/>
        <v>~wieder~ : [viːdɐ]</v>
      </c>
      <c r="B1119" s="2">
        <v>1</v>
      </c>
      <c r="C1119" s="1" t="s">
        <v>933</v>
      </c>
      <c r="D1119" s="3">
        <f t="shared" si="205"/>
        <v>4.8899755501222489E-4</v>
      </c>
      <c r="E1119" s="3" t="str">
        <f t="shared" si="206"/>
        <v>~wieder~</v>
      </c>
      <c r="F1119" s="3" t="str">
        <f t="shared" si="207"/>
        <v>[viːdɐ]</v>
      </c>
      <c r="G1119" s="5">
        <f t="shared" si="208"/>
        <v>6</v>
      </c>
      <c r="H1119" s="5">
        <f t="shared" si="209"/>
        <v>5</v>
      </c>
      <c r="I1119" s="5">
        <f t="shared" si="210"/>
        <v>6</v>
      </c>
      <c r="J1119" s="3" cm="1">
        <f t="array" ref="J1119">SUM(_xlfn._xlws.FILTER($D$2:$D$1311,_xlfn.MAP($E$2:$E$1311,_xlfn.LAMBDA(_xlpm.x,_xlpm.x=$E1119))))</f>
        <v>4.8899755501222489E-4</v>
      </c>
      <c r="K1119" s="3">
        <f t="shared" si="211"/>
        <v>1</v>
      </c>
      <c r="L1119" s="3" cm="1">
        <f t="array" ref="L1119">SUM(_xlfn._xlws.FILTER($D$2:$D$1311,_xlfn.MAP($F$2:$F$1311,_xlfn.LAMBDA(_xlpm.x,_xlpm.x=$F1119))))</f>
        <v>4.8899755501222489E-4</v>
      </c>
      <c r="M1119" s="3">
        <f t="shared" si="212"/>
        <v>1</v>
      </c>
      <c r="N1119" s="3">
        <f t="shared" si="213"/>
        <v>0.25439985932113074</v>
      </c>
      <c r="O1119" s="3">
        <f t="shared" si="214"/>
        <v>1</v>
      </c>
      <c r="P1119" s="3">
        <f t="shared" si="215"/>
        <v>0</v>
      </c>
      <c r="Q1119" s="3"/>
    </row>
    <row r="1120" spans="1:17">
      <c r="A1120" s="1" t="str">
        <f t="shared" si="204"/>
        <v>~wunder~ : [vʊndɐ]</v>
      </c>
      <c r="B1120" s="2">
        <v>1</v>
      </c>
      <c r="C1120" s="1" t="s">
        <v>932</v>
      </c>
      <c r="D1120" s="3">
        <f t="shared" si="205"/>
        <v>4.8899755501222489E-4</v>
      </c>
      <c r="E1120" s="1" t="str">
        <f t="shared" si="206"/>
        <v>~wunder~</v>
      </c>
      <c r="F1120" s="1" t="str">
        <f t="shared" si="207"/>
        <v>[vʊndɐ]</v>
      </c>
      <c r="G1120" s="5">
        <f t="shared" si="208"/>
        <v>6</v>
      </c>
      <c r="H1120" s="5">
        <f t="shared" si="209"/>
        <v>5</v>
      </c>
      <c r="I1120" s="5">
        <f t="shared" si="210"/>
        <v>6</v>
      </c>
      <c r="J1120" s="3" cm="1">
        <f t="array" ref="J1120">SUM(_xlfn._xlws.FILTER($D$2:$D$1311,_xlfn.MAP($E$2:$E$1311,_xlfn.LAMBDA(_xlpm.x,_xlpm.x=$E1120))))</f>
        <v>4.8899755501222489E-4</v>
      </c>
      <c r="K1120" s="3">
        <f t="shared" si="211"/>
        <v>1</v>
      </c>
      <c r="L1120" s="3" cm="1">
        <f t="array" ref="L1120">SUM(_xlfn._xlws.FILTER($D$2:$D$1311,_xlfn.MAP($F$2:$F$1311,_xlfn.LAMBDA(_xlpm.x,_xlpm.x=$F1120))))</f>
        <v>4.8899755501222489E-4</v>
      </c>
      <c r="M1120" s="3">
        <f t="shared" si="212"/>
        <v>1</v>
      </c>
      <c r="N1120" s="3">
        <f t="shared" si="213"/>
        <v>0.25439985932113074</v>
      </c>
      <c r="O1120" s="3">
        <f t="shared" si="214"/>
        <v>1</v>
      </c>
      <c r="P1120" s="3">
        <f t="shared" si="215"/>
        <v>0</v>
      </c>
      <c r="Q1120" s="3"/>
    </row>
    <row r="1121" spans="1:17">
      <c r="A1121" s="1" t="str">
        <f t="shared" si="204"/>
        <v>~winter~ : [vɪntɐ]</v>
      </c>
      <c r="B1121" s="2">
        <v>1</v>
      </c>
      <c r="C1121" s="1" t="s">
        <v>931</v>
      </c>
      <c r="D1121" s="3">
        <f t="shared" si="205"/>
        <v>4.8899755501222489E-4</v>
      </c>
      <c r="E1121" s="3" t="str">
        <f t="shared" si="206"/>
        <v>~winter~</v>
      </c>
      <c r="F1121" s="3" t="str">
        <f t="shared" si="207"/>
        <v>[vɪntɐ]</v>
      </c>
      <c r="G1121" s="5">
        <f t="shared" si="208"/>
        <v>6</v>
      </c>
      <c r="H1121" s="5">
        <f t="shared" si="209"/>
        <v>5</v>
      </c>
      <c r="I1121" s="5">
        <f t="shared" si="210"/>
        <v>6</v>
      </c>
      <c r="J1121" s="3" cm="1">
        <f t="array" ref="J1121">SUM(_xlfn._xlws.FILTER($D$2:$D$1311,_xlfn.MAP($E$2:$E$1311,_xlfn.LAMBDA(_xlpm.x,_xlpm.x=$E1121))))</f>
        <v>4.8899755501222489E-4</v>
      </c>
      <c r="K1121" s="3">
        <f t="shared" si="211"/>
        <v>1</v>
      </c>
      <c r="L1121" s="3" cm="1">
        <f t="array" ref="L1121">SUM(_xlfn._xlws.FILTER($D$2:$D$1311,_xlfn.MAP($F$2:$F$1311,_xlfn.LAMBDA(_xlpm.x,_xlpm.x=$F1121))))</f>
        <v>4.8899755501222489E-4</v>
      </c>
      <c r="M1121" s="3">
        <f t="shared" si="212"/>
        <v>1</v>
      </c>
      <c r="N1121" s="3">
        <f t="shared" si="213"/>
        <v>0.25439985932113074</v>
      </c>
      <c r="O1121" s="3">
        <f t="shared" si="214"/>
        <v>1</v>
      </c>
      <c r="P1121" s="3">
        <f t="shared" si="215"/>
        <v>0</v>
      </c>
      <c r="Q1121" s="3"/>
    </row>
    <row r="1122" spans="1:17">
      <c r="A1122" s="1" t="str">
        <f t="shared" si="204"/>
        <v>~wusste~ : [vʊste]</v>
      </c>
      <c r="B1122" s="2">
        <v>1</v>
      </c>
      <c r="C1122" s="1" t="s">
        <v>930</v>
      </c>
      <c r="D1122" s="3">
        <f t="shared" si="205"/>
        <v>4.8899755501222489E-4</v>
      </c>
      <c r="E1122" s="1" t="str">
        <f t="shared" si="206"/>
        <v>~wusste~</v>
      </c>
      <c r="F1122" s="1" t="str">
        <f t="shared" si="207"/>
        <v>[vʊste]</v>
      </c>
      <c r="G1122" s="5">
        <f t="shared" si="208"/>
        <v>6</v>
      </c>
      <c r="H1122" s="5">
        <f t="shared" si="209"/>
        <v>5</v>
      </c>
      <c r="I1122" s="5">
        <f t="shared" si="210"/>
        <v>6</v>
      </c>
      <c r="J1122" s="3" cm="1">
        <f t="array" ref="J1122">SUM(_xlfn._xlws.FILTER($D$2:$D$1311,_xlfn.MAP($E$2:$E$1311,_xlfn.LAMBDA(_xlpm.x,_xlpm.x=$E1122))))</f>
        <v>4.8899755501222489E-4</v>
      </c>
      <c r="K1122" s="3">
        <f t="shared" si="211"/>
        <v>1</v>
      </c>
      <c r="L1122" s="3" cm="1">
        <f t="array" ref="L1122">SUM(_xlfn._xlws.FILTER($D$2:$D$1311,_xlfn.MAP($F$2:$F$1311,_xlfn.LAMBDA(_xlpm.x,_xlpm.x=$F1122))))</f>
        <v>4.8899755501222489E-4</v>
      </c>
      <c r="M1122" s="3">
        <f t="shared" si="212"/>
        <v>1</v>
      </c>
      <c r="N1122" s="3">
        <f t="shared" si="213"/>
        <v>0.25439985932113074</v>
      </c>
      <c r="O1122" s="3">
        <f t="shared" si="214"/>
        <v>1</v>
      </c>
      <c r="P1122" s="3">
        <f t="shared" si="215"/>
        <v>0</v>
      </c>
      <c r="Q1122" s="3"/>
    </row>
    <row r="1123" spans="1:17">
      <c r="A1123" s="1" t="str">
        <f t="shared" si="204"/>
        <v>~westen~ : [vɛstn]</v>
      </c>
      <c r="B1123" s="2">
        <v>1</v>
      </c>
      <c r="C1123" s="1" t="s">
        <v>929</v>
      </c>
      <c r="D1123" s="3">
        <f t="shared" si="205"/>
        <v>4.8899755501222489E-4</v>
      </c>
      <c r="E1123" s="1" t="str">
        <f t="shared" si="206"/>
        <v>~westen~</v>
      </c>
      <c r="F1123" s="1" t="str">
        <f t="shared" si="207"/>
        <v>[vɛstn]</v>
      </c>
      <c r="G1123" s="5">
        <f t="shared" si="208"/>
        <v>6</v>
      </c>
      <c r="H1123" s="5">
        <f t="shared" si="209"/>
        <v>5</v>
      </c>
      <c r="I1123" s="5">
        <f t="shared" si="210"/>
        <v>6</v>
      </c>
      <c r="J1123" s="3" cm="1">
        <f t="array" ref="J1123">SUM(_xlfn._xlws.FILTER($D$2:$D$1311,_xlfn.MAP($E$2:$E$1311,_xlfn.LAMBDA(_xlpm.x,_xlpm.x=$E1123))))</f>
        <v>4.8899755501222489E-4</v>
      </c>
      <c r="K1123" s="3">
        <f t="shared" si="211"/>
        <v>1</v>
      </c>
      <c r="L1123" s="3" cm="1">
        <f t="array" ref="L1123">SUM(_xlfn._xlws.FILTER($D$2:$D$1311,_xlfn.MAP($F$2:$F$1311,_xlfn.LAMBDA(_xlpm.x,_xlpm.x=$F1123))))</f>
        <v>4.8899755501222489E-4</v>
      </c>
      <c r="M1123" s="3">
        <f t="shared" si="212"/>
        <v>1</v>
      </c>
      <c r="N1123" s="3">
        <f t="shared" si="213"/>
        <v>0.25439985932113074</v>
      </c>
      <c r="O1123" s="3">
        <f t="shared" si="214"/>
        <v>1</v>
      </c>
      <c r="P1123" s="3">
        <f t="shared" si="215"/>
        <v>0</v>
      </c>
      <c r="Q1123" s="3"/>
    </row>
    <row r="1124" spans="1:17">
      <c r="A1124" s="1" t="str">
        <f t="shared" si="204"/>
        <v>~werfen~ : [vɛʁfn]</v>
      </c>
      <c r="B1124" s="2">
        <v>1</v>
      </c>
      <c r="C1124" s="1" t="s">
        <v>928</v>
      </c>
      <c r="D1124" s="3">
        <f t="shared" si="205"/>
        <v>4.8899755501222489E-4</v>
      </c>
      <c r="E1124" s="3" t="str">
        <f t="shared" si="206"/>
        <v>~werfen~</v>
      </c>
      <c r="F1124" s="3" t="str">
        <f t="shared" si="207"/>
        <v>[vɛʁfn]</v>
      </c>
      <c r="G1124" s="5">
        <f t="shared" si="208"/>
        <v>6</v>
      </c>
      <c r="H1124" s="5">
        <f t="shared" si="209"/>
        <v>5</v>
      </c>
      <c r="I1124" s="5">
        <f t="shared" si="210"/>
        <v>6</v>
      </c>
      <c r="J1124" s="3" cm="1">
        <f t="array" ref="J1124">SUM(_xlfn._xlws.FILTER($D$2:$D$1311,_xlfn.MAP($E$2:$E$1311,_xlfn.LAMBDA(_xlpm.x,_xlpm.x=$E1124))))</f>
        <v>4.8899755501222489E-4</v>
      </c>
      <c r="K1124" s="3">
        <f t="shared" si="211"/>
        <v>1</v>
      </c>
      <c r="L1124" s="3" cm="1">
        <f t="array" ref="L1124">SUM(_xlfn._xlws.FILTER($D$2:$D$1311,_xlfn.MAP($F$2:$F$1311,_xlfn.LAMBDA(_xlpm.x,_xlpm.x=$F1124))))</f>
        <v>4.8899755501222489E-4</v>
      </c>
      <c r="M1124" s="3">
        <f t="shared" si="212"/>
        <v>1</v>
      </c>
      <c r="N1124" s="3">
        <f t="shared" si="213"/>
        <v>0.25439985932113074</v>
      </c>
      <c r="O1124" s="3">
        <f t="shared" si="214"/>
        <v>1</v>
      </c>
      <c r="P1124" s="3">
        <f t="shared" si="215"/>
        <v>0</v>
      </c>
      <c r="Q1124" s="3"/>
    </row>
    <row r="1125" spans="1:17">
      <c r="A1125" s="1" t="str">
        <f t="shared" si="204"/>
        <v>~wählen~ : [vɛːln]</v>
      </c>
      <c r="B1125" s="2">
        <v>1</v>
      </c>
      <c r="C1125" s="1" t="s">
        <v>927</v>
      </c>
      <c r="D1125" s="3">
        <f t="shared" si="205"/>
        <v>4.8899755501222489E-4</v>
      </c>
      <c r="E1125" s="3" t="str">
        <f t="shared" si="206"/>
        <v>~wählen~</v>
      </c>
      <c r="F1125" s="3" t="str">
        <f t="shared" si="207"/>
        <v>[vɛːln]</v>
      </c>
      <c r="G1125" s="5">
        <f t="shared" si="208"/>
        <v>6</v>
      </c>
      <c r="H1125" s="5">
        <f t="shared" si="209"/>
        <v>5</v>
      </c>
      <c r="I1125" s="5">
        <f t="shared" si="210"/>
        <v>6</v>
      </c>
      <c r="J1125" s="3" cm="1">
        <f t="array" ref="J1125">SUM(_xlfn._xlws.FILTER($D$2:$D$1311,_xlfn.MAP($E$2:$E$1311,_xlfn.LAMBDA(_xlpm.x,_xlpm.x=$E1125))))</f>
        <v>4.8899755501222489E-4</v>
      </c>
      <c r="K1125" s="3">
        <f t="shared" si="211"/>
        <v>1</v>
      </c>
      <c r="L1125" s="3" cm="1">
        <f t="array" ref="L1125">SUM(_xlfn._xlws.FILTER($D$2:$D$1311,_xlfn.MAP($F$2:$F$1311,_xlfn.LAMBDA(_xlpm.x,_xlpm.x=$F1125))))</f>
        <v>4.8899755501222489E-4</v>
      </c>
      <c r="M1125" s="3">
        <f t="shared" si="212"/>
        <v>1</v>
      </c>
      <c r="N1125" s="3">
        <f t="shared" si="213"/>
        <v>0.25439985932113074</v>
      </c>
      <c r="O1125" s="3">
        <f t="shared" si="214"/>
        <v>1</v>
      </c>
      <c r="P1125" s="3">
        <f t="shared" si="215"/>
        <v>0</v>
      </c>
      <c r="Q1125" s="3"/>
    </row>
    <row r="1126" spans="1:17">
      <c r="A1126" s="1" t="str">
        <f t="shared" si="204"/>
        <v>~worten~ : [vɔʁtn]</v>
      </c>
      <c r="B1126" s="2">
        <v>1</v>
      </c>
      <c r="C1126" s="1" t="s">
        <v>926</v>
      </c>
      <c r="D1126" s="3">
        <f t="shared" si="205"/>
        <v>4.8899755501222489E-4</v>
      </c>
      <c r="E1126" s="3" t="str">
        <f t="shared" si="206"/>
        <v>~worten~</v>
      </c>
      <c r="F1126" s="3" t="str">
        <f t="shared" si="207"/>
        <v>[vɔʁtn]</v>
      </c>
      <c r="G1126" s="5">
        <f t="shared" si="208"/>
        <v>6</v>
      </c>
      <c r="H1126" s="5">
        <f t="shared" si="209"/>
        <v>5</v>
      </c>
      <c r="I1126" s="5">
        <f t="shared" si="210"/>
        <v>6</v>
      </c>
      <c r="J1126" s="3" cm="1">
        <f t="array" ref="J1126">SUM(_xlfn._xlws.FILTER($D$2:$D$1311,_xlfn.MAP($E$2:$E$1311,_xlfn.LAMBDA(_xlpm.x,_xlpm.x=$E1126))))</f>
        <v>4.8899755501222489E-4</v>
      </c>
      <c r="K1126" s="3">
        <f t="shared" si="211"/>
        <v>1</v>
      </c>
      <c r="L1126" s="3" cm="1">
        <f t="array" ref="L1126">SUM(_xlfn._xlws.FILTER($D$2:$D$1311,_xlfn.MAP($F$2:$F$1311,_xlfn.LAMBDA(_xlpm.x,_xlpm.x=$F1126))))</f>
        <v>4.8899755501222489E-4</v>
      </c>
      <c r="M1126" s="3">
        <f t="shared" si="212"/>
        <v>1</v>
      </c>
      <c r="N1126" s="3">
        <f t="shared" si="213"/>
        <v>0.25439985932113074</v>
      </c>
      <c r="O1126" s="3">
        <f t="shared" si="214"/>
        <v>1</v>
      </c>
      <c r="P1126" s="3">
        <f t="shared" si="215"/>
        <v>0</v>
      </c>
      <c r="Q1126" s="3"/>
    </row>
    <row r="1127" spans="1:17">
      <c r="A1127" s="1" t="str">
        <f t="shared" si="204"/>
        <v>~wörter~ : [vœʁtɐ]</v>
      </c>
      <c r="B1127" s="2">
        <v>1</v>
      </c>
      <c r="C1127" s="1" t="s">
        <v>925</v>
      </c>
      <c r="D1127" s="3">
        <f t="shared" si="205"/>
        <v>4.8899755501222489E-4</v>
      </c>
      <c r="E1127" s="3" t="str">
        <f t="shared" si="206"/>
        <v>~wörter~</v>
      </c>
      <c r="F1127" s="3" t="str">
        <f t="shared" si="207"/>
        <v>[vœʁtɐ]</v>
      </c>
      <c r="G1127" s="5">
        <f t="shared" si="208"/>
        <v>6</v>
      </c>
      <c r="H1127" s="5">
        <f t="shared" si="209"/>
        <v>5</v>
      </c>
      <c r="I1127" s="5">
        <f t="shared" si="210"/>
        <v>6</v>
      </c>
      <c r="J1127" s="3" cm="1">
        <f t="array" ref="J1127">SUM(_xlfn._xlws.FILTER($D$2:$D$1311,_xlfn.MAP($E$2:$E$1311,_xlfn.LAMBDA(_xlpm.x,_xlpm.x=$E1127))))</f>
        <v>4.8899755501222489E-4</v>
      </c>
      <c r="K1127" s="3">
        <f t="shared" si="211"/>
        <v>1</v>
      </c>
      <c r="L1127" s="3" cm="1">
        <f t="array" ref="L1127">SUM(_xlfn._xlws.FILTER($D$2:$D$1311,_xlfn.MAP($F$2:$F$1311,_xlfn.LAMBDA(_xlpm.x,_xlpm.x=$F1127))))</f>
        <v>4.8899755501222489E-4</v>
      </c>
      <c r="M1127" s="3">
        <f t="shared" si="212"/>
        <v>1</v>
      </c>
      <c r="N1127" s="3">
        <f t="shared" si="213"/>
        <v>0.25439985932113074</v>
      </c>
      <c r="O1127" s="3">
        <f t="shared" si="214"/>
        <v>1</v>
      </c>
      <c r="P1127" s="3">
        <f t="shared" si="215"/>
        <v>0</v>
      </c>
      <c r="Q1127" s="3"/>
    </row>
    <row r="1128" spans="1:17">
      <c r="A1128" s="1" t="str">
        <f t="shared" si="204"/>
        <v>~sauber~ : [zaɔbɐ]</v>
      </c>
      <c r="B1128" s="2">
        <v>1</v>
      </c>
      <c r="C1128" s="1" t="s">
        <v>924</v>
      </c>
      <c r="D1128" s="3">
        <f t="shared" si="205"/>
        <v>4.8899755501222489E-4</v>
      </c>
      <c r="E1128" s="3" t="str">
        <f t="shared" si="206"/>
        <v>~sauber~</v>
      </c>
      <c r="F1128" s="3" t="str">
        <f t="shared" si="207"/>
        <v>[zaɔbɐ]</v>
      </c>
      <c r="G1128" s="5">
        <f t="shared" si="208"/>
        <v>6</v>
      </c>
      <c r="H1128" s="5">
        <f t="shared" si="209"/>
        <v>5</v>
      </c>
      <c r="I1128" s="5">
        <f t="shared" si="210"/>
        <v>6</v>
      </c>
      <c r="J1128" s="3" cm="1">
        <f t="array" ref="J1128">SUM(_xlfn._xlws.FILTER($D$2:$D$1311,_xlfn.MAP($E$2:$E$1311,_xlfn.LAMBDA(_xlpm.x,_xlpm.x=$E1128))))</f>
        <v>4.8899755501222489E-4</v>
      </c>
      <c r="K1128" s="3">
        <f t="shared" si="211"/>
        <v>1</v>
      </c>
      <c r="L1128" s="3" cm="1">
        <f t="array" ref="L1128">SUM(_xlfn._xlws.FILTER($D$2:$D$1311,_xlfn.MAP($F$2:$F$1311,_xlfn.LAMBDA(_xlpm.x,_xlpm.x=$F1128))))</f>
        <v>4.8899755501222489E-4</v>
      </c>
      <c r="M1128" s="3">
        <f t="shared" si="212"/>
        <v>1</v>
      </c>
      <c r="N1128" s="3">
        <f t="shared" si="213"/>
        <v>0.25439985932113074</v>
      </c>
      <c r="O1128" s="3">
        <f t="shared" si="214"/>
        <v>1</v>
      </c>
      <c r="P1128" s="3">
        <f t="shared" si="215"/>
        <v>0</v>
      </c>
      <c r="Q1128" s="3"/>
    </row>
    <row r="1129" spans="1:17">
      <c r="A1129" s="1" t="str">
        <f t="shared" si="204"/>
        <v>~sieben~ : [ziːbm]</v>
      </c>
      <c r="B1129" s="2">
        <v>1</v>
      </c>
      <c r="C1129" s="1" t="s">
        <v>923</v>
      </c>
      <c r="D1129" s="3">
        <f t="shared" si="205"/>
        <v>4.8899755501222489E-4</v>
      </c>
      <c r="E1129" s="3" t="str">
        <f t="shared" si="206"/>
        <v>~sieben~</v>
      </c>
      <c r="F1129" s="3" t="str">
        <f t="shared" si="207"/>
        <v>[ziːbm]</v>
      </c>
      <c r="G1129" s="5">
        <f t="shared" si="208"/>
        <v>6</v>
      </c>
      <c r="H1129" s="5">
        <f t="shared" si="209"/>
        <v>5</v>
      </c>
      <c r="I1129" s="5">
        <f t="shared" si="210"/>
        <v>6</v>
      </c>
      <c r="J1129" s="3" cm="1">
        <f t="array" ref="J1129">SUM(_xlfn._xlws.FILTER($D$2:$D$1311,_xlfn.MAP($E$2:$E$1311,_xlfn.LAMBDA(_xlpm.x,_xlpm.x=$E1129))))</f>
        <v>4.8899755501222489E-4</v>
      </c>
      <c r="K1129" s="3">
        <f t="shared" si="211"/>
        <v>1</v>
      </c>
      <c r="L1129" s="3" cm="1">
        <f t="array" ref="L1129">SUM(_xlfn._xlws.FILTER($D$2:$D$1311,_xlfn.MAP($F$2:$F$1311,_xlfn.LAMBDA(_xlpm.x,_xlpm.x=$F1129))))</f>
        <v>4.8899755501222489E-4</v>
      </c>
      <c r="M1129" s="3">
        <f t="shared" si="212"/>
        <v>1</v>
      </c>
      <c r="N1129" s="3">
        <f t="shared" si="213"/>
        <v>0.25439985932113074</v>
      </c>
      <c r="O1129" s="3">
        <f t="shared" si="214"/>
        <v>1</v>
      </c>
      <c r="P1129" s="3">
        <f t="shared" si="215"/>
        <v>0</v>
      </c>
      <c r="Q1129" s="3"/>
    </row>
    <row r="1130" spans="1:17">
      <c r="A1130" s="1" t="str">
        <f t="shared" si="204"/>
        <v>~suchen~ : [zuːxn]</v>
      </c>
      <c r="B1130" s="2">
        <v>1</v>
      </c>
      <c r="C1130" s="1" t="s">
        <v>922</v>
      </c>
      <c r="D1130" s="3">
        <f t="shared" si="205"/>
        <v>4.8899755501222489E-4</v>
      </c>
      <c r="E1130" s="3" t="str">
        <f t="shared" si="206"/>
        <v>~suchen~</v>
      </c>
      <c r="F1130" s="3" t="str">
        <f t="shared" si="207"/>
        <v>[zuːxn]</v>
      </c>
      <c r="G1130" s="5">
        <f t="shared" si="208"/>
        <v>6</v>
      </c>
      <c r="H1130" s="5">
        <f t="shared" si="209"/>
        <v>5</v>
      </c>
      <c r="I1130" s="5">
        <f t="shared" si="210"/>
        <v>6</v>
      </c>
      <c r="J1130" s="3" cm="1">
        <f t="array" ref="J1130">SUM(_xlfn._xlws.FILTER($D$2:$D$1311,_xlfn.MAP($E$2:$E$1311,_xlfn.LAMBDA(_xlpm.x,_xlpm.x=$E1130))))</f>
        <v>4.8899755501222489E-4</v>
      </c>
      <c r="K1130" s="3">
        <f t="shared" si="211"/>
        <v>1</v>
      </c>
      <c r="L1130" s="3" cm="1">
        <f t="array" ref="L1130">SUM(_xlfn._xlws.FILTER($D$2:$D$1311,_xlfn.MAP($F$2:$F$1311,_xlfn.LAMBDA(_xlpm.x,_xlpm.x=$F1130))))</f>
        <v>4.8899755501222489E-4</v>
      </c>
      <c r="M1130" s="3">
        <f t="shared" si="212"/>
        <v>1</v>
      </c>
      <c r="N1130" s="3">
        <f t="shared" si="213"/>
        <v>0.25439985932113074</v>
      </c>
      <c r="O1130" s="3">
        <f t="shared" si="214"/>
        <v>1</v>
      </c>
      <c r="P1130" s="3">
        <f t="shared" si="215"/>
        <v>0</v>
      </c>
      <c r="Q1130" s="3"/>
    </row>
    <row r="1131" spans="1:17">
      <c r="A1131" s="1" t="str">
        <f t="shared" si="204"/>
        <v>~silber~ : [zɪlbɐ]</v>
      </c>
      <c r="B1131" s="2">
        <v>1</v>
      </c>
      <c r="C1131" s="1" t="s">
        <v>921</v>
      </c>
      <c r="D1131" s="3">
        <f t="shared" si="205"/>
        <v>4.8899755501222489E-4</v>
      </c>
      <c r="E1131" s="3" t="str">
        <f t="shared" si="206"/>
        <v>~silber~</v>
      </c>
      <c r="F1131" s="3" t="str">
        <f t="shared" si="207"/>
        <v>[zɪlbɐ]</v>
      </c>
      <c r="G1131" s="5">
        <f t="shared" si="208"/>
        <v>6</v>
      </c>
      <c r="H1131" s="5">
        <f t="shared" si="209"/>
        <v>5</v>
      </c>
      <c r="I1131" s="5">
        <f t="shared" si="210"/>
        <v>6</v>
      </c>
      <c r="J1131" s="3" cm="1">
        <f t="array" ref="J1131">SUM(_xlfn._xlws.FILTER($D$2:$D$1311,_xlfn.MAP($E$2:$E$1311,_xlfn.LAMBDA(_xlpm.x,_xlpm.x=$E1131))))</f>
        <v>4.8899755501222489E-4</v>
      </c>
      <c r="K1131" s="3">
        <f t="shared" si="211"/>
        <v>1</v>
      </c>
      <c r="L1131" s="3" cm="1">
        <f t="array" ref="L1131">SUM(_xlfn._xlws.FILTER($D$2:$D$1311,_xlfn.MAP($F$2:$F$1311,_xlfn.LAMBDA(_xlpm.x,_xlpm.x=$F1131))))</f>
        <v>4.8899755501222489E-4</v>
      </c>
      <c r="M1131" s="3">
        <f t="shared" si="212"/>
        <v>1</v>
      </c>
      <c r="N1131" s="3">
        <f t="shared" si="213"/>
        <v>0.25439985932113074</v>
      </c>
      <c r="O1131" s="3">
        <f t="shared" si="214"/>
        <v>1</v>
      </c>
      <c r="P1131" s="3">
        <f t="shared" si="215"/>
        <v>0</v>
      </c>
      <c r="Q1131" s="3"/>
    </row>
    <row r="1132" spans="1:17">
      <c r="A1132" s="1" t="str">
        <f t="shared" si="204"/>
        <v>~senden~ : [zɛndn]</v>
      </c>
      <c r="B1132" s="2">
        <v>1</v>
      </c>
      <c r="C1132" s="1" t="s">
        <v>920</v>
      </c>
      <c r="D1132" s="3">
        <f t="shared" si="205"/>
        <v>4.8899755501222489E-4</v>
      </c>
      <c r="E1132" s="3" t="str">
        <f t="shared" si="206"/>
        <v>~senden~</v>
      </c>
      <c r="F1132" s="3" t="str">
        <f t="shared" si="207"/>
        <v>[zɛndn]</v>
      </c>
      <c r="G1132" s="5">
        <f t="shared" si="208"/>
        <v>6</v>
      </c>
      <c r="H1132" s="5">
        <f t="shared" si="209"/>
        <v>5</v>
      </c>
      <c r="I1132" s="5">
        <f t="shared" si="210"/>
        <v>6</v>
      </c>
      <c r="J1132" s="3" cm="1">
        <f t="array" ref="J1132">SUM(_xlfn._xlws.FILTER($D$2:$D$1311,_xlfn.MAP($E$2:$E$1311,_xlfn.LAMBDA(_xlpm.x,_xlpm.x=$E1132))))</f>
        <v>4.8899755501222489E-4</v>
      </c>
      <c r="K1132" s="3">
        <f t="shared" si="211"/>
        <v>1</v>
      </c>
      <c r="L1132" s="3" cm="1">
        <f t="array" ref="L1132">SUM(_xlfn._xlws.FILTER($D$2:$D$1311,_xlfn.MAP($F$2:$F$1311,_xlfn.LAMBDA(_xlpm.x,_xlpm.x=$F1132))))</f>
        <v>4.8899755501222489E-4</v>
      </c>
      <c r="M1132" s="3">
        <f t="shared" si="212"/>
        <v>1</v>
      </c>
      <c r="N1132" s="3">
        <f t="shared" si="213"/>
        <v>0.25439985932113074</v>
      </c>
      <c r="O1132" s="3">
        <f t="shared" si="214"/>
        <v>1</v>
      </c>
      <c r="P1132" s="3">
        <f t="shared" si="215"/>
        <v>0</v>
      </c>
      <c r="Q1132" s="3"/>
    </row>
    <row r="1133" spans="1:17">
      <c r="A1133" s="1" t="str">
        <f t="shared" si="204"/>
        <v>~rakter~ : [ʁaktɐ]</v>
      </c>
      <c r="B1133" s="2">
        <v>1</v>
      </c>
      <c r="C1133" s="1" t="s">
        <v>919</v>
      </c>
      <c r="D1133" s="3">
        <f t="shared" si="205"/>
        <v>4.8899755501222489E-4</v>
      </c>
      <c r="E1133" s="3" t="str">
        <f t="shared" si="206"/>
        <v>~rakter~</v>
      </c>
      <c r="F1133" s="3" t="str">
        <f t="shared" si="207"/>
        <v>[ʁaktɐ]</v>
      </c>
      <c r="G1133" s="5">
        <f t="shared" si="208"/>
        <v>6</v>
      </c>
      <c r="H1133" s="5">
        <f t="shared" si="209"/>
        <v>5</v>
      </c>
      <c r="I1133" s="5">
        <f t="shared" si="210"/>
        <v>6</v>
      </c>
      <c r="J1133" s="3" cm="1">
        <f t="array" ref="J1133">SUM(_xlfn._xlws.FILTER($D$2:$D$1311,_xlfn.MAP($E$2:$E$1311,_xlfn.LAMBDA(_xlpm.x,_xlpm.x=$E1133))))</f>
        <v>4.8899755501222489E-4</v>
      </c>
      <c r="K1133" s="3">
        <f t="shared" si="211"/>
        <v>1</v>
      </c>
      <c r="L1133" s="3" cm="1">
        <f t="array" ref="L1133">SUM(_xlfn._xlws.FILTER($D$2:$D$1311,_xlfn.MAP($F$2:$F$1311,_xlfn.LAMBDA(_xlpm.x,_xlpm.x=$F1133))))</f>
        <v>4.8899755501222489E-4</v>
      </c>
      <c r="M1133" s="3">
        <f t="shared" si="212"/>
        <v>1</v>
      </c>
      <c r="N1133" s="3">
        <f t="shared" si="213"/>
        <v>0.25439985932113074</v>
      </c>
      <c r="O1133" s="3">
        <f t="shared" si="214"/>
        <v>1</v>
      </c>
      <c r="P1133" s="3">
        <f t="shared" si="215"/>
        <v>0</v>
      </c>
      <c r="Q1133" s="3"/>
    </row>
    <row r="1134" spans="1:17">
      <c r="A1134" s="1" t="str">
        <f t="shared" si="204"/>
        <v>~reifen~ : [ʁaɛfn]</v>
      </c>
      <c r="B1134" s="2">
        <v>1</v>
      </c>
      <c r="C1134" s="1" t="s">
        <v>918</v>
      </c>
      <c r="D1134" s="3">
        <f t="shared" si="205"/>
        <v>4.8899755501222489E-4</v>
      </c>
      <c r="E1134" s="3" t="str">
        <f t="shared" si="206"/>
        <v>~reifen~</v>
      </c>
      <c r="F1134" s="3" t="str">
        <f t="shared" si="207"/>
        <v>[ʁaɛfn]</v>
      </c>
      <c r="G1134" s="5">
        <f t="shared" si="208"/>
        <v>6</v>
      </c>
      <c r="H1134" s="5">
        <f t="shared" si="209"/>
        <v>5</v>
      </c>
      <c r="I1134" s="5">
        <f t="shared" si="210"/>
        <v>6</v>
      </c>
      <c r="J1134" s="3" cm="1">
        <f t="array" ref="J1134">SUM(_xlfn._xlws.FILTER($D$2:$D$1311,_xlfn.MAP($E$2:$E$1311,_xlfn.LAMBDA(_xlpm.x,_xlpm.x=$E1134))))</f>
        <v>4.8899755501222489E-4</v>
      </c>
      <c r="K1134" s="3">
        <f t="shared" si="211"/>
        <v>1</v>
      </c>
      <c r="L1134" s="3" cm="1">
        <f t="array" ref="L1134">SUM(_xlfn._xlws.FILTER($D$2:$D$1311,_xlfn.MAP($F$2:$F$1311,_xlfn.LAMBDA(_xlpm.x,_xlpm.x=$F1134))))</f>
        <v>4.8899755501222489E-4</v>
      </c>
      <c r="M1134" s="3">
        <f t="shared" si="212"/>
        <v>1</v>
      </c>
      <c r="N1134" s="3">
        <f t="shared" si="213"/>
        <v>0.25439985932113074</v>
      </c>
      <c r="O1134" s="3">
        <f t="shared" si="214"/>
        <v>1</v>
      </c>
      <c r="P1134" s="3">
        <f t="shared" si="215"/>
        <v>0</v>
      </c>
      <c r="Q1134" s="3"/>
    </row>
    <row r="1135" spans="1:17">
      <c r="A1135" s="1" t="str">
        <f t="shared" si="204"/>
        <v>~schale~ : [ʃaːle]</v>
      </c>
      <c r="B1135" s="2">
        <v>1</v>
      </c>
      <c r="C1135" s="1" t="s">
        <v>917</v>
      </c>
      <c r="D1135" s="3">
        <f t="shared" si="205"/>
        <v>4.8899755501222489E-4</v>
      </c>
      <c r="E1135" s="3" t="str">
        <f t="shared" si="206"/>
        <v>~schale~</v>
      </c>
      <c r="F1135" s="3" t="str">
        <f t="shared" si="207"/>
        <v>[ʃaːle]</v>
      </c>
      <c r="G1135" s="5">
        <f t="shared" si="208"/>
        <v>6</v>
      </c>
      <c r="H1135" s="5">
        <f t="shared" si="209"/>
        <v>5</v>
      </c>
      <c r="I1135" s="5">
        <f t="shared" si="210"/>
        <v>6</v>
      </c>
      <c r="J1135" s="3" cm="1">
        <f t="array" ref="J1135">SUM(_xlfn._xlws.FILTER($D$2:$D$1311,_xlfn.MAP($E$2:$E$1311,_xlfn.LAMBDA(_xlpm.x,_xlpm.x=$E1135))))</f>
        <v>4.8899755501222489E-4</v>
      </c>
      <c r="K1135" s="3">
        <f t="shared" si="211"/>
        <v>1</v>
      </c>
      <c r="L1135" s="3" cm="1">
        <f t="array" ref="L1135">SUM(_xlfn._xlws.FILTER($D$2:$D$1311,_xlfn.MAP($F$2:$F$1311,_xlfn.LAMBDA(_xlpm.x,_xlpm.x=$F1135))))</f>
        <v>4.8899755501222489E-4</v>
      </c>
      <c r="M1135" s="3">
        <f t="shared" si="212"/>
        <v>1</v>
      </c>
      <c r="N1135" s="3">
        <f t="shared" si="213"/>
        <v>0.25439985932113074</v>
      </c>
      <c r="O1135" s="3">
        <f t="shared" si="214"/>
        <v>1</v>
      </c>
      <c r="P1135" s="3">
        <f t="shared" si="215"/>
        <v>0</v>
      </c>
      <c r="Q1135" s="3"/>
    </row>
    <row r="1136" spans="1:17">
      <c r="A1136" s="1" t="str">
        <f t="shared" si="204"/>
        <v>~garten~ : [ɡaʁtn]</v>
      </c>
      <c r="B1136" s="2">
        <v>1</v>
      </c>
      <c r="C1136" s="1" t="s">
        <v>916</v>
      </c>
      <c r="D1136" s="3">
        <f t="shared" si="205"/>
        <v>4.8899755501222489E-4</v>
      </c>
      <c r="E1136" s="3" t="str">
        <f t="shared" si="206"/>
        <v>~garten~</v>
      </c>
      <c r="F1136" s="3" t="str">
        <f t="shared" si="207"/>
        <v>[ɡaʁtn]</v>
      </c>
      <c r="G1136" s="5">
        <f t="shared" si="208"/>
        <v>6</v>
      </c>
      <c r="H1136" s="5">
        <f t="shared" si="209"/>
        <v>5</v>
      </c>
      <c r="I1136" s="5">
        <f t="shared" si="210"/>
        <v>6</v>
      </c>
      <c r="J1136" s="3" cm="1">
        <f t="array" ref="J1136">SUM(_xlfn._xlws.FILTER($D$2:$D$1311,_xlfn.MAP($E$2:$E$1311,_xlfn.LAMBDA(_xlpm.x,_xlpm.x=$E1136))))</f>
        <v>4.8899755501222489E-4</v>
      </c>
      <c r="K1136" s="3">
        <f t="shared" si="211"/>
        <v>1</v>
      </c>
      <c r="L1136" s="3" cm="1">
        <f t="array" ref="L1136">SUM(_xlfn._xlws.FILTER($D$2:$D$1311,_xlfn.MAP($F$2:$F$1311,_xlfn.LAMBDA(_xlpm.x,_xlpm.x=$F1136))))</f>
        <v>4.8899755501222489E-4</v>
      </c>
      <c r="M1136" s="3">
        <f t="shared" si="212"/>
        <v>1</v>
      </c>
      <c r="N1136" s="3">
        <f t="shared" si="213"/>
        <v>0.25439985932113074</v>
      </c>
      <c r="O1136" s="3">
        <f t="shared" si="214"/>
        <v>1</v>
      </c>
      <c r="P1136" s="3">
        <f t="shared" si="215"/>
        <v>0</v>
      </c>
      <c r="Q1136" s="3"/>
    </row>
    <row r="1137" spans="1:17">
      <c r="A1137" s="1" t="str">
        <f t="shared" si="204"/>
        <v>~rderli~ : [ʁdɐlɪ]</v>
      </c>
      <c r="B1137" s="2">
        <v>1</v>
      </c>
      <c r="C1137" s="1" t="s">
        <v>915</v>
      </c>
      <c r="D1137" s="3">
        <f t="shared" si="205"/>
        <v>4.8899755501222489E-4</v>
      </c>
      <c r="E1137" s="3" t="str">
        <f t="shared" si="206"/>
        <v>~rderli~</v>
      </c>
      <c r="F1137" s="3" t="str">
        <f t="shared" si="207"/>
        <v>[ʁdɐlɪ]</v>
      </c>
      <c r="G1137" s="5">
        <f t="shared" si="208"/>
        <v>6</v>
      </c>
      <c r="H1137" s="5">
        <f t="shared" si="209"/>
        <v>5</v>
      </c>
      <c r="I1137" s="5">
        <f t="shared" si="210"/>
        <v>6</v>
      </c>
      <c r="J1137" s="3" cm="1">
        <f t="array" ref="J1137">SUM(_xlfn._xlws.FILTER($D$2:$D$1311,_xlfn.MAP($E$2:$E$1311,_xlfn.LAMBDA(_xlpm.x,_xlpm.x=$E1137))))</f>
        <v>4.8899755501222489E-4</v>
      </c>
      <c r="K1137" s="3">
        <f t="shared" si="211"/>
        <v>1</v>
      </c>
      <c r="L1137" s="3" cm="1">
        <f t="array" ref="L1137">SUM(_xlfn._xlws.FILTER($D$2:$D$1311,_xlfn.MAP($F$2:$F$1311,_xlfn.LAMBDA(_xlpm.x,_xlpm.x=$F1137))))</f>
        <v>4.8899755501222489E-4</v>
      </c>
      <c r="M1137" s="3">
        <f t="shared" si="212"/>
        <v>1</v>
      </c>
      <c r="N1137" s="3">
        <f t="shared" si="213"/>
        <v>0.25439985932113074</v>
      </c>
      <c r="O1137" s="3">
        <f t="shared" si="214"/>
        <v>1</v>
      </c>
      <c r="P1137" s="3">
        <f t="shared" si="215"/>
        <v>0</v>
      </c>
      <c r="Q1137" s="3"/>
    </row>
    <row r="1138" spans="1:17">
      <c r="A1138" s="1" t="str">
        <f t="shared" si="204"/>
        <v>~schlaf~ : [ʃlaːf]</v>
      </c>
      <c r="B1138" s="2">
        <v>1</v>
      </c>
      <c r="C1138" s="1" t="s">
        <v>914</v>
      </c>
      <c r="D1138" s="3">
        <f t="shared" si="205"/>
        <v>4.8899755501222489E-4</v>
      </c>
      <c r="E1138" s="3" t="str">
        <f t="shared" si="206"/>
        <v>~schlaf~</v>
      </c>
      <c r="F1138" s="3" t="str">
        <f t="shared" si="207"/>
        <v>[ʃlaːf]</v>
      </c>
      <c r="G1138" s="5">
        <f t="shared" si="208"/>
        <v>6</v>
      </c>
      <c r="H1138" s="5">
        <f t="shared" si="209"/>
        <v>5</v>
      </c>
      <c r="I1138" s="5">
        <f t="shared" si="210"/>
        <v>6</v>
      </c>
      <c r="J1138" s="3" cm="1">
        <f t="array" ref="J1138">SUM(_xlfn._xlws.FILTER($D$2:$D$1311,_xlfn.MAP($E$2:$E$1311,_xlfn.LAMBDA(_xlpm.x,_xlpm.x=$E1138))))</f>
        <v>4.8899755501222489E-4</v>
      </c>
      <c r="K1138" s="3">
        <f t="shared" si="211"/>
        <v>1</v>
      </c>
      <c r="L1138" s="3" cm="1">
        <f t="array" ref="L1138">SUM(_xlfn._xlws.FILTER($D$2:$D$1311,_xlfn.MAP($F$2:$F$1311,_xlfn.LAMBDA(_xlpm.x,_xlpm.x=$F1138))))</f>
        <v>4.8899755501222489E-4</v>
      </c>
      <c r="M1138" s="3">
        <f t="shared" si="212"/>
        <v>1</v>
      </c>
      <c r="N1138" s="3">
        <f t="shared" si="213"/>
        <v>0.25439985932113074</v>
      </c>
      <c r="O1138" s="3">
        <f t="shared" si="214"/>
        <v>1</v>
      </c>
      <c r="P1138" s="3">
        <f t="shared" si="215"/>
        <v>0</v>
      </c>
      <c r="Q1138" s="3"/>
    </row>
    <row r="1139" spans="1:17">
      <c r="A1139" s="1" t="str">
        <f t="shared" si="204"/>
        <v>~schlag~ : [ʃlaːk]</v>
      </c>
      <c r="B1139" s="2">
        <v>1</v>
      </c>
      <c r="C1139" s="1" t="s">
        <v>913</v>
      </c>
      <c r="D1139" s="3">
        <f t="shared" si="205"/>
        <v>4.8899755501222489E-4</v>
      </c>
      <c r="E1139" s="3" t="str">
        <f t="shared" si="206"/>
        <v>~schlag~</v>
      </c>
      <c r="F1139" s="3" t="str">
        <f t="shared" si="207"/>
        <v>[ʃlaːk]</v>
      </c>
      <c r="G1139" s="5">
        <f t="shared" si="208"/>
        <v>6</v>
      </c>
      <c r="H1139" s="5">
        <f t="shared" si="209"/>
        <v>5</v>
      </c>
      <c r="I1139" s="5">
        <f t="shared" si="210"/>
        <v>6</v>
      </c>
      <c r="J1139" s="3" cm="1">
        <f t="array" ref="J1139">SUM(_xlfn._xlws.FILTER($D$2:$D$1311,_xlfn.MAP($E$2:$E$1311,_xlfn.LAMBDA(_xlpm.x,_xlpm.x=$E1139))))</f>
        <v>4.8899755501222489E-4</v>
      </c>
      <c r="K1139" s="3">
        <f t="shared" si="211"/>
        <v>1</v>
      </c>
      <c r="L1139" s="3" cm="1">
        <f t="array" ref="L1139">SUM(_xlfn._xlws.FILTER($D$2:$D$1311,_xlfn.MAP($F$2:$F$1311,_xlfn.LAMBDA(_xlpm.x,_xlpm.x=$F1139))))</f>
        <v>4.8899755501222489E-4</v>
      </c>
      <c r="M1139" s="3">
        <f t="shared" si="212"/>
        <v>1</v>
      </c>
      <c r="N1139" s="3">
        <f t="shared" si="213"/>
        <v>0.25439985932113074</v>
      </c>
      <c r="O1139" s="3">
        <f t="shared" si="214"/>
        <v>1</v>
      </c>
      <c r="P1139" s="3">
        <f t="shared" si="215"/>
        <v>0</v>
      </c>
      <c r="Q1139" s="3"/>
    </row>
    <row r="1140" spans="1:17">
      <c r="A1140" s="1" t="str">
        <f t="shared" si="204"/>
        <v>~glocke~ : [ɡlɔke]</v>
      </c>
      <c r="B1140" s="2">
        <v>1</v>
      </c>
      <c r="C1140" s="1" t="s">
        <v>912</v>
      </c>
      <c r="D1140" s="3">
        <f t="shared" si="205"/>
        <v>4.8899755501222489E-4</v>
      </c>
      <c r="E1140" s="3" t="str">
        <f t="shared" si="206"/>
        <v>~glocke~</v>
      </c>
      <c r="F1140" s="3" t="str">
        <f t="shared" si="207"/>
        <v>[ɡlɔke]</v>
      </c>
      <c r="G1140" s="5">
        <f t="shared" si="208"/>
        <v>6</v>
      </c>
      <c r="H1140" s="5">
        <f t="shared" si="209"/>
        <v>5</v>
      </c>
      <c r="I1140" s="5">
        <f t="shared" si="210"/>
        <v>6</v>
      </c>
      <c r="J1140" s="3" cm="1">
        <f t="array" ref="J1140">SUM(_xlfn._xlws.FILTER($D$2:$D$1311,_xlfn.MAP($E$2:$E$1311,_xlfn.LAMBDA(_xlpm.x,_xlpm.x=$E1140))))</f>
        <v>4.8899755501222489E-4</v>
      </c>
      <c r="K1140" s="3">
        <f t="shared" si="211"/>
        <v>1</v>
      </c>
      <c r="L1140" s="3" cm="1">
        <f t="array" ref="L1140">SUM(_xlfn._xlws.FILTER($D$2:$D$1311,_xlfn.MAP($F$2:$F$1311,_xlfn.LAMBDA(_xlpm.x,_xlpm.x=$F1140))))</f>
        <v>4.8899755501222489E-4</v>
      </c>
      <c r="M1140" s="3">
        <f t="shared" si="212"/>
        <v>1</v>
      </c>
      <c r="N1140" s="3">
        <f t="shared" si="213"/>
        <v>0.25439985932113074</v>
      </c>
      <c r="O1140" s="3">
        <f t="shared" si="214"/>
        <v>1</v>
      </c>
      <c r="P1140" s="3">
        <f t="shared" si="215"/>
        <v>0</v>
      </c>
      <c r="Q1140" s="3"/>
    </row>
    <row r="1141" spans="1:17">
      <c r="A1141" s="1" t="str">
        <f t="shared" si="204"/>
        <v>~schnur~ : [ʃnuːɐ]</v>
      </c>
      <c r="B1141" s="2">
        <v>1</v>
      </c>
      <c r="C1141" s="1" t="s">
        <v>911</v>
      </c>
      <c r="D1141" s="3">
        <f t="shared" si="205"/>
        <v>4.8899755501222489E-4</v>
      </c>
      <c r="E1141" s="3" t="str">
        <f t="shared" si="206"/>
        <v>~schnur~</v>
      </c>
      <c r="F1141" s="3" t="str">
        <f t="shared" si="207"/>
        <v>[ʃnuːɐ]</v>
      </c>
      <c r="G1141" s="5">
        <f t="shared" si="208"/>
        <v>6</v>
      </c>
      <c r="H1141" s="5">
        <f t="shared" si="209"/>
        <v>5</v>
      </c>
      <c r="I1141" s="5">
        <f t="shared" si="210"/>
        <v>6</v>
      </c>
      <c r="J1141" s="3" cm="1">
        <f t="array" ref="J1141">SUM(_xlfn._xlws.FILTER($D$2:$D$1311,_xlfn.MAP($E$2:$E$1311,_xlfn.LAMBDA(_xlpm.x,_xlpm.x=$E1141))))</f>
        <v>4.8899755501222489E-4</v>
      </c>
      <c r="K1141" s="3">
        <f t="shared" si="211"/>
        <v>1</v>
      </c>
      <c r="L1141" s="3" cm="1">
        <f t="array" ref="L1141">SUM(_xlfn._xlws.FILTER($D$2:$D$1311,_xlfn.MAP($F$2:$F$1311,_xlfn.LAMBDA(_xlpm.x,_xlpm.x=$F1141))))</f>
        <v>4.8899755501222489E-4</v>
      </c>
      <c r="M1141" s="3">
        <f t="shared" si="212"/>
        <v>1</v>
      </c>
      <c r="N1141" s="3">
        <f t="shared" si="213"/>
        <v>0.25439985932113074</v>
      </c>
      <c r="O1141" s="3">
        <f t="shared" si="214"/>
        <v>1</v>
      </c>
      <c r="P1141" s="3">
        <f t="shared" si="215"/>
        <v>0</v>
      </c>
      <c r="Q1141" s="3"/>
    </row>
    <row r="1142" spans="1:17">
      <c r="A1142" s="1" t="str">
        <f t="shared" si="204"/>
        <v>~spruch~ : [ʃpʁʊx]</v>
      </c>
      <c r="B1142" s="2">
        <v>1</v>
      </c>
      <c r="C1142" s="1" t="s">
        <v>910</v>
      </c>
      <c r="D1142" s="3">
        <f t="shared" si="205"/>
        <v>4.8899755501222489E-4</v>
      </c>
      <c r="E1142" s="3" t="str">
        <f t="shared" si="206"/>
        <v>~spruch~</v>
      </c>
      <c r="F1142" s="3" t="str">
        <f t="shared" si="207"/>
        <v>[ʃpʁʊx]</v>
      </c>
      <c r="G1142" s="5">
        <f t="shared" si="208"/>
        <v>6</v>
      </c>
      <c r="H1142" s="5">
        <f t="shared" si="209"/>
        <v>5</v>
      </c>
      <c r="I1142" s="5">
        <f t="shared" si="210"/>
        <v>6</v>
      </c>
      <c r="J1142" s="3" cm="1">
        <f t="array" ref="J1142">SUM(_xlfn._xlws.FILTER($D$2:$D$1311,_xlfn.MAP($E$2:$E$1311,_xlfn.LAMBDA(_xlpm.x,_xlpm.x=$E1142))))</f>
        <v>4.8899755501222489E-4</v>
      </c>
      <c r="K1142" s="3">
        <f t="shared" si="211"/>
        <v>1</v>
      </c>
      <c r="L1142" s="3" cm="1">
        <f t="array" ref="L1142">SUM(_xlfn._xlws.FILTER($D$2:$D$1311,_xlfn.MAP($F$2:$F$1311,_xlfn.LAMBDA(_xlpm.x,_xlpm.x=$F1142))))</f>
        <v>4.8899755501222489E-4</v>
      </c>
      <c r="M1142" s="3">
        <f t="shared" si="212"/>
        <v>1</v>
      </c>
      <c r="N1142" s="3">
        <f t="shared" si="213"/>
        <v>0.25439985932113074</v>
      </c>
      <c r="O1142" s="3">
        <f t="shared" si="214"/>
        <v>1</v>
      </c>
      <c r="P1142" s="3">
        <f t="shared" si="215"/>
        <v>0</v>
      </c>
      <c r="Q1142" s="3"/>
    </row>
    <row r="1143" spans="1:17">
      <c r="A1143" s="1" t="str">
        <f t="shared" si="204"/>
        <v>~stelle~ : [ʃtɛle]</v>
      </c>
      <c r="B1143" s="2">
        <v>1</v>
      </c>
      <c r="C1143" s="1" t="s">
        <v>909</v>
      </c>
      <c r="D1143" s="3">
        <f t="shared" si="205"/>
        <v>4.8899755501222489E-4</v>
      </c>
      <c r="E1143" s="3" t="str">
        <f t="shared" si="206"/>
        <v>~stelle~</v>
      </c>
      <c r="F1143" s="3" t="str">
        <f t="shared" si="207"/>
        <v>[ʃtɛle]</v>
      </c>
      <c r="G1143" s="5">
        <f t="shared" si="208"/>
        <v>6</v>
      </c>
      <c r="H1143" s="5">
        <f t="shared" si="209"/>
        <v>5</v>
      </c>
      <c r="I1143" s="5">
        <f t="shared" si="210"/>
        <v>6</v>
      </c>
      <c r="J1143" s="3" cm="1">
        <f t="array" ref="J1143">SUM(_xlfn._xlws.FILTER($D$2:$D$1311,_xlfn.MAP($E$2:$E$1311,_xlfn.LAMBDA(_xlpm.x,_xlpm.x=$E1143))))</f>
        <v>4.8899755501222489E-4</v>
      </c>
      <c r="K1143" s="3">
        <f t="shared" si="211"/>
        <v>1</v>
      </c>
      <c r="L1143" s="3" cm="1">
        <f t="array" ref="L1143">SUM(_xlfn._xlws.FILTER($D$2:$D$1311,_xlfn.MAP($F$2:$F$1311,_xlfn.LAMBDA(_xlpm.x,_xlpm.x=$F1143))))</f>
        <v>4.8899755501222489E-4</v>
      </c>
      <c r="M1143" s="3">
        <f t="shared" si="212"/>
        <v>1</v>
      </c>
      <c r="N1143" s="3">
        <f t="shared" si="213"/>
        <v>0.25439985932113074</v>
      </c>
      <c r="O1143" s="3">
        <f t="shared" si="214"/>
        <v>1</v>
      </c>
      <c r="P1143" s="3">
        <f t="shared" si="215"/>
        <v>0</v>
      </c>
      <c r="Q1143" s="3"/>
    </row>
    <row r="1144" spans="1:17">
      <c r="A1144" s="1" t="str">
        <f t="shared" si="204"/>
        <v>~stimme~ : [ʃtɪme]</v>
      </c>
      <c r="B1144" s="2">
        <v>1</v>
      </c>
      <c r="C1144" s="1" t="s">
        <v>908</v>
      </c>
      <c r="D1144" s="3">
        <f t="shared" si="205"/>
        <v>4.8899755501222489E-4</v>
      </c>
      <c r="E1144" s="3" t="str">
        <f t="shared" si="206"/>
        <v>~stimme~</v>
      </c>
      <c r="F1144" s="3" t="str">
        <f t="shared" si="207"/>
        <v>[ʃtɪme]</v>
      </c>
      <c r="G1144" s="5">
        <f t="shared" si="208"/>
        <v>6</v>
      </c>
      <c r="H1144" s="5">
        <f t="shared" si="209"/>
        <v>5</v>
      </c>
      <c r="I1144" s="5">
        <f t="shared" si="210"/>
        <v>6</v>
      </c>
      <c r="J1144" s="3" cm="1">
        <f t="array" ref="J1144">SUM(_xlfn._xlws.FILTER($D$2:$D$1311,_xlfn.MAP($E$2:$E$1311,_xlfn.LAMBDA(_xlpm.x,_xlpm.x=$E1144))))</f>
        <v>4.8899755501222489E-4</v>
      </c>
      <c r="K1144" s="3">
        <f t="shared" si="211"/>
        <v>1</v>
      </c>
      <c r="L1144" s="3" cm="1">
        <f t="array" ref="L1144">SUM(_xlfn._xlws.FILTER($D$2:$D$1311,_xlfn.MAP($F$2:$F$1311,_xlfn.LAMBDA(_xlpm.x,_xlpm.x=$F1144))))</f>
        <v>4.8899755501222489E-4</v>
      </c>
      <c r="M1144" s="3">
        <f t="shared" si="212"/>
        <v>1</v>
      </c>
      <c r="N1144" s="3">
        <f t="shared" si="213"/>
        <v>0.25439985932113074</v>
      </c>
      <c r="O1144" s="3">
        <f t="shared" si="214"/>
        <v>1</v>
      </c>
      <c r="P1144" s="3">
        <f t="shared" si="215"/>
        <v>0</v>
      </c>
      <c r="Q1144" s="3"/>
    </row>
    <row r="1145" spans="1:17">
      <c r="A1145" s="1" t="str">
        <f t="shared" si="204"/>
        <v>~schule~ : [ʃuːle]</v>
      </c>
      <c r="B1145" s="2">
        <v>1</v>
      </c>
      <c r="C1145" s="1" t="s">
        <v>907</v>
      </c>
      <c r="D1145" s="3">
        <f t="shared" si="205"/>
        <v>4.8899755501222489E-4</v>
      </c>
      <c r="E1145" s="3" t="str">
        <f t="shared" si="206"/>
        <v>~schule~</v>
      </c>
      <c r="F1145" s="3" t="str">
        <f t="shared" si="207"/>
        <v>[ʃuːle]</v>
      </c>
      <c r="G1145" s="5">
        <f t="shared" si="208"/>
        <v>6</v>
      </c>
      <c r="H1145" s="5">
        <f t="shared" si="209"/>
        <v>5</v>
      </c>
      <c r="I1145" s="5">
        <f t="shared" si="210"/>
        <v>6</v>
      </c>
      <c r="J1145" s="3" cm="1">
        <f t="array" ref="J1145">SUM(_xlfn._xlws.FILTER($D$2:$D$1311,_xlfn.MAP($E$2:$E$1311,_xlfn.LAMBDA(_xlpm.x,_xlpm.x=$E1145))))</f>
        <v>4.8899755501222489E-4</v>
      </c>
      <c r="K1145" s="3">
        <f t="shared" si="211"/>
        <v>1</v>
      </c>
      <c r="L1145" s="3" cm="1">
        <f t="array" ref="L1145">SUM(_xlfn._xlws.FILTER($D$2:$D$1311,_xlfn.MAP($F$2:$F$1311,_xlfn.LAMBDA(_xlpm.x,_xlpm.x=$F1145))))</f>
        <v>4.8899755501222489E-4</v>
      </c>
      <c r="M1145" s="3">
        <f t="shared" si="212"/>
        <v>1</v>
      </c>
      <c r="N1145" s="3">
        <f t="shared" si="213"/>
        <v>0.25439985932113074</v>
      </c>
      <c r="O1145" s="3">
        <f t="shared" si="214"/>
        <v>1</v>
      </c>
      <c r="P1145" s="3">
        <f t="shared" si="215"/>
        <v>0</v>
      </c>
      <c r="Q1145" s="3"/>
    </row>
    <row r="1146" spans="1:17">
      <c r="A1146" s="1" t="str">
        <f t="shared" si="204"/>
        <v>~schwer~ : [ʃveːɐ]</v>
      </c>
      <c r="B1146" s="2">
        <v>1</v>
      </c>
      <c r="C1146" s="1" t="s">
        <v>906</v>
      </c>
      <c r="D1146" s="3">
        <f t="shared" si="205"/>
        <v>4.8899755501222489E-4</v>
      </c>
      <c r="E1146" s="3" t="str">
        <f t="shared" si="206"/>
        <v>~schwer~</v>
      </c>
      <c r="F1146" s="3" t="str">
        <f t="shared" si="207"/>
        <v>[ʃveːɐ]</v>
      </c>
      <c r="G1146" s="5">
        <f t="shared" si="208"/>
        <v>6</v>
      </c>
      <c r="H1146" s="5">
        <f t="shared" si="209"/>
        <v>5</v>
      </c>
      <c r="I1146" s="5">
        <f t="shared" si="210"/>
        <v>6</v>
      </c>
      <c r="J1146" s="3" cm="1">
        <f t="array" ref="J1146">SUM(_xlfn._xlws.FILTER($D$2:$D$1311,_xlfn.MAP($E$2:$E$1311,_xlfn.LAMBDA(_xlpm.x,_xlpm.x=$E1146))))</f>
        <v>4.8899755501222489E-4</v>
      </c>
      <c r="K1146" s="3">
        <f t="shared" si="211"/>
        <v>1</v>
      </c>
      <c r="L1146" s="3" cm="1">
        <f t="array" ref="L1146">SUM(_xlfn._xlws.FILTER($D$2:$D$1311,_xlfn.MAP($F$2:$F$1311,_xlfn.LAMBDA(_xlpm.x,_xlpm.x=$F1146))))</f>
        <v>4.8899755501222489E-4</v>
      </c>
      <c r="M1146" s="3">
        <f t="shared" si="212"/>
        <v>1</v>
      </c>
      <c r="N1146" s="3">
        <f t="shared" si="213"/>
        <v>0.25439985932113074</v>
      </c>
      <c r="O1146" s="3">
        <f t="shared" si="214"/>
        <v>1</v>
      </c>
      <c r="P1146" s="3">
        <f t="shared" si="215"/>
        <v>0</v>
      </c>
      <c r="Q1146" s="3"/>
    </row>
    <row r="1147" spans="1:17">
      <c r="A1147" s="1" t="str">
        <f t="shared" si="204"/>
        <v>~richti~ : [ʁɪçtɪ]</v>
      </c>
      <c r="B1147" s="2">
        <v>1</v>
      </c>
      <c r="C1147" s="1" t="s">
        <v>905</v>
      </c>
      <c r="D1147" s="3">
        <f t="shared" si="205"/>
        <v>4.8899755501222489E-4</v>
      </c>
      <c r="E1147" s="3" t="str">
        <f t="shared" si="206"/>
        <v>~richti~</v>
      </c>
      <c r="F1147" s="3" t="str">
        <f t="shared" si="207"/>
        <v>[ʁɪçtɪ]</v>
      </c>
      <c r="G1147" s="5">
        <f t="shared" si="208"/>
        <v>6</v>
      </c>
      <c r="H1147" s="5">
        <f t="shared" si="209"/>
        <v>5</v>
      </c>
      <c r="I1147" s="5">
        <f t="shared" si="210"/>
        <v>6</v>
      </c>
      <c r="J1147" s="3" cm="1">
        <f t="array" ref="J1147">SUM(_xlfn._xlws.FILTER($D$2:$D$1311,_xlfn.MAP($E$2:$E$1311,_xlfn.LAMBDA(_xlpm.x,_xlpm.x=$E1147))))</f>
        <v>4.8899755501222489E-4</v>
      </c>
      <c r="K1147" s="3">
        <f t="shared" si="211"/>
        <v>1</v>
      </c>
      <c r="L1147" s="3" cm="1">
        <f t="array" ref="L1147">SUM(_xlfn._xlws.FILTER($D$2:$D$1311,_xlfn.MAP($F$2:$F$1311,_xlfn.LAMBDA(_xlpm.x,_xlpm.x=$F1147))))</f>
        <v>4.8899755501222489E-4</v>
      </c>
      <c r="M1147" s="3">
        <f t="shared" si="212"/>
        <v>1</v>
      </c>
      <c r="N1147" s="3">
        <f t="shared" si="213"/>
        <v>0.25439985932113074</v>
      </c>
      <c r="O1147" s="3">
        <f t="shared" si="214"/>
        <v>1</v>
      </c>
      <c r="P1147" s="3">
        <f t="shared" si="215"/>
        <v>0</v>
      </c>
      <c r="Q1147" s="3"/>
    </row>
    <row r="1148" spans="1:17">
      <c r="A1148" s="1" t="str">
        <f t="shared" si="204"/>
        <v>~rschla~ : [ɐʃlaː]</v>
      </c>
      <c r="B1148" s="2">
        <v>1</v>
      </c>
      <c r="C1148" s="1" t="s">
        <v>904</v>
      </c>
      <c r="D1148" s="3">
        <f t="shared" si="205"/>
        <v>4.8899755501222489E-4</v>
      </c>
      <c r="E1148" s="3" t="str">
        <f t="shared" si="206"/>
        <v>~rschla~</v>
      </c>
      <c r="F1148" s="3" t="str">
        <f t="shared" si="207"/>
        <v>[ɐʃlaː]</v>
      </c>
      <c r="G1148" s="5">
        <f t="shared" si="208"/>
        <v>6</v>
      </c>
      <c r="H1148" s="5">
        <f t="shared" si="209"/>
        <v>5</v>
      </c>
      <c r="I1148" s="5">
        <f t="shared" si="210"/>
        <v>6</v>
      </c>
      <c r="J1148" s="3" cm="1">
        <f t="array" ref="J1148">SUM(_xlfn._xlws.FILTER($D$2:$D$1311,_xlfn.MAP($E$2:$E$1311,_xlfn.LAMBDA(_xlpm.x,_xlpm.x=$E1148))))</f>
        <v>4.8899755501222489E-4</v>
      </c>
      <c r="K1148" s="3">
        <f t="shared" si="211"/>
        <v>1</v>
      </c>
      <c r="L1148" s="3" cm="1">
        <f t="array" ref="L1148">SUM(_xlfn._xlws.FILTER($D$2:$D$1311,_xlfn.MAP($F$2:$F$1311,_xlfn.LAMBDA(_xlpm.x,_xlpm.x=$F1148))))</f>
        <v>4.8899755501222489E-4</v>
      </c>
      <c r="M1148" s="3">
        <f t="shared" si="212"/>
        <v>1</v>
      </c>
      <c r="N1148" s="3">
        <f t="shared" si="213"/>
        <v>0.25439985932113074</v>
      </c>
      <c r="O1148" s="3">
        <f t="shared" si="214"/>
        <v>1</v>
      </c>
      <c r="P1148" s="3">
        <f t="shared" si="215"/>
        <v>0</v>
      </c>
      <c r="Q1148" s="3"/>
    </row>
    <row r="1149" spans="1:17">
      <c r="A1149" s="1" t="str">
        <f t="shared" si="204"/>
        <v>~gentei~ : [ɡŋtaɛ]</v>
      </c>
      <c r="B1149" s="2">
        <v>1</v>
      </c>
      <c r="C1149" s="1" t="s">
        <v>903</v>
      </c>
      <c r="D1149" s="3">
        <f t="shared" si="205"/>
        <v>4.8899755501222489E-4</v>
      </c>
      <c r="E1149" s="3" t="str">
        <f t="shared" si="206"/>
        <v>~gentei~</v>
      </c>
      <c r="F1149" s="3" t="str">
        <f t="shared" si="207"/>
        <v>[ɡŋtaɛ]</v>
      </c>
      <c r="G1149" s="5">
        <f t="shared" si="208"/>
        <v>6</v>
      </c>
      <c r="H1149" s="5">
        <f t="shared" si="209"/>
        <v>5</v>
      </c>
      <c r="I1149" s="5">
        <f t="shared" si="210"/>
        <v>6</v>
      </c>
      <c r="J1149" s="3" cm="1">
        <f t="array" ref="J1149">SUM(_xlfn._xlws.FILTER($D$2:$D$1311,_xlfn.MAP($E$2:$E$1311,_xlfn.LAMBDA(_xlpm.x,_xlpm.x=$E1149))))</f>
        <v>4.8899755501222489E-4</v>
      </c>
      <c r="K1149" s="3">
        <f t="shared" si="211"/>
        <v>1</v>
      </c>
      <c r="L1149" s="3" cm="1">
        <f t="array" ref="L1149">SUM(_xlfn._xlws.FILTER($D$2:$D$1311,_xlfn.MAP($F$2:$F$1311,_xlfn.LAMBDA(_xlpm.x,_xlpm.x=$F1149))))</f>
        <v>4.8899755501222489E-4</v>
      </c>
      <c r="M1149" s="3">
        <f t="shared" si="212"/>
        <v>1</v>
      </c>
      <c r="N1149" s="3">
        <f t="shared" si="213"/>
        <v>0.25439985932113074</v>
      </c>
      <c r="O1149" s="3">
        <f t="shared" si="214"/>
        <v>1</v>
      </c>
      <c r="P1149" s="3">
        <f t="shared" si="215"/>
        <v>0</v>
      </c>
      <c r="Q1149" s="3"/>
    </row>
    <row r="1150" spans="1:17">
      <c r="A1150" s="1" t="str">
        <f t="shared" si="204"/>
        <v>~gruppe~ : [ɡʁʊpe]</v>
      </c>
      <c r="B1150" s="2">
        <v>1</v>
      </c>
      <c r="C1150" s="1" t="s">
        <v>902</v>
      </c>
      <c r="D1150" s="3">
        <f t="shared" si="205"/>
        <v>4.8899755501222489E-4</v>
      </c>
      <c r="E1150" s="3" t="str">
        <f t="shared" si="206"/>
        <v>~gruppe~</v>
      </c>
      <c r="F1150" s="3" t="str">
        <f t="shared" si="207"/>
        <v>[ɡʁʊpe]</v>
      </c>
      <c r="G1150" s="5">
        <f t="shared" si="208"/>
        <v>6</v>
      </c>
      <c r="H1150" s="5">
        <f t="shared" si="209"/>
        <v>5</v>
      </c>
      <c r="I1150" s="5">
        <f t="shared" si="210"/>
        <v>6</v>
      </c>
      <c r="J1150" s="3" cm="1">
        <f t="array" ref="J1150">SUM(_xlfn._xlws.FILTER($D$2:$D$1311,_xlfn.MAP($E$2:$E$1311,_xlfn.LAMBDA(_xlpm.x,_xlpm.x=$E1150))))</f>
        <v>4.8899755501222489E-4</v>
      </c>
      <c r="K1150" s="3">
        <f t="shared" si="211"/>
        <v>1</v>
      </c>
      <c r="L1150" s="3" cm="1">
        <f t="array" ref="L1150">SUM(_xlfn._xlws.FILTER($D$2:$D$1311,_xlfn.MAP($F$2:$F$1311,_xlfn.LAMBDA(_xlpm.x,_xlpm.x=$F1150))))</f>
        <v>4.8899755501222489E-4</v>
      </c>
      <c r="M1150" s="3">
        <f t="shared" si="212"/>
        <v>1</v>
      </c>
      <c r="N1150" s="3">
        <f t="shared" si="213"/>
        <v>0.25439985932113074</v>
      </c>
      <c r="O1150" s="3">
        <f t="shared" si="214"/>
        <v>1</v>
      </c>
      <c r="P1150" s="3">
        <f t="shared" si="215"/>
        <v>0</v>
      </c>
      <c r="Q1150" s="3"/>
    </row>
    <row r="1151" spans="1:17">
      <c r="A1151" s="1" t="str">
        <f t="shared" si="204"/>
        <v>~einhei~ : [aɛnhaɛ]</v>
      </c>
      <c r="B1151" s="2">
        <v>1</v>
      </c>
      <c r="C1151" s="1" t="s">
        <v>901</v>
      </c>
      <c r="D1151" s="3">
        <f t="shared" si="205"/>
        <v>4.8899755501222489E-4</v>
      </c>
      <c r="E1151" s="3" t="str">
        <f t="shared" si="206"/>
        <v>~einhei~</v>
      </c>
      <c r="F1151" s="3" t="str">
        <f t="shared" si="207"/>
        <v>[aɛnhaɛ]</v>
      </c>
      <c r="G1151" s="5">
        <f t="shared" si="208"/>
        <v>6</v>
      </c>
      <c r="H1151" s="5">
        <f t="shared" si="209"/>
        <v>6</v>
      </c>
      <c r="I1151" s="5">
        <f t="shared" si="210"/>
        <v>6</v>
      </c>
      <c r="J1151" s="3" cm="1">
        <f t="array" ref="J1151">SUM(_xlfn._xlws.FILTER($D$2:$D$1311,_xlfn.MAP($E$2:$E$1311,_xlfn.LAMBDA(_xlpm.x,_xlpm.x=$E1151))))</f>
        <v>4.8899755501222489E-4</v>
      </c>
      <c r="K1151" s="3">
        <f t="shared" si="211"/>
        <v>1</v>
      </c>
      <c r="L1151" s="3" cm="1">
        <f t="array" ref="L1151">SUM(_xlfn._xlws.FILTER($D$2:$D$1311,_xlfn.MAP($F$2:$F$1311,_xlfn.LAMBDA(_xlpm.x,_xlpm.x=$F1151))))</f>
        <v>4.8899755501222489E-4</v>
      </c>
      <c r="M1151" s="3">
        <f t="shared" si="212"/>
        <v>1</v>
      </c>
      <c r="N1151" s="3">
        <f t="shared" si="213"/>
        <v>0.27185717486836958</v>
      </c>
      <c r="O1151" s="3">
        <f t="shared" si="214"/>
        <v>1</v>
      </c>
      <c r="P1151" s="3">
        <f t="shared" si="215"/>
        <v>0</v>
      </c>
      <c r="Q1151" s="3"/>
    </row>
    <row r="1152" spans="1:17">
      <c r="A1152" s="1" t="str">
        <f t="shared" si="204"/>
        <v>~einzel~ : [aɛntsl]</v>
      </c>
      <c r="B1152" s="2">
        <v>1</v>
      </c>
      <c r="C1152" s="1" t="s">
        <v>899</v>
      </c>
      <c r="D1152" s="3">
        <f t="shared" si="205"/>
        <v>4.8899755501222489E-4</v>
      </c>
      <c r="E1152" s="1" t="str">
        <f t="shared" si="206"/>
        <v>~einzel~</v>
      </c>
      <c r="F1152" s="1" t="str">
        <f t="shared" si="207"/>
        <v>[aɛntsl]</v>
      </c>
      <c r="G1152" s="5">
        <f t="shared" si="208"/>
        <v>6</v>
      </c>
      <c r="H1152" s="5">
        <f t="shared" si="209"/>
        <v>6</v>
      </c>
      <c r="I1152" s="5">
        <f t="shared" si="210"/>
        <v>6</v>
      </c>
      <c r="J1152" s="3" cm="1">
        <f t="array" ref="J1152">SUM(_xlfn._xlws.FILTER($D$2:$D$1311,_xlfn.MAP($E$2:$E$1311,_xlfn.LAMBDA(_xlpm.x,_xlpm.x=$E1152))))</f>
        <v>4.8899755501222489E-4</v>
      </c>
      <c r="K1152" s="3">
        <f t="shared" si="211"/>
        <v>1</v>
      </c>
      <c r="L1152" s="3" cm="1">
        <f t="array" ref="L1152">SUM(_xlfn._xlws.FILTER($D$2:$D$1311,_xlfn.MAP($F$2:$F$1311,_xlfn.LAMBDA(_xlpm.x,_xlpm.x=$F1152))))</f>
        <v>4.8899755501222489E-4</v>
      </c>
      <c r="M1152" s="3">
        <f t="shared" si="212"/>
        <v>1</v>
      </c>
      <c r="N1152" s="3">
        <f t="shared" si="213"/>
        <v>0.27185717486836958</v>
      </c>
      <c r="O1152" s="3">
        <f t="shared" si="214"/>
        <v>1</v>
      </c>
      <c r="P1152" s="3">
        <f t="shared" si="215"/>
        <v>0</v>
      </c>
      <c r="Q1152" s="3"/>
    </row>
    <row r="1153" spans="1:17">
      <c r="A1153" s="1" t="str">
        <f t="shared" si="204"/>
        <v>~einrei~ : [aɛnʁaɛ]</v>
      </c>
      <c r="B1153" s="2">
        <v>1</v>
      </c>
      <c r="C1153" s="1" t="s">
        <v>897</v>
      </c>
      <c r="D1153" s="3">
        <f t="shared" si="205"/>
        <v>4.8899755501222489E-4</v>
      </c>
      <c r="E1153" s="3" t="str">
        <f t="shared" si="206"/>
        <v>~einrei~</v>
      </c>
      <c r="F1153" s="3" t="str">
        <f t="shared" si="207"/>
        <v>[aɛnʁaɛ]</v>
      </c>
      <c r="G1153" s="5">
        <f t="shared" si="208"/>
        <v>6</v>
      </c>
      <c r="H1153" s="5">
        <f t="shared" si="209"/>
        <v>6</v>
      </c>
      <c r="I1153" s="5">
        <f t="shared" si="210"/>
        <v>6</v>
      </c>
      <c r="J1153" s="3" cm="1">
        <f t="array" ref="J1153">SUM(_xlfn._xlws.FILTER($D$2:$D$1311,_xlfn.MAP($E$2:$E$1311,_xlfn.LAMBDA(_xlpm.x,_xlpm.x=$E1153))))</f>
        <v>4.8899755501222489E-4</v>
      </c>
      <c r="K1153" s="3">
        <f t="shared" si="211"/>
        <v>1</v>
      </c>
      <c r="L1153" s="3" cm="1">
        <f t="array" ref="L1153">SUM(_xlfn._xlws.FILTER($D$2:$D$1311,_xlfn.MAP($F$2:$F$1311,_xlfn.LAMBDA(_xlpm.x,_xlpm.x=$F1153))))</f>
        <v>4.8899755501222489E-4</v>
      </c>
      <c r="M1153" s="3">
        <f t="shared" si="212"/>
        <v>1</v>
      </c>
      <c r="N1153" s="3">
        <f t="shared" si="213"/>
        <v>0.27185717486836958</v>
      </c>
      <c r="O1153" s="3">
        <f t="shared" si="214"/>
        <v>1</v>
      </c>
      <c r="P1153" s="3">
        <f t="shared" si="215"/>
        <v>0</v>
      </c>
      <c r="Q1153" s="3"/>
    </row>
    <row r="1154" spans="1:17">
      <c r="A1154" s="1" t="str">
        <f t="shared" ref="A1154:A1217" si="216">_xlfn.LET(_xlpm.sep," : ",CONCATENATE(E1154,_xlpm.sep,F1154))</f>
        <v>~breitu~ : [bʁaɛtʊ]</v>
      </c>
      <c r="B1154" s="2">
        <v>1</v>
      </c>
      <c r="C1154" s="1" t="s">
        <v>895</v>
      </c>
      <c r="D1154" s="3">
        <f t="shared" ref="D1154:D1217" si="217">B1154/freq.sum.r1a</f>
        <v>4.8899755501222489E-4</v>
      </c>
      <c r="E1154" s="1" t="str">
        <f t="shared" ref="E1154:E1217" si="218">_xlfn.LET(_xlpm.sep,":",_xlpm.w,$C1154,_xlfn.CONCAT("~",RIGHT(_xlpm.w,LEN(_xlpm.w)-FIND(_xlpm.sep,_xlpm.w)),"~"))</f>
        <v>~breitu~</v>
      </c>
      <c r="F1154" s="1" t="str">
        <f t="shared" ref="F1154:F1217" si="219">_xlfn.LET(_xlpm.sep,":",_xlpm.w,$C1154,_xlfn.CONCAT("[",LEFT(_xlpm.w,FIND(_xlpm.sep,_xlpm.w)-1),"]"))</f>
        <v>[bʁaɛtʊ]</v>
      </c>
      <c r="G1154" s="5">
        <f t="shared" ref="G1154:G1217" si="220">_xlfn.LET(_xlpm.w,E1154,LEN(_xlpm.w)-2)</f>
        <v>6</v>
      </c>
      <c r="H1154" s="5">
        <f t="shared" ref="H1154:H1217" si="221">_xlfn.LET(_xlpm.w,F1154,LEN(_xlpm.w)-2)</f>
        <v>6</v>
      </c>
      <c r="I1154" s="5">
        <f t="shared" ref="I1154:I1217" si="222">_xlfn.LET(_xlpm.a,H1154,_xlpm.b,G1154,MAX(_xlpm.a,_xlpm.b))</f>
        <v>6</v>
      </c>
      <c r="J1154" s="3" cm="1">
        <f t="array" ref="J1154">SUM(_xlfn._xlws.FILTER($D$2:$D$1311,_xlfn.MAP($E$2:$E$1311,_xlfn.LAMBDA(_xlpm.x,_xlpm.x=$E1154))))</f>
        <v>4.8899755501222489E-4</v>
      </c>
      <c r="K1154" s="3">
        <f t="shared" ref="K1154:K1217" si="223">$D1154/J1154</f>
        <v>1</v>
      </c>
      <c r="L1154" s="3" cm="1">
        <f t="array" ref="L1154">SUM(_xlfn._xlws.FILTER($D$2:$D$1311,_xlfn.MAP($F$2:$F$1311,_xlfn.LAMBDA(_xlpm.x,_xlpm.x=$F1154))))</f>
        <v>4.8899755501222489E-4</v>
      </c>
      <c r="M1154" s="3">
        <f t="shared" ref="M1154:M1217" si="224">$D1154/L1154</f>
        <v>1</v>
      </c>
      <c r="N1154" s="3">
        <f t="shared" ref="N1154:N1217" si="225">_xlfn.LET(_xlpm.freq,B1154,_xlpm.size,H1154+1,_xlpm.F,O1154,LOG(1+_xlpm.freq)*LOG(1+_xlpm.size)*_xlpm.F)</f>
        <v>0.27185717486836958</v>
      </c>
      <c r="O1154" s="3">
        <f t="shared" ref="O1154:O1217" si="226">_xlfn.LET(_xlpm.a,M1154,_xlpm.b,K1154,2*_xlpm.a*_xlpm.b/(_xlpm.a+_xlpm.b))</f>
        <v>1</v>
      </c>
      <c r="P1154" s="3">
        <f t="shared" ref="P1154:P1217" si="227">_xlfn.LET(_xlpm.p,K1154,_xlpm.q,M1154,LOG(_xlpm.p/_xlpm.q))</f>
        <v>0</v>
      </c>
      <c r="Q1154" s="3"/>
    </row>
    <row r="1155" spans="1:17">
      <c r="A1155" s="1" t="str">
        <f t="shared" si="216"/>
        <v>~bruder~ : [bʁuːdɐ]</v>
      </c>
      <c r="B1155" s="2">
        <v>1</v>
      </c>
      <c r="C1155" s="1" t="s">
        <v>894</v>
      </c>
      <c r="D1155" s="3">
        <f t="shared" si="217"/>
        <v>4.8899755501222489E-4</v>
      </c>
      <c r="E1155" s="1" t="str">
        <f t="shared" si="218"/>
        <v>~bruder~</v>
      </c>
      <c r="F1155" s="1" t="str">
        <f t="shared" si="219"/>
        <v>[bʁuːdɐ]</v>
      </c>
      <c r="G1155" s="5">
        <f t="shared" si="220"/>
        <v>6</v>
      </c>
      <c r="H1155" s="5">
        <f t="shared" si="221"/>
        <v>6</v>
      </c>
      <c r="I1155" s="5">
        <f t="shared" si="222"/>
        <v>6</v>
      </c>
      <c r="J1155" s="3" cm="1">
        <f t="array" ref="J1155">SUM(_xlfn._xlws.FILTER($D$2:$D$1311,_xlfn.MAP($E$2:$E$1311,_xlfn.LAMBDA(_xlpm.x,_xlpm.x=$E1155))))</f>
        <v>4.8899755501222489E-4</v>
      </c>
      <c r="K1155" s="3">
        <f t="shared" si="223"/>
        <v>1</v>
      </c>
      <c r="L1155" s="3" cm="1">
        <f t="array" ref="L1155">SUM(_xlfn._xlws.FILTER($D$2:$D$1311,_xlfn.MAP($F$2:$F$1311,_xlfn.LAMBDA(_xlpm.x,_xlpm.x=$F1155))))</f>
        <v>4.8899755501222489E-4</v>
      </c>
      <c r="M1155" s="3">
        <f t="shared" si="224"/>
        <v>1</v>
      </c>
      <c r="N1155" s="3">
        <f t="shared" si="225"/>
        <v>0.27185717486836958</v>
      </c>
      <c r="O1155" s="3">
        <f t="shared" si="226"/>
        <v>1</v>
      </c>
      <c r="P1155" s="3">
        <f t="shared" si="227"/>
        <v>0</v>
      </c>
      <c r="Q1155" s="3"/>
    </row>
    <row r="1156" spans="1:17">
      <c r="A1156" s="1" t="str">
        <f t="shared" si="216"/>
        <v>~fleder~ : [fleːdɐ]</v>
      </c>
      <c r="B1156" s="2">
        <v>1</v>
      </c>
      <c r="C1156" s="1" t="s">
        <v>892</v>
      </c>
      <c r="D1156" s="3">
        <f t="shared" si="217"/>
        <v>4.8899755501222489E-4</v>
      </c>
      <c r="E1156" s="3" t="str">
        <f t="shared" si="218"/>
        <v>~fleder~</v>
      </c>
      <c r="F1156" s="3" t="str">
        <f t="shared" si="219"/>
        <v>[fleːdɐ]</v>
      </c>
      <c r="G1156" s="5">
        <f t="shared" si="220"/>
        <v>6</v>
      </c>
      <c r="H1156" s="5">
        <f t="shared" si="221"/>
        <v>6</v>
      </c>
      <c r="I1156" s="5">
        <f t="shared" si="222"/>
        <v>6</v>
      </c>
      <c r="J1156" s="3" cm="1">
        <f t="array" ref="J1156">SUM(_xlfn._xlws.FILTER($D$2:$D$1311,_xlfn.MAP($E$2:$E$1311,_xlfn.LAMBDA(_xlpm.x,_xlpm.x=$E1156))))</f>
        <v>4.8899755501222489E-4</v>
      </c>
      <c r="K1156" s="3">
        <f t="shared" si="223"/>
        <v>1</v>
      </c>
      <c r="L1156" s="3" cm="1">
        <f t="array" ref="L1156">SUM(_xlfn._xlws.FILTER($D$2:$D$1311,_xlfn.MAP($F$2:$F$1311,_xlfn.LAMBDA(_xlpm.x,_xlpm.x=$F1156))))</f>
        <v>4.8899755501222489E-4</v>
      </c>
      <c r="M1156" s="3">
        <f t="shared" si="224"/>
        <v>1</v>
      </c>
      <c r="N1156" s="3">
        <f t="shared" si="225"/>
        <v>0.27185717486836958</v>
      </c>
      <c r="O1156" s="3">
        <f t="shared" si="226"/>
        <v>1</v>
      </c>
      <c r="P1156" s="3">
        <f t="shared" si="227"/>
        <v>0</v>
      </c>
      <c r="Q1156" s="3"/>
    </row>
    <row r="1157" spans="1:17">
      <c r="A1157" s="1" t="str">
        <f t="shared" si="216"/>
        <v>~flügel~ : [flyːɡl]</v>
      </c>
      <c r="B1157" s="2">
        <v>1</v>
      </c>
      <c r="C1157" s="1" t="s">
        <v>891</v>
      </c>
      <c r="D1157" s="3">
        <f t="shared" si="217"/>
        <v>4.8899755501222489E-4</v>
      </c>
      <c r="E1157" s="3" t="str">
        <f t="shared" si="218"/>
        <v>~flügel~</v>
      </c>
      <c r="F1157" s="3" t="str">
        <f t="shared" si="219"/>
        <v>[flyːɡl]</v>
      </c>
      <c r="G1157" s="5">
        <f t="shared" si="220"/>
        <v>6</v>
      </c>
      <c r="H1157" s="5">
        <f t="shared" si="221"/>
        <v>6</v>
      </c>
      <c r="I1157" s="5">
        <f t="shared" si="222"/>
        <v>6</v>
      </c>
      <c r="J1157" s="3" cm="1">
        <f t="array" ref="J1157">SUM(_xlfn._xlws.FILTER($D$2:$D$1311,_xlfn.MAP($E$2:$E$1311,_xlfn.LAMBDA(_xlpm.x,_xlpm.x=$E1157))))</f>
        <v>4.8899755501222489E-4</v>
      </c>
      <c r="K1157" s="3">
        <f t="shared" si="223"/>
        <v>1</v>
      </c>
      <c r="L1157" s="3" cm="1">
        <f t="array" ref="L1157">SUM(_xlfn._xlws.FILTER($D$2:$D$1311,_xlfn.MAP($F$2:$F$1311,_xlfn.LAMBDA(_xlpm.x,_xlpm.x=$F1157))))</f>
        <v>4.8899755501222489E-4</v>
      </c>
      <c r="M1157" s="3">
        <f t="shared" si="224"/>
        <v>1</v>
      </c>
      <c r="N1157" s="3">
        <f t="shared" si="225"/>
        <v>0.27185717486836958</v>
      </c>
      <c r="O1157" s="3">
        <f t="shared" si="226"/>
        <v>1</v>
      </c>
      <c r="P1157" s="3">
        <f t="shared" si="227"/>
        <v>0</v>
      </c>
      <c r="Q1157" s="3"/>
    </row>
    <row r="1158" spans="1:17">
      <c r="A1158" s="1" t="str">
        <f t="shared" si="216"/>
        <v>~fragen~ : [fʁaːɡŋ]</v>
      </c>
      <c r="B1158" s="2">
        <v>1</v>
      </c>
      <c r="C1158" s="1" t="s">
        <v>889</v>
      </c>
      <c r="D1158" s="3">
        <f t="shared" si="217"/>
        <v>4.8899755501222489E-4</v>
      </c>
      <c r="E1158" s="3" t="str">
        <f t="shared" si="218"/>
        <v>~fragen~</v>
      </c>
      <c r="F1158" s="3" t="str">
        <f t="shared" si="219"/>
        <v>[fʁaːɡŋ]</v>
      </c>
      <c r="G1158" s="5">
        <f t="shared" si="220"/>
        <v>6</v>
      </c>
      <c r="H1158" s="5">
        <f t="shared" si="221"/>
        <v>6</v>
      </c>
      <c r="I1158" s="5">
        <f t="shared" si="222"/>
        <v>6</v>
      </c>
      <c r="J1158" s="3" cm="1">
        <f t="array" ref="J1158">SUM(_xlfn._xlws.FILTER($D$2:$D$1311,_xlfn.MAP($E$2:$E$1311,_xlfn.LAMBDA(_xlpm.x,_xlpm.x=$E1158))))</f>
        <v>4.8899755501222489E-4</v>
      </c>
      <c r="K1158" s="3">
        <f t="shared" si="223"/>
        <v>1</v>
      </c>
      <c r="L1158" s="3" cm="1">
        <f t="array" ref="L1158">SUM(_xlfn._xlws.FILTER($D$2:$D$1311,_xlfn.MAP($F$2:$F$1311,_xlfn.LAMBDA(_xlpm.x,_xlpm.x=$F1158))))</f>
        <v>4.8899755501222489E-4</v>
      </c>
      <c r="M1158" s="3">
        <f t="shared" si="224"/>
        <v>1</v>
      </c>
      <c r="N1158" s="3">
        <f t="shared" si="225"/>
        <v>0.27185717486836958</v>
      </c>
      <c r="O1158" s="3">
        <f t="shared" si="226"/>
        <v>1</v>
      </c>
      <c r="P1158" s="3">
        <f t="shared" si="227"/>
        <v>0</v>
      </c>
      <c r="Q1158" s="3"/>
    </row>
    <row r="1159" spans="1:17">
      <c r="A1159" s="1" t="str">
        <f t="shared" si="216"/>
        <v>~vertre~ : [fɐtʁeː]</v>
      </c>
      <c r="B1159" s="2">
        <v>1</v>
      </c>
      <c r="C1159" s="1" t="s">
        <v>888</v>
      </c>
      <c r="D1159" s="3">
        <f t="shared" si="217"/>
        <v>4.8899755501222489E-4</v>
      </c>
      <c r="E1159" s="3" t="str">
        <f t="shared" si="218"/>
        <v>~vertre~</v>
      </c>
      <c r="F1159" s="3" t="str">
        <f t="shared" si="219"/>
        <v>[fɐtʁeː]</v>
      </c>
      <c r="G1159" s="5">
        <f t="shared" si="220"/>
        <v>6</v>
      </c>
      <c r="H1159" s="5">
        <f t="shared" si="221"/>
        <v>6</v>
      </c>
      <c r="I1159" s="5">
        <f t="shared" si="222"/>
        <v>6</v>
      </c>
      <c r="J1159" s="3" cm="1">
        <f t="array" ref="J1159">SUM(_xlfn._xlws.FILTER($D$2:$D$1311,_xlfn.MAP($E$2:$E$1311,_xlfn.LAMBDA(_xlpm.x,_xlpm.x=$E1159))))</f>
        <v>4.8899755501222489E-4</v>
      </c>
      <c r="K1159" s="3">
        <f t="shared" si="223"/>
        <v>1</v>
      </c>
      <c r="L1159" s="3" cm="1">
        <f t="array" ref="L1159">SUM(_xlfn._xlws.FILTER($D$2:$D$1311,_xlfn.MAP($F$2:$F$1311,_xlfn.LAMBDA(_xlpm.x,_xlpm.x=$F1159))))</f>
        <v>4.8899755501222489E-4</v>
      </c>
      <c r="M1159" s="3">
        <f t="shared" si="224"/>
        <v>1</v>
      </c>
      <c r="N1159" s="3">
        <f t="shared" si="225"/>
        <v>0.27185717486836958</v>
      </c>
      <c r="O1159" s="3">
        <f t="shared" si="226"/>
        <v>1</v>
      </c>
      <c r="P1159" s="3">
        <f t="shared" si="227"/>
        <v>0</v>
      </c>
      <c r="Q1159" s="3"/>
    </row>
    <row r="1160" spans="1:17">
      <c r="A1160" s="1" t="str">
        <f t="shared" si="216"/>
        <v>~frühli~ : [fʁyːlɪ]</v>
      </c>
      <c r="B1160" s="2">
        <v>1</v>
      </c>
      <c r="C1160" s="1" t="s">
        <v>887</v>
      </c>
      <c r="D1160" s="3">
        <f t="shared" si="217"/>
        <v>4.8899755501222489E-4</v>
      </c>
      <c r="E1160" s="3" t="str">
        <f t="shared" si="218"/>
        <v>~frühli~</v>
      </c>
      <c r="F1160" s="3" t="str">
        <f t="shared" si="219"/>
        <v>[fʁyːlɪ]</v>
      </c>
      <c r="G1160" s="5">
        <f t="shared" si="220"/>
        <v>6</v>
      </c>
      <c r="H1160" s="5">
        <f t="shared" si="221"/>
        <v>6</v>
      </c>
      <c r="I1160" s="5">
        <f t="shared" si="222"/>
        <v>6</v>
      </c>
      <c r="J1160" s="3" cm="1">
        <f t="array" ref="J1160">SUM(_xlfn._xlws.FILTER($D$2:$D$1311,_xlfn.MAP($E$2:$E$1311,_xlfn.LAMBDA(_xlpm.x,_xlpm.x=$E1160))))</f>
        <v>4.8899755501222489E-4</v>
      </c>
      <c r="K1160" s="3">
        <f t="shared" si="223"/>
        <v>1</v>
      </c>
      <c r="L1160" s="3" cm="1">
        <f t="array" ref="L1160">SUM(_xlfn._xlws.FILTER($D$2:$D$1311,_xlfn.MAP($F$2:$F$1311,_xlfn.LAMBDA(_xlpm.x,_xlpm.x=$F1160))))</f>
        <v>4.8899755501222489E-4</v>
      </c>
      <c r="M1160" s="3">
        <f t="shared" si="224"/>
        <v>1</v>
      </c>
      <c r="N1160" s="3">
        <f t="shared" si="225"/>
        <v>0.27185717486836958</v>
      </c>
      <c r="O1160" s="3">
        <f t="shared" si="226"/>
        <v>1</v>
      </c>
      <c r="P1160" s="3">
        <f t="shared" si="227"/>
        <v>0</v>
      </c>
      <c r="Q1160" s="3"/>
    </row>
    <row r="1161" spans="1:17">
      <c r="A1161" s="1" t="str">
        <f t="shared" si="216"/>
        <v>~fortse~ : [fɔʁtzɛ]</v>
      </c>
      <c r="B1161" s="2">
        <v>1</v>
      </c>
      <c r="C1161" s="1" t="s">
        <v>885</v>
      </c>
      <c r="D1161" s="3">
        <f t="shared" si="217"/>
        <v>4.8899755501222489E-4</v>
      </c>
      <c r="E1161" s="3" t="str">
        <f t="shared" si="218"/>
        <v>~fortse~</v>
      </c>
      <c r="F1161" s="3" t="str">
        <f t="shared" si="219"/>
        <v>[fɔʁtzɛ]</v>
      </c>
      <c r="G1161" s="5">
        <f t="shared" si="220"/>
        <v>6</v>
      </c>
      <c r="H1161" s="5">
        <f t="shared" si="221"/>
        <v>6</v>
      </c>
      <c r="I1161" s="5">
        <f t="shared" si="222"/>
        <v>6</v>
      </c>
      <c r="J1161" s="3" cm="1">
        <f t="array" ref="J1161">SUM(_xlfn._xlws.FILTER($D$2:$D$1311,_xlfn.MAP($E$2:$E$1311,_xlfn.LAMBDA(_xlpm.x,_xlpm.x=$E1161))))</f>
        <v>4.8899755501222489E-4</v>
      </c>
      <c r="K1161" s="3">
        <f t="shared" si="223"/>
        <v>1</v>
      </c>
      <c r="L1161" s="3" cm="1">
        <f t="array" ref="L1161">SUM(_xlfn._xlws.FILTER($D$2:$D$1311,_xlfn.MAP($F$2:$F$1311,_xlfn.LAMBDA(_xlpm.x,_xlpm.x=$F1161))))</f>
        <v>4.8899755501222489E-4</v>
      </c>
      <c r="M1161" s="3">
        <f t="shared" si="224"/>
        <v>1</v>
      </c>
      <c r="N1161" s="3">
        <f t="shared" si="225"/>
        <v>0.27185717486836958</v>
      </c>
      <c r="O1161" s="3">
        <f t="shared" si="226"/>
        <v>1</v>
      </c>
      <c r="P1161" s="3">
        <f t="shared" si="227"/>
        <v>0</v>
      </c>
      <c r="Q1161" s="3"/>
    </row>
    <row r="1162" spans="1:17">
      <c r="A1162" s="1" t="str">
        <f t="shared" si="216"/>
        <v>~freude~ : [fʁɔœde]</v>
      </c>
      <c r="B1162" s="2">
        <v>1</v>
      </c>
      <c r="C1162" s="1" t="s">
        <v>884</v>
      </c>
      <c r="D1162" s="3">
        <f t="shared" si="217"/>
        <v>4.8899755501222489E-4</v>
      </c>
      <c r="E1162" s="3" t="str">
        <f t="shared" si="218"/>
        <v>~freude~</v>
      </c>
      <c r="F1162" s="3" t="str">
        <f t="shared" si="219"/>
        <v>[fʁɔœde]</v>
      </c>
      <c r="G1162" s="5">
        <f t="shared" si="220"/>
        <v>6</v>
      </c>
      <c r="H1162" s="5">
        <f t="shared" si="221"/>
        <v>6</v>
      </c>
      <c r="I1162" s="5">
        <f t="shared" si="222"/>
        <v>6</v>
      </c>
      <c r="J1162" s="3" cm="1">
        <f t="array" ref="J1162">SUM(_xlfn._xlws.FILTER($D$2:$D$1311,_xlfn.MAP($E$2:$E$1311,_xlfn.LAMBDA(_xlpm.x,_xlpm.x=$E1162))))</f>
        <v>4.8899755501222489E-4</v>
      </c>
      <c r="K1162" s="3">
        <f t="shared" si="223"/>
        <v>1</v>
      </c>
      <c r="L1162" s="3" cm="1">
        <f t="array" ref="L1162">SUM(_xlfn._xlws.FILTER($D$2:$D$1311,_xlfn.MAP($F$2:$F$1311,_xlfn.LAMBDA(_xlpm.x,_xlpm.x=$F1162))))</f>
        <v>4.8899755501222489E-4</v>
      </c>
      <c r="M1162" s="3">
        <f t="shared" si="224"/>
        <v>1</v>
      </c>
      <c r="N1162" s="3">
        <f t="shared" si="225"/>
        <v>0.27185717486836958</v>
      </c>
      <c r="O1162" s="3">
        <f t="shared" si="226"/>
        <v>1</v>
      </c>
      <c r="P1162" s="3">
        <f t="shared" si="227"/>
        <v>0</v>
      </c>
      <c r="Q1162" s="3"/>
    </row>
    <row r="1163" spans="1:17">
      <c r="A1163" s="1" t="str">
        <f t="shared" si="216"/>
        <v>~freund~ : [fʁɔœnt]</v>
      </c>
      <c r="B1163" s="2">
        <v>1</v>
      </c>
      <c r="C1163" s="1" t="s">
        <v>883</v>
      </c>
      <c r="D1163" s="3">
        <f t="shared" si="217"/>
        <v>4.8899755501222489E-4</v>
      </c>
      <c r="E1163" s="3" t="str">
        <f t="shared" si="218"/>
        <v>~freund~</v>
      </c>
      <c r="F1163" s="3" t="str">
        <f t="shared" si="219"/>
        <v>[fʁɔœnt]</v>
      </c>
      <c r="G1163" s="5">
        <f t="shared" si="220"/>
        <v>6</v>
      </c>
      <c r="H1163" s="5">
        <f t="shared" si="221"/>
        <v>6</v>
      </c>
      <c r="I1163" s="5">
        <f t="shared" si="222"/>
        <v>6</v>
      </c>
      <c r="J1163" s="3" cm="1">
        <f t="array" ref="J1163">SUM(_xlfn._xlws.FILTER($D$2:$D$1311,_xlfn.MAP($E$2:$E$1311,_xlfn.LAMBDA(_xlpm.x,_xlpm.x=$E1163))))</f>
        <v>4.8899755501222489E-4</v>
      </c>
      <c r="K1163" s="3">
        <f t="shared" si="223"/>
        <v>1</v>
      </c>
      <c r="L1163" s="3" cm="1">
        <f t="array" ref="L1163">SUM(_xlfn._xlws.FILTER($D$2:$D$1311,_xlfn.MAP($F$2:$F$1311,_xlfn.LAMBDA(_xlpm.x,_xlpm.x=$F1163))))</f>
        <v>4.8899755501222489E-4</v>
      </c>
      <c r="M1163" s="3">
        <f t="shared" si="224"/>
        <v>1</v>
      </c>
      <c r="N1163" s="3">
        <f t="shared" si="225"/>
        <v>0.27185717486836958</v>
      </c>
      <c r="O1163" s="3">
        <f t="shared" si="226"/>
        <v>1</v>
      </c>
      <c r="P1163" s="3">
        <f t="shared" si="227"/>
        <v>0</v>
      </c>
      <c r="Q1163" s="3"/>
    </row>
    <row r="1164" spans="1:17">
      <c r="A1164" s="1" t="str">
        <f t="shared" si="216"/>
        <v>~hälfte~ : [hɛlfte]</v>
      </c>
      <c r="B1164" s="2">
        <v>1</v>
      </c>
      <c r="C1164" s="1" t="s">
        <v>882</v>
      </c>
      <c r="D1164" s="3">
        <f t="shared" si="217"/>
        <v>4.8899755501222489E-4</v>
      </c>
      <c r="E1164" s="3" t="str">
        <f t="shared" si="218"/>
        <v>~hälfte~</v>
      </c>
      <c r="F1164" s="3" t="str">
        <f t="shared" si="219"/>
        <v>[hɛlfte]</v>
      </c>
      <c r="G1164" s="5">
        <f t="shared" si="220"/>
        <v>6</v>
      </c>
      <c r="H1164" s="5">
        <f t="shared" si="221"/>
        <v>6</v>
      </c>
      <c r="I1164" s="5">
        <f t="shared" si="222"/>
        <v>6</v>
      </c>
      <c r="J1164" s="3" cm="1">
        <f t="array" ref="J1164">SUM(_xlfn._xlws.FILTER($D$2:$D$1311,_xlfn.MAP($E$2:$E$1311,_xlfn.LAMBDA(_xlpm.x,_xlpm.x=$E1164))))</f>
        <v>4.8899755501222489E-4</v>
      </c>
      <c r="K1164" s="3">
        <f t="shared" si="223"/>
        <v>1</v>
      </c>
      <c r="L1164" s="3" cm="1">
        <f t="array" ref="L1164">SUM(_xlfn._xlws.FILTER($D$2:$D$1311,_xlfn.MAP($F$2:$F$1311,_xlfn.LAMBDA(_xlpm.x,_xlpm.x=$F1164))))</f>
        <v>4.8899755501222489E-4</v>
      </c>
      <c r="M1164" s="3">
        <f t="shared" si="224"/>
        <v>1</v>
      </c>
      <c r="N1164" s="3">
        <f t="shared" si="225"/>
        <v>0.27185717486836958</v>
      </c>
      <c r="O1164" s="3">
        <f t="shared" si="226"/>
        <v>1</v>
      </c>
      <c r="P1164" s="3">
        <f t="shared" si="227"/>
        <v>0</v>
      </c>
      <c r="Q1164" s="3"/>
    </row>
    <row r="1165" spans="1:17">
      <c r="A1165" s="1" t="str">
        <f t="shared" si="216"/>
        <v>~kontro~ : [kɔntʁɔ]</v>
      </c>
      <c r="B1165" s="2">
        <v>1</v>
      </c>
      <c r="C1165" s="1" t="s">
        <v>880</v>
      </c>
      <c r="D1165" s="3">
        <f t="shared" si="217"/>
        <v>4.8899755501222489E-4</v>
      </c>
      <c r="E1165" s="3" t="str">
        <f t="shared" si="218"/>
        <v>~kontro~</v>
      </c>
      <c r="F1165" s="3" t="str">
        <f t="shared" si="219"/>
        <v>[kɔntʁɔ]</v>
      </c>
      <c r="G1165" s="5">
        <f t="shared" si="220"/>
        <v>6</v>
      </c>
      <c r="H1165" s="5">
        <f t="shared" si="221"/>
        <v>6</v>
      </c>
      <c r="I1165" s="5">
        <f t="shared" si="222"/>
        <v>6</v>
      </c>
      <c r="J1165" s="3" cm="1">
        <f t="array" ref="J1165">SUM(_xlfn._xlws.FILTER($D$2:$D$1311,_xlfn.MAP($E$2:$E$1311,_xlfn.LAMBDA(_xlpm.x,_xlpm.x=$E1165))))</f>
        <v>4.8899755501222489E-4</v>
      </c>
      <c r="K1165" s="3">
        <f t="shared" si="223"/>
        <v>1</v>
      </c>
      <c r="L1165" s="3" cm="1">
        <f t="array" ref="L1165">SUM(_xlfn._xlws.FILTER($D$2:$D$1311,_xlfn.MAP($F$2:$F$1311,_xlfn.LAMBDA(_xlpm.x,_xlpm.x=$F1165))))</f>
        <v>4.8899755501222489E-4</v>
      </c>
      <c r="M1165" s="3">
        <f t="shared" si="224"/>
        <v>1</v>
      </c>
      <c r="N1165" s="3">
        <f t="shared" si="225"/>
        <v>0.27185717486836958</v>
      </c>
      <c r="O1165" s="3">
        <f t="shared" si="226"/>
        <v>1</v>
      </c>
      <c r="P1165" s="3">
        <f t="shared" si="227"/>
        <v>0</v>
      </c>
      <c r="Q1165" s="3"/>
    </row>
    <row r="1166" spans="1:17">
      <c r="A1166" s="1" t="str">
        <f t="shared" si="216"/>
        <v>~leiste~ : [laɛste]</v>
      </c>
      <c r="B1166" s="2">
        <v>1</v>
      </c>
      <c r="C1166" s="1" t="s">
        <v>879</v>
      </c>
      <c r="D1166" s="3">
        <f t="shared" si="217"/>
        <v>4.8899755501222489E-4</v>
      </c>
      <c r="E1166" s="3" t="str">
        <f t="shared" si="218"/>
        <v>~leiste~</v>
      </c>
      <c r="F1166" s="3" t="str">
        <f t="shared" si="219"/>
        <v>[laɛste]</v>
      </c>
      <c r="G1166" s="5">
        <f t="shared" si="220"/>
        <v>6</v>
      </c>
      <c r="H1166" s="5">
        <f t="shared" si="221"/>
        <v>6</v>
      </c>
      <c r="I1166" s="5">
        <f t="shared" si="222"/>
        <v>6</v>
      </c>
      <c r="J1166" s="3" cm="1">
        <f t="array" ref="J1166">SUM(_xlfn._xlws.FILTER($D$2:$D$1311,_xlfn.MAP($E$2:$E$1311,_xlfn.LAMBDA(_xlpm.x,_xlpm.x=$E1166))))</f>
        <v>4.8899755501222489E-4</v>
      </c>
      <c r="K1166" s="3">
        <f t="shared" si="223"/>
        <v>1</v>
      </c>
      <c r="L1166" s="3" cm="1">
        <f t="array" ref="L1166">SUM(_xlfn._xlws.FILTER($D$2:$D$1311,_xlfn.MAP($F$2:$F$1311,_xlfn.LAMBDA(_xlpm.x,_xlpm.x=$F1166))))</f>
        <v>4.8899755501222489E-4</v>
      </c>
      <c r="M1166" s="3">
        <f t="shared" si="224"/>
        <v>1</v>
      </c>
      <c r="N1166" s="3">
        <f t="shared" si="225"/>
        <v>0.27185717486836958</v>
      </c>
      <c r="O1166" s="3">
        <f t="shared" si="226"/>
        <v>1</v>
      </c>
      <c r="P1166" s="3">
        <f t="shared" si="227"/>
        <v>0</v>
      </c>
      <c r="Q1166" s="3"/>
    </row>
    <row r="1167" spans="1:17">
      <c r="A1167" s="1" t="str">
        <f t="shared" si="216"/>
        <v>~lebens~ : [leːbms]</v>
      </c>
      <c r="B1167" s="2">
        <v>1</v>
      </c>
      <c r="C1167" s="1" t="s">
        <v>878</v>
      </c>
      <c r="D1167" s="3">
        <f t="shared" si="217"/>
        <v>4.8899755501222489E-4</v>
      </c>
      <c r="E1167" s="3" t="str">
        <f t="shared" si="218"/>
        <v>~lebens~</v>
      </c>
      <c r="F1167" s="3" t="str">
        <f t="shared" si="219"/>
        <v>[leːbms]</v>
      </c>
      <c r="G1167" s="5">
        <f t="shared" si="220"/>
        <v>6</v>
      </c>
      <c r="H1167" s="5">
        <f t="shared" si="221"/>
        <v>6</v>
      </c>
      <c r="I1167" s="5">
        <f t="shared" si="222"/>
        <v>6</v>
      </c>
      <c r="J1167" s="3" cm="1">
        <f t="array" ref="J1167">SUM(_xlfn._xlws.FILTER($D$2:$D$1311,_xlfn.MAP($E$2:$E$1311,_xlfn.LAMBDA(_xlpm.x,_xlpm.x=$E1167))))</f>
        <v>4.8899755501222489E-4</v>
      </c>
      <c r="K1167" s="3">
        <f t="shared" si="223"/>
        <v>1</v>
      </c>
      <c r="L1167" s="3" cm="1">
        <f t="array" ref="L1167">SUM(_xlfn._xlws.FILTER($D$2:$D$1311,_xlfn.MAP($F$2:$F$1311,_xlfn.LAMBDA(_xlpm.x,_xlpm.x=$F1167))))</f>
        <v>4.8899755501222489E-4</v>
      </c>
      <c r="M1167" s="3">
        <f t="shared" si="224"/>
        <v>1</v>
      </c>
      <c r="N1167" s="3">
        <f t="shared" si="225"/>
        <v>0.27185717486836958</v>
      </c>
      <c r="O1167" s="3">
        <f t="shared" si="226"/>
        <v>1</v>
      </c>
      <c r="P1167" s="3">
        <f t="shared" si="227"/>
        <v>0</v>
      </c>
      <c r="Q1167" s="3"/>
    </row>
    <row r="1168" spans="1:17">
      <c r="A1168" s="1" t="str">
        <f t="shared" si="216"/>
        <v>~ltipli~ : [ltipli]</v>
      </c>
      <c r="B1168" s="2">
        <v>1</v>
      </c>
      <c r="C1168" s="1" t="s">
        <v>877</v>
      </c>
      <c r="D1168" s="3">
        <f t="shared" si="217"/>
        <v>4.8899755501222489E-4</v>
      </c>
      <c r="E1168" s="3" t="str">
        <f t="shared" si="218"/>
        <v>~ltipli~</v>
      </c>
      <c r="F1168" s="3" t="str">
        <f t="shared" si="219"/>
        <v>[ltipli]</v>
      </c>
      <c r="G1168" s="5">
        <f t="shared" si="220"/>
        <v>6</v>
      </c>
      <c r="H1168" s="5">
        <f t="shared" si="221"/>
        <v>6</v>
      </c>
      <c r="I1168" s="5">
        <f t="shared" si="222"/>
        <v>6</v>
      </c>
      <c r="J1168" s="3" cm="1">
        <f t="array" ref="J1168">SUM(_xlfn._xlws.FILTER($D$2:$D$1311,_xlfn.MAP($E$2:$E$1311,_xlfn.LAMBDA(_xlpm.x,_xlpm.x=$E1168))))</f>
        <v>4.8899755501222489E-4</v>
      </c>
      <c r="K1168" s="3">
        <f t="shared" si="223"/>
        <v>1</v>
      </c>
      <c r="L1168" s="3" cm="1">
        <f t="array" ref="L1168">SUM(_xlfn._xlws.FILTER($D$2:$D$1311,_xlfn.MAP($F$2:$F$1311,_xlfn.LAMBDA(_xlpm.x,_xlpm.x=$F1168))))</f>
        <v>4.8899755501222489E-4</v>
      </c>
      <c r="M1168" s="3">
        <f t="shared" si="224"/>
        <v>1</v>
      </c>
      <c r="N1168" s="3">
        <f t="shared" si="225"/>
        <v>0.27185717486836958</v>
      </c>
      <c r="O1168" s="3">
        <f t="shared" si="226"/>
        <v>1</v>
      </c>
      <c r="P1168" s="3">
        <f t="shared" si="227"/>
        <v>0</v>
      </c>
      <c r="Q1168" s="3"/>
    </row>
    <row r="1169" spans="1:17">
      <c r="A1169" s="1" t="str">
        <f t="shared" si="216"/>
        <v>~lektri~ : [lɛktʁɪ]</v>
      </c>
      <c r="B1169" s="2">
        <v>1</v>
      </c>
      <c r="C1169" s="1" t="s">
        <v>876</v>
      </c>
      <c r="D1169" s="3">
        <f t="shared" si="217"/>
        <v>4.8899755501222489E-4</v>
      </c>
      <c r="E1169" s="3" t="str">
        <f t="shared" si="218"/>
        <v>~lektri~</v>
      </c>
      <c r="F1169" s="3" t="str">
        <f t="shared" si="219"/>
        <v>[lɛktʁɪ]</v>
      </c>
      <c r="G1169" s="5">
        <f t="shared" si="220"/>
        <v>6</v>
      </c>
      <c r="H1169" s="5">
        <f t="shared" si="221"/>
        <v>6</v>
      </c>
      <c r="I1169" s="5">
        <f t="shared" si="222"/>
        <v>6</v>
      </c>
      <c r="J1169" s="3" cm="1">
        <f t="array" ref="J1169">SUM(_xlfn._xlws.FILTER($D$2:$D$1311,_xlfn.MAP($E$2:$E$1311,_xlfn.LAMBDA(_xlpm.x,_xlpm.x=$E1169))))</f>
        <v>4.8899755501222489E-4</v>
      </c>
      <c r="K1169" s="3">
        <f t="shared" si="223"/>
        <v>1</v>
      </c>
      <c r="L1169" s="3" cm="1">
        <f t="array" ref="L1169">SUM(_xlfn._xlws.FILTER($D$2:$D$1311,_xlfn.MAP($F$2:$F$1311,_xlfn.LAMBDA(_xlpm.x,_xlpm.x=$F1169))))</f>
        <v>4.8899755501222489E-4</v>
      </c>
      <c r="M1169" s="3">
        <f t="shared" si="224"/>
        <v>1</v>
      </c>
      <c r="N1169" s="3">
        <f t="shared" si="225"/>
        <v>0.27185717486836958</v>
      </c>
      <c r="O1169" s="3">
        <f t="shared" si="226"/>
        <v>1</v>
      </c>
      <c r="P1169" s="3">
        <f t="shared" si="227"/>
        <v>0</v>
      </c>
      <c r="Q1169" s="3"/>
    </row>
    <row r="1170" spans="1:17">
      <c r="A1170" s="1" t="str">
        <f t="shared" si="216"/>
        <v>~letzte~ : [lɛtste]</v>
      </c>
      <c r="B1170" s="2">
        <v>1</v>
      </c>
      <c r="C1170" s="1" t="s">
        <v>875</v>
      </c>
      <c r="D1170" s="3">
        <f t="shared" si="217"/>
        <v>4.8899755501222489E-4</v>
      </c>
      <c r="E1170" s="3" t="str">
        <f t="shared" si="218"/>
        <v>~letzte~</v>
      </c>
      <c r="F1170" s="3" t="str">
        <f t="shared" si="219"/>
        <v>[lɛtste]</v>
      </c>
      <c r="G1170" s="5">
        <f t="shared" si="220"/>
        <v>6</v>
      </c>
      <c r="H1170" s="5">
        <f t="shared" si="221"/>
        <v>6</v>
      </c>
      <c r="I1170" s="5">
        <f t="shared" si="222"/>
        <v>6</v>
      </c>
      <c r="J1170" s="3" cm="1">
        <f t="array" ref="J1170">SUM(_xlfn._xlws.FILTER($D$2:$D$1311,_xlfn.MAP($E$2:$E$1311,_xlfn.LAMBDA(_xlpm.x,_xlpm.x=$E1170))))</f>
        <v>4.8899755501222489E-4</v>
      </c>
      <c r="K1170" s="3">
        <f t="shared" si="223"/>
        <v>1</v>
      </c>
      <c r="L1170" s="3" cm="1">
        <f t="array" ref="L1170">SUM(_xlfn._xlws.FILTER($D$2:$D$1311,_xlfn.MAP($F$2:$F$1311,_xlfn.LAMBDA(_xlpm.x,_xlpm.x=$F1170))))</f>
        <v>4.8899755501222489E-4</v>
      </c>
      <c r="M1170" s="3">
        <f t="shared" si="224"/>
        <v>1</v>
      </c>
      <c r="N1170" s="3">
        <f t="shared" si="225"/>
        <v>0.27185717486836958</v>
      </c>
      <c r="O1170" s="3">
        <f t="shared" si="226"/>
        <v>1</v>
      </c>
      <c r="P1170" s="3">
        <f t="shared" si="227"/>
        <v>0</v>
      </c>
      <c r="Q1170" s="3"/>
    </row>
    <row r="1171" spans="1:17">
      <c r="A1171" s="1" t="str">
        <f t="shared" si="216"/>
        <v>~mädche~ : [mɛːtçe]</v>
      </c>
      <c r="B1171" s="2">
        <v>1</v>
      </c>
      <c r="C1171" s="1" t="s">
        <v>873</v>
      </c>
      <c r="D1171" s="3">
        <f t="shared" si="217"/>
        <v>4.8899755501222489E-4</v>
      </c>
      <c r="E1171" s="1" t="str">
        <f t="shared" si="218"/>
        <v>~mädche~</v>
      </c>
      <c r="F1171" s="1" t="str">
        <f t="shared" si="219"/>
        <v>[mɛːtçe]</v>
      </c>
      <c r="G1171" s="5">
        <f t="shared" si="220"/>
        <v>6</v>
      </c>
      <c r="H1171" s="5">
        <f t="shared" si="221"/>
        <v>6</v>
      </c>
      <c r="I1171" s="5">
        <f t="shared" si="222"/>
        <v>6</v>
      </c>
      <c r="J1171" s="3" cm="1">
        <f t="array" ref="J1171">SUM(_xlfn._xlws.FILTER($D$2:$D$1311,_xlfn.MAP($E$2:$E$1311,_xlfn.LAMBDA(_xlpm.x,_xlpm.x=$E1171))))</f>
        <v>4.8899755501222489E-4</v>
      </c>
      <c r="K1171" s="3">
        <f t="shared" si="223"/>
        <v>1</v>
      </c>
      <c r="L1171" s="3" cm="1">
        <f t="array" ref="L1171">SUM(_xlfn._xlws.FILTER($D$2:$D$1311,_xlfn.MAP($F$2:$F$1311,_xlfn.LAMBDA(_xlpm.x,_xlpm.x=$F1171))))</f>
        <v>4.8899755501222489E-4</v>
      </c>
      <c r="M1171" s="3">
        <f t="shared" si="224"/>
        <v>1</v>
      </c>
      <c r="N1171" s="3">
        <f t="shared" si="225"/>
        <v>0.27185717486836958</v>
      </c>
      <c r="O1171" s="3">
        <f t="shared" si="226"/>
        <v>1</v>
      </c>
      <c r="P1171" s="3">
        <f t="shared" si="227"/>
        <v>0</v>
      </c>
      <c r="Q1171" s="3"/>
    </row>
    <row r="1172" spans="1:17">
      <c r="A1172" s="1" t="str">
        <f t="shared" si="216"/>
        <v>~niedri~ : [niːdʁɪ]</v>
      </c>
      <c r="B1172" s="2">
        <v>1</v>
      </c>
      <c r="C1172" s="1" t="s">
        <v>872</v>
      </c>
      <c r="D1172" s="3">
        <f t="shared" si="217"/>
        <v>4.8899755501222489E-4</v>
      </c>
      <c r="E1172" s="3" t="str">
        <f t="shared" si="218"/>
        <v>~niedri~</v>
      </c>
      <c r="F1172" s="3" t="str">
        <f t="shared" si="219"/>
        <v>[niːdʁɪ]</v>
      </c>
      <c r="G1172" s="5">
        <f t="shared" si="220"/>
        <v>6</v>
      </c>
      <c r="H1172" s="5">
        <f t="shared" si="221"/>
        <v>6</v>
      </c>
      <c r="I1172" s="5">
        <f t="shared" si="222"/>
        <v>6</v>
      </c>
      <c r="J1172" s="3" cm="1">
        <f t="array" ref="J1172">SUM(_xlfn._xlws.FILTER($D$2:$D$1311,_xlfn.MAP($E$2:$E$1311,_xlfn.LAMBDA(_xlpm.x,_xlpm.x=$E1172))))</f>
        <v>4.8899755501222489E-4</v>
      </c>
      <c r="K1172" s="3">
        <f t="shared" si="223"/>
        <v>1</v>
      </c>
      <c r="L1172" s="3" cm="1">
        <f t="array" ref="L1172">SUM(_xlfn._xlws.FILTER($D$2:$D$1311,_xlfn.MAP($F$2:$F$1311,_xlfn.LAMBDA(_xlpm.x,_xlpm.x=$F1172))))</f>
        <v>4.8899755501222489E-4</v>
      </c>
      <c r="M1172" s="3">
        <f t="shared" si="224"/>
        <v>1</v>
      </c>
      <c r="N1172" s="3">
        <f t="shared" si="225"/>
        <v>0.27185717486836958</v>
      </c>
      <c r="O1172" s="3">
        <f t="shared" si="226"/>
        <v>1</v>
      </c>
      <c r="P1172" s="3">
        <f t="shared" si="227"/>
        <v>0</v>
      </c>
      <c r="Q1172" s="3"/>
    </row>
    <row r="1173" spans="1:17">
      <c r="A1173" s="1" t="str">
        <f t="shared" si="216"/>
        <v>~nstige~ : [nstɪɡe]</v>
      </c>
      <c r="B1173" s="2">
        <v>1</v>
      </c>
      <c r="C1173" s="1" t="s">
        <v>871</v>
      </c>
      <c r="D1173" s="3">
        <f t="shared" si="217"/>
        <v>4.8899755501222489E-4</v>
      </c>
      <c r="E1173" s="3" t="str">
        <f t="shared" si="218"/>
        <v>~nstige~</v>
      </c>
      <c r="F1173" s="3" t="str">
        <f t="shared" si="219"/>
        <v>[nstɪɡe]</v>
      </c>
      <c r="G1173" s="5">
        <f t="shared" si="220"/>
        <v>6</v>
      </c>
      <c r="H1173" s="5">
        <f t="shared" si="221"/>
        <v>6</v>
      </c>
      <c r="I1173" s="5">
        <f t="shared" si="222"/>
        <v>6</v>
      </c>
      <c r="J1173" s="3" cm="1">
        <f t="array" ref="J1173">SUM(_xlfn._xlws.FILTER($D$2:$D$1311,_xlfn.MAP($E$2:$E$1311,_xlfn.LAMBDA(_xlpm.x,_xlpm.x=$E1173))))</f>
        <v>4.8899755501222489E-4</v>
      </c>
      <c r="K1173" s="3">
        <f t="shared" si="223"/>
        <v>1</v>
      </c>
      <c r="L1173" s="3" cm="1">
        <f t="array" ref="L1173">SUM(_xlfn._xlws.FILTER($D$2:$D$1311,_xlfn.MAP($F$2:$F$1311,_xlfn.LAMBDA(_xlpm.x,_xlpm.x=$F1173))))</f>
        <v>4.8899755501222489E-4</v>
      </c>
      <c r="M1173" s="3">
        <f t="shared" si="224"/>
        <v>1</v>
      </c>
      <c r="N1173" s="3">
        <f t="shared" si="225"/>
        <v>0.27185717486836958</v>
      </c>
      <c r="O1173" s="3">
        <f t="shared" si="226"/>
        <v>1</v>
      </c>
      <c r="P1173" s="3">
        <f t="shared" si="227"/>
        <v>0</v>
      </c>
      <c r="Q1173" s="3"/>
    </row>
    <row r="1174" spans="1:17">
      <c r="A1174" s="1" t="str">
        <f t="shared" si="216"/>
        <v>~ngeben~ : [nɡeːbm]</v>
      </c>
      <c r="B1174" s="2">
        <v>1</v>
      </c>
      <c r="C1174" s="1" t="s">
        <v>869</v>
      </c>
      <c r="D1174" s="3">
        <f t="shared" si="217"/>
        <v>4.8899755501222489E-4</v>
      </c>
      <c r="E1174" s="3" t="str">
        <f t="shared" si="218"/>
        <v>~ngeben~</v>
      </c>
      <c r="F1174" s="3" t="str">
        <f t="shared" si="219"/>
        <v>[nɡeːbm]</v>
      </c>
      <c r="G1174" s="5">
        <f t="shared" si="220"/>
        <v>6</v>
      </c>
      <c r="H1174" s="5">
        <f t="shared" si="221"/>
        <v>6</v>
      </c>
      <c r="I1174" s="5">
        <f t="shared" si="222"/>
        <v>6</v>
      </c>
      <c r="J1174" s="3" cm="1">
        <f t="array" ref="J1174">SUM(_xlfn._xlws.FILTER($D$2:$D$1311,_xlfn.MAP($E$2:$E$1311,_xlfn.LAMBDA(_xlpm.x,_xlpm.x=$E1174))))</f>
        <v>4.8899755501222489E-4</v>
      </c>
      <c r="K1174" s="3">
        <f t="shared" si="223"/>
        <v>1</v>
      </c>
      <c r="L1174" s="3" cm="1">
        <f t="array" ref="L1174">SUM(_xlfn._xlws.FILTER($D$2:$D$1311,_xlfn.MAP($F$2:$F$1311,_xlfn.LAMBDA(_xlpm.x,_xlpm.x=$F1174))))</f>
        <v>4.8899755501222489E-4</v>
      </c>
      <c r="M1174" s="3">
        <f t="shared" si="224"/>
        <v>1</v>
      </c>
      <c r="N1174" s="3">
        <f t="shared" si="225"/>
        <v>0.27185717486836958</v>
      </c>
      <c r="O1174" s="3">
        <f t="shared" si="226"/>
        <v>1</v>
      </c>
      <c r="P1174" s="3">
        <f t="shared" si="227"/>
        <v>0</v>
      </c>
      <c r="Q1174" s="3"/>
    </row>
    <row r="1175" spans="1:17">
      <c r="A1175" s="1" t="str">
        <f t="shared" si="216"/>
        <v>~nergie~ : [nɛʁɡiː]</v>
      </c>
      <c r="B1175" s="2">
        <v>1</v>
      </c>
      <c r="C1175" s="1" t="s">
        <v>868</v>
      </c>
      <c r="D1175" s="3">
        <f t="shared" si="217"/>
        <v>4.8899755501222489E-4</v>
      </c>
      <c r="E1175" s="3" t="str">
        <f t="shared" si="218"/>
        <v>~nergie~</v>
      </c>
      <c r="F1175" s="3" t="str">
        <f t="shared" si="219"/>
        <v>[nɛʁɡiː]</v>
      </c>
      <c r="G1175" s="5">
        <f t="shared" si="220"/>
        <v>6</v>
      </c>
      <c r="H1175" s="5">
        <f t="shared" si="221"/>
        <v>6</v>
      </c>
      <c r="I1175" s="5">
        <f t="shared" si="222"/>
        <v>6</v>
      </c>
      <c r="J1175" s="3" cm="1">
        <f t="array" ref="J1175">SUM(_xlfn._xlws.FILTER($D$2:$D$1311,_xlfn.MAP($E$2:$E$1311,_xlfn.LAMBDA(_xlpm.x,_xlpm.x=$E1175))))</f>
        <v>4.8899755501222489E-4</v>
      </c>
      <c r="K1175" s="3">
        <f t="shared" si="223"/>
        <v>1</v>
      </c>
      <c r="L1175" s="3" cm="1">
        <f t="array" ref="L1175">SUM(_xlfn._xlws.FILTER($D$2:$D$1311,_xlfn.MAP($F$2:$F$1311,_xlfn.LAMBDA(_xlpm.x,_xlpm.x=$F1175))))</f>
        <v>4.8899755501222489E-4</v>
      </c>
      <c r="M1175" s="3">
        <f t="shared" si="224"/>
        <v>1</v>
      </c>
      <c r="N1175" s="3">
        <f t="shared" si="225"/>
        <v>0.27185717486836958</v>
      </c>
      <c r="O1175" s="3">
        <f t="shared" si="226"/>
        <v>1</v>
      </c>
      <c r="P1175" s="3">
        <f t="shared" si="227"/>
        <v>0</v>
      </c>
      <c r="Q1175" s="3"/>
    </row>
    <row r="1176" spans="1:17">
      <c r="A1176" s="1" t="str">
        <f t="shared" si="216"/>
        <v>~partei~ : [paʁtaɛ]</v>
      </c>
      <c r="B1176" s="2">
        <v>1</v>
      </c>
      <c r="C1176" s="1" t="s">
        <v>867</v>
      </c>
      <c r="D1176" s="3">
        <f t="shared" si="217"/>
        <v>4.8899755501222489E-4</v>
      </c>
      <c r="E1176" s="3" t="str">
        <f t="shared" si="218"/>
        <v>~partei~</v>
      </c>
      <c r="F1176" s="3" t="str">
        <f t="shared" si="219"/>
        <v>[paʁtaɛ]</v>
      </c>
      <c r="G1176" s="5">
        <f t="shared" si="220"/>
        <v>6</v>
      </c>
      <c r="H1176" s="5">
        <f t="shared" si="221"/>
        <v>6</v>
      </c>
      <c r="I1176" s="5">
        <f t="shared" si="222"/>
        <v>6</v>
      </c>
      <c r="J1176" s="3" cm="1">
        <f t="array" ref="J1176">SUM(_xlfn._xlws.FILTER($D$2:$D$1311,_xlfn.MAP($E$2:$E$1311,_xlfn.LAMBDA(_xlpm.x,_xlpm.x=$E1176))))</f>
        <v>4.8899755501222489E-4</v>
      </c>
      <c r="K1176" s="3">
        <f t="shared" si="223"/>
        <v>1</v>
      </c>
      <c r="L1176" s="3" cm="1">
        <f t="array" ref="L1176">SUM(_xlfn._xlws.FILTER($D$2:$D$1311,_xlfn.MAP($F$2:$F$1311,_xlfn.LAMBDA(_xlpm.x,_xlpm.x=$F1176))))</f>
        <v>4.8899755501222489E-4</v>
      </c>
      <c r="M1176" s="3">
        <f t="shared" si="224"/>
        <v>1</v>
      </c>
      <c r="N1176" s="3">
        <f t="shared" si="225"/>
        <v>0.27185717486836958</v>
      </c>
      <c r="O1176" s="3">
        <f t="shared" si="226"/>
        <v>1</v>
      </c>
      <c r="P1176" s="3">
        <f t="shared" si="227"/>
        <v>0</v>
      </c>
      <c r="Q1176" s="3"/>
    </row>
    <row r="1177" spans="1:17">
      <c r="A1177" s="1" t="str">
        <f t="shared" si="216"/>
        <v>~pleite~ : [plaɛte]</v>
      </c>
      <c r="B1177" s="2">
        <v>1</v>
      </c>
      <c r="C1177" s="1" t="s">
        <v>866</v>
      </c>
      <c r="D1177" s="3">
        <f t="shared" si="217"/>
        <v>4.8899755501222489E-4</v>
      </c>
      <c r="E1177" s="1" t="str">
        <f t="shared" si="218"/>
        <v>~pleite~</v>
      </c>
      <c r="F1177" s="1" t="str">
        <f t="shared" si="219"/>
        <v>[plaɛte]</v>
      </c>
      <c r="G1177" s="5">
        <f t="shared" si="220"/>
        <v>6</v>
      </c>
      <c r="H1177" s="5">
        <f t="shared" si="221"/>
        <v>6</v>
      </c>
      <c r="I1177" s="5">
        <f t="shared" si="222"/>
        <v>6</v>
      </c>
      <c r="J1177" s="3" cm="1">
        <f t="array" ref="J1177">SUM(_xlfn._xlws.FILTER($D$2:$D$1311,_xlfn.MAP($E$2:$E$1311,_xlfn.LAMBDA(_xlpm.x,_xlpm.x=$E1177))))</f>
        <v>4.8899755501222489E-4</v>
      </c>
      <c r="K1177" s="3">
        <f t="shared" si="223"/>
        <v>1</v>
      </c>
      <c r="L1177" s="3" cm="1">
        <f t="array" ref="L1177">SUM(_xlfn._xlws.FILTER($D$2:$D$1311,_xlfn.MAP($F$2:$F$1311,_xlfn.LAMBDA(_xlpm.x,_xlpm.x=$F1177))))</f>
        <v>4.8899755501222489E-4</v>
      </c>
      <c r="M1177" s="3">
        <f t="shared" si="224"/>
        <v>1</v>
      </c>
      <c r="N1177" s="3">
        <f t="shared" si="225"/>
        <v>0.27185717486836958</v>
      </c>
      <c r="O1177" s="3">
        <f t="shared" si="226"/>
        <v>1</v>
      </c>
      <c r="P1177" s="3">
        <f t="shared" si="227"/>
        <v>0</v>
      </c>
      <c r="Q1177" s="3"/>
    </row>
    <row r="1178" spans="1:17">
      <c r="A1178" s="1" t="str">
        <f t="shared" si="216"/>
        <v>~skutie~ : [skutiː]</v>
      </c>
      <c r="B1178" s="2">
        <v>1</v>
      </c>
      <c r="C1178" s="1" t="s">
        <v>860</v>
      </c>
      <c r="D1178" s="3">
        <f t="shared" si="217"/>
        <v>4.8899755501222489E-4</v>
      </c>
      <c r="E1178" s="3" t="str">
        <f t="shared" si="218"/>
        <v>~skutie~</v>
      </c>
      <c r="F1178" s="3" t="str">
        <f t="shared" si="219"/>
        <v>[skutiː]</v>
      </c>
      <c r="G1178" s="5">
        <f t="shared" si="220"/>
        <v>6</v>
      </c>
      <c r="H1178" s="5">
        <f t="shared" si="221"/>
        <v>6</v>
      </c>
      <c r="I1178" s="5">
        <f t="shared" si="222"/>
        <v>6</v>
      </c>
      <c r="J1178" s="3" cm="1">
        <f t="array" ref="J1178">SUM(_xlfn._xlws.FILTER($D$2:$D$1311,_xlfn.MAP($E$2:$E$1311,_xlfn.LAMBDA(_xlpm.x,_xlpm.x=$E1178))))</f>
        <v>4.8899755501222489E-4</v>
      </c>
      <c r="K1178" s="3">
        <f t="shared" si="223"/>
        <v>1</v>
      </c>
      <c r="L1178" s="3" cm="1">
        <f t="array" ref="L1178">SUM(_xlfn._xlws.FILTER($D$2:$D$1311,_xlfn.MAP($F$2:$F$1311,_xlfn.LAMBDA(_xlpm.x,_xlpm.x=$F1178))))</f>
        <v>4.8899755501222489E-4</v>
      </c>
      <c r="M1178" s="3">
        <f t="shared" si="224"/>
        <v>1</v>
      </c>
      <c r="N1178" s="3">
        <f t="shared" si="225"/>
        <v>0.27185717486836958</v>
      </c>
      <c r="O1178" s="3">
        <f t="shared" si="226"/>
        <v>1</v>
      </c>
      <c r="P1178" s="3">
        <f t="shared" si="227"/>
        <v>0</v>
      </c>
      <c r="Q1178" s="3"/>
    </row>
    <row r="1179" spans="1:17">
      <c r="A1179" s="1" t="str">
        <f t="shared" si="216"/>
        <v>~stenlo~ : [stnloː]</v>
      </c>
      <c r="B1179" s="2">
        <v>1</v>
      </c>
      <c r="C1179" s="1" t="s">
        <v>859</v>
      </c>
      <c r="D1179" s="3">
        <f t="shared" si="217"/>
        <v>4.8899755501222489E-4</v>
      </c>
      <c r="E1179" s="1" t="str">
        <f t="shared" si="218"/>
        <v>~stenlo~</v>
      </c>
      <c r="F1179" s="1" t="str">
        <f t="shared" si="219"/>
        <v>[stnloː]</v>
      </c>
      <c r="G1179" s="5">
        <f t="shared" si="220"/>
        <v>6</v>
      </c>
      <c r="H1179" s="5">
        <f t="shared" si="221"/>
        <v>6</v>
      </c>
      <c r="I1179" s="5">
        <f t="shared" si="222"/>
        <v>6</v>
      </c>
      <c r="J1179" s="3" cm="1">
        <f t="array" ref="J1179">SUM(_xlfn._xlws.FILTER($D$2:$D$1311,_xlfn.MAP($E$2:$E$1311,_xlfn.LAMBDA(_xlpm.x,_xlpm.x=$E1179))))</f>
        <v>4.8899755501222489E-4</v>
      </c>
      <c r="K1179" s="3">
        <f t="shared" si="223"/>
        <v>1</v>
      </c>
      <c r="L1179" s="3" cm="1">
        <f t="array" ref="L1179">SUM(_xlfn._xlws.FILTER($D$2:$D$1311,_xlfn.MAP($F$2:$F$1311,_xlfn.LAMBDA(_xlpm.x,_xlpm.x=$F1179))))</f>
        <v>4.8899755501222489E-4</v>
      </c>
      <c r="M1179" s="3">
        <f t="shared" si="224"/>
        <v>1</v>
      </c>
      <c r="N1179" s="3">
        <f t="shared" si="225"/>
        <v>0.27185717486836958</v>
      </c>
      <c r="O1179" s="3">
        <f t="shared" si="226"/>
        <v>1</v>
      </c>
      <c r="P1179" s="3">
        <f t="shared" si="227"/>
        <v>0</v>
      </c>
      <c r="Q1179" s="3"/>
    </row>
    <row r="1180" spans="1:17">
      <c r="A1180" s="1" t="str">
        <f t="shared" si="216"/>
        <v>~zahlen~ : [tsaːln]</v>
      </c>
      <c r="B1180" s="2">
        <v>1</v>
      </c>
      <c r="C1180" s="1" t="s">
        <v>855</v>
      </c>
      <c r="D1180" s="3">
        <f t="shared" si="217"/>
        <v>4.8899755501222489E-4</v>
      </c>
      <c r="E1180" s="3" t="str">
        <f t="shared" si="218"/>
        <v>~zahlen~</v>
      </c>
      <c r="F1180" s="3" t="str">
        <f t="shared" si="219"/>
        <v>[tsaːln]</v>
      </c>
      <c r="G1180" s="5">
        <f t="shared" si="220"/>
        <v>6</v>
      </c>
      <c r="H1180" s="5">
        <f t="shared" si="221"/>
        <v>6</v>
      </c>
      <c r="I1180" s="5">
        <f t="shared" si="222"/>
        <v>6</v>
      </c>
      <c r="J1180" s="3" cm="1">
        <f t="array" ref="J1180">SUM(_xlfn._xlws.FILTER($D$2:$D$1311,_xlfn.MAP($E$2:$E$1311,_xlfn.LAMBDA(_xlpm.x,_xlpm.x=$E1180))))</f>
        <v>4.8899755501222489E-4</v>
      </c>
      <c r="K1180" s="3">
        <f t="shared" si="223"/>
        <v>1</v>
      </c>
      <c r="L1180" s="3" cm="1">
        <f t="array" ref="L1180">SUM(_xlfn._xlws.FILTER($D$2:$D$1311,_xlfn.MAP($F$2:$F$1311,_xlfn.LAMBDA(_xlpm.x,_xlpm.x=$F1180))))</f>
        <v>4.8899755501222489E-4</v>
      </c>
      <c r="M1180" s="3">
        <f t="shared" si="224"/>
        <v>1</v>
      </c>
      <c r="N1180" s="3">
        <f t="shared" si="225"/>
        <v>0.27185717486836958</v>
      </c>
      <c r="O1180" s="3">
        <f t="shared" si="226"/>
        <v>1</v>
      </c>
      <c r="P1180" s="3">
        <f t="shared" si="227"/>
        <v>0</v>
      </c>
      <c r="Q1180" s="3"/>
    </row>
    <row r="1181" spans="1:17">
      <c r="A1181" s="1" t="str">
        <f t="shared" si="216"/>
        <v>~zeigen~ : [tsaɛɡŋ]</v>
      </c>
      <c r="B1181" s="2">
        <v>1</v>
      </c>
      <c r="C1181" s="1" t="s">
        <v>854</v>
      </c>
      <c r="D1181" s="3">
        <f t="shared" si="217"/>
        <v>4.8899755501222489E-4</v>
      </c>
      <c r="E1181" s="3" t="str">
        <f t="shared" si="218"/>
        <v>~zeigen~</v>
      </c>
      <c r="F1181" s="3" t="str">
        <f t="shared" si="219"/>
        <v>[tsaɛɡŋ]</v>
      </c>
      <c r="G1181" s="5">
        <f t="shared" si="220"/>
        <v>6</v>
      </c>
      <c r="H1181" s="5">
        <f t="shared" si="221"/>
        <v>6</v>
      </c>
      <c r="I1181" s="5">
        <f t="shared" si="222"/>
        <v>6</v>
      </c>
      <c r="J1181" s="3" cm="1">
        <f t="array" ref="J1181">SUM(_xlfn._xlws.FILTER($D$2:$D$1311,_xlfn.MAP($E$2:$E$1311,_xlfn.LAMBDA(_xlpm.x,_xlpm.x=$E1181))))</f>
        <v>4.8899755501222489E-4</v>
      </c>
      <c r="K1181" s="3">
        <f t="shared" si="223"/>
        <v>1</v>
      </c>
      <c r="L1181" s="3" cm="1">
        <f t="array" ref="L1181">SUM(_xlfn._xlws.FILTER($D$2:$D$1311,_xlfn.MAP($F$2:$F$1311,_xlfn.LAMBDA(_xlpm.x,_xlpm.x=$F1181))))</f>
        <v>4.8899755501222489E-4</v>
      </c>
      <c r="M1181" s="3">
        <f t="shared" si="224"/>
        <v>1</v>
      </c>
      <c r="N1181" s="3">
        <f t="shared" si="225"/>
        <v>0.27185717486836958</v>
      </c>
      <c r="O1181" s="3">
        <f t="shared" si="226"/>
        <v>1</v>
      </c>
      <c r="P1181" s="3">
        <f t="shared" si="227"/>
        <v>0</v>
      </c>
      <c r="Q1181" s="3"/>
    </row>
    <row r="1182" spans="1:17">
      <c r="A1182" s="1" t="str">
        <f t="shared" si="216"/>
        <v>~zählen~ : [tsɛːln]</v>
      </c>
      <c r="B1182" s="2">
        <v>1</v>
      </c>
      <c r="C1182" s="1" t="s">
        <v>848</v>
      </c>
      <c r="D1182" s="3">
        <f t="shared" si="217"/>
        <v>4.8899755501222489E-4</v>
      </c>
      <c r="E1182" s="3" t="str">
        <f t="shared" si="218"/>
        <v>~zählen~</v>
      </c>
      <c r="F1182" s="3" t="str">
        <f t="shared" si="219"/>
        <v>[tsɛːln]</v>
      </c>
      <c r="G1182" s="5">
        <f t="shared" si="220"/>
        <v>6</v>
      </c>
      <c r="H1182" s="5">
        <f t="shared" si="221"/>
        <v>6</v>
      </c>
      <c r="I1182" s="5">
        <f t="shared" si="222"/>
        <v>6</v>
      </c>
      <c r="J1182" s="3" cm="1">
        <f t="array" ref="J1182">SUM(_xlfn._xlws.FILTER($D$2:$D$1311,_xlfn.MAP($E$2:$E$1311,_xlfn.LAMBDA(_xlpm.x,_xlpm.x=$E1182))))</f>
        <v>4.8899755501222489E-4</v>
      </c>
      <c r="K1182" s="3">
        <f t="shared" si="223"/>
        <v>1</v>
      </c>
      <c r="L1182" s="3" cm="1">
        <f t="array" ref="L1182">SUM(_xlfn._xlws.FILTER($D$2:$D$1311,_xlfn.MAP($F$2:$F$1311,_xlfn.LAMBDA(_xlpm.x,_xlpm.x=$F1182))))</f>
        <v>4.8899755501222489E-4</v>
      </c>
      <c r="M1182" s="3">
        <f t="shared" si="224"/>
        <v>1</v>
      </c>
      <c r="N1182" s="3">
        <f t="shared" si="225"/>
        <v>0.27185717486836958</v>
      </c>
      <c r="O1182" s="3">
        <f t="shared" si="226"/>
        <v>1</v>
      </c>
      <c r="P1182" s="3">
        <f t="shared" si="227"/>
        <v>0</v>
      </c>
      <c r="Q1182" s="3"/>
    </row>
    <row r="1183" spans="1:17">
      <c r="A1183" s="1" t="str">
        <f t="shared" si="216"/>
        <v>~trahie~ : [tʁahiː]</v>
      </c>
      <c r="B1183" s="2">
        <v>1</v>
      </c>
      <c r="C1183" s="1" t="s">
        <v>847</v>
      </c>
      <c r="D1183" s="3">
        <f t="shared" si="217"/>
        <v>4.8899755501222489E-4</v>
      </c>
      <c r="E1183" s="1" t="str">
        <f t="shared" si="218"/>
        <v>~trahie~</v>
      </c>
      <c r="F1183" s="1" t="str">
        <f t="shared" si="219"/>
        <v>[tʁahiː]</v>
      </c>
      <c r="G1183" s="5">
        <f t="shared" si="220"/>
        <v>6</v>
      </c>
      <c r="H1183" s="5">
        <f t="shared" si="221"/>
        <v>6</v>
      </c>
      <c r="I1183" s="5">
        <f t="shared" si="222"/>
        <v>6</v>
      </c>
      <c r="J1183" s="3" cm="1">
        <f t="array" ref="J1183">SUM(_xlfn._xlws.FILTER($D$2:$D$1311,_xlfn.MAP($E$2:$E$1311,_xlfn.LAMBDA(_xlpm.x,_xlpm.x=$E1183))))</f>
        <v>4.8899755501222489E-4</v>
      </c>
      <c r="K1183" s="3">
        <f t="shared" si="223"/>
        <v>1</v>
      </c>
      <c r="L1183" s="3" cm="1">
        <f t="array" ref="L1183">SUM(_xlfn._xlws.FILTER($D$2:$D$1311,_xlfn.MAP($F$2:$F$1311,_xlfn.LAMBDA(_xlpm.x,_xlpm.x=$F1183))))</f>
        <v>4.8899755501222489E-4</v>
      </c>
      <c r="M1183" s="3">
        <f t="shared" si="224"/>
        <v>1</v>
      </c>
      <c r="N1183" s="3">
        <f t="shared" si="225"/>
        <v>0.27185717486836958</v>
      </c>
      <c r="O1183" s="3">
        <f t="shared" si="226"/>
        <v>1</v>
      </c>
      <c r="P1183" s="3">
        <f t="shared" si="227"/>
        <v>0</v>
      </c>
      <c r="Q1183" s="3"/>
    </row>
    <row r="1184" spans="1:17">
      <c r="A1184" s="1" t="str">
        <f t="shared" si="216"/>
        <v>~tragen~ : [tʁaːɡŋ]</v>
      </c>
      <c r="B1184" s="2">
        <v>1</v>
      </c>
      <c r="C1184" s="1" t="s">
        <v>846</v>
      </c>
      <c r="D1184" s="3">
        <f t="shared" si="217"/>
        <v>4.8899755501222489E-4</v>
      </c>
      <c r="E1184" s="3" t="str">
        <f t="shared" si="218"/>
        <v>~tragen~</v>
      </c>
      <c r="F1184" s="3" t="str">
        <f t="shared" si="219"/>
        <v>[tʁaːɡŋ]</v>
      </c>
      <c r="G1184" s="5">
        <f t="shared" si="220"/>
        <v>6</v>
      </c>
      <c r="H1184" s="5">
        <f t="shared" si="221"/>
        <v>6</v>
      </c>
      <c r="I1184" s="5">
        <f t="shared" si="222"/>
        <v>6</v>
      </c>
      <c r="J1184" s="3" cm="1">
        <f t="array" ref="J1184">SUM(_xlfn._xlws.FILTER($D$2:$D$1311,_xlfn.MAP($E$2:$E$1311,_xlfn.LAMBDA(_xlpm.x,_xlpm.x=$E1184))))</f>
        <v>4.8899755501222489E-4</v>
      </c>
      <c r="K1184" s="3">
        <f t="shared" si="223"/>
        <v>1</v>
      </c>
      <c r="L1184" s="3" cm="1">
        <f t="array" ref="L1184">SUM(_xlfn._xlws.FILTER($D$2:$D$1311,_xlfn.MAP($F$2:$F$1311,_xlfn.LAMBDA(_xlpm.x,_xlpm.x=$F1184))))</f>
        <v>4.8899755501222489E-4</v>
      </c>
      <c r="M1184" s="3">
        <f t="shared" si="224"/>
        <v>1</v>
      </c>
      <c r="N1184" s="3">
        <f t="shared" si="225"/>
        <v>0.27185717486836958</v>
      </c>
      <c r="O1184" s="3">
        <f t="shared" si="226"/>
        <v>1</v>
      </c>
      <c r="P1184" s="3">
        <f t="shared" si="227"/>
        <v>0</v>
      </c>
      <c r="Q1184" s="3"/>
    </row>
    <row r="1185" spans="1:17">
      <c r="A1185" s="1" t="str">
        <f t="shared" si="216"/>
        <v>~treten~ : [tʁeːtn]</v>
      </c>
      <c r="B1185" s="2">
        <v>1</v>
      </c>
      <c r="C1185" s="1" t="s">
        <v>845</v>
      </c>
      <c r="D1185" s="3">
        <f t="shared" si="217"/>
        <v>4.8899755501222489E-4</v>
      </c>
      <c r="E1185" s="3" t="str">
        <f t="shared" si="218"/>
        <v>~treten~</v>
      </c>
      <c r="F1185" s="3" t="str">
        <f t="shared" si="219"/>
        <v>[tʁeːtn]</v>
      </c>
      <c r="G1185" s="5">
        <f t="shared" si="220"/>
        <v>6</v>
      </c>
      <c r="H1185" s="5">
        <f t="shared" si="221"/>
        <v>6</v>
      </c>
      <c r="I1185" s="5">
        <f t="shared" si="222"/>
        <v>6</v>
      </c>
      <c r="J1185" s="3" cm="1">
        <f t="array" ref="J1185">SUM(_xlfn._xlws.FILTER($D$2:$D$1311,_xlfn.MAP($E$2:$E$1311,_xlfn.LAMBDA(_xlpm.x,_xlpm.x=$E1185))))</f>
        <v>4.8899755501222489E-4</v>
      </c>
      <c r="K1185" s="3">
        <f t="shared" si="223"/>
        <v>1</v>
      </c>
      <c r="L1185" s="3" cm="1">
        <f t="array" ref="L1185">SUM(_xlfn._xlws.FILTER($D$2:$D$1311,_xlfn.MAP($F$2:$F$1311,_xlfn.LAMBDA(_xlpm.x,_xlpm.x=$F1185))))</f>
        <v>4.8899755501222489E-4</v>
      </c>
      <c r="M1185" s="3">
        <f t="shared" si="224"/>
        <v>1</v>
      </c>
      <c r="N1185" s="3">
        <f t="shared" si="225"/>
        <v>0.27185717486836958</v>
      </c>
      <c r="O1185" s="3">
        <f t="shared" si="226"/>
        <v>1</v>
      </c>
      <c r="P1185" s="3">
        <f t="shared" si="227"/>
        <v>0</v>
      </c>
      <c r="Q1185" s="3"/>
    </row>
    <row r="1186" spans="1:17">
      <c r="A1186" s="1" t="str">
        <f t="shared" si="216"/>
        <v>~träume~ : [tʁɔœme]</v>
      </c>
      <c r="B1186" s="2">
        <v>1</v>
      </c>
      <c r="C1186" s="1" t="s">
        <v>844</v>
      </c>
      <c r="D1186" s="3">
        <f t="shared" si="217"/>
        <v>4.8899755501222489E-4</v>
      </c>
      <c r="E1186" s="3" t="str">
        <f t="shared" si="218"/>
        <v>~träume~</v>
      </c>
      <c r="F1186" s="3" t="str">
        <f t="shared" si="219"/>
        <v>[tʁɔœme]</v>
      </c>
      <c r="G1186" s="5">
        <f t="shared" si="220"/>
        <v>6</v>
      </c>
      <c r="H1186" s="5">
        <f t="shared" si="221"/>
        <v>6</v>
      </c>
      <c r="I1186" s="5">
        <f t="shared" si="222"/>
        <v>6</v>
      </c>
      <c r="J1186" s="3" cm="1">
        <f t="array" ref="J1186">SUM(_xlfn._xlws.FILTER($D$2:$D$1311,_xlfn.MAP($E$2:$E$1311,_xlfn.LAMBDA(_xlpm.x,_xlpm.x=$E1186))))</f>
        <v>4.8899755501222489E-4</v>
      </c>
      <c r="K1186" s="3">
        <f t="shared" si="223"/>
        <v>1</v>
      </c>
      <c r="L1186" s="3" cm="1">
        <f t="array" ref="L1186">SUM(_xlfn._xlws.FILTER($D$2:$D$1311,_xlfn.MAP($F$2:$F$1311,_xlfn.LAMBDA(_xlpm.x,_xlpm.x=$F1186))))</f>
        <v>4.8899755501222489E-4</v>
      </c>
      <c r="M1186" s="3">
        <f t="shared" si="224"/>
        <v>1</v>
      </c>
      <c r="N1186" s="3">
        <f t="shared" si="225"/>
        <v>0.27185717486836958</v>
      </c>
      <c r="O1186" s="3">
        <f t="shared" si="226"/>
        <v>1</v>
      </c>
      <c r="P1186" s="3">
        <f t="shared" si="227"/>
        <v>0</v>
      </c>
      <c r="Q1186" s="3"/>
    </row>
    <row r="1187" spans="1:17">
      <c r="A1187" s="1" t="str">
        <f t="shared" si="216"/>
        <v>~wurzel~ : [vʊʁtsl]</v>
      </c>
      <c r="B1187" s="2">
        <v>1</v>
      </c>
      <c r="C1187" s="1" t="s">
        <v>841</v>
      </c>
      <c r="D1187" s="3">
        <f t="shared" si="217"/>
        <v>4.8899755501222489E-4</v>
      </c>
      <c r="E1187" s="3" t="str">
        <f t="shared" si="218"/>
        <v>~wurzel~</v>
      </c>
      <c r="F1187" s="3" t="str">
        <f t="shared" si="219"/>
        <v>[vʊʁtsl]</v>
      </c>
      <c r="G1187" s="5">
        <f t="shared" si="220"/>
        <v>6</v>
      </c>
      <c r="H1187" s="5">
        <f t="shared" si="221"/>
        <v>6</v>
      </c>
      <c r="I1187" s="5">
        <f t="shared" si="222"/>
        <v>6</v>
      </c>
      <c r="J1187" s="3" cm="1">
        <f t="array" ref="J1187">SUM(_xlfn._xlws.FILTER($D$2:$D$1311,_xlfn.MAP($E$2:$E$1311,_xlfn.LAMBDA(_xlpm.x,_xlpm.x=$E1187))))</f>
        <v>4.8899755501222489E-4</v>
      </c>
      <c r="K1187" s="3">
        <f t="shared" si="223"/>
        <v>1</v>
      </c>
      <c r="L1187" s="3" cm="1">
        <f t="array" ref="L1187">SUM(_xlfn._xlws.FILTER($D$2:$D$1311,_xlfn.MAP($F$2:$F$1311,_xlfn.LAMBDA(_xlpm.x,_xlpm.x=$F1187))))</f>
        <v>4.8899755501222489E-4</v>
      </c>
      <c r="M1187" s="3">
        <f t="shared" si="224"/>
        <v>1</v>
      </c>
      <c r="N1187" s="3">
        <f t="shared" si="225"/>
        <v>0.27185717486836958</v>
      </c>
      <c r="O1187" s="3">
        <f t="shared" si="226"/>
        <v>1</v>
      </c>
      <c r="P1187" s="3">
        <f t="shared" si="227"/>
        <v>0</v>
      </c>
      <c r="Q1187" s="3"/>
    </row>
    <row r="1188" spans="1:17">
      <c r="A1188" s="1" t="str">
        <f t="shared" si="216"/>
        <v>~selbst~ : [zɛlpst]</v>
      </c>
      <c r="B1188" s="2">
        <v>1</v>
      </c>
      <c r="C1188" s="1" t="s">
        <v>839</v>
      </c>
      <c r="D1188" s="3">
        <f t="shared" si="217"/>
        <v>4.8899755501222489E-4</v>
      </c>
      <c r="E1188" s="3" t="str">
        <f t="shared" si="218"/>
        <v>~selbst~</v>
      </c>
      <c r="F1188" s="3" t="str">
        <f t="shared" si="219"/>
        <v>[zɛlpst]</v>
      </c>
      <c r="G1188" s="5">
        <f t="shared" si="220"/>
        <v>6</v>
      </c>
      <c r="H1188" s="5">
        <f t="shared" si="221"/>
        <v>6</v>
      </c>
      <c r="I1188" s="5">
        <f t="shared" si="222"/>
        <v>6</v>
      </c>
      <c r="J1188" s="3" cm="1">
        <f t="array" ref="J1188">SUM(_xlfn._xlws.FILTER($D$2:$D$1311,_xlfn.MAP($E$2:$E$1311,_xlfn.LAMBDA(_xlpm.x,_xlpm.x=$E1188))))</f>
        <v>4.8899755501222489E-4</v>
      </c>
      <c r="K1188" s="3">
        <f t="shared" si="223"/>
        <v>1</v>
      </c>
      <c r="L1188" s="3" cm="1">
        <f t="array" ref="L1188">SUM(_xlfn._xlws.FILTER($D$2:$D$1311,_xlfn.MAP($F$2:$F$1311,_xlfn.LAMBDA(_xlpm.x,_xlpm.x=$F1188))))</f>
        <v>4.8899755501222489E-4</v>
      </c>
      <c r="M1188" s="3">
        <f t="shared" si="224"/>
        <v>1</v>
      </c>
      <c r="N1188" s="3">
        <f t="shared" si="225"/>
        <v>0.27185717486836958</v>
      </c>
      <c r="O1188" s="3">
        <f t="shared" si="226"/>
        <v>1</v>
      </c>
      <c r="P1188" s="3">
        <f t="shared" si="227"/>
        <v>0</v>
      </c>
      <c r="Q1188" s="3"/>
    </row>
    <row r="1189" spans="1:17">
      <c r="A1189" s="1" t="str">
        <f t="shared" si="216"/>
        <v>~substa~ : [zʊpsta]</v>
      </c>
      <c r="B1189" s="2">
        <v>1</v>
      </c>
      <c r="C1189" s="1" t="s">
        <v>838</v>
      </c>
      <c r="D1189" s="3">
        <f t="shared" si="217"/>
        <v>4.8899755501222489E-4</v>
      </c>
      <c r="E1189" s="3" t="str">
        <f t="shared" si="218"/>
        <v>~substa~</v>
      </c>
      <c r="F1189" s="3" t="str">
        <f t="shared" si="219"/>
        <v>[zʊpsta]</v>
      </c>
      <c r="G1189" s="5">
        <f t="shared" si="220"/>
        <v>6</v>
      </c>
      <c r="H1189" s="5">
        <f t="shared" si="221"/>
        <v>6</v>
      </c>
      <c r="I1189" s="5">
        <f t="shared" si="222"/>
        <v>6</v>
      </c>
      <c r="J1189" s="3" cm="1">
        <f t="array" ref="J1189">SUM(_xlfn._xlws.FILTER($D$2:$D$1311,_xlfn.MAP($E$2:$E$1311,_xlfn.LAMBDA(_xlpm.x,_xlpm.x=$E1189))))</f>
        <v>4.8899755501222489E-4</v>
      </c>
      <c r="K1189" s="3">
        <f t="shared" si="223"/>
        <v>1</v>
      </c>
      <c r="L1189" s="3" cm="1">
        <f t="array" ref="L1189">SUM(_xlfn._xlws.FILTER($D$2:$D$1311,_xlfn.MAP($F$2:$F$1311,_xlfn.LAMBDA(_xlpm.x,_xlpm.x=$F1189))))</f>
        <v>4.8899755501222489E-4</v>
      </c>
      <c r="M1189" s="3">
        <f t="shared" si="224"/>
        <v>1</v>
      </c>
      <c r="N1189" s="3">
        <f t="shared" si="225"/>
        <v>0.27185717486836958</v>
      </c>
      <c r="O1189" s="3">
        <f t="shared" si="226"/>
        <v>1</v>
      </c>
      <c r="P1189" s="3">
        <f t="shared" si="227"/>
        <v>0</v>
      </c>
      <c r="Q1189" s="3"/>
    </row>
    <row r="1190" spans="1:17">
      <c r="A1190" s="1" t="str">
        <f t="shared" si="216"/>
        <v>~regeln~ : [ʁeːɡln]</v>
      </c>
      <c r="B1190" s="2">
        <v>1</v>
      </c>
      <c r="C1190" s="1" t="s">
        <v>835</v>
      </c>
      <c r="D1190" s="3">
        <f t="shared" si="217"/>
        <v>4.8899755501222489E-4</v>
      </c>
      <c r="E1190" s="3" t="str">
        <f t="shared" si="218"/>
        <v>~regeln~</v>
      </c>
      <c r="F1190" s="3" t="str">
        <f t="shared" si="219"/>
        <v>[ʁeːɡln]</v>
      </c>
      <c r="G1190" s="5">
        <f t="shared" si="220"/>
        <v>6</v>
      </c>
      <c r="H1190" s="5">
        <f t="shared" si="221"/>
        <v>6</v>
      </c>
      <c r="I1190" s="5">
        <f t="shared" si="222"/>
        <v>6</v>
      </c>
      <c r="J1190" s="3" cm="1">
        <f t="array" ref="J1190">SUM(_xlfn._xlws.FILTER($D$2:$D$1311,_xlfn.MAP($E$2:$E$1311,_xlfn.LAMBDA(_xlpm.x,_xlpm.x=$E1190))))</f>
        <v>4.8899755501222489E-4</v>
      </c>
      <c r="K1190" s="3">
        <f t="shared" si="223"/>
        <v>1</v>
      </c>
      <c r="L1190" s="3" cm="1">
        <f t="array" ref="L1190">SUM(_xlfn._xlws.FILTER($D$2:$D$1311,_xlfn.MAP($F$2:$F$1311,_xlfn.LAMBDA(_xlpm.x,_xlpm.x=$F1190))))</f>
        <v>4.8899755501222489E-4</v>
      </c>
      <c r="M1190" s="3">
        <f t="shared" si="224"/>
        <v>1</v>
      </c>
      <c r="N1190" s="3">
        <f t="shared" si="225"/>
        <v>0.27185717486836958</v>
      </c>
      <c r="O1190" s="3">
        <f t="shared" si="226"/>
        <v>1</v>
      </c>
      <c r="P1190" s="3">
        <f t="shared" si="227"/>
        <v>0</v>
      </c>
      <c r="Q1190" s="3"/>
    </row>
    <row r="1191" spans="1:17">
      <c r="A1191" s="1" t="str">
        <f t="shared" si="216"/>
        <v>~instru~ : [ɪnstʁu]</v>
      </c>
      <c r="B1191" s="2">
        <v>1</v>
      </c>
      <c r="C1191" s="1" t="s">
        <v>832</v>
      </c>
      <c r="D1191" s="3">
        <f t="shared" si="217"/>
        <v>4.8899755501222489E-4</v>
      </c>
      <c r="E1191" s="3" t="str">
        <f t="shared" si="218"/>
        <v>~instru~</v>
      </c>
      <c r="F1191" s="3" t="str">
        <f t="shared" si="219"/>
        <v>[ɪnstʁu]</v>
      </c>
      <c r="G1191" s="5">
        <f t="shared" si="220"/>
        <v>6</v>
      </c>
      <c r="H1191" s="5">
        <f t="shared" si="221"/>
        <v>6</v>
      </c>
      <c r="I1191" s="5">
        <f t="shared" si="222"/>
        <v>6</v>
      </c>
      <c r="J1191" s="3" cm="1">
        <f t="array" ref="J1191">SUM(_xlfn._xlws.FILTER($D$2:$D$1311,_xlfn.MAP($E$2:$E$1311,_xlfn.LAMBDA(_xlpm.x,_xlpm.x=$E1191))))</f>
        <v>4.8899755501222489E-4</v>
      </c>
      <c r="K1191" s="3">
        <f t="shared" si="223"/>
        <v>1</v>
      </c>
      <c r="L1191" s="3" cm="1">
        <f t="array" ref="L1191">SUM(_xlfn._xlws.FILTER($D$2:$D$1311,_xlfn.MAP($F$2:$F$1311,_xlfn.LAMBDA(_xlpm.x,_xlpm.x=$F1191))))</f>
        <v>4.8899755501222489E-4</v>
      </c>
      <c r="M1191" s="3">
        <f t="shared" si="224"/>
        <v>1</v>
      </c>
      <c r="N1191" s="3">
        <f t="shared" si="225"/>
        <v>0.27185717486836958</v>
      </c>
      <c r="O1191" s="3">
        <f t="shared" si="226"/>
        <v>1</v>
      </c>
      <c r="P1191" s="3">
        <f t="shared" si="227"/>
        <v>0</v>
      </c>
      <c r="Q1191" s="3"/>
    </row>
    <row r="1192" spans="1:17">
      <c r="A1192" s="1" t="str">
        <f t="shared" si="216"/>
        <v>~spalte~ : [ʃpalte]</v>
      </c>
      <c r="B1192" s="2">
        <v>1</v>
      </c>
      <c r="C1192" s="1" t="s">
        <v>831</v>
      </c>
      <c r="D1192" s="3">
        <f t="shared" si="217"/>
        <v>4.8899755501222489E-4</v>
      </c>
      <c r="E1192" s="3" t="str">
        <f t="shared" si="218"/>
        <v>~spalte~</v>
      </c>
      <c r="F1192" s="3" t="str">
        <f t="shared" si="219"/>
        <v>[ʃpalte]</v>
      </c>
      <c r="G1192" s="5">
        <f t="shared" si="220"/>
        <v>6</v>
      </c>
      <c r="H1192" s="5">
        <f t="shared" si="221"/>
        <v>6</v>
      </c>
      <c r="I1192" s="5">
        <f t="shared" si="222"/>
        <v>6</v>
      </c>
      <c r="J1192" s="3" cm="1">
        <f t="array" ref="J1192">SUM(_xlfn._xlws.FILTER($D$2:$D$1311,_xlfn.MAP($E$2:$E$1311,_xlfn.LAMBDA(_xlpm.x,_xlpm.x=$E1192))))</f>
        <v>4.8899755501222489E-4</v>
      </c>
      <c r="K1192" s="3">
        <f t="shared" si="223"/>
        <v>1</v>
      </c>
      <c r="L1192" s="3" cm="1">
        <f t="array" ref="L1192">SUM(_xlfn._xlws.FILTER($D$2:$D$1311,_xlfn.MAP($F$2:$F$1311,_xlfn.LAMBDA(_xlpm.x,_xlpm.x=$F1192))))</f>
        <v>4.8899755501222489E-4</v>
      </c>
      <c r="M1192" s="3">
        <f t="shared" si="224"/>
        <v>1</v>
      </c>
      <c r="N1192" s="3">
        <f t="shared" si="225"/>
        <v>0.27185717486836958</v>
      </c>
      <c r="O1192" s="3">
        <f t="shared" si="226"/>
        <v>1</v>
      </c>
      <c r="P1192" s="3">
        <f t="shared" si="227"/>
        <v>0</v>
      </c>
      <c r="Q1192" s="3"/>
    </row>
    <row r="1193" spans="1:17">
      <c r="A1193" s="1" t="str">
        <f t="shared" si="216"/>
        <v>~stabie~ : [ʃtabiː]</v>
      </c>
      <c r="B1193" s="2">
        <v>1</v>
      </c>
      <c r="C1193" s="1" t="s">
        <v>829</v>
      </c>
      <c r="D1193" s="3">
        <f t="shared" si="217"/>
        <v>4.8899755501222489E-4</v>
      </c>
      <c r="E1193" s="3" t="str">
        <f t="shared" si="218"/>
        <v>~stabie~</v>
      </c>
      <c r="F1193" s="3" t="str">
        <f t="shared" si="219"/>
        <v>[ʃtabiː]</v>
      </c>
      <c r="G1193" s="5">
        <f t="shared" si="220"/>
        <v>6</v>
      </c>
      <c r="H1193" s="5">
        <f t="shared" si="221"/>
        <v>6</v>
      </c>
      <c r="I1193" s="5">
        <f t="shared" si="222"/>
        <v>6</v>
      </c>
      <c r="J1193" s="3" cm="1">
        <f t="array" ref="J1193">SUM(_xlfn._xlws.FILTER($D$2:$D$1311,_xlfn.MAP($E$2:$E$1311,_xlfn.LAMBDA(_xlpm.x,_xlpm.x=$E1193))))</f>
        <v>4.8899755501222489E-4</v>
      </c>
      <c r="K1193" s="3">
        <f t="shared" si="223"/>
        <v>1</v>
      </c>
      <c r="L1193" s="3" cm="1">
        <f t="array" ref="L1193">SUM(_xlfn._xlws.FILTER($D$2:$D$1311,_xlfn.MAP($F$2:$F$1311,_xlfn.LAMBDA(_xlpm.x,_xlpm.x=$F1193))))</f>
        <v>4.8899755501222489E-4</v>
      </c>
      <c r="M1193" s="3">
        <f t="shared" si="224"/>
        <v>1</v>
      </c>
      <c r="N1193" s="3">
        <f t="shared" si="225"/>
        <v>0.27185717486836958</v>
      </c>
      <c r="O1193" s="3">
        <f t="shared" si="226"/>
        <v>1</v>
      </c>
      <c r="P1193" s="3">
        <f t="shared" si="227"/>
        <v>0</v>
      </c>
      <c r="Q1193" s="3"/>
    </row>
    <row r="1194" spans="1:17">
      <c r="A1194" s="1" t="str">
        <f t="shared" si="216"/>
        <v>~staltu~ : [ʃtaltʊ]</v>
      </c>
      <c r="B1194" s="2">
        <v>1</v>
      </c>
      <c r="C1194" s="1" t="s">
        <v>828</v>
      </c>
      <c r="D1194" s="3">
        <f t="shared" si="217"/>
        <v>4.8899755501222489E-4</v>
      </c>
      <c r="E1194" s="3" t="str">
        <f t="shared" si="218"/>
        <v>~staltu~</v>
      </c>
      <c r="F1194" s="3" t="str">
        <f t="shared" si="219"/>
        <v>[ʃtaltʊ]</v>
      </c>
      <c r="G1194" s="5">
        <f t="shared" si="220"/>
        <v>6</v>
      </c>
      <c r="H1194" s="5">
        <f t="shared" si="221"/>
        <v>6</v>
      </c>
      <c r="I1194" s="5">
        <f t="shared" si="222"/>
        <v>6</v>
      </c>
      <c r="J1194" s="3" cm="1">
        <f t="array" ref="J1194">SUM(_xlfn._xlws.FILTER($D$2:$D$1311,_xlfn.MAP($E$2:$E$1311,_xlfn.LAMBDA(_xlpm.x,_xlpm.x=$E1194))))</f>
        <v>4.8899755501222489E-4</v>
      </c>
      <c r="K1194" s="3">
        <f t="shared" si="223"/>
        <v>1</v>
      </c>
      <c r="L1194" s="3" cm="1">
        <f t="array" ref="L1194">SUM(_xlfn._xlws.FILTER($D$2:$D$1311,_xlfn.MAP($F$2:$F$1311,_xlfn.LAMBDA(_xlpm.x,_xlpm.x=$F1194))))</f>
        <v>4.8899755501222489E-4</v>
      </c>
      <c r="M1194" s="3">
        <f t="shared" si="224"/>
        <v>1</v>
      </c>
      <c r="N1194" s="3">
        <f t="shared" si="225"/>
        <v>0.27185717486836958</v>
      </c>
      <c r="O1194" s="3">
        <f t="shared" si="226"/>
        <v>1</v>
      </c>
      <c r="P1194" s="3">
        <f t="shared" si="227"/>
        <v>0</v>
      </c>
      <c r="Q1194" s="3"/>
    </row>
    <row r="1195" spans="1:17">
      <c r="A1195" s="1" t="str">
        <f t="shared" si="216"/>
        <v>~rterbu~ : [ʁtɐbuː]</v>
      </c>
      <c r="B1195" s="2">
        <v>1</v>
      </c>
      <c r="C1195" s="1" t="s">
        <v>824</v>
      </c>
      <c r="D1195" s="3">
        <f t="shared" si="217"/>
        <v>4.8899755501222489E-4</v>
      </c>
      <c r="E1195" s="3" t="str">
        <f t="shared" si="218"/>
        <v>~rterbu~</v>
      </c>
      <c r="F1195" s="3" t="str">
        <f t="shared" si="219"/>
        <v>[ʁtɐbuː]</v>
      </c>
      <c r="G1195" s="5">
        <f t="shared" si="220"/>
        <v>6</v>
      </c>
      <c r="H1195" s="5">
        <f t="shared" si="221"/>
        <v>6</v>
      </c>
      <c r="I1195" s="5">
        <f t="shared" si="222"/>
        <v>6</v>
      </c>
      <c r="J1195" s="3" cm="1">
        <f t="array" ref="J1195">SUM(_xlfn._xlws.FILTER($D$2:$D$1311,_xlfn.MAP($E$2:$E$1311,_xlfn.LAMBDA(_xlpm.x,_xlpm.x=$E1195))))</f>
        <v>4.8899755501222489E-4</v>
      </c>
      <c r="K1195" s="3">
        <f t="shared" si="223"/>
        <v>1</v>
      </c>
      <c r="L1195" s="3" cm="1">
        <f t="array" ref="L1195">SUM(_xlfn._xlws.FILTER($D$2:$D$1311,_xlfn.MAP($F$2:$F$1311,_xlfn.LAMBDA(_xlpm.x,_xlpm.x=$F1195))))</f>
        <v>4.8899755501222489E-4</v>
      </c>
      <c r="M1195" s="3">
        <f t="shared" si="224"/>
        <v>1</v>
      </c>
      <c r="N1195" s="3">
        <f t="shared" si="225"/>
        <v>0.27185717486836958</v>
      </c>
      <c r="O1195" s="3">
        <f t="shared" si="226"/>
        <v>1</v>
      </c>
      <c r="P1195" s="3">
        <f t="shared" si="227"/>
        <v>0</v>
      </c>
      <c r="Q1195" s="3"/>
    </row>
    <row r="1196" spans="1:17">
      <c r="A1196" s="1" t="str">
        <f t="shared" si="216"/>
        <v>~stunde~ : [ʃtʊnde]</v>
      </c>
      <c r="B1196" s="2">
        <v>1</v>
      </c>
      <c r="C1196" s="1" t="s">
        <v>823</v>
      </c>
      <c r="D1196" s="3">
        <f t="shared" si="217"/>
        <v>4.8899755501222489E-4</v>
      </c>
      <c r="E1196" s="3" t="str">
        <f t="shared" si="218"/>
        <v>~stunde~</v>
      </c>
      <c r="F1196" s="3" t="str">
        <f t="shared" si="219"/>
        <v>[ʃtʊnde]</v>
      </c>
      <c r="G1196" s="5">
        <f t="shared" si="220"/>
        <v>6</v>
      </c>
      <c r="H1196" s="5">
        <f t="shared" si="221"/>
        <v>6</v>
      </c>
      <c r="I1196" s="5">
        <f t="shared" si="222"/>
        <v>6</v>
      </c>
      <c r="J1196" s="3" cm="1">
        <f t="array" ref="J1196">SUM(_xlfn._xlws.FILTER($D$2:$D$1311,_xlfn.MAP($E$2:$E$1311,_xlfn.LAMBDA(_xlpm.x,_xlpm.x=$E1196))))</f>
        <v>4.8899755501222489E-4</v>
      </c>
      <c r="K1196" s="3">
        <f t="shared" si="223"/>
        <v>1</v>
      </c>
      <c r="L1196" s="3" cm="1">
        <f t="array" ref="L1196">SUM(_xlfn._xlws.FILTER($D$2:$D$1311,_xlfn.MAP($F$2:$F$1311,_xlfn.LAMBDA(_xlpm.x,_xlpm.x=$F1196))))</f>
        <v>4.8899755501222489E-4</v>
      </c>
      <c r="M1196" s="3">
        <f t="shared" si="224"/>
        <v>1</v>
      </c>
      <c r="N1196" s="3">
        <f t="shared" si="225"/>
        <v>0.27185717486836958</v>
      </c>
      <c r="O1196" s="3">
        <f t="shared" si="226"/>
        <v>1</v>
      </c>
      <c r="P1196" s="3">
        <f t="shared" si="227"/>
        <v>0</v>
      </c>
      <c r="Q1196" s="3"/>
    </row>
    <row r="1197" spans="1:17">
      <c r="A1197" s="1" t="str">
        <f t="shared" si="216"/>
        <v>~ständi~ : [ʃtɛndɪ]</v>
      </c>
      <c r="B1197" s="2">
        <v>1</v>
      </c>
      <c r="C1197" s="1" t="s">
        <v>822</v>
      </c>
      <c r="D1197" s="3">
        <f t="shared" si="217"/>
        <v>4.8899755501222489E-4</v>
      </c>
      <c r="E1197" s="3" t="str">
        <f t="shared" si="218"/>
        <v>~ständi~</v>
      </c>
      <c r="F1197" s="3" t="str">
        <f t="shared" si="219"/>
        <v>[ʃtɛndɪ]</v>
      </c>
      <c r="G1197" s="5">
        <f t="shared" si="220"/>
        <v>6</v>
      </c>
      <c r="H1197" s="5">
        <f t="shared" si="221"/>
        <v>6</v>
      </c>
      <c r="I1197" s="5">
        <f t="shared" si="222"/>
        <v>6</v>
      </c>
      <c r="J1197" s="3" cm="1">
        <f t="array" ref="J1197">SUM(_xlfn._xlws.FILTER($D$2:$D$1311,_xlfn.MAP($E$2:$E$1311,_xlfn.LAMBDA(_xlpm.x,_xlpm.x=$E1197))))</f>
        <v>4.8899755501222489E-4</v>
      </c>
      <c r="K1197" s="3">
        <f t="shared" si="223"/>
        <v>1</v>
      </c>
      <c r="L1197" s="3" cm="1">
        <f t="array" ref="L1197">SUM(_xlfn._xlws.FILTER($D$2:$D$1311,_xlfn.MAP($F$2:$F$1311,_xlfn.LAMBDA(_xlpm.x,_xlpm.x=$F1197))))</f>
        <v>4.8899755501222489E-4</v>
      </c>
      <c r="M1197" s="3">
        <f t="shared" si="224"/>
        <v>1</v>
      </c>
      <c r="N1197" s="3">
        <f t="shared" si="225"/>
        <v>0.27185717486836958</v>
      </c>
      <c r="O1197" s="3">
        <f t="shared" si="226"/>
        <v>1</v>
      </c>
      <c r="P1197" s="3">
        <f t="shared" si="227"/>
        <v>0</v>
      </c>
      <c r="Q1197" s="3"/>
    </row>
    <row r="1198" spans="1:17">
      <c r="A1198" s="1" t="str">
        <f t="shared" si="216"/>
        <v>~stützu~ : [ʃtʏtsʊ]</v>
      </c>
      <c r="B1198" s="2">
        <v>1</v>
      </c>
      <c r="C1198" s="1" t="s">
        <v>820</v>
      </c>
      <c r="D1198" s="3">
        <f t="shared" si="217"/>
        <v>4.8899755501222489E-4</v>
      </c>
      <c r="E1198" s="3" t="str">
        <f t="shared" si="218"/>
        <v>~stützu~</v>
      </c>
      <c r="F1198" s="3" t="str">
        <f t="shared" si="219"/>
        <v>[ʃtʏtsʊ]</v>
      </c>
      <c r="G1198" s="5">
        <f t="shared" si="220"/>
        <v>6</v>
      </c>
      <c r="H1198" s="5">
        <f t="shared" si="221"/>
        <v>6</v>
      </c>
      <c r="I1198" s="5">
        <f t="shared" si="222"/>
        <v>6</v>
      </c>
      <c r="J1198" s="3" cm="1">
        <f t="array" ref="J1198">SUM(_xlfn._xlws.FILTER($D$2:$D$1311,_xlfn.MAP($E$2:$E$1311,_xlfn.LAMBDA(_xlpm.x,_xlpm.x=$E1198))))</f>
        <v>4.8899755501222489E-4</v>
      </c>
      <c r="K1198" s="3">
        <f t="shared" si="223"/>
        <v>1</v>
      </c>
      <c r="L1198" s="3" cm="1">
        <f t="array" ref="L1198">SUM(_xlfn._xlws.FILTER($D$2:$D$1311,_xlfn.MAP($F$2:$F$1311,_xlfn.LAMBDA(_xlpm.x,_xlpm.x=$F1198))))</f>
        <v>4.8899755501222489E-4</v>
      </c>
      <c r="M1198" s="3">
        <f t="shared" si="224"/>
        <v>1</v>
      </c>
      <c r="N1198" s="3">
        <f t="shared" si="225"/>
        <v>0.27185717486836958</v>
      </c>
      <c r="O1198" s="3">
        <f t="shared" si="226"/>
        <v>1</v>
      </c>
      <c r="P1198" s="3">
        <f t="shared" si="227"/>
        <v>0</v>
      </c>
      <c r="Q1198" s="3"/>
    </row>
    <row r="1199" spans="1:17">
      <c r="A1199" s="1" t="str">
        <f t="shared" si="216"/>
        <v>~günsti~ : [ɡʏnstɪ]</v>
      </c>
      <c r="B1199" s="2">
        <v>1</v>
      </c>
      <c r="C1199" s="1" t="s">
        <v>819</v>
      </c>
      <c r="D1199" s="3">
        <f t="shared" si="217"/>
        <v>4.8899755501222489E-4</v>
      </c>
      <c r="E1199" s="3" t="str">
        <f t="shared" si="218"/>
        <v>~günsti~</v>
      </c>
      <c r="F1199" s="3" t="str">
        <f t="shared" si="219"/>
        <v>[ɡʏnstɪ]</v>
      </c>
      <c r="G1199" s="5">
        <f t="shared" si="220"/>
        <v>6</v>
      </c>
      <c r="H1199" s="5">
        <f t="shared" si="221"/>
        <v>6</v>
      </c>
      <c r="I1199" s="5">
        <f t="shared" si="222"/>
        <v>6</v>
      </c>
      <c r="J1199" s="3" cm="1">
        <f t="array" ref="J1199">SUM(_xlfn._xlws.FILTER($D$2:$D$1311,_xlfn.MAP($E$2:$E$1311,_xlfn.LAMBDA(_xlpm.x,_xlpm.x=$E1199))))</f>
        <v>4.8899755501222489E-4</v>
      </c>
      <c r="K1199" s="3">
        <f t="shared" si="223"/>
        <v>1</v>
      </c>
      <c r="L1199" s="3" cm="1">
        <f t="array" ref="L1199">SUM(_xlfn._xlws.FILTER($D$2:$D$1311,_xlfn.MAP($F$2:$F$1311,_xlfn.LAMBDA(_xlpm.x,_xlpm.x=$F1199))))</f>
        <v>4.8899755501222489E-4</v>
      </c>
      <c r="M1199" s="3">
        <f t="shared" si="224"/>
        <v>1</v>
      </c>
      <c r="N1199" s="3">
        <f t="shared" si="225"/>
        <v>0.27185717486836958</v>
      </c>
      <c r="O1199" s="3">
        <f t="shared" si="226"/>
        <v>1</v>
      </c>
      <c r="P1199" s="3">
        <f t="shared" si="227"/>
        <v>0</v>
      </c>
      <c r="Q1199" s="3"/>
    </row>
    <row r="1200" spans="1:17">
      <c r="A1200" s="1" t="str">
        <f t="shared" si="216"/>
        <v>~auftre~ : [aɔftʁeː]</v>
      </c>
      <c r="B1200" s="2">
        <v>1</v>
      </c>
      <c r="C1200" s="1" t="s">
        <v>748</v>
      </c>
      <c r="D1200" s="3">
        <f t="shared" si="217"/>
        <v>4.8899755501222489E-4</v>
      </c>
      <c r="E1200" s="3" t="str">
        <f t="shared" si="218"/>
        <v>~auftre~</v>
      </c>
      <c r="F1200" s="3" t="str">
        <f t="shared" si="219"/>
        <v>[aɔftʁeː]</v>
      </c>
      <c r="G1200" s="5">
        <f t="shared" si="220"/>
        <v>6</v>
      </c>
      <c r="H1200" s="5">
        <f t="shared" si="221"/>
        <v>7</v>
      </c>
      <c r="I1200" s="5">
        <f t="shared" si="222"/>
        <v>7</v>
      </c>
      <c r="J1200" s="3" cm="1">
        <f t="array" ref="J1200">SUM(_xlfn._xlws.FILTER($D$2:$D$1311,_xlfn.MAP($E$2:$E$1311,_xlfn.LAMBDA(_xlpm.x,_xlpm.x=$E1200))))</f>
        <v>4.8899755501222489E-4</v>
      </c>
      <c r="K1200" s="3">
        <f t="shared" si="223"/>
        <v>1</v>
      </c>
      <c r="L1200" s="3" cm="1">
        <f t="array" ref="L1200">SUM(_xlfn._xlws.FILTER($D$2:$D$1311,_xlfn.MAP($F$2:$F$1311,_xlfn.LAMBDA(_xlpm.x,_xlpm.x=$F1200))))</f>
        <v>4.8899755501222489E-4</v>
      </c>
      <c r="M1200" s="3">
        <f t="shared" si="224"/>
        <v>1</v>
      </c>
      <c r="N1200" s="3">
        <f t="shared" si="225"/>
        <v>0.28725561847890652</v>
      </c>
      <c r="O1200" s="3">
        <f t="shared" si="226"/>
        <v>1</v>
      </c>
      <c r="P1200" s="3">
        <f t="shared" si="227"/>
        <v>0</v>
      </c>
      <c r="Q1200" s="3"/>
    </row>
    <row r="1201" spans="1:17">
      <c r="A1201" s="1" t="str">
        <f t="shared" si="216"/>
        <v>~pflege~ : [pfleːɡe]</v>
      </c>
      <c r="B1201" s="2">
        <v>1</v>
      </c>
      <c r="C1201" s="1" t="s">
        <v>743</v>
      </c>
      <c r="D1201" s="3">
        <f t="shared" si="217"/>
        <v>4.8899755501222489E-4</v>
      </c>
      <c r="E1201" s="3" t="str">
        <f t="shared" si="218"/>
        <v>~pflege~</v>
      </c>
      <c r="F1201" s="3" t="str">
        <f t="shared" si="219"/>
        <v>[pfleːɡe]</v>
      </c>
      <c r="G1201" s="5">
        <f t="shared" si="220"/>
        <v>6</v>
      </c>
      <c r="H1201" s="5">
        <f t="shared" si="221"/>
        <v>7</v>
      </c>
      <c r="I1201" s="5">
        <f t="shared" si="222"/>
        <v>7</v>
      </c>
      <c r="J1201" s="3" cm="1">
        <f t="array" ref="J1201">SUM(_xlfn._xlws.FILTER($D$2:$D$1311,_xlfn.MAP($E$2:$E$1311,_xlfn.LAMBDA(_xlpm.x,_xlpm.x=$E1201))))</f>
        <v>4.8899755501222489E-4</v>
      </c>
      <c r="K1201" s="3">
        <f t="shared" si="223"/>
        <v>1</v>
      </c>
      <c r="L1201" s="3" cm="1">
        <f t="array" ref="L1201">SUM(_xlfn._xlws.FILTER($D$2:$D$1311,_xlfn.MAP($F$2:$F$1311,_xlfn.LAMBDA(_xlpm.x,_xlpm.x=$F1201))))</f>
        <v>4.8899755501222489E-4</v>
      </c>
      <c r="M1201" s="3">
        <f t="shared" si="224"/>
        <v>1</v>
      </c>
      <c r="N1201" s="3">
        <f t="shared" si="225"/>
        <v>0.28725561847890652</v>
      </c>
      <c r="O1201" s="3">
        <f t="shared" si="226"/>
        <v>1</v>
      </c>
      <c r="P1201" s="3">
        <f t="shared" si="227"/>
        <v>0</v>
      </c>
      <c r="Q1201" s="3"/>
    </row>
    <row r="1202" spans="1:17">
      <c r="A1202" s="1" t="str">
        <f t="shared" si="216"/>
        <v>~plizie~ : [plitsiː]</v>
      </c>
      <c r="B1202" s="2">
        <v>1</v>
      </c>
      <c r="C1202" s="1" t="s">
        <v>742</v>
      </c>
      <c r="D1202" s="3">
        <f t="shared" si="217"/>
        <v>4.8899755501222489E-4</v>
      </c>
      <c r="E1202" s="1" t="str">
        <f t="shared" si="218"/>
        <v>~plizie~</v>
      </c>
      <c r="F1202" s="1" t="str">
        <f t="shared" si="219"/>
        <v>[plitsiː]</v>
      </c>
      <c r="G1202" s="5">
        <f t="shared" si="220"/>
        <v>6</v>
      </c>
      <c r="H1202" s="5">
        <f t="shared" si="221"/>
        <v>7</v>
      </c>
      <c r="I1202" s="5">
        <f t="shared" si="222"/>
        <v>7</v>
      </c>
      <c r="J1202" s="3" cm="1">
        <f t="array" ref="J1202">SUM(_xlfn._xlws.FILTER($D$2:$D$1311,_xlfn.MAP($E$2:$E$1311,_xlfn.LAMBDA(_xlpm.x,_xlpm.x=$E1202))))</f>
        <v>4.8899755501222489E-4</v>
      </c>
      <c r="K1202" s="3">
        <f t="shared" si="223"/>
        <v>1</v>
      </c>
      <c r="L1202" s="3" cm="1">
        <f t="array" ref="L1202">SUM(_xlfn._xlws.FILTER($D$2:$D$1311,_xlfn.MAP($F$2:$F$1311,_xlfn.LAMBDA(_xlpm.x,_xlpm.x=$F1202))))</f>
        <v>4.8899755501222489E-4</v>
      </c>
      <c r="M1202" s="3">
        <f t="shared" si="224"/>
        <v>1</v>
      </c>
      <c r="N1202" s="3">
        <f t="shared" si="225"/>
        <v>0.28725561847890652</v>
      </c>
      <c r="O1202" s="3">
        <f t="shared" si="226"/>
        <v>1</v>
      </c>
      <c r="P1202" s="3">
        <f t="shared" si="227"/>
        <v>0</v>
      </c>
      <c r="Q1202" s="3"/>
    </row>
    <row r="1203" spans="1:17">
      <c r="A1203" s="1" t="str">
        <f t="shared" si="216"/>
        <v>~bstanz~ : [pstants]</v>
      </c>
      <c r="B1203" s="2">
        <v>1</v>
      </c>
      <c r="C1203" s="1" t="s">
        <v>740</v>
      </c>
      <c r="D1203" s="3">
        <f t="shared" si="217"/>
        <v>4.8899755501222489E-4</v>
      </c>
      <c r="E1203" s="3" t="str">
        <f t="shared" si="218"/>
        <v>~bstanz~</v>
      </c>
      <c r="F1203" s="3" t="str">
        <f t="shared" si="219"/>
        <v>[pstants]</v>
      </c>
      <c r="G1203" s="5">
        <f t="shared" si="220"/>
        <v>6</v>
      </c>
      <c r="H1203" s="5">
        <f t="shared" si="221"/>
        <v>7</v>
      </c>
      <c r="I1203" s="5">
        <f t="shared" si="222"/>
        <v>7</v>
      </c>
      <c r="J1203" s="3" cm="1">
        <f t="array" ref="J1203">SUM(_xlfn._xlws.FILTER($D$2:$D$1311,_xlfn.MAP($E$2:$E$1311,_xlfn.LAMBDA(_xlpm.x,_xlpm.x=$E1203))))</f>
        <v>4.8899755501222489E-4</v>
      </c>
      <c r="K1203" s="3">
        <f t="shared" si="223"/>
        <v>1</v>
      </c>
      <c r="L1203" s="3" cm="1">
        <f t="array" ref="L1203">SUM(_xlfn._xlws.FILTER($D$2:$D$1311,_xlfn.MAP($F$2:$F$1311,_xlfn.LAMBDA(_xlpm.x,_xlpm.x=$F1203))))</f>
        <v>4.8899755501222489E-4</v>
      </c>
      <c r="M1203" s="3">
        <f t="shared" si="224"/>
        <v>1</v>
      </c>
      <c r="N1203" s="3">
        <f t="shared" si="225"/>
        <v>0.28725561847890652</v>
      </c>
      <c r="O1203" s="3">
        <f t="shared" si="226"/>
        <v>1</v>
      </c>
      <c r="P1203" s="3">
        <f t="shared" si="227"/>
        <v>0</v>
      </c>
      <c r="Q1203" s="3"/>
    </row>
    <row r="1204" spans="1:17">
      <c r="A1204" s="1" t="str">
        <f t="shared" si="216"/>
        <v>~proble~ : [pʁobleː]</v>
      </c>
      <c r="B1204" s="2">
        <v>1</v>
      </c>
      <c r="C1204" s="1" t="s">
        <v>739</v>
      </c>
      <c r="D1204" s="3">
        <f t="shared" si="217"/>
        <v>4.8899755501222489E-4</v>
      </c>
      <c r="E1204" s="1" t="str">
        <f t="shared" si="218"/>
        <v>~proble~</v>
      </c>
      <c r="F1204" s="1" t="str">
        <f t="shared" si="219"/>
        <v>[pʁobleː]</v>
      </c>
      <c r="G1204" s="5">
        <f t="shared" si="220"/>
        <v>6</v>
      </c>
      <c r="H1204" s="5">
        <f t="shared" si="221"/>
        <v>7</v>
      </c>
      <c r="I1204" s="5">
        <f t="shared" si="222"/>
        <v>7</v>
      </c>
      <c r="J1204" s="3" cm="1">
        <f t="array" ref="J1204">SUM(_xlfn._xlws.FILTER($D$2:$D$1311,_xlfn.MAP($E$2:$E$1311,_xlfn.LAMBDA(_xlpm.x,_xlpm.x=$E1204))))</f>
        <v>4.8899755501222489E-4</v>
      </c>
      <c r="K1204" s="3">
        <f t="shared" si="223"/>
        <v>1</v>
      </c>
      <c r="L1204" s="3" cm="1">
        <f t="array" ref="L1204">SUM(_xlfn._xlws.FILTER($D$2:$D$1311,_xlfn.MAP($F$2:$F$1311,_xlfn.LAMBDA(_xlpm.x,_xlpm.x=$F1204))))</f>
        <v>4.8899755501222489E-4</v>
      </c>
      <c r="M1204" s="3">
        <f t="shared" si="224"/>
        <v>1</v>
      </c>
      <c r="N1204" s="3">
        <f t="shared" si="225"/>
        <v>0.28725561847890652</v>
      </c>
      <c r="O1204" s="3">
        <f t="shared" si="226"/>
        <v>1</v>
      </c>
      <c r="P1204" s="3">
        <f t="shared" si="227"/>
        <v>0</v>
      </c>
      <c r="Q1204" s="3"/>
    </row>
    <row r="1205" spans="1:17">
      <c r="A1205" s="1" t="str">
        <f t="shared" si="216"/>
        <v>~sklave~ : [sklaːve]</v>
      </c>
      <c r="B1205" s="2">
        <v>1</v>
      </c>
      <c r="C1205" s="1" t="s">
        <v>738</v>
      </c>
      <c r="D1205" s="3">
        <f t="shared" si="217"/>
        <v>4.8899755501222489E-4</v>
      </c>
      <c r="E1205" s="1" t="str">
        <f t="shared" si="218"/>
        <v>~sklave~</v>
      </c>
      <c r="F1205" s="1" t="str">
        <f t="shared" si="219"/>
        <v>[sklaːve]</v>
      </c>
      <c r="G1205" s="5">
        <f t="shared" si="220"/>
        <v>6</v>
      </c>
      <c r="H1205" s="5">
        <f t="shared" si="221"/>
        <v>7</v>
      </c>
      <c r="I1205" s="5">
        <f t="shared" si="222"/>
        <v>7</v>
      </c>
      <c r="J1205" s="3" cm="1">
        <f t="array" ref="J1205">SUM(_xlfn._xlws.FILTER($D$2:$D$1311,_xlfn.MAP($E$2:$E$1311,_xlfn.LAMBDA(_xlpm.x,_xlpm.x=$E1205))))</f>
        <v>4.8899755501222489E-4</v>
      </c>
      <c r="K1205" s="3">
        <f t="shared" si="223"/>
        <v>1</v>
      </c>
      <c r="L1205" s="3" cm="1">
        <f t="array" ref="L1205">SUM(_xlfn._xlws.FILTER($D$2:$D$1311,_xlfn.MAP($F$2:$F$1311,_xlfn.LAMBDA(_xlpm.x,_xlpm.x=$F1205))))</f>
        <v>4.8899755501222489E-4</v>
      </c>
      <c r="M1205" s="3">
        <f t="shared" si="224"/>
        <v>1</v>
      </c>
      <c r="N1205" s="3">
        <f t="shared" si="225"/>
        <v>0.28725561847890652</v>
      </c>
      <c r="O1205" s="3">
        <f t="shared" si="226"/>
        <v>1</v>
      </c>
      <c r="P1205" s="3">
        <f t="shared" si="227"/>
        <v>0</v>
      </c>
      <c r="Q1205" s="3"/>
    </row>
    <row r="1206" spans="1:17">
      <c r="A1206" s="1" t="str">
        <f t="shared" si="216"/>
        <v>~ziemli~ : [tsiːmlɪ]</v>
      </c>
      <c r="B1206" s="2">
        <v>1</v>
      </c>
      <c r="C1206" s="1" t="s">
        <v>737</v>
      </c>
      <c r="D1206" s="3">
        <f t="shared" si="217"/>
        <v>4.8899755501222489E-4</v>
      </c>
      <c r="E1206" s="3" t="str">
        <f t="shared" si="218"/>
        <v>~ziemli~</v>
      </c>
      <c r="F1206" s="3" t="str">
        <f t="shared" si="219"/>
        <v>[tsiːmlɪ]</v>
      </c>
      <c r="G1206" s="5">
        <f t="shared" si="220"/>
        <v>6</v>
      </c>
      <c r="H1206" s="5">
        <f t="shared" si="221"/>
        <v>7</v>
      </c>
      <c r="I1206" s="5">
        <f t="shared" si="222"/>
        <v>7</v>
      </c>
      <c r="J1206" s="3" cm="1">
        <f t="array" ref="J1206">SUM(_xlfn._xlws.FILTER($D$2:$D$1311,_xlfn.MAP($E$2:$E$1311,_xlfn.LAMBDA(_xlpm.x,_xlpm.x=$E1206))))</f>
        <v>4.8899755501222489E-4</v>
      </c>
      <c r="K1206" s="3">
        <f t="shared" si="223"/>
        <v>1</v>
      </c>
      <c r="L1206" s="3" cm="1">
        <f t="array" ref="L1206">SUM(_xlfn._xlws.FILTER($D$2:$D$1311,_xlfn.MAP($F$2:$F$1311,_xlfn.LAMBDA(_xlpm.x,_xlpm.x=$F1206))))</f>
        <v>4.8899755501222489E-4</v>
      </c>
      <c r="M1206" s="3">
        <f t="shared" si="224"/>
        <v>1</v>
      </c>
      <c r="N1206" s="3">
        <f t="shared" si="225"/>
        <v>0.28725561847890652</v>
      </c>
      <c r="O1206" s="3">
        <f t="shared" si="226"/>
        <v>1</v>
      </c>
      <c r="P1206" s="3">
        <f t="shared" si="227"/>
        <v>0</v>
      </c>
      <c r="Q1206" s="3"/>
    </row>
    <row r="1207" spans="1:17">
      <c r="A1207" s="1" t="str">
        <f t="shared" si="216"/>
        <v>~zweite~ : [tsvaɛte]</v>
      </c>
      <c r="B1207" s="2">
        <v>1</v>
      </c>
      <c r="C1207" s="1" t="s">
        <v>734</v>
      </c>
      <c r="D1207" s="3">
        <f t="shared" si="217"/>
        <v>4.8899755501222489E-4</v>
      </c>
      <c r="E1207" s="1" t="str">
        <f t="shared" si="218"/>
        <v>~zweite~</v>
      </c>
      <c r="F1207" s="1" t="str">
        <f t="shared" si="219"/>
        <v>[tsvaɛte]</v>
      </c>
      <c r="G1207" s="5">
        <f t="shared" si="220"/>
        <v>6</v>
      </c>
      <c r="H1207" s="5">
        <f t="shared" si="221"/>
        <v>7</v>
      </c>
      <c r="I1207" s="5">
        <f t="shared" si="222"/>
        <v>7</v>
      </c>
      <c r="J1207" s="3" cm="1">
        <f t="array" ref="J1207">SUM(_xlfn._xlws.FILTER($D$2:$D$1311,_xlfn.MAP($E$2:$E$1311,_xlfn.LAMBDA(_xlpm.x,_xlpm.x=$E1207))))</f>
        <v>4.8899755501222489E-4</v>
      </c>
      <c r="K1207" s="3">
        <f t="shared" si="223"/>
        <v>1</v>
      </c>
      <c r="L1207" s="3" cm="1">
        <f t="array" ref="L1207">SUM(_xlfn._xlws.FILTER($D$2:$D$1311,_xlfn.MAP($F$2:$F$1311,_xlfn.LAMBDA(_xlpm.x,_xlpm.x=$F1207))))</f>
        <v>4.8899755501222489E-4</v>
      </c>
      <c r="M1207" s="3">
        <f t="shared" si="224"/>
        <v>1</v>
      </c>
      <c r="N1207" s="3">
        <f t="shared" si="225"/>
        <v>0.28725561847890652</v>
      </c>
      <c r="O1207" s="3">
        <f t="shared" si="226"/>
        <v>1</v>
      </c>
      <c r="P1207" s="3">
        <f t="shared" si="227"/>
        <v>0</v>
      </c>
      <c r="Q1207" s="3"/>
    </row>
    <row r="1208" spans="1:17">
      <c r="A1208" s="1" t="str">
        <f t="shared" si="216"/>
        <v>~zentru~ : [tsɛntʁʊ]</v>
      </c>
      <c r="B1208" s="2">
        <v>1</v>
      </c>
      <c r="C1208" s="1" t="s">
        <v>733</v>
      </c>
      <c r="D1208" s="3">
        <f t="shared" si="217"/>
        <v>4.8899755501222489E-4</v>
      </c>
      <c r="E1208" s="1" t="str">
        <f t="shared" si="218"/>
        <v>~zentru~</v>
      </c>
      <c r="F1208" s="1" t="str">
        <f t="shared" si="219"/>
        <v>[tsɛntʁʊ]</v>
      </c>
      <c r="G1208" s="5">
        <f t="shared" si="220"/>
        <v>6</v>
      </c>
      <c r="H1208" s="5">
        <f t="shared" si="221"/>
        <v>7</v>
      </c>
      <c r="I1208" s="5">
        <f t="shared" si="222"/>
        <v>7</v>
      </c>
      <c r="J1208" s="3" cm="1">
        <f t="array" ref="J1208">SUM(_xlfn._xlws.FILTER($D$2:$D$1311,_xlfn.MAP($E$2:$E$1311,_xlfn.LAMBDA(_xlpm.x,_xlpm.x=$E1208))))</f>
        <v>4.8899755501222489E-4</v>
      </c>
      <c r="K1208" s="3">
        <f t="shared" si="223"/>
        <v>1</v>
      </c>
      <c r="L1208" s="3" cm="1">
        <f t="array" ref="L1208">SUM(_xlfn._xlws.FILTER($D$2:$D$1311,_xlfn.MAP($F$2:$F$1311,_xlfn.LAMBDA(_xlpm.x,_xlpm.x=$F1208))))</f>
        <v>4.8899755501222489E-4</v>
      </c>
      <c r="M1208" s="3">
        <f t="shared" si="224"/>
        <v>1</v>
      </c>
      <c r="N1208" s="3">
        <f t="shared" si="225"/>
        <v>0.28725561847890652</v>
      </c>
      <c r="O1208" s="3">
        <f t="shared" si="226"/>
        <v>1</v>
      </c>
      <c r="P1208" s="3">
        <f t="shared" si="227"/>
        <v>0</v>
      </c>
      <c r="Q1208" s="3"/>
    </row>
    <row r="1209" spans="1:17">
      <c r="A1209" s="1" t="str">
        <f t="shared" si="216"/>
        <v>~rkzeug~ : [ʁktsɔœk]</v>
      </c>
      <c r="B1209" s="2">
        <v>1</v>
      </c>
      <c r="C1209" s="1" t="s">
        <v>732</v>
      </c>
      <c r="D1209" s="3">
        <f t="shared" si="217"/>
        <v>4.8899755501222489E-4</v>
      </c>
      <c r="E1209" s="3" t="str">
        <f t="shared" si="218"/>
        <v>~rkzeug~</v>
      </c>
      <c r="F1209" s="3" t="str">
        <f t="shared" si="219"/>
        <v>[ʁktsɔœk]</v>
      </c>
      <c r="G1209" s="5">
        <f t="shared" si="220"/>
        <v>6</v>
      </c>
      <c r="H1209" s="5">
        <f t="shared" si="221"/>
        <v>7</v>
      </c>
      <c r="I1209" s="5">
        <f t="shared" si="222"/>
        <v>7</v>
      </c>
      <c r="J1209" s="3" cm="1">
        <f t="array" ref="J1209">SUM(_xlfn._xlws.FILTER($D$2:$D$1311,_xlfn.MAP($E$2:$E$1311,_xlfn.LAMBDA(_xlpm.x,_xlpm.x=$E1209))))</f>
        <v>4.8899755501222489E-4</v>
      </c>
      <c r="K1209" s="3">
        <f t="shared" si="223"/>
        <v>1</v>
      </c>
      <c r="L1209" s="3" cm="1">
        <f t="array" ref="L1209">SUM(_xlfn._xlws.FILTER($D$2:$D$1311,_xlfn.MAP($F$2:$F$1311,_xlfn.LAMBDA(_xlpm.x,_xlpm.x=$F1209))))</f>
        <v>4.8899755501222489E-4</v>
      </c>
      <c r="M1209" s="3">
        <f t="shared" si="224"/>
        <v>1</v>
      </c>
      <c r="N1209" s="3">
        <f t="shared" si="225"/>
        <v>0.28725561847890652</v>
      </c>
      <c r="O1209" s="3">
        <f t="shared" si="226"/>
        <v>1</v>
      </c>
      <c r="P1209" s="3">
        <f t="shared" si="227"/>
        <v>0</v>
      </c>
      <c r="Q1209" s="3"/>
    </row>
    <row r="1210" spans="1:17">
      <c r="A1210" s="1" t="str">
        <f t="shared" si="216"/>
        <v>~straße~ : [ʃtʁaːse]</v>
      </c>
      <c r="B1210" s="2">
        <v>1</v>
      </c>
      <c r="C1210" s="1" t="s">
        <v>730</v>
      </c>
      <c r="D1210" s="3">
        <f t="shared" si="217"/>
        <v>4.8899755501222489E-4</v>
      </c>
      <c r="E1210" s="3" t="str">
        <f t="shared" si="218"/>
        <v>~straße~</v>
      </c>
      <c r="F1210" s="3" t="str">
        <f t="shared" si="219"/>
        <v>[ʃtʁaːse]</v>
      </c>
      <c r="G1210" s="5">
        <f t="shared" si="220"/>
        <v>6</v>
      </c>
      <c r="H1210" s="5">
        <f t="shared" si="221"/>
        <v>7</v>
      </c>
      <c r="I1210" s="5">
        <f t="shared" si="222"/>
        <v>7</v>
      </c>
      <c r="J1210" s="3" cm="1">
        <f t="array" ref="J1210">SUM(_xlfn._xlws.FILTER($D$2:$D$1311,_xlfn.MAP($E$2:$E$1311,_xlfn.LAMBDA(_xlpm.x,_xlpm.x=$E1210))))</f>
        <v>4.8899755501222489E-4</v>
      </c>
      <c r="K1210" s="3">
        <f t="shared" si="223"/>
        <v>1</v>
      </c>
      <c r="L1210" s="3" cm="1">
        <f t="array" ref="L1210">SUM(_xlfn._xlws.FILTER($D$2:$D$1311,_xlfn.MAP($F$2:$F$1311,_xlfn.LAMBDA(_xlpm.x,_xlpm.x=$F1210))))</f>
        <v>4.8899755501222489E-4</v>
      </c>
      <c r="M1210" s="3">
        <f t="shared" si="224"/>
        <v>1</v>
      </c>
      <c r="N1210" s="3">
        <f t="shared" si="225"/>
        <v>0.28725561847890652</v>
      </c>
      <c r="O1210" s="3">
        <f t="shared" si="226"/>
        <v>1</v>
      </c>
      <c r="P1210" s="3">
        <f t="shared" si="227"/>
        <v>0</v>
      </c>
      <c r="Q1210" s="3"/>
    </row>
    <row r="1211" spans="1:17">
      <c r="A1211" s="1" t="str">
        <f t="shared" si="216"/>
        <v>~lassen~ : [lasn]</v>
      </c>
      <c r="B1211" s="2">
        <v>2</v>
      </c>
      <c r="C1211" s="1" t="s">
        <v>816</v>
      </c>
      <c r="D1211" s="3">
        <f t="shared" si="217"/>
        <v>9.7799511002444979E-4</v>
      </c>
      <c r="E1211" s="3" t="str">
        <f t="shared" si="218"/>
        <v>~lassen~</v>
      </c>
      <c r="F1211" s="3" t="str">
        <f t="shared" si="219"/>
        <v>[lasn]</v>
      </c>
      <c r="G1211" s="5">
        <f t="shared" si="220"/>
        <v>6</v>
      </c>
      <c r="H1211" s="5">
        <f t="shared" si="221"/>
        <v>4</v>
      </c>
      <c r="I1211" s="5">
        <f t="shared" si="222"/>
        <v>6</v>
      </c>
      <c r="J1211" s="3" cm="1">
        <f t="array" ref="J1211">SUM(_xlfn._xlws.FILTER($D$2:$D$1311,_xlfn.MAP($E$2:$E$1311,_xlfn.LAMBDA(_xlpm.x,_xlpm.x=$E1211))))</f>
        <v>9.7799511002444979E-4</v>
      </c>
      <c r="K1211" s="3">
        <f t="shared" si="223"/>
        <v>1</v>
      </c>
      <c r="L1211" s="3" cm="1">
        <f t="array" ref="L1211">SUM(_xlfn._xlws.FILTER($D$2:$D$1311,_xlfn.MAP($F$2:$F$1311,_xlfn.LAMBDA(_xlpm.x,_xlpm.x=$F1211))))</f>
        <v>9.7799511002444979E-4</v>
      </c>
      <c r="M1211" s="3">
        <f t="shared" si="224"/>
        <v>1</v>
      </c>
      <c r="N1211" s="3">
        <f t="shared" si="225"/>
        <v>0.37127250094471825</v>
      </c>
      <c r="O1211" s="3">
        <f t="shared" si="226"/>
        <v>1</v>
      </c>
      <c r="P1211" s="3">
        <f t="shared" si="227"/>
        <v>0</v>
      </c>
      <c r="Q1211" s="3"/>
    </row>
    <row r="1212" spans="1:17">
      <c r="A1212" s="1" t="str">
        <f t="shared" si="216"/>
        <v>~mittel~ : [mɪtl]</v>
      </c>
      <c r="B1212" s="2">
        <v>2</v>
      </c>
      <c r="C1212" s="1" t="s">
        <v>815</v>
      </c>
      <c r="D1212" s="3">
        <f t="shared" si="217"/>
        <v>9.7799511002444979E-4</v>
      </c>
      <c r="E1212" s="3" t="str">
        <f t="shared" si="218"/>
        <v>~mittel~</v>
      </c>
      <c r="F1212" s="3" t="str">
        <f t="shared" si="219"/>
        <v>[mɪtl]</v>
      </c>
      <c r="G1212" s="5">
        <f t="shared" si="220"/>
        <v>6</v>
      </c>
      <c r="H1212" s="5">
        <f t="shared" si="221"/>
        <v>4</v>
      </c>
      <c r="I1212" s="5">
        <f t="shared" si="222"/>
        <v>6</v>
      </c>
      <c r="J1212" s="3" cm="1">
        <f t="array" ref="J1212">SUM(_xlfn._xlws.FILTER($D$2:$D$1311,_xlfn.MAP($E$2:$E$1311,_xlfn.LAMBDA(_xlpm.x,_xlpm.x=$E1212))))</f>
        <v>9.7799511002444979E-4</v>
      </c>
      <c r="K1212" s="3">
        <f t="shared" si="223"/>
        <v>1</v>
      </c>
      <c r="L1212" s="3" cm="1">
        <f t="array" ref="L1212">SUM(_xlfn._xlws.FILTER($D$2:$D$1311,_xlfn.MAP($F$2:$F$1311,_xlfn.LAMBDA(_xlpm.x,_xlpm.x=$F1212))))</f>
        <v>9.7799511002444979E-4</v>
      </c>
      <c r="M1212" s="3">
        <f t="shared" si="224"/>
        <v>1</v>
      </c>
      <c r="N1212" s="3">
        <f t="shared" si="225"/>
        <v>0.37127250094471825</v>
      </c>
      <c r="O1212" s="3">
        <f t="shared" si="226"/>
        <v>1</v>
      </c>
      <c r="P1212" s="3">
        <f t="shared" si="227"/>
        <v>0</v>
      </c>
      <c r="Q1212" s="3"/>
    </row>
    <row r="1213" spans="1:17">
      <c r="A1213" s="1" t="str">
        <f t="shared" si="216"/>
        <v>~wissen~ : [vɪsn]</v>
      </c>
      <c r="B1213" s="2">
        <v>2</v>
      </c>
      <c r="C1213" s="1" t="s">
        <v>814</v>
      </c>
      <c r="D1213" s="3">
        <f t="shared" si="217"/>
        <v>9.7799511002444979E-4</v>
      </c>
      <c r="E1213" s="1" t="str">
        <f t="shared" si="218"/>
        <v>~wissen~</v>
      </c>
      <c r="F1213" s="1" t="str">
        <f t="shared" si="219"/>
        <v>[vɪsn]</v>
      </c>
      <c r="G1213" s="5">
        <f t="shared" si="220"/>
        <v>6</v>
      </c>
      <c r="H1213" s="5">
        <f t="shared" si="221"/>
        <v>4</v>
      </c>
      <c r="I1213" s="5">
        <f t="shared" si="222"/>
        <v>6</v>
      </c>
      <c r="J1213" s="3" cm="1">
        <f t="array" ref="J1213">SUM(_xlfn._xlws.FILTER($D$2:$D$1311,_xlfn.MAP($E$2:$E$1311,_xlfn.LAMBDA(_xlpm.x,_xlpm.x=$E1213))))</f>
        <v>9.7799511002444979E-4</v>
      </c>
      <c r="K1213" s="3">
        <f t="shared" si="223"/>
        <v>1</v>
      </c>
      <c r="L1213" s="3" cm="1">
        <f t="array" ref="L1213">SUM(_xlfn._xlws.FILTER($D$2:$D$1311,_xlfn.MAP($F$2:$F$1311,_xlfn.LAMBDA(_xlpm.x,_xlpm.x=$F1213))))</f>
        <v>9.7799511002444979E-4</v>
      </c>
      <c r="M1213" s="3">
        <f t="shared" si="224"/>
        <v>1</v>
      </c>
      <c r="N1213" s="3">
        <f t="shared" si="225"/>
        <v>0.37127250094471825</v>
      </c>
      <c r="O1213" s="3">
        <f t="shared" si="226"/>
        <v>1</v>
      </c>
      <c r="P1213" s="3">
        <f t="shared" si="227"/>
        <v>0</v>
      </c>
      <c r="Q1213" s="3"/>
    </row>
    <row r="1214" spans="1:17">
      <c r="A1214" s="1" t="str">
        <f t="shared" si="216"/>
        <v>~schaft~ : [ʃaft]</v>
      </c>
      <c r="B1214" s="2">
        <v>2</v>
      </c>
      <c r="C1214" s="1" t="s">
        <v>812</v>
      </c>
      <c r="D1214" s="3">
        <f t="shared" si="217"/>
        <v>9.7799511002444979E-4</v>
      </c>
      <c r="E1214" s="3" t="str">
        <f t="shared" si="218"/>
        <v>~schaft~</v>
      </c>
      <c r="F1214" s="3" t="str">
        <f t="shared" si="219"/>
        <v>[ʃaft]</v>
      </c>
      <c r="G1214" s="5">
        <f t="shared" si="220"/>
        <v>6</v>
      </c>
      <c r="H1214" s="5">
        <f t="shared" si="221"/>
        <v>4</v>
      </c>
      <c r="I1214" s="5">
        <f t="shared" si="222"/>
        <v>6</v>
      </c>
      <c r="J1214" s="3" cm="1">
        <f t="array" ref="J1214">SUM(_xlfn._xlws.FILTER($D$2:$D$1311,_xlfn.MAP($E$2:$E$1311,_xlfn.LAMBDA(_xlpm.x,_xlpm.x=$E1214))))</f>
        <v>9.7799511002444979E-4</v>
      </c>
      <c r="K1214" s="3">
        <f t="shared" si="223"/>
        <v>1</v>
      </c>
      <c r="L1214" s="3" cm="1">
        <f t="array" ref="L1214">SUM(_xlfn._xlws.FILTER($D$2:$D$1311,_xlfn.MAP($F$2:$F$1311,_xlfn.LAMBDA(_xlpm.x,_xlpm.x=$F1214))))</f>
        <v>9.7799511002444979E-4</v>
      </c>
      <c r="M1214" s="3">
        <f t="shared" si="224"/>
        <v>1</v>
      </c>
      <c r="N1214" s="3">
        <f t="shared" si="225"/>
        <v>0.37127250094471825</v>
      </c>
      <c r="O1214" s="3">
        <f t="shared" si="226"/>
        <v>1</v>
      </c>
      <c r="P1214" s="3">
        <f t="shared" si="227"/>
        <v>0</v>
      </c>
      <c r="Q1214" s="3"/>
    </row>
    <row r="1215" spans="1:17">
      <c r="A1215" s="1" t="str">
        <f t="shared" si="216"/>
        <v>~finden~ : [fɪndn]</v>
      </c>
      <c r="B1215" s="2">
        <v>2</v>
      </c>
      <c r="C1215" s="1" t="s">
        <v>811</v>
      </c>
      <c r="D1215" s="3">
        <f t="shared" si="217"/>
        <v>9.7799511002444979E-4</v>
      </c>
      <c r="E1215" s="3" t="str">
        <f t="shared" si="218"/>
        <v>~finden~</v>
      </c>
      <c r="F1215" s="3" t="str">
        <f t="shared" si="219"/>
        <v>[fɪndn]</v>
      </c>
      <c r="G1215" s="5">
        <f t="shared" si="220"/>
        <v>6</v>
      </c>
      <c r="H1215" s="5">
        <f t="shared" si="221"/>
        <v>5</v>
      </c>
      <c r="I1215" s="5">
        <f t="shared" si="222"/>
        <v>6</v>
      </c>
      <c r="J1215" s="3" cm="1">
        <f t="array" ref="J1215">SUM(_xlfn._xlws.FILTER($D$2:$D$1311,_xlfn.MAP($E$2:$E$1311,_xlfn.LAMBDA(_xlpm.x,_xlpm.x=$E1215))))</f>
        <v>9.7799511002444979E-4</v>
      </c>
      <c r="K1215" s="3">
        <f t="shared" si="223"/>
        <v>1</v>
      </c>
      <c r="L1215" s="3" cm="1">
        <f t="array" ref="L1215">SUM(_xlfn._xlws.FILTER($D$2:$D$1311,_xlfn.MAP($F$2:$F$1311,_xlfn.LAMBDA(_xlpm.x,_xlpm.x=$F1215))))</f>
        <v>9.7799511002444979E-4</v>
      </c>
      <c r="M1215" s="3">
        <f t="shared" si="224"/>
        <v>1</v>
      </c>
      <c r="N1215" s="3">
        <f t="shared" si="225"/>
        <v>0.4032142372127297</v>
      </c>
      <c r="O1215" s="3">
        <f t="shared" si="226"/>
        <v>1</v>
      </c>
      <c r="P1215" s="3">
        <f t="shared" si="227"/>
        <v>0</v>
      </c>
      <c r="Q1215" s="3"/>
    </row>
    <row r="1216" spans="1:17">
      <c r="A1216" s="1" t="str">
        <f t="shared" si="216"/>
        <v>~forder~ : [fɔʁdɐ]</v>
      </c>
      <c r="B1216" s="2">
        <v>2</v>
      </c>
      <c r="C1216" s="1" t="s">
        <v>810</v>
      </c>
      <c r="D1216" s="3">
        <f t="shared" si="217"/>
        <v>9.7799511002444979E-4</v>
      </c>
      <c r="E1216" s="3" t="str">
        <f t="shared" si="218"/>
        <v>~forder~</v>
      </c>
      <c r="F1216" s="3" t="str">
        <f t="shared" si="219"/>
        <v>[fɔʁdɐ]</v>
      </c>
      <c r="G1216" s="5">
        <f t="shared" si="220"/>
        <v>6</v>
      </c>
      <c r="H1216" s="5">
        <f t="shared" si="221"/>
        <v>5</v>
      </c>
      <c r="I1216" s="5">
        <f t="shared" si="222"/>
        <v>6</v>
      </c>
      <c r="J1216" s="3" cm="1">
        <f t="array" ref="J1216">SUM(_xlfn._xlws.FILTER($D$2:$D$1311,_xlfn.MAP($E$2:$E$1311,_xlfn.LAMBDA(_xlpm.x,_xlpm.x=$E1216))))</f>
        <v>9.7799511002444979E-4</v>
      </c>
      <c r="K1216" s="3">
        <f t="shared" si="223"/>
        <v>1</v>
      </c>
      <c r="L1216" s="3" cm="1">
        <f t="array" ref="L1216">SUM(_xlfn._xlws.FILTER($D$2:$D$1311,_xlfn.MAP($F$2:$F$1311,_xlfn.LAMBDA(_xlpm.x,_xlpm.x=$F1216))))</f>
        <v>9.7799511002444979E-4</v>
      </c>
      <c r="M1216" s="3">
        <f t="shared" si="224"/>
        <v>1</v>
      </c>
      <c r="N1216" s="3">
        <f t="shared" si="225"/>
        <v>0.4032142372127297</v>
      </c>
      <c r="O1216" s="3">
        <f t="shared" si="226"/>
        <v>1</v>
      </c>
      <c r="P1216" s="3">
        <f t="shared" si="227"/>
        <v>0</v>
      </c>
      <c r="Q1216" s="3"/>
    </row>
    <row r="1217" spans="1:17">
      <c r="A1217" s="1" t="str">
        <f t="shared" si="216"/>
        <v>~hunder~ : [hʊndɐ]</v>
      </c>
      <c r="B1217" s="2">
        <v>2</v>
      </c>
      <c r="C1217" s="1" t="s">
        <v>809</v>
      </c>
      <c r="D1217" s="3">
        <f t="shared" si="217"/>
        <v>9.7799511002444979E-4</v>
      </c>
      <c r="E1217" s="3" t="str">
        <f t="shared" si="218"/>
        <v>~hunder~</v>
      </c>
      <c r="F1217" s="3" t="str">
        <f t="shared" si="219"/>
        <v>[hʊndɐ]</v>
      </c>
      <c r="G1217" s="5">
        <f t="shared" si="220"/>
        <v>6</v>
      </c>
      <c r="H1217" s="5">
        <f t="shared" si="221"/>
        <v>5</v>
      </c>
      <c r="I1217" s="5">
        <f t="shared" si="222"/>
        <v>6</v>
      </c>
      <c r="J1217" s="3" cm="1">
        <f t="array" ref="J1217">SUM(_xlfn._xlws.FILTER($D$2:$D$1311,_xlfn.MAP($E$2:$E$1311,_xlfn.LAMBDA(_xlpm.x,_xlpm.x=$E1217))))</f>
        <v>9.7799511002444979E-4</v>
      </c>
      <c r="K1217" s="3">
        <f t="shared" si="223"/>
        <v>1</v>
      </c>
      <c r="L1217" s="3" cm="1">
        <f t="array" ref="L1217">SUM(_xlfn._xlws.FILTER($D$2:$D$1311,_xlfn.MAP($F$2:$F$1311,_xlfn.LAMBDA(_xlpm.x,_xlpm.x=$F1217))))</f>
        <v>9.7799511002444979E-4</v>
      </c>
      <c r="M1217" s="3">
        <f t="shared" si="224"/>
        <v>1</v>
      </c>
      <c r="N1217" s="3">
        <f t="shared" si="225"/>
        <v>0.4032142372127297</v>
      </c>
      <c r="O1217" s="3">
        <f t="shared" si="226"/>
        <v>1</v>
      </c>
      <c r="P1217" s="3">
        <f t="shared" si="227"/>
        <v>0</v>
      </c>
      <c r="Q1217" s="3"/>
    </row>
    <row r="1218" spans="1:17">
      <c r="A1218" s="1" t="str">
        <f t="shared" ref="A1218:A1281" si="228">_xlfn.LET(_xlpm.sep," : ",CONCATENATE(E1218,_xlpm.sep,F1218))</f>
        <v>~kaufen~ : [kaɔfn]</v>
      </c>
      <c r="B1218" s="2">
        <v>2</v>
      </c>
      <c r="C1218" s="1" t="s">
        <v>808</v>
      </c>
      <c r="D1218" s="3">
        <f t="shared" ref="D1218:D1281" si="229">B1218/freq.sum.r1a</f>
        <v>9.7799511002444979E-4</v>
      </c>
      <c r="E1218" s="3" t="str">
        <f t="shared" ref="E1218:E1281" si="230">_xlfn.LET(_xlpm.sep,":",_xlpm.w,$C1218,_xlfn.CONCAT("~",RIGHT(_xlpm.w,LEN(_xlpm.w)-FIND(_xlpm.sep,_xlpm.w)),"~"))</f>
        <v>~kaufen~</v>
      </c>
      <c r="F1218" s="3" t="str">
        <f t="shared" ref="F1218:F1281" si="231">_xlfn.LET(_xlpm.sep,":",_xlpm.w,$C1218,_xlfn.CONCAT("[",LEFT(_xlpm.w,FIND(_xlpm.sep,_xlpm.w)-1),"]"))</f>
        <v>[kaɔfn]</v>
      </c>
      <c r="G1218" s="5">
        <f t="shared" ref="G1218:G1281" si="232">_xlfn.LET(_xlpm.w,E1218,LEN(_xlpm.w)-2)</f>
        <v>6</v>
      </c>
      <c r="H1218" s="5">
        <f t="shared" ref="H1218:H1281" si="233">_xlfn.LET(_xlpm.w,F1218,LEN(_xlpm.w)-2)</f>
        <v>5</v>
      </c>
      <c r="I1218" s="5">
        <f t="shared" ref="I1218:I1281" si="234">_xlfn.LET(_xlpm.a,H1218,_xlpm.b,G1218,MAX(_xlpm.a,_xlpm.b))</f>
        <v>6</v>
      </c>
      <c r="J1218" s="3" cm="1">
        <f t="array" ref="J1218">SUM(_xlfn._xlws.FILTER($D$2:$D$1311,_xlfn.MAP($E$2:$E$1311,_xlfn.LAMBDA(_xlpm.x,_xlpm.x=$E1218))))</f>
        <v>9.7799511002444979E-4</v>
      </c>
      <c r="K1218" s="3">
        <f t="shared" ref="K1218:K1281" si="235">$D1218/J1218</f>
        <v>1</v>
      </c>
      <c r="L1218" s="3" cm="1">
        <f t="array" ref="L1218">SUM(_xlfn._xlws.FILTER($D$2:$D$1311,_xlfn.MAP($F$2:$F$1311,_xlfn.LAMBDA(_xlpm.x,_xlpm.x=$F1218))))</f>
        <v>9.7799511002444979E-4</v>
      </c>
      <c r="M1218" s="3">
        <f t="shared" ref="M1218:M1281" si="236">$D1218/L1218</f>
        <v>1</v>
      </c>
      <c r="N1218" s="3">
        <f t="shared" ref="N1218:N1281" si="237">_xlfn.LET(_xlpm.freq,B1218,_xlpm.size,H1218+1,_xlpm.F,O1218,LOG(1+_xlpm.freq)*LOG(1+_xlpm.size)*_xlpm.F)</f>
        <v>0.4032142372127297</v>
      </c>
      <c r="O1218" s="3">
        <f t="shared" ref="O1218:O1281" si="238">_xlfn.LET(_xlpm.a,M1218,_xlpm.b,K1218,2*_xlpm.a*_xlpm.b/(_xlpm.a+_xlpm.b))</f>
        <v>1</v>
      </c>
      <c r="P1218" s="3">
        <f t="shared" ref="P1218:P1281" si="239">_xlfn.LET(_xlpm.p,K1218,_xlpm.q,M1218,LOG(_xlpm.p/_xlpm.q))</f>
        <v>0</v>
      </c>
      <c r="Q1218" s="3"/>
    </row>
    <row r="1219" spans="1:17">
      <c r="A1219" s="1" t="str">
        <f t="shared" si="228"/>
        <v>~warten~ : [vaʁtn]</v>
      </c>
      <c r="B1219" s="2">
        <v>2</v>
      </c>
      <c r="C1219" s="1" t="s">
        <v>807</v>
      </c>
      <c r="D1219" s="3">
        <f t="shared" si="229"/>
        <v>9.7799511002444979E-4</v>
      </c>
      <c r="E1219" s="3" t="str">
        <f t="shared" si="230"/>
        <v>~warten~</v>
      </c>
      <c r="F1219" s="3" t="str">
        <f t="shared" si="231"/>
        <v>[vaʁtn]</v>
      </c>
      <c r="G1219" s="5">
        <f t="shared" si="232"/>
        <v>6</v>
      </c>
      <c r="H1219" s="5">
        <f t="shared" si="233"/>
        <v>5</v>
      </c>
      <c r="I1219" s="5">
        <f t="shared" si="234"/>
        <v>6</v>
      </c>
      <c r="J1219" s="3" cm="1">
        <f t="array" ref="J1219">SUM(_xlfn._xlws.FILTER($D$2:$D$1311,_xlfn.MAP($E$2:$E$1311,_xlfn.LAMBDA(_xlpm.x,_xlpm.x=$E1219))))</f>
        <v>9.7799511002444979E-4</v>
      </c>
      <c r="K1219" s="3">
        <f t="shared" si="235"/>
        <v>1</v>
      </c>
      <c r="L1219" s="3" cm="1">
        <f t="array" ref="L1219">SUM(_xlfn._xlws.FILTER($D$2:$D$1311,_xlfn.MAP($F$2:$F$1311,_xlfn.LAMBDA(_xlpm.x,_xlpm.x=$F1219))))</f>
        <v>9.7799511002444979E-4</v>
      </c>
      <c r="M1219" s="3">
        <f t="shared" si="236"/>
        <v>1</v>
      </c>
      <c r="N1219" s="3">
        <f t="shared" si="237"/>
        <v>0.4032142372127297</v>
      </c>
      <c r="O1219" s="3">
        <f t="shared" si="238"/>
        <v>1</v>
      </c>
      <c r="P1219" s="3">
        <f t="shared" si="239"/>
        <v>0</v>
      </c>
      <c r="Q1219" s="3"/>
    </row>
    <row r="1220" spans="1:17">
      <c r="A1220" s="1" t="str">
        <f t="shared" si="228"/>
        <v>~setzen~ : [zɛtsn]</v>
      </c>
      <c r="B1220" s="2">
        <v>2</v>
      </c>
      <c r="C1220" s="1" t="s">
        <v>806</v>
      </c>
      <c r="D1220" s="3">
        <f t="shared" si="229"/>
        <v>9.7799511002444979E-4</v>
      </c>
      <c r="E1220" s="3" t="str">
        <f t="shared" si="230"/>
        <v>~setzen~</v>
      </c>
      <c r="F1220" s="3" t="str">
        <f t="shared" si="231"/>
        <v>[zɛtsn]</v>
      </c>
      <c r="G1220" s="5">
        <f t="shared" si="232"/>
        <v>6</v>
      </c>
      <c r="H1220" s="5">
        <f t="shared" si="233"/>
        <v>5</v>
      </c>
      <c r="I1220" s="5">
        <f t="shared" si="234"/>
        <v>6</v>
      </c>
      <c r="J1220" s="3" cm="1">
        <f t="array" ref="J1220">SUM(_xlfn._xlws.FILTER($D$2:$D$1311,_xlfn.MAP($E$2:$E$1311,_xlfn.LAMBDA(_xlpm.x,_xlpm.x=$E1220))))</f>
        <v>9.7799511002444979E-4</v>
      </c>
      <c r="K1220" s="3">
        <f t="shared" si="235"/>
        <v>1</v>
      </c>
      <c r="L1220" s="3" cm="1">
        <f t="array" ref="L1220">SUM(_xlfn._xlws.FILTER($D$2:$D$1311,_xlfn.MAP($F$2:$F$1311,_xlfn.LAMBDA(_xlpm.x,_xlpm.x=$F1220))))</f>
        <v>9.7799511002444979E-4</v>
      </c>
      <c r="M1220" s="3">
        <f t="shared" si="236"/>
        <v>1</v>
      </c>
      <c r="N1220" s="3">
        <f t="shared" si="237"/>
        <v>0.4032142372127297</v>
      </c>
      <c r="O1220" s="3">
        <f t="shared" si="238"/>
        <v>1</v>
      </c>
      <c r="P1220" s="3">
        <f t="shared" si="239"/>
        <v>0</v>
      </c>
      <c r="Q1220" s="3"/>
    </row>
    <row r="1221" spans="1:17">
      <c r="A1221" s="1" t="str">
        <f t="shared" si="228"/>
        <v>~sitzen~ : [zɪtsn]</v>
      </c>
      <c r="B1221" s="2">
        <v>2</v>
      </c>
      <c r="C1221" s="1" t="s">
        <v>805</v>
      </c>
      <c r="D1221" s="3">
        <f t="shared" si="229"/>
        <v>9.7799511002444979E-4</v>
      </c>
      <c r="E1221" s="3" t="str">
        <f t="shared" si="230"/>
        <v>~sitzen~</v>
      </c>
      <c r="F1221" s="3" t="str">
        <f t="shared" si="231"/>
        <v>[zɪtsn]</v>
      </c>
      <c r="G1221" s="5">
        <f t="shared" si="232"/>
        <v>6</v>
      </c>
      <c r="H1221" s="5">
        <f t="shared" si="233"/>
        <v>5</v>
      </c>
      <c r="I1221" s="5">
        <f t="shared" si="234"/>
        <v>6</v>
      </c>
      <c r="J1221" s="3" cm="1">
        <f t="array" ref="J1221">SUM(_xlfn._xlws.FILTER($D$2:$D$1311,_xlfn.MAP($E$2:$E$1311,_xlfn.LAMBDA(_xlpm.x,_xlpm.x=$E1221))))</f>
        <v>9.7799511002444979E-4</v>
      </c>
      <c r="K1221" s="3">
        <f t="shared" si="235"/>
        <v>1</v>
      </c>
      <c r="L1221" s="3" cm="1">
        <f t="array" ref="L1221">SUM(_xlfn._xlws.FILTER($D$2:$D$1311,_xlfn.MAP($F$2:$F$1311,_xlfn.LAMBDA(_xlpm.x,_xlpm.x=$F1221))))</f>
        <v>9.7799511002444979E-4</v>
      </c>
      <c r="M1221" s="3">
        <f t="shared" si="236"/>
        <v>1</v>
      </c>
      <c r="N1221" s="3">
        <f t="shared" si="237"/>
        <v>0.4032142372127297</v>
      </c>
      <c r="O1221" s="3">
        <f t="shared" si="238"/>
        <v>1</v>
      </c>
      <c r="P1221" s="3">
        <f t="shared" si="239"/>
        <v>0</v>
      </c>
      <c r="Q1221" s="3"/>
    </row>
    <row r="1222" spans="1:17">
      <c r="A1222" s="1" t="str">
        <f t="shared" si="228"/>
        <v>~gleich~ : [ɡlaɛç]</v>
      </c>
      <c r="B1222" s="2">
        <v>2</v>
      </c>
      <c r="C1222" s="1" t="s">
        <v>804</v>
      </c>
      <c r="D1222" s="3">
        <f t="shared" si="229"/>
        <v>9.7799511002444979E-4</v>
      </c>
      <c r="E1222" s="3" t="str">
        <f t="shared" si="230"/>
        <v>~gleich~</v>
      </c>
      <c r="F1222" s="3" t="str">
        <f t="shared" si="231"/>
        <v>[ɡlaɛç]</v>
      </c>
      <c r="G1222" s="5">
        <f t="shared" si="232"/>
        <v>6</v>
      </c>
      <c r="H1222" s="5">
        <f t="shared" si="233"/>
        <v>5</v>
      </c>
      <c r="I1222" s="5">
        <f t="shared" si="234"/>
        <v>6</v>
      </c>
      <c r="J1222" s="3" cm="1">
        <f t="array" ref="J1222">SUM(_xlfn._xlws.FILTER($D$2:$D$1311,_xlfn.MAP($E$2:$E$1311,_xlfn.LAMBDA(_xlpm.x,_xlpm.x=$E1222))))</f>
        <v>9.7799511002444979E-4</v>
      </c>
      <c r="K1222" s="3">
        <f t="shared" si="235"/>
        <v>1</v>
      </c>
      <c r="L1222" s="3" cm="1">
        <f t="array" ref="L1222">SUM(_xlfn._xlws.FILTER($D$2:$D$1311,_xlfn.MAP($F$2:$F$1311,_xlfn.LAMBDA(_xlpm.x,_xlpm.x=$F1222))))</f>
        <v>9.7799511002444979E-4</v>
      </c>
      <c r="M1222" s="3">
        <f t="shared" si="236"/>
        <v>1</v>
      </c>
      <c r="N1222" s="3">
        <f t="shared" si="237"/>
        <v>0.4032142372127297</v>
      </c>
      <c r="O1222" s="3">
        <f t="shared" si="238"/>
        <v>1</v>
      </c>
      <c r="P1222" s="3">
        <f t="shared" si="239"/>
        <v>0</v>
      </c>
      <c r="Q1222" s="3"/>
    </row>
    <row r="1223" spans="1:17">
      <c r="A1223" s="1" t="str">
        <f t="shared" si="228"/>
        <v>~genbli~ : [ɡŋblɪ]</v>
      </c>
      <c r="B1223" s="2">
        <v>2</v>
      </c>
      <c r="C1223" s="1" t="s">
        <v>803</v>
      </c>
      <c r="D1223" s="3">
        <f t="shared" si="229"/>
        <v>9.7799511002444979E-4</v>
      </c>
      <c r="E1223" s="3" t="str">
        <f t="shared" si="230"/>
        <v>~genbli~</v>
      </c>
      <c r="F1223" s="3" t="str">
        <f t="shared" si="231"/>
        <v>[ɡŋblɪ]</v>
      </c>
      <c r="G1223" s="5">
        <f t="shared" si="232"/>
        <v>6</v>
      </c>
      <c r="H1223" s="5">
        <f t="shared" si="233"/>
        <v>5</v>
      </c>
      <c r="I1223" s="5">
        <f t="shared" si="234"/>
        <v>6</v>
      </c>
      <c r="J1223" s="3" cm="1">
        <f t="array" ref="J1223">SUM(_xlfn._xlws.FILTER($D$2:$D$1311,_xlfn.MAP($E$2:$E$1311,_xlfn.LAMBDA(_xlpm.x,_xlpm.x=$E1223))))</f>
        <v>9.7799511002444979E-4</v>
      </c>
      <c r="K1223" s="3">
        <f t="shared" si="235"/>
        <v>1</v>
      </c>
      <c r="L1223" s="3" cm="1">
        <f t="array" ref="L1223">SUM(_xlfn._xlws.FILTER($D$2:$D$1311,_xlfn.MAP($F$2:$F$1311,_xlfn.LAMBDA(_xlpm.x,_xlpm.x=$F1223))))</f>
        <v>9.7799511002444979E-4</v>
      </c>
      <c r="M1223" s="3">
        <f t="shared" si="236"/>
        <v>1</v>
      </c>
      <c r="N1223" s="3">
        <f t="shared" si="237"/>
        <v>0.4032142372127297</v>
      </c>
      <c r="O1223" s="3">
        <f t="shared" si="238"/>
        <v>1</v>
      </c>
      <c r="P1223" s="3">
        <f t="shared" si="239"/>
        <v>0</v>
      </c>
      <c r="Q1223" s="3"/>
    </row>
    <row r="1224" spans="1:17">
      <c r="A1224" s="1" t="str">
        <f t="shared" si="228"/>
        <v>~halten~ : [haltn]</v>
      </c>
      <c r="B1224" s="2">
        <v>3</v>
      </c>
      <c r="C1224" s="1" t="s">
        <v>801</v>
      </c>
      <c r="D1224" s="3">
        <f t="shared" si="229"/>
        <v>1.4669926650366749E-3</v>
      </c>
      <c r="E1224" s="3" t="str">
        <f t="shared" si="230"/>
        <v>~halten~</v>
      </c>
      <c r="F1224" s="3" t="str">
        <f t="shared" si="231"/>
        <v>[haltn]</v>
      </c>
      <c r="G1224" s="5">
        <f t="shared" si="232"/>
        <v>6</v>
      </c>
      <c r="H1224" s="5">
        <f t="shared" si="233"/>
        <v>5</v>
      </c>
      <c r="I1224" s="5">
        <f t="shared" si="234"/>
        <v>6</v>
      </c>
      <c r="J1224" s="3" cm="1">
        <f t="array" ref="J1224">SUM(_xlfn._xlws.FILTER($D$2:$D$1311,_xlfn.MAP($E$2:$E$1311,_xlfn.LAMBDA(_xlpm.x,_xlpm.x=$E1224))))</f>
        <v>1.4669926650366749E-3</v>
      </c>
      <c r="K1224" s="3">
        <f t="shared" si="235"/>
        <v>1</v>
      </c>
      <c r="L1224" s="3" cm="1">
        <f t="array" ref="L1224">SUM(_xlfn._xlws.FILTER($D$2:$D$1311,_xlfn.MAP($F$2:$F$1311,_xlfn.LAMBDA(_xlpm.x,_xlpm.x=$F1224))))</f>
        <v>1.4669926650366749E-3</v>
      </c>
      <c r="M1224" s="3">
        <f t="shared" si="236"/>
        <v>1</v>
      </c>
      <c r="N1224" s="3">
        <f t="shared" si="237"/>
        <v>0.50879971864226148</v>
      </c>
      <c r="O1224" s="3">
        <f t="shared" si="238"/>
        <v>1</v>
      </c>
      <c r="P1224" s="3">
        <f t="shared" si="239"/>
        <v>0</v>
      </c>
      <c r="Q1224" s="3"/>
    </row>
    <row r="1225" spans="1:17">
      <c r="A1225" s="1" t="str">
        <f t="shared" si="228"/>
        <v>~schine~ : [ʃiːne]</v>
      </c>
      <c r="B1225" s="2">
        <v>1</v>
      </c>
      <c r="C1225" s="1" t="s">
        <v>800</v>
      </c>
      <c r="D1225" s="3">
        <f t="shared" si="229"/>
        <v>4.8899755501222489E-4</v>
      </c>
      <c r="E1225" s="3" t="str">
        <f t="shared" si="230"/>
        <v>~schine~</v>
      </c>
      <c r="F1225" s="3" t="str">
        <f t="shared" si="231"/>
        <v>[ʃiːne]</v>
      </c>
      <c r="G1225" s="5">
        <f t="shared" si="232"/>
        <v>6</v>
      </c>
      <c r="H1225" s="5">
        <f t="shared" si="233"/>
        <v>5</v>
      </c>
      <c r="I1225" s="5">
        <f t="shared" si="234"/>
        <v>6</v>
      </c>
      <c r="J1225" s="3" cm="1">
        <f t="array" ref="J1225">SUM(_xlfn._xlws.FILTER($D$2:$D$1311,_xlfn.MAP($E$2:$E$1311,_xlfn.LAMBDA(_xlpm.x,_xlpm.x=$E1225))))</f>
        <v>4.8899755501222489E-4</v>
      </c>
      <c r="K1225" s="3">
        <f t="shared" si="235"/>
        <v>1</v>
      </c>
      <c r="L1225" s="3" cm="1">
        <f t="array" ref="L1225">SUM(_xlfn._xlws.FILTER($D$2:$D$1311,_xlfn.MAP($F$2:$F$1311,_xlfn.LAMBDA(_xlpm.x,_xlpm.x=$F1225))))</f>
        <v>9.7799511002444979E-4</v>
      </c>
      <c r="M1225" s="3">
        <f t="shared" si="236"/>
        <v>0.5</v>
      </c>
      <c r="N1225" s="3">
        <f t="shared" si="237"/>
        <v>0.16959990621408716</v>
      </c>
      <c r="O1225" s="3">
        <f t="shared" si="238"/>
        <v>0.66666666666666663</v>
      </c>
      <c r="P1225" s="3">
        <f t="shared" si="239"/>
        <v>0.3010299956639812</v>
      </c>
      <c r="Q1225" s="3"/>
    </row>
    <row r="1226" spans="1:17">
      <c r="A1226" s="1" t="str">
        <f t="shared" si="228"/>
        <v>~rrangie~ : [ʁaŋʒiː]</v>
      </c>
      <c r="B1226" s="2">
        <v>1</v>
      </c>
      <c r="C1226" s="1" t="s">
        <v>799</v>
      </c>
      <c r="D1226" s="3">
        <f t="shared" si="229"/>
        <v>4.8899755501222489E-4</v>
      </c>
      <c r="E1226" s="3" t="str">
        <f t="shared" si="230"/>
        <v>~rrangie~</v>
      </c>
      <c r="F1226" s="3" t="str">
        <f t="shared" si="231"/>
        <v>[ʁaŋʒiː]</v>
      </c>
      <c r="G1226" s="5">
        <f t="shared" si="232"/>
        <v>7</v>
      </c>
      <c r="H1226" s="5">
        <f t="shared" si="233"/>
        <v>6</v>
      </c>
      <c r="I1226" s="5">
        <f t="shared" si="234"/>
        <v>7</v>
      </c>
      <c r="J1226" s="3" cm="1">
        <f t="array" ref="J1226">SUM(_xlfn._xlws.FILTER($D$2:$D$1311,_xlfn.MAP($E$2:$E$1311,_xlfn.LAMBDA(_xlpm.x,_xlpm.x=$E1226))))</f>
        <v>9.7799511002444979E-4</v>
      </c>
      <c r="K1226" s="3">
        <f t="shared" si="235"/>
        <v>0.5</v>
      </c>
      <c r="L1226" s="3" cm="1">
        <f t="array" ref="L1226">SUM(_xlfn._xlws.FILTER($D$2:$D$1311,_xlfn.MAP($F$2:$F$1311,_xlfn.LAMBDA(_xlpm.x,_xlpm.x=$F1226))))</f>
        <v>4.8899755501222489E-4</v>
      </c>
      <c r="M1226" s="3">
        <f t="shared" si="236"/>
        <v>1</v>
      </c>
      <c r="N1226" s="3">
        <f t="shared" si="237"/>
        <v>0.18123811657891303</v>
      </c>
      <c r="O1226" s="3">
        <f t="shared" si="238"/>
        <v>0.66666666666666663</v>
      </c>
      <c r="P1226" s="3">
        <f t="shared" si="239"/>
        <v>-0.3010299956639812</v>
      </c>
      <c r="Q1226" s="3"/>
    </row>
    <row r="1227" spans="1:17">
      <c r="A1227" s="1" t="str">
        <f t="shared" si="228"/>
        <v>~rrangie~ : [ʁɑ̃ʒiː]</v>
      </c>
      <c r="B1227" s="2">
        <v>1</v>
      </c>
      <c r="C1227" s="1" t="s">
        <v>798</v>
      </c>
      <c r="D1227" s="3">
        <f t="shared" si="229"/>
        <v>4.8899755501222489E-4</v>
      </c>
      <c r="E1227" s="3" t="str">
        <f t="shared" si="230"/>
        <v>~rrangie~</v>
      </c>
      <c r="F1227" s="3" t="str">
        <f t="shared" si="231"/>
        <v>[ʁɑ̃ʒiː]</v>
      </c>
      <c r="G1227" s="5">
        <f t="shared" si="232"/>
        <v>7</v>
      </c>
      <c r="H1227" s="5">
        <f t="shared" si="233"/>
        <v>6</v>
      </c>
      <c r="I1227" s="5">
        <f t="shared" si="234"/>
        <v>7</v>
      </c>
      <c r="J1227" s="3" cm="1">
        <f t="array" ref="J1227">SUM(_xlfn._xlws.FILTER($D$2:$D$1311,_xlfn.MAP($E$2:$E$1311,_xlfn.LAMBDA(_xlpm.x,_xlpm.x=$E1227))))</f>
        <v>9.7799511002444979E-4</v>
      </c>
      <c r="K1227" s="3">
        <f t="shared" si="235"/>
        <v>0.5</v>
      </c>
      <c r="L1227" s="3" cm="1">
        <f t="array" ref="L1227">SUM(_xlfn._xlws.FILTER($D$2:$D$1311,_xlfn.MAP($F$2:$F$1311,_xlfn.LAMBDA(_xlpm.x,_xlpm.x=$F1227))))</f>
        <v>4.8899755501222489E-4</v>
      </c>
      <c r="M1227" s="3">
        <f t="shared" si="236"/>
        <v>1</v>
      </c>
      <c r="N1227" s="3">
        <f t="shared" si="237"/>
        <v>0.18123811657891303</v>
      </c>
      <c r="O1227" s="3">
        <f t="shared" si="238"/>
        <v>0.66666666666666663</v>
      </c>
      <c r="P1227" s="3">
        <f t="shared" si="239"/>
        <v>-0.3010299956639812</v>
      </c>
      <c r="Q1227" s="3"/>
    </row>
    <row r="1228" spans="1:17">
      <c r="A1228" s="1" t="str">
        <f t="shared" si="228"/>
        <v>~mischen~ : [mɪʃn]</v>
      </c>
      <c r="B1228" s="2">
        <v>1</v>
      </c>
      <c r="C1228" s="1" t="s">
        <v>797</v>
      </c>
      <c r="D1228" s="3">
        <f t="shared" si="229"/>
        <v>4.8899755501222489E-4</v>
      </c>
      <c r="E1228" s="1" t="str">
        <f t="shared" si="230"/>
        <v>~mischen~</v>
      </c>
      <c r="F1228" s="1" t="str">
        <f t="shared" si="231"/>
        <v>[mɪʃn]</v>
      </c>
      <c r="G1228" s="5">
        <f t="shared" si="232"/>
        <v>7</v>
      </c>
      <c r="H1228" s="5">
        <f t="shared" si="233"/>
        <v>4</v>
      </c>
      <c r="I1228" s="5">
        <f t="shared" si="234"/>
        <v>7</v>
      </c>
      <c r="J1228" s="3" cm="1">
        <f t="array" ref="J1228">SUM(_xlfn._xlws.FILTER($D$2:$D$1311,_xlfn.MAP($E$2:$E$1311,_xlfn.LAMBDA(_xlpm.x,_xlpm.x=$E1228))))</f>
        <v>4.8899755501222489E-4</v>
      </c>
      <c r="K1228" s="3">
        <f t="shared" si="235"/>
        <v>1</v>
      </c>
      <c r="L1228" s="3" cm="1">
        <f t="array" ref="L1228">SUM(_xlfn._xlws.FILTER($D$2:$D$1311,_xlfn.MAP($F$2:$F$1311,_xlfn.LAMBDA(_xlpm.x,_xlpm.x=$F1228))))</f>
        <v>4.8899755501222489E-4</v>
      </c>
      <c r="M1228" s="3">
        <f t="shared" si="236"/>
        <v>1</v>
      </c>
      <c r="N1228" s="3">
        <f t="shared" si="237"/>
        <v>0.2342468675289098</v>
      </c>
      <c r="O1228" s="3">
        <f t="shared" si="238"/>
        <v>1</v>
      </c>
      <c r="P1228" s="3">
        <f t="shared" si="239"/>
        <v>0</v>
      </c>
      <c r="Q1228" s="3"/>
    </row>
    <row r="1229" spans="1:17">
      <c r="A1229" s="1" t="str">
        <f t="shared" si="228"/>
        <v>~schnell~ : [ʃnɛl]</v>
      </c>
      <c r="B1229" s="2">
        <v>1</v>
      </c>
      <c r="C1229" s="1" t="s">
        <v>795</v>
      </c>
      <c r="D1229" s="3">
        <f t="shared" si="229"/>
        <v>4.8899755501222489E-4</v>
      </c>
      <c r="E1229" s="3" t="str">
        <f t="shared" si="230"/>
        <v>~schnell~</v>
      </c>
      <c r="F1229" s="3" t="str">
        <f t="shared" si="231"/>
        <v>[ʃnɛl]</v>
      </c>
      <c r="G1229" s="5">
        <f t="shared" si="232"/>
        <v>7</v>
      </c>
      <c r="H1229" s="5">
        <f t="shared" si="233"/>
        <v>4</v>
      </c>
      <c r="I1229" s="5">
        <f t="shared" si="234"/>
        <v>7</v>
      </c>
      <c r="J1229" s="3" cm="1">
        <f t="array" ref="J1229">SUM(_xlfn._xlws.FILTER($D$2:$D$1311,_xlfn.MAP($E$2:$E$1311,_xlfn.LAMBDA(_xlpm.x,_xlpm.x=$E1229))))</f>
        <v>4.8899755501222489E-4</v>
      </c>
      <c r="K1229" s="3">
        <f t="shared" si="235"/>
        <v>1</v>
      </c>
      <c r="L1229" s="3" cm="1">
        <f t="array" ref="L1229">SUM(_xlfn._xlws.FILTER($D$2:$D$1311,_xlfn.MAP($F$2:$F$1311,_xlfn.LAMBDA(_xlpm.x,_xlpm.x=$F1229))))</f>
        <v>4.8899755501222489E-4</v>
      </c>
      <c r="M1229" s="3">
        <f t="shared" si="236"/>
        <v>1</v>
      </c>
      <c r="N1229" s="3">
        <f t="shared" si="237"/>
        <v>0.2342468675289098</v>
      </c>
      <c r="O1229" s="3">
        <f t="shared" si="238"/>
        <v>1</v>
      </c>
      <c r="P1229" s="3">
        <f t="shared" si="239"/>
        <v>0</v>
      </c>
      <c r="Q1229" s="3"/>
    </row>
    <row r="1230" spans="1:17">
      <c r="A1230" s="1" t="str">
        <f t="shared" si="228"/>
        <v>~erschei~ : [ɐʃaɛ]</v>
      </c>
      <c r="B1230" s="2">
        <v>1</v>
      </c>
      <c r="C1230" s="1" t="s">
        <v>794</v>
      </c>
      <c r="D1230" s="3">
        <f t="shared" si="229"/>
        <v>4.8899755501222489E-4</v>
      </c>
      <c r="E1230" s="3" t="str">
        <f t="shared" si="230"/>
        <v>~erschei~</v>
      </c>
      <c r="F1230" s="3" t="str">
        <f t="shared" si="231"/>
        <v>[ɐʃaɛ]</v>
      </c>
      <c r="G1230" s="5">
        <f t="shared" si="232"/>
        <v>7</v>
      </c>
      <c r="H1230" s="5">
        <f t="shared" si="233"/>
        <v>4</v>
      </c>
      <c r="I1230" s="5">
        <f t="shared" si="234"/>
        <v>7</v>
      </c>
      <c r="J1230" s="3" cm="1">
        <f t="array" ref="J1230">SUM(_xlfn._xlws.FILTER($D$2:$D$1311,_xlfn.MAP($E$2:$E$1311,_xlfn.LAMBDA(_xlpm.x,_xlpm.x=$E1230))))</f>
        <v>4.8899755501222489E-4</v>
      </c>
      <c r="K1230" s="3">
        <f t="shared" si="235"/>
        <v>1</v>
      </c>
      <c r="L1230" s="3" cm="1">
        <f t="array" ref="L1230">SUM(_xlfn._xlws.FILTER($D$2:$D$1311,_xlfn.MAP($F$2:$F$1311,_xlfn.LAMBDA(_xlpm.x,_xlpm.x=$F1230))))</f>
        <v>4.8899755501222489E-4</v>
      </c>
      <c r="M1230" s="3">
        <f t="shared" si="236"/>
        <v>1</v>
      </c>
      <c r="N1230" s="3">
        <f t="shared" si="237"/>
        <v>0.2342468675289098</v>
      </c>
      <c r="O1230" s="3">
        <f t="shared" si="238"/>
        <v>1</v>
      </c>
      <c r="P1230" s="3">
        <f t="shared" si="239"/>
        <v>0</v>
      </c>
      <c r="Q1230" s="3"/>
    </row>
    <row r="1231" spans="1:17">
      <c r="A1231" s="1" t="str">
        <f t="shared" si="228"/>
        <v>~bachten~ : [baxtn]</v>
      </c>
      <c r="B1231" s="2">
        <v>1</v>
      </c>
      <c r="C1231" s="1" t="s">
        <v>793</v>
      </c>
      <c r="D1231" s="3">
        <f t="shared" si="229"/>
        <v>4.8899755501222489E-4</v>
      </c>
      <c r="E1231" s="3" t="str">
        <f t="shared" si="230"/>
        <v>~bachten~</v>
      </c>
      <c r="F1231" s="3" t="str">
        <f t="shared" si="231"/>
        <v>[baxtn]</v>
      </c>
      <c r="G1231" s="5">
        <f t="shared" si="232"/>
        <v>7</v>
      </c>
      <c r="H1231" s="5">
        <f t="shared" si="233"/>
        <v>5</v>
      </c>
      <c r="I1231" s="5">
        <f t="shared" si="234"/>
        <v>7</v>
      </c>
      <c r="J1231" s="3" cm="1">
        <f t="array" ref="J1231">SUM(_xlfn._xlws.FILTER($D$2:$D$1311,_xlfn.MAP($E$2:$E$1311,_xlfn.LAMBDA(_xlpm.x,_xlpm.x=$E1231))))</f>
        <v>4.8899755501222489E-4</v>
      </c>
      <c r="K1231" s="3">
        <f t="shared" si="235"/>
        <v>1</v>
      </c>
      <c r="L1231" s="3" cm="1">
        <f t="array" ref="L1231">SUM(_xlfn._xlws.FILTER($D$2:$D$1311,_xlfn.MAP($F$2:$F$1311,_xlfn.LAMBDA(_xlpm.x,_xlpm.x=$F1231))))</f>
        <v>4.8899755501222489E-4</v>
      </c>
      <c r="M1231" s="3">
        <f t="shared" si="236"/>
        <v>1</v>
      </c>
      <c r="N1231" s="3">
        <f t="shared" si="237"/>
        <v>0.25439985932113074</v>
      </c>
      <c r="O1231" s="3">
        <f t="shared" si="238"/>
        <v>1</v>
      </c>
      <c r="P1231" s="3">
        <f t="shared" si="239"/>
        <v>0</v>
      </c>
      <c r="Q1231" s="3"/>
    </row>
    <row r="1232" spans="1:17">
      <c r="A1232" s="1" t="str">
        <f t="shared" si="228"/>
        <v>~doppelt~ : [dɔplt]</v>
      </c>
      <c r="B1232" s="2">
        <v>1</v>
      </c>
      <c r="C1232" s="1" t="s">
        <v>792</v>
      </c>
      <c r="D1232" s="3">
        <f t="shared" si="229"/>
        <v>4.8899755501222489E-4</v>
      </c>
      <c r="E1232" s="3" t="str">
        <f t="shared" si="230"/>
        <v>~doppelt~</v>
      </c>
      <c r="F1232" s="3" t="str">
        <f t="shared" si="231"/>
        <v>[dɔplt]</v>
      </c>
      <c r="G1232" s="5">
        <f t="shared" si="232"/>
        <v>7</v>
      </c>
      <c r="H1232" s="5">
        <f t="shared" si="233"/>
        <v>5</v>
      </c>
      <c r="I1232" s="5">
        <f t="shared" si="234"/>
        <v>7</v>
      </c>
      <c r="J1232" s="3" cm="1">
        <f t="array" ref="J1232">SUM(_xlfn._xlws.FILTER($D$2:$D$1311,_xlfn.MAP($E$2:$E$1311,_xlfn.LAMBDA(_xlpm.x,_xlpm.x=$E1232))))</f>
        <v>4.8899755501222489E-4</v>
      </c>
      <c r="K1232" s="3">
        <f t="shared" si="235"/>
        <v>1</v>
      </c>
      <c r="L1232" s="3" cm="1">
        <f t="array" ref="L1232">SUM(_xlfn._xlws.FILTER($D$2:$D$1311,_xlfn.MAP($F$2:$F$1311,_xlfn.LAMBDA(_xlpm.x,_xlpm.x=$F1232))))</f>
        <v>4.8899755501222489E-4</v>
      </c>
      <c r="M1232" s="3">
        <f t="shared" si="236"/>
        <v>1</v>
      </c>
      <c r="N1232" s="3">
        <f t="shared" si="237"/>
        <v>0.25439985932113074</v>
      </c>
      <c r="O1232" s="3">
        <f t="shared" si="238"/>
        <v>1</v>
      </c>
      <c r="P1232" s="3">
        <f t="shared" si="239"/>
        <v>0</v>
      </c>
      <c r="Q1232" s="3"/>
    </row>
    <row r="1233" spans="1:17">
      <c r="A1233" s="1" t="str">
        <f t="shared" si="228"/>
        <v>~drücken~ : [dʁʏkŋ]</v>
      </c>
      <c r="B1233" s="2">
        <v>1</v>
      </c>
      <c r="C1233" s="1" t="s">
        <v>791</v>
      </c>
      <c r="D1233" s="3">
        <f t="shared" si="229"/>
        <v>4.8899755501222489E-4</v>
      </c>
      <c r="E1233" s="1" t="str">
        <f t="shared" si="230"/>
        <v>~drücken~</v>
      </c>
      <c r="F1233" s="1" t="str">
        <f t="shared" si="231"/>
        <v>[dʁʏkŋ]</v>
      </c>
      <c r="G1233" s="5">
        <f t="shared" si="232"/>
        <v>7</v>
      </c>
      <c r="H1233" s="5">
        <f t="shared" si="233"/>
        <v>5</v>
      </c>
      <c r="I1233" s="5">
        <f t="shared" si="234"/>
        <v>7</v>
      </c>
      <c r="J1233" s="3" cm="1">
        <f t="array" ref="J1233">SUM(_xlfn._xlws.FILTER($D$2:$D$1311,_xlfn.MAP($E$2:$E$1311,_xlfn.LAMBDA(_xlpm.x,_xlpm.x=$E1233))))</f>
        <v>4.8899755501222489E-4</v>
      </c>
      <c r="K1233" s="3">
        <f t="shared" si="235"/>
        <v>1</v>
      </c>
      <c r="L1233" s="3" cm="1">
        <f t="array" ref="L1233">SUM(_xlfn._xlws.FILTER($D$2:$D$1311,_xlfn.MAP($F$2:$F$1311,_xlfn.LAMBDA(_xlpm.x,_xlpm.x=$F1233))))</f>
        <v>4.8899755501222489E-4</v>
      </c>
      <c r="M1233" s="3">
        <f t="shared" si="236"/>
        <v>1</v>
      </c>
      <c r="N1233" s="3">
        <f t="shared" si="237"/>
        <v>0.25439985932113074</v>
      </c>
      <c r="O1233" s="3">
        <f t="shared" si="238"/>
        <v>1</v>
      </c>
      <c r="P1233" s="3">
        <f t="shared" si="239"/>
        <v>0</v>
      </c>
      <c r="Q1233" s="3"/>
    </row>
    <row r="1234" spans="1:17">
      <c r="A1234" s="1" t="str">
        <f t="shared" si="228"/>
        <v>~viellei~ : [filaɛ]</v>
      </c>
      <c r="B1234" s="2">
        <v>1</v>
      </c>
      <c r="C1234" s="1" t="s">
        <v>790</v>
      </c>
      <c r="D1234" s="3">
        <f t="shared" si="229"/>
        <v>4.8899755501222489E-4</v>
      </c>
      <c r="E1234" s="3" t="str">
        <f t="shared" si="230"/>
        <v>~viellei~</v>
      </c>
      <c r="F1234" s="3" t="str">
        <f t="shared" si="231"/>
        <v>[filaɛ]</v>
      </c>
      <c r="G1234" s="5">
        <f t="shared" si="232"/>
        <v>7</v>
      </c>
      <c r="H1234" s="5">
        <f t="shared" si="233"/>
        <v>5</v>
      </c>
      <c r="I1234" s="5">
        <f t="shared" si="234"/>
        <v>7</v>
      </c>
      <c r="J1234" s="3" cm="1">
        <f t="array" ref="J1234">SUM(_xlfn._xlws.FILTER($D$2:$D$1311,_xlfn.MAP($E$2:$E$1311,_xlfn.LAMBDA(_xlpm.x,_xlpm.x=$E1234))))</f>
        <v>4.8899755501222489E-4</v>
      </c>
      <c r="K1234" s="3">
        <f t="shared" si="235"/>
        <v>1</v>
      </c>
      <c r="L1234" s="3" cm="1">
        <f t="array" ref="L1234">SUM(_xlfn._xlws.FILTER($D$2:$D$1311,_xlfn.MAP($F$2:$F$1311,_xlfn.LAMBDA(_xlpm.x,_xlpm.x=$F1234))))</f>
        <v>4.8899755501222489E-4</v>
      </c>
      <c r="M1234" s="3">
        <f t="shared" si="236"/>
        <v>1</v>
      </c>
      <c r="N1234" s="3">
        <f t="shared" si="237"/>
        <v>0.25439985932113074</v>
      </c>
      <c r="O1234" s="3">
        <f t="shared" si="238"/>
        <v>1</v>
      </c>
      <c r="P1234" s="3">
        <f t="shared" si="239"/>
        <v>0</v>
      </c>
      <c r="Q1234" s="3"/>
    </row>
    <row r="1235" spans="1:17">
      <c r="A1235" s="1" t="str">
        <f t="shared" si="228"/>
        <v>~fleisch~ : [flaɛʃ]</v>
      </c>
      <c r="B1235" s="2">
        <v>1</v>
      </c>
      <c r="C1235" s="1" t="s">
        <v>789</v>
      </c>
      <c r="D1235" s="3">
        <f t="shared" si="229"/>
        <v>4.8899755501222489E-4</v>
      </c>
      <c r="E1235" s="3" t="str">
        <f t="shared" si="230"/>
        <v>~fleisch~</v>
      </c>
      <c r="F1235" s="3" t="str">
        <f t="shared" si="231"/>
        <v>[flaɛʃ]</v>
      </c>
      <c r="G1235" s="5">
        <f t="shared" si="232"/>
        <v>7</v>
      </c>
      <c r="H1235" s="5">
        <f t="shared" si="233"/>
        <v>5</v>
      </c>
      <c r="I1235" s="5">
        <f t="shared" si="234"/>
        <v>7</v>
      </c>
      <c r="J1235" s="3" cm="1">
        <f t="array" ref="J1235">SUM(_xlfn._xlws.FILTER($D$2:$D$1311,_xlfn.MAP($E$2:$E$1311,_xlfn.LAMBDA(_xlpm.x,_xlpm.x=$E1235))))</f>
        <v>4.8899755501222489E-4</v>
      </c>
      <c r="K1235" s="3">
        <f t="shared" si="235"/>
        <v>1</v>
      </c>
      <c r="L1235" s="3" cm="1">
        <f t="array" ref="L1235">SUM(_xlfn._xlws.FILTER($D$2:$D$1311,_xlfn.MAP($F$2:$F$1311,_xlfn.LAMBDA(_xlpm.x,_xlpm.x=$F1235))))</f>
        <v>4.8899755501222489E-4</v>
      </c>
      <c r="M1235" s="3">
        <f t="shared" si="236"/>
        <v>1</v>
      </c>
      <c r="N1235" s="3">
        <f t="shared" si="237"/>
        <v>0.25439985932113074</v>
      </c>
      <c r="O1235" s="3">
        <f t="shared" si="238"/>
        <v>1</v>
      </c>
      <c r="P1235" s="3">
        <f t="shared" si="239"/>
        <v>0</v>
      </c>
      <c r="Q1235" s="3"/>
    </row>
    <row r="1236" spans="1:17">
      <c r="A1236" s="1" t="str">
        <f t="shared" si="228"/>
        <v>~knochen~ : [knɔxn]</v>
      </c>
      <c r="B1236" s="2">
        <v>1</v>
      </c>
      <c r="C1236" s="1" t="s">
        <v>788</v>
      </c>
      <c r="D1236" s="3">
        <f t="shared" si="229"/>
        <v>4.8899755501222489E-4</v>
      </c>
      <c r="E1236" s="1" t="str">
        <f t="shared" si="230"/>
        <v>~knochen~</v>
      </c>
      <c r="F1236" s="1" t="str">
        <f t="shared" si="231"/>
        <v>[knɔxn]</v>
      </c>
      <c r="G1236" s="5">
        <f t="shared" si="232"/>
        <v>7</v>
      </c>
      <c r="H1236" s="5">
        <f t="shared" si="233"/>
        <v>5</v>
      </c>
      <c r="I1236" s="5">
        <f t="shared" si="234"/>
        <v>7</v>
      </c>
      <c r="J1236" s="3" cm="1">
        <f t="array" ref="J1236">SUM(_xlfn._xlws.FILTER($D$2:$D$1311,_xlfn.MAP($E$2:$E$1311,_xlfn.LAMBDA(_xlpm.x,_xlpm.x=$E1236))))</f>
        <v>4.8899755501222489E-4</v>
      </c>
      <c r="K1236" s="3">
        <f t="shared" si="235"/>
        <v>1</v>
      </c>
      <c r="L1236" s="3" cm="1">
        <f t="array" ref="L1236">SUM(_xlfn._xlws.FILTER($D$2:$D$1311,_xlfn.MAP($F$2:$F$1311,_xlfn.LAMBDA(_xlpm.x,_xlpm.x=$F1236))))</f>
        <v>4.8899755501222489E-4</v>
      </c>
      <c r="M1236" s="3">
        <f t="shared" si="236"/>
        <v>1</v>
      </c>
      <c r="N1236" s="3">
        <f t="shared" si="237"/>
        <v>0.25439985932113074</v>
      </c>
      <c r="O1236" s="3">
        <f t="shared" si="238"/>
        <v>1</v>
      </c>
      <c r="P1236" s="3">
        <f t="shared" si="239"/>
        <v>0</v>
      </c>
      <c r="Q1236" s="3"/>
    </row>
    <row r="1237" spans="1:17">
      <c r="A1237" s="1" t="str">
        <f t="shared" si="228"/>
        <v>~ktrisch~ : [ktʁɪʃ]</v>
      </c>
      <c r="B1237" s="2">
        <v>1</v>
      </c>
      <c r="C1237" s="1" t="s">
        <v>787</v>
      </c>
      <c r="D1237" s="3">
        <f t="shared" si="229"/>
        <v>4.8899755501222489E-4</v>
      </c>
      <c r="E1237" s="3" t="str">
        <f t="shared" si="230"/>
        <v>~ktrisch~</v>
      </c>
      <c r="F1237" s="3" t="str">
        <f t="shared" si="231"/>
        <v>[ktʁɪʃ]</v>
      </c>
      <c r="G1237" s="5">
        <f t="shared" si="232"/>
        <v>7</v>
      </c>
      <c r="H1237" s="5">
        <f t="shared" si="233"/>
        <v>5</v>
      </c>
      <c r="I1237" s="5">
        <f t="shared" si="234"/>
        <v>7</v>
      </c>
      <c r="J1237" s="3" cm="1">
        <f t="array" ref="J1237">SUM(_xlfn._xlws.FILTER($D$2:$D$1311,_xlfn.MAP($E$2:$E$1311,_xlfn.LAMBDA(_xlpm.x,_xlpm.x=$E1237))))</f>
        <v>4.8899755501222489E-4</v>
      </c>
      <c r="K1237" s="3">
        <f t="shared" si="235"/>
        <v>1</v>
      </c>
      <c r="L1237" s="3" cm="1">
        <f t="array" ref="L1237">SUM(_xlfn._xlws.FILTER($D$2:$D$1311,_xlfn.MAP($F$2:$F$1311,_xlfn.LAMBDA(_xlpm.x,_xlpm.x=$F1237))))</f>
        <v>4.8899755501222489E-4</v>
      </c>
      <c r="M1237" s="3">
        <f t="shared" si="236"/>
        <v>1</v>
      </c>
      <c r="N1237" s="3">
        <f t="shared" si="237"/>
        <v>0.25439985932113074</v>
      </c>
      <c r="O1237" s="3">
        <f t="shared" si="238"/>
        <v>1</v>
      </c>
      <c r="P1237" s="3">
        <f t="shared" si="239"/>
        <v>0</v>
      </c>
      <c r="Q1237" s="3"/>
    </row>
    <row r="1238" spans="1:17">
      <c r="A1238" s="1" t="str">
        <f t="shared" si="228"/>
        <v>~lleicht~ : [laɛçt]</v>
      </c>
      <c r="B1238" s="2">
        <v>1</v>
      </c>
      <c r="C1238" s="1" t="s">
        <v>786</v>
      </c>
      <c r="D1238" s="3">
        <f t="shared" si="229"/>
        <v>4.8899755501222489E-4</v>
      </c>
      <c r="E1238" s="3" t="str">
        <f t="shared" si="230"/>
        <v>~lleicht~</v>
      </c>
      <c r="F1238" s="3" t="str">
        <f t="shared" si="231"/>
        <v>[laɛçt]</v>
      </c>
      <c r="G1238" s="5">
        <f t="shared" si="232"/>
        <v>7</v>
      </c>
      <c r="H1238" s="5">
        <f t="shared" si="233"/>
        <v>5</v>
      </c>
      <c r="I1238" s="5">
        <f t="shared" si="234"/>
        <v>7</v>
      </c>
      <c r="J1238" s="3" cm="1">
        <f t="array" ref="J1238">SUM(_xlfn._xlws.FILTER($D$2:$D$1311,_xlfn.MAP($E$2:$E$1311,_xlfn.LAMBDA(_xlpm.x,_xlpm.x=$E1238))))</f>
        <v>4.8899755501222489E-4</v>
      </c>
      <c r="K1238" s="3">
        <f t="shared" si="235"/>
        <v>1</v>
      </c>
      <c r="L1238" s="3" cm="1">
        <f t="array" ref="L1238">SUM(_xlfn._xlws.FILTER($D$2:$D$1311,_xlfn.MAP($F$2:$F$1311,_xlfn.LAMBDA(_xlpm.x,_xlpm.x=$F1238))))</f>
        <v>4.8899755501222489E-4</v>
      </c>
      <c r="M1238" s="3">
        <f t="shared" si="236"/>
        <v>1</v>
      </c>
      <c r="N1238" s="3">
        <f t="shared" si="237"/>
        <v>0.25439985932113074</v>
      </c>
      <c r="O1238" s="3">
        <f t="shared" si="238"/>
        <v>1</v>
      </c>
      <c r="P1238" s="3">
        <f t="shared" si="239"/>
        <v>0</v>
      </c>
      <c r="Q1238" s="3"/>
    </row>
    <row r="1239" spans="1:17">
      <c r="A1239" s="1" t="str">
        <f t="shared" si="228"/>
        <v>~treffen~ : [tʁɛfn]</v>
      </c>
      <c r="B1239" s="2">
        <v>1</v>
      </c>
      <c r="C1239" s="1" t="s">
        <v>785</v>
      </c>
      <c r="D1239" s="3">
        <f t="shared" si="229"/>
        <v>4.8899755501222489E-4</v>
      </c>
      <c r="E1239" s="3" t="str">
        <f t="shared" si="230"/>
        <v>~treffen~</v>
      </c>
      <c r="F1239" s="3" t="str">
        <f t="shared" si="231"/>
        <v>[tʁɛfn]</v>
      </c>
      <c r="G1239" s="5">
        <f t="shared" si="232"/>
        <v>7</v>
      </c>
      <c r="H1239" s="5">
        <f t="shared" si="233"/>
        <v>5</v>
      </c>
      <c r="I1239" s="5">
        <f t="shared" si="234"/>
        <v>7</v>
      </c>
      <c r="J1239" s="3" cm="1">
        <f t="array" ref="J1239">SUM(_xlfn._xlws.FILTER($D$2:$D$1311,_xlfn.MAP($E$2:$E$1311,_xlfn.LAMBDA(_xlpm.x,_xlpm.x=$E1239))))</f>
        <v>4.8899755501222489E-4</v>
      </c>
      <c r="K1239" s="3">
        <f t="shared" si="235"/>
        <v>1</v>
      </c>
      <c r="L1239" s="3" cm="1">
        <f t="array" ref="L1239">SUM(_xlfn._xlws.FILTER($D$2:$D$1311,_xlfn.MAP($F$2:$F$1311,_xlfn.LAMBDA(_xlpm.x,_xlpm.x=$F1239))))</f>
        <v>4.8899755501222489E-4</v>
      </c>
      <c r="M1239" s="3">
        <f t="shared" si="236"/>
        <v>1</v>
      </c>
      <c r="N1239" s="3">
        <f t="shared" si="237"/>
        <v>0.25439985932113074</v>
      </c>
      <c r="O1239" s="3">
        <f t="shared" si="238"/>
        <v>1</v>
      </c>
      <c r="P1239" s="3">
        <f t="shared" si="239"/>
        <v>0</v>
      </c>
      <c r="Q1239" s="3"/>
    </row>
    <row r="1240" spans="1:17">
      <c r="A1240" s="1" t="str">
        <f t="shared" si="228"/>
        <v>~trocken~ : [tʁɔkŋ]</v>
      </c>
      <c r="B1240" s="2">
        <v>1</v>
      </c>
      <c r="C1240" s="1" t="s">
        <v>784</v>
      </c>
      <c r="D1240" s="3">
        <f t="shared" si="229"/>
        <v>4.8899755501222489E-4</v>
      </c>
      <c r="E1240" s="3" t="str">
        <f t="shared" si="230"/>
        <v>~trocken~</v>
      </c>
      <c r="F1240" s="3" t="str">
        <f t="shared" si="231"/>
        <v>[tʁɔkŋ]</v>
      </c>
      <c r="G1240" s="5">
        <f t="shared" si="232"/>
        <v>7</v>
      </c>
      <c r="H1240" s="5">
        <f t="shared" si="233"/>
        <v>5</v>
      </c>
      <c r="I1240" s="5">
        <f t="shared" si="234"/>
        <v>7</v>
      </c>
      <c r="J1240" s="3" cm="1">
        <f t="array" ref="J1240">SUM(_xlfn._xlws.FILTER($D$2:$D$1311,_xlfn.MAP($E$2:$E$1311,_xlfn.LAMBDA(_xlpm.x,_xlpm.x=$E1240))))</f>
        <v>4.8899755501222489E-4</v>
      </c>
      <c r="K1240" s="3">
        <f t="shared" si="235"/>
        <v>1</v>
      </c>
      <c r="L1240" s="3" cm="1">
        <f t="array" ref="L1240">SUM(_xlfn._xlws.FILTER($D$2:$D$1311,_xlfn.MAP($F$2:$F$1311,_xlfn.LAMBDA(_xlpm.x,_xlpm.x=$F1240))))</f>
        <v>4.8899755501222489E-4</v>
      </c>
      <c r="M1240" s="3">
        <f t="shared" si="236"/>
        <v>1</v>
      </c>
      <c r="N1240" s="3">
        <f t="shared" si="237"/>
        <v>0.25439985932113074</v>
      </c>
      <c r="O1240" s="3">
        <f t="shared" si="238"/>
        <v>1</v>
      </c>
      <c r="P1240" s="3">
        <f t="shared" si="239"/>
        <v>0</v>
      </c>
      <c r="Q1240" s="3"/>
    </row>
    <row r="1241" spans="1:17">
      <c r="A1241" s="1" t="str">
        <f t="shared" si="228"/>
        <v>~wachsen~ : [vaksn]</v>
      </c>
      <c r="B1241" s="2">
        <v>1</v>
      </c>
      <c r="C1241" s="1" t="s">
        <v>783</v>
      </c>
      <c r="D1241" s="3">
        <f t="shared" si="229"/>
        <v>4.8899755501222489E-4</v>
      </c>
      <c r="E1241" s="3" t="str">
        <f t="shared" si="230"/>
        <v>~wachsen~</v>
      </c>
      <c r="F1241" s="3" t="str">
        <f t="shared" si="231"/>
        <v>[vaksn]</v>
      </c>
      <c r="G1241" s="5">
        <f t="shared" si="232"/>
        <v>7</v>
      </c>
      <c r="H1241" s="5">
        <f t="shared" si="233"/>
        <v>5</v>
      </c>
      <c r="I1241" s="5">
        <f t="shared" si="234"/>
        <v>7</v>
      </c>
      <c r="J1241" s="3" cm="1">
        <f t="array" ref="J1241">SUM(_xlfn._xlws.FILTER($D$2:$D$1311,_xlfn.MAP($E$2:$E$1311,_xlfn.LAMBDA(_xlpm.x,_xlpm.x=$E1241))))</f>
        <v>4.8899755501222489E-4</v>
      </c>
      <c r="K1241" s="3">
        <f t="shared" si="235"/>
        <v>1</v>
      </c>
      <c r="L1241" s="3" cm="1">
        <f t="array" ref="L1241">SUM(_xlfn._xlws.FILTER($D$2:$D$1311,_xlfn.MAP($F$2:$F$1311,_xlfn.LAMBDA(_xlpm.x,_xlpm.x=$F1241))))</f>
        <v>4.8899755501222489E-4</v>
      </c>
      <c r="M1241" s="3">
        <f t="shared" si="236"/>
        <v>1</v>
      </c>
      <c r="N1241" s="3">
        <f t="shared" si="237"/>
        <v>0.25439985932113074</v>
      </c>
      <c r="O1241" s="3">
        <f t="shared" si="238"/>
        <v>1</v>
      </c>
      <c r="P1241" s="3">
        <f t="shared" si="239"/>
        <v>0</v>
      </c>
      <c r="Q1241" s="3"/>
    </row>
    <row r="1242" spans="1:17">
      <c r="A1242" s="1" t="str">
        <f t="shared" si="228"/>
        <v>~weichen~ : [vaɛçn]</v>
      </c>
      <c r="B1242" s="2">
        <v>1</v>
      </c>
      <c r="C1242" s="1" t="s">
        <v>782</v>
      </c>
      <c r="D1242" s="3">
        <f t="shared" si="229"/>
        <v>4.8899755501222489E-4</v>
      </c>
      <c r="E1242" s="3" t="str">
        <f t="shared" si="230"/>
        <v>~weichen~</v>
      </c>
      <c r="F1242" s="3" t="str">
        <f t="shared" si="231"/>
        <v>[vaɛçn]</v>
      </c>
      <c r="G1242" s="5">
        <f t="shared" si="232"/>
        <v>7</v>
      </c>
      <c r="H1242" s="5">
        <f t="shared" si="233"/>
        <v>5</v>
      </c>
      <c r="I1242" s="5">
        <f t="shared" si="234"/>
        <v>7</v>
      </c>
      <c r="J1242" s="3" cm="1">
        <f t="array" ref="J1242">SUM(_xlfn._xlws.FILTER($D$2:$D$1311,_xlfn.MAP($E$2:$E$1311,_xlfn.LAMBDA(_xlpm.x,_xlpm.x=$E1242))))</f>
        <v>4.8899755501222489E-4</v>
      </c>
      <c r="K1242" s="3">
        <f t="shared" si="235"/>
        <v>1</v>
      </c>
      <c r="L1242" s="3" cm="1">
        <f t="array" ref="L1242">SUM(_xlfn._xlws.FILTER($D$2:$D$1311,_xlfn.MAP($F$2:$F$1311,_xlfn.LAMBDA(_xlpm.x,_xlpm.x=$F1242))))</f>
        <v>4.8899755501222489E-4</v>
      </c>
      <c r="M1242" s="3">
        <f t="shared" si="236"/>
        <v>1</v>
      </c>
      <c r="N1242" s="3">
        <f t="shared" si="237"/>
        <v>0.25439985932113074</v>
      </c>
      <c r="O1242" s="3">
        <f t="shared" si="238"/>
        <v>1</v>
      </c>
      <c r="P1242" s="3">
        <f t="shared" si="239"/>
        <v>0</v>
      </c>
      <c r="Q1242" s="3"/>
    </row>
    <row r="1243" spans="1:17">
      <c r="A1243" s="1" t="str">
        <f t="shared" si="228"/>
        <v>~wickeln~ : [vɪkln]</v>
      </c>
      <c r="B1243" s="2">
        <v>1</v>
      </c>
      <c r="C1243" s="1" t="s">
        <v>781</v>
      </c>
      <c r="D1243" s="3">
        <f t="shared" si="229"/>
        <v>4.8899755501222489E-4</v>
      </c>
      <c r="E1243" s="3" t="str">
        <f t="shared" si="230"/>
        <v>~wickeln~</v>
      </c>
      <c r="F1243" s="3" t="str">
        <f t="shared" si="231"/>
        <v>[vɪkln]</v>
      </c>
      <c r="G1243" s="5">
        <f t="shared" si="232"/>
        <v>7</v>
      </c>
      <c r="H1243" s="5">
        <f t="shared" si="233"/>
        <v>5</v>
      </c>
      <c r="I1243" s="5">
        <f t="shared" si="234"/>
        <v>7</v>
      </c>
      <c r="J1243" s="3" cm="1">
        <f t="array" ref="J1243">SUM(_xlfn._xlws.FILTER($D$2:$D$1311,_xlfn.MAP($E$2:$E$1311,_xlfn.LAMBDA(_xlpm.x,_xlpm.x=$E1243))))</f>
        <v>4.8899755501222489E-4</v>
      </c>
      <c r="K1243" s="3">
        <f t="shared" si="235"/>
        <v>1</v>
      </c>
      <c r="L1243" s="3" cm="1">
        <f t="array" ref="L1243">SUM(_xlfn._xlws.FILTER($D$2:$D$1311,_xlfn.MAP($F$2:$F$1311,_xlfn.LAMBDA(_xlpm.x,_xlpm.x=$F1243))))</f>
        <v>4.8899755501222489E-4</v>
      </c>
      <c r="M1243" s="3">
        <f t="shared" si="236"/>
        <v>1</v>
      </c>
      <c r="N1243" s="3">
        <f t="shared" si="237"/>
        <v>0.25439985932113074</v>
      </c>
      <c r="O1243" s="3">
        <f t="shared" si="238"/>
        <v>1</v>
      </c>
      <c r="P1243" s="3">
        <f t="shared" si="239"/>
        <v>0</v>
      </c>
      <c r="Q1243" s="3"/>
    </row>
    <row r="1244" spans="1:17">
      <c r="A1244" s="1" t="str">
        <f t="shared" si="228"/>
        <v>~sammeln~ : [zamln]</v>
      </c>
      <c r="B1244" s="2">
        <v>1</v>
      </c>
      <c r="C1244" s="1" t="s">
        <v>780</v>
      </c>
      <c r="D1244" s="3">
        <f t="shared" si="229"/>
        <v>4.8899755501222489E-4</v>
      </c>
      <c r="E1244" s="3" t="str">
        <f t="shared" si="230"/>
        <v>~sammeln~</v>
      </c>
      <c r="F1244" s="3" t="str">
        <f t="shared" si="231"/>
        <v>[zamln]</v>
      </c>
      <c r="G1244" s="5">
        <f t="shared" si="232"/>
        <v>7</v>
      </c>
      <c r="H1244" s="5">
        <f t="shared" si="233"/>
        <v>5</v>
      </c>
      <c r="I1244" s="5">
        <f t="shared" si="234"/>
        <v>7</v>
      </c>
      <c r="J1244" s="3" cm="1">
        <f t="array" ref="J1244">SUM(_xlfn._xlws.FILTER($D$2:$D$1311,_xlfn.MAP($E$2:$E$1311,_xlfn.LAMBDA(_xlpm.x,_xlpm.x=$E1244))))</f>
        <v>4.8899755501222489E-4</v>
      </c>
      <c r="K1244" s="3">
        <f t="shared" si="235"/>
        <v>1</v>
      </c>
      <c r="L1244" s="3" cm="1">
        <f t="array" ref="L1244">SUM(_xlfn._xlws.FILTER($D$2:$D$1311,_xlfn.MAP($F$2:$F$1311,_xlfn.LAMBDA(_xlpm.x,_xlpm.x=$F1244))))</f>
        <v>4.8899755501222489E-4</v>
      </c>
      <c r="M1244" s="3">
        <f t="shared" si="236"/>
        <v>1</v>
      </c>
      <c r="N1244" s="3">
        <f t="shared" si="237"/>
        <v>0.25439985932113074</v>
      </c>
      <c r="O1244" s="3">
        <f t="shared" si="238"/>
        <v>1</v>
      </c>
      <c r="P1244" s="3">
        <f t="shared" si="239"/>
        <v>0</v>
      </c>
      <c r="Q1244" s="3"/>
    </row>
    <row r="1245" spans="1:17">
      <c r="A1245" s="1" t="str">
        <f t="shared" si="228"/>
        <v>~reichen~ : [ʁaɛçn]</v>
      </c>
      <c r="B1245" s="2">
        <v>1</v>
      </c>
      <c r="C1245" s="1" t="s">
        <v>779</v>
      </c>
      <c r="D1245" s="3">
        <f t="shared" si="229"/>
        <v>4.8899755501222489E-4</v>
      </c>
      <c r="E1245" s="3" t="str">
        <f t="shared" si="230"/>
        <v>~reichen~</v>
      </c>
      <c r="F1245" s="3" t="str">
        <f t="shared" si="231"/>
        <v>[ʁaɛçn]</v>
      </c>
      <c r="G1245" s="5">
        <f t="shared" si="232"/>
        <v>7</v>
      </c>
      <c r="H1245" s="5">
        <f t="shared" si="233"/>
        <v>5</v>
      </c>
      <c r="I1245" s="5">
        <f t="shared" si="234"/>
        <v>7</v>
      </c>
      <c r="J1245" s="3" cm="1">
        <f t="array" ref="J1245">SUM(_xlfn._xlws.FILTER($D$2:$D$1311,_xlfn.MAP($E$2:$E$1311,_xlfn.LAMBDA(_xlpm.x,_xlpm.x=$E1245))))</f>
        <v>4.8899755501222489E-4</v>
      </c>
      <c r="K1245" s="3">
        <f t="shared" si="235"/>
        <v>1</v>
      </c>
      <c r="L1245" s="3" cm="1">
        <f t="array" ref="L1245">SUM(_xlfn._xlws.FILTER($D$2:$D$1311,_xlfn.MAP($F$2:$F$1311,_xlfn.LAMBDA(_xlpm.x,_xlpm.x=$F1245))))</f>
        <v>4.8899755501222489E-4</v>
      </c>
      <c r="M1245" s="3">
        <f t="shared" si="236"/>
        <v>1</v>
      </c>
      <c r="N1245" s="3">
        <f t="shared" si="237"/>
        <v>0.25439985932113074</v>
      </c>
      <c r="O1245" s="3">
        <f t="shared" si="238"/>
        <v>1</v>
      </c>
      <c r="P1245" s="3">
        <f t="shared" si="239"/>
        <v>0</v>
      </c>
      <c r="Q1245" s="3"/>
    </row>
    <row r="1246" spans="1:17">
      <c r="A1246" s="1" t="str">
        <f t="shared" si="228"/>
        <v>~scheine~ : [ʃaɛne]</v>
      </c>
      <c r="B1246" s="2">
        <v>1</v>
      </c>
      <c r="C1246" s="1" t="s">
        <v>778</v>
      </c>
      <c r="D1246" s="3">
        <f t="shared" si="229"/>
        <v>4.8899755501222489E-4</v>
      </c>
      <c r="E1246" s="3" t="str">
        <f t="shared" si="230"/>
        <v>~scheine~</v>
      </c>
      <c r="F1246" s="3" t="str">
        <f t="shared" si="231"/>
        <v>[ʃaɛne]</v>
      </c>
      <c r="G1246" s="5">
        <f t="shared" si="232"/>
        <v>7</v>
      </c>
      <c r="H1246" s="5">
        <f t="shared" si="233"/>
        <v>5</v>
      </c>
      <c r="I1246" s="5">
        <f t="shared" si="234"/>
        <v>7</v>
      </c>
      <c r="J1246" s="3" cm="1">
        <f t="array" ref="J1246">SUM(_xlfn._xlws.FILTER($D$2:$D$1311,_xlfn.MAP($E$2:$E$1311,_xlfn.LAMBDA(_xlpm.x,_xlpm.x=$E1246))))</f>
        <v>4.8899755501222489E-4</v>
      </c>
      <c r="K1246" s="3">
        <f t="shared" si="235"/>
        <v>1</v>
      </c>
      <c r="L1246" s="3" cm="1">
        <f t="array" ref="L1246">SUM(_xlfn._xlws.FILTER($D$2:$D$1311,_xlfn.MAP($F$2:$F$1311,_xlfn.LAMBDA(_xlpm.x,_xlpm.x=$F1246))))</f>
        <v>4.8899755501222489E-4</v>
      </c>
      <c r="M1246" s="3">
        <f t="shared" si="236"/>
        <v>1</v>
      </c>
      <c r="N1246" s="3">
        <f t="shared" si="237"/>
        <v>0.25439985932113074</v>
      </c>
      <c r="O1246" s="3">
        <f t="shared" si="238"/>
        <v>1</v>
      </c>
      <c r="P1246" s="3">
        <f t="shared" si="239"/>
        <v>0</v>
      </c>
      <c r="Q1246" s="3"/>
    </row>
    <row r="1247" spans="1:17">
      <c r="A1247" s="1" t="str">
        <f t="shared" si="228"/>
        <v>~schüler~ : [ʃyːlɐ]</v>
      </c>
      <c r="B1247" s="2">
        <v>1</v>
      </c>
      <c r="C1247" s="1" t="s">
        <v>776</v>
      </c>
      <c r="D1247" s="3">
        <f t="shared" si="229"/>
        <v>4.8899755501222489E-4</v>
      </c>
      <c r="E1247" s="3" t="str">
        <f t="shared" si="230"/>
        <v>~schüler~</v>
      </c>
      <c r="F1247" s="3" t="str">
        <f t="shared" si="231"/>
        <v>[ʃyːlɐ]</v>
      </c>
      <c r="G1247" s="5">
        <f t="shared" si="232"/>
        <v>7</v>
      </c>
      <c r="H1247" s="5">
        <f t="shared" si="233"/>
        <v>5</v>
      </c>
      <c r="I1247" s="5">
        <f t="shared" si="234"/>
        <v>7</v>
      </c>
      <c r="J1247" s="3" cm="1">
        <f t="array" ref="J1247">SUM(_xlfn._xlws.FILTER($D$2:$D$1311,_xlfn.MAP($E$2:$E$1311,_xlfn.LAMBDA(_xlpm.x,_xlpm.x=$E1247))))</f>
        <v>4.8899755501222489E-4</v>
      </c>
      <c r="K1247" s="3">
        <f t="shared" si="235"/>
        <v>1</v>
      </c>
      <c r="L1247" s="3" cm="1">
        <f t="array" ref="L1247">SUM(_xlfn._xlws.FILTER($D$2:$D$1311,_xlfn.MAP($F$2:$F$1311,_xlfn.LAMBDA(_xlpm.x,_xlpm.x=$F1247))))</f>
        <v>4.8899755501222489E-4</v>
      </c>
      <c r="M1247" s="3">
        <f t="shared" si="236"/>
        <v>1</v>
      </c>
      <c r="N1247" s="3">
        <f t="shared" si="237"/>
        <v>0.25439985932113074</v>
      </c>
      <c r="O1247" s="3">
        <f t="shared" si="238"/>
        <v>1</v>
      </c>
      <c r="P1247" s="3">
        <f t="shared" si="239"/>
        <v>0</v>
      </c>
      <c r="Q1247" s="3"/>
    </row>
    <row r="1248" spans="1:17">
      <c r="A1248" s="1" t="str">
        <f t="shared" si="228"/>
        <v>~schrieb~ : [ʃʁiːp]</v>
      </c>
      <c r="B1248" s="2">
        <v>1</v>
      </c>
      <c r="C1248" s="1" t="s">
        <v>774</v>
      </c>
      <c r="D1248" s="3">
        <f t="shared" si="229"/>
        <v>4.8899755501222489E-4</v>
      </c>
      <c r="E1248" s="3" t="str">
        <f t="shared" si="230"/>
        <v>~schrieb~</v>
      </c>
      <c r="F1248" s="3" t="str">
        <f t="shared" si="231"/>
        <v>[ʃʁiːp]</v>
      </c>
      <c r="G1248" s="5">
        <f t="shared" si="232"/>
        <v>7</v>
      </c>
      <c r="H1248" s="5">
        <f t="shared" si="233"/>
        <v>5</v>
      </c>
      <c r="I1248" s="5">
        <f t="shared" si="234"/>
        <v>7</v>
      </c>
      <c r="J1248" s="3" cm="1">
        <f t="array" ref="J1248">SUM(_xlfn._xlws.FILTER($D$2:$D$1311,_xlfn.MAP($E$2:$E$1311,_xlfn.LAMBDA(_xlpm.x,_xlpm.x=$E1248))))</f>
        <v>4.8899755501222489E-4</v>
      </c>
      <c r="K1248" s="3">
        <f t="shared" si="235"/>
        <v>1</v>
      </c>
      <c r="L1248" s="3" cm="1">
        <f t="array" ref="L1248">SUM(_xlfn._xlws.FILTER($D$2:$D$1311,_xlfn.MAP($F$2:$F$1311,_xlfn.LAMBDA(_xlpm.x,_xlpm.x=$F1248))))</f>
        <v>4.8899755501222489E-4</v>
      </c>
      <c r="M1248" s="3">
        <f t="shared" si="236"/>
        <v>1</v>
      </c>
      <c r="N1248" s="3">
        <f t="shared" si="237"/>
        <v>0.25439985932113074</v>
      </c>
      <c r="O1248" s="3">
        <f t="shared" si="238"/>
        <v>1</v>
      </c>
      <c r="P1248" s="3">
        <f t="shared" si="239"/>
        <v>0</v>
      </c>
      <c r="Q1248" s="3"/>
    </row>
    <row r="1249" spans="1:17">
      <c r="A1249" s="1" t="str">
        <f t="shared" si="228"/>
        <v>~geschwi~ : [ɡəʃvɪ]</v>
      </c>
      <c r="B1249" s="2">
        <v>1</v>
      </c>
      <c r="C1249" s="1" t="s">
        <v>773</v>
      </c>
      <c r="D1249" s="3">
        <f t="shared" si="229"/>
        <v>4.8899755501222489E-4</v>
      </c>
      <c r="E1249" s="3" t="str">
        <f t="shared" si="230"/>
        <v>~geschwi~</v>
      </c>
      <c r="F1249" s="3" t="str">
        <f t="shared" si="231"/>
        <v>[ɡəʃvɪ]</v>
      </c>
      <c r="G1249" s="5">
        <f t="shared" si="232"/>
        <v>7</v>
      </c>
      <c r="H1249" s="5">
        <f t="shared" si="233"/>
        <v>5</v>
      </c>
      <c r="I1249" s="5">
        <f t="shared" si="234"/>
        <v>7</v>
      </c>
      <c r="J1249" s="3" cm="1">
        <f t="array" ref="J1249">SUM(_xlfn._xlws.FILTER($D$2:$D$1311,_xlfn.MAP($E$2:$E$1311,_xlfn.LAMBDA(_xlpm.x,_xlpm.x=$E1249))))</f>
        <v>4.8899755501222489E-4</v>
      </c>
      <c r="K1249" s="3">
        <f t="shared" si="235"/>
        <v>1</v>
      </c>
      <c r="L1249" s="3" cm="1">
        <f t="array" ref="L1249">SUM(_xlfn._xlws.FILTER($D$2:$D$1311,_xlfn.MAP($F$2:$F$1311,_xlfn.LAMBDA(_xlpm.x,_xlpm.x=$F1249))))</f>
        <v>4.8899755501222489E-4</v>
      </c>
      <c r="M1249" s="3">
        <f t="shared" si="236"/>
        <v>1</v>
      </c>
      <c r="N1249" s="3">
        <f t="shared" si="237"/>
        <v>0.25439985932113074</v>
      </c>
      <c r="O1249" s="3">
        <f t="shared" si="238"/>
        <v>1</v>
      </c>
      <c r="P1249" s="3">
        <f t="shared" si="239"/>
        <v>0</v>
      </c>
      <c r="Q1249" s="3"/>
    </row>
    <row r="1250" spans="1:17">
      <c r="A1250" s="1" t="str">
        <f t="shared" si="228"/>
        <v>~bleiben~ : [blaɛbm]</v>
      </c>
      <c r="B1250" s="2">
        <v>1</v>
      </c>
      <c r="C1250" s="1" t="s">
        <v>772</v>
      </c>
      <c r="D1250" s="3">
        <f t="shared" si="229"/>
        <v>4.8899755501222489E-4</v>
      </c>
      <c r="E1250" s="1" t="str">
        <f t="shared" si="230"/>
        <v>~bleiben~</v>
      </c>
      <c r="F1250" s="1" t="str">
        <f t="shared" si="231"/>
        <v>[blaɛbm]</v>
      </c>
      <c r="G1250" s="5">
        <f t="shared" si="232"/>
        <v>7</v>
      </c>
      <c r="H1250" s="5">
        <f t="shared" si="233"/>
        <v>6</v>
      </c>
      <c r="I1250" s="5">
        <f t="shared" si="234"/>
        <v>7</v>
      </c>
      <c r="J1250" s="3" cm="1">
        <f t="array" ref="J1250">SUM(_xlfn._xlws.FILTER($D$2:$D$1311,_xlfn.MAP($E$2:$E$1311,_xlfn.LAMBDA(_xlpm.x,_xlpm.x=$E1250))))</f>
        <v>4.8899755501222489E-4</v>
      </c>
      <c r="K1250" s="3">
        <f t="shared" si="235"/>
        <v>1</v>
      </c>
      <c r="L1250" s="3" cm="1">
        <f t="array" ref="L1250">SUM(_xlfn._xlws.FILTER($D$2:$D$1311,_xlfn.MAP($F$2:$F$1311,_xlfn.LAMBDA(_xlpm.x,_xlpm.x=$F1250))))</f>
        <v>4.8899755501222489E-4</v>
      </c>
      <c r="M1250" s="3">
        <f t="shared" si="236"/>
        <v>1</v>
      </c>
      <c r="N1250" s="3">
        <f t="shared" si="237"/>
        <v>0.27185717486836958</v>
      </c>
      <c r="O1250" s="3">
        <f t="shared" si="238"/>
        <v>1</v>
      </c>
      <c r="P1250" s="3">
        <f t="shared" si="239"/>
        <v>0</v>
      </c>
      <c r="Q1250" s="3"/>
    </row>
    <row r="1251" spans="1:17">
      <c r="A1251" s="1" t="str">
        <f t="shared" si="228"/>
        <v>~fließen~ : [fliːsn]</v>
      </c>
      <c r="B1251" s="2">
        <v>1</v>
      </c>
      <c r="C1251" s="1" t="s">
        <v>771</v>
      </c>
      <c r="D1251" s="3">
        <f t="shared" si="229"/>
        <v>4.8899755501222489E-4</v>
      </c>
      <c r="E1251" s="3" t="str">
        <f t="shared" si="230"/>
        <v>~fließen~</v>
      </c>
      <c r="F1251" s="3" t="str">
        <f t="shared" si="231"/>
        <v>[fliːsn]</v>
      </c>
      <c r="G1251" s="5">
        <f t="shared" si="232"/>
        <v>7</v>
      </c>
      <c r="H1251" s="5">
        <f t="shared" si="233"/>
        <v>6</v>
      </c>
      <c r="I1251" s="5">
        <f t="shared" si="234"/>
        <v>7</v>
      </c>
      <c r="J1251" s="3" cm="1">
        <f t="array" ref="J1251">SUM(_xlfn._xlws.FILTER($D$2:$D$1311,_xlfn.MAP($E$2:$E$1311,_xlfn.LAMBDA(_xlpm.x,_xlpm.x=$E1251))))</f>
        <v>4.8899755501222489E-4</v>
      </c>
      <c r="K1251" s="3">
        <f t="shared" si="235"/>
        <v>1</v>
      </c>
      <c r="L1251" s="3" cm="1">
        <f t="array" ref="L1251">SUM(_xlfn._xlws.FILTER($D$2:$D$1311,_xlfn.MAP($F$2:$F$1311,_xlfn.LAMBDA(_xlpm.x,_xlpm.x=$F1251))))</f>
        <v>4.8899755501222489E-4</v>
      </c>
      <c r="M1251" s="3">
        <f t="shared" si="236"/>
        <v>1</v>
      </c>
      <c r="N1251" s="3">
        <f t="shared" si="237"/>
        <v>0.27185717486836958</v>
      </c>
      <c r="O1251" s="3">
        <f t="shared" si="238"/>
        <v>1</v>
      </c>
      <c r="P1251" s="3">
        <f t="shared" si="239"/>
        <v>0</v>
      </c>
      <c r="Q1251" s="3"/>
    </row>
    <row r="1252" spans="1:17">
      <c r="A1252" s="1" t="str">
        <f t="shared" si="228"/>
        <v>~fliegen~ : [fliːɡŋ]</v>
      </c>
      <c r="B1252" s="2">
        <v>1</v>
      </c>
      <c r="C1252" s="1" t="s">
        <v>770</v>
      </c>
      <c r="D1252" s="3">
        <f t="shared" si="229"/>
        <v>4.8899755501222489E-4</v>
      </c>
      <c r="E1252" s="3" t="str">
        <f t="shared" si="230"/>
        <v>~fliegen~</v>
      </c>
      <c r="F1252" s="3" t="str">
        <f t="shared" si="231"/>
        <v>[fliːɡŋ]</v>
      </c>
      <c r="G1252" s="5">
        <f t="shared" si="232"/>
        <v>7</v>
      </c>
      <c r="H1252" s="5">
        <f t="shared" si="233"/>
        <v>6</v>
      </c>
      <c r="I1252" s="5">
        <f t="shared" si="234"/>
        <v>7</v>
      </c>
      <c r="J1252" s="3" cm="1">
        <f t="array" ref="J1252">SUM(_xlfn._xlws.FILTER($D$2:$D$1311,_xlfn.MAP($E$2:$E$1311,_xlfn.LAMBDA(_xlpm.x,_xlpm.x=$E1252))))</f>
        <v>4.8899755501222489E-4</v>
      </c>
      <c r="K1252" s="3">
        <f t="shared" si="235"/>
        <v>1</v>
      </c>
      <c r="L1252" s="3" cm="1">
        <f t="array" ref="L1252">SUM(_xlfn._xlws.FILTER($D$2:$D$1311,_xlfn.MAP($F$2:$F$1311,_xlfn.LAMBDA(_xlpm.x,_xlpm.x=$F1252))))</f>
        <v>4.8899755501222489E-4</v>
      </c>
      <c r="M1252" s="3">
        <f t="shared" si="236"/>
        <v>1</v>
      </c>
      <c r="N1252" s="3">
        <f t="shared" si="237"/>
        <v>0.27185717486836958</v>
      </c>
      <c r="O1252" s="3">
        <f t="shared" si="238"/>
        <v>1</v>
      </c>
      <c r="P1252" s="3">
        <f t="shared" si="239"/>
        <v>0</v>
      </c>
      <c r="Q1252" s="3"/>
    </row>
    <row r="1253" spans="1:17">
      <c r="A1253" s="1" t="str">
        <f t="shared" si="228"/>
        <v>~verbrei~ : [fɐbʁaɛ]</v>
      </c>
      <c r="B1253" s="2">
        <v>1</v>
      </c>
      <c r="C1253" s="1" t="s">
        <v>769</v>
      </c>
      <c r="D1253" s="3">
        <f t="shared" si="229"/>
        <v>4.8899755501222489E-4</v>
      </c>
      <c r="E1253" s="3" t="str">
        <f t="shared" si="230"/>
        <v>~verbrei~</v>
      </c>
      <c r="F1253" s="3" t="str">
        <f t="shared" si="231"/>
        <v>[fɐbʁaɛ]</v>
      </c>
      <c r="G1253" s="5">
        <f t="shared" si="232"/>
        <v>7</v>
      </c>
      <c r="H1253" s="5">
        <f t="shared" si="233"/>
        <v>6</v>
      </c>
      <c r="I1253" s="5">
        <f t="shared" si="234"/>
        <v>7</v>
      </c>
      <c r="J1253" s="3" cm="1">
        <f t="array" ref="J1253">SUM(_xlfn._xlws.FILTER($D$2:$D$1311,_xlfn.MAP($E$2:$E$1311,_xlfn.LAMBDA(_xlpm.x,_xlpm.x=$E1253))))</f>
        <v>4.8899755501222489E-4</v>
      </c>
      <c r="K1253" s="3">
        <f t="shared" si="235"/>
        <v>1</v>
      </c>
      <c r="L1253" s="3" cm="1">
        <f t="array" ref="L1253">SUM(_xlfn._xlws.FILTER($D$2:$D$1311,_xlfn.MAP($F$2:$F$1311,_xlfn.LAMBDA(_xlpm.x,_xlpm.x=$F1253))))</f>
        <v>4.8899755501222489E-4</v>
      </c>
      <c r="M1253" s="3">
        <f t="shared" si="236"/>
        <v>1</v>
      </c>
      <c r="N1253" s="3">
        <f t="shared" si="237"/>
        <v>0.27185717486836958</v>
      </c>
      <c r="O1253" s="3">
        <f t="shared" si="238"/>
        <v>1</v>
      </c>
      <c r="P1253" s="3">
        <f t="shared" si="239"/>
        <v>0</v>
      </c>
      <c r="Q1253" s="3"/>
    </row>
    <row r="1254" spans="1:17">
      <c r="A1254" s="1" t="str">
        <f t="shared" si="228"/>
        <v>~fenster~ : [fɛnstɐ]</v>
      </c>
      <c r="B1254" s="2">
        <v>1</v>
      </c>
      <c r="C1254" s="1" t="s">
        <v>768</v>
      </c>
      <c r="D1254" s="3">
        <f t="shared" si="229"/>
        <v>4.8899755501222489E-4</v>
      </c>
      <c r="E1254" s="3" t="str">
        <f t="shared" si="230"/>
        <v>~fenster~</v>
      </c>
      <c r="F1254" s="3" t="str">
        <f t="shared" si="231"/>
        <v>[fɛnstɐ]</v>
      </c>
      <c r="G1254" s="5">
        <f t="shared" si="232"/>
        <v>7</v>
      </c>
      <c r="H1254" s="5">
        <f t="shared" si="233"/>
        <v>6</v>
      </c>
      <c r="I1254" s="5">
        <f t="shared" si="234"/>
        <v>7</v>
      </c>
      <c r="J1254" s="3" cm="1">
        <f t="array" ref="J1254">SUM(_xlfn._xlws.FILTER($D$2:$D$1311,_xlfn.MAP($E$2:$E$1311,_xlfn.LAMBDA(_xlpm.x,_xlpm.x=$E1254))))</f>
        <v>4.8899755501222489E-4</v>
      </c>
      <c r="K1254" s="3">
        <f t="shared" si="235"/>
        <v>1</v>
      </c>
      <c r="L1254" s="3" cm="1">
        <f t="array" ref="L1254">SUM(_xlfn._xlws.FILTER($D$2:$D$1311,_xlfn.MAP($F$2:$F$1311,_xlfn.LAMBDA(_xlpm.x,_xlpm.x=$F1254))))</f>
        <v>4.8899755501222489E-4</v>
      </c>
      <c r="M1254" s="3">
        <f t="shared" si="236"/>
        <v>1</v>
      </c>
      <c r="N1254" s="3">
        <f t="shared" si="237"/>
        <v>0.27185717486836958</v>
      </c>
      <c r="O1254" s="3">
        <f t="shared" si="238"/>
        <v>1</v>
      </c>
      <c r="P1254" s="3">
        <f t="shared" si="239"/>
        <v>0</v>
      </c>
      <c r="Q1254" s="3"/>
    </row>
    <row r="1255" spans="1:17">
      <c r="A1255" s="1" t="str">
        <f t="shared" si="228"/>
        <v>~verglei~ : [fɐɡlaɛ]</v>
      </c>
      <c r="B1255" s="2">
        <v>1</v>
      </c>
      <c r="C1255" s="1" t="s">
        <v>767</v>
      </c>
      <c r="D1255" s="3">
        <f t="shared" si="229"/>
        <v>4.8899755501222489E-4</v>
      </c>
      <c r="E1255" s="3" t="str">
        <f t="shared" si="230"/>
        <v>~verglei~</v>
      </c>
      <c r="F1255" s="3" t="str">
        <f t="shared" si="231"/>
        <v>[fɐɡlaɛ]</v>
      </c>
      <c r="G1255" s="5">
        <f t="shared" si="232"/>
        <v>7</v>
      </c>
      <c r="H1255" s="5">
        <f t="shared" si="233"/>
        <v>6</v>
      </c>
      <c r="I1255" s="5">
        <f t="shared" si="234"/>
        <v>7</v>
      </c>
      <c r="J1255" s="3" cm="1">
        <f t="array" ref="J1255">SUM(_xlfn._xlws.FILTER($D$2:$D$1311,_xlfn.MAP($E$2:$E$1311,_xlfn.LAMBDA(_xlpm.x,_xlpm.x=$E1255))))</f>
        <v>4.8899755501222489E-4</v>
      </c>
      <c r="K1255" s="3">
        <f t="shared" si="235"/>
        <v>1</v>
      </c>
      <c r="L1255" s="3" cm="1">
        <f t="array" ref="L1255">SUM(_xlfn._xlws.FILTER($D$2:$D$1311,_xlfn.MAP($F$2:$F$1311,_xlfn.LAMBDA(_xlpm.x,_xlpm.x=$F1255))))</f>
        <v>4.8899755501222489E-4</v>
      </c>
      <c r="M1255" s="3">
        <f t="shared" si="236"/>
        <v>1</v>
      </c>
      <c r="N1255" s="3">
        <f t="shared" si="237"/>
        <v>0.27185717486836958</v>
      </c>
      <c r="O1255" s="3">
        <f t="shared" si="238"/>
        <v>1</v>
      </c>
      <c r="P1255" s="3">
        <f t="shared" si="239"/>
        <v>0</v>
      </c>
      <c r="Q1255" s="3"/>
    </row>
    <row r="1256" spans="1:17">
      <c r="A1256" s="1" t="str">
        <f t="shared" si="228"/>
        <v>~kleiden~ : [klaɛdn]</v>
      </c>
      <c r="B1256" s="2">
        <v>1</v>
      </c>
      <c r="C1256" s="1" t="s">
        <v>766</v>
      </c>
      <c r="D1256" s="3">
        <f t="shared" si="229"/>
        <v>4.8899755501222489E-4</v>
      </c>
      <c r="E1256" s="1" t="str">
        <f t="shared" si="230"/>
        <v>~kleiden~</v>
      </c>
      <c r="F1256" s="1" t="str">
        <f t="shared" si="231"/>
        <v>[klaɛdn]</v>
      </c>
      <c r="G1256" s="5">
        <f t="shared" si="232"/>
        <v>7</v>
      </c>
      <c r="H1256" s="5">
        <f t="shared" si="233"/>
        <v>6</v>
      </c>
      <c r="I1256" s="5">
        <f t="shared" si="234"/>
        <v>7</v>
      </c>
      <c r="J1256" s="3" cm="1">
        <f t="array" ref="J1256">SUM(_xlfn._xlws.FILTER($D$2:$D$1311,_xlfn.MAP($E$2:$E$1311,_xlfn.LAMBDA(_xlpm.x,_xlpm.x=$E1256))))</f>
        <v>4.8899755501222489E-4</v>
      </c>
      <c r="K1256" s="3">
        <f t="shared" si="235"/>
        <v>1</v>
      </c>
      <c r="L1256" s="3" cm="1">
        <f t="array" ref="L1256">SUM(_xlfn._xlws.FILTER($D$2:$D$1311,_xlfn.MAP($F$2:$F$1311,_xlfn.LAMBDA(_xlpm.x,_xlpm.x=$F1256))))</f>
        <v>4.8899755501222489E-4</v>
      </c>
      <c r="M1256" s="3">
        <f t="shared" si="236"/>
        <v>1</v>
      </c>
      <c r="N1256" s="3">
        <f t="shared" si="237"/>
        <v>0.27185717486836958</v>
      </c>
      <c r="O1256" s="3">
        <f t="shared" si="238"/>
        <v>1</v>
      </c>
      <c r="P1256" s="3">
        <f t="shared" si="239"/>
        <v>0</v>
      </c>
      <c r="Q1256" s="3"/>
    </row>
    <row r="1257" spans="1:17">
      <c r="A1257" s="1" t="str">
        <f t="shared" si="228"/>
        <v>~llgemei~ : [lɡemaɛ]</v>
      </c>
      <c r="B1257" s="2">
        <v>1</v>
      </c>
      <c r="C1257" s="1" t="s">
        <v>765</v>
      </c>
      <c r="D1257" s="3">
        <f t="shared" si="229"/>
        <v>4.8899755501222489E-4</v>
      </c>
      <c r="E1257" s="3" t="str">
        <f t="shared" si="230"/>
        <v>~llgemei~</v>
      </c>
      <c r="F1257" s="3" t="str">
        <f t="shared" si="231"/>
        <v>[lɡemaɛ]</v>
      </c>
      <c r="G1257" s="5">
        <f t="shared" si="232"/>
        <v>7</v>
      </c>
      <c r="H1257" s="5">
        <f t="shared" si="233"/>
        <v>6</v>
      </c>
      <c r="I1257" s="5">
        <f t="shared" si="234"/>
        <v>7</v>
      </c>
      <c r="J1257" s="3" cm="1">
        <f t="array" ref="J1257">SUM(_xlfn._xlws.FILTER($D$2:$D$1311,_xlfn.MAP($E$2:$E$1311,_xlfn.LAMBDA(_xlpm.x,_xlpm.x=$E1257))))</f>
        <v>4.8899755501222489E-4</v>
      </c>
      <c r="K1257" s="3">
        <f t="shared" si="235"/>
        <v>1</v>
      </c>
      <c r="L1257" s="3" cm="1">
        <f t="array" ref="L1257">SUM(_xlfn._xlws.FILTER($D$2:$D$1311,_xlfn.MAP($F$2:$F$1311,_xlfn.LAMBDA(_xlpm.x,_xlpm.x=$F1257))))</f>
        <v>4.8899755501222489E-4</v>
      </c>
      <c r="M1257" s="3">
        <f t="shared" si="236"/>
        <v>1</v>
      </c>
      <c r="N1257" s="3">
        <f t="shared" si="237"/>
        <v>0.27185717486836958</v>
      </c>
      <c r="O1257" s="3">
        <f t="shared" si="238"/>
        <v>1</v>
      </c>
      <c r="P1257" s="3">
        <f t="shared" si="239"/>
        <v>0</v>
      </c>
      <c r="Q1257" s="3"/>
    </row>
    <row r="1258" spans="1:17">
      <c r="A1258" s="1" t="str">
        <f t="shared" si="228"/>
        <v>~ntrolle~ : [ntʁɔle]</v>
      </c>
      <c r="B1258" s="2">
        <v>1</v>
      </c>
      <c r="C1258" s="1" t="s">
        <v>764</v>
      </c>
      <c r="D1258" s="3">
        <f t="shared" si="229"/>
        <v>4.8899755501222489E-4</v>
      </c>
      <c r="E1258" s="3" t="str">
        <f t="shared" si="230"/>
        <v>~ntrolle~</v>
      </c>
      <c r="F1258" s="3" t="str">
        <f t="shared" si="231"/>
        <v>[ntʁɔle]</v>
      </c>
      <c r="G1258" s="5">
        <f t="shared" si="232"/>
        <v>7</v>
      </c>
      <c r="H1258" s="5">
        <f t="shared" si="233"/>
        <v>6</v>
      </c>
      <c r="I1258" s="5">
        <f t="shared" si="234"/>
        <v>7</v>
      </c>
      <c r="J1258" s="3" cm="1">
        <f t="array" ref="J1258">SUM(_xlfn._xlws.FILTER($D$2:$D$1311,_xlfn.MAP($E$2:$E$1311,_xlfn.LAMBDA(_xlpm.x,_xlpm.x=$E1258))))</f>
        <v>4.8899755501222489E-4</v>
      </c>
      <c r="K1258" s="3">
        <f t="shared" si="235"/>
        <v>1</v>
      </c>
      <c r="L1258" s="3" cm="1">
        <f t="array" ref="L1258">SUM(_xlfn._xlws.FILTER($D$2:$D$1311,_xlfn.MAP($F$2:$F$1311,_xlfn.LAMBDA(_xlpm.x,_xlpm.x=$F1258))))</f>
        <v>4.8899755501222489E-4</v>
      </c>
      <c r="M1258" s="3">
        <f t="shared" si="236"/>
        <v>1</v>
      </c>
      <c r="N1258" s="3">
        <f t="shared" si="237"/>
        <v>0.27185717486836958</v>
      </c>
      <c r="O1258" s="3">
        <f t="shared" si="238"/>
        <v>1</v>
      </c>
      <c r="P1258" s="3">
        <f t="shared" si="239"/>
        <v>0</v>
      </c>
      <c r="Q1258" s="3"/>
    </row>
    <row r="1259" spans="1:17">
      <c r="A1259" s="1" t="str">
        <f t="shared" si="228"/>
        <v>~nterstü~ : [ntɐʃtʏ]</v>
      </c>
      <c r="B1259" s="2">
        <v>1</v>
      </c>
      <c r="C1259" s="1" t="s">
        <v>763</v>
      </c>
      <c r="D1259" s="3">
        <f t="shared" si="229"/>
        <v>4.8899755501222489E-4</v>
      </c>
      <c r="E1259" s="3" t="str">
        <f t="shared" si="230"/>
        <v>~nterstü~</v>
      </c>
      <c r="F1259" s="3" t="str">
        <f t="shared" si="231"/>
        <v>[ntɐʃtʏ]</v>
      </c>
      <c r="G1259" s="5">
        <f t="shared" si="232"/>
        <v>7</v>
      </c>
      <c r="H1259" s="5">
        <f t="shared" si="233"/>
        <v>6</v>
      </c>
      <c r="I1259" s="5">
        <f t="shared" si="234"/>
        <v>7</v>
      </c>
      <c r="J1259" s="3" cm="1">
        <f t="array" ref="J1259">SUM(_xlfn._xlws.FILTER($D$2:$D$1311,_xlfn.MAP($E$2:$E$1311,_xlfn.LAMBDA(_xlpm.x,_xlpm.x=$E1259))))</f>
        <v>4.8899755501222489E-4</v>
      </c>
      <c r="K1259" s="3">
        <f t="shared" si="235"/>
        <v>1</v>
      </c>
      <c r="L1259" s="3" cm="1">
        <f t="array" ref="L1259">SUM(_xlfn._xlws.FILTER($D$2:$D$1311,_xlfn.MAP($F$2:$F$1311,_xlfn.LAMBDA(_xlpm.x,_xlpm.x=$F1259))))</f>
        <v>4.8899755501222489E-4</v>
      </c>
      <c r="M1259" s="3">
        <f t="shared" si="236"/>
        <v>1</v>
      </c>
      <c r="N1259" s="3">
        <f t="shared" si="237"/>
        <v>0.27185717486836958</v>
      </c>
      <c r="O1259" s="3">
        <f t="shared" si="238"/>
        <v>1</v>
      </c>
      <c r="P1259" s="3">
        <f t="shared" si="239"/>
        <v>0</v>
      </c>
      <c r="Q1259" s="3"/>
    </row>
    <row r="1260" spans="1:17">
      <c r="A1260" s="1" t="str">
        <f t="shared" si="228"/>
        <v>~nreiben~ : [nʁaɛbm]</v>
      </c>
      <c r="B1260" s="2">
        <v>1</v>
      </c>
      <c r="C1260" s="1" t="s">
        <v>762</v>
      </c>
      <c r="D1260" s="3">
        <f t="shared" si="229"/>
        <v>4.8899755501222489E-4</v>
      </c>
      <c r="E1260" s="3" t="str">
        <f t="shared" si="230"/>
        <v>~nreiben~</v>
      </c>
      <c r="F1260" s="3" t="str">
        <f t="shared" si="231"/>
        <v>[nʁaɛbm]</v>
      </c>
      <c r="G1260" s="5">
        <f t="shared" si="232"/>
        <v>7</v>
      </c>
      <c r="H1260" s="5">
        <f t="shared" si="233"/>
        <v>6</v>
      </c>
      <c r="I1260" s="5">
        <f t="shared" si="234"/>
        <v>7</v>
      </c>
      <c r="J1260" s="3" cm="1">
        <f t="array" ref="J1260">SUM(_xlfn._xlws.FILTER($D$2:$D$1311,_xlfn.MAP($E$2:$E$1311,_xlfn.LAMBDA(_xlpm.x,_xlpm.x=$E1260))))</f>
        <v>4.8899755501222489E-4</v>
      </c>
      <c r="K1260" s="3">
        <f t="shared" si="235"/>
        <v>1</v>
      </c>
      <c r="L1260" s="3" cm="1">
        <f t="array" ref="L1260">SUM(_xlfn._xlws.FILTER($D$2:$D$1311,_xlfn.MAP($F$2:$F$1311,_xlfn.LAMBDA(_xlpm.x,_xlpm.x=$F1260))))</f>
        <v>4.8899755501222489E-4</v>
      </c>
      <c r="M1260" s="3">
        <f t="shared" si="236"/>
        <v>1</v>
      </c>
      <c r="N1260" s="3">
        <f t="shared" si="237"/>
        <v>0.27185717486836958</v>
      </c>
      <c r="O1260" s="3">
        <f t="shared" si="238"/>
        <v>1</v>
      </c>
      <c r="P1260" s="3">
        <f t="shared" si="239"/>
        <v>0</v>
      </c>
      <c r="Q1260" s="3"/>
    </row>
    <row r="1261" spans="1:17">
      <c r="A1261" s="1" t="str">
        <f t="shared" si="228"/>
        <v>~stretch~ : [stʁɛtʃ]</v>
      </c>
      <c r="B1261" s="2">
        <v>1</v>
      </c>
      <c r="C1261" s="1" t="s">
        <v>761</v>
      </c>
      <c r="D1261" s="3">
        <f t="shared" si="229"/>
        <v>4.8899755501222489E-4</v>
      </c>
      <c r="E1261" s="1" t="str">
        <f t="shared" si="230"/>
        <v>~stretch~</v>
      </c>
      <c r="F1261" s="1" t="str">
        <f t="shared" si="231"/>
        <v>[stʁɛtʃ]</v>
      </c>
      <c r="G1261" s="5">
        <f t="shared" si="232"/>
        <v>7</v>
      </c>
      <c r="H1261" s="5">
        <f t="shared" si="233"/>
        <v>6</v>
      </c>
      <c r="I1261" s="5">
        <f t="shared" si="234"/>
        <v>7</v>
      </c>
      <c r="J1261" s="3" cm="1">
        <f t="array" ref="J1261">SUM(_xlfn._xlws.FILTER($D$2:$D$1311,_xlfn.MAP($E$2:$E$1311,_xlfn.LAMBDA(_xlpm.x,_xlpm.x=$E1261))))</f>
        <v>4.8899755501222489E-4</v>
      </c>
      <c r="K1261" s="3">
        <f t="shared" si="235"/>
        <v>1</v>
      </c>
      <c r="L1261" s="3" cm="1">
        <f t="array" ref="L1261">SUM(_xlfn._xlws.FILTER($D$2:$D$1311,_xlfn.MAP($F$2:$F$1311,_xlfn.LAMBDA(_xlpm.x,_xlpm.x=$F1261))))</f>
        <v>4.8899755501222489E-4</v>
      </c>
      <c r="M1261" s="3">
        <f t="shared" si="236"/>
        <v>1</v>
      </c>
      <c r="N1261" s="3">
        <f t="shared" si="237"/>
        <v>0.27185717486836958</v>
      </c>
      <c r="O1261" s="3">
        <f t="shared" si="238"/>
        <v>1</v>
      </c>
      <c r="P1261" s="3">
        <f t="shared" si="239"/>
        <v>0</v>
      </c>
      <c r="Q1261" s="3"/>
    </row>
    <row r="1262" spans="1:17">
      <c r="A1262" s="1" t="str">
        <f t="shared" si="228"/>
        <v>~tausend~ : [taɔznt]</v>
      </c>
      <c r="B1262" s="2">
        <v>1</v>
      </c>
      <c r="C1262" s="1" t="s">
        <v>760</v>
      </c>
      <c r="D1262" s="3">
        <f t="shared" si="229"/>
        <v>4.8899755501222489E-4</v>
      </c>
      <c r="E1262" s="3" t="str">
        <f t="shared" si="230"/>
        <v>~tausend~</v>
      </c>
      <c r="F1262" s="3" t="str">
        <f t="shared" si="231"/>
        <v>[taɔznt]</v>
      </c>
      <c r="G1262" s="5">
        <f t="shared" si="232"/>
        <v>7</v>
      </c>
      <c r="H1262" s="5">
        <f t="shared" si="233"/>
        <v>6</v>
      </c>
      <c r="I1262" s="5">
        <f t="shared" si="234"/>
        <v>7</v>
      </c>
      <c r="J1262" s="3" cm="1">
        <f t="array" ref="J1262">SUM(_xlfn._xlws.FILTER($D$2:$D$1311,_xlfn.MAP($E$2:$E$1311,_xlfn.LAMBDA(_xlpm.x,_xlpm.x=$E1262))))</f>
        <v>4.8899755501222489E-4</v>
      </c>
      <c r="K1262" s="3">
        <f t="shared" si="235"/>
        <v>1</v>
      </c>
      <c r="L1262" s="3" cm="1">
        <f t="array" ref="L1262">SUM(_xlfn._xlws.FILTER($D$2:$D$1311,_xlfn.MAP($F$2:$F$1311,_xlfn.LAMBDA(_xlpm.x,_xlpm.x=$F1262))))</f>
        <v>4.8899755501222489E-4</v>
      </c>
      <c r="M1262" s="3">
        <f t="shared" si="236"/>
        <v>1</v>
      </c>
      <c r="N1262" s="3">
        <f t="shared" si="237"/>
        <v>0.27185717486836958</v>
      </c>
      <c r="O1262" s="3">
        <f t="shared" si="238"/>
        <v>1</v>
      </c>
      <c r="P1262" s="3">
        <f t="shared" si="239"/>
        <v>0</v>
      </c>
      <c r="Q1262" s="3"/>
    </row>
    <row r="1263" spans="1:17">
      <c r="A1263" s="1" t="str">
        <f t="shared" si="228"/>
        <v>~zeichen~ : [tsaɛçn]</v>
      </c>
      <c r="B1263" s="2">
        <v>1</v>
      </c>
      <c r="C1263" s="1" t="s">
        <v>759</v>
      </c>
      <c r="D1263" s="3">
        <f t="shared" si="229"/>
        <v>4.8899755501222489E-4</v>
      </c>
      <c r="E1263" s="3" t="str">
        <f t="shared" si="230"/>
        <v>~zeichen~</v>
      </c>
      <c r="F1263" s="3" t="str">
        <f t="shared" si="231"/>
        <v>[tsaɛçn]</v>
      </c>
      <c r="G1263" s="5">
        <f t="shared" si="232"/>
        <v>7</v>
      </c>
      <c r="H1263" s="5">
        <f t="shared" si="233"/>
        <v>6</v>
      </c>
      <c r="I1263" s="5">
        <f t="shared" si="234"/>
        <v>7</v>
      </c>
      <c r="J1263" s="3" cm="1">
        <f t="array" ref="J1263">SUM(_xlfn._xlws.FILTER($D$2:$D$1311,_xlfn.MAP($E$2:$E$1311,_xlfn.LAMBDA(_xlpm.x,_xlpm.x=$E1263))))</f>
        <v>4.8899755501222489E-4</v>
      </c>
      <c r="K1263" s="3">
        <f t="shared" si="235"/>
        <v>1</v>
      </c>
      <c r="L1263" s="3" cm="1">
        <f t="array" ref="L1263">SUM(_xlfn._xlws.FILTER($D$2:$D$1311,_xlfn.MAP($F$2:$F$1311,_xlfn.LAMBDA(_xlpm.x,_xlpm.x=$F1263))))</f>
        <v>4.8899755501222489E-4</v>
      </c>
      <c r="M1263" s="3">
        <f t="shared" si="236"/>
        <v>1</v>
      </c>
      <c r="N1263" s="3">
        <f t="shared" si="237"/>
        <v>0.27185717486836958</v>
      </c>
      <c r="O1263" s="3">
        <f t="shared" si="238"/>
        <v>1</v>
      </c>
      <c r="P1263" s="3">
        <f t="shared" si="239"/>
        <v>0</v>
      </c>
      <c r="Q1263" s="3"/>
    </row>
    <row r="1264" spans="1:17">
      <c r="A1264" s="1" t="str">
        <f t="shared" si="228"/>
        <v>~geister~ : [ɡaɛstɐ]</v>
      </c>
      <c r="B1264" s="2">
        <v>1</v>
      </c>
      <c r="C1264" s="1" t="s">
        <v>758</v>
      </c>
      <c r="D1264" s="3">
        <f t="shared" si="229"/>
        <v>4.8899755501222489E-4</v>
      </c>
      <c r="E1264" s="3" t="str">
        <f t="shared" si="230"/>
        <v>~geister~</v>
      </c>
      <c r="F1264" s="3" t="str">
        <f t="shared" si="231"/>
        <v>[ɡaɛstɐ]</v>
      </c>
      <c r="G1264" s="5">
        <f t="shared" si="232"/>
        <v>7</v>
      </c>
      <c r="H1264" s="5">
        <f t="shared" si="233"/>
        <v>6</v>
      </c>
      <c r="I1264" s="5">
        <f t="shared" si="234"/>
        <v>7</v>
      </c>
      <c r="J1264" s="3" cm="1">
        <f t="array" ref="J1264">SUM(_xlfn._xlws.FILTER($D$2:$D$1311,_xlfn.MAP($E$2:$E$1311,_xlfn.LAMBDA(_xlpm.x,_xlpm.x=$E1264))))</f>
        <v>4.8899755501222489E-4</v>
      </c>
      <c r="K1264" s="3">
        <f t="shared" si="235"/>
        <v>1</v>
      </c>
      <c r="L1264" s="3" cm="1">
        <f t="array" ref="L1264">SUM(_xlfn._xlws.FILTER($D$2:$D$1311,_xlfn.MAP($F$2:$F$1311,_xlfn.LAMBDA(_xlpm.x,_xlpm.x=$F1264))))</f>
        <v>4.8899755501222489E-4</v>
      </c>
      <c r="M1264" s="3">
        <f t="shared" si="236"/>
        <v>1</v>
      </c>
      <c r="N1264" s="3">
        <f t="shared" si="237"/>
        <v>0.27185717486836958</v>
      </c>
      <c r="O1264" s="3">
        <f t="shared" si="238"/>
        <v>1</v>
      </c>
      <c r="P1264" s="3">
        <f t="shared" si="239"/>
        <v>0</v>
      </c>
      <c r="Q1264" s="3"/>
    </row>
    <row r="1265" spans="1:17">
      <c r="A1265" s="1" t="str">
        <f t="shared" si="228"/>
        <v>~glauben~ : [ɡlaɔbm]</v>
      </c>
      <c r="B1265" s="2">
        <v>1</v>
      </c>
      <c r="C1265" s="1" t="s">
        <v>757</v>
      </c>
      <c r="D1265" s="3">
        <f t="shared" si="229"/>
        <v>4.8899755501222489E-4</v>
      </c>
      <c r="E1265" s="3" t="str">
        <f t="shared" si="230"/>
        <v>~glauben~</v>
      </c>
      <c r="F1265" s="3" t="str">
        <f t="shared" si="231"/>
        <v>[ɡlaɔbm]</v>
      </c>
      <c r="G1265" s="5">
        <f t="shared" si="232"/>
        <v>7</v>
      </c>
      <c r="H1265" s="5">
        <f t="shared" si="233"/>
        <v>6</v>
      </c>
      <c r="I1265" s="5">
        <f t="shared" si="234"/>
        <v>7</v>
      </c>
      <c r="J1265" s="3" cm="1">
        <f t="array" ref="J1265">SUM(_xlfn._xlws.FILTER($D$2:$D$1311,_xlfn.MAP($E$2:$E$1311,_xlfn.LAMBDA(_xlpm.x,_xlpm.x=$E1265))))</f>
        <v>4.8899755501222489E-4</v>
      </c>
      <c r="K1265" s="3">
        <f t="shared" si="235"/>
        <v>1</v>
      </c>
      <c r="L1265" s="3" cm="1">
        <f t="array" ref="L1265">SUM(_xlfn._xlws.FILTER($D$2:$D$1311,_xlfn.MAP($F$2:$F$1311,_xlfn.LAMBDA(_xlpm.x,_xlpm.x=$F1265))))</f>
        <v>4.8899755501222489E-4</v>
      </c>
      <c r="M1265" s="3">
        <f t="shared" si="236"/>
        <v>1</v>
      </c>
      <c r="N1265" s="3">
        <f t="shared" si="237"/>
        <v>0.27185717486836958</v>
      </c>
      <c r="O1265" s="3">
        <f t="shared" si="238"/>
        <v>1</v>
      </c>
      <c r="P1265" s="3">
        <f t="shared" si="239"/>
        <v>0</v>
      </c>
      <c r="Q1265" s="3"/>
    </row>
    <row r="1266" spans="1:17">
      <c r="A1266" s="1" t="str">
        <f t="shared" si="228"/>
        <v>~glückli~ : [ɡlʏklɪ]</v>
      </c>
      <c r="B1266" s="2">
        <v>1</v>
      </c>
      <c r="C1266" s="1" t="s">
        <v>756</v>
      </c>
      <c r="D1266" s="3">
        <f t="shared" si="229"/>
        <v>4.8899755501222489E-4</v>
      </c>
      <c r="E1266" s="3" t="str">
        <f t="shared" si="230"/>
        <v>~glückli~</v>
      </c>
      <c r="F1266" s="3" t="str">
        <f t="shared" si="231"/>
        <v>[ɡlʏklɪ]</v>
      </c>
      <c r="G1266" s="5">
        <f t="shared" si="232"/>
        <v>7</v>
      </c>
      <c r="H1266" s="5">
        <f t="shared" si="233"/>
        <v>6</v>
      </c>
      <c r="I1266" s="5">
        <f t="shared" si="234"/>
        <v>7</v>
      </c>
      <c r="J1266" s="3" cm="1">
        <f t="array" ref="J1266">SUM(_xlfn._xlws.FILTER($D$2:$D$1311,_xlfn.MAP($E$2:$E$1311,_xlfn.LAMBDA(_xlpm.x,_xlpm.x=$E1266))))</f>
        <v>4.8899755501222489E-4</v>
      </c>
      <c r="K1266" s="3">
        <f t="shared" si="235"/>
        <v>1</v>
      </c>
      <c r="L1266" s="3" cm="1">
        <f t="array" ref="L1266">SUM(_xlfn._xlws.FILTER($D$2:$D$1311,_xlfn.MAP($F$2:$F$1311,_xlfn.LAMBDA(_xlpm.x,_xlpm.x=$F1266))))</f>
        <v>4.8899755501222489E-4</v>
      </c>
      <c r="M1266" s="3">
        <f t="shared" si="236"/>
        <v>1</v>
      </c>
      <c r="N1266" s="3">
        <f t="shared" si="237"/>
        <v>0.27185717486836958</v>
      </c>
      <c r="O1266" s="3">
        <f t="shared" si="238"/>
        <v>1</v>
      </c>
      <c r="P1266" s="3">
        <f t="shared" si="239"/>
        <v>0</v>
      </c>
      <c r="Q1266" s="3"/>
    </row>
    <row r="1267" spans="1:17">
      <c r="A1267" s="1" t="str">
        <f t="shared" si="228"/>
        <v>~speiche~ : [ʃpaɛçe]</v>
      </c>
      <c r="B1267" s="2">
        <v>1</v>
      </c>
      <c r="C1267" s="1" t="s">
        <v>755</v>
      </c>
      <c r="D1267" s="3">
        <f t="shared" si="229"/>
        <v>4.8899755501222489E-4</v>
      </c>
      <c r="E1267" s="3" t="str">
        <f t="shared" si="230"/>
        <v>~speiche~</v>
      </c>
      <c r="F1267" s="3" t="str">
        <f t="shared" si="231"/>
        <v>[ʃpaɛçe]</v>
      </c>
      <c r="G1267" s="5">
        <f t="shared" si="232"/>
        <v>7</v>
      </c>
      <c r="H1267" s="5">
        <f t="shared" si="233"/>
        <v>6</v>
      </c>
      <c r="I1267" s="5">
        <f t="shared" si="234"/>
        <v>7</v>
      </c>
      <c r="J1267" s="3" cm="1">
        <f t="array" ref="J1267">SUM(_xlfn._xlws.FILTER($D$2:$D$1311,_xlfn.MAP($E$2:$E$1311,_xlfn.LAMBDA(_xlpm.x,_xlpm.x=$E1267))))</f>
        <v>4.8899755501222489E-4</v>
      </c>
      <c r="K1267" s="3">
        <f t="shared" si="235"/>
        <v>1</v>
      </c>
      <c r="L1267" s="3" cm="1">
        <f t="array" ref="L1267">SUM(_xlfn._xlws.FILTER($D$2:$D$1311,_xlfn.MAP($F$2:$F$1311,_xlfn.LAMBDA(_xlpm.x,_xlpm.x=$F1267))))</f>
        <v>4.8899755501222489E-4</v>
      </c>
      <c r="M1267" s="3">
        <f t="shared" si="236"/>
        <v>1</v>
      </c>
      <c r="N1267" s="3">
        <f t="shared" si="237"/>
        <v>0.27185717486836958</v>
      </c>
      <c r="O1267" s="3">
        <f t="shared" si="238"/>
        <v>1</v>
      </c>
      <c r="P1267" s="3">
        <f t="shared" si="239"/>
        <v>0</v>
      </c>
      <c r="Q1267" s="3"/>
    </row>
    <row r="1268" spans="1:17">
      <c r="A1268" s="1" t="str">
        <f t="shared" si="228"/>
        <v>~spielen~ : [ʃpiːln]</v>
      </c>
      <c r="B1268" s="2">
        <v>1</v>
      </c>
      <c r="C1268" s="1" t="s">
        <v>754</v>
      </c>
      <c r="D1268" s="3">
        <f t="shared" si="229"/>
        <v>4.8899755501222489E-4</v>
      </c>
      <c r="E1268" s="3" t="str">
        <f t="shared" si="230"/>
        <v>~spielen~</v>
      </c>
      <c r="F1268" s="3" t="str">
        <f t="shared" si="231"/>
        <v>[ʃpiːln]</v>
      </c>
      <c r="G1268" s="5">
        <f t="shared" si="232"/>
        <v>7</v>
      </c>
      <c r="H1268" s="5">
        <f t="shared" si="233"/>
        <v>6</v>
      </c>
      <c r="I1268" s="5">
        <f t="shared" si="234"/>
        <v>7</v>
      </c>
      <c r="J1268" s="3" cm="1">
        <f t="array" ref="J1268">SUM(_xlfn._xlws.FILTER($D$2:$D$1311,_xlfn.MAP($E$2:$E$1311,_xlfn.LAMBDA(_xlpm.x,_xlpm.x=$E1268))))</f>
        <v>4.8899755501222489E-4</v>
      </c>
      <c r="K1268" s="3">
        <f t="shared" si="235"/>
        <v>1</v>
      </c>
      <c r="L1268" s="3" cm="1">
        <f t="array" ref="L1268">SUM(_xlfn._xlws.FILTER($D$2:$D$1311,_xlfn.MAP($F$2:$F$1311,_xlfn.LAMBDA(_xlpm.x,_xlpm.x=$F1268))))</f>
        <v>4.8899755501222489E-4</v>
      </c>
      <c r="M1268" s="3">
        <f t="shared" si="236"/>
        <v>1</v>
      </c>
      <c r="N1268" s="3">
        <f t="shared" si="237"/>
        <v>0.27185717486836958</v>
      </c>
      <c r="O1268" s="3">
        <f t="shared" si="238"/>
        <v>1</v>
      </c>
      <c r="P1268" s="3">
        <f t="shared" si="239"/>
        <v>0</v>
      </c>
      <c r="Q1268" s="3"/>
    </row>
    <row r="1269" spans="1:17">
      <c r="A1269" s="1" t="str">
        <f t="shared" si="228"/>
        <v>~springe~ : [ʃpʁɪŋe]</v>
      </c>
      <c r="B1269" s="2">
        <v>1</v>
      </c>
      <c r="C1269" s="1" t="s">
        <v>753</v>
      </c>
      <c r="D1269" s="3">
        <f t="shared" si="229"/>
        <v>4.8899755501222489E-4</v>
      </c>
      <c r="E1269" s="3" t="str">
        <f t="shared" si="230"/>
        <v>~springe~</v>
      </c>
      <c r="F1269" s="3" t="str">
        <f t="shared" si="231"/>
        <v>[ʃpʁɪŋe]</v>
      </c>
      <c r="G1269" s="5">
        <f t="shared" si="232"/>
        <v>7</v>
      </c>
      <c r="H1269" s="5">
        <f t="shared" si="233"/>
        <v>6</v>
      </c>
      <c r="I1269" s="5">
        <f t="shared" si="234"/>
        <v>7</v>
      </c>
      <c r="J1269" s="3" cm="1">
        <f t="array" ref="J1269">SUM(_xlfn._xlws.FILTER($D$2:$D$1311,_xlfn.MAP($E$2:$E$1311,_xlfn.LAMBDA(_xlpm.x,_xlpm.x=$E1269))))</f>
        <v>4.8899755501222489E-4</v>
      </c>
      <c r="K1269" s="3">
        <f t="shared" si="235"/>
        <v>1</v>
      </c>
      <c r="L1269" s="3" cm="1">
        <f t="array" ref="L1269">SUM(_xlfn._xlws.FILTER($D$2:$D$1311,_xlfn.MAP($F$2:$F$1311,_xlfn.LAMBDA(_xlpm.x,_xlpm.x=$F1269))))</f>
        <v>4.8899755501222489E-4</v>
      </c>
      <c r="M1269" s="3">
        <f t="shared" si="236"/>
        <v>1</v>
      </c>
      <c r="N1269" s="3">
        <f t="shared" si="237"/>
        <v>0.27185717486836958</v>
      </c>
      <c r="O1269" s="3">
        <f t="shared" si="238"/>
        <v>1</v>
      </c>
      <c r="P1269" s="3">
        <f t="shared" si="239"/>
        <v>0</v>
      </c>
      <c r="Q1269" s="3"/>
    </row>
    <row r="1270" spans="1:17">
      <c r="A1270" s="1" t="str">
        <f t="shared" si="228"/>
        <v>~steigen~ : [ʃtaɛɡŋ]</v>
      </c>
      <c r="B1270" s="2">
        <v>1</v>
      </c>
      <c r="C1270" s="1" t="s">
        <v>752</v>
      </c>
      <c r="D1270" s="3">
        <f t="shared" si="229"/>
        <v>4.8899755501222489E-4</v>
      </c>
      <c r="E1270" s="3" t="str">
        <f t="shared" si="230"/>
        <v>~steigen~</v>
      </c>
      <c r="F1270" s="3" t="str">
        <f t="shared" si="231"/>
        <v>[ʃtaɛɡŋ]</v>
      </c>
      <c r="G1270" s="5">
        <f t="shared" si="232"/>
        <v>7</v>
      </c>
      <c r="H1270" s="5">
        <f t="shared" si="233"/>
        <v>6</v>
      </c>
      <c r="I1270" s="5">
        <f t="shared" si="234"/>
        <v>7</v>
      </c>
      <c r="J1270" s="3" cm="1">
        <f t="array" ref="J1270">SUM(_xlfn._xlws.FILTER($D$2:$D$1311,_xlfn.MAP($E$2:$E$1311,_xlfn.LAMBDA(_xlpm.x,_xlpm.x=$E1270))))</f>
        <v>4.8899755501222489E-4</v>
      </c>
      <c r="K1270" s="3">
        <f t="shared" si="235"/>
        <v>1</v>
      </c>
      <c r="L1270" s="3" cm="1">
        <f t="array" ref="L1270">SUM(_xlfn._xlws.FILTER($D$2:$D$1311,_xlfn.MAP($F$2:$F$1311,_xlfn.LAMBDA(_xlpm.x,_xlpm.x=$F1270))))</f>
        <v>4.8899755501222489E-4</v>
      </c>
      <c r="M1270" s="3">
        <f t="shared" si="236"/>
        <v>1</v>
      </c>
      <c r="N1270" s="3">
        <f t="shared" si="237"/>
        <v>0.27185717486836958</v>
      </c>
      <c r="O1270" s="3">
        <f t="shared" si="238"/>
        <v>1</v>
      </c>
      <c r="P1270" s="3">
        <f t="shared" si="239"/>
        <v>0</v>
      </c>
      <c r="Q1270" s="3"/>
    </row>
    <row r="1271" spans="1:17">
      <c r="A1271" s="1" t="str">
        <f t="shared" si="228"/>
        <v>~sterben~ : [ʃtɛʁbm]</v>
      </c>
      <c r="B1271" s="2">
        <v>1</v>
      </c>
      <c r="C1271" s="1" t="s">
        <v>751</v>
      </c>
      <c r="D1271" s="3">
        <f t="shared" si="229"/>
        <v>4.8899755501222489E-4</v>
      </c>
      <c r="E1271" s="3" t="str">
        <f t="shared" si="230"/>
        <v>~sterben~</v>
      </c>
      <c r="F1271" s="3" t="str">
        <f t="shared" si="231"/>
        <v>[ʃtɛʁbm]</v>
      </c>
      <c r="G1271" s="5">
        <f t="shared" si="232"/>
        <v>7</v>
      </c>
      <c r="H1271" s="5">
        <f t="shared" si="233"/>
        <v>6</v>
      </c>
      <c r="I1271" s="5">
        <f t="shared" si="234"/>
        <v>7</v>
      </c>
      <c r="J1271" s="3" cm="1">
        <f t="array" ref="J1271">SUM(_xlfn._xlws.FILTER($D$2:$D$1311,_xlfn.MAP($E$2:$E$1311,_xlfn.LAMBDA(_xlpm.x,_xlpm.x=$E1271))))</f>
        <v>4.8899755501222489E-4</v>
      </c>
      <c r="K1271" s="3">
        <f t="shared" si="235"/>
        <v>1</v>
      </c>
      <c r="L1271" s="3" cm="1">
        <f t="array" ref="L1271">SUM(_xlfn._xlws.FILTER($D$2:$D$1311,_xlfn.MAP($F$2:$F$1311,_xlfn.LAMBDA(_xlpm.x,_xlpm.x=$F1271))))</f>
        <v>4.8899755501222489E-4</v>
      </c>
      <c r="M1271" s="3">
        <f t="shared" si="236"/>
        <v>1</v>
      </c>
      <c r="N1271" s="3">
        <f t="shared" si="237"/>
        <v>0.27185717486836958</v>
      </c>
      <c r="O1271" s="3">
        <f t="shared" si="238"/>
        <v>1</v>
      </c>
      <c r="P1271" s="3">
        <f t="shared" si="239"/>
        <v>0</v>
      </c>
      <c r="Q1271" s="3"/>
    </row>
    <row r="1272" spans="1:17">
      <c r="A1272" s="1" t="str">
        <f t="shared" si="228"/>
        <v>~schwanz~ : [ʃvants]</v>
      </c>
      <c r="B1272" s="2">
        <v>1</v>
      </c>
      <c r="C1272" s="1" t="s">
        <v>750</v>
      </c>
      <c r="D1272" s="3">
        <f t="shared" si="229"/>
        <v>4.8899755501222489E-4</v>
      </c>
      <c r="E1272" s="3" t="str">
        <f t="shared" si="230"/>
        <v>~schwanz~</v>
      </c>
      <c r="F1272" s="3" t="str">
        <f t="shared" si="231"/>
        <v>[ʃvants]</v>
      </c>
      <c r="G1272" s="5">
        <f t="shared" si="232"/>
        <v>7</v>
      </c>
      <c r="H1272" s="5">
        <f t="shared" si="233"/>
        <v>6</v>
      </c>
      <c r="I1272" s="5">
        <f t="shared" si="234"/>
        <v>7</v>
      </c>
      <c r="J1272" s="3" cm="1">
        <f t="array" ref="J1272">SUM(_xlfn._xlws.FILTER($D$2:$D$1311,_xlfn.MAP($E$2:$E$1311,_xlfn.LAMBDA(_xlpm.x,_xlpm.x=$E1272))))</f>
        <v>4.8899755501222489E-4</v>
      </c>
      <c r="K1272" s="3">
        <f t="shared" si="235"/>
        <v>1</v>
      </c>
      <c r="L1272" s="3" cm="1">
        <f t="array" ref="L1272">SUM(_xlfn._xlws.FILTER($D$2:$D$1311,_xlfn.MAP($F$2:$F$1311,_xlfn.LAMBDA(_xlpm.x,_xlpm.x=$F1272))))</f>
        <v>4.8899755501222489E-4</v>
      </c>
      <c r="M1272" s="3">
        <f t="shared" si="236"/>
        <v>1</v>
      </c>
      <c r="N1272" s="3">
        <f t="shared" si="237"/>
        <v>0.27185717486836958</v>
      </c>
      <c r="O1272" s="3">
        <f t="shared" si="238"/>
        <v>1</v>
      </c>
      <c r="P1272" s="3">
        <f t="shared" si="239"/>
        <v>0</v>
      </c>
      <c r="Q1272" s="3"/>
    </row>
    <row r="1273" spans="1:17">
      <c r="A1273" s="1" t="str">
        <f t="shared" si="228"/>
        <v>~schwarz~ : [ʃvaʁts]</v>
      </c>
      <c r="B1273" s="2">
        <v>1</v>
      </c>
      <c r="C1273" s="1" t="s">
        <v>749</v>
      </c>
      <c r="D1273" s="3">
        <f t="shared" si="229"/>
        <v>4.8899755501222489E-4</v>
      </c>
      <c r="E1273" s="3" t="str">
        <f t="shared" si="230"/>
        <v>~schwarz~</v>
      </c>
      <c r="F1273" s="3" t="str">
        <f t="shared" si="231"/>
        <v>[ʃvaʁts]</v>
      </c>
      <c r="G1273" s="5">
        <f t="shared" si="232"/>
        <v>7</v>
      </c>
      <c r="H1273" s="5">
        <f t="shared" si="233"/>
        <v>6</v>
      </c>
      <c r="I1273" s="5">
        <f t="shared" si="234"/>
        <v>7</v>
      </c>
      <c r="J1273" s="3" cm="1">
        <f t="array" ref="J1273">SUM(_xlfn._xlws.FILTER($D$2:$D$1311,_xlfn.MAP($E$2:$E$1311,_xlfn.LAMBDA(_xlpm.x,_xlpm.x=$E1273))))</f>
        <v>4.8899755501222489E-4</v>
      </c>
      <c r="K1273" s="3">
        <f t="shared" si="235"/>
        <v>1</v>
      </c>
      <c r="L1273" s="3" cm="1">
        <f t="array" ref="L1273">SUM(_xlfn._xlws.FILTER($D$2:$D$1311,_xlfn.MAP($F$2:$F$1311,_xlfn.LAMBDA(_xlpm.x,_xlpm.x=$F1273))))</f>
        <v>4.8899755501222489E-4</v>
      </c>
      <c r="M1273" s="3">
        <f t="shared" si="236"/>
        <v>1</v>
      </c>
      <c r="N1273" s="3">
        <f t="shared" si="237"/>
        <v>0.27185717486836958</v>
      </c>
      <c r="O1273" s="3">
        <f t="shared" si="238"/>
        <v>1</v>
      </c>
      <c r="P1273" s="3">
        <f t="shared" si="239"/>
        <v>0</v>
      </c>
      <c r="Q1273" s="3"/>
    </row>
    <row r="1274" spans="1:17">
      <c r="A1274" s="1" t="str">
        <f t="shared" si="228"/>
        <v>~beispie~ : [baɛʃpiː]</v>
      </c>
      <c r="B1274" s="2">
        <v>1</v>
      </c>
      <c r="C1274" s="1" t="s">
        <v>747</v>
      </c>
      <c r="D1274" s="3">
        <f t="shared" si="229"/>
        <v>4.8899755501222489E-4</v>
      </c>
      <c r="E1274" s="3" t="str">
        <f t="shared" si="230"/>
        <v>~beispie~</v>
      </c>
      <c r="F1274" s="3" t="str">
        <f t="shared" si="231"/>
        <v>[baɛʃpiː]</v>
      </c>
      <c r="G1274" s="5">
        <f t="shared" si="232"/>
        <v>7</v>
      </c>
      <c r="H1274" s="5">
        <f t="shared" si="233"/>
        <v>7</v>
      </c>
      <c r="I1274" s="5">
        <f t="shared" si="234"/>
        <v>7</v>
      </c>
      <c r="J1274" s="3" cm="1">
        <f t="array" ref="J1274">SUM(_xlfn._xlws.FILTER($D$2:$D$1311,_xlfn.MAP($E$2:$E$1311,_xlfn.LAMBDA(_xlpm.x,_xlpm.x=$E1274))))</f>
        <v>4.8899755501222489E-4</v>
      </c>
      <c r="K1274" s="3">
        <f t="shared" si="235"/>
        <v>1</v>
      </c>
      <c r="L1274" s="3" cm="1">
        <f t="array" ref="L1274">SUM(_xlfn._xlws.FILTER($D$2:$D$1311,_xlfn.MAP($F$2:$F$1311,_xlfn.LAMBDA(_xlpm.x,_xlpm.x=$F1274))))</f>
        <v>4.8899755501222489E-4</v>
      </c>
      <c r="M1274" s="3">
        <f t="shared" si="236"/>
        <v>1</v>
      </c>
      <c r="N1274" s="3">
        <f t="shared" si="237"/>
        <v>0.28725561847890652</v>
      </c>
      <c r="O1274" s="3">
        <f t="shared" si="238"/>
        <v>1</v>
      </c>
      <c r="P1274" s="3">
        <f t="shared" si="239"/>
        <v>0</v>
      </c>
      <c r="Q1274" s="3"/>
    </row>
    <row r="1275" spans="1:17">
      <c r="A1275" s="1" t="str">
        <f t="shared" si="228"/>
        <v>~ftreten~ : [ftʁeːtn]</v>
      </c>
      <c r="B1275" s="2">
        <v>1</v>
      </c>
      <c r="C1275" s="1" t="s">
        <v>746</v>
      </c>
      <c r="D1275" s="3">
        <f t="shared" si="229"/>
        <v>4.8899755501222489E-4</v>
      </c>
      <c r="E1275" s="3" t="str">
        <f t="shared" si="230"/>
        <v>~ftreten~</v>
      </c>
      <c r="F1275" s="3" t="str">
        <f t="shared" si="231"/>
        <v>[ftʁeːtn]</v>
      </c>
      <c r="G1275" s="5">
        <f t="shared" si="232"/>
        <v>7</v>
      </c>
      <c r="H1275" s="5">
        <f t="shared" si="233"/>
        <v>7</v>
      </c>
      <c r="I1275" s="5">
        <f t="shared" si="234"/>
        <v>7</v>
      </c>
      <c r="J1275" s="3" cm="1">
        <f t="array" ref="J1275">SUM(_xlfn._xlws.FILTER($D$2:$D$1311,_xlfn.MAP($E$2:$E$1311,_xlfn.LAMBDA(_xlpm.x,_xlpm.x=$E1275))))</f>
        <v>4.8899755501222489E-4</v>
      </c>
      <c r="K1275" s="3">
        <f t="shared" si="235"/>
        <v>1</v>
      </c>
      <c r="L1275" s="3" cm="1">
        <f t="array" ref="L1275">SUM(_xlfn._xlws.FILTER($D$2:$D$1311,_xlfn.MAP($F$2:$F$1311,_xlfn.LAMBDA(_xlpm.x,_xlpm.x=$F1275))))</f>
        <v>4.8899755501222489E-4</v>
      </c>
      <c r="M1275" s="3">
        <f t="shared" si="236"/>
        <v>1</v>
      </c>
      <c r="N1275" s="3">
        <f t="shared" si="237"/>
        <v>0.28725561847890652</v>
      </c>
      <c r="O1275" s="3">
        <f t="shared" si="238"/>
        <v>1</v>
      </c>
      <c r="P1275" s="3">
        <f t="shared" si="239"/>
        <v>0</v>
      </c>
      <c r="Q1275" s="3"/>
    </row>
    <row r="1276" spans="1:17">
      <c r="A1276" s="1" t="str">
        <f t="shared" si="228"/>
        <v>~nstrume~ : [nstʁumɛ]</v>
      </c>
      <c r="B1276" s="2">
        <v>1</v>
      </c>
      <c r="C1276" s="1" t="s">
        <v>744</v>
      </c>
      <c r="D1276" s="3">
        <f t="shared" si="229"/>
        <v>4.8899755501222489E-4</v>
      </c>
      <c r="E1276" s="3" t="str">
        <f t="shared" si="230"/>
        <v>~nstrume~</v>
      </c>
      <c r="F1276" s="3" t="str">
        <f t="shared" si="231"/>
        <v>[nstʁumɛ]</v>
      </c>
      <c r="G1276" s="5">
        <f t="shared" si="232"/>
        <v>7</v>
      </c>
      <c r="H1276" s="5">
        <f t="shared" si="233"/>
        <v>7</v>
      </c>
      <c r="I1276" s="5">
        <f t="shared" si="234"/>
        <v>7</v>
      </c>
      <c r="J1276" s="3" cm="1">
        <f t="array" ref="J1276">SUM(_xlfn._xlws.FILTER($D$2:$D$1311,_xlfn.MAP($E$2:$E$1311,_xlfn.LAMBDA(_xlpm.x,_xlpm.x=$E1276))))</f>
        <v>4.8899755501222489E-4</v>
      </c>
      <c r="K1276" s="3">
        <f t="shared" si="235"/>
        <v>1</v>
      </c>
      <c r="L1276" s="3" cm="1">
        <f t="array" ref="L1276">SUM(_xlfn._xlws.FILTER($D$2:$D$1311,_xlfn.MAP($F$2:$F$1311,_xlfn.LAMBDA(_xlpm.x,_xlpm.x=$F1276))))</f>
        <v>4.8899755501222489E-4</v>
      </c>
      <c r="M1276" s="3">
        <f t="shared" si="236"/>
        <v>1</v>
      </c>
      <c r="N1276" s="3">
        <f t="shared" si="237"/>
        <v>0.28725561847890652</v>
      </c>
      <c r="O1276" s="3">
        <f t="shared" si="238"/>
        <v>1</v>
      </c>
      <c r="P1276" s="3">
        <f t="shared" si="239"/>
        <v>0</v>
      </c>
      <c r="Q1276" s="3"/>
    </row>
    <row r="1277" spans="1:17">
      <c r="A1277" s="1" t="str">
        <f t="shared" si="228"/>
        <v>~plötzli~ : [plœtslɪ]</v>
      </c>
      <c r="B1277" s="2">
        <v>1</v>
      </c>
      <c r="C1277" s="1" t="s">
        <v>741</v>
      </c>
      <c r="D1277" s="3">
        <f t="shared" si="229"/>
        <v>4.8899755501222489E-4</v>
      </c>
      <c r="E1277" s="1" t="str">
        <f t="shared" si="230"/>
        <v>~plötzli~</v>
      </c>
      <c r="F1277" s="1" t="str">
        <f t="shared" si="231"/>
        <v>[plœtslɪ]</v>
      </c>
      <c r="G1277" s="5">
        <f t="shared" si="232"/>
        <v>7</v>
      </c>
      <c r="H1277" s="5">
        <f t="shared" si="233"/>
        <v>7</v>
      </c>
      <c r="I1277" s="5">
        <f t="shared" si="234"/>
        <v>7</v>
      </c>
      <c r="J1277" s="3" cm="1">
        <f t="array" ref="J1277">SUM(_xlfn._xlws.FILTER($D$2:$D$1311,_xlfn.MAP($E$2:$E$1311,_xlfn.LAMBDA(_xlpm.x,_xlpm.x=$E1277))))</f>
        <v>4.8899755501222489E-4</v>
      </c>
      <c r="K1277" s="3">
        <f t="shared" si="235"/>
        <v>1</v>
      </c>
      <c r="L1277" s="3" cm="1">
        <f t="array" ref="L1277">SUM(_xlfn._xlws.FILTER($D$2:$D$1311,_xlfn.MAP($F$2:$F$1311,_xlfn.LAMBDA(_xlpm.x,_xlpm.x=$F1277))))</f>
        <v>4.8899755501222489E-4</v>
      </c>
      <c r="M1277" s="3">
        <f t="shared" si="236"/>
        <v>1</v>
      </c>
      <c r="N1277" s="3">
        <f t="shared" si="237"/>
        <v>0.28725561847890652</v>
      </c>
      <c r="O1277" s="3">
        <f t="shared" si="238"/>
        <v>1</v>
      </c>
      <c r="P1277" s="3">
        <f t="shared" si="239"/>
        <v>0</v>
      </c>
      <c r="Q1277" s="3"/>
    </row>
    <row r="1278" spans="1:17">
      <c r="A1278" s="1" t="str">
        <f t="shared" si="228"/>
        <v>~sprache~ : [ʃpʁaːxe]</v>
      </c>
      <c r="B1278" s="2">
        <v>1</v>
      </c>
      <c r="C1278" s="1" t="s">
        <v>731</v>
      </c>
      <c r="D1278" s="3">
        <f t="shared" si="229"/>
        <v>4.8899755501222489E-4</v>
      </c>
      <c r="E1278" s="3" t="str">
        <f t="shared" si="230"/>
        <v>~sprache~</v>
      </c>
      <c r="F1278" s="3" t="str">
        <f t="shared" si="231"/>
        <v>[ʃpʁaːxe]</v>
      </c>
      <c r="G1278" s="5">
        <f t="shared" si="232"/>
        <v>7</v>
      </c>
      <c r="H1278" s="5">
        <f t="shared" si="233"/>
        <v>7</v>
      </c>
      <c r="I1278" s="5">
        <f t="shared" si="234"/>
        <v>7</v>
      </c>
      <c r="J1278" s="3" cm="1">
        <f t="array" ref="J1278">SUM(_xlfn._xlws.FILTER($D$2:$D$1311,_xlfn.MAP($E$2:$E$1311,_xlfn.LAMBDA(_xlpm.x,_xlpm.x=$E1278))))</f>
        <v>4.8899755501222489E-4</v>
      </c>
      <c r="K1278" s="3">
        <f t="shared" si="235"/>
        <v>1</v>
      </c>
      <c r="L1278" s="3" cm="1">
        <f t="array" ref="L1278">SUM(_xlfn._xlws.FILTER($D$2:$D$1311,_xlfn.MAP($F$2:$F$1311,_xlfn.LAMBDA(_xlpm.x,_xlpm.x=$F1278))))</f>
        <v>4.8899755501222489E-4</v>
      </c>
      <c r="M1278" s="3">
        <f t="shared" si="236"/>
        <v>1</v>
      </c>
      <c r="N1278" s="3">
        <f t="shared" si="237"/>
        <v>0.28725561847890652</v>
      </c>
      <c r="O1278" s="3">
        <f t="shared" si="238"/>
        <v>1</v>
      </c>
      <c r="P1278" s="3">
        <f t="shared" si="239"/>
        <v>0</v>
      </c>
      <c r="Q1278" s="3"/>
    </row>
    <row r="1279" spans="1:17">
      <c r="A1279" s="1" t="str">
        <f t="shared" si="228"/>
        <v>~werkzeu~ : [vɛʁktsɔœ]</v>
      </c>
      <c r="B1279" s="2">
        <v>1</v>
      </c>
      <c r="C1279" s="1" t="s">
        <v>705</v>
      </c>
      <c r="D1279" s="3">
        <f t="shared" si="229"/>
        <v>4.8899755501222489E-4</v>
      </c>
      <c r="E1279" s="3" t="str">
        <f t="shared" si="230"/>
        <v>~werkzeu~</v>
      </c>
      <c r="F1279" s="3" t="str">
        <f t="shared" si="231"/>
        <v>[vɛʁktsɔœ]</v>
      </c>
      <c r="G1279" s="5">
        <f t="shared" si="232"/>
        <v>7</v>
      </c>
      <c r="H1279" s="5">
        <f t="shared" si="233"/>
        <v>8</v>
      </c>
      <c r="I1279" s="5">
        <f t="shared" si="234"/>
        <v>8</v>
      </c>
      <c r="J1279" s="3" cm="1">
        <f t="array" ref="J1279">SUM(_xlfn._xlws.FILTER($D$2:$D$1311,_xlfn.MAP($E$2:$E$1311,_xlfn.LAMBDA(_xlpm.x,_xlpm.x=$E1279))))</f>
        <v>4.8899755501222489E-4</v>
      </c>
      <c r="K1279" s="3">
        <f t="shared" si="235"/>
        <v>1</v>
      </c>
      <c r="L1279" s="3" cm="1">
        <f t="array" ref="L1279">SUM(_xlfn._xlws.FILTER($D$2:$D$1311,_xlfn.MAP($F$2:$F$1311,_xlfn.LAMBDA(_xlpm.x,_xlpm.x=$F1279))))</f>
        <v>4.8899755501222489E-4</v>
      </c>
      <c r="M1279" s="3">
        <f t="shared" si="236"/>
        <v>1</v>
      </c>
      <c r="N1279" s="3">
        <f t="shared" si="237"/>
        <v>0.3010299956639812</v>
      </c>
      <c r="O1279" s="3">
        <f t="shared" si="238"/>
        <v>1</v>
      </c>
      <c r="P1279" s="3">
        <f t="shared" si="239"/>
        <v>0</v>
      </c>
      <c r="Q1279" s="3"/>
    </row>
    <row r="1280" spans="1:17">
      <c r="A1280" s="1" t="str">
        <f t="shared" si="228"/>
        <v>~fraktio~ : [fʁaktsioː]</v>
      </c>
      <c r="B1280" s="2">
        <v>1</v>
      </c>
      <c r="C1280" s="1" t="s">
        <v>697</v>
      </c>
      <c r="D1280" s="3">
        <f t="shared" si="229"/>
        <v>4.8899755501222489E-4</v>
      </c>
      <c r="E1280" s="3" t="str">
        <f t="shared" si="230"/>
        <v>~fraktio~</v>
      </c>
      <c r="F1280" s="3" t="str">
        <f t="shared" si="231"/>
        <v>[fʁaktsioː]</v>
      </c>
      <c r="G1280" s="5">
        <f t="shared" si="232"/>
        <v>7</v>
      </c>
      <c r="H1280" s="5">
        <f t="shared" si="233"/>
        <v>9</v>
      </c>
      <c r="I1280" s="5">
        <f t="shared" si="234"/>
        <v>9</v>
      </c>
      <c r="J1280" s="3" cm="1">
        <f t="array" ref="J1280">SUM(_xlfn._xlws.FILTER($D$2:$D$1311,_xlfn.MAP($E$2:$E$1311,_xlfn.LAMBDA(_xlpm.x,_xlpm.x=$E1280))))</f>
        <v>4.8899755501222489E-4</v>
      </c>
      <c r="K1280" s="3">
        <f t="shared" si="235"/>
        <v>1</v>
      </c>
      <c r="L1280" s="3" cm="1">
        <f t="array" ref="L1280">SUM(_xlfn._xlws.FILTER($D$2:$D$1311,_xlfn.MAP($F$2:$F$1311,_xlfn.LAMBDA(_xlpm.x,_xlpm.x=$F1280))))</f>
        <v>4.8899755501222489E-4</v>
      </c>
      <c r="M1280" s="3">
        <f t="shared" si="236"/>
        <v>1</v>
      </c>
      <c r="N1280" s="3">
        <f t="shared" si="237"/>
        <v>0.31349043549768224</v>
      </c>
      <c r="O1280" s="3">
        <f t="shared" si="238"/>
        <v>1</v>
      </c>
      <c r="P1280" s="3">
        <f t="shared" si="239"/>
        <v>0</v>
      </c>
      <c r="Q1280" s="3"/>
    </row>
    <row r="1281" spans="1:17">
      <c r="A1281" s="1" t="str">
        <f t="shared" si="228"/>
        <v>~schnitt~ : [ʃnɪt]</v>
      </c>
      <c r="B1281" s="2">
        <v>2</v>
      </c>
      <c r="C1281" s="1" t="s">
        <v>729</v>
      </c>
      <c r="D1281" s="3">
        <f t="shared" si="229"/>
        <v>9.7799511002444979E-4</v>
      </c>
      <c r="E1281" s="3" t="str">
        <f t="shared" si="230"/>
        <v>~schnitt~</v>
      </c>
      <c r="F1281" s="3" t="str">
        <f t="shared" si="231"/>
        <v>[ʃnɪt]</v>
      </c>
      <c r="G1281" s="5">
        <f t="shared" si="232"/>
        <v>7</v>
      </c>
      <c r="H1281" s="5">
        <f t="shared" si="233"/>
        <v>4</v>
      </c>
      <c r="I1281" s="5">
        <f t="shared" si="234"/>
        <v>7</v>
      </c>
      <c r="J1281" s="3" cm="1">
        <f t="array" ref="J1281">SUM(_xlfn._xlws.FILTER($D$2:$D$1311,_xlfn.MAP($E$2:$E$1311,_xlfn.LAMBDA(_xlpm.x,_xlpm.x=$E1281))))</f>
        <v>9.7799511002444979E-4</v>
      </c>
      <c r="K1281" s="3">
        <f t="shared" si="235"/>
        <v>1</v>
      </c>
      <c r="L1281" s="3" cm="1">
        <f t="array" ref="L1281">SUM(_xlfn._xlws.FILTER($D$2:$D$1311,_xlfn.MAP($F$2:$F$1311,_xlfn.LAMBDA(_xlpm.x,_xlpm.x=$F1281))))</f>
        <v>9.7799511002444979E-4</v>
      </c>
      <c r="M1281" s="3">
        <f t="shared" si="236"/>
        <v>1</v>
      </c>
      <c r="N1281" s="3">
        <f t="shared" si="237"/>
        <v>0.37127250094471825</v>
      </c>
      <c r="O1281" s="3">
        <f t="shared" si="238"/>
        <v>1</v>
      </c>
      <c r="P1281" s="3">
        <f t="shared" si="239"/>
        <v>0</v>
      </c>
      <c r="Q1281" s="3"/>
    </row>
    <row r="1282" spans="1:17">
      <c r="A1282" s="1" t="str">
        <f t="shared" ref="A1282:A1311" si="240">_xlfn.LET(_xlpm.sep," : ",CONCATENATE(E1282,_xlpm.sep,F1282))</f>
        <v>~stellen~ : [ʃtɛln]</v>
      </c>
      <c r="B1282" s="2">
        <v>2</v>
      </c>
      <c r="C1282" s="1" t="s">
        <v>728</v>
      </c>
      <c r="D1282" s="3">
        <f t="shared" ref="D1282:D1311" si="241">B1282/freq.sum.r1a</f>
        <v>9.7799511002444979E-4</v>
      </c>
      <c r="E1282" s="3" t="str">
        <f t="shared" ref="E1282:E1311" si="242">_xlfn.LET(_xlpm.sep,":",_xlpm.w,$C1282,_xlfn.CONCAT("~",RIGHT(_xlpm.w,LEN(_xlpm.w)-FIND(_xlpm.sep,_xlpm.w)),"~"))</f>
        <v>~stellen~</v>
      </c>
      <c r="F1282" s="3" t="str">
        <f t="shared" ref="F1282:F1311" si="243">_xlfn.LET(_xlpm.sep,":",_xlpm.w,$C1282,_xlfn.CONCAT("[",LEFT(_xlpm.w,FIND(_xlpm.sep,_xlpm.w)-1),"]"))</f>
        <v>[ʃtɛln]</v>
      </c>
      <c r="G1282" s="5">
        <f t="shared" ref="G1282:G1311" si="244">_xlfn.LET(_xlpm.w,E1282,LEN(_xlpm.w)-2)</f>
        <v>7</v>
      </c>
      <c r="H1282" s="5">
        <f t="shared" ref="H1282:H1311" si="245">_xlfn.LET(_xlpm.w,F1282,LEN(_xlpm.w)-2)</f>
        <v>5</v>
      </c>
      <c r="I1282" s="5">
        <f t="shared" ref="I1282:I1311" si="246">_xlfn.LET(_xlpm.a,H1282,_xlpm.b,G1282,MAX(_xlpm.a,_xlpm.b))</f>
        <v>7</v>
      </c>
      <c r="J1282" s="3" cm="1">
        <f t="array" ref="J1282">SUM(_xlfn._xlws.FILTER($D$2:$D$1311,_xlfn.MAP($E$2:$E$1311,_xlfn.LAMBDA(_xlpm.x,_xlpm.x=$E1282))))</f>
        <v>9.7799511002444979E-4</v>
      </c>
      <c r="K1282" s="3">
        <f t="shared" ref="K1282:K1311" si="247">$D1282/J1282</f>
        <v>1</v>
      </c>
      <c r="L1282" s="3" cm="1">
        <f t="array" ref="L1282">SUM(_xlfn._xlws.FILTER($D$2:$D$1311,_xlfn.MAP($F$2:$F$1311,_xlfn.LAMBDA(_xlpm.x,_xlpm.x=$F1282))))</f>
        <v>9.7799511002444979E-4</v>
      </c>
      <c r="M1282" s="3">
        <f t="shared" ref="M1282:M1311" si="248">$D1282/L1282</f>
        <v>1</v>
      </c>
      <c r="N1282" s="3">
        <f t="shared" ref="N1282:N1311" si="249">_xlfn.LET(_xlpm.freq,B1282,_xlpm.size,H1282+1,_xlpm.F,O1282,LOG(1+_xlpm.freq)*LOG(1+_xlpm.size)*_xlpm.F)</f>
        <v>0.4032142372127297</v>
      </c>
      <c r="O1282" s="3">
        <f t="shared" ref="O1282:O1311" si="250">_xlfn.LET(_xlpm.a,M1282,_xlpm.b,K1282,2*_xlpm.a*_xlpm.b/(_xlpm.a+_xlpm.b))</f>
        <v>1</v>
      </c>
      <c r="P1282" s="3">
        <f t="shared" ref="P1282:P1311" si="251">_xlfn.LET(_xlpm.p,K1282,_xlpm.q,M1282,LOG(_xlpm.p/_xlpm.q))</f>
        <v>0</v>
      </c>
      <c r="Q1282" s="3"/>
    </row>
    <row r="1283" spans="1:17">
      <c r="A1283" s="1" t="str">
        <f t="shared" si="240"/>
        <v>~schiene~ : [ʃiːne]</v>
      </c>
      <c r="B1283" s="2">
        <v>1</v>
      </c>
      <c r="C1283" s="1" t="s">
        <v>727</v>
      </c>
      <c r="D1283" s="3">
        <f t="shared" si="241"/>
        <v>4.8899755501222489E-4</v>
      </c>
      <c r="E1283" s="3" t="str">
        <f t="shared" si="242"/>
        <v>~schiene~</v>
      </c>
      <c r="F1283" s="3" t="str">
        <f t="shared" si="243"/>
        <v>[ʃiːne]</v>
      </c>
      <c r="G1283" s="5">
        <f t="shared" si="244"/>
        <v>7</v>
      </c>
      <c r="H1283" s="5">
        <f t="shared" si="245"/>
        <v>5</v>
      </c>
      <c r="I1283" s="5">
        <f t="shared" si="246"/>
        <v>7</v>
      </c>
      <c r="J1283" s="3" cm="1">
        <f t="array" ref="J1283">SUM(_xlfn._xlws.FILTER($D$2:$D$1311,_xlfn.MAP($E$2:$E$1311,_xlfn.LAMBDA(_xlpm.x,_xlpm.x=$E1283))))</f>
        <v>4.8899755501222489E-4</v>
      </c>
      <c r="K1283" s="3">
        <f t="shared" si="247"/>
        <v>1</v>
      </c>
      <c r="L1283" s="3" cm="1">
        <f t="array" ref="L1283">SUM(_xlfn._xlws.FILTER($D$2:$D$1311,_xlfn.MAP($F$2:$F$1311,_xlfn.LAMBDA(_xlpm.x,_xlpm.x=$F1283))))</f>
        <v>9.7799511002444979E-4</v>
      </c>
      <c r="M1283" s="3">
        <f t="shared" si="248"/>
        <v>0.5</v>
      </c>
      <c r="N1283" s="3">
        <f t="shared" si="249"/>
        <v>0.16959990621408716</v>
      </c>
      <c r="O1283" s="3">
        <f t="shared" si="250"/>
        <v>0.66666666666666663</v>
      </c>
      <c r="P1283" s="3">
        <f t="shared" si="251"/>
        <v>0.3010299956639812</v>
      </c>
      <c r="Q1283" s="3"/>
    </row>
    <row r="1284" spans="1:17">
      <c r="A1284" s="1" t="str">
        <f t="shared" si="240"/>
        <v>~ssenscha~ : [snʃa]</v>
      </c>
      <c r="B1284" s="2">
        <v>1</v>
      </c>
      <c r="C1284" s="1" t="s">
        <v>726</v>
      </c>
      <c r="D1284" s="3">
        <f t="shared" si="241"/>
        <v>4.8899755501222489E-4</v>
      </c>
      <c r="E1284" s="3" t="str">
        <f t="shared" si="242"/>
        <v>~ssenscha~</v>
      </c>
      <c r="F1284" s="3" t="str">
        <f t="shared" si="243"/>
        <v>[snʃa]</v>
      </c>
      <c r="G1284" s="5">
        <f t="shared" si="244"/>
        <v>8</v>
      </c>
      <c r="H1284" s="5">
        <f t="shared" si="245"/>
        <v>4</v>
      </c>
      <c r="I1284" s="5">
        <f t="shared" si="246"/>
        <v>8</v>
      </c>
      <c r="J1284" s="3" cm="1">
        <f t="array" ref="J1284">SUM(_xlfn._xlws.FILTER($D$2:$D$1311,_xlfn.MAP($E$2:$E$1311,_xlfn.LAMBDA(_xlpm.x,_xlpm.x=$E1284))))</f>
        <v>4.8899755501222489E-4</v>
      </c>
      <c r="K1284" s="3">
        <f t="shared" si="247"/>
        <v>1</v>
      </c>
      <c r="L1284" s="3" cm="1">
        <f t="array" ref="L1284">SUM(_xlfn._xlws.FILTER($D$2:$D$1311,_xlfn.MAP($F$2:$F$1311,_xlfn.LAMBDA(_xlpm.x,_xlpm.x=$F1284))))</f>
        <v>4.8899755501222489E-4</v>
      </c>
      <c r="M1284" s="3">
        <f t="shared" si="248"/>
        <v>1</v>
      </c>
      <c r="N1284" s="3">
        <f t="shared" si="249"/>
        <v>0.2342468675289098</v>
      </c>
      <c r="O1284" s="3">
        <f t="shared" si="250"/>
        <v>1</v>
      </c>
      <c r="P1284" s="3">
        <f t="shared" si="251"/>
        <v>0</v>
      </c>
      <c r="Q1284" s="3"/>
    </row>
    <row r="1285" spans="1:17">
      <c r="A1285" s="1" t="str">
        <f t="shared" si="240"/>
        <v>~schaffen~ : [ʃafn]</v>
      </c>
      <c r="B1285" s="2">
        <v>1</v>
      </c>
      <c r="C1285" s="1" t="s">
        <v>725</v>
      </c>
      <c r="D1285" s="3">
        <f t="shared" si="241"/>
        <v>4.8899755501222489E-4</v>
      </c>
      <c r="E1285" s="3" t="str">
        <f t="shared" si="242"/>
        <v>~schaffen~</v>
      </c>
      <c r="F1285" s="3" t="str">
        <f t="shared" si="243"/>
        <v>[ʃafn]</v>
      </c>
      <c r="G1285" s="5">
        <f t="shared" si="244"/>
        <v>8</v>
      </c>
      <c r="H1285" s="5">
        <f t="shared" si="245"/>
        <v>4</v>
      </c>
      <c r="I1285" s="5">
        <f t="shared" si="246"/>
        <v>8</v>
      </c>
      <c r="J1285" s="3" cm="1">
        <f t="array" ref="J1285">SUM(_xlfn._xlws.FILTER($D$2:$D$1311,_xlfn.MAP($E$2:$E$1311,_xlfn.LAMBDA(_xlpm.x,_xlpm.x=$E1285))))</f>
        <v>4.8899755501222489E-4</v>
      </c>
      <c r="K1285" s="3">
        <f t="shared" si="247"/>
        <v>1</v>
      </c>
      <c r="L1285" s="3" cm="1">
        <f t="array" ref="L1285">SUM(_xlfn._xlws.FILTER($D$2:$D$1311,_xlfn.MAP($F$2:$F$1311,_xlfn.LAMBDA(_xlpm.x,_xlpm.x=$F1285))))</f>
        <v>4.8899755501222489E-4</v>
      </c>
      <c r="M1285" s="3">
        <f t="shared" si="248"/>
        <v>1</v>
      </c>
      <c r="N1285" s="3">
        <f t="shared" si="249"/>
        <v>0.2342468675289098</v>
      </c>
      <c r="O1285" s="3">
        <f t="shared" si="250"/>
        <v>1</v>
      </c>
      <c r="P1285" s="3">
        <f t="shared" si="251"/>
        <v>0</v>
      </c>
      <c r="Q1285" s="3"/>
    </row>
    <row r="1286" spans="1:17">
      <c r="A1286" s="1" t="str">
        <f t="shared" si="240"/>
        <v>~wünschen~ : [vʏnʃn]</v>
      </c>
      <c r="B1286" s="2">
        <v>1</v>
      </c>
      <c r="C1286" s="1" t="s">
        <v>724</v>
      </c>
      <c r="D1286" s="3">
        <f t="shared" si="241"/>
        <v>4.8899755501222489E-4</v>
      </c>
      <c r="E1286" s="3" t="str">
        <f t="shared" si="242"/>
        <v>~wünschen~</v>
      </c>
      <c r="F1286" s="3" t="str">
        <f t="shared" si="243"/>
        <v>[vʏnʃn]</v>
      </c>
      <c r="G1286" s="5">
        <f t="shared" si="244"/>
        <v>8</v>
      </c>
      <c r="H1286" s="5">
        <f t="shared" si="245"/>
        <v>5</v>
      </c>
      <c r="I1286" s="5">
        <f t="shared" si="246"/>
        <v>8</v>
      </c>
      <c r="J1286" s="3" cm="1">
        <f t="array" ref="J1286">SUM(_xlfn._xlws.FILTER($D$2:$D$1311,_xlfn.MAP($E$2:$E$1311,_xlfn.LAMBDA(_xlpm.x,_xlpm.x=$E1286))))</f>
        <v>4.8899755501222489E-4</v>
      </c>
      <c r="K1286" s="3">
        <f t="shared" si="247"/>
        <v>1</v>
      </c>
      <c r="L1286" s="3" cm="1">
        <f t="array" ref="L1286">SUM(_xlfn._xlws.FILTER($D$2:$D$1311,_xlfn.MAP($F$2:$F$1311,_xlfn.LAMBDA(_xlpm.x,_xlpm.x=$F1286))))</f>
        <v>4.8899755501222489E-4</v>
      </c>
      <c r="M1286" s="3">
        <f t="shared" si="248"/>
        <v>1</v>
      </c>
      <c r="N1286" s="3">
        <f t="shared" si="249"/>
        <v>0.25439985932113074</v>
      </c>
      <c r="O1286" s="3">
        <f t="shared" si="250"/>
        <v>1</v>
      </c>
      <c r="P1286" s="3">
        <f t="shared" si="251"/>
        <v>0</v>
      </c>
      <c r="Q1286" s="3"/>
    </row>
    <row r="1287" spans="1:17">
      <c r="A1287" s="1" t="str">
        <f t="shared" si="240"/>
        <v>~schlecht~ : [ʃlɛçt]</v>
      </c>
      <c r="B1287" s="2">
        <v>1</v>
      </c>
      <c r="C1287" s="1" t="s">
        <v>723</v>
      </c>
      <c r="D1287" s="3">
        <f t="shared" si="241"/>
        <v>4.8899755501222489E-4</v>
      </c>
      <c r="E1287" s="3" t="str">
        <f t="shared" si="242"/>
        <v>~schlecht~</v>
      </c>
      <c r="F1287" s="3" t="str">
        <f t="shared" si="243"/>
        <v>[ʃlɛçt]</v>
      </c>
      <c r="G1287" s="5">
        <f t="shared" si="244"/>
        <v>8</v>
      </c>
      <c r="H1287" s="5">
        <f t="shared" si="245"/>
        <v>5</v>
      </c>
      <c r="I1287" s="5">
        <f t="shared" si="246"/>
        <v>8</v>
      </c>
      <c r="J1287" s="3" cm="1">
        <f t="array" ref="J1287">SUM(_xlfn._xlws.FILTER($D$2:$D$1311,_xlfn.MAP($E$2:$E$1311,_xlfn.LAMBDA(_xlpm.x,_xlpm.x=$E1287))))</f>
        <v>4.8899755501222489E-4</v>
      </c>
      <c r="K1287" s="3">
        <f t="shared" si="247"/>
        <v>1</v>
      </c>
      <c r="L1287" s="3" cm="1">
        <f t="array" ref="L1287">SUM(_xlfn._xlws.FILTER($D$2:$D$1311,_xlfn.MAP($F$2:$F$1311,_xlfn.LAMBDA(_xlpm.x,_xlpm.x=$F1287))))</f>
        <v>4.8899755501222489E-4</v>
      </c>
      <c r="M1287" s="3">
        <f t="shared" si="248"/>
        <v>1</v>
      </c>
      <c r="N1287" s="3">
        <f t="shared" si="249"/>
        <v>0.25439985932113074</v>
      </c>
      <c r="O1287" s="3">
        <f t="shared" si="250"/>
        <v>1</v>
      </c>
      <c r="P1287" s="3">
        <f t="shared" si="251"/>
        <v>0</v>
      </c>
      <c r="Q1287" s="3"/>
    </row>
    <row r="1288" spans="1:17">
      <c r="A1288" s="1" t="str">
        <f t="shared" si="240"/>
        <v>~schwimme~ : [ʃvɪme]</v>
      </c>
      <c r="B1288" s="2">
        <v>1</v>
      </c>
      <c r="C1288" s="1" t="s">
        <v>722</v>
      </c>
      <c r="D1288" s="3">
        <f t="shared" si="241"/>
        <v>4.8899755501222489E-4</v>
      </c>
      <c r="E1288" s="3" t="str">
        <f t="shared" si="242"/>
        <v>~schwimme~</v>
      </c>
      <c r="F1288" s="3" t="str">
        <f t="shared" si="243"/>
        <v>[ʃvɪme]</v>
      </c>
      <c r="G1288" s="5">
        <f t="shared" si="244"/>
        <v>8</v>
      </c>
      <c r="H1288" s="5">
        <f t="shared" si="245"/>
        <v>5</v>
      </c>
      <c r="I1288" s="5">
        <f t="shared" si="246"/>
        <v>8</v>
      </c>
      <c r="J1288" s="3" cm="1">
        <f t="array" ref="J1288">SUM(_xlfn._xlws.FILTER($D$2:$D$1311,_xlfn.MAP($E$2:$E$1311,_xlfn.LAMBDA(_xlpm.x,_xlpm.x=$E1288))))</f>
        <v>4.8899755501222489E-4</v>
      </c>
      <c r="K1288" s="3">
        <f t="shared" si="247"/>
        <v>1</v>
      </c>
      <c r="L1288" s="3" cm="1">
        <f t="array" ref="L1288">SUM(_xlfn._xlws.FILTER($D$2:$D$1311,_xlfn.MAP($F$2:$F$1311,_xlfn.LAMBDA(_xlpm.x,_xlpm.x=$F1288))))</f>
        <v>4.8899755501222489E-4</v>
      </c>
      <c r="M1288" s="3">
        <f t="shared" si="248"/>
        <v>1</v>
      </c>
      <c r="N1288" s="3">
        <f t="shared" si="249"/>
        <v>0.25439985932113074</v>
      </c>
      <c r="O1288" s="3">
        <f t="shared" si="250"/>
        <v>1</v>
      </c>
      <c r="P1288" s="3">
        <f t="shared" si="251"/>
        <v>0</v>
      </c>
      <c r="Q1288" s="3"/>
    </row>
    <row r="1289" spans="1:17">
      <c r="A1289" s="1" t="str">
        <f t="shared" si="240"/>
        <v>~schichte~ : [ʃɪçte]</v>
      </c>
      <c r="B1289" s="2">
        <v>1</v>
      </c>
      <c r="C1289" s="1" t="s">
        <v>721</v>
      </c>
      <c r="D1289" s="3">
        <f t="shared" si="241"/>
        <v>4.8899755501222489E-4</v>
      </c>
      <c r="E1289" s="3" t="str">
        <f t="shared" si="242"/>
        <v>~schichte~</v>
      </c>
      <c r="F1289" s="3" t="str">
        <f t="shared" si="243"/>
        <v>[ʃɪçte]</v>
      </c>
      <c r="G1289" s="5">
        <f t="shared" si="244"/>
        <v>8</v>
      </c>
      <c r="H1289" s="5">
        <f t="shared" si="245"/>
        <v>5</v>
      </c>
      <c r="I1289" s="5">
        <f t="shared" si="246"/>
        <v>8</v>
      </c>
      <c r="J1289" s="3" cm="1">
        <f t="array" ref="J1289">SUM(_xlfn._xlws.FILTER($D$2:$D$1311,_xlfn.MAP($E$2:$E$1311,_xlfn.LAMBDA(_xlpm.x,_xlpm.x=$E1289))))</f>
        <v>4.8899755501222489E-4</v>
      </c>
      <c r="K1289" s="3">
        <f t="shared" si="247"/>
        <v>1</v>
      </c>
      <c r="L1289" s="3" cm="1">
        <f t="array" ref="L1289">SUM(_xlfn._xlws.FILTER($D$2:$D$1311,_xlfn.MAP($F$2:$F$1311,_xlfn.LAMBDA(_xlpm.x,_xlpm.x=$F1289))))</f>
        <v>4.8899755501222489E-4</v>
      </c>
      <c r="M1289" s="3">
        <f t="shared" si="248"/>
        <v>1</v>
      </c>
      <c r="N1289" s="3">
        <f t="shared" si="249"/>
        <v>0.25439985932113074</v>
      </c>
      <c r="O1289" s="3">
        <f t="shared" si="250"/>
        <v>1</v>
      </c>
      <c r="P1289" s="3">
        <f t="shared" si="251"/>
        <v>0</v>
      </c>
      <c r="Q1289" s="3"/>
    </row>
    <row r="1290" spans="1:17">
      <c r="A1290" s="1" t="str">
        <f t="shared" si="240"/>
        <v>~schulter~ : [ʃʊltɐ]</v>
      </c>
      <c r="B1290" s="2">
        <v>1</v>
      </c>
      <c r="C1290" s="1" t="s">
        <v>720</v>
      </c>
      <c r="D1290" s="3">
        <f t="shared" si="241"/>
        <v>4.8899755501222489E-4</v>
      </c>
      <c r="E1290" s="3" t="str">
        <f t="shared" si="242"/>
        <v>~schulter~</v>
      </c>
      <c r="F1290" s="3" t="str">
        <f t="shared" si="243"/>
        <v>[ʃʊltɐ]</v>
      </c>
      <c r="G1290" s="5">
        <f t="shared" si="244"/>
        <v>8</v>
      </c>
      <c r="H1290" s="5">
        <f t="shared" si="245"/>
        <v>5</v>
      </c>
      <c r="I1290" s="5">
        <f t="shared" si="246"/>
        <v>8</v>
      </c>
      <c r="J1290" s="3" cm="1">
        <f t="array" ref="J1290">SUM(_xlfn._xlws.FILTER($D$2:$D$1311,_xlfn.MAP($E$2:$E$1311,_xlfn.LAMBDA(_xlpm.x,_xlpm.x=$E1290))))</f>
        <v>4.8899755501222489E-4</v>
      </c>
      <c r="K1290" s="3">
        <f t="shared" si="247"/>
        <v>1</v>
      </c>
      <c r="L1290" s="3" cm="1">
        <f t="array" ref="L1290">SUM(_xlfn._xlws.FILTER($D$2:$D$1311,_xlfn.MAP($F$2:$F$1311,_xlfn.LAMBDA(_xlpm.x,_xlpm.x=$F1290))))</f>
        <v>4.8899755501222489E-4</v>
      </c>
      <c r="M1290" s="3">
        <f t="shared" si="248"/>
        <v>1</v>
      </c>
      <c r="N1290" s="3">
        <f t="shared" si="249"/>
        <v>0.25439985932113074</v>
      </c>
      <c r="O1290" s="3">
        <f t="shared" si="250"/>
        <v>1</v>
      </c>
      <c r="P1290" s="3">
        <f t="shared" si="251"/>
        <v>0</v>
      </c>
      <c r="Q1290" s="3"/>
    </row>
    <row r="1291" spans="1:17">
      <c r="A1291" s="1" t="str">
        <f t="shared" si="240"/>
        <v>~schützen~ : [ʃʏtsn]</v>
      </c>
      <c r="B1291" s="2">
        <v>1</v>
      </c>
      <c r="C1291" s="1" t="s">
        <v>719</v>
      </c>
      <c r="D1291" s="3">
        <f t="shared" si="241"/>
        <v>4.8899755501222489E-4</v>
      </c>
      <c r="E1291" s="3" t="str">
        <f t="shared" si="242"/>
        <v>~schützen~</v>
      </c>
      <c r="F1291" s="3" t="str">
        <f t="shared" si="243"/>
        <v>[ʃʏtsn]</v>
      </c>
      <c r="G1291" s="5">
        <f t="shared" si="244"/>
        <v>8</v>
      </c>
      <c r="H1291" s="5">
        <f t="shared" si="245"/>
        <v>5</v>
      </c>
      <c r="I1291" s="5">
        <f t="shared" si="246"/>
        <v>8</v>
      </c>
      <c r="J1291" s="3" cm="1">
        <f t="array" ref="J1291">SUM(_xlfn._xlws.FILTER($D$2:$D$1311,_xlfn.MAP($E$2:$E$1311,_xlfn.LAMBDA(_xlpm.x,_xlpm.x=$E1291))))</f>
        <v>4.8899755501222489E-4</v>
      </c>
      <c r="K1291" s="3">
        <f t="shared" si="247"/>
        <v>1</v>
      </c>
      <c r="L1291" s="3" cm="1">
        <f t="array" ref="L1291">SUM(_xlfn._xlws.FILTER($D$2:$D$1311,_xlfn.MAP($F$2:$F$1311,_xlfn.LAMBDA(_xlpm.x,_xlpm.x=$F1291))))</f>
        <v>4.8899755501222489E-4</v>
      </c>
      <c r="M1291" s="3">
        <f t="shared" si="248"/>
        <v>1</v>
      </c>
      <c r="N1291" s="3">
        <f t="shared" si="249"/>
        <v>0.25439985932113074</v>
      </c>
      <c r="O1291" s="3">
        <f t="shared" si="250"/>
        <v>1</v>
      </c>
      <c r="P1291" s="3">
        <f t="shared" si="251"/>
        <v>0</v>
      </c>
      <c r="Q1291" s="3"/>
    </row>
    <row r="1292" spans="1:17">
      <c r="A1292" s="1" t="str">
        <f t="shared" si="240"/>
        <v>~leichter~ : [laɛçtɐ]</v>
      </c>
      <c r="B1292" s="2">
        <v>1</v>
      </c>
      <c r="C1292" s="1" t="s">
        <v>718</v>
      </c>
      <c r="D1292" s="3">
        <f t="shared" si="241"/>
        <v>4.8899755501222489E-4</v>
      </c>
      <c r="E1292" s="3" t="str">
        <f t="shared" si="242"/>
        <v>~leichter~</v>
      </c>
      <c r="F1292" s="3" t="str">
        <f t="shared" si="243"/>
        <v>[laɛçtɐ]</v>
      </c>
      <c r="G1292" s="5">
        <f t="shared" si="244"/>
        <v>8</v>
      </c>
      <c r="H1292" s="5">
        <f t="shared" si="245"/>
        <v>6</v>
      </c>
      <c r="I1292" s="5">
        <f t="shared" si="246"/>
        <v>8</v>
      </c>
      <c r="J1292" s="3" cm="1">
        <f t="array" ref="J1292">SUM(_xlfn._xlws.FILTER($D$2:$D$1311,_xlfn.MAP($E$2:$E$1311,_xlfn.LAMBDA(_xlpm.x,_xlpm.x=$E1292))))</f>
        <v>4.8899755501222489E-4</v>
      </c>
      <c r="K1292" s="3">
        <f t="shared" si="247"/>
        <v>1</v>
      </c>
      <c r="L1292" s="3" cm="1">
        <f t="array" ref="L1292">SUM(_xlfn._xlws.FILTER($D$2:$D$1311,_xlfn.MAP($F$2:$F$1311,_xlfn.LAMBDA(_xlpm.x,_xlpm.x=$F1292))))</f>
        <v>4.8899755501222489E-4</v>
      </c>
      <c r="M1292" s="3">
        <f t="shared" si="248"/>
        <v>1</v>
      </c>
      <c r="N1292" s="3">
        <f t="shared" si="249"/>
        <v>0.27185717486836958</v>
      </c>
      <c r="O1292" s="3">
        <f t="shared" si="250"/>
        <v>1</v>
      </c>
      <c r="P1292" s="3">
        <f t="shared" si="251"/>
        <v>0</v>
      </c>
      <c r="Q1292" s="3"/>
    </row>
    <row r="1293" spans="1:17">
      <c r="A1293" s="1" t="str">
        <f t="shared" si="240"/>
        <v>~pflücken~ : [pflʏkŋ]</v>
      </c>
      <c r="B1293" s="2">
        <v>1</v>
      </c>
      <c r="C1293" s="1" t="s">
        <v>717</v>
      </c>
      <c r="D1293" s="3">
        <f t="shared" si="241"/>
        <v>4.8899755501222489E-4</v>
      </c>
      <c r="E1293" s="3" t="str">
        <f t="shared" si="242"/>
        <v>~pflücken~</v>
      </c>
      <c r="F1293" s="3" t="str">
        <f t="shared" si="243"/>
        <v>[pflʏkŋ]</v>
      </c>
      <c r="G1293" s="5">
        <f t="shared" si="244"/>
        <v>8</v>
      </c>
      <c r="H1293" s="5">
        <f t="shared" si="245"/>
        <v>6</v>
      </c>
      <c r="I1293" s="5">
        <f t="shared" si="246"/>
        <v>8</v>
      </c>
      <c r="J1293" s="3" cm="1">
        <f t="array" ref="J1293">SUM(_xlfn._xlws.FILTER($D$2:$D$1311,_xlfn.MAP($E$2:$E$1311,_xlfn.LAMBDA(_xlpm.x,_xlpm.x=$E1293))))</f>
        <v>4.8899755501222489E-4</v>
      </c>
      <c r="K1293" s="3">
        <f t="shared" si="247"/>
        <v>1</v>
      </c>
      <c r="L1293" s="3" cm="1">
        <f t="array" ref="L1293">SUM(_xlfn._xlws.FILTER($D$2:$D$1311,_xlfn.MAP($F$2:$F$1311,_xlfn.LAMBDA(_xlpm.x,_xlpm.x=$F1293))))</f>
        <v>4.8899755501222489E-4</v>
      </c>
      <c r="M1293" s="3">
        <f t="shared" si="248"/>
        <v>1</v>
      </c>
      <c r="N1293" s="3">
        <f t="shared" si="249"/>
        <v>0.27185717486836958</v>
      </c>
      <c r="O1293" s="3">
        <f t="shared" si="250"/>
        <v>1</v>
      </c>
      <c r="P1293" s="3">
        <f t="shared" si="251"/>
        <v>0</v>
      </c>
      <c r="Q1293" s="3"/>
    </row>
    <row r="1294" spans="1:17">
      <c r="A1294" s="1" t="str">
        <f t="shared" si="240"/>
        <v>~zwischen~ : [tsvɪʃn]</v>
      </c>
      <c r="B1294" s="2">
        <v>1</v>
      </c>
      <c r="C1294" s="1" t="s">
        <v>716</v>
      </c>
      <c r="D1294" s="3">
        <f t="shared" si="241"/>
        <v>4.8899755501222489E-4</v>
      </c>
      <c r="E1294" s="1" t="str">
        <f t="shared" si="242"/>
        <v>~zwischen~</v>
      </c>
      <c r="F1294" s="1" t="str">
        <f t="shared" si="243"/>
        <v>[tsvɪʃn]</v>
      </c>
      <c r="G1294" s="5">
        <f t="shared" si="244"/>
        <v>8</v>
      </c>
      <c r="H1294" s="5">
        <f t="shared" si="245"/>
        <v>6</v>
      </c>
      <c r="I1294" s="5">
        <f t="shared" si="246"/>
        <v>8</v>
      </c>
      <c r="J1294" s="3" cm="1">
        <f t="array" ref="J1294">SUM(_xlfn._xlws.FILTER($D$2:$D$1311,_xlfn.MAP($E$2:$E$1311,_xlfn.LAMBDA(_xlpm.x,_xlpm.x=$E1294))))</f>
        <v>4.8899755501222489E-4</v>
      </c>
      <c r="K1294" s="3">
        <f t="shared" si="247"/>
        <v>1</v>
      </c>
      <c r="L1294" s="3" cm="1">
        <f t="array" ref="L1294">SUM(_xlfn._xlws.FILTER($D$2:$D$1311,_xlfn.MAP($F$2:$F$1311,_xlfn.LAMBDA(_xlpm.x,_xlpm.x=$F1294))))</f>
        <v>4.8899755501222489E-4</v>
      </c>
      <c r="M1294" s="3">
        <f t="shared" si="248"/>
        <v>1</v>
      </c>
      <c r="N1294" s="3">
        <f t="shared" si="249"/>
        <v>0.27185717486836958</v>
      </c>
      <c r="O1294" s="3">
        <f t="shared" si="250"/>
        <v>1</v>
      </c>
      <c r="P1294" s="3">
        <f t="shared" si="251"/>
        <v>0</v>
      </c>
      <c r="Q1294" s="3"/>
    </row>
    <row r="1295" spans="1:17">
      <c r="A1295" s="1" t="str">
        <f t="shared" si="240"/>
        <v>~trachten~ : [tʁaxtn]</v>
      </c>
      <c r="B1295" s="2">
        <v>1</v>
      </c>
      <c r="C1295" s="1" t="s">
        <v>715</v>
      </c>
      <c r="D1295" s="3">
        <f t="shared" si="241"/>
        <v>4.8899755501222489E-4</v>
      </c>
      <c r="E1295" s="3" t="str">
        <f t="shared" si="242"/>
        <v>~trachten~</v>
      </c>
      <c r="F1295" s="3" t="str">
        <f t="shared" si="243"/>
        <v>[tʁaxtn]</v>
      </c>
      <c r="G1295" s="5">
        <f t="shared" si="244"/>
        <v>8</v>
      </c>
      <c r="H1295" s="5">
        <f t="shared" si="245"/>
        <v>6</v>
      </c>
      <c r="I1295" s="5">
        <f t="shared" si="246"/>
        <v>8</v>
      </c>
      <c r="J1295" s="3" cm="1">
        <f t="array" ref="J1295">SUM(_xlfn._xlws.FILTER($D$2:$D$1311,_xlfn.MAP($E$2:$E$1311,_xlfn.LAMBDA(_xlpm.x,_xlpm.x=$E1295))))</f>
        <v>4.8899755501222489E-4</v>
      </c>
      <c r="K1295" s="3">
        <f t="shared" si="247"/>
        <v>1</v>
      </c>
      <c r="L1295" s="3" cm="1">
        <f t="array" ref="L1295">SUM(_xlfn._xlws.FILTER($D$2:$D$1311,_xlfn.MAP($F$2:$F$1311,_xlfn.LAMBDA(_xlpm.x,_xlpm.x=$F1295))))</f>
        <v>4.8899755501222489E-4</v>
      </c>
      <c r="M1295" s="3">
        <f t="shared" si="248"/>
        <v>1</v>
      </c>
      <c r="N1295" s="3">
        <f t="shared" si="249"/>
        <v>0.27185717486836958</v>
      </c>
      <c r="O1295" s="3">
        <f t="shared" si="250"/>
        <v>1</v>
      </c>
      <c r="P1295" s="3">
        <f t="shared" si="251"/>
        <v>0</v>
      </c>
      <c r="Q1295" s="3"/>
    </row>
    <row r="1296" spans="1:17">
      <c r="A1296" s="1" t="str">
        <f t="shared" si="240"/>
        <v>~scheinen~ : [ʃaɛnən]</v>
      </c>
      <c r="B1296" s="2">
        <v>1</v>
      </c>
      <c r="C1296" s="1" t="s">
        <v>714</v>
      </c>
      <c r="D1296" s="3">
        <f t="shared" si="241"/>
        <v>4.8899755501222489E-4</v>
      </c>
      <c r="E1296" s="3" t="str">
        <f t="shared" si="242"/>
        <v>~scheinen~</v>
      </c>
      <c r="F1296" s="3" t="str">
        <f t="shared" si="243"/>
        <v>[ʃaɛnən]</v>
      </c>
      <c r="G1296" s="5">
        <f t="shared" si="244"/>
        <v>8</v>
      </c>
      <c r="H1296" s="5">
        <f t="shared" si="245"/>
        <v>6</v>
      </c>
      <c r="I1296" s="5">
        <f t="shared" si="246"/>
        <v>8</v>
      </c>
      <c r="J1296" s="3" cm="1">
        <f t="array" ref="J1296">SUM(_xlfn._xlws.FILTER($D$2:$D$1311,_xlfn.MAP($E$2:$E$1311,_xlfn.LAMBDA(_xlpm.x,_xlpm.x=$E1296))))</f>
        <v>4.8899755501222489E-4</v>
      </c>
      <c r="K1296" s="3">
        <f t="shared" si="247"/>
        <v>1</v>
      </c>
      <c r="L1296" s="3" cm="1">
        <f t="array" ref="L1296">SUM(_xlfn._xlws.FILTER($D$2:$D$1311,_xlfn.MAP($F$2:$F$1311,_xlfn.LAMBDA(_xlpm.x,_xlpm.x=$F1296))))</f>
        <v>4.8899755501222489E-4</v>
      </c>
      <c r="M1296" s="3">
        <f t="shared" si="248"/>
        <v>1</v>
      </c>
      <c r="N1296" s="3">
        <f t="shared" si="249"/>
        <v>0.27185717486836958</v>
      </c>
      <c r="O1296" s="3">
        <f t="shared" si="250"/>
        <v>1</v>
      </c>
      <c r="P1296" s="3">
        <f t="shared" si="251"/>
        <v>0</v>
      </c>
      <c r="Q1296" s="3"/>
    </row>
    <row r="1297" spans="1:18">
      <c r="A1297" s="1" t="str">
        <f t="shared" si="240"/>
        <v>~gleichen~ : [ɡlaɛçn]</v>
      </c>
      <c r="B1297" s="2">
        <v>1</v>
      </c>
      <c r="C1297" s="1" t="s">
        <v>713</v>
      </c>
      <c r="D1297" s="3">
        <f t="shared" si="241"/>
        <v>4.8899755501222489E-4</v>
      </c>
      <c r="E1297" s="3" t="str">
        <f t="shared" si="242"/>
        <v>~gleichen~</v>
      </c>
      <c r="F1297" s="3" t="str">
        <f t="shared" si="243"/>
        <v>[ɡlaɛçn]</v>
      </c>
      <c r="G1297" s="5">
        <f t="shared" si="244"/>
        <v>8</v>
      </c>
      <c r="H1297" s="5">
        <f t="shared" si="245"/>
        <v>6</v>
      </c>
      <c r="I1297" s="5">
        <f t="shared" si="246"/>
        <v>8</v>
      </c>
      <c r="J1297" s="3" cm="1">
        <f t="array" ref="J1297">SUM(_xlfn._xlws.FILTER($D$2:$D$1311,_xlfn.MAP($E$2:$E$1311,_xlfn.LAMBDA(_xlpm.x,_xlpm.x=$E1297))))</f>
        <v>4.8899755501222489E-4</v>
      </c>
      <c r="K1297" s="3">
        <f t="shared" si="247"/>
        <v>1</v>
      </c>
      <c r="L1297" s="3" cm="1">
        <f t="array" ref="L1297">SUM(_xlfn._xlws.FILTER($D$2:$D$1311,_xlfn.MAP($F$2:$F$1311,_xlfn.LAMBDA(_xlpm.x,_xlpm.x=$F1297))))</f>
        <v>4.8899755501222489E-4</v>
      </c>
      <c r="M1297" s="3">
        <f t="shared" si="248"/>
        <v>1</v>
      </c>
      <c r="N1297" s="3">
        <f t="shared" si="249"/>
        <v>0.27185717486836958</v>
      </c>
      <c r="O1297" s="3">
        <f t="shared" si="250"/>
        <v>1</v>
      </c>
      <c r="P1297" s="3">
        <f t="shared" si="251"/>
        <v>0</v>
      </c>
      <c r="Q1297" s="3"/>
    </row>
    <row r="1298" spans="1:18">
      <c r="A1298" s="1" t="str">
        <f t="shared" si="240"/>
        <v>~speicher~ : [ʃpaɛçɐ]</v>
      </c>
      <c r="B1298" s="2">
        <v>1</v>
      </c>
      <c r="C1298" s="1" t="s">
        <v>712</v>
      </c>
      <c r="D1298" s="3">
        <f t="shared" si="241"/>
        <v>4.8899755501222489E-4</v>
      </c>
      <c r="E1298" s="3" t="str">
        <f t="shared" si="242"/>
        <v>~speicher~</v>
      </c>
      <c r="F1298" s="3" t="str">
        <f t="shared" si="243"/>
        <v>[ʃpaɛçɐ]</v>
      </c>
      <c r="G1298" s="5">
        <f t="shared" si="244"/>
        <v>8</v>
      </c>
      <c r="H1298" s="5">
        <f t="shared" si="245"/>
        <v>6</v>
      </c>
      <c r="I1298" s="5">
        <f t="shared" si="246"/>
        <v>8</v>
      </c>
      <c r="J1298" s="3" cm="1">
        <f t="array" ref="J1298">SUM(_xlfn._xlws.FILTER($D$2:$D$1311,_xlfn.MAP($E$2:$E$1311,_xlfn.LAMBDA(_xlpm.x,_xlpm.x=$E1298))))</f>
        <v>4.8899755501222489E-4</v>
      </c>
      <c r="K1298" s="3">
        <f t="shared" si="247"/>
        <v>1</v>
      </c>
      <c r="L1298" s="3" cm="1">
        <f t="array" ref="L1298">SUM(_xlfn._xlws.FILTER($D$2:$D$1311,_xlfn.MAP($F$2:$F$1311,_xlfn.LAMBDA(_xlpm.x,_xlpm.x=$F1298))))</f>
        <v>4.8899755501222489E-4</v>
      </c>
      <c r="M1298" s="3">
        <f t="shared" si="248"/>
        <v>1</v>
      </c>
      <c r="N1298" s="3">
        <f t="shared" si="249"/>
        <v>0.27185717486836958</v>
      </c>
      <c r="O1298" s="3">
        <f t="shared" si="250"/>
        <v>1</v>
      </c>
      <c r="P1298" s="3">
        <f t="shared" si="251"/>
        <v>0</v>
      </c>
      <c r="Q1298" s="3"/>
    </row>
    <row r="1299" spans="1:18">
      <c r="A1299" s="1" t="str">
        <f t="shared" si="240"/>
        <v>~sprechen~ : [ʃpʁɛçn]</v>
      </c>
      <c r="B1299" s="2">
        <v>1</v>
      </c>
      <c r="C1299" s="1" t="s">
        <v>711</v>
      </c>
      <c r="D1299" s="3">
        <f t="shared" si="241"/>
        <v>4.8899755501222489E-4</v>
      </c>
      <c r="E1299" s="3" t="str">
        <f t="shared" si="242"/>
        <v>~sprechen~</v>
      </c>
      <c r="F1299" s="3" t="str">
        <f t="shared" si="243"/>
        <v>[ʃpʁɛçn]</v>
      </c>
      <c r="G1299" s="5">
        <f t="shared" si="244"/>
        <v>8</v>
      </c>
      <c r="H1299" s="5">
        <f t="shared" si="245"/>
        <v>6</v>
      </c>
      <c r="I1299" s="5">
        <f t="shared" si="246"/>
        <v>8</v>
      </c>
      <c r="J1299" s="3" cm="1">
        <f t="array" ref="J1299">SUM(_xlfn._xlws.FILTER($D$2:$D$1311,_xlfn.MAP($E$2:$E$1311,_xlfn.LAMBDA(_xlpm.x,_xlpm.x=$E1299))))</f>
        <v>4.8899755501222489E-4</v>
      </c>
      <c r="K1299" s="3">
        <f t="shared" si="247"/>
        <v>1</v>
      </c>
      <c r="L1299" s="3" cm="1">
        <f t="array" ref="L1299">SUM(_xlfn._xlws.FILTER($D$2:$D$1311,_xlfn.MAP($F$2:$F$1311,_xlfn.LAMBDA(_xlpm.x,_xlpm.x=$F1299))))</f>
        <v>4.8899755501222489E-4</v>
      </c>
      <c r="M1299" s="3">
        <f t="shared" si="248"/>
        <v>1</v>
      </c>
      <c r="N1299" s="3">
        <f t="shared" si="249"/>
        <v>0.27185717486836958</v>
      </c>
      <c r="O1299" s="3">
        <f t="shared" si="250"/>
        <v>1</v>
      </c>
      <c r="P1299" s="3">
        <f t="shared" si="251"/>
        <v>0</v>
      </c>
      <c r="Q1299" s="3"/>
    </row>
    <row r="1300" spans="1:18">
      <c r="A1300" s="1" t="str">
        <f t="shared" si="240"/>
        <v>~schwieri~ : [ʃviːʁɪ]</v>
      </c>
      <c r="B1300" s="2">
        <v>1</v>
      </c>
      <c r="C1300" s="1" t="s">
        <v>710</v>
      </c>
      <c r="D1300" s="3">
        <f t="shared" si="241"/>
        <v>4.8899755501222489E-4</v>
      </c>
      <c r="E1300" s="3" t="str">
        <f t="shared" si="242"/>
        <v>~schwieri~</v>
      </c>
      <c r="F1300" s="3" t="str">
        <f t="shared" si="243"/>
        <v>[ʃviːʁɪ]</v>
      </c>
      <c r="G1300" s="5">
        <f t="shared" si="244"/>
        <v>8</v>
      </c>
      <c r="H1300" s="5">
        <f t="shared" si="245"/>
        <v>6</v>
      </c>
      <c r="I1300" s="5">
        <f t="shared" si="246"/>
        <v>8</v>
      </c>
      <c r="J1300" s="3" cm="1">
        <f t="array" ref="J1300">SUM(_xlfn._xlws.FILTER($D$2:$D$1311,_xlfn.MAP($E$2:$E$1311,_xlfn.LAMBDA(_xlpm.x,_xlpm.x=$E1300))))</f>
        <v>4.8899755501222489E-4</v>
      </c>
      <c r="K1300" s="3">
        <f t="shared" si="247"/>
        <v>1</v>
      </c>
      <c r="L1300" s="3" cm="1">
        <f t="array" ref="L1300">SUM(_xlfn._xlws.FILTER($D$2:$D$1311,_xlfn.MAP($F$2:$F$1311,_xlfn.LAMBDA(_xlpm.x,_xlpm.x=$F1300))))</f>
        <v>4.8899755501222489E-4</v>
      </c>
      <c r="M1300" s="3">
        <f t="shared" si="248"/>
        <v>1</v>
      </c>
      <c r="N1300" s="3">
        <f t="shared" si="249"/>
        <v>0.27185717486836958</v>
      </c>
      <c r="O1300" s="3">
        <f t="shared" si="250"/>
        <v>1</v>
      </c>
      <c r="P1300" s="3">
        <f t="shared" si="251"/>
        <v>0</v>
      </c>
      <c r="Q1300" s="3"/>
    </row>
    <row r="1301" spans="1:18">
      <c r="A1301" s="1" t="str">
        <f t="shared" si="240"/>
        <v>~schwindi~ : [ʃvɪndɪ]</v>
      </c>
      <c r="B1301" s="2">
        <v>1</v>
      </c>
      <c r="C1301" s="1" t="s">
        <v>709</v>
      </c>
      <c r="D1301" s="3">
        <f t="shared" si="241"/>
        <v>4.8899755501222489E-4</v>
      </c>
      <c r="E1301" s="3" t="str">
        <f t="shared" si="242"/>
        <v>~schwindi~</v>
      </c>
      <c r="F1301" s="3" t="str">
        <f t="shared" si="243"/>
        <v>[ʃvɪndɪ]</v>
      </c>
      <c r="G1301" s="5">
        <f t="shared" si="244"/>
        <v>8</v>
      </c>
      <c r="H1301" s="5">
        <f t="shared" si="245"/>
        <v>6</v>
      </c>
      <c r="I1301" s="5">
        <f t="shared" si="246"/>
        <v>8</v>
      </c>
      <c r="J1301" s="3" cm="1">
        <f t="array" ref="J1301">SUM(_xlfn._xlws.FILTER($D$2:$D$1311,_xlfn.MAP($E$2:$E$1311,_xlfn.LAMBDA(_xlpm.x,_xlpm.x=$E1301))))</f>
        <v>4.8899755501222489E-4</v>
      </c>
      <c r="K1301" s="3">
        <f t="shared" si="247"/>
        <v>1</v>
      </c>
      <c r="L1301" s="3" cm="1">
        <f t="array" ref="L1301">SUM(_xlfn._xlws.FILTER($D$2:$D$1311,_xlfn.MAP($F$2:$F$1311,_xlfn.LAMBDA(_xlpm.x,_xlpm.x=$F1301))))</f>
        <v>4.8899755501222489E-4</v>
      </c>
      <c r="M1301" s="3">
        <f t="shared" si="248"/>
        <v>1</v>
      </c>
      <c r="N1301" s="3">
        <f t="shared" si="249"/>
        <v>0.27185717486836958</v>
      </c>
      <c r="O1301" s="3">
        <f t="shared" si="250"/>
        <v>1</v>
      </c>
      <c r="P1301" s="3">
        <f t="shared" si="251"/>
        <v>0</v>
      </c>
      <c r="Q1301" s="3"/>
    </row>
    <row r="1302" spans="1:18">
      <c r="A1302" s="1" t="str">
        <f t="shared" si="240"/>
        <v>~geschrie~ : [ɡəʃʁiː]</v>
      </c>
      <c r="B1302" s="2">
        <v>1</v>
      </c>
      <c r="C1302" s="1" t="s">
        <v>708</v>
      </c>
      <c r="D1302" s="3">
        <f t="shared" si="241"/>
        <v>4.8899755501222489E-4</v>
      </c>
      <c r="E1302" s="3" t="str">
        <f t="shared" si="242"/>
        <v>~geschrie~</v>
      </c>
      <c r="F1302" s="3" t="str">
        <f t="shared" si="243"/>
        <v>[ɡəʃʁiː]</v>
      </c>
      <c r="G1302" s="5">
        <f t="shared" si="244"/>
        <v>8</v>
      </c>
      <c r="H1302" s="5">
        <f t="shared" si="245"/>
        <v>6</v>
      </c>
      <c r="I1302" s="5">
        <f t="shared" si="246"/>
        <v>8</v>
      </c>
      <c r="J1302" s="3" cm="1">
        <f t="array" ref="J1302">SUM(_xlfn._xlws.FILTER($D$2:$D$1311,_xlfn.MAP($E$2:$E$1311,_xlfn.LAMBDA(_xlpm.x,_xlpm.x=$E1302))))</f>
        <v>4.8899755501222489E-4</v>
      </c>
      <c r="K1302" s="3">
        <f t="shared" si="247"/>
        <v>1</v>
      </c>
      <c r="L1302" s="3" cm="1">
        <f t="array" ref="L1302">SUM(_xlfn._xlws.FILTER($D$2:$D$1311,_xlfn.MAP($F$2:$F$1311,_xlfn.LAMBDA(_xlpm.x,_xlpm.x=$F1302))))</f>
        <v>4.8899755501222489E-4</v>
      </c>
      <c r="M1302" s="3">
        <f t="shared" si="248"/>
        <v>1</v>
      </c>
      <c r="N1302" s="3">
        <f t="shared" si="249"/>
        <v>0.27185717486836958</v>
      </c>
      <c r="O1302" s="3">
        <f t="shared" si="250"/>
        <v>1</v>
      </c>
      <c r="P1302" s="3">
        <f t="shared" si="251"/>
        <v>0</v>
      </c>
      <c r="Q1302" s="3"/>
    </row>
    <row r="1303" spans="1:18">
      <c r="A1303" s="1" t="str">
        <f t="shared" si="240"/>
        <v>~rtsetzen~ : [ʁtzɛtsn]</v>
      </c>
      <c r="B1303" s="2">
        <v>1</v>
      </c>
      <c r="C1303" s="1" t="s">
        <v>707</v>
      </c>
      <c r="D1303" s="3">
        <f t="shared" si="241"/>
        <v>4.8899755501222489E-4</v>
      </c>
      <c r="E1303" s="3" t="str">
        <f t="shared" si="242"/>
        <v>~rtsetzen~</v>
      </c>
      <c r="F1303" s="3" t="str">
        <f t="shared" si="243"/>
        <v>[ʁtzɛtsn]</v>
      </c>
      <c r="G1303" s="5">
        <f t="shared" si="244"/>
        <v>8</v>
      </c>
      <c r="H1303" s="5">
        <f t="shared" si="245"/>
        <v>7</v>
      </c>
      <c r="I1303" s="5">
        <f t="shared" si="246"/>
        <v>8</v>
      </c>
      <c r="J1303" s="3" cm="1">
        <f t="array" ref="J1303">SUM(_xlfn._xlws.FILTER($D$2:$D$1311,_xlfn.MAP($E$2:$E$1311,_xlfn.LAMBDA(_xlpm.x,_xlpm.x=$E1303))))</f>
        <v>4.8899755501222489E-4</v>
      </c>
      <c r="K1303" s="3">
        <f t="shared" si="247"/>
        <v>1</v>
      </c>
      <c r="L1303" s="3" cm="1">
        <f t="array" ref="L1303">SUM(_xlfn._xlws.FILTER($D$2:$D$1311,_xlfn.MAP($F$2:$F$1311,_xlfn.LAMBDA(_xlpm.x,_xlpm.x=$F1303))))</f>
        <v>4.8899755501222489E-4</v>
      </c>
      <c r="M1303" s="3">
        <f t="shared" si="248"/>
        <v>1</v>
      </c>
      <c r="N1303" s="3">
        <f t="shared" si="249"/>
        <v>0.28725561847890652</v>
      </c>
      <c r="O1303" s="3">
        <f t="shared" si="250"/>
        <v>1</v>
      </c>
      <c r="P1303" s="3">
        <f t="shared" si="251"/>
        <v>0</v>
      </c>
      <c r="Q1303" s="3"/>
    </row>
    <row r="1304" spans="1:18">
      <c r="A1304" s="1" t="str">
        <f t="shared" si="240"/>
        <v>~ndustrie~ : [ndʊstʁiː]</v>
      </c>
      <c r="B1304" s="2">
        <v>1</v>
      </c>
      <c r="C1304" s="1" t="s">
        <v>706</v>
      </c>
      <c r="D1304" s="3">
        <f t="shared" si="241"/>
        <v>4.8899755501222489E-4</v>
      </c>
      <c r="E1304" s="3" t="str">
        <f t="shared" si="242"/>
        <v>~ndustrie~</v>
      </c>
      <c r="F1304" s="3" t="str">
        <f t="shared" si="243"/>
        <v>[ndʊstʁiː]</v>
      </c>
      <c r="G1304" s="5">
        <f t="shared" si="244"/>
        <v>8</v>
      </c>
      <c r="H1304" s="5">
        <f t="shared" si="245"/>
        <v>8</v>
      </c>
      <c r="I1304" s="5">
        <f t="shared" si="246"/>
        <v>8</v>
      </c>
      <c r="J1304" s="3" cm="1">
        <f t="array" ref="J1304">SUM(_xlfn._xlws.FILTER($D$2:$D$1311,_xlfn.MAP($E$2:$E$1311,_xlfn.LAMBDA(_xlpm.x,_xlpm.x=$E1304))))</f>
        <v>4.8899755501222489E-4</v>
      </c>
      <c r="K1304" s="3">
        <f t="shared" si="247"/>
        <v>1</v>
      </c>
      <c r="L1304" s="3" cm="1">
        <f t="array" ref="L1304">SUM(_xlfn._xlws.FILTER($D$2:$D$1311,_xlfn.MAP($F$2:$F$1311,_xlfn.LAMBDA(_xlpm.x,_xlpm.x=$F1304))))</f>
        <v>4.8899755501222489E-4</v>
      </c>
      <c r="M1304" s="3">
        <f t="shared" si="248"/>
        <v>1</v>
      </c>
      <c r="N1304" s="3">
        <f t="shared" si="249"/>
        <v>0.3010299956639812</v>
      </c>
      <c r="O1304" s="3">
        <f t="shared" si="250"/>
        <v>1</v>
      </c>
      <c r="P1304" s="3">
        <f t="shared" si="251"/>
        <v>0</v>
      </c>
      <c r="Q1304" s="3"/>
    </row>
    <row r="1305" spans="1:18">
      <c r="A1305" s="1" t="str">
        <f t="shared" si="240"/>
        <v>~schlagen~ : [ʃlaːɡŋ]</v>
      </c>
      <c r="B1305" s="2">
        <v>2</v>
      </c>
      <c r="C1305" s="1" t="s">
        <v>704</v>
      </c>
      <c r="D1305" s="3">
        <f t="shared" si="241"/>
        <v>9.7799511002444979E-4</v>
      </c>
      <c r="E1305" s="3" t="str">
        <f t="shared" si="242"/>
        <v>~schlagen~</v>
      </c>
      <c r="F1305" s="3" t="str">
        <f t="shared" si="243"/>
        <v>[ʃlaːɡŋ]</v>
      </c>
      <c r="G1305" s="5">
        <f t="shared" si="244"/>
        <v>8</v>
      </c>
      <c r="H1305" s="5">
        <f t="shared" si="245"/>
        <v>6</v>
      </c>
      <c r="I1305" s="5">
        <f t="shared" si="246"/>
        <v>8</v>
      </c>
      <c r="J1305" s="3" cm="1">
        <f t="array" ref="J1305">SUM(_xlfn._xlws.FILTER($D$2:$D$1311,_xlfn.MAP($E$2:$E$1311,_xlfn.LAMBDA(_xlpm.x,_xlpm.x=$E1305))))</f>
        <v>9.7799511002444979E-4</v>
      </c>
      <c r="K1305" s="3">
        <f t="shared" si="247"/>
        <v>1</v>
      </c>
      <c r="L1305" s="3" cm="1">
        <f t="array" ref="L1305">SUM(_xlfn._xlws.FILTER($D$2:$D$1311,_xlfn.MAP($F$2:$F$1311,_xlfn.LAMBDA(_xlpm.x,_xlpm.x=$F1305))))</f>
        <v>9.7799511002444979E-4</v>
      </c>
      <c r="M1305" s="3">
        <f t="shared" si="248"/>
        <v>1</v>
      </c>
      <c r="N1305" s="3">
        <f t="shared" si="249"/>
        <v>0.43088342771835975</v>
      </c>
      <c r="O1305" s="3">
        <f t="shared" si="250"/>
        <v>1</v>
      </c>
      <c r="P1305" s="3">
        <f t="shared" si="251"/>
        <v>0</v>
      </c>
      <c r="Q1305" s="3"/>
    </row>
    <row r="1306" spans="1:18">
      <c r="A1306" s="1" t="str">
        <f t="shared" si="240"/>
        <v>~schlüssel~ : [ʃlʏsl]</v>
      </c>
      <c r="B1306" s="2">
        <v>1</v>
      </c>
      <c r="C1306" s="1" t="s">
        <v>703</v>
      </c>
      <c r="D1306" s="3">
        <f t="shared" si="241"/>
        <v>4.8899755501222489E-4</v>
      </c>
      <c r="E1306" s="3" t="str">
        <f t="shared" si="242"/>
        <v>~schlüssel~</v>
      </c>
      <c r="F1306" s="3" t="str">
        <f t="shared" si="243"/>
        <v>[ʃlʏsl]</v>
      </c>
      <c r="G1306" s="5">
        <f t="shared" si="244"/>
        <v>9</v>
      </c>
      <c r="H1306" s="5">
        <f t="shared" si="245"/>
        <v>5</v>
      </c>
      <c r="I1306" s="5">
        <f t="shared" si="246"/>
        <v>9</v>
      </c>
      <c r="J1306" s="3" cm="1">
        <f t="array" ref="J1306">SUM(_xlfn._xlws.FILTER($D$2:$D$1311,_xlfn.MAP($E$2:$E$1311,_xlfn.LAMBDA(_xlpm.x,_xlpm.x=$E1306))))</f>
        <v>4.8899755501222489E-4</v>
      </c>
      <c r="K1306" s="3">
        <f t="shared" si="247"/>
        <v>1</v>
      </c>
      <c r="L1306" s="3" cm="1">
        <f t="array" ref="L1306">SUM(_xlfn._xlws.FILTER($D$2:$D$1311,_xlfn.MAP($F$2:$F$1311,_xlfn.LAMBDA(_xlpm.x,_xlpm.x=$F1306))))</f>
        <v>4.8899755501222489E-4</v>
      </c>
      <c r="M1306" s="3">
        <f t="shared" si="248"/>
        <v>1</v>
      </c>
      <c r="N1306" s="3">
        <f t="shared" si="249"/>
        <v>0.25439985932113074</v>
      </c>
      <c r="O1306" s="3">
        <f t="shared" si="250"/>
        <v>1</v>
      </c>
      <c r="P1306" s="3">
        <f t="shared" si="251"/>
        <v>0</v>
      </c>
      <c r="Q1306" s="3"/>
    </row>
    <row r="1307" spans="1:18">
      <c r="A1307" s="1" t="str">
        <f t="shared" si="240"/>
        <v>~schwester~ : [ʃvɛstɐ]</v>
      </c>
      <c r="B1307" s="2">
        <v>1</v>
      </c>
      <c r="C1307" s="1" t="s">
        <v>702</v>
      </c>
      <c r="D1307" s="3">
        <f t="shared" si="241"/>
        <v>4.8899755501222489E-4</v>
      </c>
      <c r="E1307" s="3" t="str">
        <f t="shared" si="242"/>
        <v>~schwester~</v>
      </c>
      <c r="F1307" s="3" t="str">
        <f t="shared" si="243"/>
        <v>[ʃvɛstɐ]</v>
      </c>
      <c r="G1307" s="5">
        <f t="shared" si="244"/>
        <v>9</v>
      </c>
      <c r="H1307" s="5">
        <f t="shared" si="245"/>
        <v>6</v>
      </c>
      <c r="I1307" s="5">
        <f t="shared" si="246"/>
        <v>9</v>
      </c>
      <c r="J1307" s="3" cm="1">
        <f t="array" ref="J1307">SUM(_xlfn._xlws.FILTER($D$2:$D$1311,_xlfn.MAP($E$2:$E$1311,_xlfn.LAMBDA(_xlpm.x,_xlpm.x=$E1307))))</f>
        <v>4.8899755501222489E-4</v>
      </c>
      <c r="K1307" s="3">
        <f t="shared" si="247"/>
        <v>1</v>
      </c>
      <c r="L1307" s="3" cm="1">
        <f t="array" ref="L1307">SUM(_xlfn._xlws.FILTER($D$2:$D$1311,_xlfn.MAP($F$2:$F$1311,_xlfn.LAMBDA(_xlpm.x,_xlpm.x=$F1307))))</f>
        <v>4.8899755501222489E-4</v>
      </c>
      <c r="M1307" s="3">
        <f t="shared" si="248"/>
        <v>1</v>
      </c>
      <c r="N1307" s="3">
        <f t="shared" si="249"/>
        <v>0.27185717486836958</v>
      </c>
      <c r="O1307" s="3">
        <f t="shared" si="250"/>
        <v>1</v>
      </c>
      <c r="P1307" s="3">
        <f t="shared" si="251"/>
        <v>0</v>
      </c>
      <c r="Q1307" s="3"/>
    </row>
    <row r="1308" spans="1:18">
      <c r="A1308" s="1" t="str">
        <f t="shared" si="240"/>
        <v>~schreiben~ : [ʃʁaɛbm]</v>
      </c>
      <c r="B1308" s="2">
        <v>1</v>
      </c>
      <c r="C1308" s="1" t="s">
        <v>701</v>
      </c>
      <c r="D1308" s="3">
        <f t="shared" si="241"/>
        <v>4.8899755501222489E-4</v>
      </c>
      <c r="E1308" s="3" t="str">
        <f t="shared" si="242"/>
        <v>~schreiben~</v>
      </c>
      <c r="F1308" s="3" t="str">
        <f t="shared" si="243"/>
        <v>[ʃʁaɛbm]</v>
      </c>
      <c r="G1308" s="5">
        <f t="shared" si="244"/>
        <v>9</v>
      </c>
      <c r="H1308" s="5">
        <f t="shared" si="245"/>
        <v>6</v>
      </c>
      <c r="I1308" s="5">
        <f t="shared" si="246"/>
        <v>9</v>
      </c>
      <c r="J1308" s="3" cm="1">
        <f t="array" ref="J1308">SUM(_xlfn._xlws.FILTER($D$2:$D$1311,_xlfn.MAP($E$2:$E$1311,_xlfn.LAMBDA(_xlpm.x,_xlpm.x=$E1308))))</f>
        <v>4.8899755501222489E-4</v>
      </c>
      <c r="K1308" s="3">
        <f t="shared" si="247"/>
        <v>1</v>
      </c>
      <c r="L1308" s="3" cm="1">
        <f t="array" ref="L1308">SUM(_xlfn._xlws.FILTER($D$2:$D$1311,_xlfn.MAP($F$2:$F$1311,_xlfn.LAMBDA(_xlpm.x,_xlpm.x=$F1308))))</f>
        <v>4.8899755501222489E-4</v>
      </c>
      <c r="M1308" s="3">
        <f t="shared" si="248"/>
        <v>1</v>
      </c>
      <c r="N1308" s="3">
        <f t="shared" si="249"/>
        <v>0.27185717486836958</v>
      </c>
      <c r="O1308" s="3">
        <f t="shared" si="250"/>
        <v>1</v>
      </c>
      <c r="P1308" s="3">
        <f t="shared" si="251"/>
        <v>0</v>
      </c>
      <c r="Q1308" s="3"/>
    </row>
    <row r="1309" spans="1:18">
      <c r="A1309" s="1" t="str">
        <f t="shared" si="240"/>
        <v>~schrieben~ : [ʃʁiːbm]</v>
      </c>
      <c r="B1309" s="2">
        <v>1</v>
      </c>
      <c r="C1309" s="1" t="s">
        <v>700</v>
      </c>
      <c r="D1309" s="3">
        <f t="shared" si="241"/>
        <v>4.8899755501222489E-4</v>
      </c>
      <c r="E1309" s="3" t="str">
        <f t="shared" si="242"/>
        <v>~schrieben~</v>
      </c>
      <c r="F1309" s="3" t="str">
        <f t="shared" si="243"/>
        <v>[ʃʁiːbm]</v>
      </c>
      <c r="G1309" s="5">
        <f t="shared" si="244"/>
        <v>9</v>
      </c>
      <c r="H1309" s="5">
        <f t="shared" si="245"/>
        <v>6</v>
      </c>
      <c r="I1309" s="5">
        <f t="shared" si="246"/>
        <v>9</v>
      </c>
      <c r="J1309" s="3" cm="1">
        <f t="array" ref="J1309">SUM(_xlfn._xlws.FILTER($D$2:$D$1311,_xlfn.MAP($E$2:$E$1311,_xlfn.LAMBDA(_xlpm.x,_xlpm.x=$E1309))))</f>
        <v>4.8899755501222489E-4</v>
      </c>
      <c r="K1309" s="3">
        <f t="shared" si="247"/>
        <v>1</v>
      </c>
      <c r="L1309" s="3" cm="1">
        <f t="array" ref="L1309">SUM(_xlfn._xlws.FILTER($D$2:$D$1311,_xlfn.MAP($F$2:$F$1311,_xlfn.LAMBDA(_xlpm.x,_xlpm.x=$F1309))))</f>
        <v>4.8899755501222489E-4</v>
      </c>
      <c r="M1309" s="3">
        <f t="shared" si="248"/>
        <v>1</v>
      </c>
      <c r="N1309" s="3">
        <f t="shared" si="249"/>
        <v>0.27185717486836958</v>
      </c>
      <c r="O1309" s="3">
        <f t="shared" si="250"/>
        <v>1</v>
      </c>
      <c r="P1309" s="3">
        <f t="shared" si="251"/>
        <v>0</v>
      </c>
      <c r="Q1309" s="3"/>
    </row>
    <row r="1310" spans="1:18">
      <c r="A1310" s="1" t="str">
        <f t="shared" si="240"/>
        <v>~wahrschei~ : [vaːʁʃaɛ]</v>
      </c>
      <c r="B1310" s="2">
        <v>1</v>
      </c>
      <c r="C1310" s="1" t="s">
        <v>699</v>
      </c>
      <c r="D1310" s="3">
        <f t="shared" si="241"/>
        <v>4.8899755501222489E-4</v>
      </c>
      <c r="E1310" s="3" t="str">
        <f t="shared" si="242"/>
        <v>~wahrschei~</v>
      </c>
      <c r="F1310" s="3" t="str">
        <f t="shared" si="243"/>
        <v>[vaːʁʃaɛ]</v>
      </c>
      <c r="G1310" s="5">
        <f t="shared" si="244"/>
        <v>9</v>
      </c>
      <c r="H1310" s="5">
        <f t="shared" si="245"/>
        <v>7</v>
      </c>
      <c r="I1310" s="5">
        <f t="shared" si="246"/>
        <v>9</v>
      </c>
      <c r="J1310" s="3" cm="1">
        <f t="array" ref="J1310">SUM(_xlfn._xlws.FILTER($D$2:$D$1311,_xlfn.MAP($E$2:$E$1311,_xlfn.LAMBDA(_xlpm.x,_xlpm.x=$E1310))))</f>
        <v>4.8899755501222489E-4</v>
      </c>
      <c r="K1310" s="3">
        <f t="shared" si="247"/>
        <v>1</v>
      </c>
      <c r="L1310" s="3" cm="1">
        <f t="array" ref="L1310">SUM(_xlfn._xlws.FILTER($D$2:$D$1311,_xlfn.MAP($F$2:$F$1311,_xlfn.LAMBDA(_xlpm.x,_xlpm.x=$F1310))))</f>
        <v>4.8899755501222489E-4</v>
      </c>
      <c r="M1310" s="3">
        <f t="shared" si="248"/>
        <v>1</v>
      </c>
      <c r="N1310" s="3">
        <f t="shared" si="249"/>
        <v>0.28725561847890652</v>
      </c>
      <c r="O1310" s="3">
        <f t="shared" si="250"/>
        <v>1</v>
      </c>
      <c r="P1310" s="3">
        <f t="shared" si="251"/>
        <v>0</v>
      </c>
      <c r="Q1310" s="3"/>
    </row>
    <row r="1311" spans="1:18">
      <c r="A1311" s="1" t="str">
        <f t="shared" si="240"/>
        <v>~rscheinli~ : [ʁʃaɛnlɪ]</v>
      </c>
      <c r="B1311" s="2">
        <v>1</v>
      </c>
      <c r="C1311" s="1" t="s">
        <v>698</v>
      </c>
      <c r="D1311" s="3">
        <f t="shared" si="241"/>
        <v>4.8899755501222489E-4</v>
      </c>
      <c r="E1311" s="3" t="str">
        <f t="shared" si="242"/>
        <v>~rscheinli~</v>
      </c>
      <c r="F1311" s="3" t="str">
        <f t="shared" si="243"/>
        <v>[ʁʃaɛnlɪ]</v>
      </c>
      <c r="G1311" s="5">
        <f t="shared" si="244"/>
        <v>9</v>
      </c>
      <c r="H1311" s="5">
        <f t="shared" si="245"/>
        <v>7</v>
      </c>
      <c r="I1311" s="5">
        <f t="shared" si="246"/>
        <v>9</v>
      </c>
      <c r="J1311" s="3" cm="1">
        <f t="array" ref="J1311">SUM(_xlfn._xlws.FILTER($D$2:$D$1311,_xlfn.MAP($E$2:$E$1311,_xlfn.LAMBDA(_xlpm.x,_xlpm.x=$E1311))))</f>
        <v>4.8899755501222489E-4</v>
      </c>
      <c r="K1311" s="3">
        <f t="shared" si="247"/>
        <v>1</v>
      </c>
      <c r="L1311" s="3" cm="1">
        <f t="array" ref="L1311">SUM(_xlfn._xlws.FILTER($D$2:$D$1311,_xlfn.MAP($F$2:$F$1311,_xlfn.LAMBDA(_xlpm.x,_xlpm.x=$F1311))))</f>
        <v>4.8899755501222489E-4</v>
      </c>
      <c r="M1311" s="3">
        <f t="shared" si="248"/>
        <v>1</v>
      </c>
      <c r="N1311" s="3">
        <f t="shared" si="249"/>
        <v>0.28725561847890652</v>
      </c>
      <c r="O1311" s="3">
        <f t="shared" si="250"/>
        <v>1</v>
      </c>
      <c r="P1311" s="3">
        <f t="shared" si="251"/>
        <v>0</v>
      </c>
      <c r="Q1311" s="3"/>
    </row>
    <row r="1312" spans="1:18">
      <c r="A1312" s="1"/>
      <c r="C1312" s="1"/>
      <c r="D1312" s="3"/>
      <c r="E1312" s="3"/>
      <c r="F1312" s="3"/>
      <c r="G1312" s="5"/>
      <c r="H1312" s="5"/>
      <c r="I1312" s="5"/>
      <c r="L1312" s="8"/>
      <c r="M1312" s="3"/>
      <c r="N1312" s="7"/>
      <c r="O1312" s="3"/>
      <c r="P1312" s="3"/>
      <c r="Q1312" s="3"/>
      <c r="R1312" s="3"/>
    </row>
    <row r="1313" spans="1:18">
      <c r="A1313" s="1"/>
      <c r="C1313" s="1"/>
      <c r="D1313" s="3"/>
      <c r="E1313" s="3"/>
      <c r="F1313" s="3"/>
      <c r="G1313" s="5"/>
      <c r="H1313" s="5"/>
      <c r="I1313" s="5"/>
      <c r="L1313" s="8"/>
      <c r="M1313" s="3"/>
      <c r="N1313" s="7"/>
      <c r="O1313" s="3"/>
      <c r="P1313" s="3"/>
      <c r="Q1313" s="3"/>
      <c r="R1313" s="3"/>
    </row>
    <row r="1314" spans="1:18">
      <c r="B1314" s="10">
        <f>_xlfn.LET(_xlpm.d,B2:B1311,SUM(_xlpm.d))</f>
        <v>2045</v>
      </c>
      <c r="G1314" s="2"/>
      <c r="H1314" s="2"/>
      <c r="I1314" s="2"/>
    </row>
    <row r="1316" spans="1:18">
      <c r="Q1316" s="2" t="s">
        <v>695</v>
      </c>
      <c r="R1316" s="2" t="s">
        <v>696</v>
      </c>
    </row>
    <row r="1317" spans="1:18">
      <c r="O1317" s="2" t="s">
        <v>2002</v>
      </c>
      <c r="Q1317" s="9">
        <f>_xlfn.LET(_xlpm.d,P$2:P$1311,COUNTIF(_xlpm.d,"&lt;0"))</f>
        <v>66</v>
      </c>
      <c r="R1317" s="11">
        <f>Q1317/Q$1320</f>
        <v>5.0381679389312976E-2</v>
      </c>
    </row>
    <row r="1318" spans="1:18">
      <c r="O1318" s="2" t="s">
        <v>2003</v>
      </c>
      <c r="Q1318" s="9">
        <f>_xlfn.LET(_xlpm.d,P$2:P$1311,COUNTIF(_xlpm.d,"=0"))</f>
        <v>1144</v>
      </c>
      <c r="R1318" s="11">
        <f>Q1318/Q$1320</f>
        <v>0.87328244274809164</v>
      </c>
    </row>
    <row r="1319" spans="1:18">
      <c r="O1319" s="2" t="s">
        <v>2004</v>
      </c>
      <c r="Q1319" s="9">
        <f>_xlfn.LET(_xlpm.d,P$2:P$1311,COUNTIF(_xlpm.d,"&gt;0"))</f>
        <v>100</v>
      </c>
      <c r="R1319" s="11">
        <f>Q1319/Q$1320</f>
        <v>7.6335877862595422E-2</v>
      </c>
    </row>
    <row r="1320" spans="1:18">
      <c r="Q1320" s="2">
        <f>SUM(Q1317:Q1319)</f>
        <v>1310</v>
      </c>
      <c r="R1320" s="11">
        <f>SUM(R1317:R1319)</f>
        <v>1</v>
      </c>
    </row>
  </sheetData>
  <conditionalFormatting sqref="D2:D1313">
    <cfRule type="colorScale" priority="6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311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1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1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1 M1312:M1313 K2:K1311">
    <cfRule type="colorScale" priority="6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1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2:O1313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1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312:R1313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7C94-193E-1D4C-817F-29F1DF3223FB}">
  <dimension ref="A1:R1006"/>
  <sheetViews>
    <sheetView workbookViewId="0">
      <pane xSplit="7380" ySplit="3640" topLeftCell="E935" activePane="topRight"/>
      <selection activeCell="B6" sqref="B6"/>
      <selection pane="topRight" activeCell="E4" sqref="E4"/>
      <selection pane="bottomLeft" activeCell="A1000" sqref="A1000"/>
      <selection pane="bottomRight" activeCell="O1001" sqref="O1001:Q1003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~ato~ : [atoː]</v>
      </c>
      <c r="B2" s="2">
        <v>1</v>
      </c>
      <c r="C2" s="1" t="s">
        <v>1780</v>
      </c>
      <c r="D2" s="3">
        <f t="shared" ref="D2:D65" si="1">B2/freq.sum.r1a</f>
        <v>9.0744101633393826E-4</v>
      </c>
      <c r="E2" s="1" t="str">
        <f t="shared" ref="E2:E65" si="2">_xlfn.LET(_xlpm.sep,":",_xlpm.w,$C2,_xlfn.CONCAT("~",RIGHT(_xlpm.w,LEN(_xlpm.w)-FIND(_xlpm.sep,_xlpm.w)),"~"))</f>
        <v>~ato~</v>
      </c>
      <c r="F2" s="1" t="str">
        <f t="shared" ref="F2:F65" si="3">_xlfn.LET(_xlpm.sep,":",_xlpm.w,$C2,_xlfn.CONCAT("[",LEFT(_xlpm.w,FIND(_xlpm.sep,_xlpm.w)-1),"]"))</f>
        <v>[atoː]</v>
      </c>
      <c r="G2" s="5">
        <f t="shared" ref="G2:G65" si="4">_xlfn.LET(_xlpm.w,E2,LEN(_xlpm.w)-2)</f>
        <v>3</v>
      </c>
      <c r="H2" s="5">
        <f t="shared" ref="H2:H65" si="5">_xlfn.LET(_xlpm.w,F2,LEN(_xlpm.w)-2)</f>
        <v>4</v>
      </c>
      <c r="I2" s="5">
        <f t="shared" ref="I2:I65" si="6">_xlfn.LET(_xlpm.a,H2,_xlpm.b,G2,MAX(_xlpm.a,_xlpm.b))</f>
        <v>4</v>
      </c>
      <c r="J2" s="3" cm="1">
        <f t="array" ref="J2">SUM(_xlfn._xlws.FILTER($D$2:$D$998,_xlfn.MAP($E$2:$E$998,_xlfn.LAMBDA(_xlpm.x,_xlpm.x=$E2))))</f>
        <v>9.0744101633393826E-4</v>
      </c>
      <c r="K2" s="3">
        <f t="shared" ref="K2:K65" si="7">$D2/J2</f>
        <v>1</v>
      </c>
      <c r="L2" s="3" cm="1">
        <f t="array" ref="L2">SUM(_xlfn._xlws.FILTER($D$2:$D$998,_xlfn.MAP($F$2:$F$998,_xlfn.LAMBDA(_xlpm.x,_xlpm.x=$F2))))</f>
        <v>9.0744101633393826E-4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0.2342468675289098</v>
      </c>
      <c r="O2" s="3">
        <f t="shared" ref="O2:O65" si="10">_xlfn.LET(_xlpm.a,M2,_xlpm.b,K2,2*_xlpm.a*_xlpm.b/(_xlpm.a+_xlpm.b))</f>
        <v>1</v>
      </c>
      <c r="P2" s="3">
        <f t="shared" ref="P2:P65" si="11">_xlfn.LET(_xlpm.p,K2,_xlpm.q,M2,LOG(_xlpm.p/_xlpm.q))</f>
        <v>0</v>
      </c>
      <c r="Q2" s="3"/>
    </row>
    <row r="3" spans="1:17">
      <c r="A3" s="1" t="str">
        <f t="shared" si="0"/>
        <v>~art~ : [aːʁt]</v>
      </c>
      <c r="B3" s="2">
        <v>1</v>
      </c>
      <c r="C3" s="1" t="s">
        <v>1775</v>
      </c>
      <c r="D3" s="3">
        <f t="shared" si="1"/>
        <v>9.0744101633393826E-4</v>
      </c>
      <c r="E3" s="1" t="str">
        <f t="shared" si="2"/>
        <v>~art~</v>
      </c>
      <c r="F3" s="1" t="str">
        <f t="shared" si="3"/>
        <v>[aːʁt]</v>
      </c>
      <c r="G3" s="5">
        <f t="shared" si="4"/>
        <v>3</v>
      </c>
      <c r="H3" s="5">
        <f t="shared" si="5"/>
        <v>4</v>
      </c>
      <c r="I3" s="5">
        <f t="shared" si="6"/>
        <v>4</v>
      </c>
      <c r="J3" s="3" cm="1">
        <f t="array" ref="J3">SUM(_xlfn._xlws.FILTER($D$2:$D$998,_xlfn.MAP($E$2:$E$998,_xlfn.LAMBDA(_xlpm.x,_xlpm.x=$E3))))</f>
        <v>9.0744101633393826E-4</v>
      </c>
      <c r="K3" s="3">
        <f t="shared" si="7"/>
        <v>1</v>
      </c>
      <c r="L3" s="3" cm="1">
        <f t="array" ref="L3">SUM(_xlfn._xlws.FILTER($D$2:$D$998,_xlfn.MAP($F$2:$F$998,_xlfn.LAMBDA(_xlpm.x,_xlpm.x=$F3))))</f>
        <v>9.0744101633393826E-4</v>
      </c>
      <c r="M3" s="3">
        <f t="shared" si="8"/>
        <v>1</v>
      </c>
      <c r="N3" s="3">
        <f t="shared" si="9"/>
        <v>0.2342468675289098</v>
      </c>
      <c r="O3" s="3">
        <f t="shared" si="10"/>
        <v>1</v>
      </c>
      <c r="P3" s="3">
        <f t="shared" si="11"/>
        <v>0</v>
      </c>
      <c r="Q3" s="3"/>
    </row>
    <row r="4" spans="1:17">
      <c r="A4" s="1" t="str">
        <f t="shared" si="0"/>
        <v>~bar~ : [baːʁ]</v>
      </c>
      <c r="B4" s="2">
        <v>1</v>
      </c>
      <c r="C4" s="1" t="s">
        <v>1769</v>
      </c>
      <c r="D4" s="3">
        <f t="shared" si="1"/>
        <v>9.0744101633393826E-4</v>
      </c>
      <c r="E4" s="1" t="str">
        <f t="shared" si="2"/>
        <v>~bar~</v>
      </c>
      <c r="F4" s="1" t="str">
        <f t="shared" si="3"/>
        <v>[baːʁ]</v>
      </c>
      <c r="G4" s="5">
        <f t="shared" si="4"/>
        <v>3</v>
      </c>
      <c r="H4" s="5">
        <f t="shared" si="5"/>
        <v>4</v>
      </c>
      <c r="I4" s="5">
        <f t="shared" si="6"/>
        <v>4</v>
      </c>
      <c r="J4" s="3" cm="1">
        <f t="array" ref="J4">SUM(_xlfn._xlws.FILTER($D$2:$D$998,_xlfn.MAP($E$2:$E$998,_xlfn.LAMBDA(_xlpm.x,_xlpm.x=$E4))))</f>
        <v>9.0744101633393826E-4</v>
      </c>
      <c r="K4" s="3">
        <f t="shared" si="7"/>
        <v>1</v>
      </c>
      <c r="L4" s="3" cm="1">
        <f t="array" ref="L4">SUM(_xlfn._xlws.FILTER($D$2:$D$998,_xlfn.MAP($F$2:$F$998,_xlfn.LAMBDA(_xlpm.x,_xlpm.x=$F4))))</f>
        <v>9.0744101633393826E-4</v>
      </c>
      <c r="M4" s="3">
        <f t="shared" si="8"/>
        <v>1</v>
      </c>
      <c r="N4" s="3">
        <f t="shared" si="9"/>
        <v>0.2342468675289098</v>
      </c>
      <c r="O4" s="3">
        <f t="shared" si="10"/>
        <v>1</v>
      </c>
      <c r="P4" s="3">
        <f t="shared" si="11"/>
        <v>0</v>
      </c>
      <c r="Q4" s="3"/>
    </row>
    <row r="5" spans="1:17">
      <c r="A5" s="1" t="str">
        <f t="shared" si="0"/>
        <v>~beo~ : [beoː]</v>
      </c>
      <c r="B5" s="2">
        <v>1</v>
      </c>
      <c r="C5" s="1" t="s">
        <v>1768</v>
      </c>
      <c r="D5" s="3">
        <f t="shared" si="1"/>
        <v>9.0744101633393826E-4</v>
      </c>
      <c r="E5" s="1" t="str">
        <f t="shared" si="2"/>
        <v>~beo~</v>
      </c>
      <c r="F5" s="1" t="str">
        <f t="shared" si="3"/>
        <v>[beoː]</v>
      </c>
      <c r="G5" s="5">
        <f t="shared" si="4"/>
        <v>3</v>
      </c>
      <c r="H5" s="5">
        <f t="shared" si="5"/>
        <v>4</v>
      </c>
      <c r="I5" s="5">
        <f t="shared" si="6"/>
        <v>4</v>
      </c>
      <c r="J5" s="3" cm="1">
        <f t="array" ref="J5">SUM(_xlfn._xlws.FILTER($D$2:$D$998,_xlfn.MAP($E$2:$E$998,_xlfn.LAMBDA(_xlpm.x,_xlpm.x=$E5))))</f>
        <v>9.0744101633393826E-4</v>
      </c>
      <c r="K5" s="3">
        <f t="shared" si="7"/>
        <v>1</v>
      </c>
      <c r="L5" s="3" cm="1">
        <f t="array" ref="L5">SUM(_xlfn._xlws.FILTER($D$2:$D$998,_xlfn.MAP($F$2:$F$998,_xlfn.LAMBDA(_xlpm.x,_xlpm.x=$F5))))</f>
        <v>9.0744101633393826E-4</v>
      </c>
      <c r="M5" s="3">
        <f t="shared" si="8"/>
        <v>1</v>
      </c>
      <c r="N5" s="3">
        <f t="shared" si="9"/>
        <v>0.2342468675289098</v>
      </c>
      <c r="O5" s="3">
        <f t="shared" si="10"/>
        <v>1</v>
      </c>
      <c r="P5" s="3">
        <f t="shared" si="11"/>
        <v>0</v>
      </c>
      <c r="Q5" s="3"/>
    </row>
    <row r="6" spans="1:17">
      <c r="A6" s="1" t="str">
        <f t="shared" si="0"/>
        <v>~der~ : [deːɐ]</v>
      </c>
      <c r="B6" s="2">
        <v>1</v>
      </c>
      <c r="C6" s="1" t="s">
        <v>1755</v>
      </c>
      <c r="D6" s="3">
        <f t="shared" si="1"/>
        <v>9.0744101633393826E-4</v>
      </c>
      <c r="E6" s="1" t="str">
        <f t="shared" si="2"/>
        <v>~der~</v>
      </c>
      <c r="F6" s="1" t="str">
        <f t="shared" si="3"/>
        <v>[deːɐ]</v>
      </c>
      <c r="G6" s="5">
        <f t="shared" si="4"/>
        <v>3</v>
      </c>
      <c r="H6" s="5">
        <f t="shared" si="5"/>
        <v>4</v>
      </c>
      <c r="I6" s="5">
        <f t="shared" si="6"/>
        <v>4</v>
      </c>
      <c r="J6" s="3" cm="1">
        <f t="array" ref="J6">SUM(_xlfn._xlws.FILTER($D$2:$D$998,_xlfn.MAP($E$2:$E$998,_xlfn.LAMBDA(_xlpm.x,_xlpm.x=$E6))))</f>
        <v>9.0744101633393826E-4</v>
      </c>
      <c r="K6" s="3">
        <f t="shared" si="7"/>
        <v>1</v>
      </c>
      <c r="L6" s="3" cm="1">
        <f t="array" ref="L6">SUM(_xlfn._xlws.FILTER($D$2:$D$998,_xlfn.MAP($F$2:$F$998,_xlfn.LAMBDA(_xlpm.x,_xlpm.x=$F6))))</f>
        <v>9.0744101633393826E-4</v>
      </c>
      <c r="M6" s="3">
        <f t="shared" si="8"/>
        <v>1</v>
      </c>
      <c r="N6" s="3">
        <f t="shared" si="9"/>
        <v>0.2342468675289098</v>
      </c>
      <c r="O6" s="3">
        <f t="shared" si="10"/>
        <v>1</v>
      </c>
      <c r="P6" s="3">
        <f t="shared" si="11"/>
        <v>0</v>
      </c>
      <c r="Q6" s="3"/>
    </row>
    <row r="7" spans="1:17">
      <c r="A7" s="1" t="str">
        <f t="shared" si="0"/>
        <v>~dur~ : [duːɐ]</v>
      </c>
      <c r="B7" s="2">
        <v>1</v>
      </c>
      <c r="C7" s="1" t="s">
        <v>1751</v>
      </c>
      <c r="D7" s="3">
        <f t="shared" si="1"/>
        <v>9.0744101633393826E-4</v>
      </c>
      <c r="E7" s="3" t="str">
        <f t="shared" si="2"/>
        <v>~dur~</v>
      </c>
      <c r="F7" s="3" t="str">
        <f t="shared" si="3"/>
        <v>[duːɐ]</v>
      </c>
      <c r="G7" s="5">
        <f t="shared" si="4"/>
        <v>3</v>
      </c>
      <c r="H7" s="5">
        <f t="shared" si="5"/>
        <v>4</v>
      </c>
      <c r="I7" s="5">
        <f t="shared" si="6"/>
        <v>4</v>
      </c>
      <c r="J7" s="3" cm="1">
        <f t="array" ref="J7">SUM(_xlfn._xlws.FILTER($D$2:$D$998,_xlfn.MAP($E$2:$E$998,_xlfn.LAMBDA(_xlpm.x,_xlpm.x=$E7))))</f>
        <v>9.0744101633393826E-4</v>
      </c>
      <c r="K7" s="3">
        <f t="shared" si="7"/>
        <v>1</v>
      </c>
      <c r="L7" s="3" cm="1">
        <f t="array" ref="L7">SUM(_xlfn._xlws.FILTER($D$2:$D$998,_xlfn.MAP($F$2:$F$998,_xlfn.LAMBDA(_xlpm.x,_xlpm.x=$F7))))</f>
        <v>9.0744101633393826E-4</v>
      </c>
      <c r="M7" s="3">
        <f t="shared" si="8"/>
        <v>1</v>
      </c>
      <c r="N7" s="3">
        <f t="shared" si="9"/>
        <v>0.2342468675289098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~ebe~ : [eːbə]</v>
      </c>
      <c r="B8" s="2">
        <v>1</v>
      </c>
      <c r="C8" s="1" t="s">
        <v>1747</v>
      </c>
      <c r="D8" s="3">
        <f t="shared" si="1"/>
        <v>9.0744101633393826E-4</v>
      </c>
      <c r="E8" s="1" t="str">
        <f t="shared" si="2"/>
        <v>~ebe~</v>
      </c>
      <c r="F8" s="1" t="str">
        <f t="shared" si="3"/>
        <v>[eːbə]</v>
      </c>
      <c r="G8" s="5">
        <f t="shared" si="4"/>
        <v>3</v>
      </c>
      <c r="H8" s="5">
        <f t="shared" si="5"/>
        <v>4</v>
      </c>
      <c r="I8" s="5">
        <f t="shared" si="6"/>
        <v>4</v>
      </c>
      <c r="J8" s="3" cm="1">
        <f t="array" ref="J8">SUM(_xlfn._xlws.FILTER($D$2:$D$998,_xlfn.MAP($E$2:$E$998,_xlfn.LAMBDA(_xlpm.x,_xlpm.x=$E8))))</f>
        <v>9.0744101633393826E-4</v>
      </c>
      <c r="K8" s="3">
        <f t="shared" si="7"/>
        <v>1</v>
      </c>
      <c r="L8" s="3" cm="1">
        <f t="array" ref="L8">SUM(_xlfn._xlws.FILTER($D$2:$D$998,_xlfn.MAP($F$2:$F$998,_xlfn.LAMBDA(_xlpm.x,_xlpm.x=$F8))))</f>
        <v>9.0744101633393826E-4</v>
      </c>
      <c r="M8" s="3">
        <f t="shared" si="8"/>
        <v>1</v>
      </c>
      <c r="N8" s="3">
        <f t="shared" si="9"/>
        <v>0.2342468675289098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~fuß~ : [fuːs]</v>
      </c>
      <c r="B9" s="2">
        <v>1</v>
      </c>
      <c r="C9" s="1" t="s">
        <v>1744</v>
      </c>
      <c r="D9" s="3">
        <f t="shared" si="1"/>
        <v>9.0744101633393826E-4</v>
      </c>
      <c r="E9" s="1" t="str">
        <f t="shared" si="2"/>
        <v>~fuß~</v>
      </c>
      <c r="F9" s="1" t="str">
        <f t="shared" si="3"/>
        <v>[fuːs]</v>
      </c>
      <c r="G9" s="5">
        <f t="shared" si="4"/>
        <v>3</v>
      </c>
      <c r="H9" s="5">
        <f t="shared" si="5"/>
        <v>4</v>
      </c>
      <c r="I9" s="5">
        <f t="shared" si="6"/>
        <v>4</v>
      </c>
      <c r="J9" s="3" cm="1">
        <f t="array" ref="J9">SUM(_xlfn._xlws.FILTER($D$2:$D$998,_xlfn.MAP($E$2:$E$998,_xlfn.LAMBDA(_xlpm.x,_xlpm.x=$E9))))</f>
        <v>9.0744101633393826E-4</v>
      </c>
      <c r="K9" s="3">
        <f t="shared" si="7"/>
        <v>1</v>
      </c>
      <c r="L9" s="3" cm="1">
        <f t="array" ref="L9">SUM(_xlfn._xlws.FILTER($D$2:$D$998,_xlfn.MAP($F$2:$F$998,_xlfn.LAMBDA(_xlpm.x,_xlpm.x=$F9))))</f>
        <v>9.0744101633393826E-4</v>
      </c>
      <c r="M9" s="3">
        <f t="shared" si="8"/>
        <v>1</v>
      </c>
      <c r="N9" s="3">
        <f t="shared" si="9"/>
        <v>0.2342468675289098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~für~ : [fyːɐ]</v>
      </c>
      <c r="B10" s="2">
        <v>1</v>
      </c>
      <c r="C10" s="1" t="s">
        <v>1743</v>
      </c>
      <c r="D10" s="3">
        <f t="shared" si="1"/>
        <v>9.0744101633393826E-4</v>
      </c>
      <c r="E10" s="1" t="str">
        <f t="shared" si="2"/>
        <v>~für~</v>
      </c>
      <c r="F10" s="1" t="str">
        <f t="shared" si="3"/>
        <v>[fyːɐ]</v>
      </c>
      <c r="G10" s="5">
        <f t="shared" si="4"/>
        <v>3</v>
      </c>
      <c r="H10" s="5">
        <f t="shared" si="5"/>
        <v>4</v>
      </c>
      <c r="I10" s="5">
        <f t="shared" si="6"/>
        <v>4</v>
      </c>
      <c r="J10" s="3" cm="1">
        <f t="array" ref="J10">SUM(_xlfn._xlws.FILTER($D$2:$D$998,_xlfn.MAP($E$2:$E$998,_xlfn.LAMBDA(_xlpm.x,_xlpm.x=$E10))))</f>
        <v>9.0744101633393826E-4</v>
      </c>
      <c r="K10" s="3">
        <f t="shared" si="7"/>
        <v>1</v>
      </c>
      <c r="L10" s="3" cm="1">
        <f t="array" ref="L10">SUM(_xlfn._xlws.FILTER($D$2:$D$998,_xlfn.MAP($F$2:$F$998,_xlfn.LAMBDA(_xlpm.x,_xlpm.x=$F10))))</f>
        <v>9.0744101633393826E-4</v>
      </c>
      <c r="M10" s="3">
        <f t="shared" si="8"/>
        <v>1</v>
      </c>
      <c r="N10" s="3">
        <f t="shared" si="9"/>
        <v>0.2342468675289098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~hof~ : [hoːf]</v>
      </c>
      <c r="B11" s="2">
        <v>1</v>
      </c>
      <c r="C11" s="1" t="s">
        <v>1727</v>
      </c>
      <c r="D11" s="3">
        <f t="shared" si="1"/>
        <v>9.0744101633393826E-4</v>
      </c>
      <c r="E11" s="1" t="str">
        <f t="shared" si="2"/>
        <v>~hof~</v>
      </c>
      <c r="F11" s="1" t="str">
        <f t="shared" si="3"/>
        <v>[hoːf]</v>
      </c>
      <c r="G11" s="5">
        <f t="shared" si="4"/>
        <v>3</v>
      </c>
      <c r="H11" s="5">
        <f t="shared" si="5"/>
        <v>4</v>
      </c>
      <c r="I11" s="5">
        <f t="shared" si="6"/>
        <v>4</v>
      </c>
      <c r="J11" s="3" cm="1">
        <f t="array" ref="J11">SUM(_xlfn._xlws.FILTER($D$2:$D$998,_xlfn.MAP($E$2:$E$998,_xlfn.LAMBDA(_xlpm.x,_xlpm.x=$E11))))</f>
        <v>9.0744101633393826E-4</v>
      </c>
      <c r="K11" s="3">
        <f t="shared" si="7"/>
        <v>1</v>
      </c>
      <c r="L11" s="3" cm="1">
        <f t="array" ref="L11">SUM(_xlfn._xlws.FILTER($D$2:$D$998,_xlfn.MAP($F$2:$F$998,_xlfn.LAMBDA(_xlpm.x,_xlpm.x=$F11))))</f>
        <v>9.0744101633393826E-4</v>
      </c>
      <c r="M11" s="3">
        <f t="shared" si="8"/>
        <v>1</v>
      </c>
      <c r="N11" s="3">
        <f t="shared" si="9"/>
        <v>0.2342468675289098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~hut~ : [huːt]</v>
      </c>
      <c r="B12" s="2">
        <v>1</v>
      </c>
      <c r="C12" s="1" t="s">
        <v>1725</v>
      </c>
      <c r="D12" s="3">
        <f t="shared" si="1"/>
        <v>9.0744101633393826E-4</v>
      </c>
      <c r="E12" s="3" t="str">
        <f t="shared" si="2"/>
        <v>~hut~</v>
      </c>
      <c r="F12" s="3" t="str">
        <f t="shared" si="3"/>
        <v>[huːt]</v>
      </c>
      <c r="G12" s="5">
        <f t="shared" si="4"/>
        <v>3</v>
      </c>
      <c r="H12" s="5">
        <f t="shared" si="5"/>
        <v>4</v>
      </c>
      <c r="I12" s="5">
        <f t="shared" si="6"/>
        <v>4</v>
      </c>
      <c r="J12" s="3" cm="1">
        <f t="array" ref="J12">SUM(_xlfn._xlws.FILTER($D$2:$D$998,_xlfn.MAP($E$2:$E$998,_xlfn.LAMBDA(_xlpm.x,_xlpm.x=$E12))))</f>
        <v>9.0744101633393826E-4</v>
      </c>
      <c r="K12" s="3">
        <f t="shared" si="7"/>
        <v>1</v>
      </c>
      <c r="L12" s="3" cm="1">
        <f t="array" ref="L12">SUM(_xlfn._xlws.FILTER($D$2:$D$998,_xlfn.MAP($F$2:$F$998,_xlfn.LAMBDA(_xlpm.x,_xlpm.x=$F12))))</f>
        <v>9.0744101633393826E-4</v>
      </c>
      <c r="M12" s="3">
        <f t="shared" si="8"/>
        <v>1</v>
      </c>
      <c r="N12" s="3">
        <f t="shared" si="9"/>
        <v>0.2342468675289098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~kal~ : [kaːl]</v>
      </c>
      <c r="B13" s="2">
        <v>1</v>
      </c>
      <c r="C13" s="1" t="s">
        <v>1719</v>
      </c>
      <c r="D13" s="3">
        <f t="shared" si="1"/>
        <v>9.0744101633393826E-4</v>
      </c>
      <c r="E13" s="1" t="str">
        <f t="shared" si="2"/>
        <v>~kal~</v>
      </c>
      <c r="F13" s="1" t="str">
        <f t="shared" si="3"/>
        <v>[kaːl]</v>
      </c>
      <c r="G13" s="5">
        <f t="shared" si="4"/>
        <v>3</v>
      </c>
      <c r="H13" s="5">
        <f t="shared" si="5"/>
        <v>4</v>
      </c>
      <c r="I13" s="5">
        <f t="shared" si="6"/>
        <v>4</v>
      </c>
      <c r="J13" s="3" cm="1">
        <f t="array" ref="J13">SUM(_xlfn._xlws.FILTER($D$2:$D$998,_xlfn.MAP($E$2:$E$998,_xlfn.LAMBDA(_xlpm.x,_xlpm.x=$E13))))</f>
        <v>9.0744101633393826E-4</v>
      </c>
      <c r="K13" s="3">
        <f t="shared" si="7"/>
        <v>1</v>
      </c>
      <c r="L13" s="3" cm="1">
        <f t="array" ref="L13">SUM(_xlfn._xlws.FILTER($D$2:$D$998,_xlfn.MAP($F$2:$F$998,_xlfn.LAMBDA(_xlpm.x,_xlpm.x=$F13))))</f>
        <v>9.0744101633393826E-4</v>
      </c>
      <c r="M13" s="3">
        <f t="shared" si="8"/>
        <v>1</v>
      </c>
      <c r="N13" s="3">
        <f t="shared" si="9"/>
        <v>0.2342468675289098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~xis~ : [ksɪs]</v>
      </c>
      <c r="B14" s="2">
        <v>1</v>
      </c>
      <c r="C14" s="1" t="s">
        <v>1717</v>
      </c>
      <c r="D14" s="3">
        <f t="shared" si="1"/>
        <v>9.0744101633393826E-4</v>
      </c>
      <c r="E14" s="1" t="str">
        <f t="shared" si="2"/>
        <v>~xis~</v>
      </c>
      <c r="F14" s="1" t="str">
        <f t="shared" si="3"/>
        <v>[ksɪs]</v>
      </c>
      <c r="G14" s="5">
        <f t="shared" si="4"/>
        <v>3</v>
      </c>
      <c r="H14" s="5">
        <f t="shared" si="5"/>
        <v>4</v>
      </c>
      <c r="I14" s="5">
        <f t="shared" si="6"/>
        <v>4</v>
      </c>
      <c r="J14" s="3" cm="1">
        <f t="array" ref="J14">SUM(_xlfn._xlws.FILTER($D$2:$D$998,_xlfn.MAP($E$2:$E$998,_xlfn.LAMBDA(_xlpm.x,_xlpm.x=$E14))))</f>
        <v>9.0744101633393826E-4</v>
      </c>
      <c r="K14" s="3">
        <f t="shared" si="7"/>
        <v>1</v>
      </c>
      <c r="L14" s="3" cm="1">
        <f t="array" ref="L14">SUM(_xlfn._xlws.FILTER($D$2:$D$998,_xlfn.MAP($F$2:$F$998,_xlfn.LAMBDA(_xlpm.x,_xlpm.x=$F14))))</f>
        <v>9.0744101633393826E-4</v>
      </c>
      <c r="M14" s="3">
        <f t="shared" si="8"/>
        <v>1</v>
      </c>
      <c r="N14" s="3">
        <f t="shared" si="9"/>
        <v>0.2342468675289098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~kül~ : [kyːl]</v>
      </c>
      <c r="B15" s="2">
        <v>1</v>
      </c>
      <c r="C15" s="1" t="s">
        <v>1715</v>
      </c>
      <c r="D15" s="3">
        <f t="shared" si="1"/>
        <v>9.0744101633393826E-4</v>
      </c>
      <c r="E15" s="1" t="str">
        <f t="shared" si="2"/>
        <v>~kül~</v>
      </c>
      <c r="F15" s="1" t="str">
        <f t="shared" si="3"/>
        <v>[kyːl]</v>
      </c>
      <c r="G15" s="5">
        <f t="shared" si="4"/>
        <v>3</v>
      </c>
      <c r="H15" s="5">
        <f t="shared" si="5"/>
        <v>4</v>
      </c>
      <c r="I15" s="5">
        <f t="shared" si="6"/>
        <v>4</v>
      </c>
      <c r="J15" s="3" cm="1">
        <f t="array" ref="J15">SUM(_xlfn._xlws.FILTER($D$2:$D$998,_xlfn.MAP($E$2:$E$998,_xlfn.LAMBDA(_xlpm.x,_xlpm.x=$E15))))</f>
        <v>9.0744101633393826E-4</v>
      </c>
      <c r="K15" s="3">
        <f t="shared" si="7"/>
        <v>1</v>
      </c>
      <c r="L15" s="3" cm="1">
        <f t="array" ref="L15">SUM(_xlfn._xlws.FILTER($D$2:$D$998,_xlfn.MAP($F$2:$F$998,_xlfn.LAMBDA(_xlpm.x,_xlpm.x=$F15))))</f>
        <v>9.0744101633393826E-4</v>
      </c>
      <c r="M15" s="3">
        <f t="shared" si="8"/>
        <v>1</v>
      </c>
      <c r="N15" s="3">
        <f t="shared" si="9"/>
        <v>0.2342468675289098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~los~ : [loːs]</v>
      </c>
      <c r="B16" s="2">
        <v>1</v>
      </c>
      <c r="C16" s="1" t="s">
        <v>1701</v>
      </c>
      <c r="D16" s="3">
        <f t="shared" si="1"/>
        <v>9.0744101633393826E-4</v>
      </c>
      <c r="E16" s="1" t="str">
        <f t="shared" si="2"/>
        <v>~los~</v>
      </c>
      <c r="F16" s="1" t="str">
        <f t="shared" si="3"/>
        <v>[loːs]</v>
      </c>
      <c r="G16" s="5">
        <f t="shared" si="4"/>
        <v>3</v>
      </c>
      <c r="H16" s="5">
        <f t="shared" si="5"/>
        <v>4</v>
      </c>
      <c r="I16" s="5">
        <f t="shared" si="6"/>
        <v>4</v>
      </c>
      <c r="J16" s="3" cm="1">
        <f t="array" ref="J16">SUM(_xlfn._xlws.FILTER($D$2:$D$998,_xlfn.MAP($E$2:$E$998,_xlfn.LAMBDA(_xlpm.x,_xlpm.x=$E16))))</f>
        <v>9.0744101633393826E-4</v>
      </c>
      <c r="K16" s="3">
        <f t="shared" si="7"/>
        <v>1</v>
      </c>
      <c r="L16" s="3" cm="1">
        <f t="array" ref="L16">SUM(_xlfn._xlws.FILTER($D$2:$D$998,_xlfn.MAP($F$2:$F$998,_xlfn.LAMBDA(_xlpm.x,_xlpm.x=$F16))))</f>
        <v>9.0744101633393826E-4</v>
      </c>
      <c r="M16" s="3">
        <f t="shared" si="8"/>
        <v>1</v>
      </c>
      <c r="N16" s="3">
        <f t="shared" si="9"/>
        <v>0.2342468675289098</v>
      </c>
      <c r="O16" s="3">
        <f t="shared" si="10"/>
        <v>1</v>
      </c>
      <c r="P16" s="3">
        <f t="shared" si="11"/>
        <v>0</v>
      </c>
      <c r="Q16" s="3"/>
    </row>
    <row r="17" spans="1:17">
      <c r="A17" s="1" t="str">
        <f t="shared" si="0"/>
        <v>~mal~ : [maːl]</v>
      </c>
      <c r="B17" s="2">
        <v>1</v>
      </c>
      <c r="C17" s="1" t="s">
        <v>1697</v>
      </c>
      <c r="D17" s="3">
        <f t="shared" si="1"/>
        <v>9.0744101633393826E-4</v>
      </c>
      <c r="E17" s="1" t="str">
        <f t="shared" si="2"/>
        <v>~mal~</v>
      </c>
      <c r="F17" s="1" t="str">
        <f t="shared" si="3"/>
        <v>[maːl]</v>
      </c>
      <c r="G17" s="5">
        <f t="shared" si="4"/>
        <v>3</v>
      </c>
      <c r="H17" s="5">
        <f t="shared" si="5"/>
        <v>4</v>
      </c>
      <c r="I17" s="5">
        <f t="shared" si="6"/>
        <v>4</v>
      </c>
      <c r="J17" s="3" cm="1">
        <f t="array" ref="J17">SUM(_xlfn._xlws.FILTER($D$2:$D$998,_xlfn.MAP($E$2:$E$998,_xlfn.LAMBDA(_xlpm.x,_xlpm.x=$E17))))</f>
        <v>9.0744101633393826E-4</v>
      </c>
      <c r="K17" s="3">
        <f t="shared" si="7"/>
        <v>1</v>
      </c>
      <c r="L17" s="3" cm="1">
        <f t="array" ref="L17">SUM(_xlfn._xlws.FILTER($D$2:$D$998,_xlfn.MAP($F$2:$F$998,_xlfn.LAMBDA(_xlpm.x,_xlpm.x=$F17))))</f>
        <v>9.0744101633393826E-4</v>
      </c>
      <c r="M17" s="3">
        <f t="shared" si="8"/>
        <v>1</v>
      </c>
      <c r="N17" s="3">
        <f t="shared" si="9"/>
        <v>0.2342468675289098</v>
      </c>
      <c r="O17" s="3">
        <f t="shared" si="10"/>
        <v>1</v>
      </c>
      <c r="P17" s="3">
        <f t="shared" si="11"/>
        <v>0</v>
      </c>
      <c r="Q17" s="3"/>
    </row>
    <row r="18" spans="1:17">
      <c r="A18" s="1" t="str">
        <f t="shared" si="0"/>
        <v>~maß~ : [maːs]</v>
      </c>
      <c r="B18" s="2">
        <v>1</v>
      </c>
      <c r="C18" s="1" t="s">
        <v>1695</v>
      </c>
      <c r="D18" s="3">
        <f t="shared" si="1"/>
        <v>9.0744101633393826E-4</v>
      </c>
      <c r="E18" s="3" t="str">
        <f t="shared" si="2"/>
        <v>~maß~</v>
      </c>
      <c r="F18" s="3" t="str">
        <f t="shared" si="3"/>
        <v>[maːs]</v>
      </c>
      <c r="G18" s="5">
        <f t="shared" si="4"/>
        <v>3</v>
      </c>
      <c r="H18" s="5">
        <f t="shared" si="5"/>
        <v>4</v>
      </c>
      <c r="I18" s="5">
        <f t="shared" si="6"/>
        <v>4</v>
      </c>
      <c r="J18" s="3" cm="1">
        <f t="array" ref="J18">SUM(_xlfn._xlws.FILTER($D$2:$D$998,_xlfn.MAP($E$2:$E$998,_xlfn.LAMBDA(_xlpm.x,_xlpm.x=$E18))))</f>
        <v>9.0744101633393826E-4</v>
      </c>
      <c r="K18" s="3">
        <f t="shared" si="7"/>
        <v>1</v>
      </c>
      <c r="L18" s="3" cm="1">
        <f t="array" ref="L18">SUM(_xlfn._xlws.FILTER($D$2:$D$998,_xlfn.MAP($F$2:$F$998,_xlfn.LAMBDA(_xlpm.x,_xlpm.x=$F18))))</f>
        <v>9.0744101633393826E-4</v>
      </c>
      <c r="M18" s="3">
        <f t="shared" si="8"/>
        <v>1</v>
      </c>
      <c r="N18" s="3">
        <f t="shared" si="9"/>
        <v>0.2342468675289098</v>
      </c>
      <c r="O18" s="3">
        <f t="shared" si="10"/>
        <v>1</v>
      </c>
      <c r="P18" s="3">
        <f t="shared" si="11"/>
        <v>0</v>
      </c>
      <c r="Q18" s="3"/>
    </row>
    <row r="19" spans="1:17">
      <c r="A19" s="1" t="str">
        <f t="shared" si="0"/>
        <v>~mir~ : [miːɐ]</v>
      </c>
      <c r="B19" s="2">
        <v>1</v>
      </c>
      <c r="C19" s="1" t="s">
        <v>1691</v>
      </c>
      <c r="D19" s="3">
        <f t="shared" si="1"/>
        <v>9.0744101633393826E-4</v>
      </c>
      <c r="E19" s="3" t="str">
        <f t="shared" si="2"/>
        <v>~mir~</v>
      </c>
      <c r="F19" s="3" t="str">
        <f t="shared" si="3"/>
        <v>[miːɐ]</v>
      </c>
      <c r="G19" s="5">
        <f t="shared" si="4"/>
        <v>3</v>
      </c>
      <c r="H19" s="5">
        <f t="shared" si="5"/>
        <v>4</v>
      </c>
      <c r="I19" s="5">
        <f t="shared" si="6"/>
        <v>4</v>
      </c>
      <c r="J19" s="3" cm="1">
        <f t="array" ref="J19">SUM(_xlfn._xlws.FILTER($D$2:$D$998,_xlfn.MAP($E$2:$E$998,_xlfn.LAMBDA(_xlpm.x,_xlpm.x=$E19))))</f>
        <v>9.0744101633393826E-4</v>
      </c>
      <c r="K19" s="3">
        <f t="shared" si="7"/>
        <v>1</v>
      </c>
      <c r="L19" s="3" cm="1">
        <f t="array" ref="L19">SUM(_xlfn._xlws.FILTER($D$2:$D$998,_xlfn.MAP($F$2:$F$998,_xlfn.LAMBDA(_xlpm.x,_xlpm.x=$F19))))</f>
        <v>9.0744101633393826E-4</v>
      </c>
      <c r="M19" s="3">
        <f t="shared" si="8"/>
        <v>1</v>
      </c>
      <c r="N19" s="3">
        <f t="shared" si="9"/>
        <v>0.2342468675289098</v>
      </c>
      <c r="O19" s="3">
        <f t="shared" si="10"/>
        <v>1</v>
      </c>
      <c r="P19" s="3">
        <f t="shared" si="11"/>
        <v>0</v>
      </c>
      <c r="Q19" s="3"/>
    </row>
    <row r="20" spans="1:17">
      <c r="A20" s="1" t="str">
        <f t="shared" si="0"/>
        <v>~mög~ : [møːk]</v>
      </c>
      <c r="B20" s="2">
        <v>1</v>
      </c>
      <c r="C20" s="1" t="s">
        <v>1688</v>
      </c>
      <c r="D20" s="3">
        <f t="shared" si="1"/>
        <v>9.0744101633393826E-4</v>
      </c>
      <c r="E20" s="3" t="str">
        <f t="shared" si="2"/>
        <v>~mög~</v>
      </c>
      <c r="F20" s="3" t="str">
        <f t="shared" si="3"/>
        <v>[møːk]</v>
      </c>
      <c r="G20" s="5">
        <f t="shared" si="4"/>
        <v>3</v>
      </c>
      <c r="H20" s="5">
        <f t="shared" si="5"/>
        <v>4</v>
      </c>
      <c r="I20" s="5">
        <f t="shared" si="6"/>
        <v>4</v>
      </c>
      <c r="J20" s="3" cm="1">
        <f t="array" ref="J20">SUM(_xlfn._xlws.FILTER($D$2:$D$998,_xlfn.MAP($E$2:$E$998,_xlfn.LAMBDA(_xlpm.x,_xlpm.x=$E20))))</f>
        <v>9.0744101633393826E-4</v>
      </c>
      <c r="K20" s="3">
        <f t="shared" si="7"/>
        <v>1</v>
      </c>
      <c r="L20" s="3" cm="1">
        <f t="array" ref="L20">SUM(_xlfn._xlws.FILTER($D$2:$D$998,_xlfn.MAP($F$2:$F$998,_xlfn.LAMBDA(_xlpm.x,_xlpm.x=$F20))))</f>
        <v>9.0744101633393826E-4</v>
      </c>
      <c r="M20" s="3">
        <f t="shared" si="8"/>
        <v>1</v>
      </c>
      <c r="N20" s="3">
        <f t="shared" si="9"/>
        <v>0.2342468675289098</v>
      </c>
      <c r="O20" s="3">
        <f t="shared" si="10"/>
        <v>1</v>
      </c>
      <c r="P20" s="3">
        <f t="shared" si="11"/>
        <v>0</v>
      </c>
      <c r="Q20" s="3"/>
    </row>
    <row r="21" spans="1:17">
      <c r="A21" s="1" t="str">
        <f t="shared" si="0"/>
        <v>~nla~ : [nlaː]</v>
      </c>
      <c r="B21" s="2">
        <v>1</v>
      </c>
      <c r="C21" s="1" t="s">
        <v>1680</v>
      </c>
      <c r="D21" s="3">
        <f t="shared" si="1"/>
        <v>9.0744101633393826E-4</v>
      </c>
      <c r="E21" s="1" t="str">
        <f t="shared" si="2"/>
        <v>~nla~</v>
      </c>
      <c r="F21" s="1" t="str">
        <f t="shared" si="3"/>
        <v>[nlaː]</v>
      </c>
      <c r="G21" s="5">
        <f t="shared" si="4"/>
        <v>3</v>
      </c>
      <c r="H21" s="5">
        <f t="shared" si="5"/>
        <v>4</v>
      </c>
      <c r="I21" s="5">
        <f t="shared" si="6"/>
        <v>4</v>
      </c>
      <c r="J21" s="3" cm="1">
        <f t="array" ref="J21">SUM(_xlfn._xlws.FILTER($D$2:$D$998,_xlfn.MAP($E$2:$E$998,_xlfn.LAMBDA(_xlpm.x,_xlpm.x=$E21))))</f>
        <v>9.0744101633393826E-4</v>
      </c>
      <c r="K21" s="3">
        <f t="shared" si="7"/>
        <v>1</v>
      </c>
      <c r="L21" s="3" cm="1">
        <f t="array" ref="L21">SUM(_xlfn._xlws.FILTER($D$2:$D$998,_xlfn.MAP($F$2:$F$998,_xlfn.LAMBDA(_xlpm.x,_xlpm.x=$F21))))</f>
        <v>9.0744101633393826E-4</v>
      </c>
      <c r="M21" s="3">
        <f t="shared" si="8"/>
        <v>1</v>
      </c>
      <c r="N21" s="3">
        <f t="shared" si="9"/>
        <v>0.2342468675289098</v>
      </c>
      <c r="O21" s="3">
        <f t="shared" si="10"/>
        <v>1</v>
      </c>
      <c r="P21" s="3">
        <f t="shared" si="11"/>
        <v>0</v>
      </c>
      <c r="Q21" s="3"/>
    </row>
    <row r="22" spans="1:17">
      <c r="A22" s="1" t="str">
        <f t="shared" si="0"/>
        <v>~nzi~ : [ntsɪ]</v>
      </c>
      <c r="B22" s="2">
        <v>1</v>
      </c>
      <c r="C22" s="1" t="s">
        <v>582</v>
      </c>
      <c r="D22" s="3">
        <f t="shared" si="1"/>
        <v>9.0744101633393826E-4</v>
      </c>
      <c r="E22" s="1" t="str">
        <f t="shared" si="2"/>
        <v>~nzi~</v>
      </c>
      <c r="F22" s="1" t="str">
        <f t="shared" si="3"/>
        <v>[ntsɪ]</v>
      </c>
      <c r="G22" s="5">
        <f t="shared" si="4"/>
        <v>3</v>
      </c>
      <c r="H22" s="5">
        <f t="shared" si="5"/>
        <v>4</v>
      </c>
      <c r="I22" s="5">
        <f t="shared" si="6"/>
        <v>4</v>
      </c>
      <c r="J22" s="3" cm="1">
        <f t="array" ref="J22">SUM(_xlfn._xlws.FILTER($D$2:$D$998,_xlfn.MAP($E$2:$E$998,_xlfn.LAMBDA(_xlpm.x,_xlpm.x=$E22))))</f>
        <v>9.0744101633393826E-4</v>
      </c>
      <c r="K22" s="3">
        <f t="shared" si="7"/>
        <v>1</v>
      </c>
      <c r="L22" s="3" cm="1">
        <f t="array" ref="L22">SUM(_xlfn._xlws.FILTER($D$2:$D$998,_xlfn.MAP($F$2:$F$998,_xlfn.LAMBDA(_xlpm.x,_xlpm.x=$F22))))</f>
        <v>9.0744101633393826E-4</v>
      </c>
      <c r="M22" s="3">
        <f t="shared" si="8"/>
        <v>1</v>
      </c>
      <c r="N22" s="3">
        <f t="shared" si="9"/>
        <v>0.2342468675289098</v>
      </c>
      <c r="O22" s="3">
        <f t="shared" si="10"/>
        <v>1</v>
      </c>
      <c r="P22" s="3">
        <f t="shared" si="11"/>
        <v>0</v>
      </c>
      <c r="Q22" s="3"/>
    </row>
    <row r="23" spans="1:17">
      <c r="A23" s="1" t="str">
        <f t="shared" si="0"/>
        <v>~nug~ : [nuːk]</v>
      </c>
      <c r="B23" s="2">
        <v>1</v>
      </c>
      <c r="C23" s="1" t="s">
        <v>1674</v>
      </c>
      <c r="D23" s="3">
        <f t="shared" si="1"/>
        <v>9.0744101633393826E-4</v>
      </c>
      <c r="E23" s="3" t="str">
        <f t="shared" si="2"/>
        <v>~nug~</v>
      </c>
      <c r="F23" s="3" t="str">
        <f t="shared" si="3"/>
        <v>[nuːk]</v>
      </c>
      <c r="G23" s="5">
        <f t="shared" si="4"/>
        <v>3</v>
      </c>
      <c r="H23" s="5">
        <f t="shared" si="5"/>
        <v>4</v>
      </c>
      <c r="I23" s="5">
        <f t="shared" si="6"/>
        <v>4</v>
      </c>
      <c r="J23" s="3" cm="1">
        <f t="array" ref="J23">SUM(_xlfn._xlws.FILTER($D$2:$D$998,_xlfn.MAP($E$2:$E$998,_xlfn.LAMBDA(_xlpm.x,_xlpm.x=$E23))))</f>
        <v>9.0744101633393826E-4</v>
      </c>
      <c r="K23" s="3">
        <f t="shared" si="7"/>
        <v>1</v>
      </c>
      <c r="L23" s="3" cm="1">
        <f t="array" ref="L23">SUM(_xlfn._xlws.FILTER($D$2:$D$998,_xlfn.MAP($F$2:$F$998,_xlfn.LAMBDA(_xlpm.x,_xlpm.x=$F23))))</f>
        <v>9.0744101633393826E-4</v>
      </c>
      <c r="M23" s="3">
        <f t="shared" si="8"/>
        <v>1</v>
      </c>
      <c r="N23" s="3">
        <f t="shared" si="9"/>
        <v>0.2342468675289098</v>
      </c>
      <c r="O23" s="3">
        <f t="shared" si="10"/>
        <v>1</v>
      </c>
      <c r="P23" s="3">
        <f t="shared" si="11"/>
        <v>0</v>
      </c>
      <c r="Q23" s="3"/>
    </row>
    <row r="24" spans="1:17">
      <c r="A24" s="1" t="str">
        <f t="shared" si="0"/>
        <v>~nur~ : [nuːɐ]</v>
      </c>
      <c r="B24" s="2">
        <v>1</v>
      </c>
      <c r="C24" s="1" t="s">
        <v>1673</v>
      </c>
      <c r="D24" s="3">
        <f t="shared" si="1"/>
        <v>9.0744101633393826E-4</v>
      </c>
      <c r="E24" s="1" t="str">
        <f t="shared" si="2"/>
        <v>~nur~</v>
      </c>
      <c r="F24" s="1" t="str">
        <f t="shared" si="3"/>
        <v>[nuːɐ]</v>
      </c>
      <c r="G24" s="5">
        <f t="shared" si="4"/>
        <v>3</v>
      </c>
      <c r="H24" s="5">
        <f t="shared" si="5"/>
        <v>4</v>
      </c>
      <c r="I24" s="5">
        <f t="shared" si="6"/>
        <v>4</v>
      </c>
      <c r="J24" s="3" cm="1">
        <f t="array" ref="J24">SUM(_xlfn._xlws.FILTER($D$2:$D$998,_xlfn.MAP($E$2:$E$998,_xlfn.LAMBDA(_xlpm.x,_xlpm.x=$E24))))</f>
        <v>9.0744101633393826E-4</v>
      </c>
      <c r="K24" s="3">
        <f t="shared" si="7"/>
        <v>1</v>
      </c>
      <c r="L24" s="3" cm="1">
        <f t="array" ref="L24">SUM(_xlfn._xlws.FILTER($D$2:$D$998,_xlfn.MAP($F$2:$F$998,_xlfn.LAMBDA(_xlpm.x,_xlpm.x=$F24))))</f>
        <v>9.0744101633393826E-4</v>
      </c>
      <c r="M24" s="3">
        <f t="shared" si="8"/>
        <v>1</v>
      </c>
      <c r="N24" s="3">
        <f t="shared" si="9"/>
        <v>0.2342468675289098</v>
      </c>
      <c r="O24" s="3">
        <f t="shared" si="10"/>
        <v>1</v>
      </c>
      <c r="P24" s="3">
        <f t="shared" si="11"/>
        <v>0</v>
      </c>
      <c r="Q24" s="3"/>
    </row>
    <row r="25" spans="1:17">
      <c r="A25" s="1" t="str">
        <f t="shared" si="0"/>
        <v>~nsa~ : [nzaː]</v>
      </c>
      <c r="B25" s="2">
        <v>1</v>
      </c>
      <c r="C25" s="1" t="s">
        <v>207</v>
      </c>
      <c r="D25" s="3">
        <f t="shared" si="1"/>
        <v>9.0744101633393826E-4</v>
      </c>
      <c r="E25" s="1" t="str">
        <f t="shared" si="2"/>
        <v>~nsa~</v>
      </c>
      <c r="F25" s="1" t="str">
        <f t="shared" si="3"/>
        <v>[nzaː]</v>
      </c>
      <c r="G25" s="5">
        <f t="shared" si="4"/>
        <v>3</v>
      </c>
      <c r="H25" s="5">
        <f t="shared" si="5"/>
        <v>4</v>
      </c>
      <c r="I25" s="5">
        <f t="shared" si="6"/>
        <v>4</v>
      </c>
      <c r="J25" s="3" cm="1">
        <f t="array" ref="J25">SUM(_xlfn._xlws.FILTER($D$2:$D$998,_xlfn.MAP($E$2:$E$998,_xlfn.LAMBDA(_xlpm.x,_xlpm.x=$E25))))</f>
        <v>9.0744101633393826E-4</v>
      </c>
      <c r="K25" s="3">
        <f t="shared" si="7"/>
        <v>1</v>
      </c>
      <c r="L25" s="3" cm="1">
        <f t="array" ref="L25">SUM(_xlfn._xlws.FILTER($D$2:$D$998,_xlfn.MAP($F$2:$F$998,_xlfn.LAMBDA(_xlpm.x,_xlpm.x=$F25))))</f>
        <v>9.0744101633393826E-4</v>
      </c>
      <c r="M25" s="3">
        <f t="shared" si="8"/>
        <v>1</v>
      </c>
      <c r="N25" s="3">
        <f t="shared" si="9"/>
        <v>0.2342468675289098</v>
      </c>
      <c r="O25" s="3">
        <f t="shared" si="10"/>
        <v>1</v>
      </c>
      <c r="P25" s="3">
        <f t="shared" si="11"/>
        <v>0</v>
      </c>
      <c r="Q25" s="3"/>
    </row>
    <row r="26" spans="1:17">
      <c r="A26" s="1" t="str">
        <f t="shared" si="0"/>
        <v>~nru~ : [nʁuː]</v>
      </c>
      <c r="B26" s="2">
        <v>1</v>
      </c>
      <c r="C26" s="1" t="s">
        <v>1669</v>
      </c>
      <c r="D26" s="3">
        <f t="shared" si="1"/>
        <v>9.0744101633393826E-4</v>
      </c>
      <c r="E26" s="1" t="str">
        <f t="shared" si="2"/>
        <v>~nru~</v>
      </c>
      <c r="F26" s="1" t="str">
        <f t="shared" si="3"/>
        <v>[nʁuː]</v>
      </c>
      <c r="G26" s="5">
        <f t="shared" si="4"/>
        <v>3</v>
      </c>
      <c r="H26" s="5">
        <f t="shared" si="5"/>
        <v>4</v>
      </c>
      <c r="I26" s="5">
        <f t="shared" si="6"/>
        <v>4</v>
      </c>
      <c r="J26" s="3" cm="1">
        <f t="array" ref="J26">SUM(_xlfn._xlws.FILTER($D$2:$D$998,_xlfn.MAP($E$2:$E$998,_xlfn.LAMBDA(_xlpm.x,_xlpm.x=$E26))))</f>
        <v>9.0744101633393826E-4</v>
      </c>
      <c r="K26" s="3">
        <f t="shared" si="7"/>
        <v>1</v>
      </c>
      <c r="L26" s="3" cm="1">
        <f t="array" ref="L26">SUM(_xlfn._xlws.FILTER($D$2:$D$998,_xlfn.MAP($F$2:$F$998,_xlfn.LAMBDA(_xlpm.x,_xlpm.x=$F26))))</f>
        <v>9.0744101633393826E-4</v>
      </c>
      <c r="M26" s="3">
        <f t="shared" si="8"/>
        <v>1</v>
      </c>
      <c r="N26" s="3">
        <f t="shared" si="9"/>
        <v>0.2342468675289098</v>
      </c>
      <c r="O26" s="3">
        <f t="shared" si="10"/>
        <v>1</v>
      </c>
      <c r="P26" s="3">
        <f t="shared" si="11"/>
        <v>0</v>
      </c>
      <c r="Q26" s="3"/>
    </row>
    <row r="27" spans="1:17">
      <c r="A27" s="1" t="str">
        <f t="shared" si="0"/>
        <v>~oba~ : [oːba]</v>
      </c>
      <c r="B27" s="2">
        <v>1</v>
      </c>
      <c r="C27" s="1" t="s">
        <v>1664</v>
      </c>
      <c r="D27" s="3">
        <f t="shared" si="1"/>
        <v>9.0744101633393826E-4</v>
      </c>
      <c r="E27" s="1" t="str">
        <f t="shared" si="2"/>
        <v>~oba~</v>
      </c>
      <c r="F27" s="1" t="str">
        <f t="shared" si="3"/>
        <v>[oːba]</v>
      </c>
      <c r="G27" s="5">
        <f t="shared" si="4"/>
        <v>3</v>
      </c>
      <c r="H27" s="5">
        <f t="shared" si="5"/>
        <v>4</v>
      </c>
      <c r="I27" s="5">
        <f t="shared" si="6"/>
        <v>4</v>
      </c>
      <c r="J27" s="3" cm="1">
        <f t="array" ref="J27">SUM(_xlfn._xlws.FILTER($D$2:$D$998,_xlfn.MAP($E$2:$E$998,_xlfn.LAMBDA(_xlpm.x,_xlpm.x=$E27))))</f>
        <v>9.0744101633393826E-4</v>
      </c>
      <c r="K27" s="3">
        <f t="shared" si="7"/>
        <v>1</v>
      </c>
      <c r="L27" s="3" cm="1">
        <f t="array" ref="L27">SUM(_xlfn._xlws.FILTER($D$2:$D$998,_xlfn.MAP($F$2:$F$998,_xlfn.LAMBDA(_xlpm.x,_xlpm.x=$F27))))</f>
        <v>9.0744101633393826E-4</v>
      </c>
      <c r="M27" s="3">
        <f t="shared" si="8"/>
        <v>1</v>
      </c>
      <c r="N27" s="3">
        <f t="shared" si="9"/>
        <v>0.2342468675289098</v>
      </c>
      <c r="O27" s="3">
        <f t="shared" si="10"/>
        <v>1</v>
      </c>
      <c r="P27" s="3">
        <f t="shared" si="11"/>
        <v>0</v>
      </c>
      <c r="Q27" s="3"/>
    </row>
    <row r="28" spans="1:17">
      <c r="A28" s="1" t="str">
        <f t="shared" si="0"/>
        <v>~tal~ : [taːl]</v>
      </c>
      <c r="B28" s="2">
        <v>1</v>
      </c>
      <c r="C28" s="1" t="s">
        <v>1650</v>
      </c>
      <c r="D28" s="3">
        <f t="shared" si="1"/>
        <v>9.0744101633393826E-4</v>
      </c>
      <c r="E28" s="3" t="str">
        <f t="shared" si="2"/>
        <v>~tal~</v>
      </c>
      <c r="F28" s="3" t="str">
        <f t="shared" si="3"/>
        <v>[taːl]</v>
      </c>
      <c r="G28" s="5">
        <f t="shared" si="4"/>
        <v>3</v>
      </c>
      <c r="H28" s="5">
        <f t="shared" si="5"/>
        <v>4</v>
      </c>
      <c r="I28" s="5">
        <f t="shared" si="6"/>
        <v>4</v>
      </c>
      <c r="J28" s="3" cm="1">
        <f t="array" ref="J28">SUM(_xlfn._xlws.FILTER($D$2:$D$998,_xlfn.MAP($E$2:$E$998,_xlfn.LAMBDA(_xlpm.x,_xlpm.x=$E28))))</f>
        <v>9.0744101633393826E-4</v>
      </c>
      <c r="K28" s="3">
        <f t="shared" si="7"/>
        <v>1</v>
      </c>
      <c r="L28" s="3" cm="1">
        <f t="array" ref="L28">SUM(_xlfn._xlws.FILTER($D$2:$D$998,_xlfn.MAP($F$2:$F$998,_xlfn.LAMBDA(_xlpm.x,_xlpm.x=$F28))))</f>
        <v>9.0744101633393826E-4</v>
      </c>
      <c r="M28" s="3">
        <f t="shared" si="8"/>
        <v>1</v>
      </c>
      <c r="N28" s="3">
        <f t="shared" si="9"/>
        <v>0.2342468675289098</v>
      </c>
      <c r="O28" s="3">
        <f t="shared" si="10"/>
        <v>1</v>
      </c>
      <c r="P28" s="3">
        <f t="shared" si="11"/>
        <v>0</v>
      </c>
      <c r="Q28" s="3"/>
    </row>
    <row r="29" spans="1:17">
      <c r="A29" s="1" t="str">
        <f t="shared" si="0"/>
        <v>~tan~ : [taːn]</v>
      </c>
      <c r="B29" s="2">
        <v>1</v>
      </c>
      <c r="C29" s="1" t="s">
        <v>1649</v>
      </c>
      <c r="D29" s="3">
        <f t="shared" si="1"/>
        <v>9.0744101633393826E-4</v>
      </c>
      <c r="E29" s="3" t="str">
        <f t="shared" si="2"/>
        <v>~tan~</v>
      </c>
      <c r="F29" s="3" t="str">
        <f t="shared" si="3"/>
        <v>[taːn]</v>
      </c>
      <c r="G29" s="5">
        <f t="shared" si="4"/>
        <v>3</v>
      </c>
      <c r="H29" s="5">
        <f t="shared" si="5"/>
        <v>4</v>
      </c>
      <c r="I29" s="5">
        <f t="shared" si="6"/>
        <v>4</v>
      </c>
      <c r="J29" s="3" cm="1">
        <f t="array" ref="J29">SUM(_xlfn._xlws.FILTER($D$2:$D$998,_xlfn.MAP($E$2:$E$998,_xlfn.LAMBDA(_xlpm.x,_xlpm.x=$E29))))</f>
        <v>9.0744101633393826E-4</v>
      </c>
      <c r="K29" s="3">
        <f t="shared" si="7"/>
        <v>1</v>
      </c>
      <c r="L29" s="3" cm="1">
        <f t="array" ref="L29">SUM(_xlfn._xlws.FILTER($D$2:$D$998,_xlfn.MAP($F$2:$F$998,_xlfn.LAMBDA(_xlpm.x,_xlpm.x=$F29))))</f>
        <v>9.0744101633393826E-4</v>
      </c>
      <c r="M29" s="3">
        <f t="shared" si="8"/>
        <v>1</v>
      </c>
      <c r="N29" s="3">
        <f t="shared" si="9"/>
        <v>0.2342468675289098</v>
      </c>
      <c r="O29" s="3">
        <f t="shared" si="10"/>
        <v>1</v>
      </c>
      <c r="P29" s="3">
        <f t="shared" si="11"/>
        <v>0</v>
      </c>
      <c r="Q29" s="3"/>
    </row>
    <row r="30" spans="1:17">
      <c r="A30" s="1" t="str">
        <f t="shared" si="0"/>
        <v>~tat~ : [taːt]</v>
      </c>
      <c r="B30" s="2">
        <v>1</v>
      </c>
      <c r="C30" s="1" t="s">
        <v>1648</v>
      </c>
      <c r="D30" s="3">
        <f t="shared" si="1"/>
        <v>9.0744101633393826E-4</v>
      </c>
      <c r="E30" s="3" t="str">
        <f t="shared" si="2"/>
        <v>~tat~</v>
      </c>
      <c r="F30" s="3" t="str">
        <f t="shared" si="3"/>
        <v>[taːt]</v>
      </c>
      <c r="G30" s="5">
        <f t="shared" si="4"/>
        <v>3</v>
      </c>
      <c r="H30" s="5">
        <f t="shared" si="5"/>
        <v>4</v>
      </c>
      <c r="I30" s="5">
        <f t="shared" si="6"/>
        <v>4</v>
      </c>
      <c r="J30" s="3" cm="1">
        <f t="array" ref="J30">SUM(_xlfn._xlws.FILTER($D$2:$D$998,_xlfn.MAP($E$2:$E$998,_xlfn.LAMBDA(_xlpm.x,_xlpm.x=$E30))))</f>
        <v>9.0744101633393826E-4</v>
      </c>
      <c r="K30" s="3">
        <f t="shared" si="7"/>
        <v>1</v>
      </c>
      <c r="L30" s="3" cm="1">
        <f t="array" ref="L30">SUM(_xlfn._xlws.FILTER($D$2:$D$998,_xlfn.MAP($F$2:$F$998,_xlfn.LAMBDA(_xlpm.x,_xlpm.x=$F30))))</f>
        <v>9.0744101633393826E-4</v>
      </c>
      <c r="M30" s="3">
        <f t="shared" si="8"/>
        <v>1</v>
      </c>
      <c r="N30" s="3">
        <f t="shared" si="9"/>
        <v>0.2342468675289098</v>
      </c>
      <c r="O30" s="3">
        <f t="shared" si="10"/>
        <v>1</v>
      </c>
      <c r="P30" s="3">
        <f t="shared" si="11"/>
        <v>0</v>
      </c>
      <c r="Q30" s="3"/>
    </row>
    <row r="31" spans="1:17">
      <c r="A31" s="1" t="str">
        <f t="shared" si="0"/>
        <v>~tom~ : [toːm]</v>
      </c>
      <c r="B31" s="2">
        <v>1</v>
      </c>
      <c r="C31" s="1" t="s">
        <v>1644</v>
      </c>
      <c r="D31" s="3">
        <f t="shared" si="1"/>
        <v>9.0744101633393826E-4</v>
      </c>
      <c r="E31" s="3" t="str">
        <f t="shared" si="2"/>
        <v>~tom~</v>
      </c>
      <c r="F31" s="3" t="str">
        <f t="shared" si="3"/>
        <v>[toːm]</v>
      </c>
      <c r="G31" s="5">
        <f t="shared" si="4"/>
        <v>3</v>
      </c>
      <c r="H31" s="5">
        <f t="shared" si="5"/>
        <v>4</v>
      </c>
      <c r="I31" s="5">
        <f t="shared" si="6"/>
        <v>4</v>
      </c>
      <c r="J31" s="3" cm="1">
        <f t="array" ref="J31">SUM(_xlfn._xlws.FILTER($D$2:$D$998,_xlfn.MAP($E$2:$E$998,_xlfn.LAMBDA(_xlpm.x,_xlpm.x=$E31))))</f>
        <v>9.0744101633393826E-4</v>
      </c>
      <c r="K31" s="3">
        <f t="shared" si="7"/>
        <v>1</v>
      </c>
      <c r="L31" s="3" cm="1">
        <f t="array" ref="L31">SUM(_xlfn._xlws.FILTER($D$2:$D$998,_xlfn.MAP($F$2:$F$998,_xlfn.LAMBDA(_xlpm.x,_xlpm.x=$F31))))</f>
        <v>9.0744101633393826E-4</v>
      </c>
      <c r="M31" s="3">
        <f t="shared" si="8"/>
        <v>1</v>
      </c>
      <c r="N31" s="3">
        <f t="shared" si="9"/>
        <v>0.2342468675289098</v>
      </c>
      <c r="O31" s="3">
        <f t="shared" si="10"/>
        <v>1</v>
      </c>
      <c r="P31" s="3">
        <f t="shared" si="11"/>
        <v>0</v>
      </c>
      <c r="Q31" s="3"/>
    </row>
    <row r="32" spans="1:17">
      <c r="A32" s="1" t="str">
        <f t="shared" si="0"/>
        <v>~tie~ : [tsiɛ]</v>
      </c>
      <c r="B32" s="2">
        <v>1</v>
      </c>
      <c r="C32" s="1" t="s">
        <v>1642</v>
      </c>
      <c r="D32" s="3">
        <f t="shared" si="1"/>
        <v>9.0744101633393826E-4</v>
      </c>
      <c r="E32" s="3" t="str">
        <f t="shared" si="2"/>
        <v>~tie~</v>
      </c>
      <c r="F32" s="3" t="str">
        <f t="shared" si="3"/>
        <v>[tsiɛ]</v>
      </c>
      <c r="G32" s="5">
        <f t="shared" si="4"/>
        <v>3</v>
      </c>
      <c r="H32" s="5">
        <f t="shared" si="5"/>
        <v>4</v>
      </c>
      <c r="I32" s="5">
        <f t="shared" si="6"/>
        <v>4</v>
      </c>
      <c r="J32" s="3" cm="1">
        <f t="array" ref="J32">SUM(_xlfn._xlws.FILTER($D$2:$D$998,_xlfn.MAP($E$2:$E$998,_xlfn.LAMBDA(_xlpm.x,_xlpm.x=$E32))))</f>
        <v>9.0744101633393826E-4</v>
      </c>
      <c r="K32" s="3">
        <f t="shared" si="7"/>
        <v>1</v>
      </c>
      <c r="L32" s="3" cm="1">
        <f t="array" ref="L32">SUM(_xlfn._xlws.FILTER($D$2:$D$998,_xlfn.MAP($F$2:$F$998,_xlfn.LAMBDA(_xlpm.x,_xlpm.x=$F32))))</f>
        <v>9.0744101633393826E-4</v>
      </c>
      <c r="M32" s="3">
        <f t="shared" si="8"/>
        <v>1</v>
      </c>
      <c r="N32" s="3">
        <f t="shared" si="9"/>
        <v>0.2342468675289098</v>
      </c>
      <c r="O32" s="3">
        <f t="shared" si="10"/>
        <v>1</v>
      </c>
      <c r="P32" s="3">
        <f t="shared" si="11"/>
        <v>0</v>
      </c>
      <c r="Q32" s="3"/>
    </row>
    <row r="33" spans="1:17">
      <c r="A33" s="1" t="str">
        <f t="shared" si="0"/>
        <v>~zig~ : [tsɪç]</v>
      </c>
      <c r="B33" s="2">
        <v>1</v>
      </c>
      <c r="C33" s="1" t="s">
        <v>1640</v>
      </c>
      <c r="D33" s="3">
        <f t="shared" si="1"/>
        <v>9.0744101633393826E-4</v>
      </c>
      <c r="E33" s="3" t="str">
        <f t="shared" si="2"/>
        <v>~zig~</v>
      </c>
      <c r="F33" s="3" t="str">
        <f t="shared" si="3"/>
        <v>[tsɪç]</v>
      </c>
      <c r="G33" s="5">
        <f t="shared" si="4"/>
        <v>3</v>
      </c>
      <c r="H33" s="5">
        <f t="shared" si="5"/>
        <v>4</v>
      </c>
      <c r="I33" s="5">
        <f t="shared" si="6"/>
        <v>4</v>
      </c>
      <c r="J33" s="3" cm="1">
        <f t="array" ref="J33">SUM(_xlfn._xlws.FILTER($D$2:$D$998,_xlfn.MAP($E$2:$E$998,_xlfn.LAMBDA(_xlpm.x,_xlpm.x=$E33))))</f>
        <v>9.0744101633393826E-4</v>
      </c>
      <c r="K33" s="3">
        <f t="shared" si="7"/>
        <v>1</v>
      </c>
      <c r="L33" s="3" cm="1">
        <f t="array" ref="L33">SUM(_xlfn._xlws.FILTER($D$2:$D$998,_xlfn.MAP($F$2:$F$998,_xlfn.LAMBDA(_xlpm.x,_xlpm.x=$F33))))</f>
        <v>9.0744101633393826E-4</v>
      </c>
      <c r="M33" s="3">
        <f t="shared" si="8"/>
        <v>1</v>
      </c>
      <c r="N33" s="3">
        <f t="shared" si="9"/>
        <v>0.2342468675289098</v>
      </c>
      <c r="O33" s="3">
        <f t="shared" si="10"/>
        <v>1</v>
      </c>
      <c r="P33" s="3">
        <f t="shared" si="11"/>
        <v>0</v>
      </c>
      <c r="Q33" s="3"/>
    </row>
    <row r="34" spans="1:17">
      <c r="A34" s="1" t="str">
        <f t="shared" si="0"/>
        <v>~tun~ : [tuːn]</v>
      </c>
      <c r="B34" s="2">
        <v>1</v>
      </c>
      <c r="C34" s="1" t="s">
        <v>1637</v>
      </c>
      <c r="D34" s="3">
        <f t="shared" si="1"/>
        <v>9.0744101633393826E-4</v>
      </c>
      <c r="E34" s="3" t="str">
        <f t="shared" si="2"/>
        <v>~tun~</v>
      </c>
      <c r="F34" s="3" t="str">
        <f t="shared" si="3"/>
        <v>[tuːn]</v>
      </c>
      <c r="G34" s="5">
        <f t="shared" si="4"/>
        <v>3</v>
      </c>
      <c r="H34" s="5">
        <f t="shared" si="5"/>
        <v>4</v>
      </c>
      <c r="I34" s="5">
        <f t="shared" si="6"/>
        <v>4</v>
      </c>
      <c r="J34" s="3" cm="1">
        <f t="array" ref="J34">SUM(_xlfn._xlws.FILTER($D$2:$D$998,_xlfn.MAP($E$2:$E$998,_xlfn.LAMBDA(_xlpm.x,_xlpm.x=$E34))))</f>
        <v>9.0744101633393826E-4</v>
      </c>
      <c r="K34" s="3">
        <f t="shared" si="7"/>
        <v>1</v>
      </c>
      <c r="L34" s="3" cm="1">
        <f t="array" ref="L34">SUM(_xlfn._xlws.FILTER($D$2:$D$998,_xlfn.MAP($F$2:$F$998,_xlfn.LAMBDA(_xlpm.x,_xlpm.x=$F34))))</f>
        <v>9.0744101633393826E-4</v>
      </c>
      <c r="M34" s="3">
        <f t="shared" si="8"/>
        <v>1</v>
      </c>
      <c r="N34" s="3">
        <f t="shared" si="9"/>
        <v>0.2342468675289098</v>
      </c>
      <c r="O34" s="3">
        <f t="shared" si="10"/>
        <v>1</v>
      </c>
      <c r="P34" s="3">
        <f t="shared" si="11"/>
        <v>0</v>
      </c>
      <c r="Q34" s="3"/>
    </row>
    <row r="35" spans="1:17">
      <c r="A35" s="1" t="str">
        <f t="shared" si="0"/>
        <v>~tut~ : [tuːt]</v>
      </c>
      <c r="B35" s="2">
        <v>1</v>
      </c>
      <c r="C35" s="1" t="s">
        <v>1636</v>
      </c>
      <c r="D35" s="3">
        <f t="shared" si="1"/>
        <v>9.0744101633393826E-4</v>
      </c>
      <c r="E35" s="3" t="str">
        <f t="shared" si="2"/>
        <v>~tut~</v>
      </c>
      <c r="F35" s="3" t="str">
        <f t="shared" si="3"/>
        <v>[tuːt]</v>
      </c>
      <c r="G35" s="5">
        <f t="shared" si="4"/>
        <v>3</v>
      </c>
      <c r="H35" s="5">
        <f t="shared" si="5"/>
        <v>4</v>
      </c>
      <c r="I35" s="5">
        <f t="shared" si="6"/>
        <v>4</v>
      </c>
      <c r="J35" s="3" cm="1">
        <f t="array" ref="J35">SUM(_xlfn._xlws.FILTER($D$2:$D$998,_xlfn.MAP($E$2:$E$998,_xlfn.LAMBDA(_xlpm.x,_xlpm.x=$E35))))</f>
        <v>9.0744101633393826E-4</v>
      </c>
      <c r="K35" s="3">
        <f t="shared" si="7"/>
        <v>1</v>
      </c>
      <c r="L35" s="3" cm="1">
        <f t="array" ref="L35">SUM(_xlfn._xlws.FILTER($D$2:$D$998,_xlfn.MAP($F$2:$F$998,_xlfn.LAMBDA(_xlpm.x,_xlpm.x=$F35))))</f>
        <v>9.0744101633393826E-4</v>
      </c>
      <c r="M35" s="3">
        <f t="shared" si="8"/>
        <v>1</v>
      </c>
      <c r="N35" s="3">
        <f t="shared" si="9"/>
        <v>0.2342468675289098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~typ~ : [tyːp]</v>
      </c>
      <c r="B36" s="2">
        <v>1</v>
      </c>
      <c r="C36" s="1" t="s">
        <v>1635</v>
      </c>
      <c r="D36" s="3">
        <f t="shared" si="1"/>
        <v>9.0744101633393826E-4</v>
      </c>
      <c r="E36" s="3" t="str">
        <f t="shared" si="2"/>
        <v>~typ~</v>
      </c>
      <c r="F36" s="3" t="str">
        <f t="shared" si="3"/>
        <v>[tyːp]</v>
      </c>
      <c r="G36" s="5">
        <f t="shared" si="4"/>
        <v>3</v>
      </c>
      <c r="H36" s="5">
        <f t="shared" si="5"/>
        <v>4</v>
      </c>
      <c r="I36" s="5">
        <f t="shared" si="6"/>
        <v>4</v>
      </c>
      <c r="J36" s="3" cm="1">
        <f t="array" ref="J36">SUM(_xlfn._xlws.FILTER($D$2:$D$998,_xlfn.MAP($E$2:$E$998,_xlfn.LAMBDA(_xlpm.x,_xlpm.x=$E36))))</f>
        <v>9.0744101633393826E-4</v>
      </c>
      <c r="K36" s="3">
        <f t="shared" si="7"/>
        <v>1</v>
      </c>
      <c r="L36" s="3" cm="1">
        <f t="array" ref="L36">SUM(_xlfn._xlws.FILTER($D$2:$D$998,_xlfn.MAP($F$2:$F$998,_xlfn.LAMBDA(_xlpm.x,_xlpm.x=$F36))))</f>
        <v>9.0744101633393826E-4</v>
      </c>
      <c r="M36" s="3">
        <f t="shared" si="8"/>
        <v>1</v>
      </c>
      <c r="N36" s="3">
        <f t="shared" si="9"/>
        <v>0.2342468675289098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~tän~ : [tɛːn]</v>
      </c>
      <c r="B37" s="2">
        <v>1</v>
      </c>
      <c r="C37" s="1" t="s">
        <v>1634</v>
      </c>
      <c r="D37" s="3">
        <f t="shared" si="1"/>
        <v>9.0744101633393826E-4</v>
      </c>
      <c r="E37" s="3" t="str">
        <f t="shared" si="2"/>
        <v>~tän~</v>
      </c>
      <c r="F37" s="3" t="str">
        <f t="shared" si="3"/>
        <v>[tɛːn]</v>
      </c>
      <c r="G37" s="5">
        <f t="shared" si="4"/>
        <v>3</v>
      </c>
      <c r="H37" s="5">
        <f t="shared" si="5"/>
        <v>4</v>
      </c>
      <c r="I37" s="5">
        <f t="shared" si="6"/>
        <v>4</v>
      </c>
      <c r="J37" s="3" cm="1">
        <f t="array" ref="J37">SUM(_xlfn._xlws.FILTER($D$2:$D$998,_xlfn.MAP($E$2:$E$998,_xlfn.LAMBDA(_xlpm.x,_xlpm.x=$E37))))</f>
        <v>9.0744101633393826E-4</v>
      </c>
      <c r="K37" s="3">
        <f t="shared" si="7"/>
        <v>1</v>
      </c>
      <c r="L37" s="3" cm="1">
        <f t="array" ref="L37">SUM(_xlfn._xlws.FILTER($D$2:$D$998,_xlfn.MAP($F$2:$F$998,_xlfn.LAMBDA(_xlpm.x,_xlpm.x=$F37))))</f>
        <v>9.0744101633393826E-4</v>
      </c>
      <c r="M37" s="3">
        <f t="shared" si="8"/>
        <v>1</v>
      </c>
      <c r="N37" s="3">
        <f t="shared" si="9"/>
        <v>0.2342468675289098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~weg~ : [veːk]</v>
      </c>
      <c r="B38" s="2">
        <v>1</v>
      </c>
      <c r="C38" s="1" t="s">
        <v>1628</v>
      </c>
      <c r="D38" s="3">
        <f t="shared" si="1"/>
        <v>9.0744101633393826E-4</v>
      </c>
      <c r="E38" s="3" t="str">
        <f t="shared" si="2"/>
        <v>~weg~</v>
      </c>
      <c r="F38" s="3" t="str">
        <f t="shared" si="3"/>
        <v>[veːk]</v>
      </c>
      <c r="G38" s="5">
        <f t="shared" si="4"/>
        <v>3</v>
      </c>
      <c r="H38" s="5">
        <f t="shared" si="5"/>
        <v>4</v>
      </c>
      <c r="I38" s="5">
        <f t="shared" si="6"/>
        <v>4</v>
      </c>
      <c r="J38" s="3" cm="1">
        <f t="array" ref="J38">SUM(_xlfn._xlws.FILTER($D$2:$D$998,_xlfn.MAP($E$2:$E$998,_xlfn.LAMBDA(_xlpm.x,_xlpm.x=$E38))))</f>
        <v>9.0744101633393826E-4</v>
      </c>
      <c r="K38" s="3">
        <f t="shared" si="7"/>
        <v>1</v>
      </c>
      <c r="L38" s="3" cm="1">
        <f t="array" ref="L38">SUM(_xlfn._xlws.FILTER($D$2:$D$998,_xlfn.MAP($F$2:$F$998,_xlfn.LAMBDA(_xlpm.x,_xlpm.x=$F38))))</f>
        <v>9.0744101633393826E-4</v>
      </c>
      <c r="M38" s="3">
        <f t="shared" si="8"/>
        <v>1</v>
      </c>
      <c r="N38" s="3">
        <f t="shared" si="9"/>
        <v>0.2342468675289098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~wir~ : [viːɐ]</v>
      </c>
      <c r="B39" s="2">
        <v>1</v>
      </c>
      <c r="C39" s="1" t="s">
        <v>1626</v>
      </c>
      <c r="D39" s="3">
        <f t="shared" si="1"/>
        <v>9.0744101633393826E-4</v>
      </c>
      <c r="E39" s="3" t="str">
        <f t="shared" si="2"/>
        <v>~wir~</v>
      </c>
      <c r="F39" s="3" t="str">
        <f t="shared" si="3"/>
        <v>[viːɐ]</v>
      </c>
      <c r="G39" s="5">
        <f t="shared" si="4"/>
        <v>3</v>
      </c>
      <c r="H39" s="5">
        <f t="shared" si="5"/>
        <v>4</v>
      </c>
      <c r="I39" s="5">
        <f t="shared" si="6"/>
        <v>4</v>
      </c>
      <c r="J39" s="3" cm="1">
        <f t="array" ref="J39">SUM(_xlfn._xlws.FILTER($D$2:$D$998,_xlfn.MAP($E$2:$E$998,_xlfn.LAMBDA(_xlpm.x,_xlpm.x=$E39))))</f>
        <v>9.0744101633393826E-4</v>
      </c>
      <c r="K39" s="3">
        <f t="shared" si="7"/>
        <v>1</v>
      </c>
      <c r="L39" s="3" cm="1">
        <f t="array" ref="L39">SUM(_xlfn._xlws.FILTER($D$2:$D$998,_xlfn.MAP($F$2:$F$998,_xlfn.LAMBDA(_xlpm.x,_xlpm.x=$F39))))</f>
        <v>9.0744101633393826E-4</v>
      </c>
      <c r="M39" s="3">
        <f t="shared" si="8"/>
        <v>1</v>
      </c>
      <c r="N39" s="3">
        <f t="shared" si="9"/>
        <v>0.2342468675289098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~sik~ : [ziːk]</v>
      </c>
      <c r="B40" s="2">
        <v>1</v>
      </c>
      <c r="C40" s="1" t="s">
        <v>1609</v>
      </c>
      <c r="D40" s="3">
        <f t="shared" si="1"/>
        <v>9.0744101633393826E-4</v>
      </c>
      <c r="E40" s="3" t="str">
        <f t="shared" si="2"/>
        <v>~sik~</v>
      </c>
      <c r="F40" s="3" t="str">
        <f t="shared" si="3"/>
        <v>[ziːk]</v>
      </c>
      <c r="G40" s="5">
        <f t="shared" si="4"/>
        <v>3</v>
      </c>
      <c r="H40" s="5">
        <f t="shared" si="5"/>
        <v>4</v>
      </c>
      <c r="I40" s="5">
        <f t="shared" si="6"/>
        <v>4</v>
      </c>
      <c r="J40" s="3" cm="1">
        <f t="array" ref="J40">SUM(_xlfn._xlws.FILTER($D$2:$D$998,_xlfn.MAP($E$2:$E$998,_xlfn.LAMBDA(_xlpm.x,_xlpm.x=$E40))))</f>
        <v>9.0744101633393826E-4</v>
      </c>
      <c r="K40" s="3">
        <f t="shared" si="7"/>
        <v>1</v>
      </c>
      <c r="L40" s="3" cm="1">
        <f t="array" ref="L40">SUM(_xlfn._xlws.FILTER($D$2:$D$998,_xlfn.MAP($F$2:$F$998,_xlfn.LAMBDA(_xlpm.x,_xlpm.x=$F40))))</f>
        <v>9.0744101633393826E-4</v>
      </c>
      <c r="M40" s="3">
        <f t="shared" si="8"/>
        <v>1</v>
      </c>
      <c r="N40" s="3">
        <f t="shared" si="9"/>
        <v>0.2342468675289098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~gab~ : [ɡaːp]</v>
      </c>
      <c r="B41" s="2">
        <v>1</v>
      </c>
      <c r="C41" s="1" t="s">
        <v>1599</v>
      </c>
      <c r="D41" s="3">
        <f t="shared" si="1"/>
        <v>9.0744101633393826E-4</v>
      </c>
      <c r="E41" s="3" t="str">
        <f t="shared" si="2"/>
        <v>~gab~</v>
      </c>
      <c r="F41" s="3" t="str">
        <f t="shared" si="3"/>
        <v>[ɡaːp]</v>
      </c>
      <c r="G41" s="5">
        <f t="shared" si="4"/>
        <v>3</v>
      </c>
      <c r="H41" s="5">
        <f t="shared" si="5"/>
        <v>4</v>
      </c>
      <c r="I41" s="5">
        <f t="shared" si="6"/>
        <v>4</v>
      </c>
      <c r="J41" s="3" cm="1">
        <f t="array" ref="J41">SUM(_xlfn._xlws.FILTER($D$2:$D$998,_xlfn.MAP($E$2:$E$998,_xlfn.LAMBDA(_xlpm.x,_xlpm.x=$E41))))</f>
        <v>9.0744101633393826E-4</v>
      </c>
      <c r="K41" s="3">
        <f t="shared" si="7"/>
        <v>1</v>
      </c>
      <c r="L41" s="3" cm="1">
        <f t="array" ref="L41">SUM(_xlfn._xlws.FILTER($D$2:$D$998,_xlfn.MAP($F$2:$F$998,_xlfn.LAMBDA(_xlpm.x,_xlpm.x=$F41))))</f>
        <v>9.0744101633393826E-4</v>
      </c>
      <c r="M41" s="3">
        <f t="shared" si="8"/>
        <v>1</v>
      </c>
      <c r="N41" s="3">
        <f t="shared" si="9"/>
        <v>0.2342468675289098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~ria~ : [ʁiaː]</v>
      </c>
      <c r="B42" s="2">
        <v>1</v>
      </c>
      <c r="C42" s="1" t="s">
        <v>1588</v>
      </c>
      <c r="D42" s="3">
        <f t="shared" si="1"/>
        <v>9.0744101633393826E-4</v>
      </c>
      <c r="E42" s="3" t="str">
        <f t="shared" si="2"/>
        <v>~ria~</v>
      </c>
      <c r="F42" s="3" t="str">
        <f t="shared" si="3"/>
        <v>[ʁiaː]</v>
      </c>
      <c r="G42" s="5">
        <f t="shared" si="4"/>
        <v>3</v>
      </c>
      <c r="H42" s="5">
        <f t="shared" si="5"/>
        <v>4</v>
      </c>
      <c r="I42" s="5">
        <f t="shared" si="6"/>
        <v>4</v>
      </c>
      <c r="J42" s="3" cm="1">
        <f t="array" ref="J42">SUM(_xlfn._xlws.FILTER($D$2:$D$998,_xlfn.MAP($E$2:$E$998,_xlfn.LAMBDA(_xlpm.x,_xlpm.x=$E42))))</f>
        <v>9.0744101633393826E-4</v>
      </c>
      <c r="K42" s="3">
        <f t="shared" si="7"/>
        <v>1</v>
      </c>
      <c r="L42" s="3" cm="1">
        <f t="array" ref="L42">SUM(_xlfn._xlws.FILTER($D$2:$D$998,_xlfn.MAP($F$2:$F$998,_xlfn.LAMBDA(_xlpm.x,_xlpm.x=$F42))))</f>
        <v>9.0744101633393826E-4</v>
      </c>
      <c r="M42" s="3">
        <f t="shared" si="8"/>
        <v>1</v>
      </c>
      <c r="N42" s="3">
        <f t="shared" si="9"/>
        <v>0.2342468675289098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~gio~ : [ɡioː]</v>
      </c>
      <c r="B43" s="2">
        <v>1</v>
      </c>
      <c r="C43" s="1" t="s">
        <v>1586</v>
      </c>
      <c r="D43" s="3">
        <f t="shared" si="1"/>
        <v>9.0744101633393826E-4</v>
      </c>
      <c r="E43" s="3" t="str">
        <f t="shared" si="2"/>
        <v>~gio~</v>
      </c>
      <c r="F43" s="3" t="str">
        <f t="shared" si="3"/>
        <v>[ɡioː]</v>
      </c>
      <c r="G43" s="5">
        <f t="shared" si="4"/>
        <v>3</v>
      </c>
      <c r="H43" s="5">
        <f t="shared" si="5"/>
        <v>4</v>
      </c>
      <c r="I43" s="5">
        <f t="shared" si="6"/>
        <v>4</v>
      </c>
      <c r="J43" s="3" cm="1">
        <f t="array" ref="J43">SUM(_xlfn._xlws.FILTER($D$2:$D$998,_xlfn.MAP($E$2:$E$998,_xlfn.LAMBDA(_xlpm.x,_xlpm.x=$E43))))</f>
        <v>9.0744101633393826E-4</v>
      </c>
      <c r="K43" s="3">
        <f t="shared" si="7"/>
        <v>1</v>
      </c>
      <c r="L43" s="3" cm="1">
        <f t="array" ref="L43">SUM(_xlfn._xlws.FILTER($D$2:$D$998,_xlfn.MAP($F$2:$F$998,_xlfn.LAMBDA(_xlpm.x,_xlpm.x=$F43))))</f>
        <v>9.0744101633393826E-4</v>
      </c>
      <c r="M43" s="3">
        <f t="shared" si="8"/>
        <v>1</v>
      </c>
      <c r="N43" s="3">
        <f t="shared" si="9"/>
        <v>0.2342468675289098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~rot~ : [ʁoːt]</v>
      </c>
      <c r="B44" s="2">
        <v>1</v>
      </c>
      <c r="C44" s="1" t="s">
        <v>1576</v>
      </c>
      <c r="D44" s="3">
        <f t="shared" si="1"/>
        <v>9.0744101633393826E-4</v>
      </c>
      <c r="E44" s="3" t="str">
        <f t="shared" si="2"/>
        <v>~rot~</v>
      </c>
      <c r="F44" s="3" t="str">
        <f t="shared" si="3"/>
        <v>[ʁoːt]</v>
      </c>
      <c r="G44" s="5">
        <f t="shared" si="4"/>
        <v>3</v>
      </c>
      <c r="H44" s="5">
        <f t="shared" si="5"/>
        <v>4</v>
      </c>
      <c r="I44" s="5">
        <f t="shared" si="6"/>
        <v>4</v>
      </c>
      <c r="J44" s="3" cm="1">
        <f t="array" ref="J44">SUM(_xlfn._xlws.FILTER($D$2:$D$998,_xlfn.MAP($E$2:$E$998,_xlfn.LAMBDA(_xlpm.x,_xlpm.x=$E44))))</f>
        <v>9.0744101633393826E-4</v>
      </c>
      <c r="K44" s="3">
        <f t="shared" si="7"/>
        <v>1</v>
      </c>
      <c r="L44" s="3" cm="1">
        <f t="array" ref="L44">SUM(_xlfn._xlws.FILTER($D$2:$D$998,_xlfn.MAP($F$2:$F$998,_xlfn.LAMBDA(_xlpm.x,_xlpm.x=$F44))))</f>
        <v>9.0744101633393826E-4</v>
      </c>
      <c r="M44" s="3">
        <f t="shared" si="8"/>
        <v>1</v>
      </c>
      <c r="N44" s="3">
        <f t="shared" si="9"/>
        <v>0.2342468675289098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~ruf~ : [ʁuːf]</v>
      </c>
      <c r="B45" s="2">
        <v>1</v>
      </c>
      <c r="C45" s="1" t="s">
        <v>1572</v>
      </c>
      <c r="D45" s="3">
        <f t="shared" si="1"/>
        <v>9.0744101633393826E-4</v>
      </c>
      <c r="E45" s="3" t="str">
        <f t="shared" si="2"/>
        <v>~ruf~</v>
      </c>
      <c r="F45" s="3" t="str">
        <f t="shared" si="3"/>
        <v>[ʁuːf]</v>
      </c>
      <c r="G45" s="5">
        <f t="shared" si="4"/>
        <v>3</v>
      </c>
      <c r="H45" s="5">
        <f t="shared" si="5"/>
        <v>4</v>
      </c>
      <c r="I45" s="5">
        <f t="shared" si="6"/>
        <v>4</v>
      </c>
      <c r="J45" s="3" cm="1">
        <f t="array" ref="J45">SUM(_xlfn._xlws.FILTER($D$2:$D$998,_xlfn.MAP($E$2:$E$998,_xlfn.LAMBDA(_xlpm.x,_xlpm.x=$E45))))</f>
        <v>9.0744101633393826E-4</v>
      </c>
      <c r="K45" s="3">
        <f t="shared" si="7"/>
        <v>1</v>
      </c>
      <c r="L45" s="3" cm="1">
        <f t="array" ref="L45">SUM(_xlfn._xlws.FILTER($D$2:$D$998,_xlfn.MAP($F$2:$F$998,_xlfn.LAMBDA(_xlpm.x,_xlpm.x=$F45))))</f>
        <v>9.0744101633393826E-4</v>
      </c>
      <c r="M45" s="3">
        <f t="shared" si="8"/>
        <v>1</v>
      </c>
      <c r="N45" s="3">
        <f t="shared" si="9"/>
        <v>0.2342468675289098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~gut~ : [ɡuːt]</v>
      </c>
      <c r="B46" s="2">
        <v>1</v>
      </c>
      <c r="C46" s="1" t="s">
        <v>1571</v>
      </c>
      <c r="D46" s="3">
        <f t="shared" si="1"/>
        <v>9.0744101633393826E-4</v>
      </c>
      <c r="E46" s="3" t="str">
        <f t="shared" si="2"/>
        <v>~gut~</v>
      </c>
      <c r="F46" s="3" t="str">
        <f t="shared" si="3"/>
        <v>[ɡuːt]</v>
      </c>
      <c r="G46" s="5">
        <f t="shared" si="4"/>
        <v>3</v>
      </c>
      <c r="H46" s="5">
        <f t="shared" si="5"/>
        <v>4</v>
      </c>
      <c r="I46" s="5">
        <f t="shared" si="6"/>
        <v>4</v>
      </c>
      <c r="J46" s="3" cm="1">
        <f t="array" ref="J46">SUM(_xlfn._xlws.FILTER($D$2:$D$998,_xlfn.MAP($E$2:$E$998,_xlfn.LAMBDA(_xlpm.x,_xlpm.x=$E46))))</f>
        <v>9.0744101633393826E-4</v>
      </c>
      <c r="K46" s="3">
        <f t="shared" si="7"/>
        <v>1</v>
      </c>
      <c r="L46" s="3" cm="1">
        <f t="array" ref="L46">SUM(_xlfn._xlws.FILTER($D$2:$D$998,_xlfn.MAP($F$2:$F$998,_xlfn.LAMBDA(_xlpm.x,_xlpm.x=$F46))))</f>
        <v>9.0744101633393826E-4</v>
      </c>
      <c r="M46" s="3">
        <f t="shared" si="8"/>
        <v>1</v>
      </c>
      <c r="N46" s="3">
        <f t="shared" si="9"/>
        <v>0.2342468675289098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~kam~ : [kaːm]</v>
      </c>
      <c r="B47" s="2">
        <v>2</v>
      </c>
      <c r="C47" s="1" t="s">
        <v>1543</v>
      </c>
      <c r="D47" s="3">
        <f t="shared" si="1"/>
        <v>1.8148820326678765E-3</v>
      </c>
      <c r="E47" s="3" t="str">
        <f t="shared" si="2"/>
        <v>~kam~</v>
      </c>
      <c r="F47" s="3" t="str">
        <f t="shared" si="3"/>
        <v>[kaːm]</v>
      </c>
      <c r="G47" s="5">
        <f t="shared" si="4"/>
        <v>3</v>
      </c>
      <c r="H47" s="5">
        <f t="shared" si="5"/>
        <v>4</v>
      </c>
      <c r="I47" s="5">
        <f t="shared" si="6"/>
        <v>4</v>
      </c>
      <c r="J47" s="3" cm="1">
        <f t="array" ref="J47">SUM(_xlfn._xlws.FILTER($D$2:$D$998,_xlfn.MAP($E$2:$E$998,_xlfn.LAMBDA(_xlpm.x,_xlpm.x=$E47))))</f>
        <v>1.8148820326678765E-3</v>
      </c>
      <c r="K47" s="3">
        <f t="shared" si="7"/>
        <v>1</v>
      </c>
      <c r="L47" s="3" cm="1">
        <f t="array" ref="L47">SUM(_xlfn._xlws.FILTER($D$2:$D$998,_xlfn.MAP($F$2:$F$998,_xlfn.LAMBDA(_xlpm.x,_xlpm.x=$F47))))</f>
        <v>1.8148820326678765E-3</v>
      </c>
      <c r="M47" s="3">
        <f t="shared" si="8"/>
        <v>1</v>
      </c>
      <c r="N47" s="3">
        <f t="shared" si="9"/>
        <v>0.37127250094471825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~ton~ : [toːn]</v>
      </c>
      <c r="B48" s="2">
        <v>2</v>
      </c>
      <c r="C48" s="1" t="s">
        <v>1533</v>
      </c>
      <c r="D48" s="3">
        <f t="shared" si="1"/>
        <v>1.8148820326678765E-3</v>
      </c>
      <c r="E48" s="3" t="str">
        <f t="shared" si="2"/>
        <v>~ton~</v>
      </c>
      <c r="F48" s="3" t="str">
        <f t="shared" si="3"/>
        <v>[toːn]</v>
      </c>
      <c r="G48" s="5">
        <f t="shared" si="4"/>
        <v>3</v>
      </c>
      <c r="H48" s="5">
        <f t="shared" si="5"/>
        <v>4</v>
      </c>
      <c r="I48" s="5">
        <f t="shared" si="6"/>
        <v>4</v>
      </c>
      <c r="J48" s="3" cm="1">
        <f t="array" ref="J48">SUM(_xlfn._xlws.FILTER($D$2:$D$998,_xlfn.MAP($E$2:$E$998,_xlfn.LAMBDA(_xlpm.x,_xlpm.x=$E48))))</f>
        <v>1.8148820326678765E-3</v>
      </c>
      <c r="K48" s="3">
        <f t="shared" si="7"/>
        <v>1</v>
      </c>
      <c r="L48" s="3" cm="1">
        <f t="array" ref="L48">SUM(_xlfn._xlws.FILTER($D$2:$D$998,_xlfn.MAP($F$2:$F$998,_xlfn.LAMBDA(_xlpm.x,_xlpm.x=$F48))))</f>
        <v>1.8148820326678765E-3</v>
      </c>
      <c r="M48" s="3">
        <f t="shared" si="8"/>
        <v>1</v>
      </c>
      <c r="N48" s="3">
        <f t="shared" si="9"/>
        <v>0.37127250094471825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~tor~ : [toːɐ]</v>
      </c>
      <c r="B49" s="2">
        <v>2</v>
      </c>
      <c r="C49" s="1" t="s">
        <v>1532</v>
      </c>
      <c r="D49" s="3">
        <f t="shared" si="1"/>
        <v>1.8148820326678765E-3</v>
      </c>
      <c r="E49" s="3" t="str">
        <f t="shared" si="2"/>
        <v>~tor~</v>
      </c>
      <c r="F49" s="3" t="str">
        <f t="shared" si="3"/>
        <v>[toːɐ]</v>
      </c>
      <c r="G49" s="5">
        <f t="shared" si="4"/>
        <v>3</v>
      </c>
      <c r="H49" s="5">
        <f t="shared" si="5"/>
        <v>4</v>
      </c>
      <c r="I49" s="5">
        <f t="shared" si="6"/>
        <v>4</v>
      </c>
      <c r="J49" s="3" cm="1">
        <f t="array" ref="J49">SUM(_xlfn._xlws.FILTER($D$2:$D$998,_xlfn.MAP($E$2:$E$998,_xlfn.LAMBDA(_xlpm.x,_xlpm.x=$E49))))</f>
        <v>1.8148820326678765E-3</v>
      </c>
      <c r="K49" s="3">
        <f t="shared" si="7"/>
        <v>1</v>
      </c>
      <c r="L49" s="3" cm="1">
        <f t="array" ref="L49">SUM(_xlfn._xlws.FILTER($D$2:$D$998,_xlfn.MAP($F$2:$F$998,_xlfn.LAMBDA(_xlpm.x,_xlpm.x=$F49))))</f>
        <v>1.8148820326678765E-3</v>
      </c>
      <c r="M49" s="3">
        <f t="shared" si="8"/>
        <v>1</v>
      </c>
      <c r="N49" s="3">
        <f t="shared" si="9"/>
        <v>0.37127250094471825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~tür~ : [tyːɐ]</v>
      </c>
      <c r="B50" s="2">
        <v>2</v>
      </c>
      <c r="C50" s="1" t="s">
        <v>1531</v>
      </c>
      <c r="D50" s="3">
        <f t="shared" si="1"/>
        <v>1.8148820326678765E-3</v>
      </c>
      <c r="E50" s="3" t="str">
        <f t="shared" si="2"/>
        <v>~tür~</v>
      </c>
      <c r="F50" s="3" t="str">
        <f t="shared" si="3"/>
        <v>[tyːɐ]</v>
      </c>
      <c r="G50" s="5">
        <f t="shared" si="4"/>
        <v>3</v>
      </c>
      <c r="H50" s="5">
        <f t="shared" si="5"/>
        <v>4</v>
      </c>
      <c r="I50" s="5">
        <f t="shared" si="6"/>
        <v>4</v>
      </c>
      <c r="J50" s="3" cm="1">
        <f t="array" ref="J50">SUM(_xlfn._xlws.FILTER($D$2:$D$998,_xlfn.MAP($E$2:$E$998,_xlfn.LAMBDA(_xlpm.x,_xlpm.x=$E50))))</f>
        <v>1.8148820326678765E-3</v>
      </c>
      <c r="K50" s="3">
        <f t="shared" si="7"/>
        <v>1</v>
      </c>
      <c r="L50" s="3" cm="1">
        <f t="array" ref="L50">SUM(_xlfn._xlws.FILTER($D$2:$D$998,_xlfn.MAP($F$2:$F$998,_xlfn.LAMBDA(_xlpm.x,_xlpm.x=$F50))))</f>
        <v>1.8148820326678765E-3</v>
      </c>
      <c r="M50" s="3">
        <f t="shared" si="8"/>
        <v>1</v>
      </c>
      <c r="N50" s="3">
        <f t="shared" si="9"/>
        <v>0.37127250094471825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~wer~ : [veːɐ]</v>
      </c>
      <c r="B51" s="2">
        <v>2</v>
      </c>
      <c r="C51" s="1" t="s">
        <v>1530</v>
      </c>
      <c r="D51" s="3">
        <f t="shared" si="1"/>
        <v>1.8148820326678765E-3</v>
      </c>
      <c r="E51" s="3" t="str">
        <f t="shared" si="2"/>
        <v>~wer~</v>
      </c>
      <c r="F51" s="3" t="str">
        <f t="shared" si="3"/>
        <v>[veːɐ]</v>
      </c>
      <c r="G51" s="5">
        <f t="shared" si="4"/>
        <v>3</v>
      </c>
      <c r="H51" s="5">
        <f t="shared" si="5"/>
        <v>4</v>
      </c>
      <c r="I51" s="5">
        <f t="shared" si="6"/>
        <v>4</v>
      </c>
      <c r="J51" s="3" cm="1">
        <f t="array" ref="J51">SUM(_xlfn._xlws.FILTER($D$2:$D$998,_xlfn.MAP($E$2:$E$998,_xlfn.LAMBDA(_xlpm.x,_xlpm.x=$E51))))</f>
        <v>1.8148820326678765E-3</v>
      </c>
      <c r="K51" s="3">
        <f t="shared" si="7"/>
        <v>1</v>
      </c>
      <c r="L51" s="3" cm="1">
        <f t="array" ref="L51">SUM(_xlfn._xlws.FILTER($D$2:$D$998,_xlfn.MAP($F$2:$F$998,_xlfn.LAMBDA(_xlpm.x,_xlpm.x=$F51))))</f>
        <v>1.8148820326678765E-3</v>
      </c>
      <c r="M51" s="3">
        <f t="shared" si="8"/>
        <v>1</v>
      </c>
      <c r="N51" s="3">
        <f t="shared" si="9"/>
        <v>0.37127250094471825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~sam~ : [zaːm]</v>
      </c>
      <c r="B52" s="2">
        <v>2</v>
      </c>
      <c r="C52" s="1" t="s">
        <v>1528</v>
      </c>
      <c r="D52" s="3">
        <f t="shared" si="1"/>
        <v>1.8148820326678765E-3</v>
      </c>
      <c r="E52" s="3" t="str">
        <f t="shared" si="2"/>
        <v>~sam~</v>
      </c>
      <c r="F52" s="3" t="str">
        <f t="shared" si="3"/>
        <v>[zaːm]</v>
      </c>
      <c r="G52" s="5">
        <f t="shared" si="4"/>
        <v>3</v>
      </c>
      <c r="H52" s="5">
        <f t="shared" si="5"/>
        <v>4</v>
      </c>
      <c r="I52" s="5">
        <f t="shared" si="6"/>
        <v>4</v>
      </c>
      <c r="J52" s="3" cm="1">
        <f t="array" ref="J52">SUM(_xlfn._xlws.FILTER($D$2:$D$998,_xlfn.MAP($E$2:$E$998,_xlfn.LAMBDA(_xlpm.x,_xlpm.x=$E52))))</f>
        <v>1.8148820326678765E-3</v>
      </c>
      <c r="K52" s="3">
        <f t="shared" si="7"/>
        <v>1</v>
      </c>
      <c r="L52" s="3" cm="1">
        <f t="array" ref="L52">SUM(_xlfn._xlws.FILTER($D$2:$D$998,_xlfn.MAP($F$2:$F$998,_xlfn.LAMBDA(_xlpm.x,_xlpm.x=$F52))))</f>
        <v>1.8148820326678765E-3</v>
      </c>
      <c r="M52" s="3">
        <f t="shared" si="8"/>
        <v>1</v>
      </c>
      <c r="N52" s="3">
        <f t="shared" si="9"/>
        <v>0.37127250094471825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~tur~ : [tuːɐ]</v>
      </c>
      <c r="B53" s="2">
        <v>3</v>
      </c>
      <c r="C53" s="1" t="s">
        <v>1518</v>
      </c>
      <c r="D53" s="3">
        <f t="shared" si="1"/>
        <v>2.7223230490018148E-3</v>
      </c>
      <c r="E53" s="3" t="str">
        <f t="shared" si="2"/>
        <v>~tur~</v>
      </c>
      <c r="F53" s="3" t="str">
        <f t="shared" si="3"/>
        <v>[tuːɐ]</v>
      </c>
      <c r="G53" s="5">
        <f t="shared" si="4"/>
        <v>3</v>
      </c>
      <c r="H53" s="5">
        <f t="shared" si="5"/>
        <v>4</v>
      </c>
      <c r="I53" s="5">
        <f t="shared" si="6"/>
        <v>4</v>
      </c>
      <c r="J53" s="3" cm="1">
        <f t="array" ref="J53">SUM(_xlfn._xlws.FILTER($D$2:$D$998,_xlfn.MAP($E$2:$E$998,_xlfn.LAMBDA(_xlpm.x,_xlpm.x=$E53))))</f>
        <v>2.7223230490018148E-3</v>
      </c>
      <c r="K53" s="3">
        <f t="shared" si="7"/>
        <v>1</v>
      </c>
      <c r="L53" s="3" cm="1">
        <f t="array" ref="L53">SUM(_xlfn._xlws.FILTER($D$2:$D$998,_xlfn.MAP($F$2:$F$998,_xlfn.LAMBDA(_xlpm.x,_xlpm.x=$F53))))</f>
        <v>2.7223230490018148E-3</v>
      </c>
      <c r="M53" s="3">
        <f t="shared" si="8"/>
        <v>1</v>
      </c>
      <c r="N53" s="3">
        <f t="shared" si="9"/>
        <v>0.4684937350578196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~vor~ : [foːɐ]</v>
      </c>
      <c r="B54" s="2">
        <v>6</v>
      </c>
      <c r="C54" s="1" t="s">
        <v>1511</v>
      </c>
      <c r="D54" s="3">
        <f t="shared" si="1"/>
        <v>5.4446460980036296E-3</v>
      </c>
      <c r="E54" s="3" t="str">
        <f t="shared" si="2"/>
        <v>~vor~</v>
      </c>
      <c r="F54" s="3" t="str">
        <f t="shared" si="3"/>
        <v>[foːɐ]</v>
      </c>
      <c r="G54" s="5">
        <f t="shared" si="4"/>
        <v>3</v>
      </c>
      <c r="H54" s="5">
        <f t="shared" si="5"/>
        <v>4</v>
      </c>
      <c r="I54" s="5">
        <f t="shared" si="6"/>
        <v>4</v>
      </c>
      <c r="J54" s="3" cm="1">
        <f t="array" ref="J54">SUM(_xlfn._xlws.FILTER($D$2:$D$998,_xlfn.MAP($E$2:$E$998,_xlfn.LAMBDA(_xlpm.x,_xlpm.x=$E54))))</f>
        <v>5.4446460980036296E-3</v>
      </c>
      <c r="K54" s="3">
        <f t="shared" si="7"/>
        <v>1</v>
      </c>
      <c r="L54" s="3" cm="1">
        <f t="array" ref="L54">SUM(_xlfn._xlws.FILTER($D$2:$D$998,_xlfn.MAP($F$2:$F$998,_xlfn.LAMBDA(_xlpm.x,_xlpm.x=$F54))))</f>
        <v>5.4446460980036296E-3</v>
      </c>
      <c r="M54" s="3">
        <f t="shared" si="8"/>
        <v>1</v>
      </c>
      <c r="N54" s="3">
        <f t="shared" si="9"/>
        <v>0.65761409653386049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~fzu~ : [ftsuː]</v>
      </c>
      <c r="B55" s="2">
        <v>1</v>
      </c>
      <c r="C55" s="1" t="s">
        <v>1294</v>
      </c>
      <c r="D55" s="3">
        <f t="shared" si="1"/>
        <v>9.0744101633393826E-4</v>
      </c>
      <c r="E55" s="3" t="str">
        <f t="shared" si="2"/>
        <v>~fzu~</v>
      </c>
      <c r="F55" s="3" t="str">
        <f t="shared" si="3"/>
        <v>[ftsuː]</v>
      </c>
      <c r="G55" s="5">
        <f t="shared" si="4"/>
        <v>3</v>
      </c>
      <c r="H55" s="5">
        <f t="shared" si="5"/>
        <v>5</v>
      </c>
      <c r="I55" s="5">
        <f t="shared" si="6"/>
        <v>5</v>
      </c>
      <c r="J55" s="3" cm="1">
        <f t="array" ref="J55">SUM(_xlfn._xlws.FILTER($D$2:$D$998,_xlfn.MAP($E$2:$E$998,_xlfn.LAMBDA(_xlpm.x,_xlpm.x=$E55))))</f>
        <v>9.0744101633393826E-4</v>
      </c>
      <c r="K55" s="3">
        <f t="shared" si="7"/>
        <v>1</v>
      </c>
      <c r="L55" s="3" cm="1">
        <f t="array" ref="L55">SUM(_xlfn._xlws.FILTER($D$2:$D$998,_xlfn.MAP($F$2:$F$998,_xlfn.LAMBDA(_xlpm.x,_xlpm.x=$F55))))</f>
        <v>9.0744101633393826E-4</v>
      </c>
      <c r="M55" s="3">
        <f t="shared" si="8"/>
        <v>1</v>
      </c>
      <c r="N55" s="3">
        <f t="shared" si="9"/>
        <v>0.25439985932113074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~mzu~ : [mtsuː]</v>
      </c>
      <c r="B56" s="2">
        <v>1</v>
      </c>
      <c r="C56" s="1" t="s">
        <v>1216</v>
      </c>
      <c r="D56" s="3">
        <f t="shared" si="1"/>
        <v>9.0744101633393826E-4</v>
      </c>
      <c r="E56" s="1" t="str">
        <f t="shared" si="2"/>
        <v>~mzu~</v>
      </c>
      <c r="F56" s="1" t="str">
        <f t="shared" si="3"/>
        <v>[mtsuː]</v>
      </c>
      <c r="G56" s="5">
        <f t="shared" si="4"/>
        <v>3</v>
      </c>
      <c r="H56" s="5">
        <f t="shared" si="5"/>
        <v>5</v>
      </c>
      <c r="I56" s="5">
        <f t="shared" si="6"/>
        <v>5</v>
      </c>
      <c r="J56" s="3" cm="1">
        <f t="array" ref="J56">SUM(_xlfn._xlws.FILTER($D$2:$D$998,_xlfn.MAP($E$2:$E$998,_xlfn.LAMBDA(_xlpm.x,_xlpm.x=$E56))))</f>
        <v>9.0744101633393826E-4</v>
      </c>
      <c r="K56" s="3">
        <f t="shared" si="7"/>
        <v>1</v>
      </c>
      <c r="L56" s="3" cm="1">
        <f t="array" ref="L56">SUM(_xlfn._xlws.FILTER($D$2:$D$998,_xlfn.MAP($F$2:$F$998,_xlfn.LAMBDA(_xlpm.x,_xlpm.x=$F56))))</f>
        <v>9.0744101633393826E-4</v>
      </c>
      <c r="M56" s="3">
        <f t="shared" si="8"/>
        <v>1</v>
      </c>
      <c r="N56" s="3">
        <f t="shared" si="9"/>
        <v>0.25439985932113074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~nzu~ : [ntsuː]</v>
      </c>
      <c r="B57" s="2">
        <v>1</v>
      </c>
      <c r="C57" s="1" t="s">
        <v>1198</v>
      </c>
      <c r="D57" s="3">
        <f t="shared" si="1"/>
        <v>9.0744101633393826E-4</v>
      </c>
      <c r="E57" s="1" t="str">
        <f t="shared" si="2"/>
        <v>~nzu~</v>
      </c>
      <c r="F57" s="1" t="str">
        <f t="shared" si="3"/>
        <v>[ntsuː]</v>
      </c>
      <c r="G57" s="5">
        <f t="shared" si="4"/>
        <v>3</v>
      </c>
      <c r="H57" s="5">
        <f t="shared" si="5"/>
        <v>5</v>
      </c>
      <c r="I57" s="5">
        <f t="shared" si="6"/>
        <v>5</v>
      </c>
      <c r="J57" s="3" cm="1">
        <f t="array" ref="J57">SUM(_xlfn._xlws.FILTER($D$2:$D$998,_xlfn.MAP($E$2:$E$998,_xlfn.LAMBDA(_xlpm.x,_xlpm.x=$E57))))</f>
        <v>9.0744101633393826E-4</v>
      </c>
      <c r="K57" s="3">
        <f t="shared" si="7"/>
        <v>1</v>
      </c>
      <c r="L57" s="3" cm="1">
        <f t="array" ref="L57">SUM(_xlfn._xlws.FILTER($D$2:$D$998,_xlfn.MAP($F$2:$F$998,_xlfn.LAMBDA(_xlpm.x,_xlpm.x=$F57))))</f>
        <v>9.0744101633393826E-4</v>
      </c>
      <c r="M57" s="3">
        <f t="shared" si="8"/>
        <v>1</v>
      </c>
      <c r="N57" s="3">
        <f t="shared" si="9"/>
        <v>0.25439985932113074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~oze~ : [oːtse]</v>
      </c>
      <c r="B58" s="2">
        <v>1</v>
      </c>
      <c r="C58" s="1" t="s">
        <v>1190</v>
      </c>
      <c r="D58" s="3">
        <f t="shared" si="1"/>
        <v>9.0744101633393826E-4</v>
      </c>
      <c r="E58" s="3" t="str">
        <f t="shared" si="2"/>
        <v>~oze~</v>
      </c>
      <c r="F58" s="3" t="str">
        <f t="shared" si="3"/>
        <v>[oːtse]</v>
      </c>
      <c r="G58" s="5">
        <f t="shared" si="4"/>
        <v>3</v>
      </c>
      <c r="H58" s="5">
        <f t="shared" si="5"/>
        <v>5</v>
      </c>
      <c r="I58" s="5">
        <f t="shared" si="6"/>
        <v>5</v>
      </c>
      <c r="J58" s="3" cm="1">
        <f t="array" ref="J58">SUM(_xlfn._xlws.FILTER($D$2:$D$998,_xlfn.MAP($E$2:$E$998,_xlfn.LAMBDA(_xlpm.x,_xlpm.x=$E58))))</f>
        <v>9.0744101633393826E-4</v>
      </c>
      <c r="K58" s="3">
        <f t="shared" si="7"/>
        <v>1</v>
      </c>
      <c r="L58" s="3" cm="1">
        <f t="array" ref="L58">SUM(_xlfn._xlws.FILTER($D$2:$D$998,_xlfn.MAP($F$2:$F$998,_xlfn.LAMBDA(_xlpm.x,_xlpm.x=$F58))))</f>
        <v>9.0744101633393826E-4</v>
      </c>
      <c r="M58" s="3">
        <f t="shared" si="8"/>
        <v>1</v>
      </c>
      <c r="N58" s="3">
        <f t="shared" si="9"/>
        <v>0.25439985932113074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~zea~ : [tseaː]</v>
      </c>
      <c r="B59" s="2">
        <v>1</v>
      </c>
      <c r="C59" s="1" t="s">
        <v>1167</v>
      </c>
      <c r="D59" s="3">
        <f t="shared" si="1"/>
        <v>9.0744101633393826E-4</v>
      </c>
      <c r="E59" s="3" t="str">
        <f t="shared" si="2"/>
        <v>~zea~</v>
      </c>
      <c r="F59" s="3" t="str">
        <f t="shared" si="3"/>
        <v>[tseaː]</v>
      </c>
      <c r="G59" s="5">
        <f t="shared" si="4"/>
        <v>3</v>
      </c>
      <c r="H59" s="5">
        <f t="shared" si="5"/>
        <v>5</v>
      </c>
      <c r="I59" s="5">
        <f t="shared" si="6"/>
        <v>5</v>
      </c>
      <c r="J59" s="3" cm="1">
        <f t="array" ref="J59">SUM(_xlfn._xlws.FILTER($D$2:$D$998,_xlfn.MAP($E$2:$E$998,_xlfn.LAMBDA(_xlpm.x,_xlpm.x=$E59))))</f>
        <v>9.0744101633393826E-4</v>
      </c>
      <c r="K59" s="3">
        <f t="shared" si="7"/>
        <v>1</v>
      </c>
      <c r="L59" s="3" cm="1">
        <f t="array" ref="L59">SUM(_xlfn._xlws.FILTER($D$2:$D$998,_xlfn.MAP($F$2:$F$998,_xlfn.LAMBDA(_xlpm.x,_xlpm.x=$F59))))</f>
        <v>9.0744101633393826E-4</v>
      </c>
      <c r="M59" s="3">
        <f t="shared" si="8"/>
        <v>1</v>
      </c>
      <c r="N59" s="3">
        <f t="shared" si="9"/>
        <v>0.25439985932113074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~tio~ : [tsioː]</v>
      </c>
      <c r="B60" s="2">
        <v>3</v>
      </c>
      <c r="C60" s="1" t="s">
        <v>1041</v>
      </c>
      <c r="D60" s="3">
        <f t="shared" si="1"/>
        <v>2.7223230490018148E-3</v>
      </c>
      <c r="E60" s="3" t="str">
        <f t="shared" si="2"/>
        <v>~tio~</v>
      </c>
      <c r="F60" s="3" t="str">
        <f t="shared" si="3"/>
        <v>[tsioː]</v>
      </c>
      <c r="G60" s="5">
        <f t="shared" si="4"/>
        <v>3</v>
      </c>
      <c r="H60" s="5">
        <f t="shared" si="5"/>
        <v>5</v>
      </c>
      <c r="I60" s="5">
        <f t="shared" si="6"/>
        <v>5</v>
      </c>
      <c r="J60" s="3" cm="1">
        <f t="array" ref="J60">SUM(_xlfn._xlws.FILTER($D$2:$D$998,_xlfn.MAP($E$2:$E$998,_xlfn.LAMBDA(_xlpm.x,_xlpm.x=$E60))))</f>
        <v>2.7223230490018148E-3</v>
      </c>
      <c r="K60" s="3">
        <f t="shared" si="7"/>
        <v>1</v>
      </c>
      <c r="L60" s="3" cm="1">
        <f t="array" ref="L60">SUM(_xlfn._xlws.FILTER($D$2:$D$998,_xlfn.MAP($F$2:$F$998,_xlfn.LAMBDA(_xlpm.x,_xlpm.x=$F60))))</f>
        <v>2.7223230490018148E-3</v>
      </c>
      <c r="M60" s="3">
        <f t="shared" si="8"/>
        <v>1</v>
      </c>
      <c r="N60" s="3">
        <f t="shared" si="9"/>
        <v>0.50879971864226148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~zug~ : [tsuːk]</v>
      </c>
      <c r="B61" s="2">
        <v>4</v>
      </c>
      <c r="C61" s="1" t="s">
        <v>1040</v>
      </c>
      <c r="D61" s="3">
        <f t="shared" si="1"/>
        <v>3.629764065335753E-3</v>
      </c>
      <c r="E61" s="3" t="str">
        <f t="shared" si="2"/>
        <v>~zug~</v>
      </c>
      <c r="F61" s="3" t="str">
        <f t="shared" si="3"/>
        <v>[tsuːk]</v>
      </c>
      <c r="G61" s="5">
        <f t="shared" si="4"/>
        <v>3</v>
      </c>
      <c r="H61" s="5">
        <f t="shared" si="5"/>
        <v>5</v>
      </c>
      <c r="I61" s="5">
        <f t="shared" si="6"/>
        <v>5</v>
      </c>
      <c r="J61" s="3" cm="1">
        <f t="array" ref="J61">SUM(_xlfn._xlws.FILTER($D$2:$D$998,_xlfn.MAP($E$2:$E$998,_xlfn.LAMBDA(_xlpm.x,_xlpm.x=$E61))))</f>
        <v>3.629764065335753E-3</v>
      </c>
      <c r="K61" s="3">
        <f t="shared" si="7"/>
        <v>1</v>
      </c>
      <c r="L61" s="3" cm="1">
        <f t="array" ref="L61">SUM(_xlfn._xlws.FILTER($D$2:$D$998,_xlfn.MAP($F$2:$F$998,_xlfn.LAMBDA(_xlpm.x,_xlpm.x=$F61))))</f>
        <v>3.629764065335753E-3</v>
      </c>
      <c r="M61" s="3">
        <f t="shared" si="8"/>
        <v>1</v>
      </c>
      <c r="N61" s="3">
        <f t="shared" si="9"/>
        <v>0.59069818069312607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~bot~ : [boːt]</v>
      </c>
      <c r="B62" s="2">
        <v>1</v>
      </c>
      <c r="C62" s="1" t="s">
        <v>1494</v>
      </c>
      <c r="D62" s="3">
        <f t="shared" si="1"/>
        <v>9.0744101633393826E-4</v>
      </c>
      <c r="E62" s="1" t="str">
        <f t="shared" si="2"/>
        <v>~bot~</v>
      </c>
      <c r="F62" s="1" t="str">
        <f t="shared" si="3"/>
        <v>[boːt]</v>
      </c>
      <c r="G62" s="5">
        <f t="shared" si="4"/>
        <v>3</v>
      </c>
      <c r="H62" s="5">
        <f t="shared" si="5"/>
        <v>4</v>
      </c>
      <c r="I62" s="5">
        <f t="shared" si="6"/>
        <v>4</v>
      </c>
      <c r="J62" s="3" cm="1">
        <f t="array" ref="J62">SUM(_xlfn._xlws.FILTER($D$2:$D$998,_xlfn.MAP($E$2:$E$998,_xlfn.LAMBDA(_xlpm.x,_xlpm.x=$E62))))</f>
        <v>9.0744101633393826E-4</v>
      </c>
      <c r="K62" s="3">
        <f t="shared" si="7"/>
        <v>1</v>
      </c>
      <c r="L62" s="3" cm="1">
        <f t="array" ref="L62">SUM(_xlfn._xlws.FILTER($D$2:$D$998,_xlfn.MAP($F$2:$F$998,_xlfn.LAMBDA(_xlpm.x,_xlpm.x=$F62))))</f>
        <v>1.8148820326678765E-3</v>
      </c>
      <c r="M62" s="3">
        <f t="shared" si="8"/>
        <v>0.5</v>
      </c>
      <c r="N62" s="3">
        <f t="shared" si="9"/>
        <v>0.15616457835260653</v>
      </c>
      <c r="O62" s="3">
        <f t="shared" si="10"/>
        <v>0.66666666666666663</v>
      </c>
      <c r="P62" s="3">
        <f t="shared" si="11"/>
        <v>0.3010299956639812</v>
      </c>
      <c r="Q62" s="3"/>
    </row>
    <row r="63" spans="1:17">
      <c r="A63" s="1" t="str">
        <f t="shared" si="0"/>
        <v>~lar~ : [laːʁ]</v>
      </c>
      <c r="B63" s="2">
        <v>1</v>
      </c>
      <c r="C63" s="1" t="s">
        <v>1490</v>
      </c>
      <c r="D63" s="3">
        <f t="shared" si="1"/>
        <v>9.0744101633393826E-4</v>
      </c>
      <c r="E63" s="1" t="str">
        <f t="shared" si="2"/>
        <v>~lar~</v>
      </c>
      <c r="F63" s="1" t="str">
        <f t="shared" si="3"/>
        <v>[laːʁ]</v>
      </c>
      <c r="G63" s="5">
        <f t="shared" si="4"/>
        <v>3</v>
      </c>
      <c r="H63" s="5">
        <f t="shared" si="5"/>
        <v>4</v>
      </c>
      <c r="I63" s="5">
        <f t="shared" si="6"/>
        <v>4</v>
      </c>
      <c r="J63" s="3" cm="1">
        <f t="array" ref="J63">SUM(_xlfn._xlws.FILTER($D$2:$D$998,_xlfn.MAP($E$2:$E$998,_xlfn.LAMBDA(_xlpm.x,_xlpm.x=$E63))))</f>
        <v>9.0744101633393826E-4</v>
      </c>
      <c r="K63" s="3">
        <f t="shared" si="7"/>
        <v>1</v>
      </c>
      <c r="L63" s="3" cm="1">
        <f t="array" ref="L63">SUM(_xlfn._xlws.FILTER($D$2:$D$998,_xlfn.MAP($F$2:$F$998,_xlfn.LAMBDA(_xlpm.x,_xlpm.x=$F63))))</f>
        <v>1.8148820326678765E-3</v>
      </c>
      <c r="M63" s="3">
        <f t="shared" si="8"/>
        <v>0.5</v>
      </c>
      <c r="N63" s="3">
        <f t="shared" si="9"/>
        <v>0.15616457835260653</v>
      </c>
      <c r="O63" s="3">
        <f t="shared" si="10"/>
        <v>0.66666666666666663</v>
      </c>
      <c r="P63" s="3">
        <f t="shared" si="11"/>
        <v>0.3010299956639812</v>
      </c>
      <c r="Q63" s="3"/>
    </row>
    <row r="64" spans="1:17">
      <c r="A64" s="1" t="str">
        <f t="shared" si="0"/>
        <v>~tag~ : [taːk]</v>
      </c>
      <c r="B64" s="2">
        <v>1</v>
      </c>
      <c r="C64" s="1" t="s">
        <v>1488</v>
      </c>
      <c r="D64" s="3">
        <f t="shared" si="1"/>
        <v>9.0744101633393826E-4</v>
      </c>
      <c r="E64" s="3" t="str">
        <f t="shared" si="2"/>
        <v>~tag~</v>
      </c>
      <c r="F64" s="3" t="str">
        <f t="shared" si="3"/>
        <v>[taːk]</v>
      </c>
      <c r="G64" s="5">
        <f t="shared" si="4"/>
        <v>3</v>
      </c>
      <c r="H64" s="5">
        <f t="shared" si="5"/>
        <v>4</v>
      </c>
      <c r="I64" s="5">
        <f t="shared" si="6"/>
        <v>4</v>
      </c>
      <c r="J64" s="3" cm="1">
        <f t="array" ref="J64">SUM(_xlfn._xlws.FILTER($D$2:$D$998,_xlfn.MAP($E$2:$E$998,_xlfn.LAMBDA(_xlpm.x,_xlpm.x=$E64))))</f>
        <v>9.0744101633393826E-4</v>
      </c>
      <c r="K64" s="3">
        <f t="shared" si="7"/>
        <v>1</v>
      </c>
      <c r="L64" s="3" cm="1">
        <f t="array" ref="L64">SUM(_xlfn._xlws.FILTER($D$2:$D$998,_xlfn.MAP($F$2:$F$998,_xlfn.LAMBDA(_xlpm.x,_xlpm.x=$F64))))</f>
        <v>1.8148820326678765E-3</v>
      </c>
      <c r="M64" s="3">
        <f t="shared" si="8"/>
        <v>0.5</v>
      </c>
      <c r="N64" s="3">
        <f t="shared" si="9"/>
        <v>0.15616457835260653</v>
      </c>
      <c r="O64" s="3">
        <f t="shared" si="10"/>
        <v>0.66666666666666663</v>
      </c>
      <c r="P64" s="3">
        <f t="shared" si="11"/>
        <v>0.3010299956639812</v>
      </c>
      <c r="Q64" s="3"/>
    </row>
    <row r="65" spans="1:17">
      <c r="A65" s="1" t="str">
        <f t="shared" si="0"/>
        <v>~tod~ : [toːt]</v>
      </c>
      <c r="B65" s="2">
        <v>1</v>
      </c>
      <c r="C65" s="1" t="s">
        <v>1486</v>
      </c>
      <c r="D65" s="3">
        <f t="shared" si="1"/>
        <v>9.0744101633393826E-4</v>
      </c>
      <c r="E65" s="3" t="str">
        <f t="shared" si="2"/>
        <v>~tod~</v>
      </c>
      <c r="F65" s="3" t="str">
        <f t="shared" si="3"/>
        <v>[toːt]</v>
      </c>
      <c r="G65" s="5">
        <f t="shared" si="4"/>
        <v>3</v>
      </c>
      <c r="H65" s="5">
        <f t="shared" si="5"/>
        <v>4</v>
      </c>
      <c r="I65" s="5">
        <f t="shared" si="6"/>
        <v>4</v>
      </c>
      <c r="J65" s="3" cm="1">
        <f t="array" ref="J65">SUM(_xlfn._xlws.FILTER($D$2:$D$998,_xlfn.MAP($E$2:$E$998,_xlfn.LAMBDA(_xlpm.x,_xlpm.x=$E65))))</f>
        <v>9.0744101633393826E-4</v>
      </c>
      <c r="K65" s="3">
        <f t="shared" si="7"/>
        <v>1</v>
      </c>
      <c r="L65" s="3" cm="1">
        <f t="array" ref="L65">SUM(_xlfn._xlws.FILTER($D$2:$D$998,_xlfn.MAP($F$2:$F$998,_xlfn.LAMBDA(_xlpm.x,_xlpm.x=$F65))))</f>
        <v>1.8148820326678765E-3</v>
      </c>
      <c r="M65" s="3">
        <f t="shared" si="8"/>
        <v>0.5</v>
      </c>
      <c r="N65" s="3">
        <f t="shared" si="9"/>
        <v>0.15616457835260653</v>
      </c>
      <c r="O65" s="3">
        <f t="shared" si="10"/>
        <v>0.66666666666666663</v>
      </c>
      <c r="P65" s="3">
        <f t="shared" si="11"/>
        <v>0.3010299956639812</v>
      </c>
      <c r="Q65" s="3"/>
    </row>
    <row r="66" spans="1:17">
      <c r="A66" s="1" t="str">
        <f t="shared" ref="A66:A129" si="12">_xlfn.LET(_xlpm.sep," : ",CONCATENATE(E66,_xlpm.sep,F66))</f>
        <v>~tot~ : [toːt]</v>
      </c>
      <c r="B66" s="2">
        <v>1</v>
      </c>
      <c r="C66" s="1" t="s">
        <v>1485</v>
      </c>
      <c r="D66" s="3">
        <f t="shared" ref="D66:D129" si="13">B66/freq.sum.r1a</f>
        <v>9.0744101633393826E-4</v>
      </c>
      <c r="E66" s="3" t="str">
        <f t="shared" ref="E66:E129" si="14">_xlfn.LET(_xlpm.sep,":",_xlpm.w,$C66,_xlfn.CONCAT("~",RIGHT(_xlpm.w,LEN(_xlpm.w)-FIND(_xlpm.sep,_xlpm.w)),"~"))</f>
        <v>~tot~</v>
      </c>
      <c r="F66" s="3" t="str">
        <f t="shared" ref="F66:F129" si="15">_xlfn.LET(_xlpm.sep,":",_xlpm.w,$C66,_xlfn.CONCAT("[",LEFT(_xlpm.w,FIND(_xlpm.sep,_xlpm.w)-1),"]"))</f>
        <v>[toːt]</v>
      </c>
      <c r="G66" s="5">
        <f t="shared" ref="G66:G129" si="16">_xlfn.LET(_xlpm.w,E66,LEN(_xlpm.w)-2)</f>
        <v>3</v>
      </c>
      <c r="H66" s="5">
        <f t="shared" ref="H66:H129" si="17">_xlfn.LET(_xlpm.w,F66,LEN(_xlpm.w)-2)</f>
        <v>4</v>
      </c>
      <c r="I66" s="5">
        <f t="shared" ref="I66:I129" si="18">_xlfn.LET(_xlpm.a,H66,_xlpm.b,G66,MAX(_xlpm.a,_xlpm.b))</f>
        <v>4</v>
      </c>
      <c r="J66" s="3" cm="1">
        <f t="array" ref="J66">SUM(_xlfn._xlws.FILTER($D$2:$D$998,_xlfn.MAP($E$2:$E$998,_xlfn.LAMBDA(_xlpm.x,_xlpm.x=$E66))))</f>
        <v>9.0744101633393826E-4</v>
      </c>
      <c r="K66" s="3">
        <f t="shared" ref="K66:K129" si="19">$D66/J66</f>
        <v>1</v>
      </c>
      <c r="L66" s="3" cm="1">
        <f t="array" ref="L66">SUM(_xlfn._xlws.FILTER($D$2:$D$998,_xlfn.MAP($F$2:$F$998,_xlfn.LAMBDA(_xlpm.x,_xlpm.x=$F66))))</f>
        <v>1.8148820326678765E-3</v>
      </c>
      <c r="M66" s="3">
        <f t="shared" ref="M66:M129" si="20">$D66/L66</f>
        <v>0.5</v>
      </c>
      <c r="N66" s="3">
        <f t="shared" ref="N66:N129" si="21">_xlfn.LET(_xlpm.freq,B66,_xlpm.size,H66+1,_xlpm.F,O66,LOG(1+_xlpm.freq)*LOG(1+_xlpm.size)*_xlpm.F)</f>
        <v>0.15616457835260653</v>
      </c>
      <c r="O66" s="3">
        <f t="shared" ref="O66:O129" si="22">_xlfn.LET(_xlpm.a,M66,_xlpm.b,K66,2*_xlpm.a*_xlpm.b/(_xlpm.a+_xlpm.b))</f>
        <v>0.66666666666666663</v>
      </c>
      <c r="P66" s="3">
        <f t="shared" ref="P66:P129" si="23">_xlfn.LET(_xlpm.p,K66,_xlpm.q,M66,LOG(_xlpm.p/_xlpm.q))</f>
        <v>0.3010299956639812</v>
      </c>
      <c r="Q66" s="3"/>
    </row>
    <row r="67" spans="1:17">
      <c r="A67" s="1" t="str">
        <f t="shared" si="12"/>
        <v>~war~ : [vaːʁ]</v>
      </c>
      <c r="B67" s="2">
        <v>1</v>
      </c>
      <c r="C67" s="1" t="s">
        <v>1477</v>
      </c>
      <c r="D67" s="3">
        <f t="shared" si="13"/>
        <v>9.0744101633393826E-4</v>
      </c>
      <c r="E67" s="3" t="str">
        <f t="shared" si="14"/>
        <v>~war~</v>
      </c>
      <c r="F67" s="3" t="str">
        <f t="shared" si="15"/>
        <v>[vaːʁ]</v>
      </c>
      <c r="G67" s="5">
        <f t="shared" si="16"/>
        <v>3</v>
      </c>
      <c r="H67" s="5">
        <f t="shared" si="17"/>
        <v>4</v>
      </c>
      <c r="I67" s="5">
        <f t="shared" si="18"/>
        <v>4</v>
      </c>
      <c r="J67" s="3" cm="1">
        <f t="array" ref="J67">SUM(_xlfn._xlws.FILTER($D$2:$D$998,_xlfn.MAP($E$2:$E$998,_xlfn.LAMBDA(_xlpm.x,_xlpm.x=$E67))))</f>
        <v>9.0744101633393826E-4</v>
      </c>
      <c r="K67" s="3">
        <f t="shared" si="19"/>
        <v>1</v>
      </c>
      <c r="L67" s="3" cm="1">
        <f t="array" ref="L67">SUM(_xlfn._xlws.FILTER($D$2:$D$998,_xlfn.MAP($F$2:$F$998,_xlfn.LAMBDA(_xlpm.x,_xlpm.x=$F67))))</f>
        <v>2.7223230490018148E-3</v>
      </c>
      <c r="M67" s="3">
        <f t="shared" si="20"/>
        <v>0.33333333333333331</v>
      </c>
      <c r="N67" s="3">
        <f t="shared" si="21"/>
        <v>0.1171234337644549</v>
      </c>
      <c r="O67" s="3">
        <f t="shared" si="22"/>
        <v>0.5</v>
      </c>
      <c r="P67" s="3">
        <f t="shared" si="23"/>
        <v>0.47712125471966244</v>
      </c>
      <c r="Q67" s="3"/>
    </row>
    <row r="68" spans="1:17">
      <c r="A68" s="1" t="str">
        <f t="shared" si="12"/>
        <v>~arra~ : [aʁa]</v>
      </c>
      <c r="B68" s="2">
        <v>1</v>
      </c>
      <c r="C68" s="1" t="s">
        <v>1847</v>
      </c>
      <c r="D68" s="3">
        <f t="shared" si="13"/>
        <v>9.0744101633393826E-4</v>
      </c>
      <c r="E68" s="3" t="str">
        <f t="shared" si="14"/>
        <v>~arra~</v>
      </c>
      <c r="F68" s="3" t="str">
        <f t="shared" si="15"/>
        <v>[aʁa]</v>
      </c>
      <c r="G68" s="5">
        <f t="shared" si="16"/>
        <v>4</v>
      </c>
      <c r="H68" s="5">
        <f t="shared" si="17"/>
        <v>3</v>
      </c>
      <c r="I68" s="5">
        <f t="shared" si="18"/>
        <v>4</v>
      </c>
      <c r="J68" s="3" cm="1">
        <f t="array" ref="J68">SUM(_xlfn._xlws.FILTER($D$2:$D$998,_xlfn.MAP($E$2:$E$998,_xlfn.LAMBDA(_xlpm.x,_xlpm.x=$E68))))</f>
        <v>1.8148820326678765E-3</v>
      </c>
      <c r="K68" s="3">
        <f t="shared" si="19"/>
        <v>0.5</v>
      </c>
      <c r="L68" s="3" cm="1">
        <f t="array" ref="L68">SUM(_xlfn._xlws.FILTER($D$2:$D$998,_xlfn.MAP($F$2:$F$998,_xlfn.LAMBDA(_xlpm.x,_xlpm.x=$F68))))</f>
        <v>9.0744101633393826E-4</v>
      </c>
      <c r="M68" s="3">
        <f t="shared" si="20"/>
        <v>1</v>
      </c>
      <c r="N68" s="3">
        <f t="shared" si="21"/>
        <v>0.14027395824968311</v>
      </c>
      <c r="O68" s="3">
        <f t="shared" si="22"/>
        <v>0.66666666666666663</v>
      </c>
      <c r="P68" s="3">
        <f t="shared" si="23"/>
        <v>-0.3010299956639812</v>
      </c>
      <c r="Q68" s="3"/>
    </row>
    <row r="69" spans="1:17">
      <c r="A69" s="1" t="str">
        <f t="shared" si="12"/>
        <v>~nach~ : [nax]</v>
      </c>
      <c r="B69" s="2">
        <v>1</v>
      </c>
      <c r="C69" s="1" t="s">
        <v>1846</v>
      </c>
      <c r="D69" s="3">
        <f t="shared" si="13"/>
        <v>9.0744101633393826E-4</v>
      </c>
      <c r="E69" s="1" t="str">
        <f t="shared" si="14"/>
        <v>~nach~</v>
      </c>
      <c r="F69" s="1" t="str">
        <f t="shared" si="15"/>
        <v>[nax]</v>
      </c>
      <c r="G69" s="5">
        <f t="shared" si="16"/>
        <v>4</v>
      </c>
      <c r="H69" s="5">
        <f t="shared" si="17"/>
        <v>3</v>
      </c>
      <c r="I69" s="5">
        <f t="shared" si="18"/>
        <v>4</v>
      </c>
      <c r="J69" s="3" cm="1">
        <f t="array" ref="J69">SUM(_xlfn._xlws.FILTER($D$2:$D$998,_xlfn.MAP($E$2:$E$998,_xlfn.LAMBDA(_xlpm.x,_xlpm.x=$E69))))</f>
        <v>1.8148820326678765E-3</v>
      </c>
      <c r="K69" s="3">
        <f t="shared" si="19"/>
        <v>0.5</v>
      </c>
      <c r="L69" s="3" cm="1">
        <f t="array" ref="L69">SUM(_xlfn._xlws.FILTER($D$2:$D$998,_xlfn.MAP($F$2:$F$998,_xlfn.LAMBDA(_xlpm.x,_xlpm.x=$F69))))</f>
        <v>9.0744101633393826E-4</v>
      </c>
      <c r="M69" s="3">
        <f t="shared" si="20"/>
        <v>1</v>
      </c>
      <c r="N69" s="3">
        <f t="shared" si="21"/>
        <v>0.14027395824968311</v>
      </c>
      <c r="O69" s="3">
        <f t="shared" si="22"/>
        <v>0.66666666666666663</v>
      </c>
      <c r="P69" s="3">
        <f t="shared" si="23"/>
        <v>-0.3010299956639812</v>
      </c>
      <c r="Q69" s="3"/>
    </row>
    <row r="70" spans="1:17">
      <c r="A70" s="1" t="str">
        <f t="shared" si="12"/>
        <v>~arra~ : [aʁɑ̃]</v>
      </c>
      <c r="B70" s="2">
        <v>1</v>
      </c>
      <c r="C70" s="1" t="s">
        <v>1844</v>
      </c>
      <c r="D70" s="3">
        <f t="shared" si="13"/>
        <v>9.0744101633393826E-4</v>
      </c>
      <c r="E70" s="3" t="str">
        <f t="shared" si="14"/>
        <v>~arra~</v>
      </c>
      <c r="F70" s="3" t="str">
        <f t="shared" si="15"/>
        <v>[aʁɑ̃]</v>
      </c>
      <c r="G70" s="5">
        <f t="shared" si="16"/>
        <v>4</v>
      </c>
      <c r="H70" s="5">
        <f t="shared" si="17"/>
        <v>4</v>
      </c>
      <c r="I70" s="5">
        <f t="shared" si="18"/>
        <v>4</v>
      </c>
      <c r="J70" s="3" cm="1">
        <f t="array" ref="J70">SUM(_xlfn._xlws.FILTER($D$2:$D$998,_xlfn.MAP($E$2:$E$998,_xlfn.LAMBDA(_xlpm.x,_xlpm.x=$E70))))</f>
        <v>1.8148820326678765E-3</v>
      </c>
      <c r="K70" s="3">
        <f t="shared" si="19"/>
        <v>0.5</v>
      </c>
      <c r="L70" s="3" cm="1">
        <f t="array" ref="L70">SUM(_xlfn._xlws.FILTER($D$2:$D$998,_xlfn.MAP($F$2:$F$998,_xlfn.LAMBDA(_xlpm.x,_xlpm.x=$F70))))</f>
        <v>9.0744101633393826E-4</v>
      </c>
      <c r="M70" s="3">
        <f t="shared" si="20"/>
        <v>1</v>
      </c>
      <c r="N70" s="3">
        <f t="shared" si="21"/>
        <v>0.15616457835260653</v>
      </c>
      <c r="O70" s="3">
        <f t="shared" si="22"/>
        <v>0.66666666666666663</v>
      </c>
      <c r="P70" s="3">
        <f t="shared" si="23"/>
        <v>-0.3010299956639812</v>
      </c>
      <c r="Q70" s="3"/>
    </row>
    <row r="71" spans="1:17">
      <c r="A71" s="1" t="str">
        <f t="shared" si="12"/>
        <v>~mate~ : [mate]</v>
      </c>
      <c r="B71" s="2">
        <v>1</v>
      </c>
      <c r="C71" s="1" t="s">
        <v>1843</v>
      </c>
      <c r="D71" s="3">
        <f t="shared" si="13"/>
        <v>9.0744101633393826E-4</v>
      </c>
      <c r="E71" s="3" t="str">
        <f t="shared" si="14"/>
        <v>~mate~</v>
      </c>
      <c r="F71" s="3" t="str">
        <f t="shared" si="15"/>
        <v>[mate]</v>
      </c>
      <c r="G71" s="5">
        <f t="shared" si="16"/>
        <v>4</v>
      </c>
      <c r="H71" s="5">
        <f t="shared" si="17"/>
        <v>4</v>
      </c>
      <c r="I71" s="5">
        <f t="shared" si="18"/>
        <v>4</v>
      </c>
      <c r="J71" s="3" cm="1">
        <f t="array" ref="J71">SUM(_xlfn._xlws.FILTER($D$2:$D$998,_xlfn.MAP($E$2:$E$998,_xlfn.LAMBDA(_xlpm.x,_xlpm.x=$E71))))</f>
        <v>1.8148820326678765E-3</v>
      </c>
      <c r="K71" s="3">
        <f t="shared" si="19"/>
        <v>0.5</v>
      </c>
      <c r="L71" s="3" cm="1">
        <f t="array" ref="L71">SUM(_xlfn._xlws.FILTER($D$2:$D$998,_xlfn.MAP($F$2:$F$998,_xlfn.LAMBDA(_xlpm.x,_xlpm.x=$F71))))</f>
        <v>9.0744101633393826E-4</v>
      </c>
      <c r="M71" s="3">
        <f t="shared" si="20"/>
        <v>1</v>
      </c>
      <c r="N71" s="3">
        <f t="shared" si="21"/>
        <v>0.15616457835260653</v>
      </c>
      <c r="O71" s="3">
        <f t="shared" si="22"/>
        <v>0.66666666666666663</v>
      </c>
      <c r="P71" s="3">
        <f t="shared" si="23"/>
        <v>-0.3010299956639812</v>
      </c>
      <c r="Q71" s="3"/>
    </row>
    <row r="72" spans="1:17">
      <c r="A72" s="1" t="str">
        <f t="shared" si="12"/>
        <v>~nach~ : [naːx]</v>
      </c>
      <c r="B72" s="2">
        <v>1</v>
      </c>
      <c r="C72" s="1" t="s">
        <v>1842</v>
      </c>
      <c r="D72" s="3">
        <f t="shared" si="13"/>
        <v>9.0744101633393826E-4</v>
      </c>
      <c r="E72" s="3" t="str">
        <f t="shared" si="14"/>
        <v>~nach~</v>
      </c>
      <c r="F72" s="3" t="str">
        <f t="shared" si="15"/>
        <v>[naːx]</v>
      </c>
      <c r="G72" s="5">
        <f t="shared" si="16"/>
        <v>4</v>
      </c>
      <c r="H72" s="5">
        <f t="shared" si="17"/>
        <v>4</v>
      </c>
      <c r="I72" s="5">
        <f t="shared" si="18"/>
        <v>4</v>
      </c>
      <c r="J72" s="3" cm="1">
        <f t="array" ref="J72">SUM(_xlfn._xlws.FILTER($D$2:$D$998,_xlfn.MAP($E$2:$E$998,_xlfn.LAMBDA(_xlpm.x,_xlpm.x=$E72))))</f>
        <v>1.8148820326678765E-3</v>
      </c>
      <c r="K72" s="3">
        <f t="shared" si="19"/>
        <v>0.5</v>
      </c>
      <c r="L72" s="3" cm="1">
        <f t="array" ref="L72">SUM(_xlfn._xlws.FILTER($D$2:$D$998,_xlfn.MAP($F$2:$F$998,_xlfn.LAMBDA(_xlpm.x,_xlpm.x=$F72))))</f>
        <v>9.0744101633393826E-4</v>
      </c>
      <c r="M72" s="3">
        <f t="shared" si="20"/>
        <v>1</v>
      </c>
      <c r="N72" s="3">
        <f t="shared" si="21"/>
        <v>0.15616457835260653</v>
      </c>
      <c r="O72" s="3">
        <f t="shared" si="22"/>
        <v>0.66666666666666663</v>
      </c>
      <c r="P72" s="3">
        <f t="shared" si="23"/>
        <v>-0.3010299956639812</v>
      </c>
      <c r="Q72" s="3"/>
    </row>
    <row r="73" spans="1:17">
      <c r="A73" s="1" t="str">
        <f t="shared" si="12"/>
        <v>~cent~ : [sɛnt]</v>
      </c>
      <c r="B73" s="2">
        <v>1</v>
      </c>
      <c r="C73" s="1" t="s">
        <v>1841</v>
      </c>
      <c r="D73" s="3">
        <f t="shared" si="13"/>
        <v>9.0744101633393826E-4</v>
      </c>
      <c r="E73" s="3" t="str">
        <f t="shared" si="14"/>
        <v>~cent~</v>
      </c>
      <c r="F73" s="3" t="str">
        <f t="shared" si="15"/>
        <v>[sɛnt]</v>
      </c>
      <c r="G73" s="5">
        <f t="shared" si="16"/>
        <v>4</v>
      </c>
      <c r="H73" s="5">
        <f t="shared" si="17"/>
        <v>4</v>
      </c>
      <c r="I73" s="5">
        <f t="shared" si="18"/>
        <v>4</v>
      </c>
      <c r="J73" s="3" cm="1">
        <f t="array" ref="J73">SUM(_xlfn._xlws.FILTER($D$2:$D$998,_xlfn.MAP($E$2:$E$998,_xlfn.LAMBDA(_xlpm.x,_xlpm.x=$E73))))</f>
        <v>1.8148820326678765E-3</v>
      </c>
      <c r="K73" s="3">
        <f t="shared" si="19"/>
        <v>0.5</v>
      </c>
      <c r="L73" s="3" cm="1">
        <f t="array" ref="L73">SUM(_xlfn._xlws.FILTER($D$2:$D$998,_xlfn.MAP($F$2:$F$998,_xlfn.LAMBDA(_xlpm.x,_xlpm.x=$F73))))</f>
        <v>9.0744101633393826E-4</v>
      </c>
      <c r="M73" s="3">
        <f t="shared" si="20"/>
        <v>1</v>
      </c>
      <c r="N73" s="3">
        <f t="shared" si="21"/>
        <v>0.15616457835260653</v>
      </c>
      <c r="O73" s="3">
        <f t="shared" si="22"/>
        <v>0.66666666666666663</v>
      </c>
      <c r="P73" s="3">
        <f t="shared" si="23"/>
        <v>-0.3010299956639812</v>
      </c>
      <c r="Q73" s="3"/>
    </row>
    <row r="74" spans="1:17">
      <c r="A74" s="1" t="str">
        <f t="shared" si="12"/>
        <v>~teri~ : [teʁi]</v>
      </c>
      <c r="B74" s="2">
        <v>1</v>
      </c>
      <c r="C74" s="1" t="s">
        <v>1840</v>
      </c>
      <c r="D74" s="3">
        <f t="shared" si="13"/>
        <v>9.0744101633393826E-4</v>
      </c>
      <c r="E74" s="3" t="str">
        <f t="shared" si="14"/>
        <v>~teri~</v>
      </c>
      <c r="F74" s="3" t="str">
        <f t="shared" si="15"/>
        <v>[teʁi]</v>
      </c>
      <c r="G74" s="5">
        <f t="shared" si="16"/>
        <v>4</v>
      </c>
      <c r="H74" s="5">
        <f t="shared" si="17"/>
        <v>4</v>
      </c>
      <c r="I74" s="5">
        <f t="shared" si="18"/>
        <v>4</v>
      </c>
      <c r="J74" s="3" cm="1">
        <f t="array" ref="J74">SUM(_xlfn._xlws.FILTER($D$2:$D$998,_xlfn.MAP($E$2:$E$998,_xlfn.LAMBDA(_xlpm.x,_xlpm.x=$E74))))</f>
        <v>1.8148820326678765E-3</v>
      </c>
      <c r="K74" s="3">
        <f t="shared" si="19"/>
        <v>0.5</v>
      </c>
      <c r="L74" s="3" cm="1">
        <f t="array" ref="L74">SUM(_xlfn._xlws.FILTER($D$2:$D$998,_xlfn.MAP($F$2:$F$998,_xlfn.LAMBDA(_xlpm.x,_xlpm.x=$F74))))</f>
        <v>9.0744101633393826E-4</v>
      </c>
      <c r="M74" s="3">
        <f t="shared" si="20"/>
        <v>1</v>
      </c>
      <c r="N74" s="3">
        <f t="shared" si="21"/>
        <v>0.15616457835260653</v>
      </c>
      <c r="O74" s="3">
        <f t="shared" si="22"/>
        <v>0.66666666666666663</v>
      </c>
      <c r="P74" s="3">
        <f t="shared" si="23"/>
        <v>-0.3010299956639812</v>
      </c>
      <c r="Q74" s="3"/>
    </row>
    <row r="75" spans="1:17">
      <c r="A75" s="1" t="str">
        <f t="shared" si="12"/>
        <v>~waru~ : [vaʁʊ]</v>
      </c>
      <c r="B75" s="2">
        <v>1</v>
      </c>
      <c r="C75" s="1" t="s">
        <v>1839</v>
      </c>
      <c r="D75" s="3">
        <f t="shared" si="13"/>
        <v>9.0744101633393826E-4</v>
      </c>
      <c r="E75" s="3" t="str">
        <f t="shared" si="14"/>
        <v>~waru~</v>
      </c>
      <c r="F75" s="3" t="str">
        <f t="shared" si="15"/>
        <v>[vaʁʊ]</v>
      </c>
      <c r="G75" s="5">
        <f t="shared" si="16"/>
        <v>4</v>
      </c>
      <c r="H75" s="5">
        <f t="shared" si="17"/>
        <v>4</v>
      </c>
      <c r="I75" s="5">
        <f t="shared" si="18"/>
        <v>4</v>
      </c>
      <c r="J75" s="3" cm="1">
        <f t="array" ref="J75">SUM(_xlfn._xlws.FILTER($D$2:$D$998,_xlfn.MAP($E$2:$E$998,_xlfn.LAMBDA(_xlpm.x,_xlpm.x=$E75))))</f>
        <v>1.8148820326678765E-3</v>
      </c>
      <c r="K75" s="3">
        <f t="shared" si="19"/>
        <v>0.5</v>
      </c>
      <c r="L75" s="3" cm="1">
        <f t="array" ref="L75">SUM(_xlfn._xlws.FILTER($D$2:$D$998,_xlfn.MAP($F$2:$F$998,_xlfn.LAMBDA(_xlpm.x,_xlpm.x=$F75))))</f>
        <v>9.0744101633393826E-4</v>
      </c>
      <c r="M75" s="3">
        <f t="shared" si="20"/>
        <v>1</v>
      </c>
      <c r="N75" s="3">
        <f t="shared" si="21"/>
        <v>0.15616457835260653</v>
      </c>
      <c r="O75" s="3">
        <f t="shared" si="22"/>
        <v>0.66666666666666663</v>
      </c>
      <c r="P75" s="3">
        <f t="shared" si="23"/>
        <v>-0.3010299956639812</v>
      </c>
      <c r="Q75" s="3"/>
    </row>
    <row r="76" spans="1:17">
      <c r="A76" s="1" t="str">
        <f t="shared" si="12"/>
        <v>~rste~ : [ɐste]</v>
      </c>
      <c r="B76" s="2">
        <v>1</v>
      </c>
      <c r="C76" s="1" t="s">
        <v>1837</v>
      </c>
      <c r="D76" s="3">
        <f t="shared" si="13"/>
        <v>9.0744101633393826E-4</v>
      </c>
      <c r="E76" s="3" t="str">
        <f t="shared" si="14"/>
        <v>~rste~</v>
      </c>
      <c r="F76" s="3" t="str">
        <f t="shared" si="15"/>
        <v>[ɐste]</v>
      </c>
      <c r="G76" s="5">
        <f t="shared" si="16"/>
        <v>4</v>
      </c>
      <c r="H76" s="5">
        <f t="shared" si="17"/>
        <v>4</v>
      </c>
      <c r="I76" s="5">
        <f t="shared" si="18"/>
        <v>4</v>
      </c>
      <c r="J76" s="3" cm="1">
        <f t="array" ref="J76">SUM(_xlfn._xlws.FILTER($D$2:$D$998,_xlfn.MAP($E$2:$E$998,_xlfn.LAMBDA(_xlpm.x,_xlpm.x=$E76))))</f>
        <v>1.8148820326678765E-3</v>
      </c>
      <c r="K76" s="3">
        <f t="shared" si="19"/>
        <v>0.5</v>
      </c>
      <c r="L76" s="3" cm="1">
        <f t="array" ref="L76">SUM(_xlfn._xlws.FILTER($D$2:$D$998,_xlfn.MAP($F$2:$F$998,_xlfn.LAMBDA(_xlpm.x,_xlpm.x=$F76))))</f>
        <v>9.0744101633393826E-4</v>
      </c>
      <c r="M76" s="3">
        <f t="shared" si="20"/>
        <v>1</v>
      </c>
      <c r="N76" s="3">
        <f t="shared" si="21"/>
        <v>0.15616457835260653</v>
      </c>
      <c r="O76" s="3">
        <f t="shared" si="22"/>
        <v>0.66666666666666663</v>
      </c>
      <c r="P76" s="3">
        <f t="shared" si="23"/>
        <v>-0.3010299956639812</v>
      </c>
      <c r="Q76" s="3"/>
    </row>
    <row r="77" spans="1:17">
      <c r="A77" s="1" t="str">
        <f t="shared" si="12"/>
        <v>~rste~ : [ɐʃtɛ]</v>
      </c>
      <c r="B77" s="2">
        <v>1</v>
      </c>
      <c r="C77" s="1" t="s">
        <v>1836</v>
      </c>
      <c r="D77" s="3">
        <f t="shared" si="13"/>
        <v>9.0744101633393826E-4</v>
      </c>
      <c r="E77" s="3" t="str">
        <f t="shared" si="14"/>
        <v>~rste~</v>
      </c>
      <c r="F77" s="3" t="str">
        <f t="shared" si="15"/>
        <v>[ɐʃtɛ]</v>
      </c>
      <c r="G77" s="5">
        <f t="shared" si="16"/>
        <v>4</v>
      </c>
      <c r="H77" s="5">
        <f t="shared" si="17"/>
        <v>4</v>
      </c>
      <c r="I77" s="5">
        <f t="shared" si="18"/>
        <v>4</v>
      </c>
      <c r="J77" s="3" cm="1">
        <f t="array" ref="J77">SUM(_xlfn._xlws.FILTER($D$2:$D$998,_xlfn.MAP($E$2:$E$998,_xlfn.LAMBDA(_xlpm.x,_xlpm.x=$E77))))</f>
        <v>1.8148820326678765E-3</v>
      </c>
      <c r="K77" s="3">
        <f t="shared" si="19"/>
        <v>0.5</v>
      </c>
      <c r="L77" s="3" cm="1">
        <f t="array" ref="L77">SUM(_xlfn._xlws.FILTER($D$2:$D$998,_xlfn.MAP($F$2:$F$998,_xlfn.LAMBDA(_xlpm.x,_xlpm.x=$F77))))</f>
        <v>9.0744101633393826E-4</v>
      </c>
      <c r="M77" s="3">
        <f t="shared" si="20"/>
        <v>1</v>
      </c>
      <c r="N77" s="3">
        <f t="shared" si="21"/>
        <v>0.15616457835260653</v>
      </c>
      <c r="O77" s="3">
        <f t="shared" si="22"/>
        <v>0.66666666666666663</v>
      </c>
      <c r="P77" s="3">
        <f t="shared" si="23"/>
        <v>-0.3010299956639812</v>
      </c>
      <c r="Q77" s="3"/>
    </row>
    <row r="78" spans="1:17">
      <c r="A78" s="1" t="str">
        <f t="shared" si="12"/>
        <v>~arzt~ : [aʁtst]</v>
      </c>
      <c r="B78" s="2">
        <v>1</v>
      </c>
      <c r="C78" s="1" t="s">
        <v>1468</v>
      </c>
      <c r="D78" s="3">
        <f t="shared" si="13"/>
        <v>9.0744101633393826E-4</v>
      </c>
      <c r="E78" s="1" t="str">
        <f t="shared" si="14"/>
        <v>~arzt~</v>
      </c>
      <c r="F78" s="1" t="str">
        <f t="shared" si="15"/>
        <v>[aʁtst]</v>
      </c>
      <c r="G78" s="5">
        <f t="shared" si="16"/>
        <v>4</v>
      </c>
      <c r="H78" s="5">
        <f t="shared" si="17"/>
        <v>5</v>
      </c>
      <c r="I78" s="5">
        <f t="shared" si="18"/>
        <v>5</v>
      </c>
      <c r="J78" s="3" cm="1">
        <f t="array" ref="J78">SUM(_xlfn._xlws.FILTER($D$2:$D$998,_xlfn.MAP($E$2:$E$998,_xlfn.LAMBDA(_xlpm.x,_xlpm.x=$E78))))</f>
        <v>1.8148820326678765E-3</v>
      </c>
      <c r="K78" s="3">
        <f t="shared" si="19"/>
        <v>0.5</v>
      </c>
      <c r="L78" s="3" cm="1">
        <f t="array" ref="L78">SUM(_xlfn._xlws.FILTER($D$2:$D$998,_xlfn.MAP($F$2:$F$998,_xlfn.LAMBDA(_xlpm.x,_xlpm.x=$F78))))</f>
        <v>9.0744101633393826E-4</v>
      </c>
      <c r="M78" s="3">
        <f t="shared" si="20"/>
        <v>1</v>
      </c>
      <c r="N78" s="3">
        <f t="shared" si="21"/>
        <v>0.16959990621408716</v>
      </c>
      <c r="O78" s="3">
        <f t="shared" si="22"/>
        <v>0.66666666666666663</v>
      </c>
      <c r="P78" s="3">
        <f t="shared" si="23"/>
        <v>-0.3010299956639812</v>
      </c>
      <c r="Q78" s="3"/>
    </row>
    <row r="79" spans="1:17">
      <c r="A79" s="1" t="str">
        <f t="shared" si="12"/>
        <v>~mate~ : [mateː]</v>
      </c>
      <c r="B79" s="2">
        <v>1</v>
      </c>
      <c r="C79" s="1" t="s">
        <v>1465</v>
      </c>
      <c r="D79" s="3">
        <f t="shared" si="13"/>
        <v>9.0744101633393826E-4</v>
      </c>
      <c r="E79" s="1" t="str">
        <f t="shared" si="14"/>
        <v>~mate~</v>
      </c>
      <c r="F79" s="1" t="str">
        <f t="shared" si="15"/>
        <v>[mateː]</v>
      </c>
      <c r="G79" s="5">
        <f t="shared" si="16"/>
        <v>4</v>
      </c>
      <c r="H79" s="5">
        <f t="shared" si="17"/>
        <v>5</v>
      </c>
      <c r="I79" s="5">
        <f t="shared" si="18"/>
        <v>5</v>
      </c>
      <c r="J79" s="3" cm="1">
        <f t="array" ref="J79">SUM(_xlfn._xlws.FILTER($D$2:$D$998,_xlfn.MAP($E$2:$E$998,_xlfn.LAMBDA(_xlpm.x,_xlpm.x=$E79))))</f>
        <v>1.8148820326678765E-3</v>
      </c>
      <c r="K79" s="3">
        <f t="shared" si="19"/>
        <v>0.5</v>
      </c>
      <c r="L79" s="3" cm="1">
        <f t="array" ref="L79">SUM(_xlfn._xlws.FILTER($D$2:$D$998,_xlfn.MAP($F$2:$F$998,_xlfn.LAMBDA(_xlpm.x,_xlpm.x=$F79))))</f>
        <v>9.0744101633393826E-4</v>
      </c>
      <c r="M79" s="3">
        <f t="shared" si="20"/>
        <v>1</v>
      </c>
      <c r="N79" s="3">
        <f t="shared" si="21"/>
        <v>0.16959990621408716</v>
      </c>
      <c r="O79" s="3">
        <f t="shared" si="22"/>
        <v>0.66666666666666663</v>
      </c>
      <c r="P79" s="3">
        <f t="shared" si="23"/>
        <v>-0.3010299956639812</v>
      </c>
      <c r="Q79" s="3"/>
    </row>
    <row r="80" spans="1:17">
      <c r="A80" s="1" t="str">
        <f t="shared" si="12"/>
        <v>~moto~ : [motoː]</v>
      </c>
      <c r="B80" s="2">
        <v>1</v>
      </c>
      <c r="C80" s="1" t="s">
        <v>1464</v>
      </c>
      <c r="D80" s="3">
        <f t="shared" si="13"/>
        <v>9.0744101633393826E-4</v>
      </c>
      <c r="E80" s="3" t="str">
        <f t="shared" si="14"/>
        <v>~moto~</v>
      </c>
      <c r="F80" s="3" t="str">
        <f t="shared" si="15"/>
        <v>[motoː]</v>
      </c>
      <c r="G80" s="5">
        <f t="shared" si="16"/>
        <v>4</v>
      </c>
      <c r="H80" s="5">
        <f t="shared" si="17"/>
        <v>5</v>
      </c>
      <c r="I80" s="5">
        <f t="shared" si="18"/>
        <v>5</v>
      </c>
      <c r="J80" s="3" cm="1">
        <f t="array" ref="J80">SUM(_xlfn._xlws.FILTER($D$2:$D$998,_xlfn.MAP($E$2:$E$998,_xlfn.LAMBDA(_xlpm.x,_xlpm.x=$E80))))</f>
        <v>1.8148820326678765E-3</v>
      </c>
      <c r="K80" s="3">
        <f t="shared" si="19"/>
        <v>0.5</v>
      </c>
      <c r="L80" s="3" cm="1">
        <f t="array" ref="L80">SUM(_xlfn._xlws.FILTER($D$2:$D$998,_xlfn.MAP($F$2:$F$998,_xlfn.LAMBDA(_xlpm.x,_xlpm.x=$F80))))</f>
        <v>9.0744101633393826E-4</v>
      </c>
      <c r="M80" s="3">
        <f t="shared" si="20"/>
        <v>1</v>
      </c>
      <c r="N80" s="3">
        <f t="shared" si="21"/>
        <v>0.16959990621408716</v>
      </c>
      <c r="O80" s="3">
        <f t="shared" si="22"/>
        <v>0.66666666666666663</v>
      </c>
      <c r="P80" s="3">
        <f t="shared" si="23"/>
        <v>-0.3010299956639812</v>
      </c>
      <c r="Q80" s="3"/>
    </row>
    <row r="81" spans="1:17">
      <c r="A81" s="1" t="str">
        <f t="shared" si="12"/>
        <v>~teri~ : [teːʁi]</v>
      </c>
      <c r="B81" s="2">
        <v>1</v>
      </c>
      <c r="C81" s="1" t="s">
        <v>1461</v>
      </c>
      <c r="D81" s="3">
        <f t="shared" si="13"/>
        <v>9.0744101633393826E-4</v>
      </c>
      <c r="E81" s="3" t="str">
        <f t="shared" si="14"/>
        <v>~teri~</v>
      </c>
      <c r="F81" s="3" t="str">
        <f t="shared" si="15"/>
        <v>[teːʁi]</v>
      </c>
      <c r="G81" s="5">
        <f t="shared" si="16"/>
        <v>4</v>
      </c>
      <c r="H81" s="5">
        <f t="shared" si="17"/>
        <v>5</v>
      </c>
      <c r="I81" s="5">
        <f t="shared" si="18"/>
        <v>5</v>
      </c>
      <c r="J81" s="3" cm="1">
        <f t="array" ref="J81">SUM(_xlfn._xlws.FILTER($D$2:$D$998,_xlfn.MAP($E$2:$E$998,_xlfn.LAMBDA(_xlpm.x,_xlpm.x=$E81))))</f>
        <v>1.8148820326678765E-3</v>
      </c>
      <c r="K81" s="3">
        <f t="shared" si="19"/>
        <v>0.5</v>
      </c>
      <c r="L81" s="3" cm="1">
        <f t="array" ref="L81">SUM(_xlfn._xlws.FILTER($D$2:$D$998,_xlfn.MAP($F$2:$F$998,_xlfn.LAMBDA(_xlpm.x,_xlpm.x=$F81))))</f>
        <v>9.0744101633393826E-4</v>
      </c>
      <c r="M81" s="3">
        <f t="shared" si="20"/>
        <v>1</v>
      </c>
      <c r="N81" s="3">
        <f t="shared" si="21"/>
        <v>0.16959990621408716</v>
      </c>
      <c r="O81" s="3">
        <f t="shared" si="22"/>
        <v>0.66666666666666663</v>
      </c>
      <c r="P81" s="3">
        <f t="shared" si="23"/>
        <v>-0.3010299956639812</v>
      </c>
      <c r="Q81" s="3"/>
    </row>
    <row r="82" spans="1:17">
      <c r="A82" s="1" t="str">
        <f t="shared" si="12"/>
        <v>~cent~ : [tsɛnt]</v>
      </c>
      <c r="B82" s="2">
        <v>1</v>
      </c>
      <c r="C82" s="1" t="s">
        <v>1460</v>
      </c>
      <c r="D82" s="3">
        <f t="shared" si="13"/>
        <v>9.0744101633393826E-4</v>
      </c>
      <c r="E82" s="3" t="str">
        <f t="shared" si="14"/>
        <v>~cent~</v>
      </c>
      <c r="F82" s="3" t="str">
        <f t="shared" si="15"/>
        <v>[tsɛnt]</v>
      </c>
      <c r="G82" s="5">
        <f t="shared" si="16"/>
        <v>4</v>
      </c>
      <c r="H82" s="5">
        <f t="shared" si="17"/>
        <v>5</v>
      </c>
      <c r="I82" s="5">
        <f t="shared" si="18"/>
        <v>5</v>
      </c>
      <c r="J82" s="3" cm="1">
        <f t="array" ref="J82">SUM(_xlfn._xlws.FILTER($D$2:$D$998,_xlfn.MAP($E$2:$E$998,_xlfn.LAMBDA(_xlpm.x,_xlpm.x=$E82))))</f>
        <v>1.8148820326678765E-3</v>
      </c>
      <c r="K82" s="3">
        <f t="shared" si="19"/>
        <v>0.5</v>
      </c>
      <c r="L82" s="3" cm="1">
        <f t="array" ref="L82">SUM(_xlfn._xlws.FILTER($D$2:$D$998,_xlfn.MAP($F$2:$F$998,_xlfn.LAMBDA(_xlpm.x,_xlpm.x=$F82))))</f>
        <v>9.0744101633393826E-4</v>
      </c>
      <c r="M82" s="3">
        <f t="shared" si="20"/>
        <v>1</v>
      </c>
      <c r="N82" s="3">
        <f t="shared" si="21"/>
        <v>0.16959990621408716</v>
      </c>
      <c r="O82" s="3">
        <f t="shared" si="22"/>
        <v>0.66666666666666663</v>
      </c>
      <c r="P82" s="3">
        <f t="shared" si="23"/>
        <v>-0.3010299956639812</v>
      </c>
      <c r="Q82" s="3"/>
    </row>
    <row r="83" spans="1:17">
      <c r="A83" s="1" t="str">
        <f t="shared" si="12"/>
        <v>~waru~ : [vaːʁʊ]</v>
      </c>
      <c r="B83" s="2">
        <v>1</v>
      </c>
      <c r="C83" s="1" t="s">
        <v>1459</v>
      </c>
      <c r="D83" s="3">
        <f t="shared" si="13"/>
        <v>9.0744101633393826E-4</v>
      </c>
      <c r="E83" s="3" t="str">
        <f t="shared" si="14"/>
        <v>~waru~</v>
      </c>
      <c r="F83" s="3" t="str">
        <f t="shared" si="15"/>
        <v>[vaːʁʊ]</v>
      </c>
      <c r="G83" s="5">
        <f t="shared" si="16"/>
        <v>4</v>
      </c>
      <c r="H83" s="5">
        <f t="shared" si="17"/>
        <v>5</v>
      </c>
      <c r="I83" s="5">
        <f t="shared" si="18"/>
        <v>5</v>
      </c>
      <c r="J83" s="3" cm="1">
        <f t="array" ref="J83">SUM(_xlfn._xlws.FILTER($D$2:$D$998,_xlfn.MAP($E$2:$E$998,_xlfn.LAMBDA(_xlpm.x,_xlpm.x=$E83))))</f>
        <v>1.8148820326678765E-3</v>
      </c>
      <c r="K83" s="3">
        <f t="shared" si="19"/>
        <v>0.5</v>
      </c>
      <c r="L83" s="3" cm="1">
        <f t="array" ref="L83">SUM(_xlfn._xlws.FILTER($D$2:$D$998,_xlfn.MAP($F$2:$F$998,_xlfn.LAMBDA(_xlpm.x,_xlpm.x=$F83))))</f>
        <v>9.0744101633393826E-4</v>
      </c>
      <c r="M83" s="3">
        <f t="shared" si="20"/>
        <v>1</v>
      </c>
      <c r="N83" s="3">
        <f t="shared" si="21"/>
        <v>0.16959990621408716</v>
      </c>
      <c r="O83" s="3">
        <f t="shared" si="22"/>
        <v>0.66666666666666663</v>
      </c>
      <c r="P83" s="3">
        <f t="shared" si="23"/>
        <v>-0.3010299956639812</v>
      </c>
      <c r="Q83" s="3"/>
    </row>
    <row r="84" spans="1:17">
      <c r="A84" s="1" t="str">
        <f t="shared" si="12"/>
        <v>~arzt~ : [aːʁtst]</v>
      </c>
      <c r="B84" s="2">
        <v>1</v>
      </c>
      <c r="C84" s="1" t="s">
        <v>1022</v>
      </c>
      <c r="D84" s="3">
        <f t="shared" si="13"/>
        <v>9.0744101633393826E-4</v>
      </c>
      <c r="E84" s="1" t="str">
        <f t="shared" si="14"/>
        <v>~arzt~</v>
      </c>
      <c r="F84" s="1" t="str">
        <f t="shared" si="15"/>
        <v>[aːʁtst]</v>
      </c>
      <c r="G84" s="5">
        <f t="shared" si="16"/>
        <v>4</v>
      </c>
      <c r="H84" s="5">
        <f t="shared" si="17"/>
        <v>6</v>
      </c>
      <c r="I84" s="5">
        <f t="shared" si="18"/>
        <v>6</v>
      </c>
      <c r="J84" s="3" cm="1">
        <f t="array" ref="J84">SUM(_xlfn._xlws.FILTER($D$2:$D$998,_xlfn.MAP($E$2:$E$998,_xlfn.LAMBDA(_xlpm.x,_xlpm.x=$E84))))</f>
        <v>1.8148820326678765E-3</v>
      </c>
      <c r="K84" s="3">
        <f t="shared" si="19"/>
        <v>0.5</v>
      </c>
      <c r="L84" s="3" cm="1">
        <f t="array" ref="L84">SUM(_xlfn._xlws.FILTER($D$2:$D$998,_xlfn.MAP($F$2:$F$998,_xlfn.LAMBDA(_xlpm.x,_xlpm.x=$F84))))</f>
        <v>9.0744101633393826E-4</v>
      </c>
      <c r="M84" s="3">
        <f t="shared" si="20"/>
        <v>1</v>
      </c>
      <c r="N84" s="3">
        <f t="shared" si="21"/>
        <v>0.18123811657891303</v>
      </c>
      <c r="O84" s="3">
        <f t="shared" si="22"/>
        <v>0.66666666666666663</v>
      </c>
      <c r="P84" s="3">
        <f t="shared" si="23"/>
        <v>-0.3010299956639812</v>
      </c>
      <c r="Q84" s="3"/>
    </row>
    <row r="85" spans="1:17">
      <c r="A85" s="1" t="str">
        <f t="shared" si="12"/>
        <v>~moto~ : [moːtoː]</v>
      </c>
      <c r="B85" s="2">
        <v>1</v>
      </c>
      <c r="C85" s="1" t="s">
        <v>1021</v>
      </c>
      <c r="D85" s="3">
        <f t="shared" si="13"/>
        <v>9.0744101633393826E-4</v>
      </c>
      <c r="E85" s="1" t="str">
        <f t="shared" si="14"/>
        <v>~moto~</v>
      </c>
      <c r="F85" s="1" t="str">
        <f t="shared" si="15"/>
        <v>[moːtoː]</v>
      </c>
      <c r="G85" s="5">
        <f t="shared" si="16"/>
        <v>4</v>
      </c>
      <c r="H85" s="5">
        <f t="shared" si="17"/>
        <v>6</v>
      </c>
      <c r="I85" s="5">
        <f t="shared" si="18"/>
        <v>6</v>
      </c>
      <c r="J85" s="3" cm="1">
        <f t="array" ref="J85">SUM(_xlfn._xlws.FILTER($D$2:$D$998,_xlfn.MAP($E$2:$E$998,_xlfn.LAMBDA(_xlpm.x,_xlpm.x=$E85))))</f>
        <v>1.8148820326678765E-3</v>
      </c>
      <c r="K85" s="3">
        <f t="shared" si="19"/>
        <v>0.5</v>
      </c>
      <c r="L85" s="3" cm="1">
        <f t="array" ref="L85">SUM(_xlfn._xlws.FILTER($D$2:$D$998,_xlfn.MAP($F$2:$F$998,_xlfn.LAMBDA(_xlpm.x,_xlpm.x=$F85))))</f>
        <v>9.0744101633393826E-4</v>
      </c>
      <c r="M85" s="3">
        <f t="shared" si="20"/>
        <v>1</v>
      </c>
      <c r="N85" s="3">
        <f t="shared" si="21"/>
        <v>0.18123811657891303</v>
      </c>
      <c r="O85" s="3">
        <f t="shared" si="22"/>
        <v>0.66666666666666663</v>
      </c>
      <c r="P85" s="3">
        <f t="shared" si="23"/>
        <v>-0.3010299956639812</v>
      </c>
      <c r="Q85" s="3"/>
    </row>
    <row r="86" spans="1:17">
      <c r="A86" s="1" t="str">
        <f t="shared" si="12"/>
        <v>~akko~ : [akɔ]</v>
      </c>
      <c r="B86" s="2">
        <v>1</v>
      </c>
      <c r="C86" s="1" t="s">
        <v>1829</v>
      </c>
      <c r="D86" s="3">
        <f t="shared" si="13"/>
        <v>9.0744101633393826E-4</v>
      </c>
      <c r="E86" s="3" t="str">
        <f t="shared" si="14"/>
        <v>~akko~</v>
      </c>
      <c r="F86" s="3" t="str">
        <f t="shared" si="15"/>
        <v>[akɔ]</v>
      </c>
      <c r="G86" s="5">
        <f t="shared" si="16"/>
        <v>4</v>
      </c>
      <c r="H86" s="5">
        <f t="shared" si="17"/>
        <v>3</v>
      </c>
      <c r="I86" s="5">
        <f t="shared" si="18"/>
        <v>4</v>
      </c>
      <c r="J86" s="3" cm="1">
        <f t="array" ref="J86">SUM(_xlfn._xlws.FILTER($D$2:$D$998,_xlfn.MAP($E$2:$E$998,_xlfn.LAMBDA(_xlpm.x,_xlpm.x=$E86))))</f>
        <v>9.0744101633393826E-4</v>
      </c>
      <c r="K86" s="3">
        <f t="shared" si="19"/>
        <v>1</v>
      </c>
      <c r="L86" s="3" cm="1">
        <f t="array" ref="L86">SUM(_xlfn._xlws.FILTER($D$2:$D$998,_xlfn.MAP($F$2:$F$998,_xlfn.LAMBDA(_xlpm.x,_xlpm.x=$F86))))</f>
        <v>9.0744101633393826E-4</v>
      </c>
      <c r="M86" s="3">
        <f t="shared" si="20"/>
        <v>1</v>
      </c>
      <c r="N86" s="3">
        <f t="shared" si="21"/>
        <v>0.21041093737452468</v>
      </c>
      <c r="O86" s="3">
        <f t="shared" si="22"/>
        <v>1</v>
      </c>
      <c r="P86" s="3">
        <f t="shared" si="23"/>
        <v>0</v>
      </c>
      <c r="Q86" s="3"/>
    </row>
    <row r="87" spans="1:17">
      <c r="A87" s="1" t="str">
        <f t="shared" si="12"/>
        <v>~alle~ : [ale]</v>
      </c>
      <c r="B87" s="2">
        <v>1</v>
      </c>
      <c r="C87" s="1" t="s">
        <v>1828</v>
      </c>
      <c r="D87" s="3">
        <f t="shared" si="13"/>
        <v>9.0744101633393826E-4</v>
      </c>
      <c r="E87" s="1" t="str">
        <f t="shared" si="14"/>
        <v>~alle~</v>
      </c>
      <c r="F87" s="1" t="str">
        <f t="shared" si="15"/>
        <v>[ale]</v>
      </c>
      <c r="G87" s="5">
        <f t="shared" si="16"/>
        <v>4</v>
      </c>
      <c r="H87" s="5">
        <f t="shared" si="17"/>
        <v>3</v>
      </c>
      <c r="I87" s="5">
        <f t="shared" si="18"/>
        <v>4</v>
      </c>
      <c r="J87" s="3" cm="1">
        <f t="array" ref="J87">SUM(_xlfn._xlws.FILTER($D$2:$D$998,_xlfn.MAP($E$2:$E$998,_xlfn.LAMBDA(_xlpm.x,_xlpm.x=$E87))))</f>
        <v>9.0744101633393826E-4</v>
      </c>
      <c r="K87" s="3">
        <f t="shared" si="19"/>
        <v>1</v>
      </c>
      <c r="L87" s="3" cm="1">
        <f t="array" ref="L87">SUM(_xlfn._xlws.FILTER($D$2:$D$998,_xlfn.MAP($F$2:$F$998,_xlfn.LAMBDA(_xlpm.x,_xlpm.x=$F87))))</f>
        <v>9.0744101633393826E-4</v>
      </c>
      <c r="M87" s="3">
        <f t="shared" si="20"/>
        <v>1</v>
      </c>
      <c r="N87" s="3">
        <f t="shared" si="21"/>
        <v>0.21041093737452468</v>
      </c>
      <c r="O87" s="3">
        <f t="shared" si="22"/>
        <v>1</v>
      </c>
      <c r="P87" s="3">
        <f t="shared" si="23"/>
        <v>0</v>
      </c>
      <c r="Q87" s="3"/>
    </row>
    <row r="88" spans="1:17">
      <c r="A88" s="1" t="str">
        <f t="shared" si="12"/>
        <v>~acht~ : [axt]</v>
      </c>
      <c r="B88" s="2">
        <v>1</v>
      </c>
      <c r="C88" s="1" t="s">
        <v>1827</v>
      </c>
      <c r="D88" s="3">
        <f t="shared" si="13"/>
        <v>9.0744101633393826E-4</v>
      </c>
      <c r="E88" s="3" t="str">
        <f t="shared" si="14"/>
        <v>~acht~</v>
      </c>
      <c r="F88" s="3" t="str">
        <f t="shared" si="15"/>
        <v>[axt]</v>
      </c>
      <c r="G88" s="5">
        <f t="shared" si="16"/>
        <v>4</v>
      </c>
      <c r="H88" s="5">
        <f t="shared" si="17"/>
        <v>3</v>
      </c>
      <c r="I88" s="5">
        <f t="shared" si="18"/>
        <v>4</v>
      </c>
      <c r="J88" s="3" cm="1">
        <f t="array" ref="J88">SUM(_xlfn._xlws.FILTER($D$2:$D$998,_xlfn.MAP($E$2:$E$998,_xlfn.LAMBDA(_xlpm.x,_xlpm.x=$E88))))</f>
        <v>9.0744101633393826E-4</v>
      </c>
      <c r="K88" s="3">
        <f t="shared" si="19"/>
        <v>1</v>
      </c>
      <c r="L88" s="3" cm="1">
        <f t="array" ref="L88">SUM(_xlfn._xlws.FILTER($D$2:$D$998,_xlfn.MAP($F$2:$F$998,_xlfn.LAMBDA(_xlpm.x,_xlpm.x=$F88))))</f>
        <v>9.0744101633393826E-4</v>
      </c>
      <c r="M88" s="3">
        <f t="shared" si="20"/>
        <v>1</v>
      </c>
      <c r="N88" s="3">
        <f t="shared" si="21"/>
        <v>0.21041093737452468</v>
      </c>
      <c r="O88" s="3">
        <f t="shared" si="22"/>
        <v>1</v>
      </c>
      <c r="P88" s="3">
        <f t="shared" si="23"/>
        <v>0</v>
      </c>
      <c r="Q88" s="3"/>
    </row>
    <row r="89" spans="1:17">
      <c r="A89" s="1" t="str">
        <f t="shared" si="12"/>
        <v>~auch~ : [aɔx]</v>
      </c>
      <c r="B89" s="2">
        <v>1</v>
      </c>
      <c r="C89" s="1" t="s">
        <v>1826</v>
      </c>
      <c r="D89" s="3">
        <f t="shared" si="13"/>
        <v>9.0744101633393826E-4</v>
      </c>
      <c r="E89" s="1" t="str">
        <f t="shared" si="14"/>
        <v>~auch~</v>
      </c>
      <c r="F89" s="1" t="str">
        <f t="shared" si="15"/>
        <v>[aɔx]</v>
      </c>
      <c r="G89" s="5">
        <f t="shared" si="16"/>
        <v>4</v>
      </c>
      <c r="H89" s="5">
        <f t="shared" si="17"/>
        <v>3</v>
      </c>
      <c r="I89" s="5">
        <f t="shared" si="18"/>
        <v>4</v>
      </c>
      <c r="J89" s="3" cm="1">
        <f t="array" ref="J89">SUM(_xlfn._xlws.FILTER($D$2:$D$998,_xlfn.MAP($E$2:$E$998,_xlfn.LAMBDA(_xlpm.x,_xlpm.x=$E89))))</f>
        <v>9.0744101633393826E-4</v>
      </c>
      <c r="K89" s="3">
        <f t="shared" si="19"/>
        <v>1</v>
      </c>
      <c r="L89" s="3" cm="1">
        <f t="array" ref="L89">SUM(_xlfn._xlws.FILTER($D$2:$D$998,_xlfn.MAP($F$2:$F$998,_xlfn.LAMBDA(_xlpm.x,_xlpm.x=$F89))))</f>
        <v>9.0744101633393826E-4</v>
      </c>
      <c r="M89" s="3">
        <f t="shared" si="20"/>
        <v>1</v>
      </c>
      <c r="N89" s="3">
        <f t="shared" si="21"/>
        <v>0.21041093737452468</v>
      </c>
      <c r="O89" s="3">
        <f t="shared" si="22"/>
        <v>1</v>
      </c>
      <c r="P89" s="3">
        <f t="shared" si="23"/>
        <v>0</v>
      </c>
      <c r="Q89" s="3"/>
    </row>
    <row r="90" spans="1:17">
      <c r="A90" s="1" t="str">
        <f t="shared" si="12"/>
        <v>~bett~ : [bɛt]</v>
      </c>
      <c r="B90" s="2">
        <v>1</v>
      </c>
      <c r="C90" s="1" t="s">
        <v>1825</v>
      </c>
      <c r="D90" s="3">
        <f t="shared" si="13"/>
        <v>9.0744101633393826E-4</v>
      </c>
      <c r="E90" s="1" t="str">
        <f t="shared" si="14"/>
        <v>~bett~</v>
      </c>
      <c r="F90" s="1" t="str">
        <f t="shared" si="15"/>
        <v>[bɛt]</v>
      </c>
      <c r="G90" s="5">
        <f t="shared" si="16"/>
        <v>4</v>
      </c>
      <c r="H90" s="5">
        <f t="shared" si="17"/>
        <v>3</v>
      </c>
      <c r="I90" s="5">
        <f t="shared" si="18"/>
        <v>4</v>
      </c>
      <c r="J90" s="3" cm="1">
        <f t="array" ref="J90">SUM(_xlfn._xlws.FILTER($D$2:$D$998,_xlfn.MAP($E$2:$E$998,_xlfn.LAMBDA(_xlpm.x,_xlpm.x=$E90))))</f>
        <v>9.0744101633393826E-4</v>
      </c>
      <c r="K90" s="3">
        <f t="shared" si="19"/>
        <v>1</v>
      </c>
      <c r="L90" s="3" cm="1">
        <f t="array" ref="L90">SUM(_xlfn._xlws.FILTER($D$2:$D$998,_xlfn.MAP($F$2:$F$998,_xlfn.LAMBDA(_xlpm.x,_xlpm.x=$F90))))</f>
        <v>9.0744101633393826E-4</v>
      </c>
      <c r="M90" s="3">
        <f t="shared" si="20"/>
        <v>1</v>
      </c>
      <c r="N90" s="3">
        <f t="shared" si="21"/>
        <v>0.21041093737452468</v>
      </c>
      <c r="O90" s="3">
        <f t="shared" si="22"/>
        <v>1</v>
      </c>
      <c r="P90" s="3">
        <f t="shared" si="23"/>
        <v>0</v>
      </c>
      <c r="Q90" s="3"/>
    </row>
    <row r="91" spans="1:17">
      <c r="A91" s="1" t="str">
        <f t="shared" si="12"/>
        <v>~chse~ : [çzɛ]</v>
      </c>
      <c r="B91" s="2">
        <v>1</v>
      </c>
      <c r="C91" s="1" t="s">
        <v>1824</v>
      </c>
      <c r="D91" s="3">
        <f t="shared" si="13"/>
        <v>9.0744101633393826E-4</v>
      </c>
      <c r="E91" s="3" t="str">
        <f t="shared" si="14"/>
        <v>~chse~</v>
      </c>
      <c r="F91" s="3" t="str">
        <f t="shared" si="15"/>
        <v>[çzɛ]</v>
      </c>
      <c r="G91" s="5">
        <f t="shared" si="16"/>
        <v>4</v>
      </c>
      <c r="H91" s="5">
        <f t="shared" si="17"/>
        <v>3</v>
      </c>
      <c r="I91" s="5">
        <f t="shared" si="18"/>
        <v>4</v>
      </c>
      <c r="J91" s="3" cm="1">
        <f t="array" ref="J91">SUM(_xlfn._xlws.FILTER($D$2:$D$998,_xlfn.MAP($E$2:$E$998,_xlfn.LAMBDA(_xlpm.x,_xlpm.x=$E91))))</f>
        <v>9.0744101633393826E-4</v>
      </c>
      <c r="K91" s="3">
        <f t="shared" si="19"/>
        <v>1</v>
      </c>
      <c r="L91" s="3" cm="1">
        <f t="array" ref="L91">SUM(_xlfn._xlws.FILTER($D$2:$D$998,_xlfn.MAP($F$2:$F$998,_xlfn.LAMBDA(_xlpm.x,_xlpm.x=$F91))))</f>
        <v>9.0744101633393826E-4</v>
      </c>
      <c r="M91" s="3">
        <f t="shared" si="20"/>
        <v>1</v>
      </c>
      <c r="N91" s="3">
        <f t="shared" si="21"/>
        <v>0.21041093737452468</v>
      </c>
      <c r="O91" s="3">
        <f t="shared" si="22"/>
        <v>1</v>
      </c>
      <c r="P91" s="3">
        <f t="shared" si="23"/>
        <v>0</v>
      </c>
      <c r="Q91" s="3"/>
    </row>
    <row r="92" spans="1:17">
      <c r="A92" s="1" t="str">
        <f t="shared" si="12"/>
        <v>~dann~ : [dan]</v>
      </c>
      <c r="B92" s="2">
        <v>1</v>
      </c>
      <c r="C92" s="1" t="s">
        <v>1823</v>
      </c>
      <c r="D92" s="3">
        <f t="shared" si="13"/>
        <v>9.0744101633393826E-4</v>
      </c>
      <c r="E92" s="1" t="str">
        <f t="shared" si="14"/>
        <v>~dann~</v>
      </c>
      <c r="F92" s="1" t="str">
        <f t="shared" si="15"/>
        <v>[dan]</v>
      </c>
      <c r="G92" s="5">
        <f t="shared" si="16"/>
        <v>4</v>
      </c>
      <c r="H92" s="5">
        <f t="shared" si="17"/>
        <v>3</v>
      </c>
      <c r="I92" s="5">
        <f t="shared" si="18"/>
        <v>4</v>
      </c>
      <c r="J92" s="3" cm="1">
        <f t="array" ref="J92">SUM(_xlfn._xlws.FILTER($D$2:$D$998,_xlfn.MAP($E$2:$E$998,_xlfn.LAMBDA(_xlpm.x,_xlpm.x=$E92))))</f>
        <v>9.0744101633393826E-4</v>
      </c>
      <c r="K92" s="3">
        <f t="shared" si="19"/>
        <v>1</v>
      </c>
      <c r="L92" s="3" cm="1">
        <f t="array" ref="L92">SUM(_xlfn._xlws.FILTER($D$2:$D$998,_xlfn.MAP($F$2:$F$998,_xlfn.LAMBDA(_xlpm.x,_xlpm.x=$F92))))</f>
        <v>9.0744101633393826E-4</v>
      </c>
      <c r="M92" s="3">
        <f t="shared" si="20"/>
        <v>1</v>
      </c>
      <c r="N92" s="3">
        <f t="shared" si="21"/>
        <v>0.21041093737452468</v>
      </c>
      <c r="O92" s="3">
        <f t="shared" si="22"/>
        <v>1</v>
      </c>
      <c r="P92" s="3">
        <f t="shared" si="23"/>
        <v>0</v>
      </c>
      <c r="Q92" s="3"/>
    </row>
    <row r="93" spans="1:17">
      <c r="A93" s="1" t="str">
        <f t="shared" si="12"/>
        <v>~dass~ : [das]</v>
      </c>
      <c r="B93" s="2">
        <v>1</v>
      </c>
      <c r="C93" s="1" t="s">
        <v>1822</v>
      </c>
      <c r="D93" s="3">
        <f t="shared" si="13"/>
        <v>9.0744101633393826E-4</v>
      </c>
      <c r="E93" s="1" t="str">
        <f t="shared" si="14"/>
        <v>~dass~</v>
      </c>
      <c r="F93" s="1" t="str">
        <f t="shared" si="15"/>
        <v>[das]</v>
      </c>
      <c r="G93" s="5">
        <f t="shared" si="16"/>
        <v>4</v>
      </c>
      <c r="H93" s="5">
        <f t="shared" si="17"/>
        <v>3</v>
      </c>
      <c r="I93" s="5">
        <f t="shared" si="18"/>
        <v>4</v>
      </c>
      <c r="J93" s="3" cm="1">
        <f t="array" ref="J93">SUM(_xlfn._xlws.FILTER($D$2:$D$998,_xlfn.MAP($E$2:$E$998,_xlfn.LAMBDA(_xlpm.x,_xlpm.x=$E93))))</f>
        <v>9.0744101633393826E-4</v>
      </c>
      <c r="K93" s="3">
        <f t="shared" si="19"/>
        <v>1</v>
      </c>
      <c r="L93" s="3" cm="1">
        <f t="array" ref="L93">SUM(_xlfn._xlws.FILTER($D$2:$D$998,_xlfn.MAP($F$2:$F$998,_xlfn.LAMBDA(_xlpm.x,_xlpm.x=$F93))))</f>
        <v>9.0744101633393826E-4</v>
      </c>
      <c r="M93" s="3">
        <f t="shared" si="20"/>
        <v>1</v>
      </c>
      <c r="N93" s="3">
        <f t="shared" si="21"/>
        <v>0.21041093737452468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~dick~ : [dɪk]</v>
      </c>
      <c r="B94" s="2">
        <v>1</v>
      </c>
      <c r="C94" s="1" t="s">
        <v>1821</v>
      </c>
      <c r="D94" s="3">
        <f t="shared" si="13"/>
        <v>9.0744101633393826E-4</v>
      </c>
      <c r="E94" s="3" t="str">
        <f t="shared" si="14"/>
        <v>~dick~</v>
      </c>
      <c r="F94" s="3" t="str">
        <f t="shared" si="15"/>
        <v>[dɪk]</v>
      </c>
      <c r="G94" s="5">
        <f t="shared" si="16"/>
        <v>4</v>
      </c>
      <c r="H94" s="5">
        <f t="shared" si="17"/>
        <v>3</v>
      </c>
      <c r="I94" s="5">
        <f t="shared" si="18"/>
        <v>4</v>
      </c>
      <c r="J94" s="3" cm="1">
        <f t="array" ref="J94">SUM(_xlfn._xlws.FILTER($D$2:$D$998,_xlfn.MAP($E$2:$E$998,_xlfn.LAMBDA(_xlpm.x,_xlpm.x=$E94))))</f>
        <v>9.0744101633393826E-4</v>
      </c>
      <c r="K94" s="3">
        <f t="shared" si="19"/>
        <v>1</v>
      </c>
      <c r="L94" s="3" cm="1">
        <f t="array" ref="L94">SUM(_xlfn._xlws.FILTER($D$2:$D$998,_xlfn.MAP($F$2:$F$998,_xlfn.LAMBDA(_xlpm.x,_xlpm.x=$F94))))</f>
        <v>9.0744101633393826E-4</v>
      </c>
      <c r="M94" s="3">
        <f t="shared" si="20"/>
        <v>1</v>
      </c>
      <c r="N94" s="3">
        <f t="shared" si="21"/>
        <v>0.21041093737452468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~dünn~ : [dʏn]</v>
      </c>
      <c r="B95" s="2">
        <v>1</v>
      </c>
      <c r="C95" s="1" t="s">
        <v>1820</v>
      </c>
      <c r="D95" s="3">
        <f t="shared" si="13"/>
        <v>9.0744101633393826E-4</v>
      </c>
      <c r="E95" s="3" t="str">
        <f t="shared" si="14"/>
        <v>~dünn~</v>
      </c>
      <c r="F95" s="3" t="str">
        <f t="shared" si="15"/>
        <v>[dʏn]</v>
      </c>
      <c r="G95" s="5">
        <f t="shared" si="16"/>
        <v>4</v>
      </c>
      <c r="H95" s="5">
        <f t="shared" si="17"/>
        <v>3</v>
      </c>
      <c r="I95" s="5">
        <f t="shared" si="18"/>
        <v>4</v>
      </c>
      <c r="J95" s="3" cm="1">
        <f t="array" ref="J95">SUM(_xlfn._xlws.FILTER($D$2:$D$998,_xlfn.MAP($E$2:$E$998,_xlfn.LAMBDA(_xlpm.x,_xlpm.x=$E95))))</f>
        <v>9.0744101633393826E-4</v>
      </c>
      <c r="K95" s="3">
        <f t="shared" si="19"/>
        <v>1</v>
      </c>
      <c r="L95" s="3" cm="1">
        <f t="array" ref="L95">SUM(_xlfn._xlws.FILTER($D$2:$D$998,_xlfn.MAP($F$2:$F$998,_xlfn.LAMBDA(_xlpm.x,_xlpm.x=$F95))))</f>
        <v>9.0744101633393826E-4</v>
      </c>
      <c r="M95" s="3">
        <f t="shared" si="20"/>
        <v>1</v>
      </c>
      <c r="N95" s="3">
        <f t="shared" si="21"/>
        <v>0.21041093737452468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~fall~ : [fal]</v>
      </c>
      <c r="B96" s="2">
        <v>1</v>
      </c>
      <c r="C96" s="1" t="s">
        <v>1819</v>
      </c>
      <c r="D96" s="3">
        <f t="shared" si="13"/>
        <v>9.0744101633393826E-4</v>
      </c>
      <c r="E96" s="1" t="str">
        <f t="shared" si="14"/>
        <v>~fall~</v>
      </c>
      <c r="F96" s="1" t="str">
        <f t="shared" si="15"/>
        <v>[fal]</v>
      </c>
      <c r="G96" s="5">
        <f t="shared" si="16"/>
        <v>4</v>
      </c>
      <c r="H96" s="5">
        <f t="shared" si="17"/>
        <v>3</v>
      </c>
      <c r="I96" s="5">
        <f t="shared" si="18"/>
        <v>4</v>
      </c>
      <c r="J96" s="3" cm="1">
        <f t="array" ref="J96">SUM(_xlfn._xlws.FILTER($D$2:$D$998,_xlfn.MAP($E$2:$E$998,_xlfn.LAMBDA(_xlpm.x,_xlpm.x=$E96))))</f>
        <v>9.0744101633393826E-4</v>
      </c>
      <c r="K96" s="3">
        <f t="shared" si="19"/>
        <v>1</v>
      </c>
      <c r="L96" s="3" cm="1">
        <f t="array" ref="L96">SUM(_xlfn._xlws.FILTER($D$2:$D$998,_xlfn.MAP($F$2:$F$998,_xlfn.LAMBDA(_xlpm.x,_xlpm.x=$F96))))</f>
        <v>9.0744101633393826E-4</v>
      </c>
      <c r="M96" s="3">
        <f t="shared" si="20"/>
        <v>1</v>
      </c>
      <c r="N96" s="3">
        <f t="shared" si="21"/>
        <v>0.21041093737452468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~fang~ : [faŋ]</v>
      </c>
      <c r="B97" s="2">
        <v>1</v>
      </c>
      <c r="C97" s="1" t="s">
        <v>1818</v>
      </c>
      <c r="D97" s="3">
        <f t="shared" si="13"/>
        <v>9.0744101633393826E-4</v>
      </c>
      <c r="E97" s="1" t="str">
        <f t="shared" si="14"/>
        <v>~fang~</v>
      </c>
      <c r="F97" s="1" t="str">
        <f t="shared" si="15"/>
        <v>[faŋ]</v>
      </c>
      <c r="G97" s="5">
        <f t="shared" si="16"/>
        <v>4</v>
      </c>
      <c r="H97" s="5">
        <f t="shared" si="17"/>
        <v>3</v>
      </c>
      <c r="I97" s="5">
        <f t="shared" si="18"/>
        <v>4</v>
      </c>
      <c r="J97" s="3" cm="1">
        <f t="array" ref="J97">SUM(_xlfn._xlws.FILTER($D$2:$D$998,_xlfn.MAP($E$2:$E$998,_xlfn.LAMBDA(_xlpm.x,_xlpm.x=$E97))))</f>
        <v>9.0744101633393826E-4</v>
      </c>
      <c r="K97" s="3">
        <f t="shared" si="19"/>
        <v>1</v>
      </c>
      <c r="L97" s="3" cm="1">
        <f t="array" ref="L97">SUM(_xlfn._xlws.FILTER($D$2:$D$998,_xlfn.MAP($F$2:$F$998,_xlfn.LAMBDA(_xlpm.x,_xlpm.x=$F97))))</f>
        <v>9.0744101633393826E-4</v>
      </c>
      <c r="M97" s="3">
        <f t="shared" si="20"/>
        <v>1</v>
      </c>
      <c r="N97" s="3">
        <f t="shared" si="21"/>
        <v>0.21041093737452468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~vera~ : [fɐa]</v>
      </c>
      <c r="B98" s="2">
        <v>1</v>
      </c>
      <c r="C98" s="1" t="s">
        <v>1816</v>
      </c>
      <c r="D98" s="3">
        <f t="shared" si="13"/>
        <v>9.0744101633393826E-4</v>
      </c>
      <c r="E98" s="1" t="str">
        <f t="shared" si="14"/>
        <v>~vera~</v>
      </c>
      <c r="F98" s="1" t="str">
        <f t="shared" si="15"/>
        <v>[fɐa]</v>
      </c>
      <c r="G98" s="5">
        <f t="shared" si="16"/>
        <v>4</v>
      </c>
      <c r="H98" s="5">
        <f t="shared" si="17"/>
        <v>3</v>
      </c>
      <c r="I98" s="5">
        <f t="shared" si="18"/>
        <v>4</v>
      </c>
      <c r="J98" s="3" cm="1">
        <f t="array" ref="J98">SUM(_xlfn._xlws.FILTER($D$2:$D$998,_xlfn.MAP($E$2:$E$998,_xlfn.LAMBDA(_xlpm.x,_xlpm.x=$E98))))</f>
        <v>9.0744101633393826E-4</v>
      </c>
      <c r="K98" s="3">
        <f t="shared" si="19"/>
        <v>1</v>
      </c>
      <c r="L98" s="3" cm="1">
        <f t="array" ref="L98">SUM(_xlfn._xlws.FILTER($D$2:$D$998,_xlfn.MAP($F$2:$F$998,_xlfn.LAMBDA(_xlpm.x,_xlpm.x=$F98))))</f>
        <v>9.0744101633393826E-4</v>
      </c>
      <c r="M98" s="3">
        <f t="shared" si="20"/>
        <v>1</v>
      </c>
      <c r="N98" s="3">
        <f t="shared" si="21"/>
        <v>0.21041093737452468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~fett~ : [fɛt]</v>
      </c>
      <c r="B99" s="2">
        <v>1</v>
      </c>
      <c r="C99" s="1" t="s">
        <v>1815</v>
      </c>
      <c r="D99" s="3">
        <f t="shared" si="13"/>
        <v>9.0744101633393826E-4</v>
      </c>
      <c r="E99" s="1" t="str">
        <f t="shared" si="14"/>
        <v>~fett~</v>
      </c>
      <c r="F99" s="1" t="str">
        <f t="shared" si="15"/>
        <v>[fɛt]</v>
      </c>
      <c r="G99" s="5">
        <f t="shared" si="16"/>
        <v>4</v>
      </c>
      <c r="H99" s="5">
        <f t="shared" si="17"/>
        <v>3</v>
      </c>
      <c r="I99" s="5">
        <f t="shared" si="18"/>
        <v>4</v>
      </c>
      <c r="J99" s="3" cm="1">
        <f t="array" ref="J99">SUM(_xlfn._xlws.FILTER($D$2:$D$998,_xlfn.MAP($E$2:$E$998,_xlfn.LAMBDA(_xlpm.x,_xlpm.x=$E99))))</f>
        <v>9.0744101633393826E-4</v>
      </c>
      <c r="K99" s="3">
        <f t="shared" si="19"/>
        <v>1</v>
      </c>
      <c r="L99" s="3" cm="1">
        <f t="array" ref="L99">SUM(_xlfn._xlws.FILTER($D$2:$D$998,_xlfn.MAP($F$2:$F$998,_xlfn.LAMBDA(_xlpm.x,_xlpm.x=$F99))))</f>
        <v>9.0744101633393826E-4</v>
      </c>
      <c r="M99" s="3">
        <f t="shared" si="20"/>
        <v>1</v>
      </c>
      <c r="N99" s="3">
        <f t="shared" si="21"/>
        <v>0.21041093737452468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~fung~ : [fʊŋ]</v>
      </c>
      <c r="B100" s="2">
        <v>1</v>
      </c>
      <c r="C100" s="1" t="s">
        <v>1814</v>
      </c>
      <c r="D100" s="3">
        <f t="shared" si="13"/>
        <v>9.0744101633393826E-4</v>
      </c>
      <c r="E100" s="1" t="str">
        <f t="shared" si="14"/>
        <v>~fung~</v>
      </c>
      <c r="F100" s="1" t="str">
        <f t="shared" si="15"/>
        <v>[fʊŋ]</v>
      </c>
      <c r="G100" s="5">
        <f t="shared" si="16"/>
        <v>4</v>
      </c>
      <c r="H100" s="5">
        <f t="shared" si="17"/>
        <v>3</v>
      </c>
      <c r="I100" s="5">
        <f t="shared" si="18"/>
        <v>4</v>
      </c>
      <c r="J100" s="3" cm="1">
        <f t="array" ref="J100">SUM(_xlfn._xlws.FILTER($D$2:$D$998,_xlfn.MAP($E$2:$E$998,_xlfn.LAMBDA(_xlpm.x,_xlpm.x=$E100))))</f>
        <v>9.0744101633393826E-4</v>
      </c>
      <c r="K100" s="3">
        <f t="shared" si="19"/>
        <v>1</v>
      </c>
      <c r="L100" s="3" cm="1">
        <f t="array" ref="L100">SUM(_xlfn._xlws.FILTER($D$2:$D$998,_xlfn.MAP($F$2:$F$998,_xlfn.LAMBDA(_xlpm.x,_xlpm.x=$F100))))</f>
        <v>9.0744101633393826E-4</v>
      </c>
      <c r="M100" s="3">
        <f t="shared" si="20"/>
        <v>1</v>
      </c>
      <c r="N100" s="3">
        <f t="shared" si="21"/>
        <v>0.21041093737452468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~hell~ : [hɛl]</v>
      </c>
      <c r="B101" s="2">
        <v>1</v>
      </c>
      <c r="C101" s="1" t="s">
        <v>1813</v>
      </c>
      <c r="D101" s="3">
        <f t="shared" si="13"/>
        <v>9.0744101633393826E-4</v>
      </c>
      <c r="E101" s="3" t="str">
        <f t="shared" si="14"/>
        <v>~hell~</v>
      </c>
      <c r="F101" s="3" t="str">
        <f t="shared" si="15"/>
        <v>[hɛl]</v>
      </c>
      <c r="G101" s="5">
        <f t="shared" si="16"/>
        <v>4</v>
      </c>
      <c r="H101" s="5">
        <f t="shared" si="17"/>
        <v>3</v>
      </c>
      <c r="I101" s="5">
        <f t="shared" si="18"/>
        <v>4</v>
      </c>
      <c r="J101" s="3" cm="1">
        <f t="array" ref="J101">SUM(_xlfn._xlws.FILTER($D$2:$D$998,_xlfn.MAP($E$2:$E$998,_xlfn.LAMBDA(_xlpm.x,_xlpm.x=$E101))))</f>
        <v>9.0744101633393826E-4</v>
      </c>
      <c r="K101" s="3">
        <f t="shared" si="19"/>
        <v>1</v>
      </c>
      <c r="L101" s="3" cm="1">
        <f t="array" ref="L101">SUM(_xlfn._xlws.FILTER($D$2:$D$998,_xlfn.MAP($F$2:$F$998,_xlfn.LAMBDA(_xlpm.x,_xlpm.x=$F101))))</f>
        <v>9.0744101633393826E-4</v>
      </c>
      <c r="M101" s="3">
        <f t="shared" si="20"/>
        <v>1</v>
      </c>
      <c r="N101" s="3">
        <f t="shared" si="21"/>
        <v>0.21041093737452468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~koch~ : [kɔx]</v>
      </c>
      <c r="B102" s="2">
        <v>1</v>
      </c>
      <c r="C102" s="1" t="s">
        <v>1812</v>
      </c>
      <c r="D102" s="3">
        <f t="shared" si="13"/>
        <v>9.0744101633393826E-4</v>
      </c>
      <c r="E102" s="1" t="str">
        <f t="shared" si="14"/>
        <v>~koch~</v>
      </c>
      <c r="F102" s="1" t="str">
        <f t="shared" si="15"/>
        <v>[kɔx]</v>
      </c>
      <c r="G102" s="5">
        <f t="shared" si="16"/>
        <v>4</v>
      </c>
      <c r="H102" s="5">
        <f t="shared" si="17"/>
        <v>3</v>
      </c>
      <c r="I102" s="5">
        <f t="shared" si="18"/>
        <v>4</v>
      </c>
      <c r="J102" s="3" cm="1">
        <f t="array" ref="J102">SUM(_xlfn._xlws.FILTER($D$2:$D$998,_xlfn.MAP($E$2:$E$998,_xlfn.LAMBDA(_xlpm.x,_xlpm.x=$E102))))</f>
        <v>9.0744101633393826E-4</v>
      </c>
      <c r="K102" s="3">
        <f t="shared" si="19"/>
        <v>1</v>
      </c>
      <c r="L102" s="3" cm="1">
        <f t="array" ref="L102">SUM(_xlfn._xlws.FILTER($D$2:$D$998,_xlfn.MAP($F$2:$F$998,_xlfn.LAMBDA(_xlpm.x,_xlpm.x=$F102))))</f>
        <v>9.0744101633393826E-4</v>
      </c>
      <c r="M102" s="3">
        <f t="shared" si="20"/>
        <v>1</v>
      </c>
      <c r="N102" s="3">
        <f t="shared" si="21"/>
        <v>0.21041093737452468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~loch~ : [lɔx]</v>
      </c>
      <c r="B103" s="2">
        <v>1</v>
      </c>
      <c r="C103" s="1" t="s">
        <v>1810</v>
      </c>
      <c r="D103" s="3">
        <f t="shared" si="13"/>
        <v>9.0744101633393826E-4</v>
      </c>
      <c r="E103" s="1" t="str">
        <f t="shared" si="14"/>
        <v>~loch~</v>
      </c>
      <c r="F103" s="1" t="str">
        <f t="shared" si="15"/>
        <v>[lɔx]</v>
      </c>
      <c r="G103" s="5">
        <f t="shared" si="16"/>
        <v>4</v>
      </c>
      <c r="H103" s="5">
        <f t="shared" si="17"/>
        <v>3</v>
      </c>
      <c r="I103" s="5">
        <f t="shared" si="18"/>
        <v>4</v>
      </c>
      <c r="J103" s="3" cm="1">
        <f t="array" ref="J103">SUM(_xlfn._xlws.FILTER($D$2:$D$998,_xlfn.MAP($E$2:$E$998,_xlfn.LAMBDA(_xlpm.x,_xlpm.x=$E103))))</f>
        <v>9.0744101633393826E-4</v>
      </c>
      <c r="K103" s="3">
        <f t="shared" si="19"/>
        <v>1</v>
      </c>
      <c r="L103" s="3" cm="1">
        <f t="array" ref="L103">SUM(_xlfn._xlws.FILTER($D$2:$D$998,_xlfn.MAP($F$2:$F$998,_xlfn.LAMBDA(_xlpm.x,_xlpm.x=$F103))))</f>
        <v>9.0744101633393826E-4</v>
      </c>
      <c r="M103" s="3">
        <f t="shared" si="20"/>
        <v>1</v>
      </c>
      <c r="N103" s="3">
        <f t="shared" si="21"/>
        <v>0.21041093737452468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~ling~ : [lɪŋ]</v>
      </c>
      <c r="B104" s="2">
        <v>1</v>
      </c>
      <c r="C104" s="1" t="s">
        <v>1809</v>
      </c>
      <c r="D104" s="3">
        <f t="shared" si="13"/>
        <v>9.0744101633393826E-4</v>
      </c>
      <c r="E104" s="3" t="str">
        <f t="shared" si="14"/>
        <v>~ling~</v>
      </c>
      <c r="F104" s="3" t="str">
        <f t="shared" si="15"/>
        <v>[lɪŋ]</v>
      </c>
      <c r="G104" s="5">
        <f t="shared" si="16"/>
        <v>4</v>
      </c>
      <c r="H104" s="5">
        <f t="shared" si="17"/>
        <v>3</v>
      </c>
      <c r="I104" s="5">
        <f t="shared" si="18"/>
        <v>4</v>
      </c>
      <c r="J104" s="3" cm="1">
        <f t="array" ref="J104">SUM(_xlfn._xlws.FILTER($D$2:$D$998,_xlfn.MAP($E$2:$E$998,_xlfn.LAMBDA(_xlpm.x,_xlpm.x=$E104))))</f>
        <v>9.0744101633393826E-4</v>
      </c>
      <c r="K104" s="3">
        <f t="shared" si="19"/>
        <v>1</v>
      </c>
      <c r="L104" s="3" cm="1">
        <f t="array" ref="L104">SUM(_xlfn._xlws.FILTER($D$2:$D$998,_xlfn.MAP($F$2:$F$998,_xlfn.LAMBDA(_xlpm.x,_xlpm.x=$F104))))</f>
        <v>9.0744101633393826E-4</v>
      </c>
      <c r="M104" s="3">
        <f t="shared" si="20"/>
        <v>1</v>
      </c>
      <c r="N104" s="3">
        <f t="shared" si="21"/>
        <v>0.21041093737452468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~muss~ : [mʊs]</v>
      </c>
      <c r="B105" s="2">
        <v>1</v>
      </c>
      <c r="C105" s="1" t="s">
        <v>1808</v>
      </c>
      <c r="D105" s="3">
        <f t="shared" si="13"/>
        <v>9.0744101633393826E-4</v>
      </c>
      <c r="E105" s="1" t="str">
        <f t="shared" si="14"/>
        <v>~muss~</v>
      </c>
      <c r="F105" s="1" t="str">
        <f t="shared" si="15"/>
        <v>[mʊs]</v>
      </c>
      <c r="G105" s="5">
        <f t="shared" si="16"/>
        <v>4</v>
      </c>
      <c r="H105" s="5">
        <f t="shared" si="17"/>
        <v>3</v>
      </c>
      <c r="I105" s="5">
        <f t="shared" si="18"/>
        <v>4</v>
      </c>
      <c r="J105" s="3" cm="1">
        <f t="array" ref="J105">SUM(_xlfn._xlws.FILTER($D$2:$D$998,_xlfn.MAP($E$2:$E$998,_xlfn.LAMBDA(_xlpm.x,_xlpm.x=$E105))))</f>
        <v>9.0744101633393826E-4</v>
      </c>
      <c r="K105" s="3">
        <f t="shared" si="19"/>
        <v>1</v>
      </c>
      <c r="L105" s="3" cm="1">
        <f t="array" ref="L105">SUM(_xlfn._xlws.FILTER($D$2:$D$998,_xlfn.MAP($F$2:$F$998,_xlfn.LAMBDA(_xlpm.x,_xlpm.x=$F105))))</f>
        <v>9.0744101633393826E-4</v>
      </c>
      <c r="M105" s="3">
        <f t="shared" si="20"/>
        <v>1</v>
      </c>
      <c r="N105" s="3">
        <f t="shared" si="21"/>
        <v>0.21041093737452468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~noch~ : [nɔx]</v>
      </c>
      <c r="B106" s="2">
        <v>1</v>
      </c>
      <c r="C106" s="1" t="s">
        <v>1807</v>
      </c>
      <c r="D106" s="3">
        <f t="shared" si="13"/>
        <v>9.0744101633393826E-4</v>
      </c>
      <c r="E106" s="1" t="str">
        <f t="shared" si="14"/>
        <v>~noch~</v>
      </c>
      <c r="F106" s="1" t="str">
        <f t="shared" si="15"/>
        <v>[nɔx]</v>
      </c>
      <c r="G106" s="5">
        <f t="shared" si="16"/>
        <v>4</v>
      </c>
      <c r="H106" s="5">
        <f t="shared" si="17"/>
        <v>3</v>
      </c>
      <c r="I106" s="5">
        <f t="shared" si="18"/>
        <v>4</v>
      </c>
      <c r="J106" s="3" cm="1">
        <f t="array" ref="J106">SUM(_xlfn._xlws.FILTER($D$2:$D$998,_xlfn.MAP($E$2:$E$998,_xlfn.LAMBDA(_xlpm.x,_xlpm.x=$E106))))</f>
        <v>9.0744101633393826E-4</v>
      </c>
      <c r="K106" s="3">
        <f t="shared" si="19"/>
        <v>1</v>
      </c>
      <c r="L106" s="3" cm="1">
        <f t="array" ref="L106">SUM(_xlfn._xlws.FILTER($D$2:$D$998,_xlfn.MAP($F$2:$F$998,_xlfn.LAMBDA(_xlpm.x,_xlpm.x=$F106))))</f>
        <v>9.0744101633393826E-4</v>
      </c>
      <c r="M106" s="3">
        <f t="shared" si="20"/>
        <v>1</v>
      </c>
      <c r="N106" s="3">
        <f t="shared" si="21"/>
        <v>0.21041093737452468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~nish~ : [nɪʃ]</v>
      </c>
      <c r="B107" s="2">
        <v>1</v>
      </c>
      <c r="C107" s="1" t="s">
        <v>1806</v>
      </c>
      <c r="D107" s="3">
        <f t="shared" si="13"/>
        <v>9.0744101633393826E-4</v>
      </c>
      <c r="E107" s="1" t="str">
        <f t="shared" si="14"/>
        <v>~nish~</v>
      </c>
      <c r="F107" s="1" t="str">
        <f t="shared" si="15"/>
        <v>[nɪʃ]</v>
      </c>
      <c r="G107" s="5">
        <f t="shared" si="16"/>
        <v>4</v>
      </c>
      <c r="H107" s="5">
        <f t="shared" si="17"/>
        <v>3</v>
      </c>
      <c r="I107" s="5">
        <f t="shared" si="18"/>
        <v>4</v>
      </c>
      <c r="J107" s="3" cm="1">
        <f t="array" ref="J107">SUM(_xlfn._xlws.FILTER($D$2:$D$998,_xlfn.MAP($E$2:$E$998,_xlfn.LAMBDA(_xlpm.x,_xlpm.x=$E107))))</f>
        <v>9.0744101633393826E-4</v>
      </c>
      <c r="K107" s="3">
        <f t="shared" si="19"/>
        <v>1</v>
      </c>
      <c r="L107" s="3" cm="1">
        <f t="array" ref="L107">SUM(_xlfn._xlws.FILTER($D$2:$D$998,_xlfn.MAP($F$2:$F$998,_xlfn.LAMBDA(_xlpm.x,_xlpm.x=$F107))))</f>
        <v>9.0744101633393826E-4</v>
      </c>
      <c r="M107" s="3">
        <f t="shared" si="20"/>
        <v>1</v>
      </c>
      <c r="N107" s="3">
        <f t="shared" si="21"/>
        <v>0.21041093737452468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~nung~ : [nʊŋ]</v>
      </c>
      <c r="B108" s="2">
        <v>1</v>
      </c>
      <c r="C108" s="1" t="s">
        <v>1805</v>
      </c>
      <c r="D108" s="3">
        <f t="shared" si="13"/>
        <v>9.0744101633393826E-4</v>
      </c>
      <c r="E108" s="1" t="str">
        <f t="shared" si="14"/>
        <v>~nung~</v>
      </c>
      <c r="F108" s="1" t="str">
        <f t="shared" si="15"/>
        <v>[nʊŋ]</v>
      </c>
      <c r="G108" s="5">
        <f t="shared" si="16"/>
        <v>4</v>
      </c>
      <c r="H108" s="5">
        <f t="shared" si="17"/>
        <v>3</v>
      </c>
      <c r="I108" s="5">
        <f t="shared" si="18"/>
        <v>4</v>
      </c>
      <c r="J108" s="3" cm="1">
        <f t="array" ref="J108">SUM(_xlfn._xlws.FILTER($D$2:$D$998,_xlfn.MAP($E$2:$E$998,_xlfn.LAMBDA(_xlpm.x,_xlpm.x=$E108))))</f>
        <v>9.0744101633393826E-4</v>
      </c>
      <c r="K108" s="3">
        <f t="shared" si="19"/>
        <v>1</v>
      </c>
      <c r="L108" s="3" cm="1">
        <f t="array" ref="L108">SUM(_xlfn._xlws.FILTER($D$2:$D$998,_xlfn.MAP($F$2:$F$998,_xlfn.LAMBDA(_xlpm.x,_xlpm.x=$F108))))</f>
        <v>9.0744101633393826E-4</v>
      </c>
      <c r="M108" s="3">
        <f t="shared" si="20"/>
        <v>1</v>
      </c>
      <c r="N108" s="3">
        <f t="shared" si="21"/>
        <v>0.21041093737452468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~ssig~ : [sɪç]</v>
      </c>
      <c r="B109" s="2">
        <v>1</v>
      </c>
      <c r="C109" s="1" t="s">
        <v>1803</v>
      </c>
      <c r="D109" s="3">
        <f t="shared" si="13"/>
        <v>9.0744101633393826E-4</v>
      </c>
      <c r="E109" s="3" t="str">
        <f t="shared" si="14"/>
        <v>~ssig~</v>
      </c>
      <c r="F109" s="3" t="str">
        <f t="shared" si="15"/>
        <v>[sɪç]</v>
      </c>
      <c r="G109" s="5">
        <f t="shared" si="16"/>
        <v>4</v>
      </c>
      <c r="H109" s="5">
        <f t="shared" si="17"/>
        <v>3</v>
      </c>
      <c r="I109" s="5">
        <f t="shared" si="18"/>
        <v>4</v>
      </c>
      <c r="J109" s="3" cm="1">
        <f t="array" ref="J109">SUM(_xlfn._xlws.FILTER($D$2:$D$998,_xlfn.MAP($E$2:$E$998,_xlfn.LAMBDA(_xlpm.x,_xlpm.x=$E109))))</f>
        <v>9.0744101633393826E-4</v>
      </c>
      <c r="K109" s="3">
        <f t="shared" si="19"/>
        <v>1</v>
      </c>
      <c r="L109" s="3" cm="1">
        <f t="array" ref="L109">SUM(_xlfn._xlws.FILTER($D$2:$D$998,_xlfn.MAP($F$2:$F$998,_xlfn.LAMBDA(_xlpm.x,_xlpm.x=$F109))))</f>
        <v>9.0744101633393826E-4</v>
      </c>
      <c r="M109" s="3">
        <f t="shared" si="20"/>
        <v>1</v>
      </c>
      <c r="N109" s="3">
        <f t="shared" si="21"/>
        <v>0.21041093737452468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~tall~ : [tal]</v>
      </c>
      <c r="B110" s="2">
        <v>1</v>
      </c>
      <c r="C110" s="1" t="s">
        <v>1802</v>
      </c>
      <c r="D110" s="3">
        <f t="shared" si="13"/>
        <v>9.0744101633393826E-4</v>
      </c>
      <c r="E110" s="3" t="str">
        <f t="shared" si="14"/>
        <v>~tall~</v>
      </c>
      <c r="F110" s="3" t="str">
        <f t="shared" si="15"/>
        <v>[tal]</v>
      </c>
      <c r="G110" s="5">
        <f t="shared" si="16"/>
        <v>4</v>
      </c>
      <c r="H110" s="5">
        <f t="shared" si="17"/>
        <v>3</v>
      </c>
      <c r="I110" s="5">
        <f t="shared" si="18"/>
        <v>4</v>
      </c>
      <c r="J110" s="3" cm="1">
        <f t="array" ref="J110">SUM(_xlfn._xlws.FILTER($D$2:$D$998,_xlfn.MAP($E$2:$E$998,_xlfn.LAMBDA(_xlpm.x,_xlpm.x=$E110))))</f>
        <v>9.0744101633393826E-4</v>
      </c>
      <c r="K110" s="3">
        <f t="shared" si="19"/>
        <v>1</v>
      </c>
      <c r="L110" s="3" cm="1">
        <f t="array" ref="L110">SUM(_xlfn._xlws.FILTER($D$2:$D$998,_xlfn.MAP($F$2:$F$998,_xlfn.LAMBDA(_xlpm.x,_xlpm.x=$F110))))</f>
        <v>9.0744101633393826E-4</v>
      </c>
      <c r="M110" s="3">
        <f t="shared" si="20"/>
        <v>1</v>
      </c>
      <c r="N110" s="3">
        <f t="shared" si="21"/>
        <v>0.21041093737452468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~tung~ : [tʊŋ]</v>
      </c>
      <c r="B111" s="2">
        <v>1</v>
      </c>
      <c r="C111" s="1" t="s">
        <v>1801</v>
      </c>
      <c r="D111" s="3">
        <f t="shared" si="13"/>
        <v>9.0744101633393826E-4</v>
      </c>
      <c r="E111" s="3" t="str">
        <f t="shared" si="14"/>
        <v>~tung~</v>
      </c>
      <c r="F111" s="3" t="str">
        <f t="shared" si="15"/>
        <v>[tʊŋ]</v>
      </c>
      <c r="G111" s="5">
        <f t="shared" si="16"/>
        <v>4</v>
      </c>
      <c r="H111" s="5">
        <f t="shared" si="17"/>
        <v>3</v>
      </c>
      <c r="I111" s="5">
        <f t="shared" si="18"/>
        <v>4</v>
      </c>
      <c r="J111" s="3" cm="1">
        <f t="array" ref="J111">SUM(_xlfn._xlws.FILTER($D$2:$D$998,_xlfn.MAP($E$2:$E$998,_xlfn.LAMBDA(_xlpm.x,_xlpm.x=$E111))))</f>
        <v>9.0744101633393826E-4</v>
      </c>
      <c r="K111" s="3">
        <f t="shared" si="19"/>
        <v>1</v>
      </c>
      <c r="L111" s="3" cm="1">
        <f t="array" ref="L111">SUM(_xlfn._xlws.FILTER($D$2:$D$998,_xlfn.MAP($F$2:$F$998,_xlfn.LAMBDA(_xlpm.x,_xlpm.x=$F111))))</f>
        <v>9.0744101633393826E-4</v>
      </c>
      <c r="M111" s="3">
        <f t="shared" si="20"/>
        <v>1</v>
      </c>
      <c r="N111" s="3">
        <f t="shared" si="21"/>
        <v>0.21041093737452468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~wenn~ : [vɛn]</v>
      </c>
      <c r="B112" s="2">
        <v>1</v>
      </c>
      <c r="C112" s="1" t="s">
        <v>1800</v>
      </c>
      <c r="D112" s="3">
        <f t="shared" si="13"/>
        <v>9.0744101633393826E-4</v>
      </c>
      <c r="E112" s="3" t="str">
        <f t="shared" si="14"/>
        <v>~wenn~</v>
      </c>
      <c r="F112" s="3" t="str">
        <f t="shared" si="15"/>
        <v>[vɛn]</v>
      </c>
      <c r="G112" s="5">
        <f t="shared" si="16"/>
        <v>4</v>
      </c>
      <c r="H112" s="5">
        <f t="shared" si="17"/>
        <v>3</v>
      </c>
      <c r="I112" s="5">
        <f t="shared" si="18"/>
        <v>4</v>
      </c>
      <c r="J112" s="3" cm="1">
        <f t="array" ref="J112">SUM(_xlfn._xlws.FILTER($D$2:$D$998,_xlfn.MAP($E$2:$E$998,_xlfn.LAMBDA(_xlpm.x,_xlpm.x=$E112))))</f>
        <v>9.0744101633393826E-4</v>
      </c>
      <c r="K112" s="3">
        <f t="shared" si="19"/>
        <v>1</v>
      </c>
      <c r="L112" s="3" cm="1">
        <f t="array" ref="L112">SUM(_xlfn._xlws.FILTER($D$2:$D$998,_xlfn.MAP($F$2:$F$998,_xlfn.LAMBDA(_xlpm.x,_xlpm.x=$F112))))</f>
        <v>9.0744101633393826E-4</v>
      </c>
      <c r="M112" s="3">
        <f t="shared" si="20"/>
        <v>1</v>
      </c>
      <c r="N112" s="3">
        <f t="shared" si="21"/>
        <v>0.21041093737452468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~sinn~ : [zɪn]</v>
      </c>
      <c r="B113" s="2">
        <v>1</v>
      </c>
      <c r="C113" s="1" t="s">
        <v>1799</v>
      </c>
      <c r="D113" s="3">
        <f t="shared" si="13"/>
        <v>9.0744101633393826E-4</v>
      </c>
      <c r="E113" s="3" t="str">
        <f t="shared" si="14"/>
        <v>~sinn~</v>
      </c>
      <c r="F113" s="3" t="str">
        <f t="shared" si="15"/>
        <v>[zɪn]</v>
      </c>
      <c r="G113" s="5">
        <f t="shared" si="16"/>
        <v>4</v>
      </c>
      <c r="H113" s="5">
        <f t="shared" si="17"/>
        <v>3</v>
      </c>
      <c r="I113" s="5">
        <f t="shared" si="18"/>
        <v>4</v>
      </c>
      <c r="J113" s="3" cm="1">
        <f t="array" ref="J113">SUM(_xlfn._xlws.FILTER($D$2:$D$998,_xlfn.MAP($E$2:$E$998,_xlfn.LAMBDA(_xlpm.x,_xlpm.x=$E113))))</f>
        <v>9.0744101633393826E-4</v>
      </c>
      <c r="K113" s="3">
        <f t="shared" si="19"/>
        <v>1</v>
      </c>
      <c r="L113" s="3" cm="1">
        <f t="array" ref="L113">SUM(_xlfn._xlws.FILTER($D$2:$D$998,_xlfn.MAP($F$2:$F$998,_xlfn.LAMBDA(_xlpm.x,_xlpm.x=$F113))))</f>
        <v>9.0744101633393826E-4</v>
      </c>
      <c r="M113" s="3">
        <f t="shared" si="20"/>
        <v>1</v>
      </c>
      <c r="N113" s="3">
        <f t="shared" si="21"/>
        <v>0.21041093737452468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~sung~ : [zʊŋ]</v>
      </c>
      <c r="B114" s="2">
        <v>1</v>
      </c>
      <c r="C114" s="1" t="s">
        <v>1798</v>
      </c>
      <c r="D114" s="3">
        <f t="shared" si="13"/>
        <v>9.0744101633393826E-4</v>
      </c>
      <c r="E114" s="3" t="str">
        <f t="shared" si="14"/>
        <v>~sung~</v>
      </c>
      <c r="F114" s="3" t="str">
        <f t="shared" si="15"/>
        <v>[zʊŋ]</v>
      </c>
      <c r="G114" s="5">
        <f t="shared" si="16"/>
        <v>4</v>
      </c>
      <c r="H114" s="5">
        <f t="shared" si="17"/>
        <v>3</v>
      </c>
      <c r="I114" s="5">
        <f t="shared" si="18"/>
        <v>4</v>
      </c>
      <c r="J114" s="3" cm="1">
        <f t="array" ref="J114">SUM(_xlfn._xlws.FILTER($D$2:$D$998,_xlfn.MAP($E$2:$E$998,_xlfn.LAMBDA(_xlpm.x,_xlpm.x=$E114))))</f>
        <v>9.0744101633393826E-4</v>
      </c>
      <c r="K114" s="3">
        <f t="shared" si="19"/>
        <v>1</v>
      </c>
      <c r="L114" s="3" cm="1">
        <f t="array" ref="L114">SUM(_xlfn._xlws.FILTER($D$2:$D$998,_xlfn.MAP($F$2:$F$998,_xlfn.LAMBDA(_xlpm.x,_xlpm.x=$F114))))</f>
        <v>9.0744101633393826E-4</v>
      </c>
      <c r="M114" s="3">
        <f t="shared" si="20"/>
        <v>1</v>
      </c>
      <c r="N114" s="3">
        <f t="shared" si="21"/>
        <v>0.21041093737452468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~gann~ : [ɡan]</v>
      </c>
      <c r="B115" s="2">
        <v>1</v>
      </c>
      <c r="C115" s="1" t="s">
        <v>1797</v>
      </c>
      <c r="D115" s="3">
        <f t="shared" si="13"/>
        <v>9.0744101633393826E-4</v>
      </c>
      <c r="E115" s="3" t="str">
        <f t="shared" si="14"/>
        <v>~gann~</v>
      </c>
      <c r="F115" s="3" t="str">
        <f t="shared" si="15"/>
        <v>[ɡan]</v>
      </c>
      <c r="G115" s="5">
        <f t="shared" si="16"/>
        <v>4</v>
      </c>
      <c r="H115" s="5">
        <f t="shared" si="17"/>
        <v>3</v>
      </c>
      <c r="I115" s="5">
        <f t="shared" si="18"/>
        <v>4</v>
      </c>
      <c r="J115" s="3" cm="1">
        <f t="array" ref="J115">SUM(_xlfn._xlws.FILTER($D$2:$D$998,_xlfn.MAP($E$2:$E$998,_xlfn.LAMBDA(_xlpm.x,_xlpm.x=$E115))))</f>
        <v>9.0744101633393826E-4</v>
      </c>
      <c r="K115" s="3">
        <f t="shared" si="19"/>
        <v>1</v>
      </c>
      <c r="L115" s="3" cm="1">
        <f t="array" ref="L115">SUM(_xlfn._xlws.FILTER($D$2:$D$998,_xlfn.MAP($F$2:$F$998,_xlfn.LAMBDA(_xlpm.x,_xlpm.x=$F115))))</f>
        <v>9.0744101633393826E-4</v>
      </c>
      <c r="M115" s="3">
        <f t="shared" si="20"/>
        <v>1</v>
      </c>
      <c r="N115" s="3">
        <f t="shared" si="21"/>
        <v>0.21041093737452468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~rden~ : [ɐdn]</v>
      </c>
      <c r="B116" s="2">
        <v>1</v>
      </c>
      <c r="C116" s="1" t="s">
        <v>1795</v>
      </c>
      <c r="D116" s="3">
        <f t="shared" si="13"/>
        <v>9.0744101633393826E-4</v>
      </c>
      <c r="E116" s="3" t="str">
        <f t="shared" si="14"/>
        <v>~rden~</v>
      </c>
      <c r="F116" s="3" t="str">
        <f t="shared" si="15"/>
        <v>[ɐdn]</v>
      </c>
      <c r="G116" s="5">
        <f t="shared" si="16"/>
        <v>4</v>
      </c>
      <c r="H116" s="5">
        <f t="shared" si="17"/>
        <v>3</v>
      </c>
      <c r="I116" s="5">
        <f t="shared" si="18"/>
        <v>4</v>
      </c>
      <c r="J116" s="3" cm="1">
        <f t="array" ref="J116">SUM(_xlfn._xlws.FILTER($D$2:$D$998,_xlfn.MAP($E$2:$E$998,_xlfn.LAMBDA(_xlpm.x,_xlpm.x=$E116))))</f>
        <v>9.0744101633393826E-4</v>
      </c>
      <c r="K116" s="3">
        <f t="shared" si="19"/>
        <v>1</v>
      </c>
      <c r="L116" s="3" cm="1">
        <f t="array" ref="L116">SUM(_xlfn._xlws.FILTER($D$2:$D$998,_xlfn.MAP($F$2:$F$998,_xlfn.LAMBDA(_xlpm.x,_xlpm.x=$F116))))</f>
        <v>9.0744101633393826E-4</v>
      </c>
      <c r="M116" s="3">
        <f t="shared" si="20"/>
        <v>1</v>
      </c>
      <c r="N116" s="3">
        <f t="shared" si="21"/>
        <v>0.21041093737452468</v>
      </c>
      <c r="O116" s="3">
        <f t="shared" si="22"/>
        <v>1</v>
      </c>
      <c r="P116" s="3">
        <f t="shared" si="23"/>
        <v>0</v>
      </c>
      <c r="Q116" s="3"/>
    </row>
    <row r="117" spans="1:17">
      <c r="A117" s="1" t="str">
        <f t="shared" si="12"/>
        <v>~erfi~ : [ɐfɪ]</v>
      </c>
      <c r="B117" s="2">
        <v>1</v>
      </c>
      <c r="C117" s="1" t="s">
        <v>1794</v>
      </c>
      <c r="D117" s="3">
        <f t="shared" si="13"/>
        <v>9.0744101633393826E-4</v>
      </c>
      <c r="E117" s="3" t="str">
        <f t="shared" si="14"/>
        <v>~erfi~</v>
      </c>
      <c r="F117" s="3" t="str">
        <f t="shared" si="15"/>
        <v>[ɐfɪ]</v>
      </c>
      <c r="G117" s="5">
        <f t="shared" si="16"/>
        <v>4</v>
      </c>
      <c r="H117" s="5">
        <f t="shared" si="17"/>
        <v>3</v>
      </c>
      <c r="I117" s="5">
        <f t="shared" si="18"/>
        <v>4</v>
      </c>
      <c r="J117" s="3" cm="1">
        <f t="array" ref="J117">SUM(_xlfn._xlws.FILTER($D$2:$D$998,_xlfn.MAP($E$2:$E$998,_xlfn.LAMBDA(_xlpm.x,_xlpm.x=$E117))))</f>
        <v>9.0744101633393826E-4</v>
      </c>
      <c r="K117" s="3">
        <f t="shared" si="19"/>
        <v>1</v>
      </c>
      <c r="L117" s="3" cm="1">
        <f t="array" ref="L117">SUM(_xlfn._xlws.FILTER($D$2:$D$998,_xlfn.MAP($F$2:$F$998,_xlfn.LAMBDA(_xlpm.x,_xlpm.x=$F117))))</f>
        <v>9.0744101633393826E-4</v>
      </c>
      <c r="M117" s="3">
        <f t="shared" si="20"/>
        <v>1</v>
      </c>
      <c r="N117" s="3">
        <f t="shared" si="21"/>
        <v>0.21041093737452468</v>
      </c>
      <c r="O117" s="3">
        <f t="shared" si="22"/>
        <v>1</v>
      </c>
      <c r="P117" s="3">
        <f t="shared" si="23"/>
        <v>0</v>
      </c>
      <c r="Q117" s="3"/>
    </row>
    <row r="118" spans="1:17">
      <c r="A118" s="1" t="str">
        <f t="shared" si="12"/>
        <v>~ecke~ : [ɛke]</v>
      </c>
      <c r="B118" s="2">
        <v>1</v>
      </c>
      <c r="C118" s="1" t="s">
        <v>1793</v>
      </c>
      <c r="D118" s="3">
        <f t="shared" si="13"/>
        <v>9.0744101633393826E-4</v>
      </c>
      <c r="E118" s="3" t="str">
        <f t="shared" si="14"/>
        <v>~ecke~</v>
      </c>
      <c r="F118" s="3" t="str">
        <f t="shared" si="15"/>
        <v>[ɛke]</v>
      </c>
      <c r="G118" s="5">
        <f t="shared" si="16"/>
        <v>4</v>
      </c>
      <c r="H118" s="5">
        <f t="shared" si="17"/>
        <v>3</v>
      </c>
      <c r="I118" s="5">
        <f t="shared" si="18"/>
        <v>4</v>
      </c>
      <c r="J118" s="3" cm="1">
        <f t="array" ref="J118">SUM(_xlfn._xlws.FILTER($D$2:$D$998,_xlfn.MAP($E$2:$E$998,_xlfn.LAMBDA(_xlpm.x,_xlpm.x=$E118))))</f>
        <v>9.0744101633393826E-4</v>
      </c>
      <c r="K118" s="3">
        <f t="shared" si="19"/>
        <v>1</v>
      </c>
      <c r="L118" s="3" cm="1">
        <f t="array" ref="L118">SUM(_xlfn._xlws.FILTER($D$2:$D$998,_xlfn.MAP($F$2:$F$998,_xlfn.LAMBDA(_xlpm.x,_xlpm.x=$F118))))</f>
        <v>9.0744101633393826E-4</v>
      </c>
      <c r="M118" s="3">
        <f t="shared" si="20"/>
        <v>1</v>
      </c>
      <c r="N118" s="3">
        <f t="shared" si="21"/>
        <v>0.21041093737452468</v>
      </c>
      <c r="O118" s="3">
        <f t="shared" si="22"/>
        <v>1</v>
      </c>
      <c r="P118" s="3">
        <f t="shared" si="23"/>
        <v>0</v>
      </c>
      <c r="Q118" s="3"/>
    </row>
    <row r="119" spans="1:17">
      <c r="A119" s="1" t="str">
        <f t="shared" si="12"/>
        <v>~nken~ : [ŋkŋ]</v>
      </c>
      <c r="B119" s="2">
        <v>1</v>
      </c>
      <c r="C119" s="1" t="s">
        <v>360</v>
      </c>
      <c r="D119" s="3">
        <f t="shared" si="13"/>
        <v>9.0744101633393826E-4</v>
      </c>
      <c r="E119" s="3" t="str">
        <f t="shared" si="14"/>
        <v>~nken~</v>
      </c>
      <c r="F119" s="3" t="str">
        <f t="shared" si="15"/>
        <v>[ŋkŋ]</v>
      </c>
      <c r="G119" s="5">
        <f t="shared" si="16"/>
        <v>4</v>
      </c>
      <c r="H119" s="5">
        <f t="shared" si="17"/>
        <v>3</v>
      </c>
      <c r="I119" s="5">
        <f t="shared" si="18"/>
        <v>4</v>
      </c>
      <c r="J119" s="3" cm="1">
        <f t="array" ref="J119">SUM(_xlfn._xlws.FILTER($D$2:$D$998,_xlfn.MAP($E$2:$E$998,_xlfn.LAMBDA(_xlpm.x,_xlpm.x=$E119))))</f>
        <v>9.0744101633393826E-4</v>
      </c>
      <c r="K119" s="3">
        <f t="shared" si="19"/>
        <v>1</v>
      </c>
      <c r="L119" s="3" cm="1">
        <f t="array" ref="L119">SUM(_xlfn._xlws.FILTER($D$2:$D$998,_xlfn.MAP($F$2:$F$998,_xlfn.LAMBDA(_xlpm.x,_xlpm.x=$F119))))</f>
        <v>9.0744101633393826E-4</v>
      </c>
      <c r="M119" s="3">
        <f t="shared" si="20"/>
        <v>1</v>
      </c>
      <c r="N119" s="3">
        <f t="shared" si="21"/>
        <v>0.21041093737452468</v>
      </c>
      <c r="O119" s="3">
        <f t="shared" si="22"/>
        <v>1</v>
      </c>
      <c r="P119" s="3">
        <f t="shared" si="23"/>
        <v>0</v>
      </c>
      <c r="Q119" s="3"/>
    </row>
    <row r="120" spans="1:17">
      <c r="A120" s="1" t="str">
        <f t="shared" si="12"/>
        <v>~erwa~ : [ɐva]</v>
      </c>
      <c r="B120" s="2">
        <v>1</v>
      </c>
      <c r="C120" s="1" t="s">
        <v>1792</v>
      </c>
      <c r="D120" s="3">
        <f t="shared" si="13"/>
        <v>9.0744101633393826E-4</v>
      </c>
      <c r="E120" s="3" t="str">
        <f t="shared" si="14"/>
        <v>~erwa~</v>
      </c>
      <c r="F120" s="3" t="str">
        <f t="shared" si="15"/>
        <v>[ɐva]</v>
      </c>
      <c r="G120" s="5">
        <f t="shared" si="16"/>
        <v>4</v>
      </c>
      <c r="H120" s="5">
        <f t="shared" si="17"/>
        <v>3</v>
      </c>
      <c r="I120" s="5">
        <f t="shared" si="18"/>
        <v>4</v>
      </c>
      <c r="J120" s="3" cm="1">
        <f t="array" ref="J120">SUM(_xlfn._xlws.FILTER($D$2:$D$998,_xlfn.MAP($E$2:$E$998,_xlfn.LAMBDA(_xlpm.x,_xlpm.x=$E120))))</f>
        <v>9.0744101633393826E-4</v>
      </c>
      <c r="K120" s="3">
        <f t="shared" si="19"/>
        <v>1</v>
      </c>
      <c r="L120" s="3" cm="1">
        <f t="array" ref="L120">SUM(_xlfn._xlws.FILTER($D$2:$D$998,_xlfn.MAP($F$2:$F$998,_xlfn.LAMBDA(_xlpm.x,_xlpm.x=$F120))))</f>
        <v>9.0744101633393826E-4</v>
      </c>
      <c r="M120" s="3">
        <f t="shared" si="20"/>
        <v>1</v>
      </c>
      <c r="N120" s="3">
        <f t="shared" si="21"/>
        <v>0.21041093737452468</v>
      </c>
      <c r="O120" s="3">
        <f t="shared" si="22"/>
        <v>1</v>
      </c>
      <c r="P120" s="3">
        <f t="shared" si="23"/>
        <v>0</v>
      </c>
      <c r="Q120" s="3"/>
    </row>
    <row r="121" spans="1:17">
      <c r="A121" s="1" t="str">
        <f t="shared" si="12"/>
        <v>~chef~ : [ʃɛf]</v>
      </c>
      <c r="B121" s="2">
        <v>1</v>
      </c>
      <c r="C121" s="1" t="s">
        <v>1790</v>
      </c>
      <c r="D121" s="3">
        <f t="shared" si="13"/>
        <v>9.0744101633393826E-4</v>
      </c>
      <c r="E121" s="3" t="str">
        <f t="shared" si="14"/>
        <v>~chef~</v>
      </c>
      <c r="F121" s="3" t="str">
        <f t="shared" si="15"/>
        <v>[ʃɛf]</v>
      </c>
      <c r="G121" s="5">
        <f t="shared" si="16"/>
        <v>4</v>
      </c>
      <c r="H121" s="5">
        <f t="shared" si="17"/>
        <v>3</v>
      </c>
      <c r="I121" s="5">
        <f t="shared" si="18"/>
        <v>4</v>
      </c>
      <c r="J121" s="3" cm="1">
        <f t="array" ref="J121">SUM(_xlfn._xlws.FILTER($D$2:$D$998,_xlfn.MAP($E$2:$E$998,_xlfn.LAMBDA(_xlpm.x,_xlpm.x=$E121))))</f>
        <v>9.0744101633393826E-4</v>
      </c>
      <c r="K121" s="3">
        <f t="shared" si="19"/>
        <v>1</v>
      </c>
      <c r="L121" s="3" cm="1">
        <f t="array" ref="L121">SUM(_xlfn._xlws.FILTER($D$2:$D$998,_xlfn.MAP($F$2:$F$998,_xlfn.LAMBDA(_xlpm.x,_xlpm.x=$F121))))</f>
        <v>9.0744101633393826E-4</v>
      </c>
      <c r="M121" s="3">
        <f t="shared" si="20"/>
        <v>1</v>
      </c>
      <c r="N121" s="3">
        <f t="shared" si="21"/>
        <v>0.21041093737452468</v>
      </c>
      <c r="O121" s="3">
        <f t="shared" si="22"/>
        <v>1</v>
      </c>
      <c r="P121" s="3">
        <f t="shared" si="23"/>
        <v>0</v>
      </c>
      <c r="Q121" s="3"/>
    </row>
    <row r="122" spans="1:17">
      <c r="A122" s="1" t="str">
        <f t="shared" si="12"/>
        <v>~rück~ : [ʁʏk]</v>
      </c>
      <c r="B122" s="2">
        <v>1</v>
      </c>
      <c r="C122" s="1" t="s">
        <v>1789</v>
      </c>
      <c r="D122" s="3">
        <f t="shared" si="13"/>
        <v>9.0744101633393826E-4</v>
      </c>
      <c r="E122" s="3" t="str">
        <f t="shared" si="14"/>
        <v>~rück~</v>
      </c>
      <c r="F122" s="3" t="str">
        <f t="shared" si="15"/>
        <v>[ʁʏk]</v>
      </c>
      <c r="G122" s="5">
        <f t="shared" si="16"/>
        <v>4</v>
      </c>
      <c r="H122" s="5">
        <f t="shared" si="17"/>
        <v>3</v>
      </c>
      <c r="I122" s="5">
        <f t="shared" si="18"/>
        <v>4</v>
      </c>
      <c r="J122" s="3" cm="1">
        <f t="array" ref="J122">SUM(_xlfn._xlws.FILTER($D$2:$D$998,_xlfn.MAP($E$2:$E$998,_xlfn.LAMBDA(_xlpm.x,_xlpm.x=$E122))))</f>
        <v>9.0744101633393826E-4</v>
      </c>
      <c r="K122" s="3">
        <f t="shared" si="19"/>
        <v>1</v>
      </c>
      <c r="L122" s="3" cm="1">
        <f t="array" ref="L122">SUM(_xlfn._xlws.FILTER($D$2:$D$998,_xlfn.MAP($F$2:$F$998,_xlfn.LAMBDA(_xlpm.x,_xlpm.x=$F122))))</f>
        <v>9.0744101633393826E-4</v>
      </c>
      <c r="M122" s="3">
        <f t="shared" si="20"/>
        <v>1</v>
      </c>
      <c r="N122" s="3">
        <f t="shared" si="21"/>
        <v>0.21041093737452468</v>
      </c>
      <c r="O122" s="3">
        <f t="shared" si="22"/>
        <v>1</v>
      </c>
      <c r="P122" s="3">
        <f t="shared" si="23"/>
        <v>0</v>
      </c>
      <c r="Q122" s="3"/>
    </row>
    <row r="123" spans="1:17">
      <c r="A123" s="1" t="str">
        <f t="shared" si="12"/>
        <v>~ginn~ : [ɡɪn]</v>
      </c>
      <c r="B123" s="2">
        <v>1</v>
      </c>
      <c r="C123" s="1" t="s">
        <v>1788</v>
      </c>
      <c r="D123" s="3">
        <f t="shared" si="13"/>
        <v>9.0744101633393826E-4</v>
      </c>
      <c r="E123" s="3" t="str">
        <f t="shared" si="14"/>
        <v>~ginn~</v>
      </c>
      <c r="F123" s="3" t="str">
        <f t="shared" si="15"/>
        <v>[ɡɪn]</v>
      </c>
      <c r="G123" s="5">
        <f t="shared" si="16"/>
        <v>4</v>
      </c>
      <c r="H123" s="5">
        <f t="shared" si="17"/>
        <v>3</v>
      </c>
      <c r="I123" s="5">
        <f t="shared" si="18"/>
        <v>4</v>
      </c>
      <c r="J123" s="3" cm="1">
        <f t="array" ref="J123">SUM(_xlfn._xlws.FILTER($D$2:$D$998,_xlfn.MAP($E$2:$E$998,_xlfn.LAMBDA(_xlpm.x,_xlpm.x=$E123))))</f>
        <v>9.0744101633393826E-4</v>
      </c>
      <c r="K123" s="3">
        <f t="shared" si="19"/>
        <v>1</v>
      </c>
      <c r="L123" s="3" cm="1">
        <f t="array" ref="L123">SUM(_xlfn._xlws.FILTER($D$2:$D$998,_xlfn.MAP($F$2:$F$998,_xlfn.LAMBDA(_xlpm.x,_xlpm.x=$F123))))</f>
        <v>9.0744101633393826E-4</v>
      </c>
      <c r="M123" s="3">
        <f t="shared" si="20"/>
        <v>1</v>
      </c>
      <c r="N123" s="3">
        <f t="shared" si="21"/>
        <v>0.21041093737452468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~ruch~ : [ʁʊx]</v>
      </c>
      <c r="B124" s="2">
        <v>1</v>
      </c>
      <c r="C124" s="1" t="s">
        <v>1787</v>
      </c>
      <c r="D124" s="3">
        <f t="shared" si="13"/>
        <v>9.0744101633393826E-4</v>
      </c>
      <c r="E124" s="3" t="str">
        <f t="shared" si="14"/>
        <v>~ruch~</v>
      </c>
      <c r="F124" s="3" t="str">
        <f t="shared" si="15"/>
        <v>[ʁʊx]</v>
      </c>
      <c r="G124" s="5">
        <f t="shared" si="16"/>
        <v>4</v>
      </c>
      <c r="H124" s="5">
        <f t="shared" si="17"/>
        <v>3</v>
      </c>
      <c r="I124" s="5">
        <f t="shared" si="18"/>
        <v>4</v>
      </c>
      <c r="J124" s="3" cm="1">
        <f t="array" ref="J124">SUM(_xlfn._xlws.FILTER($D$2:$D$998,_xlfn.MAP($E$2:$E$998,_xlfn.LAMBDA(_xlpm.x,_xlpm.x=$E124))))</f>
        <v>9.0744101633393826E-4</v>
      </c>
      <c r="K124" s="3">
        <f t="shared" si="19"/>
        <v>1</v>
      </c>
      <c r="L124" s="3" cm="1">
        <f t="array" ref="L124">SUM(_xlfn._xlws.FILTER($D$2:$D$998,_xlfn.MAP($F$2:$F$998,_xlfn.LAMBDA(_xlpm.x,_xlpm.x=$F124))))</f>
        <v>9.0744101633393826E-4</v>
      </c>
      <c r="M124" s="3">
        <f t="shared" si="20"/>
        <v>1</v>
      </c>
      <c r="N124" s="3">
        <f t="shared" si="21"/>
        <v>0.21041093737452468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~ging~ : [ɡɪŋ]</v>
      </c>
      <c r="B125" s="2">
        <v>1</v>
      </c>
      <c r="C125" s="1" t="s">
        <v>1786</v>
      </c>
      <c r="D125" s="3">
        <f t="shared" si="13"/>
        <v>9.0744101633393826E-4</v>
      </c>
      <c r="E125" s="3" t="str">
        <f t="shared" si="14"/>
        <v>~ging~</v>
      </c>
      <c r="F125" s="3" t="str">
        <f t="shared" si="15"/>
        <v>[ɡɪŋ]</v>
      </c>
      <c r="G125" s="5">
        <f t="shared" si="16"/>
        <v>4</v>
      </c>
      <c r="H125" s="5">
        <f t="shared" si="17"/>
        <v>3</v>
      </c>
      <c r="I125" s="5">
        <f t="shared" si="18"/>
        <v>4</v>
      </c>
      <c r="J125" s="3" cm="1">
        <f t="array" ref="J125">SUM(_xlfn._xlws.FILTER($D$2:$D$998,_xlfn.MAP($E$2:$E$998,_xlfn.LAMBDA(_xlpm.x,_xlpm.x=$E125))))</f>
        <v>9.0744101633393826E-4</v>
      </c>
      <c r="K125" s="3">
        <f t="shared" si="19"/>
        <v>1</v>
      </c>
      <c r="L125" s="3" cm="1">
        <f t="array" ref="L125">SUM(_xlfn._xlws.FILTER($D$2:$D$998,_xlfn.MAP($F$2:$F$998,_xlfn.LAMBDA(_xlpm.x,_xlpm.x=$F125))))</f>
        <v>9.0744101633393826E-4</v>
      </c>
      <c r="M125" s="3">
        <f t="shared" si="20"/>
        <v>1</v>
      </c>
      <c r="N125" s="3">
        <f t="shared" si="21"/>
        <v>0.21041093737452468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~gung~ : [ɡʊŋ]</v>
      </c>
      <c r="B126" s="2">
        <v>1</v>
      </c>
      <c r="C126" s="1" t="s">
        <v>1785</v>
      </c>
      <c r="D126" s="3">
        <f t="shared" si="13"/>
        <v>9.0744101633393826E-4</v>
      </c>
      <c r="E126" s="3" t="str">
        <f t="shared" si="14"/>
        <v>~gung~</v>
      </c>
      <c r="F126" s="3" t="str">
        <f t="shared" si="15"/>
        <v>[ɡʊŋ]</v>
      </c>
      <c r="G126" s="5">
        <f t="shared" si="16"/>
        <v>4</v>
      </c>
      <c r="H126" s="5">
        <f t="shared" si="17"/>
        <v>3</v>
      </c>
      <c r="I126" s="5">
        <f t="shared" si="18"/>
        <v>4</v>
      </c>
      <c r="J126" s="3" cm="1">
        <f t="array" ref="J126">SUM(_xlfn._xlws.FILTER($D$2:$D$998,_xlfn.MAP($E$2:$E$998,_xlfn.LAMBDA(_xlpm.x,_xlpm.x=$E126))))</f>
        <v>9.0744101633393826E-4</v>
      </c>
      <c r="K126" s="3">
        <f t="shared" si="19"/>
        <v>1</v>
      </c>
      <c r="L126" s="3" cm="1">
        <f t="array" ref="L126">SUM(_xlfn._xlws.FILTER($D$2:$D$998,_xlfn.MAP($F$2:$F$998,_xlfn.LAMBDA(_xlpm.x,_xlpm.x=$F126))))</f>
        <v>9.0744101633393826E-4</v>
      </c>
      <c r="M126" s="3">
        <f t="shared" si="20"/>
        <v>1</v>
      </c>
      <c r="N126" s="3">
        <f t="shared" si="21"/>
        <v>0.21041093737452468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~jung~ : [ʝʊŋ]</v>
      </c>
      <c r="B127" s="2">
        <v>1</v>
      </c>
      <c r="C127" s="1" t="s">
        <v>1784</v>
      </c>
      <c r="D127" s="3">
        <f t="shared" si="13"/>
        <v>9.0744101633393826E-4</v>
      </c>
      <c r="E127" s="3" t="str">
        <f t="shared" si="14"/>
        <v>~jung~</v>
      </c>
      <c r="F127" s="3" t="str">
        <f t="shared" si="15"/>
        <v>[ʝʊŋ]</v>
      </c>
      <c r="G127" s="5">
        <f t="shared" si="16"/>
        <v>4</v>
      </c>
      <c r="H127" s="5">
        <f t="shared" si="17"/>
        <v>3</v>
      </c>
      <c r="I127" s="5">
        <f t="shared" si="18"/>
        <v>4</v>
      </c>
      <c r="J127" s="3" cm="1">
        <f t="array" ref="J127">SUM(_xlfn._xlws.FILTER($D$2:$D$998,_xlfn.MAP($E$2:$E$998,_xlfn.LAMBDA(_xlpm.x,_xlpm.x=$E127))))</f>
        <v>9.0744101633393826E-4</v>
      </c>
      <c r="K127" s="3">
        <f t="shared" si="19"/>
        <v>1</v>
      </c>
      <c r="L127" s="3" cm="1">
        <f t="array" ref="L127">SUM(_xlfn._xlws.FILTER($D$2:$D$998,_xlfn.MAP($F$2:$F$998,_xlfn.LAMBDA(_xlpm.x,_xlpm.x=$F127))))</f>
        <v>9.0744101633393826E-4</v>
      </c>
      <c r="M127" s="3">
        <f t="shared" si="20"/>
        <v>1</v>
      </c>
      <c r="N127" s="3">
        <f t="shared" si="21"/>
        <v>0.21041093737452468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~ande~ : [andə]</v>
      </c>
      <c r="B128" s="2">
        <v>1</v>
      </c>
      <c r="C128" s="1" t="s">
        <v>1783</v>
      </c>
      <c r="D128" s="3">
        <f t="shared" si="13"/>
        <v>9.0744101633393826E-4</v>
      </c>
      <c r="E128" s="1" t="str">
        <f t="shared" si="14"/>
        <v>~ande~</v>
      </c>
      <c r="F128" s="1" t="str">
        <f t="shared" si="15"/>
        <v>[andə]</v>
      </c>
      <c r="G128" s="5">
        <f t="shared" si="16"/>
        <v>4</v>
      </c>
      <c r="H128" s="5">
        <f t="shared" si="17"/>
        <v>4</v>
      </c>
      <c r="I128" s="5">
        <f t="shared" si="18"/>
        <v>4</v>
      </c>
      <c r="J128" s="3" cm="1">
        <f t="array" ref="J128">SUM(_xlfn._xlws.FILTER($D$2:$D$998,_xlfn.MAP($E$2:$E$998,_xlfn.LAMBDA(_xlpm.x,_xlpm.x=$E128))))</f>
        <v>9.0744101633393826E-4</v>
      </c>
      <c r="K128" s="3">
        <f t="shared" si="19"/>
        <v>1</v>
      </c>
      <c r="L128" s="3" cm="1">
        <f t="array" ref="L128">SUM(_xlfn._xlws.FILTER($D$2:$D$998,_xlfn.MAP($F$2:$F$998,_xlfn.LAMBDA(_xlpm.x,_xlpm.x=$F128))))</f>
        <v>9.0744101633393826E-4</v>
      </c>
      <c r="M128" s="3">
        <f t="shared" si="20"/>
        <v>1</v>
      </c>
      <c r="N128" s="3">
        <f t="shared" si="21"/>
        <v>0.2342468675289098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~ange~ : [anɡe]</v>
      </c>
      <c r="B129" s="2">
        <v>1</v>
      </c>
      <c r="C129" s="1" t="s">
        <v>1782</v>
      </c>
      <c r="D129" s="3">
        <f t="shared" si="13"/>
        <v>9.0744101633393826E-4</v>
      </c>
      <c r="E129" s="1" t="str">
        <f t="shared" si="14"/>
        <v>~ange~</v>
      </c>
      <c r="F129" s="1" t="str">
        <f t="shared" si="15"/>
        <v>[anɡe]</v>
      </c>
      <c r="G129" s="5">
        <f t="shared" si="16"/>
        <v>4</v>
      </c>
      <c r="H129" s="5">
        <f t="shared" si="17"/>
        <v>4</v>
      </c>
      <c r="I129" s="5">
        <f t="shared" si="18"/>
        <v>4</v>
      </c>
      <c r="J129" s="3" cm="1">
        <f t="array" ref="J129">SUM(_xlfn._xlws.FILTER($D$2:$D$998,_xlfn.MAP($E$2:$E$998,_xlfn.LAMBDA(_xlpm.x,_xlpm.x=$E129))))</f>
        <v>9.0744101633393826E-4</v>
      </c>
      <c r="K129" s="3">
        <f t="shared" si="19"/>
        <v>1</v>
      </c>
      <c r="L129" s="3" cm="1">
        <f t="array" ref="L129">SUM(_xlfn._xlws.FILTER($D$2:$D$998,_xlfn.MAP($F$2:$F$998,_xlfn.LAMBDA(_xlpm.x,_xlpm.x=$F129))))</f>
        <v>9.0744101633393826E-4</v>
      </c>
      <c r="M129" s="3">
        <f t="shared" si="20"/>
        <v>1</v>
      </c>
      <c r="N129" s="3">
        <f t="shared" si="21"/>
        <v>0.2342468675289098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~absa~ : [apza]</v>
      </c>
      <c r="B130" s="2">
        <v>1</v>
      </c>
      <c r="C130" s="1" t="s">
        <v>1781</v>
      </c>
      <c r="D130" s="3">
        <f t="shared" ref="D130:D193" si="25">B130/freq.sum.r1a</f>
        <v>9.0744101633393826E-4</v>
      </c>
      <c r="E130" s="1" t="str">
        <f t="shared" ref="E130:E193" si="26">_xlfn.LET(_xlpm.sep,":",_xlpm.w,$C130,_xlfn.CONCAT("~",RIGHT(_xlpm.w,LEN(_xlpm.w)-FIND(_xlpm.sep,_xlpm.w)),"~"))</f>
        <v>~absa~</v>
      </c>
      <c r="F130" s="1" t="str">
        <f t="shared" ref="F130:F193" si="27">_xlfn.LET(_xlpm.sep,":",_xlpm.w,$C130,_xlfn.CONCAT("[",LEFT(_xlpm.w,FIND(_xlpm.sep,_xlpm.w)-1),"]"))</f>
        <v>[apza]</v>
      </c>
      <c r="G130" s="5">
        <f t="shared" ref="G130:G193" si="28">_xlfn.LET(_xlpm.w,E130,LEN(_xlpm.w)-2)</f>
        <v>4</v>
      </c>
      <c r="H130" s="5">
        <f t="shared" ref="H130:H193" si="29">_xlfn.LET(_xlpm.w,F130,LEN(_xlpm.w)-2)</f>
        <v>4</v>
      </c>
      <c r="I130" s="5">
        <f t="shared" ref="I130:I193" si="30">_xlfn.LET(_xlpm.a,H130,_xlpm.b,G130,MAX(_xlpm.a,_xlpm.b))</f>
        <v>4</v>
      </c>
      <c r="J130" s="3" cm="1">
        <f t="array" ref="J130">SUM(_xlfn._xlws.FILTER($D$2:$D$998,_xlfn.MAP($E$2:$E$998,_xlfn.LAMBDA(_xlpm.x,_xlpm.x=$E130))))</f>
        <v>9.0744101633393826E-4</v>
      </c>
      <c r="K130" s="3">
        <f t="shared" ref="K130:K193" si="31">$D130/J130</f>
        <v>1</v>
      </c>
      <c r="L130" s="3" cm="1">
        <f t="array" ref="L130">SUM(_xlfn._xlws.FILTER($D$2:$D$998,_xlfn.MAP($F$2:$F$998,_xlfn.LAMBDA(_xlpm.x,_xlpm.x=$F130))))</f>
        <v>9.0744101633393826E-4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0.2342468675289098</v>
      </c>
      <c r="O130" s="3">
        <f t="shared" ref="O130:O193" si="34">_xlfn.LET(_xlpm.a,M130,_xlpm.b,K130,2*_xlpm.a*_xlpm.b/(_xlpm.a+_xlpm.b))</f>
        <v>1</v>
      </c>
      <c r="P130" s="3">
        <f t="shared" ref="P130:P193" si="35">_xlfn.LET(_xlpm.p,K130,_xlpm.q,M130,LOG(_xlpm.p/_xlpm.q))</f>
        <v>0</v>
      </c>
      <c r="Q130" s="3"/>
    </row>
    <row r="131" spans="1:17">
      <c r="A131" s="1" t="str">
        <f t="shared" si="24"/>
        <v>~aber~ : [aːbɐ]</v>
      </c>
      <c r="B131" s="2">
        <v>1</v>
      </c>
      <c r="C131" s="1" t="s">
        <v>1779</v>
      </c>
      <c r="D131" s="3">
        <f t="shared" si="25"/>
        <v>9.0744101633393826E-4</v>
      </c>
      <c r="E131" s="1" t="str">
        <f t="shared" si="26"/>
        <v>~aber~</v>
      </c>
      <c r="F131" s="1" t="str">
        <f t="shared" si="27"/>
        <v>[aːbɐ]</v>
      </c>
      <c r="G131" s="5">
        <f t="shared" si="28"/>
        <v>4</v>
      </c>
      <c r="H131" s="5">
        <f t="shared" si="29"/>
        <v>4</v>
      </c>
      <c r="I131" s="5">
        <f t="shared" si="30"/>
        <v>4</v>
      </c>
      <c r="J131" s="3" cm="1">
        <f t="array" ref="J131">SUM(_xlfn._xlws.FILTER($D$2:$D$998,_xlfn.MAP($E$2:$E$998,_xlfn.LAMBDA(_xlpm.x,_xlpm.x=$E131))))</f>
        <v>9.0744101633393826E-4</v>
      </c>
      <c r="K131" s="3">
        <f t="shared" si="31"/>
        <v>1</v>
      </c>
      <c r="L131" s="3" cm="1">
        <f t="array" ref="L131">SUM(_xlfn._xlws.FILTER($D$2:$D$998,_xlfn.MAP($F$2:$F$998,_xlfn.LAMBDA(_xlpm.x,_xlpm.x=$F131))))</f>
        <v>9.0744101633393826E-4</v>
      </c>
      <c r="M131" s="3">
        <f t="shared" si="32"/>
        <v>1</v>
      </c>
      <c r="N131" s="3">
        <f t="shared" si="33"/>
        <v>0.2342468675289098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~eile~ : [aɛle]</v>
      </c>
      <c r="B132" s="2">
        <v>1</v>
      </c>
      <c r="C132" s="1" t="s">
        <v>1778</v>
      </c>
      <c r="D132" s="3">
        <f t="shared" si="25"/>
        <v>9.0744101633393826E-4</v>
      </c>
      <c r="E132" s="3" t="str">
        <f t="shared" si="26"/>
        <v>~eile~</v>
      </c>
      <c r="F132" s="3" t="str">
        <f t="shared" si="27"/>
        <v>[aɛle]</v>
      </c>
      <c r="G132" s="5">
        <f t="shared" si="28"/>
        <v>4</v>
      </c>
      <c r="H132" s="5">
        <f t="shared" si="29"/>
        <v>4</v>
      </c>
      <c r="I132" s="5">
        <f t="shared" si="30"/>
        <v>4</v>
      </c>
      <c r="J132" s="3" cm="1">
        <f t="array" ref="J132">SUM(_xlfn._xlws.FILTER($D$2:$D$998,_xlfn.MAP($E$2:$E$998,_xlfn.LAMBDA(_xlpm.x,_xlpm.x=$E132))))</f>
        <v>9.0744101633393826E-4</v>
      </c>
      <c r="K132" s="3">
        <f t="shared" si="31"/>
        <v>1</v>
      </c>
      <c r="L132" s="3" cm="1">
        <f t="array" ref="L132">SUM(_xlfn._xlws.FILTER($D$2:$D$998,_xlfn.MAP($F$2:$F$998,_xlfn.LAMBDA(_xlpm.x,_xlpm.x=$F132))))</f>
        <v>9.0744101633393826E-4</v>
      </c>
      <c r="M132" s="3">
        <f t="shared" si="32"/>
        <v>1</v>
      </c>
      <c r="N132" s="3">
        <f t="shared" si="33"/>
        <v>0.2342468675289098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~eini~ : [aɛnɪ]</v>
      </c>
      <c r="B133" s="2">
        <v>1</v>
      </c>
      <c r="C133" s="1" t="s">
        <v>1777</v>
      </c>
      <c r="D133" s="3">
        <f t="shared" si="25"/>
        <v>9.0744101633393826E-4</v>
      </c>
      <c r="E133" s="1" t="str">
        <f t="shared" si="26"/>
        <v>~eini~</v>
      </c>
      <c r="F133" s="1" t="str">
        <f t="shared" si="27"/>
        <v>[aɛnɪ]</v>
      </c>
      <c r="G133" s="5">
        <f t="shared" si="28"/>
        <v>4</v>
      </c>
      <c r="H133" s="5">
        <f t="shared" si="29"/>
        <v>4</v>
      </c>
      <c r="I133" s="5">
        <f t="shared" si="30"/>
        <v>4</v>
      </c>
      <c r="J133" s="3" cm="1">
        <f t="array" ref="J133">SUM(_xlfn._xlws.FILTER($D$2:$D$998,_xlfn.MAP($E$2:$E$998,_xlfn.LAMBDA(_xlpm.x,_xlpm.x=$E133))))</f>
        <v>9.0744101633393826E-4</v>
      </c>
      <c r="K133" s="3">
        <f t="shared" si="31"/>
        <v>1</v>
      </c>
      <c r="L133" s="3" cm="1">
        <f t="array" ref="L133">SUM(_xlfn._xlws.FILTER($D$2:$D$998,_xlfn.MAP($F$2:$F$998,_xlfn.LAMBDA(_xlpm.x,_xlpm.x=$F133))))</f>
        <v>9.0744101633393826E-4</v>
      </c>
      <c r="M133" s="3">
        <f t="shared" si="32"/>
        <v>1</v>
      </c>
      <c r="N133" s="3">
        <f t="shared" si="33"/>
        <v>0.2342468675289098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~auge~ : [aɔɡe]</v>
      </c>
      <c r="B134" s="2">
        <v>1</v>
      </c>
      <c r="C134" s="1" t="s">
        <v>1776</v>
      </c>
      <c r="D134" s="3">
        <f t="shared" si="25"/>
        <v>9.0744101633393826E-4</v>
      </c>
      <c r="E134" s="1" t="str">
        <f t="shared" si="26"/>
        <v>~auge~</v>
      </c>
      <c r="F134" s="1" t="str">
        <f t="shared" si="27"/>
        <v>[aɔɡe]</v>
      </c>
      <c r="G134" s="5">
        <f t="shared" si="28"/>
        <v>4</v>
      </c>
      <c r="H134" s="5">
        <f t="shared" si="29"/>
        <v>4</v>
      </c>
      <c r="I134" s="5">
        <f t="shared" si="30"/>
        <v>4</v>
      </c>
      <c r="J134" s="3" cm="1">
        <f t="array" ref="J134">SUM(_xlfn._xlws.FILTER($D$2:$D$998,_xlfn.MAP($E$2:$E$998,_xlfn.LAMBDA(_xlpm.x,_xlpm.x=$E134))))</f>
        <v>9.0744101633393826E-4</v>
      </c>
      <c r="K134" s="3">
        <f t="shared" si="31"/>
        <v>1</v>
      </c>
      <c r="L134" s="3" cm="1">
        <f t="array" ref="L134">SUM(_xlfn._xlws.FILTER($D$2:$D$998,_xlfn.MAP($F$2:$F$998,_xlfn.LAMBDA(_xlpm.x,_xlpm.x=$F134))))</f>
        <v>9.0744101633393826E-4</v>
      </c>
      <c r="M134" s="3">
        <f t="shared" si="32"/>
        <v>1</v>
      </c>
      <c r="N134" s="3">
        <f t="shared" si="33"/>
        <v>0.2342468675289098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~bald~ : [balt]</v>
      </c>
      <c r="B135" s="2">
        <v>1</v>
      </c>
      <c r="C135" s="1" t="s">
        <v>1774</v>
      </c>
      <c r="D135" s="3">
        <f t="shared" si="25"/>
        <v>9.0744101633393826E-4</v>
      </c>
      <c r="E135" s="1" t="str">
        <f t="shared" si="26"/>
        <v>~bald~</v>
      </c>
      <c r="F135" s="1" t="str">
        <f t="shared" si="27"/>
        <v>[balt]</v>
      </c>
      <c r="G135" s="5">
        <f t="shared" si="28"/>
        <v>4</v>
      </c>
      <c r="H135" s="5">
        <f t="shared" si="29"/>
        <v>4</v>
      </c>
      <c r="I135" s="5">
        <f t="shared" si="30"/>
        <v>4</v>
      </c>
      <c r="J135" s="3" cm="1">
        <f t="array" ref="J135">SUM(_xlfn._xlws.FILTER($D$2:$D$998,_xlfn.MAP($E$2:$E$998,_xlfn.LAMBDA(_xlpm.x,_xlpm.x=$E135))))</f>
        <v>9.0744101633393826E-4</v>
      </c>
      <c r="K135" s="3">
        <f t="shared" si="31"/>
        <v>1</v>
      </c>
      <c r="L135" s="3" cm="1">
        <f t="array" ref="L135">SUM(_xlfn._xlws.FILTER($D$2:$D$998,_xlfn.MAP($F$2:$F$998,_xlfn.LAMBDA(_xlpm.x,_xlpm.x=$F135))))</f>
        <v>9.0744101633393826E-4</v>
      </c>
      <c r="M135" s="3">
        <f t="shared" si="32"/>
        <v>1</v>
      </c>
      <c r="N135" s="3">
        <f t="shared" si="33"/>
        <v>0.2342468675289098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~baue~ : [baɔe]</v>
      </c>
      <c r="B136" s="2">
        <v>1</v>
      </c>
      <c r="C136" s="1" t="s">
        <v>1772</v>
      </c>
      <c r="D136" s="3">
        <f t="shared" si="25"/>
        <v>9.0744101633393826E-4</v>
      </c>
      <c r="E136" s="1" t="str">
        <f t="shared" si="26"/>
        <v>~baue~</v>
      </c>
      <c r="F136" s="1" t="str">
        <f t="shared" si="27"/>
        <v>[baɔe]</v>
      </c>
      <c r="G136" s="5">
        <f t="shared" si="28"/>
        <v>4</v>
      </c>
      <c r="H136" s="5">
        <f t="shared" si="29"/>
        <v>4</v>
      </c>
      <c r="I136" s="5">
        <f t="shared" si="30"/>
        <v>4</v>
      </c>
      <c r="J136" s="3" cm="1">
        <f t="array" ref="J136">SUM(_xlfn._xlws.FILTER($D$2:$D$998,_xlfn.MAP($E$2:$E$998,_xlfn.LAMBDA(_xlpm.x,_xlpm.x=$E136))))</f>
        <v>9.0744101633393826E-4</v>
      </c>
      <c r="K136" s="3">
        <f t="shared" si="31"/>
        <v>1</v>
      </c>
      <c r="L136" s="3" cm="1">
        <f t="array" ref="L136">SUM(_xlfn._xlws.FILTER($D$2:$D$998,_xlfn.MAP($F$2:$F$998,_xlfn.LAMBDA(_xlpm.x,_xlpm.x=$F136))))</f>
        <v>9.0744101633393826E-4</v>
      </c>
      <c r="M136" s="3">
        <f t="shared" si="32"/>
        <v>1</v>
      </c>
      <c r="N136" s="3">
        <f t="shared" si="33"/>
        <v>0.2342468675289098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~bank~ : [baŋk]</v>
      </c>
      <c r="B137" s="2">
        <v>1</v>
      </c>
      <c r="C137" s="1" t="s">
        <v>1771</v>
      </c>
      <c r="D137" s="3">
        <f t="shared" si="25"/>
        <v>9.0744101633393826E-4</v>
      </c>
      <c r="E137" s="1" t="str">
        <f t="shared" si="26"/>
        <v>~bank~</v>
      </c>
      <c r="F137" s="1" t="str">
        <f t="shared" si="27"/>
        <v>[baŋk]</v>
      </c>
      <c r="G137" s="5">
        <f t="shared" si="28"/>
        <v>4</v>
      </c>
      <c r="H137" s="5">
        <f t="shared" si="29"/>
        <v>4</v>
      </c>
      <c r="I137" s="5">
        <f t="shared" si="30"/>
        <v>4</v>
      </c>
      <c r="J137" s="3" cm="1">
        <f t="array" ref="J137">SUM(_xlfn._xlws.FILTER($D$2:$D$998,_xlfn.MAP($E$2:$E$998,_xlfn.LAMBDA(_xlpm.x,_xlpm.x=$E137))))</f>
        <v>9.0744101633393826E-4</v>
      </c>
      <c r="K137" s="3">
        <f t="shared" si="31"/>
        <v>1</v>
      </c>
      <c r="L137" s="3" cm="1">
        <f t="array" ref="L137">SUM(_xlfn._xlws.FILTER($D$2:$D$998,_xlfn.MAP($F$2:$F$998,_xlfn.LAMBDA(_xlpm.x,_xlpm.x=$F137))))</f>
        <v>9.0744101633393826E-4</v>
      </c>
      <c r="M137" s="3">
        <f t="shared" si="32"/>
        <v>1</v>
      </c>
      <c r="N137" s="3">
        <f t="shared" si="33"/>
        <v>0.2342468675289098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~bein~ : [baɛn]</v>
      </c>
      <c r="B138" s="2">
        <v>1</v>
      </c>
      <c r="C138" s="1" t="s">
        <v>1770</v>
      </c>
      <c r="D138" s="3">
        <f t="shared" si="25"/>
        <v>9.0744101633393826E-4</v>
      </c>
      <c r="E138" s="3" t="str">
        <f t="shared" si="26"/>
        <v>~bein~</v>
      </c>
      <c r="F138" s="3" t="str">
        <f t="shared" si="27"/>
        <v>[baɛn]</v>
      </c>
      <c r="G138" s="5">
        <f t="shared" si="28"/>
        <v>4</v>
      </c>
      <c r="H138" s="5">
        <f t="shared" si="29"/>
        <v>4</v>
      </c>
      <c r="I138" s="5">
        <f t="shared" si="30"/>
        <v>4</v>
      </c>
      <c r="J138" s="3" cm="1">
        <f t="array" ref="J138">SUM(_xlfn._xlws.FILTER($D$2:$D$998,_xlfn.MAP($E$2:$E$998,_xlfn.LAMBDA(_xlpm.x,_xlpm.x=$E138))))</f>
        <v>9.0744101633393826E-4</v>
      </c>
      <c r="K138" s="3">
        <f t="shared" si="31"/>
        <v>1</v>
      </c>
      <c r="L138" s="3" cm="1">
        <f t="array" ref="L138">SUM(_xlfn._xlws.FILTER($D$2:$D$998,_xlfn.MAP($F$2:$F$998,_xlfn.LAMBDA(_xlpm.x,_xlpm.x=$F138))))</f>
        <v>9.0744101633393826E-4</v>
      </c>
      <c r="M138" s="3">
        <f t="shared" si="32"/>
        <v>1</v>
      </c>
      <c r="N138" s="3">
        <f t="shared" si="33"/>
        <v>0.2342468675289098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~bega~ : [beɡa]</v>
      </c>
      <c r="B139" s="2">
        <v>1</v>
      </c>
      <c r="C139" s="1" t="s">
        <v>1767</v>
      </c>
      <c r="D139" s="3">
        <f t="shared" si="25"/>
        <v>9.0744101633393826E-4</v>
      </c>
      <c r="E139" s="3" t="str">
        <f t="shared" si="26"/>
        <v>~bega~</v>
      </c>
      <c r="F139" s="3" t="str">
        <f t="shared" si="27"/>
        <v>[beɡa]</v>
      </c>
      <c r="G139" s="5">
        <f t="shared" si="28"/>
        <v>4</v>
      </c>
      <c r="H139" s="5">
        <f t="shared" si="29"/>
        <v>4</v>
      </c>
      <c r="I139" s="5">
        <f t="shared" si="30"/>
        <v>4</v>
      </c>
      <c r="J139" s="3" cm="1">
        <f t="array" ref="J139">SUM(_xlfn._xlws.FILTER($D$2:$D$998,_xlfn.MAP($E$2:$E$998,_xlfn.LAMBDA(_xlpm.x,_xlpm.x=$E139))))</f>
        <v>9.0744101633393826E-4</v>
      </c>
      <c r="K139" s="3">
        <f t="shared" si="31"/>
        <v>1</v>
      </c>
      <c r="L139" s="3" cm="1">
        <f t="array" ref="L139">SUM(_xlfn._xlws.FILTER($D$2:$D$998,_xlfn.MAP($F$2:$F$998,_xlfn.LAMBDA(_xlpm.x,_xlpm.x=$F139))))</f>
        <v>9.0744101633393826E-4</v>
      </c>
      <c r="M139" s="3">
        <f t="shared" si="32"/>
        <v>1</v>
      </c>
      <c r="N139" s="3">
        <f t="shared" si="33"/>
        <v>0.2342468675289098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~begi~ : [beɡɪ]</v>
      </c>
      <c r="B140" s="2">
        <v>1</v>
      </c>
      <c r="C140" s="1" t="s">
        <v>1766</v>
      </c>
      <c r="D140" s="3">
        <f t="shared" si="25"/>
        <v>9.0744101633393826E-4</v>
      </c>
      <c r="E140" s="3" t="str">
        <f t="shared" si="26"/>
        <v>~begi~</v>
      </c>
      <c r="F140" s="3" t="str">
        <f t="shared" si="27"/>
        <v>[beɡɪ]</v>
      </c>
      <c r="G140" s="5">
        <f t="shared" si="28"/>
        <v>4</v>
      </c>
      <c r="H140" s="5">
        <f t="shared" si="29"/>
        <v>4</v>
      </c>
      <c r="I140" s="5">
        <f t="shared" si="30"/>
        <v>4</v>
      </c>
      <c r="J140" s="3" cm="1">
        <f t="array" ref="J140">SUM(_xlfn._xlws.FILTER($D$2:$D$998,_xlfn.MAP($E$2:$E$998,_xlfn.LAMBDA(_xlpm.x,_xlpm.x=$E140))))</f>
        <v>9.0744101633393826E-4</v>
      </c>
      <c r="K140" s="3">
        <f t="shared" si="31"/>
        <v>1</v>
      </c>
      <c r="L140" s="3" cm="1">
        <f t="array" ref="L140">SUM(_xlfn._xlws.FILTER($D$2:$D$998,_xlfn.MAP($F$2:$F$998,_xlfn.LAMBDA(_xlpm.x,_xlpm.x=$F140))))</f>
        <v>9.0744101633393826E-4</v>
      </c>
      <c r="M140" s="3">
        <f t="shared" si="32"/>
        <v>1</v>
      </c>
      <c r="N140" s="3">
        <f t="shared" si="33"/>
        <v>0.2342468675289098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~büro~ : [byʁo]</v>
      </c>
      <c r="B141" s="2">
        <v>1</v>
      </c>
      <c r="C141" s="1" t="s">
        <v>1765</v>
      </c>
      <c r="D141" s="3">
        <f t="shared" si="25"/>
        <v>9.0744101633393826E-4</v>
      </c>
      <c r="E141" s="1" t="str">
        <f t="shared" si="26"/>
        <v>~büro~</v>
      </c>
      <c r="F141" s="1" t="str">
        <f t="shared" si="27"/>
        <v>[byʁo]</v>
      </c>
      <c r="G141" s="5">
        <f t="shared" si="28"/>
        <v>4</v>
      </c>
      <c r="H141" s="5">
        <f t="shared" si="29"/>
        <v>4</v>
      </c>
      <c r="I141" s="5">
        <f t="shared" si="30"/>
        <v>4</v>
      </c>
      <c r="J141" s="3" cm="1">
        <f t="array" ref="J141">SUM(_xlfn._xlws.FILTER($D$2:$D$998,_xlfn.MAP($E$2:$E$998,_xlfn.LAMBDA(_xlpm.x,_xlpm.x=$E141))))</f>
        <v>9.0744101633393826E-4</v>
      </c>
      <c r="K141" s="3">
        <f t="shared" si="31"/>
        <v>1</v>
      </c>
      <c r="L141" s="3" cm="1">
        <f t="array" ref="L141">SUM(_xlfn._xlws.FILTER($D$2:$D$998,_xlfn.MAP($F$2:$F$998,_xlfn.LAMBDA(_xlpm.x,_xlpm.x=$F141))))</f>
        <v>9.0744101633393826E-4</v>
      </c>
      <c r="M141" s="3">
        <f t="shared" si="32"/>
        <v>1</v>
      </c>
      <c r="N141" s="3">
        <f t="shared" si="33"/>
        <v>0.2342468675289098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~bild~ : [bɪlt]</v>
      </c>
      <c r="B142" s="2">
        <v>1</v>
      </c>
      <c r="C142" s="1" t="s">
        <v>1764</v>
      </c>
      <c r="D142" s="3">
        <f t="shared" si="25"/>
        <v>9.0744101633393826E-4</v>
      </c>
      <c r="E142" s="1" t="str">
        <f t="shared" si="26"/>
        <v>~bild~</v>
      </c>
      <c r="F142" s="1" t="str">
        <f t="shared" si="27"/>
        <v>[bɪlt]</v>
      </c>
      <c r="G142" s="5">
        <f t="shared" si="28"/>
        <v>4</v>
      </c>
      <c r="H142" s="5">
        <f t="shared" si="29"/>
        <v>4</v>
      </c>
      <c r="I142" s="5">
        <f t="shared" si="30"/>
        <v>4</v>
      </c>
      <c r="J142" s="3" cm="1">
        <f t="array" ref="J142">SUM(_xlfn._xlws.FILTER($D$2:$D$998,_xlfn.MAP($E$2:$E$998,_xlfn.LAMBDA(_xlpm.x,_xlpm.x=$E142))))</f>
        <v>9.0744101633393826E-4</v>
      </c>
      <c r="K142" s="3">
        <f t="shared" si="31"/>
        <v>1</v>
      </c>
      <c r="L142" s="3" cm="1">
        <f t="array" ref="L142">SUM(_xlfn._xlws.FILTER($D$2:$D$998,_xlfn.MAP($F$2:$F$998,_xlfn.LAMBDA(_xlpm.x,_xlpm.x=$F142))))</f>
        <v>9.0744101633393826E-4</v>
      </c>
      <c r="M142" s="3">
        <f t="shared" si="32"/>
        <v>1</v>
      </c>
      <c r="N142" s="3">
        <f t="shared" si="33"/>
        <v>0.2342468675289098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~bene~ : [bəne]</v>
      </c>
      <c r="B143" s="2">
        <v>1</v>
      </c>
      <c r="C143" s="1" t="s">
        <v>1763</v>
      </c>
      <c r="D143" s="3">
        <f t="shared" si="25"/>
        <v>9.0744101633393826E-4</v>
      </c>
      <c r="E143" s="1" t="str">
        <f t="shared" si="26"/>
        <v>~bene~</v>
      </c>
      <c r="F143" s="1" t="str">
        <f t="shared" si="27"/>
        <v>[bəne]</v>
      </c>
      <c r="G143" s="5">
        <f t="shared" si="28"/>
        <v>4</v>
      </c>
      <c r="H143" s="5">
        <f t="shared" si="29"/>
        <v>4</v>
      </c>
      <c r="I143" s="5">
        <f t="shared" si="30"/>
        <v>4</v>
      </c>
      <c r="J143" s="3" cm="1">
        <f t="array" ref="J143">SUM(_xlfn._xlws.FILTER($D$2:$D$998,_xlfn.MAP($E$2:$E$998,_xlfn.LAMBDA(_xlpm.x,_xlpm.x=$E143))))</f>
        <v>9.0744101633393826E-4</v>
      </c>
      <c r="K143" s="3">
        <f t="shared" si="31"/>
        <v>1</v>
      </c>
      <c r="L143" s="3" cm="1">
        <f t="array" ref="L143">SUM(_xlfn._xlws.FILTER($D$2:$D$998,_xlfn.MAP($F$2:$F$998,_xlfn.LAMBDA(_xlpm.x,_xlpm.x=$F143))))</f>
        <v>9.0744101633393826E-4</v>
      </c>
      <c r="M143" s="3">
        <f t="shared" si="32"/>
        <v>1</v>
      </c>
      <c r="N143" s="3">
        <f t="shared" si="33"/>
        <v>0.2342468675289098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~band~ : [bɛnt]</v>
      </c>
      <c r="B144" s="2">
        <v>1</v>
      </c>
      <c r="C144" s="1" t="s">
        <v>1762</v>
      </c>
      <c r="D144" s="3">
        <f t="shared" si="25"/>
        <v>9.0744101633393826E-4</v>
      </c>
      <c r="E144" s="1" t="str">
        <f t="shared" si="26"/>
        <v>~band~</v>
      </c>
      <c r="F144" s="1" t="str">
        <f t="shared" si="27"/>
        <v>[bɛnt]</v>
      </c>
      <c r="G144" s="5">
        <f t="shared" si="28"/>
        <v>4</v>
      </c>
      <c r="H144" s="5">
        <f t="shared" si="29"/>
        <v>4</v>
      </c>
      <c r="I144" s="5">
        <f t="shared" si="30"/>
        <v>4</v>
      </c>
      <c r="J144" s="3" cm="1">
        <f t="array" ref="J144">SUM(_xlfn._xlws.FILTER($D$2:$D$998,_xlfn.MAP($E$2:$E$998,_xlfn.LAMBDA(_xlpm.x,_xlpm.x=$E144))))</f>
        <v>9.0744101633393826E-4</v>
      </c>
      <c r="K144" s="3">
        <f t="shared" si="31"/>
        <v>1</v>
      </c>
      <c r="L144" s="3" cm="1">
        <f t="array" ref="L144">SUM(_xlfn._xlws.FILTER($D$2:$D$998,_xlfn.MAP($F$2:$F$998,_xlfn.LAMBDA(_xlpm.x,_xlpm.x=$F144))))</f>
        <v>9.0744101633393826E-4</v>
      </c>
      <c r="M144" s="3">
        <f t="shared" si="32"/>
        <v>1</v>
      </c>
      <c r="N144" s="3">
        <f t="shared" si="33"/>
        <v>0.2342468675289098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~besi~ : [bəzɪ]</v>
      </c>
      <c r="B145" s="2">
        <v>1</v>
      </c>
      <c r="C145" s="1" t="s">
        <v>1761</v>
      </c>
      <c r="D145" s="3">
        <f t="shared" si="25"/>
        <v>9.0744101633393826E-4</v>
      </c>
      <c r="E145" s="1" t="str">
        <f t="shared" si="26"/>
        <v>~besi~</v>
      </c>
      <c r="F145" s="1" t="str">
        <f t="shared" si="27"/>
        <v>[bəzɪ]</v>
      </c>
      <c r="G145" s="5">
        <f t="shared" si="28"/>
        <v>4</v>
      </c>
      <c r="H145" s="5">
        <f t="shared" si="29"/>
        <v>4</v>
      </c>
      <c r="I145" s="5">
        <f t="shared" si="30"/>
        <v>4</v>
      </c>
      <c r="J145" s="3" cm="1">
        <f t="array" ref="J145">SUM(_xlfn._xlws.FILTER($D$2:$D$998,_xlfn.MAP($E$2:$E$998,_xlfn.LAMBDA(_xlpm.x,_xlpm.x=$E145))))</f>
        <v>9.0744101633393826E-4</v>
      </c>
      <c r="K145" s="3">
        <f t="shared" si="31"/>
        <v>1</v>
      </c>
      <c r="L145" s="3" cm="1">
        <f t="array" ref="L145">SUM(_xlfn._xlws.FILTER($D$2:$D$998,_xlfn.MAP($F$2:$F$998,_xlfn.LAMBDA(_xlpm.x,_xlpm.x=$F145))))</f>
        <v>9.0744101633393826E-4</v>
      </c>
      <c r="M145" s="3">
        <f t="shared" si="32"/>
        <v>1</v>
      </c>
      <c r="N145" s="3">
        <f t="shared" si="33"/>
        <v>0.2342468675289098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~berg~ : [bɛʁk]</v>
      </c>
      <c r="B146" s="2">
        <v>1</v>
      </c>
      <c r="C146" s="1" t="s">
        <v>1760</v>
      </c>
      <c r="D146" s="3">
        <f t="shared" si="25"/>
        <v>9.0744101633393826E-4</v>
      </c>
      <c r="E146" s="3" t="str">
        <f t="shared" si="26"/>
        <v>~berg~</v>
      </c>
      <c r="F146" s="3" t="str">
        <f t="shared" si="27"/>
        <v>[bɛʁk]</v>
      </c>
      <c r="G146" s="5">
        <f t="shared" si="28"/>
        <v>4</v>
      </c>
      <c r="H146" s="5">
        <f t="shared" si="29"/>
        <v>4</v>
      </c>
      <c r="I146" s="5">
        <f t="shared" si="30"/>
        <v>4</v>
      </c>
      <c r="J146" s="3" cm="1">
        <f t="array" ref="J146">SUM(_xlfn._xlws.FILTER($D$2:$D$998,_xlfn.MAP($E$2:$E$998,_xlfn.LAMBDA(_xlpm.x,_xlpm.x=$E146))))</f>
        <v>9.0744101633393826E-4</v>
      </c>
      <c r="K146" s="3">
        <f t="shared" si="31"/>
        <v>1</v>
      </c>
      <c r="L146" s="3" cm="1">
        <f t="array" ref="L146">SUM(_xlfn._xlws.FILTER($D$2:$D$998,_xlfn.MAP($F$2:$F$998,_xlfn.LAMBDA(_xlpm.x,_xlpm.x=$F146))))</f>
        <v>9.0744101633393826E-4</v>
      </c>
      <c r="M146" s="3">
        <f t="shared" si="32"/>
        <v>1</v>
      </c>
      <c r="N146" s="3">
        <f t="shared" si="33"/>
        <v>0.2342468675289098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~begü~ : [bəɡʏ]</v>
      </c>
      <c r="B147" s="2">
        <v>1</v>
      </c>
      <c r="C147" s="1" t="s">
        <v>1759</v>
      </c>
      <c r="D147" s="3">
        <f t="shared" si="25"/>
        <v>9.0744101633393826E-4</v>
      </c>
      <c r="E147" s="1" t="str">
        <f t="shared" si="26"/>
        <v>~begü~</v>
      </c>
      <c r="F147" s="1" t="str">
        <f t="shared" si="27"/>
        <v>[bəɡʏ]</v>
      </c>
      <c r="G147" s="5">
        <f t="shared" si="28"/>
        <v>4</v>
      </c>
      <c r="H147" s="5">
        <f t="shared" si="29"/>
        <v>4</v>
      </c>
      <c r="I147" s="5">
        <f t="shared" si="30"/>
        <v>4</v>
      </c>
      <c r="J147" s="3" cm="1">
        <f t="array" ref="J147">SUM(_xlfn._xlws.FILTER($D$2:$D$998,_xlfn.MAP($E$2:$E$998,_xlfn.LAMBDA(_xlpm.x,_xlpm.x=$E147))))</f>
        <v>9.0744101633393826E-4</v>
      </c>
      <c r="K147" s="3">
        <f t="shared" si="31"/>
        <v>1</v>
      </c>
      <c r="L147" s="3" cm="1">
        <f t="array" ref="L147">SUM(_xlfn._xlws.FILTER($D$2:$D$998,_xlfn.MAP($F$2:$F$998,_xlfn.LAMBDA(_xlpm.x,_xlpm.x=$F147))))</f>
        <v>9.0744101633393826E-4</v>
      </c>
      <c r="M147" s="3">
        <f t="shared" si="32"/>
        <v>1</v>
      </c>
      <c r="N147" s="3">
        <f t="shared" si="33"/>
        <v>0.2342468675289098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~boar~ : [bɔːɐ]</v>
      </c>
      <c r="B148" s="2">
        <v>1</v>
      </c>
      <c r="C148" s="1" t="s">
        <v>1758</v>
      </c>
      <c r="D148" s="3">
        <f t="shared" si="25"/>
        <v>9.0744101633393826E-4</v>
      </c>
      <c r="E148" s="1" t="str">
        <f t="shared" si="26"/>
        <v>~boar~</v>
      </c>
      <c r="F148" s="1" t="str">
        <f t="shared" si="27"/>
        <v>[bɔːɐ]</v>
      </c>
      <c r="G148" s="5">
        <f t="shared" si="28"/>
        <v>4</v>
      </c>
      <c r="H148" s="5">
        <f t="shared" si="29"/>
        <v>4</v>
      </c>
      <c r="I148" s="5">
        <f t="shared" si="30"/>
        <v>4</v>
      </c>
      <c r="J148" s="3" cm="1">
        <f t="array" ref="J148">SUM(_xlfn._xlws.FILTER($D$2:$D$998,_xlfn.MAP($E$2:$E$998,_xlfn.LAMBDA(_xlpm.x,_xlpm.x=$E148))))</f>
        <v>9.0744101633393826E-4</v>
      </c>
      <c r="K148" s="3">
        <f t="shared" si="31"/>
        <v>1</v>
      </c>
      <c r="L148" s="3" cm="1">
        <f t="array" ref="L148">SUM(_xlfn._xlws.FILTER($D$2:$D$998,_xlfn.MAP($F$2:$F$998,_xlfn.LAMBDA(_xlpm.x,_xlpm.x=$F148))))</f>
        <v>9.0744101633393826E-4</v>
      </c>
      <c r="M148" s="3">
        <f t="shared" si="32"/>
        <v>1</v>
      </c>
      <c r="N148" s="3">
        <f t="shared" si="33"/>
        <v>0.2342468675289098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~deru~ : [deʁʊ]</v>
      </c>
      <c r="B149" s="2">
        <v>1</v>
      </c>
      <c r="C149" s="1" t="s">
        <v>1754</v>
      </c>
      <c r="D149" s="3">
        <f t="shared" si="25"/>
        <v>9.0744101633393826E-4</v>
      </c>
      <c r="E149" s="1" t="str">
        <f t="shared" si="26"/>
        <v>~deru~</v>
      </c>
      <c r="F149" s="1" t="str">
        <f t="shared" si="27"/>
        <v>[deʁʊ]</v>
      </c>
      <c r="G149" s="5">
        <f t="shared" si="28"/>
        <v>4</v>
      </c>
      <c r="H149" s="5">
        <f t="shared" si="29"/>
        <v>4</v>
      </c>
      <c r="I149" s="5">
        <f t="shared" si="30"/>
        <v>4</v>
      </c>
      <c r="J149" s="3" cm="1">
        <f t="array" ref="J149">SUM(_xlfn._xlws.FILTER($D$2:$D$998,_xlfn.MAP($E$2:$E$998,_xlfn.LAMBDA(_xlpm.x,_xlpm.x=$E149))))</f>
        <v>9.0744101633393826E-4</v>
      </c>
      <c r="K149" s="3">
        <f t="shared" si="31"/>
        <v>1</v>
      </c>
      <c r="L149" s="3" cm="1">
        <f t="array" ref="L149">SUM(_xlfn._xlws.FILTER($D$2:$D$998,_xlfn.MAP($F$2:$F$998,_xlfn.LAMBDA(_xlpm.x,_xlpm.x=$F149))))</f>
        <v>9.0744101633393826E-4</v>
      </c>
      <c r="M149" s="3">
        <f t="shared" si="32"/>
        <v>1</v>
      </c>
      <c r="N149" s="3">
        <f t="shared" si="33"/>
        <v>0.2342468675289098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~dies~ : [diːs]</v>
      </c>
      <c r="B150" s="2">
        <v>1</v>
      </c>
      <c r="C150" s="1" t="s">
        <v>1753</v>
      </c>
      <c r="D150" s="3">
        <f t="shared" si="25"/>
        <v>9.0744101633393826E-4</v>
      </c>
      <c r="E150" s="1" t="str">
        <f t="shared" si="26"/>
        <v>~dies~</v>
      </c>
      <c r="F150" s="1" t="str">
        <f t="shared" si="27"/>
        <v>[diːs]</v>
      </c>
      <c r="G150" s="5">
        <f t="shared" si="28"/>
        <v>4</v>
      </c>
      <c r="H150" s="5">
        <f t="shared" si="29"/>
        <v>4</v>
      </c>
      <c r="I150" s="5">
        <f t="shared" si="30"/>
        <v>4</v>
      </c>
      <c r="J150" s="3" cm="1">
        <f t="array" ref="J150">SUM(_xlfn._xlws.FILTER($D$2:$D$998,_xlfn.MAP($E$2:$E$998,_xlfn.LAMBDA(_xlpm.x,_xlpm.x=$E150))))</f>
        <v>9.0744101633393826E-4</v>
      </c>
      <c r="K150" s="3">
        <f t="shared" si="31"/>
        <v>1</v>
      </c>
      <c r="L150" s="3" cm="1">
        <f t="array" ref="L150">SUM(_xlfn._xlws.FILTER($D$2:$D$998,_xlfn.MAP($F$2:$F$998,_xlfn.LAMBDA(_xlpm.x,_xlpm.x=$F150))))</f>
        <v>9.0744101633393826E-4</v>
      </c>
      <c r="M150" s="3">
        <f t="shared" si="32"/>
        <v>1</v>
      </c>
      <c r="N150" s="3">
        <f t="shared" si="33"/>
        <v>0.2342468675289098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~dire~ : [diʁɛ]</v>
      </c>
      <c r="B151" s="2">
        <v>1</v>
      </c>
      <c r="C151" s="1" t="s">
        <v>1752</v>
      </c>
      <c r="D151" s="3">
        <f t="shared" si="25"/>
        <v>9.0744101633393826E-4</v>
      </c>
      <c r="E151" s="3" t="str">
        <f t="shared" si="26"/>
        <v>~dire~</v>
      </c>
      <c r="F151" s="3" t="str">
        <f t="shared" si="27"/>
        <v>[diʁɛ]</v>
      </c>
      <c r="G151" s="5">
        <f t="shared" si="28"/>
        <v>4</v>
      </c>
      <c r="H151" s="5">
        <f t="shared" si="29"/>
        <v>4</v>
      </c>
      <c r="I151" s="5">
        <f t="shared" si="30"/>
        <v>4</v>
      </c>
      <c r="J151" s="3" cm="1">
        <f t="array" ref="J151">SUM(_xlfn._xlws.FILTER($D$2:$D$998,_xlfn.MAP($E$2:$E$998,_xlfn.LAMBDA(_xlpm.x,_xlpm.x=$E151))))</f>
        <v>9.0744101633393826E-4</v>
      </c>
      <c r="K151" s="3">
        <f t="shared" si="31"/>
        <v>1</v>
      </c>
      <c r="L151" s="3" cm="1">
        <f t="array" ref="L151">SUM(_xlfn._xlws.FILTER($D$2:$D$998,_xlfn.MAP($F$2:$F$998,_xlfn.LAMBDA(_xlpm.x,_xlpm.x=$F151))))</f>
        <v>9.0744101633393826E-4</v>
      </c>
      <c r="M151" s="3">
        <f t="shared" si="32"/>
        <v>1</v>
      </c>
      <c r="N151" s="3">
        <f t="shared" si="33"/>
        <v>0.2342468675289098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~dukt~ : [dʊkt]</v>
      </c>
      <c r="B152" s="2">
        <v>1</v>
      </c>
      <c r="C152" s="1" t="s">
        <v>1750</v>
      </c>
      <c r="D152" s="3">
        <f t="shared" si="25"/>
        <v>9.0744101633393826E-4</v>
      </c>
      <c r="E152" s="1" t="str">
        <f t="shared" si="26"/>
        <v>~dukt~</v>
      </c>
      <c r="F152" s="1" t="str">
        <f t="shared" si="27"/>
        <v>[dʊkt]</v>
      </c>
      <c r="G152" s="5">
        <f t="shared" si="28"/>
        <v>4</v>
      </c>
      <c r="H152" s="5">
        <f t="shared" si="29"/>
        <v>4</v>
      </c>
      <c r="I152" s="5">
        <f t="shared" si="30"/>
        <v>4</v>
      </c>
      <c r="J152" s="3" cm="1">
        <f t="array" ref="J152">SUM(_xlfn._xlws.FILTER($D$2:$D$998,_xlfn.MAP($E$2:$E$998,_xlfn.LAMBDA(_xlpm.x,_xlpm.x=$E152))))</f>
        <v>9.0744101633393826E-4</v>
      </c>
      <c r="K152" s="3">
        <f t="shared" si="31"/>
        <v>1</v>
      </c>
      <c r="L152" s="3" cm="1">
        <f t="array" ref="L152">SUM(_xlfn._xlws.FILTER($D$2:$D$998,_xlfn.MAP($F$2:$F$998,_xlfn.LAMBDA(_xlpm.x,_xlpm.x=$F152))))</f>
        <v>9.0744101633393826E-4</v>
      </c>
      <c r="M152" s="3">
        <f t="shared" si="32"/>
        <v>1</v>
      </c>
      <c r="N152" s="3">
        <f t="shared" si="33"/>
        <v>0.2342468675289098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~drig~ : [dʁɪç]</v>
      </c>
      <c r="B153" s="2">
        <v>1</v>
      </c>
      <c r="C153" s="1" t="s">
        <v>1749</v>
      </c>
      <c r="D153" s="3">
        <f t="shared" si="25"/>
        <v>9.0744101633393826E-4</v>
      </c>
      <c r="E153" s="1" t="str">
        <f t="shared" si="26"/>
        <v>~drig~</v>
      </c>
      <c r="F153" s="1" t="str">
        <f t="shared" si="27"/>
        <v>[dʁɪç]</v>
      </c>
      <c r="G153" s="5">
        <f t="shared" si="28"/>
        <v>4</v>
      </c>
      <c r="H153" s="5">
        <f t="shared" si="29"/>
        <v>4</v>
      </c>
      <c r="I153" s="5">
        <f t="shared" si="30"/>
        <v>4</v>
      </c>
      <c r="J153" s="3" cm="1">
        <f t="array" ref="J153">SUM(_xlfn._xlws.FILTER($D$2:$D$998,_xlfn.MAP($E$2:$E$998,_xlfn.LAMBDA(_xlpm.x,_xlpm.x=$E153))))</f>
        <v>9.0744101633393826E-4</v>
      </c>
      <c r="K153" s="3">
        <f t="shared" si="31"/>
        <v>1</v>
      </c>
      <c r="L153" s="3" cm="1">
        <f t="array" ref="L153">SUM(_xlfn._xlws.FILTER($D$2:$D$998,_xlfn.MAP($F$2:$F$998,_xlfn.LAMBDA(_xlpm.x,_xlpm.x=$F153))))</f>
        <v>9.0744101633393826E-4</v>
      </c>
      <c r="M153" s="3">
        <f t="shared" si="32"/>
        <v>1</v>
      </c>
      <c r="N153" s="3">
        <f t="shared" si="33"/>
        <v>0.2342468675289098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~dorf~ : [dɔʁf]</v>
      </c>
      <c r="B154" s="2">
        <v>1</v>
      </c>
      <c r="C154" s="1" t="s">
        <v>1748</v>
      </c>
      <c r="D154" s="3">
        <f t="shared" si="25"/>
        <v>9.0744101633393826E-4</v>
      </c>
      <c r="E154" s="1" t="str">
        <f t="shared" si="26"/>
        <v>~dorf~</v>
      </c>
      <c r="F154" s="1" t="str">
        <f t="shared" si="27"/>
        <v>[dɔʁf]</v>
      </c>
      <c r="G154" s="5">
        <f t="shared" si="28"/>
        <v>4</v>
      </c>
      <c r="H154" s="5">
        <f t="shared" si="29"/>
        <v>4</v>
      </c>
      <c r="I154" s="5">
        <f t="shared" si="30"/>
        <v>4</v>
      </c>
      <c r="J154" s="3" cm="1">
        <f t="array" ref="J154">SUM(_xlfn._xlws.FILTER($D$2:$D$998,_xlfn.MAP($E$2:$E$998,_xlfn.LAMBDA(_xlpm.x,_xlpm.x=$E154))))</f>
        <v>9.0744101633393826E-4</v>
      </c>
      <c r="K154" s="3">
        <f t="shared" si="31"/>
        <v>1</v>
      </c>
      <c r="L154" s="3" cm="1">
        <f t="array" ref="L154">SUM(_xlfn._xlws.FILTER($D$2:$D$998,_xlfn.MAP($F$2:$F$998,_xlfn.LAMBDA(_xlpm.x,_xlpm.x=$F154))))</f>
        <v>9.0744101633393826E-4</v>
      </c>
      <c r="M154" s="3">
        <f t="shared" si="32"/>
        <v>1</v>
      </c>
      <c r="N154" s="3">
        <f t="shared" si="33"/>
        <v>0.2342468675289098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~fein~ : [faɛn]</v>
      </c>
      <c r="B155" s="2">
        <v>1</v>
      </c>
      <c r="C155" s="1" t="s">
        <v>1746</v>
      </c>
      <c r="D155" s="3">
        <f t="shared" si="25"/>
        <v>9.0744101633393826E-4</v>
      </c>
      <c r="E155" s="1" t="str">
        <f t="shared" si="26"/>
        <v>~fein~</v>
      </c>
      <c r="F155" s="1" t="str">
        <f t="shared" si="27"/>
        <v>[faɛn]</v>
      </c>
      <c r="G155" s="5">
        <f t="shared" si="28"/>
        <v>4</v>
      </c>
      <c r="H155" s="5">
        <f t="shared" si="29"/>
        <v>4</v>
      </c>
      <c r="I155" s="5">
        <f t="shared" si="30"/>
        <v>4</v>
      </c>
      <c r="J155" s="3" cm="1">
        <f t="array" ref="J155">SUM(_xlfn._xlws.FILTER($D$2:$D$998,_xlfn.MAP($E$2:$E$998,_xlfn.LAMBDA(_xlpm.x,_xlpm.x=$E155))))</f>
        <v>9.0744101633393826E-4</v>
      </c>
      <c r="K155" s="3">
        <f t="shared" si="31"/>
        <v>1</v>
      </c>
      <c r="L155" s="3" cm="1">
        <f t="array" ref="L155">SUM(_xlfn._xlws.FILTER($D$2:$D$998,_xlfn.MAP($F$2:$F$998,_xlfn.LAMBDA(_xlpm.x,_xlpm.x=$F155))))</f>
        <v>9.0744101633393826E-4</v>
      </c>
      <c r="M155" s="3">
        <f t="shared" si="32"/>
        <v>1</v>
      </c>
      <c r="N155" s="3">
        <f t="shared" si="33"/>
        <v>0.2342468675289098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~vier~ : [fiːɐ]</v>
      </c>
      <c r="B156" s="2">
        <v>1</v>
      </c>
      <c r="C156" s="1" t="s">
        <v>1745</v>
      </c>
      <c r="D156" s="3">
        <f t="shared" si="25"/>
        <v>9.0744101633393826E-4</v>
      </c>
      <c r="E156" s="1" t="str">
        <f t="shared" si="26"/>
        <v>~vier~</v>
      </c>
      <c r="F156" s="1" t="str">
        <f t="shared" si="27"/>
        <v>[fiːɐ]</v>
      </c>
      <c r="G156" s="5">
        <f t="shared" si="28"/>
        <v>4</v>
      </c>
      <c r="H156" s="5">
        <f t="shared" si="29"/>
        <v>4</v>
      </c>
      <c r="I156" s="5">
        <f t="shared" si="30"/>
        <v>4</v>
      </c>
      <c r="J156" s="3" cm="1">
        <f t="array" ref="J156">SUM(_xlfn._xlws.FILTER($D$2:$D$998,_xlfn.MAP($E$2:$E$998,_xlfn.LAMBDA(_xlpm.x,_xlpm.x=$E156))))</f>
        <v>9.0744101633393826E-4</v>
      </c>
      <c r="K156" s="3">
        <f t="shared" si="31"/>
        <v>1</v>
      </c>
      <c r="L156" s="3" cm="1">
        <f t="array" ref="L156">SUM(_xlfn._xlws.FILTER($D$2:$D$998,_xlfn.MAP($F$2:$F$998,_xlfn.LAMBDA(_xlpm.x,_xlpm.x=$F156))))</f>
        <v>9.0744101633393826E-4</v>
      </c>
      <c r="M156" s="3">
        <f t="shared" si="32"/>
        <v>1</v>
      </c>
      <c r="N156" s="3">
        <f t="shared" si="33"/>
        <v>0.2342468675289098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~folg~ : [fɔlk]</v>
      </c>
      <c r="B157" s="2">
        <v>1</v>
      </c>
      <c r="C157" s="1" t="s">
        <v>1742</v>
      </c>
      <c r="D157" s="3">
        <f t="shared" si="25"/>
        <v>9.0744101633393826E-4</v>
      </c>
      <c r="E157" s="3" t="str">
        <f t="shared" si="26"/>
        <v>~folg~</v>
      </c>
      <c r="F157" s="3" t="str">
        <f t="shared" si="27"/>
        <v>[fɔlk]</v>
      </c>
      <c r="G157" s="5">
        <f t="shared" si="28"/>
        <v>4</v>
      </c>
      <c r="H157" s="5">
        <f t="shared" si="29"/>
        <v>4</v>
      </c>
      <c r="I157" s="5">
        <f t="shared" si="30"/>
        <v>4</v>
      </c>
      <c r="J157" s="3" cm="1">
        <f t="array" ref="J157">SUM(_xlfn._xlws.FILTER($D$2:$D$998,_xlfn.MAP($E$2:$E$998,_xlfn.LAMBDA(_xlpm.x,_xlpm.x=$E157))))</f>
        <v>9.0744101633393826E-4</v>
      </c>
      <c r="K157" s="3">
        <f t="shared" si="31"/>
        <v>1</v>
      </c>
      <c r="L157" s="3" cm="1">
        <f t="array" ref="L157">SUM(_xlfn._xlws.FILTER($D$2:$D$998,_xlfn.MAP($F$2:$F$998,_xlfn.LAMBDA(_xlpm.x,_xlpm.x=$F157))))</f>
        <v>9.0744101633393826E-4</v>
      </c>
      <c r="M157" s="3">
        <f t="shared" si="32"/>
        <v>1</v>
      </c>
      <c r="N157" s="3">
        <f t="shared" si="33"/>
        <v>0.2342468675289098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~feld~ : [fɛlt]</v>
      </c>
      <c r="B158" s="2">
        <v>1</v>
      </c>
      <c r="C158" s="1" t="s">
        <v>1741</v>
      </c>
      <c r="D158" s="3">
        <f t="shared" si="25"/>
        <v>9.0744101633393826E-4</v>
      </c>
      <c r="E158" s="1" t="str">
        <f t="shared" si="26"/>
        <v>~feld~</v>
      </c>
      <c r="F158" s="1" t="str">
        <f t="shared" si="27"/>
        <v>[fɛlt]</v>
      </c>
      <c r="G158" s="5">
        <f t="shared" si="28"/>
        <v>4</v>
      </c>
      <c r="H158" s="5">
        <f t="shared" si="29"/>
        <v>4</v>
      </c>
      <c r="I158" s="5">
        <f t="shared" si="30"/>
        <v>4</v>
      </c>
      <c r="J158" s="3" cm="1">
        <f t="array" ref="J158">SUM(_xlfn._xlws.FILTER($D$2:$D$998,_xlfn.MAP($E$2:$E$998,_xlfn.LAMBDA(_xlpm.x,_xlpm.x=$E158))))</f>
        <v>9.0744101633393826E-4</v>
      </c>
      <c r="K158" s="3">
        <f t="shared" si="31"/>
        <v>1</v>
      </c>
      <c r="L158" s="3" cm="1">
        <f t="array" ref="L158">SUM(_xlfn._xlws.FILTER($D$2:$D$998,_xlfn.MAP($F$2:$F$998,_xlfn.LAMBDA(_xlpm.x,_xlpm.x=$F158))))</f>
        <v>9.0744101633393826E-4</v>
      </c>
      <c r="M158" s="3">
        <f t="shared" si="32"/>
        <v>1</v>
      </c>
      <c r="N158" s="3">
        <f t="shared" si="33"/>
        <v>0.2342468675289098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~fünf~ : [fʏnf]</v>
      </c>
      <c r="B159" s="2">
        <v>1</v>
      </c>
      <c r="C159" s="1" t="s">
        <v>1740</v>
      </c>
      <c r="D159" s="3">
        <f t="shared" si="25"/>
        <v>9.0744101633393826E-4</v>
      </c>
      <c r="E159" s="3" t="str">
        <f t="shared" si="26"/>
        <v>~fünf~</v>
      </c>
      <c r="F159" s="3" t="str">
        <f t="shared" si="27"/>
        <v>[fʏnf]</v>
      </c>
      <c r="G159" s="5">
        <f t="shared" si="28"/>
        <v>4</v>
      </c>
      <c r="H159" s="5">
        <f t="shared" si="29"/>
        <v>4</v>
      </c>
      <c r="I159" s="5">
        <f t="shared" si="30"/>
        <v>4</v>
      </c>
      <c r="J159" s="3" cm="1">
        <f t="array" ref="J159">SUM(_xlfn._xlws.FILTER($D$2:$D$998,_xlfn.MAP($E$2:$E$998,_xlfn.LAMBDA(_xlpm.x,_xlpm.x=$E159))))</f>
        <v>9.0744101633393826E-4</v>
      </c>
      <c r="K159" s="3">
        <f t="shared" si="31"/>
        <v>1</v>
      </c>
      <c r="L159" s="3" cm="1">
        <f t="array" ref="L159">SUM(_xlfn._xlws.FILTER($D$2:$D$998,_xlfn.MAP($F$2:$F$998,_xlfn.LAMBDA(_xlpm.x,_xlpm.x=$F159))))</f>
        <v>9.0744101633393826E-4</v>
      </c>
      <c r="M159" s="3">
        <f t="shared" si="32"/>
        <v>1</v>
      </c>
      <c r="N159" s="3">
        <f t="shared" si="33"/>
        <v>0.2342468675289098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~fini~ : [fɪnɪ]</v>
      </c>
      <c r="B160" s="2">
        <v>1</v>
      </c>
      <c r="C160" s="1" t="s">
        <v>1739</v>
      </c>
      <c r="D160" s="3">
        <f t="shared" si="25"/>
        <v>9.0744101633393826E-4</v>
      </c>
      <c r="E160" s="1" t="str">
        <f t="shared" si="26"/>
        <v>~fini~</v>
      </c>
      <c r="F160" s="1" t="str">
        <f t="shared" si="27"/>
        <v>[fɪnɪ]</v>
      </c>
      <c r="G160" s="5">
        <f t="shared" si="28"/>
        <v>4</v>
      </c>
      <c r="H160" s="5">
        <f t="shared" si="29"/>
        <v>4</v>
      </c>
      <c r="I160" s="5">
        <f t="shared" si="30"/>
        <v>4</v>
      </c>
      <c r="J160" s="3" cm="1">
        <f t="array" ref="J160">SUM(_xlfn._xlws.FILTER($D$2:$D$998,_xlfn.MAP($E$2:$E$998,_xlfn.LAMBDA(_xlpm.x,_xlpm.x=$E160))))</f>
        <v>9.0744101633393826E-4</v>
      </c>
      <c r="K160" s="3">
        <f t="shared" si="31"/>
        <v>1</v>
      </c>
      <c r="L160" s="3" cm="1">
        <f t="array" ref="L160">SUM(_xlfn._xlws.FILTER($D$2:$D$998,_xlfn.MAP($F$2:$F$998,_xlfn.LAMBDA(_xlpm.x,_xlpm.x=$F160))))</f>
        <v>9.0744101633393826E-4</v>
      </c>
      <c r="M160" s="3">
        <f t="shared" si="32"/>
        <v>1</v>
      </c>
      <c r="N160" s="3">
        <f t="shared" si="33"/>
        <v>0.2342468675289098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~funk~ : [fʊŋk]</v>
      </c>
      <c r="B161" s="2">
        <v>1</v>
      </c>
      <c r="C161" s="1" t="s">
        <v>1738</v>
      </c>
      <c r="D161" s="3">
        <f t="shared" si="25"/>
        <v>9.0744101633393826E-4</v>
      </c>
      <c r="E161" s="1" t="str">
        <f t="shared" si="26"/>
        <v>~funk~</v>
      </c>
      <c r="F161" s="1" t="str">
        <f t="shared" si="27"/>
        <v>[fʊŋk]</v>
      </c>
      <c r="G161" s="5">
        <f t="shared" si="28"/>
        <v>4</v>
      </c>
      <c r="H161" s="5">
        <f t="shared" si="29"/>
        <v>4</v>
      </c>
      <c r="I161" s="5">
        <f t="shared" si="30"/>
        <v>4</v>
      </c>
      <c r="J161" s="3" cm="1">
        <f t="array" ref="J161">SUM(_xlfn._xlws.FILTER($D$2:$D$998,_xlfn.MAP($E$2:$E$998,_xlfn.LAMBDA(_xlpm.x,_xlpm.x=$E161))))</f>
        <v>9.0744101633393826E-4</v>
      </c>
      <c r="K161" s="3">
        <f t="shared" si="31"/>
        <v>1</v>
      </c>
      <c r="L161" s="3" cm="1">
        <f t="array" ref="L161">SUM(_xlfn._xlws.FILTER($D$2:$D$998,_xlfn.MAP($F$2:$F$998,_xlfn.LAMBDA(_xlpm.x,_xlpm.x=$F161))))</f>
        <v>9.0744101633393826E-4</v>
      </c>
      <c r="M161" s="3">
        <f t="shared" si="32"/>
        <v>1</v>
      </c>
      <c r="N161" s="3">
        <f t="shared" si="33"/>
        <v>0.2342468675289098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~form~ : [fɔʁm]</v>
      </c>
      <c r="B162" s="2">
        <v>1</v>
      </c>
      <c r="C162" s="1" t="s">
        <v>1737</v>
      </c>
      <c r="D162" s="3">
        <f t="shared" si="25"/>
        <v>9.0744101633393826E-4</v>
      </c>
      <c r="E162" s="1" t="str">
        <f t="shared" si="26"/>
        <v>~form~</v>
      </c>
      <c r="F162" s="1" t="str">
        <f t="shared" si="27"/>
        <v>[fɔʁm]</v>
      </c>
      <c r="G162" s="5">
        <f t="shared" si="28"/>
        <v>4</v>
      </c>
      <c r="H162" s="5">
        <f t="shared" si="29"/>
        <v>4</v>
      </c>
      <c r="I162" s="5">
        <f t="shared" si="30"/>
        <v>4</v>
      </c>
      <c r="J162" s="3" cm="1">
        <f t="array" ref="J162">SUM(_xlfn._xlws.FILTER($D$2:$D$998,_xlfn.MAP($E$2:$E$998,_xlfn.LAMBDA(_xlpm.x,_xlpm.x=$E162))))</f>
        <v>9.0744101633393826E-4</v>
      </c>
      <c r="K162" s="3">
        <f t="shared" si="31"/>
        <v>1</v>
      </c>
      <c r="L162" s="3" cm="1">
        <f t="array" ref="L162">SUM(_xlfn._xlws.FILTER($D$2:$D$998,_xlfn.MAP($F$2:$F$998,_xlfn.LAMBDA(_xlpm.x,_xlpm.x=$F162))))</f>
        <v>9.0744101633393826E-4</v>
      </c>
      <c r="M162" s="3">
        <f t="shared" si="32"/>
        <v>1</v>
      </c>
      <c r="N162" s="3">
        <f t="shared" si="33"/>
        <v>0.2342468675289098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~fähi~ : [fɛːɪ]</v>
      </c>
      <c r="B163" s="2">
        <v>1</v>
      </c>
      <c r="C163" s="1" t="s">
        <v>1736</v>
      </c>
      <c r="D163" s="3">
        <f t="shared" si="25"/>
        <v>9.0744101633393826E-4</v>
      </c>
      <c r="E163" s="1" t="str">
        <f t="shared" si="26"/>
        <v>~fähi~</v>
      </c>
      <c r="F163" s="1" t="str">
        <f t="shared" si="27"/>
        <v>[fɛːɪ]</v>
      </c>
      <c r="G163" s="5">
        <f t="shared" si="28"/>
        <v>4</v>
      </c>
      <c r="H163" s="5">
        <f t="shared" si="29"/>
        <v>4</v>
      </c>
      <c r="I163" s="5">
        <f t="shared" si="30"/>
        <v>4</v>
      </c>
      <c r="J163" s="3" cm="1">
        <f t="array" ref="J163">SUM(_xlfn._xlws.FILTER($D$2:$D$998,_xlfn.MAP($E$2:$E$998,_xlfn.LAMBDA(_xlpm.x,_xlpm.x=$E163))))</f>
        <v>9.0744101633393826E-4</v>
      </c>
      <c r="K163" s="3">
        <f t="shared" si="31"/>
        <v>1</v>
      </c>
      <c r="L163" s="3" cm="1">
        <f t="array" ref="L163">SUM(_xlfn._xlws.FILTER($D$2:$D$998,_xlfn.MAP($F$2:$F$998,_xlfn.LAMBDA(_xlpm.x,_xlpm.x=$F163))))</f>
        <v>9.0744101633393826E-4</v>
      </c>
      <c r="M163" s="3">
        <f t="shared" si="32"/>
        <v>1</v>
      </c>
      <c r="N163" s="3">
        <f t="shared" si="33"/>
        <v>0.2342468675289098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~verä~ : [fɐˀɛ]</v>
      </c>
      <c r="B164" s="2">
        <v>1</v>
      </c>
      <c r="C164" s="1" t="s">
        <v>1735</v>
      </c>
      <c r="D164" s="3">
        <f t="shared" si="25"/>
        <v>9.0744101633393826E-4</v>
      </c>
      <c r="E164" s="3" t="str">
        <f t="shared" si="26"/>
        <v>~verä~</v>
      </c>
      <c r="F164" s="3" t="str">
        <f t="shared" si="27"/>
        <v>[fɐˀɛ]</v>
      </c>
      <c r="G164" s="5">
        <f t="shared" si="28"/>
        <v>4</v>
      </c>
      <c r="H164" s="5">
        <f t="shared" si="29"/>
        <v>4</v>
      </c>
      <c r="I164" s="5">
        <f t="shared" si="30"/>
        <v>4</v>
      </c>
      <c r="J164" s="3" cm="1">
        <f t="array" ref="J164">SUM(_xlfn._xlws.FILTER($D$2:$D$998,_xlfn.MAP($E$2:$E$998,_xlfn.LAMBDA(_xlpm.x,_xlpm.x=$E164))))</f>
        <v>9.0744101633393826E-4</v>
      </c>
      <c r="K164" s="3">
        <f t="shared" si="31"/>
        <v>1</v>
      </c>
      <c r="L164" s="3" cm="1">
        <f t="array" ref="L164">SUM(_xlfn._xlws.FILTER($D$2:$D$998,_xlfn.MAP($F$2:$F$998,_xlfn.LAMBDA(_xlpm.x,_xlpm.x=$F164))))</f>
        <v>9.0744101633393826E-4</v>
      </c>
      <c r="M164" s="3">
        <f t="shared" si="32"/>
        <v>1</v>
      </c>
      <c r="N164" s="3">
        <f t="shared" si="33"/>
        <v>0.2342468675289098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~hals~ : [hals]</v>
      </c>
      <c r="B165" s="2">
        <v>1</v>
      </c>
      <c r="C165" s="1" t="s">
        <v>1734</v>
      </c>
      <c r="D165" s="3">
        <f t="shared" si="25"/>
        <v>9.0744101633393826E-4</v>
      </c>
      <c r="E165" s="1" t="str">
        <f t="shared" si="26"/>
        <v>~hals~</v>
      </c>
      <c r="F165" s="1" t="str">
        <f t="shared" si="27"/>
        <v>[hals]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 cm="1">
        <f t="array" ref="J165">SUM(_xlfn._xlws.FILTER($D$2:$D$998,_xlfn.MAP($E$2:$E$998,_xlfn.LAMBDA(_xlpm.x,_xlpm.x=$E165))))</f>
        <v>9.0744101633393826E-4</v>
      </c>
      <c r="K165" s="3">
        <f t="shared" si="31"/>
        <v>1</v>
      </c>
      <c r="L165" s="3" cm="1">
        <f t="array" ref="L165">SUM(_xlfn._xlws.FILTER($D$2:$D$998,_xlfn.MAP($F$2:$F$998,_xlfn.LAMBDA(_xlpm.x,_xlpm.x=$F165))))</f>
        <v>9.0744101633393826E-4</v>
      </c>
      <c r="M165" s="3">
        <f t="shared" si="32"/>
        <v>1</v>
      </c>
      <c r="N165" s="3">
        <f t="shared" si="33"/>
        <v>0.2342468675289098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~hand~ : [hant]</v>
      </c>
      <c r="B166" s="2">
        <v>1</v>
      </c>
      <c r="C166" s="1" t="s">
        <v>1733</v>
      </c>
      <c r="D166" s="3">
        <f t="shared" si="25"/>
        <v>9.0744101633393826E-4</v>
      </c>
      <c r="E166" s="3" t="str">
        <f t="shared" si="26"/>
        <v>~hand~</v>
      </c>
      <c r="F166" s="3" t="str">
        <f t="shared" si="27"/>
        <v>[hant]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 cm="1">
        <f t="array" ref="J166">SUM(_xlfn._xlws.FILTER($D$2:$D$998,_xlfn.MAP($E$2:$E$998,_xlfn.LAMBDA(_xlpm.x,_xlpm.x=$E166))))</f>
        <v>9.0744101633393826E-4</v>
      </c>
      <c r="K166" s="3">
        <f t="shared" si="31"/>
        <v>1</v>
      </c>
      <c r="L166" s="3" cm="1">
        <f t="array" ref="L166">SUM(_xlfn._xlws.FILTER($D$2:$D$998,_xlfn.MAP($F$2:$F$998,_xlfn.LAMBDA(_xlpm.x,_xlpm.x=$F166))))</f>
        <v>9.0744101633393826E-4</v>
      </c>
      <c r="M166" s="3">
        <f t="shared" si="32"/>
        <v>1</v>
      </c>
      <c r="N166" s="3">
        <f t="shared" si="33"/>
        <v>0.2342468675289098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~haus~ : [haɔs]</v>
      </c>
      <c r="B167" s="2">
        <v>1</v>
      </c>
      <c r="C167" s="1" t="s">
        <v>1732</v>
      </c>
      <c r="D167" s="3">
        <f t="shared" si="25"/>
        <v>9.0744101633393826E-4</v>
      </c>
      <c r="E167" s="1" t="str">
        <f t="shared" si="26"/>
        <v>~haus~</v>
      </c>
      <c r="F167" s="1" t="str">
        <f t="shared" si="27"/>
        <v>[haɔs]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 cm="1">
        <f t="array" ref="J167">SUM(_xlfn._xlws.FILTER($D$2:$D$998,_xlfn.MAP($E$2:$E$998,_xlfn.LAMBDA(_xlpm.x,_xlpm.x=$E167))))</f>
        <v>9.0744101633393826E-4</v>
      </c>
      <c r="K167" s="3">
        <f t="shared" si="31"/>
        <v>1</v>
      </c>
      <c r="L167" s="3" cm="1">
        <f t="array" ref="L167">SUM(_xlfn._xlws.FILTER($D$2:$D$998,_xlfn.MAP($F$2:$F$998,_xlfn.LAMBDA(_xlpm.x,_xlpm.x=$F167))))</f>
        <v>9.0744101633393826E-4</v>
      </c>
      <c r="M167" s="3">
        <f t="shared" si="32"/>
        <v>1</v>
      </c>
      <c r="N167" s="3">
        <f t="shared" si="33"/>
        <v>0.2342468675289098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~heiß~ : [haɛs]</v>
      </c>
      <c r="B168" s="2">
        <v>1</v>
      </c>
      <c r="C168" s="1" t="s">
        <v>1731</v>
      </c>
      <c r="D168" s="3">
        <f t="shared" si="25"/>
        <v>9.0744101633393826E-4</v>
      </c>
      <c r="E168" s="1" t="str">
        <f t="shared" si="26"/>
        <v>~heiß~</v>
      </c>
      <c r="F168" s="1" t="str">
        <f t="shared" si="27"/>
        <v>[haɛs]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 cm="1">
        <f t="array" ref="J168">SUM(_xlfn._xlws.FILTER($D$2:$D$998,_xlfn.MAP($E$2:$E$998,_xlfn.LAMBDA(_xlpm.x,_xlpm.x=$E168))))</f>
        <v>9.0744101633393826E-4</v>
      </c>
      <c r="K168" s="3">
        <f t="shared" si="31"/>
        <v>1</v>
      </c>
      <c r="L168" s="3" cm="1">
        <f t="array" ref="L168">SUM(_xlfn._xlws.FILTER($D$2:$D$998,_xlfn.MAP($F$2:$F$998,_xlfn.LAMBDA(_xlpm.x,_xlpm.x=$F168))))</f>
        <v>9.0744101633393826E-4</v>
      </c>
      <c r="M168" s="3">
        <f t="shared" si="32"/>
        <v>1</v>
      </c>
      <c r="N168" s="3">
        <f t="shared" si="33"/>
        <v>0.2342468675289098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~haut~ : [haɔt]</v>
      </c>
      <c r="B169" s="2">
        <v>1</v>
      </c>
      <c r="C169" s="1" t="s">
        <v>1730</v>
      </c>
      <c r="D169" s="3">
        <f t="shared" si="25"/>
        <v>9.0744101633393826E-4</v>
      </c>
      <c r="E169" s="3" t="str">
        <f t="shared" si="26"/>
        <v>~haut~</v>
      </c>
      <c r="F169" s="3" t="str">
        <f t="shared" si="27"/>
        <v>[haɔt]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 cm="1">
        <f t="array" ref="J169">SUM(_xlfn._xlws.FILTER($D$2:$D$998,_xlfn.MAP($E$2:$E$998,_xlfn.LAMBDA(_xlpm.x,_xlpm.x=$E169))))</f>
        <v>9.0744101633393826E-4</v>
      </c>
      <c r="K169" s="3">
        <f t="shared" si="31"/>
        <v>1</v>
      </c>
      <c r="L169" s="3" cm="1">
        <f t="array" ref="L169">SUM(_xlfn._xlws.FILTER($D$2:$D$998,_xlfn.MAP($F$2:$F$998,_xlfn.LAMBDA(_xlpm.x,_xlpm.x=$F169))))</f>
        <v>9.0744101633393826E-4</v>
      </c>
      <c r="M169" s="3">
        <f t="shared" si="32"/>
        <v>1</v>
      </c>
      <c r="N169" s="3">
        <f t="shared" si="33"/>
        <v>0.2342468675289098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~haar~ : [haːʁ]</v>
      </c>
      <c r="B170" s="2">
        <v>1</v>
      </c>
      <c r="C170" s="1" t="s">
        <v>1729</v>
      </c>
      <c r="D170" s="3">
        <f t="shared" si="25"/>
        <v>9.0744101633393826E-4</v>
      </c>
      <c r="E170" s="1" t="str">
        <f t="shared" si="26"/>
        <v>~haar~</v>
      </c>
      <c r="F170" s="1" t="str">
        <f t="shared" si="27"/>
        <v>[haːʁ]</v>
      </c>
      <c r="G170" s="5">
        <f t="shared" si="28"/>
        <v>4</v>
      </c>
      <c r="H170" s="5">
        <f t="shared" si="29"/>
        <v>4</v>
      </c>
      <c r="I170" s="5">
        <f t="shared" si="30"/>
        <v>4</v>
      </c>
      <c r="J170" s="3" cm="1">
        <f t="array" ref="J170">SUM(_xlfn._xlws.FILTER($D$2:$D$998,_xlfn.MAP($E$2:$E$998,_xlfn.LAMBDA(_xlpm.x,_xlpm.x=$E170))))</f>
        <v>9.0744101633393826E-4</v>
      </c>
      <c r="K170" s="3">
        <f t="shared" si="31"/>
        <v>1</v>
      </c>
      <c r="L170" s="3" cm="1">
        <f t="array" ref="L170">SUM(_xlfn._xlws.FILTER($D$2:$D$998,_xlfn.MAP($F$2:$F$998,_xlfn.LAMBDA(_xlpm.x,_xlpm.x=$F170))))</f>
        <v>9.0744101633393826E-4</v>
      </c>
      <c r="M170" s="3">
        <f t="shared" si="32"/>
        <v>1</v>
      </c>
      <c r="N170" s="3">
        <f t="shared" si="33"/>
        <v>0.2342468675289098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~hier~ : [hiːɐ]</v>
      </c>
      <c r="B171" s="2">
        <v>1</v>
      </c>
      <c r="C171" s="1" t="s">
        <v>1728</v>
      </c>
      <c r="D171" s="3">
        <f t="shared" si="25"/>
        <v>9.0744101633393826E-4</v>
      </c>
      <c r="E171" s="3" t="str">
        <f t="shared" si="26"/>
        <v>~hier~</v>
      </c>
      <c r="F171" s="3" t="str">
        <f t="shared" si="27"/>
        <v>[hiːɐ]</v>
      </c>
      <c r="G171" s="5">
        <f t="shared" si="28"/>
        <v>4</v>
      </c>
      <c r="H171" s="5">
        <f t="shared" si="29"/>
        <v>4</v>
      </c>
      <c r="I171" s="5">
        <f t="shared" si="30"/>
        <v>4</v>
      </c>
      <c r="J171" s="3" cm="1">
        <f t="array" ref="J171">SUM(_xlfn._xlws.FILTER($D$2:$D$998,_xlfn.MAP($E$2:$E$998,_xlfn.LAMBDA(_xlpm.x,_xlpm.x=$E171))))</f>
        <v>9.0744101633393826E-4</v>
      </c>
      <c r="K171" s="3">
        <f t="shared" si="31"/>
        <v>1</v>
      </c>
      <c r="L171" s="3" cm="1">
        <f t="array" ref="L171">SUM(_xlfn._xlws.FILTER($D$2:$D$998,_xlfn.MAP($F$2:$F$998,_xlfn.LAMBDA(_xlpm.x,_xlpm.x=$F171))))</f>
        <v>9.0744101633393826E-4</v>
      </c>
      <c r="M171" s="3">
        <f t="shared" si="32"/>
        <v>1</v>
      </c>
      <c r="N171" s="3">
        <f t="shared" si="33"/>
        <v>0.2342468675289098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~hoch~ : [hoːx]</v>
      </c>
      <c r="B172" s="2">
        <v>1</v>
      </c>
      <c r="C172" s="1" t="s">
        <v>1726</v>
      </c>
      <c r="D172" s="3">
        <f t="shared" si="25"/>
        <v>9.0744101633393826E-4</v>
      </c>
      <c r="E172" s="1" t="str">
        <f t="shared" si="26"/>
        <v>~hoch~</v>
      </c>
      <c r="F172" s="1" t="str">
        <f t="shared" si="27"/>
        <v>[hoːx]</v>
      </c>
      <c r="G172" s="5">
        <f t="shared" si="28"/>
        <v>4</v>
      </c>
      <c r="H172" s="5">
        <f t="shared" si="29"/>
        <v>4</v>
      </c>
      <c r="I172" s="5">
        <f t="shared" si="30"/>
        <v>4</v>
      </c>
      <c r="J172" s="3" cm="1">
        <f t="array" ref="J172">SUM(_xlfn._xlws.FILTER($D$2:$D$998,_xlfn.MAP($E$2:$E$998,_xlfn.LAMBDA(_xlpm.x,_xlpm.x=$E172))))</f>
        <v>9.0744101633393826E-4</v>
      </c>
      <c r="K172" s="3">
        <f t="shared" si="31"/>
        <v>1</v>
      </c>
      <c r="L172" s="3" cm="1">
        <f t="array" ref="L172">SUM(_xlfn._xlws.FILTER($D$2:$D$998,_xlfn.MAP($F$2:$F$998,_xlfn.LAMBDA(_xlpm.x,_xlpm.x=$F172))))</f>
        <v>9.0744101633393826E-4</v>
      </c>
      <c r="M172" s="3">
        <f t="shared" si="32"/>
        <v>1</v>
      </c>
      <c r="N172" s="3">
        <f t="shared" si="33"/>
        <v>0.2342468675289098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~hund~ : [hʊnt]</v>
      </c>
      <c r="B173" s="2">
        <v>1</v>
      </c>
      <c r="C173" s="1" t="s">
        <v>1724</v>
      </c>
      <c r="D173" s="3">
        <f t="shared" si="25"/>
        <v>9.0744101633393826E-4</v>
      </c>
      <c r="E173" s="3" t="str">
        <f t="shared" si="26"/>
        <v>~hund~</v>
      </c>
      <c r="F173" s="3" t="str">
        <f t="shared" si="27"/>
        <v>[hʊnt]</v>
      </c>
      <c r="G173" s="5">
        <f t="shared" si="28"/>
        <v>4</v>
      </c>
      <c r="H173" s="5">
        <f t="shared" si="29"/>
        <v>4</v>
      </c>
      <c r="I173" s="5">
        <f t="shared" si="30"/>
        <v>4</v>
      </c>
      <c r="J173" s="3" cm="1">
        <f t="array" ref="J173">SUM(_xlfn._xlws.FILTER($D$2:$D$998,_xlfn.MAP($E$2:$E$998,_xlfn.LAMBDA(_xlpm.x,_xlpm.x=$E173))))</f>
        <v>9.0744101633393826E-4</v>
      </c>
      <c r="K173" s="3">
        <f t="shared" si="31"/>
        <v>1</v>
      </c>
      <c r="L173" s="3" cm="1">
        <f t="array" ref="L173">SUM(_xlfn._xlws.FILTER($D$2:$D$998,_xlfn.MAP($F$2:$F$998,_xlfn.LAMBDA(_xlpm.x,_xlpm.x=$F173))))</f>
        <v>9.0744101633393826E-4</v>
      </c>
      <c r="M173" s="3">
        <f t="shared" si="32"/>
        <v>1</v>
      </c>
      <c r="N173" s="3">
        <f t="shared" si="33"/>
        <v>0.2342468675289098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~idee~ : [ideː]</v>
      </c>
      <c r="B174" s="2">
        <v>1</v>
      </c>
      <c r="C174" s="1" t="s">
        <v>1723</v>
      </c>
      <c r="D174" s="3">
        <f t="shared" si="25"/>
        <v>9.0744101633393826E-4</v>
      </c>
      <c r="E174" s="1" t="str">
        <f t="shared" si="26"/>
        <v>~idee~</v>
      </c>
      <c r="F174" s="1" t="str">
        <f t="shared" si="27"/>
        <v>[ideː]</v>
      </c>
      <c r="G174" s="5">
        <f t="shared" si="28"/>
        <v>4</v>
      </c>
      <c r="H174" s="5">
        <f t="shared" si="29"/>
        <v>4</v>
      </c>
      <c r="I174" s="5">
        <f t="shared" si="30"/>
        <v>4</v>
      </c>
      <c r="J174" s="3" cm="1">
        <f t="array" ref="J174">SUM(_xlfn._xlws.FILTER($D$2:$D$998,_xlfn.MAP($E$2:$E$998,_xlfn.LAMBDA(_xlpm.x,_xlpm.x=$E174))))</f>
        <v>9.0744101633393826E-4</v>
      </c>
      <c r="K174" s="3">
        <f t="shared" si="31"/>
        <v>1</v>
      </c>
      <c r="L174" s="3" cm="1">
        <f t="array" ref="L174">SUM(_xlfn._xlws.FILTER($D$2:$D$998,_xlfn.MAP($F$2:$F$998,_xlfn.LAMBDA(_xlpm.x,_xlpm.x=$F174))))</f>
        <v>9.0744101633393826E-4</v>
      </c>
      <c r="M174" s="3">
        <f t="shared" si="32"/>
        <v>1</v>
      </c>
      <c r="N174" s="3">
        <f t="shared" si="33"/>
        <v>0.2342468675289098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~iere~ : [iːʁe]</v>
      </c>
      <c r="B175" s="2">
        <v>1</v>
      </c>
      <c r="C175" s="1" t="s">
        <v>1722</v>
      </c>
      <c r="D175" s="3">
        <f t="shared" si="25"/>
        <v>9.0744101633393826E-4</v>
      </c>
      <c r="E175" s="1" t="str">
        <f t="shared" si="26"/>
        <v>~iere~</v>
      </c>
      <c r="F175" s="1" t="str">
        <f t="shared" si="27"/>
        <v>[iːʁe]</v>
      </c>
      <c r="G175" s="5">
        <f t="shared" si="28"/>
        <v>4</v>
      </c>
      <c r="H175" s="5">
        <f t="shared" si="29"/>
        <v>4</v>
      </c>
      <c r="I175" s="5">
        <f t="shared" si="30"/>
        <v>4</v>
      </c>
      <c r="J175" s="3" cm="1">
        <f t="array" ref="J175">SUM(_xlfn._xlws.FILTER($D$2:$D$998,_xlfn.MAP($E$2:$E$998,_xlfn.LAMBDA(_xlpm.x,_xlpm.x=$E175))))</f>
        <v>9.0744101633393826E-4</v>
      </c>
      <c r="K175" s="3">
        <f t="shared" si="31"/>
        <v>1</v>
      </c>
      <c r="L175" s="3" cm="1">
        <f t="array" ref="L175">SUM(_xlfn._xlws.FILTER($D$2:$D$998,_xlfn.MAP($F$2:$F$998,_xlfn.LAMBDA(_xlpm.x,_xlpm.x=$F175))))</f>
        <v>9.0744101633393826E-4</v>
      </c>
      <c r="M175" s="3">
        <f t="shared" si="32"/>
        <v>1</v>
      </c>
      <c r="N175" s="3">
        <f t="shared" si="33"/>
        <v>0.2342468675289098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~kali~ : [kali]</v>
      </c>
      <c r="B176" s="2">
        <v>1</v>
      </c>
      <c r="C176" s="1" t="s">
        <v>1721</v>
      </c>
      <c r="D176" s="3">
        <f t="shared" si="25"/>
        <v>9.0744101633393826E-4</v>
      </c>
      <c r="E176" s="1" t="str">
        <f t="shared" si="26"/>
        <v>~kali~</v>
      </c>
      <c r="F176" s="1" t="str">
        <f t="shared" si="27"/>
        <v>[kali]</v>
      </c>
      <c r="G176" s="5">
        <f t="shared" si="28"/>
        <v>4</v>
      </c>
      <c r="H176" s="5">
        <f t="shared" si="29"/>
        <v>4</v>
      </c>
      <c r="I176" s="5">
        <f t="shared" si="30"/>
        <v>4</v>
      </c>
      <c r="J176" s="3" cm="1">
        <f t="array" ref="J176">SUM(_xlfn._xlws.FILTER($D$2:$D$998,_xlfn.MAP($E$2:$E$998,_xlfn.LAMBDA(_xlpm.x,_xlpm.x=$E176))))</f>
        <v>9.0744101633393826E-4</v>
      </c>
      <c r="K176" s="3">
        <f t="shared" si="31"/>
        <v>1</v>
      </c>
      <c r="L176" s="3" cm="1">
        <f t="array" ref="L176">SUM(_xlfn._xlws.FILTER($D$2:$D$998,_xlfn.MAP($F$2:$F$998,_xlfn.LAMBDA(_xlpm.x,_xlpm.x=$F176))))</f>
        <v>9.0744101633393826E-4</v>
      </c>
      <c r="M176" s="3">
        <f t="shared" si="32"/>
        <v>1</v>
      </c>
      <c r="N176" s="3">
        <f t="shared" si="33"/>
        <v>0.2342468675289098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~kapi~ : [kapi]</v>
      </c>
      <c r="B177" s="2">
        <v>1</v>
      </c>
      <c r="C177" s="1" t="s">
        <v>1720</v>
      </c>
      <c r="D177" s="3">
        <f t="shared" si="25"/>
        <v>9.0744101633393826E-4</v>
      </c>
      <c r="E177" s="1" t="str">
        <f t="shared" si="26"/>
        <v>~kapi~</v>
      </c>
      <c r="F177" s="1" t="str">
        <f t="shared" si="27"/>
        <v>[kapi]</v>
      </c>
      <c r="G177" s="5">
        <f t="shared" si="28"/>
        <v>4</v>
      </c>
      <c r="H177" s="5">
        <f t="shared" si="29"/>
        <v>4</v>
      </c>
      <c r="I177" s="5">
        <f t="shared" si="30"/>
        <v>4</v>
      </c>
      <c r="J177" s="3" cm="1">
        <f t="array" ref="J177">SUM(_xlfn._xlws.FILTER($D$2:$D$998,_xlfn.MAP($E$2:$E$998,_xlfn.LAMBDA(_xlpm.x,_xlpm.x=$E177))))</f>
        <v>9.0744101633393826E-4</v>
      </c>
      <c r="K177" s="3">
        <f t="shared" si="31"/>
        <v>1</v>
      </c>
      <c r="L177" s="3" cm="1">
        <f t="array" ref="L177">SUM(_xlfn._xlws.FILTER($D$2:$D$998,_xlfn.MAP($F$2:$F$998,_xlfn.LAMBDA(_xlpm.x,_xlpm.x=$F177))))</f>
        <v>9.0744101633393826E-4</v>
      </c>
      <c r="M177" s="3">
        <f t="shared" si="32"/>
        <v>1</v>
      </c>
      <c r="N177" s="3">
        <f t="shared" si="33"/>
        <v>0.2342468675289098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~kolo~ : [kolo]</v>
      </c>
      <c r="B178" s="2">
        <v>1</v>
      </c>
      <c r="C178" s="1" t="s">
        <v>1718</v>
      </c>
      <c r="D178" s="3">
        <f t="shared" si="25"/>
        <v>9.0744101633393826E-4</v>
      </c>
      <c r="E178" s="1" t="str">
        <f t="shared" si="26"/>
        <v>~kolo~</v>
      </c>
      <c r="F178" s="1" t="str">
        <f t="shared" si="27"/>
        <v>[kolo]</v>
      </c>
      <c r="G178" s="5">
        <f t="shared" si="28"/>
        <v>4</v>
      </c>
      <c r="H178" s="5">
        <f t="shared" si="29"/>
        <v>4</v>
      </c>
      <c r="I178" s="5">
        <f t="shared" si="30"/>
        <v>4</v>
      </c>
      <c r="J178" s="3" cm="1">
        <f t="array" ref="J178">SUM(_xlfn._xlws.FILTER($D$2:$D$998,_xlfn.MAP($E$2:$E$998,_xlfn.LAMBDA(_xlpm.x,_xlpm.x=$E178))))</f>
        <v>9.0744101633393826E-4</v>
      </c>
      <c r="K178" s="3">
        <f t="shared" si="31"/>
        <v>1</v>
      </c>
      <c r="L178" s="3" cm="1">
        <f t="array" ref="L178">SUM(_xlfn._xlws.FILTER($D$2:$D$998,_xlfn.MAP($F$2:$F$998,_xlfn.LAMBDA(_xlpm.x,_xlpm.x=$F178))))</f>
        <v>9.0744101633393826E-4</v>
      </c>
      <c r="M178" s="3">
        <f t="shared" si="32"/>
        <v>1</v>
      </c>
      <c r="N178" s="3">
        <f t="shared" si="33"/>
        <v>0.2342468675289098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~kind~ : [kɪnt]</v>
      </c>
      <c r="B179" s="2">
        <v>1</v>
      </c>
      <c r="C179" s="1" t="s">
        <v>1714</v>
      </c>
      <c r="D179" s="3">
        <f t="shared" si="25"/>
        <v>9.0744101633393826E-4</v>
      </c>
      <c r="E179" s="3" t="str">
        <f t="shared" si="26"/>
        <v>~kind~</v>
      </c>
      <c r="F179" s="3" t="str">
        <f t="shared" si="27"/>
        <v>[kɪnt]</v>
      </c>
      <c r="G179" s="5">
        <f t="shared" si="28"/>
        <v>4</v>
      </c>
      <c r="H179" s="5">
        <f t="shared" si="29"/>
        <v>4</v>
      </c>
      <c r="I179" s="5">
        <f t="shared" si="30"/>
        <v>4</v>
      </c>
      <c r="J179" s="3" cm="1">
        <f t="array" ref="J179">SUM(_xlfn._xlws.FILTER($D$2:$D$998,_xlfn.MAP($E$2:$E$998,_xlfn.LAMBDA(_xlpm.x,_xlpm.x=$E179))))</f>
        <v>9.0744101633393826E-4</v>
      </c>
      <c r="K179" s="3">
        <f t="shared" si="31"/>
        <v>1</v>
      </c>
      <c r="L179" s="3" cm="1">
        <f t="array" ref="L179">SUM(_xlfn._xlws.FILTER($D$2:$D$998,_xlfn.MAP($F$2:$F$998,_xlfn.LAMBDA(_xlpm.x,_xlpm.x=$F179))))</f>
        <v>9.0744101633393826E-4</v>
      </c>
      <c r="M179" s="3">
        <f t="shared" si="32"/>
        <v>1</v>
      </c>
      <c r="N179" s="3">
        <f t="shared" si="33"/>
        <v>0.2342468675289098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~kopf~ : [kɔpf]</v>
      </c>
      <c r="B180" s="2">
        <v>1</v>
      </c>
      <c r="C180" s="1" t="s">
        <v>1713</v>
      </c>
      <c r="D180" s="3">
        <f t="shared" si="25"/>
        <v>9.0744101633393826E-4</v>
      </c>
      <c r="E180" s="3" t="str">
        <f t="shared" si="26"/>
        <v>~kopf~</v>
      </c>
      <c r="F180" s="3" t="str">
        <f t="shared" si="27"/>
        <v>[kɔpf]</v>
      </c>
      <c r="G180" s="5">
        <f t="shared" si="28"/>
        <v>4</v>
      </c>
      <c r="H180" s="5">
        <f t="shared" si="29"/>
        <v>4</v>
      </c>
      <c r="I180" s="5">
        <f t="shared" si="30"/>
        <v>4</v>
      </c>
      <c r="J180" s="3" cm="1">
        <f t="array" ref="J180">SUM(_xlfn._xlws.FILTER($D$2:$D$998,_xlfn.MAP($E$2:$E$998,_xlfn.LAMBDA(_xlpm.x,_xlpm.x=$E180))))</f>
        <v>9.0744101633393826E-4</v>
      </c>
      <c r="K180" s="3">
        <f t="shared" si="31"/>
        <v>1</v>
      </c>
      <c r="L180" s="3" cm="1">
        <f t="array" ref="L180">SUM(_xlfn._xlws.FILTER($D$2:$D$998,_xlfn.MAP($F$2:$F$998,_xlfn.LAMBDA(_xlpm.x,_xlpm.x=$F180))))</f>
        <v>9.0744101633393826E-4</v>
      </c>
      <c r="M180" s="3">
        <f t="shared" si="32"/>
        <v>1</v>
      </c>
      <c r="N180" s="3">
        <f t="shared" si="33"/>
        <v>0.2342468675289098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~kurs~ : [kʊʁs]</v>
      </c>
      <c r="B181" s="2">
        <v>1</v>
      </c>
      <c r="C181" s="1" t="s">
        <v>1712</v>
      </c>
      <c r="D181" s="3">
        <f t="shared" si="25"/>
        <v>9.0744101633393826E-4</v>
      </c>
      <c r="E181" s="1" t="str">
        <f t="shared" si="26"/>
        <v>~kurs~</v>
      </c>
      <c r="F181" s="1" t="str">
        <f t="shared" si="27"/>
        <v>[kʊʁs]</v>
      </c>
      <c r="G181" s="4">
        <f t="shared" si="28"/>
        <v>4</v>
      </c>
      <c r="H181" s="4">
        <f t="shared" si="29"/>
        <v>4</v>
      </c>
      <c r="I181" s="4">
        <f t="shared" si="30"/>
        <v>4</v>
      </c>
      <c r="J181" s="3" cm="1">
        <f t="array" ref="J181">SUM(_xlfn._xlws.FILTER($D$2:$D$998,_xlfn.MAP($E$2:$E$998,_xlfn.LAMBDA(_xlpm.x,_xlpm.x=$E181))))</f>
        <v>9.0744101633393826E-4</v>
      </c>
      <c r="K181" s="3">
        <f t="shared" si="31"/>
        <v>1</v>
      </c>
      <c r="L181" s="3" cm="1">
        <f t="array" ref="L181">SUM(_xlfn._xlws.FILTER($D$2:$D$998,_xlfn.MAP($F$2:$F$998,_xlfn.LAMBDA(_xlpm.x,_xlpm.x=$F181))))</f>
        <v>9.0744101633393826E-4</v>
      </c>
      <c r="M181" s="3">
        <f t="shared" si="32"/>
        <v>1</v>
      </c>
      <c r="N181" s="3">
        <f t="shared" si="33"/>
        <v>0.2342468675289098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~land~ : [lant]</v>
      </c>
      <c r="B182" s="2">
        <v>1</v>
      </c>
      <c r="C182" s="1" t="s">
        <v>1711</v>
      </c>
      <c r="D182" s="3">
        <f t="shared" si="25"/>
        <v>9.0744101633393826E-4</v>
      </c>
      <c r="E182" s="1" t="str">
        <f t="shared" si="26"/>
        <v>~land~</v>
      </c>
      <c r="F182" s="1" t="str">
        <f t="shared" si="27"/>
        <v>[lant]</v>
      </c>
      <c r="G182" s="5">
        <f t="shared" si="28"/>
        <v>4</v>
      </c>
      <c r="H182" s="5">
        <f t="shared" si="29"/>
        <v>4</v>
      </c>
      <c r="I182" s="5">
        <f t="shared" si="30"/>
        <v>4</v>
      </c>
      <c r="J182" s="3" cm="1">
        <f t="array" ref="J182">SUM(_xlfn._xlws.FILTER($D$2:$D$998,_xlfn.MAP($E$2:$E$998,_xlfn.LAMBDA(_xlpm.x,_xlpm.x=$E182))))</f>
        <v>9.0744101633393826E-4</v>
      </c>
      <c r="K182" s="3">
        <f t="shared" si="31"/>
        <v>1</v>
      </c>
      <c r="L182" s="3" cm="1">
        <f t="array" ref="L182">SUM(_xlfn._xlws.FILTER($D$2:$D$998,_xlfn.MAP($F$2:$F$998,_xlfn.LAMBDA(_xlpm.x,_xlpm.x=$F182))))</f>
        <v>9.0744101633393826E-4</v>
      </c>
      <c r="M182" s="3">
        <f t="shared" si="32"/>
        <v>1</v>
      </c>
      <c r="N182" s="3">
        <f t="shared" si="33"/>
        <v>0.2342468675289098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~last~ : [last]</v>
      </c>
      <c r="B183" s="2">
        <v>1</v>
      </c>
      <c r="C183" s="1" t="s">
        <v>1710</v>
      </c>
      <c r="D183" s="3">
        <f t="shared" si="25"/>
        <v>9.0744101633393826E-4</v>
      </c>
      <c r="E183" s="1" t="str">
        <f t="shared" si="26"/>
        <v>~last~</v>
      </c>
      <c r="F183" s="1" t="str">
        <f t="shared" si="27"/>
        <v>[last]</v>
      </c>
      <c r="G183" s="5">
        <f t="shared" si="28"/>
        <v>4</v>
      </c>
      <c r="H183" s="5">
        <f t="shared" si="29"/>
        <v>4</v>
      </c>
      <c r="I183" s="5">
        <f t="shared" si="30"/>
        <v>4</v>
      </c>
      <c r="J183" s="3" cm="1">
        <f t="array" ref="J183">SUM(_xlfn._xlws.FILTER($D$2:$D$998,_xlfn.MAP($E$2:$E$998,_xlfn.LAMBDA(_xlpm.x,_xlpm.x=$E183))))</f>
        <v>9.0744101633393826E-4</v>
      </c>
      <c r="K183" s="3">
        <f t="shared" si="31"/>
        <v>1</v>
      </c>
      <c r="L183" s="3" cm="1">
        <f t="array" ref="L183">SUM(_xlfn._xlws.FILTER($D$2:$D$998,_xlfn.MAP($F$2:$F$998,_xlfn.LAMBDA(_xlpm.x,_xlpm.x=$F183))))</f>
        <v>9.0744101633393826E-4</v>
      </c>
      <c r="M183" s="3">
        <f t="shared" si="32"/>
        <v>1</v>
      </c>
      <c r="N183" s="3">
        <f t="shared" si="33"/>
        <v>0.2342468675289098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~laut~ : [laɔt]</v>
      </c>
      <c r="B184" s="2">
        <v>1</v>
      </c>
      <c r="C184" s="1" t="s">
        <v>1709</v>
      </c>
      <c r="D184" s="3">
        <f t="shared" si="25"/>
        <v>9.0744101633393826E-4</v>
      </c>
      <c r="E184" s="3" t="str">
        <f t="shared" si="26"/>
        <v>~laut~</v>
      </c>
      <c r="F184" s="3" t="str">
        <f t="shared" si="27"/>
        <v>[laɔt]</v>
      </c>
      <c r="G184" s="5">
        <f t="shared" si="28"/>
        <v>4</v>
      </c>
      <c r="H184" s="5">
        <f t="shared" si="29"/>
        <v>4</v>
      </c>
      <c r="I184" s="5">
        <f t="shared" si="30"/>
        <v>4</v>
      </c>
      <c r="J184" s="3" cm="1">
        <f t="array" ref="J184">SUM(_xlfn._xlws.FILTER($D$2:$D$998,_xlfn.MAP($E$2:$E$998,_xlfn.LAMBDA(_xlpm.x,_xlpm.x=$E184))))</f>
        <v>9.0744101633393826E-4</v>
      </c>
      <c r="K184" s="3">
        <f t="shared" si="31"/>
        <v>1</v>
      </c>
      <c r="L184" s="3" cm="1">
        <f t="array" ref="L184">SUM(_xlfn._xlws.FILTER($D$2:$D$998,_xlfn.MAP($F$2:$F$998,_xlfn.LAMBDA(_xlpm.x,_xlpm.x=$F184))))</f>
        <v>9.0744101633393826E-4</v>
      </c>
      <c r="M184" s="3">
        <f t="shared" si="32"/>
        <v>1</v>
      </c>
      <c r="N184" s="3">
        <f t="shared" si="33"/>
        <v>0.2342468675289098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~llio~ : [lioː]</v>
      </c>
      <c r="B185" s="2">
        <v>1</v>
      </c>
      <c r="C185" s="1" t="s">
        <v>1706</v>
      </c>
      <c r="D185" s="3">
        <f t="shared" si="25"/>
        <v>9.0744101633393826E-4</v>
      </c>
      <c r="E185" s="1" t="str">
        <f t="shared" si="26"/>
        <v>~llio~</v>
      </c>
      <c r="F185" s="1" t="str">
        <f t="shared" si="27"/>
        <v>[lioː]</v>
      </c>
      <c r="G185" s="5">
        <f t="shared" si="28"/>
        <v>4</v>
      </c>
      <c r="H185" s="5">
        <f t="shared" si="29"/>
        <v>4</v>
      </c>
      <c r="I185" s="5">
        <f t="shared" si="30"/>
        <v>4</v>
      </c>
      <c r="J185" s="3" cm="1">
        <f t="array" ref="J185">SUM(_xlfn._xlws.FILTER($D$2:$D$998,_xlfn.MAP($E$2:$E$998,_xlfn.LAMBDA(_xlpm.x,_xlpm.x=$E185))))</f>
        <v>9.0744101633393826E-4</v>
      </c>
      <c r="K185" s="3">
        <f t="shared" si="31"/>
        <v>1</v>
      </c>
      <c r="L185" s="3" cm="1">
        <f t="array" ref="L185">SUM(_xlfn._xlws.FILTER($D$2:$D$998,_xlfn.MAP($F$2:$F$998,_xlfn.LAMBDA(_xlpm.x,_xlpm.x=$F185))))</f>
        <v>9.0744101633393826E-4</v>
      </c>
      <c r="M185" s="3">
        <f t="shared" si="32"/>
        <v>1</v>
      </c>
      <c r="N185" s="3">
        <f t="shared" si="33"/>
        <v>0.2342468675289098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~lief~ : [liːf]</v>
      </c>
      <c r="B186" s="2">
        <v>1</v>
      </c>
      <c r="C186" s="1" t="s">
        <v>1705</v>
      </c>
      <c r="D186" s="3">
        <f t="shared" si="25"/>
        <v>9.0744101633393826E-4</v>
      </c>
      <c r="E186" s="1" t="str">
        <f t="shared" si="26"/>
        <v>~lief~</v>
      </c>
      <c r="F186" s="1" t="str">
        <f t="shared" si="27"/>
        <v>[liːf]</v>
      </c>
      <c r="G186" s="5">
        <f t="shared" si="28"/>
        <v>4</v>
      </c>
      <c r="H186" s="5">
        <f t="shared" si="29"/>
        <v>4</v>
      </c>
      <c r="I186" s="5">
        <f t="shared" si="30"/>
        <v>4</v>
      </c>
      <c r="J186" s="3" cm="1">
        <f t="array" ref="J186">SUM(_xlfn._xlws.FILTER($D$2:$D$998,_xlfn.MAP($E$2:$E$998,_xlfn.LAMBDA(_xlpm.x,_xlpm.x=$E186))))</f>
        <v>9.0744101633393826E-4</v>
      </c>
      <c r="K186" s="3">
        <f t="shared" si="31"/>
        <v>1</v>
      </c>
      <c r="L186" s="3" cm="1">
        <f t="array" ref="L186">SUM(_xlfn._xlws.FILTER($D$2:$D$998,_xlfn.MAP($F$2:$F$998,_xlfn.LAMBDA(_xlpm.x,_xlpm.x=$F186))))</f>
        <v>9.0744101633393826E-4</v>
      </c>
      <c r="M186" s="3">
        <f t="shared" si="32"/>
        <v>1</v>
      </c>
      <c r="N186" s="3">
        <f t="shared" si="33"/>
        <v>0.2342468675289098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~lied~ : [liːt]</v>
      </c>
      <c r="B187" s="2">
        <v>1</v>
      </c>
      <c r="C187" s="1" t="s">
        <v>1704</v>
      </c>
      <c r="D187" s="3">
        <f t="shared" si="25"/>
        <v>9.0744101633393826E-4</v>
      </c>
      <c r="E187" s="3" t="str">
        <f t="shared" si="26"/>
        <v>~lied~</v>
      </c>
      <c r="F187" s="3" t="str">
        <f t="shared" si="27"/>
        <v>[liːt]</v>
      </c>
      <c r="G187" s="5">
        <f t="shared" si="28"/>
        <v>4</v>
      </c>
      <c r="H187" s="5">
        <f t="shared" si="29"/>
        <v>4</v>
      </c>
      <c r="I187" s="5">
        <f t="shared" si="30"/>
        <v>4</v>
      </c>
      <c r="J187" s="3" cm="1">
        <f t="array" ref="J187">SUM(_xlfn._xlws.FILTER($D$2:$D$998,_xlfn.MAP($E$2:$E$998,_xlfn.LAMBDA(_xlpm.x,_xlpm.x=$E187))))</f>
        <v>9.0744101633393826E-4</v>
      </c>
      <c r="K187" s="3">
        <f t="shared" si="31"/>
        <v>1</v>
      </c>
      <c r="L187" s="3" cm="1">
        <f t="array" ref="L187">SUM(_xlfn._xlws.FILTER($D$2:$D$998,_xlfn.MAP($F$2:$F$998,_xlfn.LAMBDA(_xlpm.x,_xlpm.x=$F187))))</f>
        <v>9.0744101633393826E-4</v>
      </c>
      <c r="M187" s="3">
        <f t="shared" si="32"/>
        <v>1</v>
      </c>
      <c r="N187" s="3">
        <f t="shared" si="33"/>
        <v>0.2342468675289098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~loka~ : [loka]</v>
      </c>
      <c r="B188" s="2">
        <v>1</v>
      </c>
      <c r="C188" s="1" t="s">
        <v>1702</v>
      </c>
      <c r="D188" s="3">
        <f t="shared" si="25"/>
        <v>9.0744101633393826E-4</v>
      </c>
      <c r="E188" s="3" t="str">
        <f t="shared" si="26"/>
        <v>~loka~</v>
      </c>
      <c r="F188" s="3" t="str">
        <f t="shared" si="27"/>
        <v>[loka]</v>
      </c>
      <c r="G188" s="5">
        <f t="shared" si="28"/>
        <v>4</v>
      </c>
      <c r="H188" s="5">
        <f t="shared" si="29"/>
        <v>4</v>
      </c>
      <c r="I188" s="5">
        <f t="shared" si="30"/>
        <v>4</v>
      </c>
      <c r="J188" s="3" cm="1">
        <f t="array" ref="J188">SUM(_xlfn._xlws.FILTER($D$2:$D$998,_xlfn.MAP($E$2:$E$998,_xlfn.LAMBDA(_xlpm.x,_xlpm.x=$E188))))</f>
        <v>9.0744101633393826E-4</v>
      </c>
      <c r="K188" s="3">
        <f t="shared" si="31"/>
        <v>1</v>
      </c>
      <c r="L188" s="3" cm="1">
        <f t="array" ref="L188">SUM(_xlfn._xlws.FILTER($D$2:$D$998,_xlfn.MAP($F$2:$F$998,_xlfn.LAMBDA(_xlpm.x,_xlpm.x=$F188))))</f>
        <v>9.0744101633393826E-4</v>
      </c>
      <c r="M188" s="3">
        <f t="shared" si="32"/>
        <v>1</v>
      </c>
      <c r="N188" s="3">
        <f t="shared" si="33"/>
        <v>0.2342468675289098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~luft~ : [lʊft]</v>
      </c>
      <c r="B189" s="2">
        <v>1</v>
      </c>
      <c r="C189" s="1" t="s">
        <v>1700</v>
      </c>
      <c r="D189" s="3">
        <f t="shared" si="25"/>
        <v>9.0744101633393826E-4</v>
      </c>
      <c r="E189" s="1" t="str">
        <f t="shared" si="26"/>
        <v>~luft~</v>
      </c>
      <c r="F189" s="1" t="str">
        <f t="shared" si="27"/>
        <v>[lʊft]</v>
      </c>
      <c r="G189" s="5">
        <f t="shared" si="28"/>
        <v>4</v>
      </c>
      <c r="H189" s="5">
        <f t="shared" si="29"/>
        <v>4</v>
      </c>
      <c r="I189" s="5">
        <f t="shared" si="30"/>
        <v>4</v>
      </c>
      <c r="J189" s="3" cm="1">
        <f t="array" ref="J189">SUM(_xlfn._xlws.FILTER($D$2:$D$998,_xlfn.MAP($E$2:$E$998,_xlfn.LAMBDA(_xlpm.x,_xlpm.x=$E189))))</f>
        <v>9.0744101633393826E-4</v>
      </c>
      <c r="K189" s="3">
        <f t="shared" si="31"/>
        <v>1</v>
      </c>
      <c r="L189" s="3" cm="1">
        <f t="array" ref="L189">SUM(_xlfn._xlws.FILTER($D$2:$D$998,_xlfn.MAP($F$2:$F$998,_xlfn.LAMBDA(_xlpm.x,_xlpm.x=$F189))))</f>
        <v>9.0744101633393826E-4</v>
      </c>
      <c r="M189" s="3">
        <f t="shared" si="32"/>
        <v>1</v>
      </c>
      <c r="N189" s="3">
        <f t="shared" si="33"/>
        <v>0.2342468675289098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~lärm~ : [lɛʁm]</v>
      </c>
      <c r="B190" s="2">
        <v>1</v>
      </c>
      <c r="C190" s="1" t="s">
        <v>1699</v>
      </c>
      <c r="D190" s="3">
        <f t="shared" si="25"/>
        <v>9.0744101633393826E-4</v>
      </c>
      <c r="E190" s="1" t="str">
        <f t="shared" si="26"/>
        <v>~lärm~</v>
      </c>
      <c r="F190" s="1" t="str">
        <f t="shared" si="27"/>
        <v>[lɛʁm]</v>
      </c>
      <c r="G190" s="5">
        <f t="shared" si="28"/>
        <v>4</v>
      </c>
      <c r="H190" s="5">
        <f t="shared" si="29"/>
        <v>4</v>
      </c>
      <c r="I190" s="5">
        <f t="shared" si="30"/>
        <v>4</v>
      </c>
      <c r="J190" s="3" cm="1">
        <f t="array" ref="J190">SUM(_xlfn._xlws.FILTER($D$2:$D$998,_xlfn.MAP($E$2:$E$998,_xlfn.LAMBDA(_xlpm.x,_xlpm.x=$E190))))</f>
        <v>9.0744101633393826E-4</v>
      </c>
      <c r="K190" s="3">
        <f t="shared" si="31"/>
        <v>1</v>
      </c>
      <c r="L190" s="3" cm="1">
        <f t="array" ref="L190">SUM(_xlfn._xlws.FILTER($D$2:$D$998,_xlfn.MAP($F$2:$F$998,_xlfn.LAMBDA(_xlpm.x,_xlpm.x=$F190))))</f>
        <v>9.0744101633393826E-4</v>
      </c>
      <c r="M190" s="3">
        <f t="shared" si="32"/>
        <v>1</v>
      </c>
      <c r="N190" s="3">
        <f t="shared" si="33"/>
        <v>0.2342468675289098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~maus~ : [maɔs]</v>
      </c>
      <c r="B191" s="2">
        <v>1</v>
      </c>
      <c r="C191" s="1" t="s">
        <v>1696</v>
      </c>
      <c r="D191" s="3">
        <f t="shared" si="25"/>
        <v>9.0744101633393826E-4</v>
      </c>
      <c r="E191" s="3" t="str">
        <f t="shared" si="26"/>
        <v>~maus~</v>
      </c>
      <c r="F191" s="3" t="str">
        <f t="shared" si="27"/>
        <v>[maɔs]</v>
      </c>
      <c r="G191" s="5">
        <f t="shared" si="28"/>
        <v>4</v>
      </c>
      <c r="H191" s="5">
        <f t="shared" si="29"/>
        <v>4</v>
      </c>
      <c r="I191" s="5">
        <f t="shared" si="30"/>
        <v>4</v>
      </c>
      <c r="J191" s="3" cm="1">
        <f t="array" ref="J191">SUM(_xlfn._xlws.FILTER($D$2:$D$998,_xlfn.MAP($E$2:$E$998,_xlfn.LAMBDA(_xlpm.x,_xlpm.x=$E191))))</f>
        <v>9.0744101633393826E-4</v>
      </c>
      <c r="K191" s="3">
        <f t="shared" si="31"/>
        <v>1</v>
      </c>
      <c r="L191" s="3" cm="1">
        <f t="array" ref="L191">SUM(_xlfn._xlws.FILTER($D$2:$D$998,_xlfn.MAP($F$2:$F$998,_xlfn.LAMBDA(_xlpm.x,_xlpm.x=$F191))))</f>
        <v>9.0744101633393826E-4</v>
      </c>
      <c r="M191" s="3">
        <f t="shared" si="32"/>
        <v>1</v>
      </c>
      <c r="N191" s="3">
        <f t="shared" si="33"/>
        <v>0.2342468675289098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~melo~ : [melo]</v>
      </c>
      <c r="B192" s="2">
        <v>1</v>
      </c>
      <c r="C192" s="1" t="s">
        <v>1694</v>
      </c>
      <c r="D192" s="3">
        <f t="shared" si="25"/>
        <v>9.0744101633393826E-4</v>
      </c>
      <c r="E192" s="3" t="str">
        <f t="shared" si="26"/>
        <v>~melo~</v>
      </c>
      <c r="F192" s="3" t="str">
        <f t="shared" si="27"/>
        <v>[melo]</v>
      </c>
      <c r="G192" s="5">
        <f t="shared" si="28"/>
        <v>4</v>
      </c>
      <c r="H192" s="5">
        <f t="shared" si="29"/>
        <v>4</v>
      </c>
      <c r="I192" s="5">
        <f t="shared" si="30"/>
        <v>4</v>
      </c>
      <c r="J192" s="3" cm="1">
        <f t="array" ref="J192">SUM(_xlfn._xlws.FILTER($D$2:$D$998,_xlfn.MAP($E$2:$E$998,_xlfn.LAMBDA(_xlpm.x,_xlpm.x=$E192))))</f>
        <v>9.0744101633393826E-4</v>
      </c>
      <c r="K192" s="3">
        <f t="shared" si="31"/>
        <v>1</v>
      </c>
      <c r="L192" s="3" cm="1">
        <f t="array" ref="L192">SUM(_xlfn._xlws.FILTER($D$2:$D$998,_xlfn.MAP($F$2:$F$998,_xlfn.LAMBDA(_xlpm.x,_xlpm.x=$F192))))</f>
        <v>9.0744101633393826E-4</v>
      </c>
      <c r="M192" s="3">
        <f t="shared" si="32"/>
        <v>1</v>
      </c>
      <c r="N192" s="3">
        <f t="shared" si="33"/>
        <v>0.2342468675289098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~meta~ : [meta]</v>
      </c>
      <c r="B193" s="2">
        <v>1</v>
      </c>
      <c r="C193" s="1" t="s">
        <v>1693</v>
      </c>
      <c r="D193" s="3">
        <f t="shared" si="25"/>
        <v>9.0744101633393826E-4</v>
      </c>
      <c r="E193" s="3" t="str">
        <f t="shared" si="26"/>
        <v>~meta~</v>
      </c>
      <c r="F193" s="3" t="str">
        <f t="shared" si="27"/>
        <v>[meta]</v>
      </c>
      <c r="G193" s="5">
        <f t="shared" si="28"/>
        <v>4</v>
      </c>
      <c r="H193" s="5">
        <f t="shared" si="29"/>
        <v>4</v>
      </c>
      <c r="I193" s="5">
        <f t="shared" si="30"/>
        <v>4</v>
      </c>
      <c r="J193" s="3" cm="1">
        <f t="array" ref="J193">SUM(_xlfn._xlws.FILTER($D$2:$D$998,_xlfn.MAP($E$2:$E$998,_xlfn.LAMBDA(_xlpm.x,_xlpm.x=$E193))))</f>
        <v>9.0744101633393826E-4</v>
      </c>
      <c r="K193" s="3">
        <f t="shared" si="31"/>
        <v>1</v>
      </c>
      <c r="L193" s="3" cm="1">
        <f t="array" ref="L193">SUM(_xlfn._xlws.FILTER($D$2:$D$998,_xlfn.MAP($F$2:$F$998,_xlfn.LAMBDA(_xlpm.x,_xlpm.x=$F193))))</f>
        <v>9.0744101633393826E-4</v>
      </c>
      <c r="M193" s="3">
        <f t="shared" si="32"/>
        <v>1</v>
      </c>
      <c r="N193" s="3">
        <f t="shared" si="33"/>
        <v>0.2342468675289098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~meer~ : [meːɐ]</v>
      </c>
      <c r="B194" s="2">
        <v>1</v>
      </c>
      <c r="C194" s="1" t="s">
        <v>1692</v>
      </c>
      <c r="D194" s="3">
        <f t="shared" ref="D194:D257" si="37">B194/freq.sum.r1a</f>
        <v>9.0744101633393826E-4</v>
      </c>
      <c r="E194" s="1" t="str">
        <f t="shared" ref="E194:E257" si="38">_xlfn.LET(_xlpm.sep,":",_xlpm.w,$C194,_xlfn.CONCAT("~",RIGHT(_xlpm.w,LEN(_xlpm.w)-FIND(_xlpm.sep,_xlpm.w)),"~"))</f>
        <v>~meer~</v>
      </c>
      <c r="F194" s="1" t="str">
        <f t="shared" ref="F194:F257" si="39">_xlfn.LET(_xlpm.sep,":",_xlpm.w,$C194,_xlfn.CONCAT("[",LEFT(_xlpm.w,FIND(_xlpm.sep,_xlpm.w)-1),"]"))</f>
        <v>[meːɐ]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4</v>
      </c>
      <c r="I194" s="5">
        <f t="shared" ref="I194:I257" si="42">_xlfn.LET(_xlpm.a,H194,_xlpm.b,G194,MAX(_xlpm.a,_xlpm.b))</f>
        <v>4</v>
      </c>
      <c r="J194" s="3" cm="1">
        <f t="array" ref="J194">SUM(_xlfn._xlws.FILTER($D$2:$D$998,_xlfn.MAP($E$2:$E$998,_xlfn.LAMBDA(_xlpm.x,_xlpm.x=$E194))))</f>
        <v>9.0744101633393826E-4</v>
      </c>
      <c r="K194" s="3">
        <f t="shared" ref="K194:K257" si="43">$D194/J194</f>
        <v>1</v>
      </c>
      <c r="L194" s="3" cm="1">
        <f t="array" ref="L194">SUM(_xlfn._xlws.FILTER($D$2:$D$998,_xlfn.MAP($F$2:$F$998,_xlfn.LAMBDA(_xlpm.x,_xlpm.x=$F194))))</f>
        <v>9.0744101633393826E-4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0.2342468675289098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~mole~ : [mole]</v>
      </c>
      <c r="B195" s="2">
        <v>1</v>
      </c>
      <c r="C195" s="1" t="s">
        <v>1690</v>
      </c>
      <c r="D195" s="3">
        <f t="shared" si="37"/>
        <v>9.0744101633393826E-4</v>
      </c>
      <c r="E195" s="1" t="str">
        <f t="shared" si="38"/>
        <v>~mole~</v>
      </c>
      <c r="F195" s="1" t="str">
        <f t="shared" si="39"/>
        <v>[mole]</v>
      </c>
      <c r="G195" s="5">
        <f t="shared" si="40"/>
        <v>4</v>
      </c>
      <c r="H195" s="5">
        <f t="shared" si="41"/>
        <v>4</v>
      </c>
      <c r="I195" s="5">
        <f t="shared" si="42"/>
        <v>4</v>
      </c>
      <c r="J195" s="3" cm="1">
        <f t="array" ref="J195">SUM(_xlfn._xlws.FILTER($D$2:$D$998,_xlfn.MAP($E$2:$E$998,_xlfn.LAMBDA(_xlpm.x,_xlpm.x=$E195))))</f>
        <v>9.0744101633393826E-4</v>
      </c>
      <c r="K195" s="3">
        <f t="shared" si="43"/>
        <v>1</v>
      </c>
      <c r="L195" s="3" cm="1">
        <f t="array" ref="L195">SUM(_xlfn._xlws.FILTER($D$2:$D$998,_xlfn.MAP($F$2:$F$998,_xlfn.LAMBDA(_xlpm.x,_xlpm.x=$F195))))</f>
        <v>9.0744101633393826E-4</v>
      </c>
      <c r="M195" s="3">
        <f t="shared" si="44"/>
        <v>1</v>
      </c>
      <c r="N195" s="3">
        <f t="shared" si="45"/>
        <v>0.2342468675289098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~mome~ : [momɛ]</v>
      </c>
      <c r="B196" s="2">
        <v>1</v>
      </c>
      <c r="C196" s="1" t="s">
        <v>1689</v>
      </c>
      <c r="D196" s="3">
        <f t="shared" si="37"/>
        <v>9.0744101633393826E-4</v>
      </c>
      <c r="E196" s="1" t="str">
        <f t="shared" si="38"/>
        <v>~mome~</v>
      </c>
      <c r="F196" s="1" t="str">
        <f t="shared" si="39"/>
        <v>[momɛ]</v>
      </c>
      <c r="G196" s="5">
        <f t="shared" si="40"/>
        <v>4</v>
      </c>
      <c r="H196" s="5">
        <f t="shared" si="41"/>
        <v>4</v>
      </c>
      <c r="I196" s="5">
        <f t="shared" si="42"/>
        <v>4</v>
      </c>
      <c r="J196" s="3" cm="1">
        <f t="array" ref="J196">SUM(_xlfn._xlws.FILTER($D$2:$D$998,_xlfn.MAP($E$2:$E$998,_xlfn.LAMBDA(_xlpm.x,_xlpm.x=$E196))))</f>
        <v>9.0744101633393826E-4</v>
      </c>
      <c r="K196" s="3">
        <f t="shared" si="43"/>
        <v>1</v>
      </c>
      <c r="L196" s="3" cm="1">
        <f t="array" ref="L196">SUM(_xlfn._xlws.FILTER($D$2:$D$998,_xlfn.MAP($F$2:$F$998,_xlfn.LAMBDA(_xlpm.x,_xlpm.x=$F196))))</f>
        <v>9.0744101633393826E-4</v>
      </c>
      <c r="M196" s="3">
        <f t="shared" si="44"/>
        <v>1</v>
      </c>
      <c r="N196" s="3">
        <f t="shared" si="45"/>
        <v>0.2342468675289098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~mpfa~ : [mpfa]</v>
      </c>
      <c r="B197" s="2">
        <v>1</v>
      </c>
      <c r="C197" s="1" t="s">
        <v>1687</v>
      </c>
      <c r="D197" s="3">
        <f t="shared" si="37"/>
        <v>9.0744101633393826E-4</v>
      </c>
      <c r="E197" s="3" t="str">
        <f t="shared" si="38"/>
        <v>~mpfa~</v>
      </c>
      <c r="F197" s="3" t="str">
        <f t="shared" si="39"/>
        <v>[mpfa]</v>
      </c>
      <c r="G197" s="5">
        <f t="shared" si="40"/>
        <v>4</v>
      </c>
      <c r="H197" s="5">
        <f t="shared" si="41"/>
        <v>4</v>
      </c>
      <c r="I197" s="5">
        <f t="shared" si="42"/>
        <v>4</v>
      </c>
      <c r="J197" s="3" cm="1">
        <f t="array" ref="J197">SUM(_xlfn._xlws.FILTER($D$2:$D$998,_xlfn.MAP($E$2:$E$998,_xlfn.LAMBDA(_xlpm.x,_xlpm.x=$E197))))</f>
        <v>9.0744101633393826E-4</v>
      </c>
      <c r="K197" s="3">
        <f t="shared" si="43"/>
        <v>1</v>
      </c>
      <c r="L197" s="3" cm="1">
        <f t="array" ref="L197">SUM(_xlfn._xlws.FILTER($D$2:$D$998,_xlfn.MAP($F$2:$F$998,_xlfn.LAMBDA(_xlpm.x,_xlpm.x=$F197))))</f>
        <v>9.0744101633393826E-4</v>
      </c>
      <c r="M197" s="3">
        <f t="shared" si="44"/>
        <v>1</v>
      </c>
      <c r="N197" s="3">
        <f t="shared" si="45"/>
        <v>0.2342468675289098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~mund~ : [mʊnt]</v>
      </c>
      <c r="B198" s="2">
        <v>1</v>
      </c>
      <c r="C198" s="1" t="s">
        <v>1686</v>
      </c>
      <c r="D198" s="3">
        <f t="shared" si="37"/>
        <v>9.0744101633393826E-4</v>
      </c>
      <c r="E198" s="3" t="str">
        <f t="shared" si="38"/>
        <v>~mund~</v>
      </c>
      <c r="F198" s="3" t="str">
        <f t="shared" si="39"/>
        <v>[mʊnt]</v>
      </c>
      <c r="G198" s="5">
        <f t="shared" si="40"/>
        <v>4</v>
      </c>
      <c r="H198" s="5">
        <f t="shared" si="41"/>
        <v>4</v>
      </c>
      <c r="I198" s="5">
        <f t="shared" si="42"/>
        <v>4</v>
      </c>
      <c r="J198" s="3" cm="1">
        <f t="array" ref="J198">SUM(_xlfn._xlws.FILTER($D$2:$D$998,_xlfn.MAP($E$2:$E$998,_xlfn.LAMBDA(_xlpm.x,_xlpm.x=$E198))))</f>
        <v>9.0744101633393826E-4</v>
      </c>
      <c r="K198" s="3">
        <f t="shared" si="43"/>
        <v>1</v>
      </c>
      <c r="L198" s="3" cm="1">
        <f t="array" ref="L198">SUM(_xlfn._xlws.FILTER($D$2:$D$998,_xlfn.MAP($F$2:$F$998,_xlfn.LAMBDA(_xlpm.x,_xlpm.x=$F198))))</f>
        <v>9.0744101633393826E-4</v>
      </c>
      <c r="M198" s="3">
        <f t="shared" si="44"/>
        <v>1</v>
      </c>
      <c r="N198" s="3">
        <f t="shared" si="45"/>
        <v>0.2342468675289098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~nant~ : [nant]</v>
      </c>
      <c r="B199" s="2">
        <v>1</v>
      </c>
      <c r="C199" s="1" t="s">
        <v>1685</v>
      </c>
      <c r="D199" s="3">
        <f t="shared" si="37"/>
        <v>9.0744101633393826E-4</v>
      </c>
      <c r="E199" s="1" t="str">
        <f t="shared" si="38"/>
        <v>~nant~</v>
      </c>
      <c r="F199" s="1" t="str">
        <f t="shared" si="39"/>
        <v>[nant]</v>
      </c>
      <c r="G199" s="5">
        <f t="shared" si="40"/>
        <v>4</v>
      </c>
      <c r="H199" s="5">
        <f t="shared" si="41"/>
        <v>4</v>
      </c>
      <c r="I199" s="5">
        <f t="shared" si="42"/>
        <v>4</v>
      </c>
      <c r="J199" s="3" cm="1">
        <f t="array" ref="J199">SUM(_xlfn._xlws.FILTER($D$2:$D$998,_xlfn.MAP($E$2:$E$998,_xlfn.LAMBDA(_xlpm.x,_xlpm.x=$E199))))</f>
        <v>9.0744101633393826E-4</v>
      </c>
      <c r="K199" s="3">
        <f t="shared" si="43"/>
        <v>1</v>
      </c>
      <c r="L199" s="3" cm="1">
        <f t="array" ref="L199">SUM(_xlfn._xlws.FILTER($D$2:$D$998,_xlfn.MAP($F$2:$F$998,_xlfn.LAMBDA(_xlpm.x,_xlpm.x=$F199))))</f>
        <v>9.0744101633393826E-4</v>
      </c>
      <c r="M199" s="3">
        <f t="shared" si="44"/>
        <v>1</v>
      </c>
      <c r="N199" s="3">
        <f t="shared" si="45"/>
        <v>0.2342468675289098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~nahm~ : [naːm]</v>
      </c>
      <c r="B200" s="2">
        <v>1</v>
      </c>
      <c r="C200" s="1" t="s">
        <v>1683</v>
      </c>
      <c r="D200" s="3">
        <f t="shared" si="37"/>
        <v>9.0744101633393826E-4</v>
      </c>
      <c r="E200" s="3" t="str">
        <f t="shared" si="38"/>
        <v>~nahm~</v>
      </c>
      <c r="F200" s="3" t="str">
        <f t="shared" si="39"/>
        <v>[naːm]</v>
      </c>
      <c r="G200" s="5">
        <f t="shared" si="40"/>
        <v>4</v>
      </c>
      <c r="H200" s="5">
        <f t="shared" si="41"/>
        <v>4</v>
      </c>
      <c r="I200" s="5">
        <f t="shared" si="42"/>
        <v>4</v>
      </c>
      <c r="J200" s="3" cm="1">
        <f t="array" ref="J200">SUM(_xlfn._xlws.FILTER($D$2:$D$998,_xlfn.MAP($E$2:$E$998,_xlfn.LAMBDA(_xlpm.x,_xlpm.x=$E200))))</f>
        <v>9.0744101633393826E-4</v>
      </c>
      <c r="K200" s="3">
        <f t="shared" si="43"/>
        <v>1</v>
      </c>
      <c r="L200" s="3" cm="1">
        <f t="array" ref="L200">SUM(_xlfn._xlws.FILTER($D$2:$D$998,_xlfn.MAP($F$2:$F$998,_xlfn.LAMBDA(_xlpm.x,_xlpm.x=$F200))))</f>
        <v>9.0744101633393826E-4</v>
      </c>
      <c r="M200" s="3">
        <f t="shared" si="44"/>
        <v>1</v>
      </c>
      <c r="N200" s="3">
        <f t="shared" si="45"/>
        <v>0.2342468675289098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~nhöh~ : [nhøː]</v>
      </c>
      <c r="B201" s="2">
        <v>1</v>
      </c>
      <c r="C201" s="1" t="s">
        <v>1681</v>
      </c>
      <c r="D201" s="3">
        <f t="shared" si="37"/>
        <v>9.0744101633393826E-4</v>
      </c>
      <c r="E201" s="1" t="str">
        <f t="shared" si="38"/>
        <v>~nhöh~</v>
      </c>
      <c r="F201" s="1" t="str">
        <f t="shared" si="39"/>
        <v>[nhøː]</v>
      </c>
      <c r="G201" s="5">
        <f t="shared" si="40"/>
        <v>4</v>
      </c>
      <c r="H201" s="5">
        <f t="shared" si="41"/>
        <v>4</v>
      </c>
      <c r="I201" s="5">
        <f t="shared" si="42"/>
        <v>4</v>
      </c>
      <c r="J201" s="3" cm="1">
        <f t="array" ref="J201">SUM(_xlfn._xlws.FILTER($D$2:$D$998,_xlfn.MAP($E$2:$E$998,_xlfn.LAMBDA(_xlpm.x,_xlpm.x=$E201))))</f>
        <v>9.0744101633393826E-4</v>
      </c>
      <c r="K201" s="3">
        <f t="shared" si="43"/>
        <v>1</v>
      </c>
      <c r="L201" s="3" cm="1">
        <f t="array" ref="L201">SUM(_xlfn._xlws.FILTER($D$2:$D$998,_xlfn.MAP($F$2:$F$998,_xlfn.LAMBDA(_xlpm.x,_xlpm.x=$F201))))</f>
        <v>9.0744101633393826E-4</v>
      </c>
      <c r="M201" s="3">
        <f t="shared" si="44"/>
        <v>1</v>
      </c>
      <c r="N201" s="3">
        <f t="shared" si="45"/>
        <v>0.2342468675289098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~nsbe~ : [nsbe]</v>
      </c>
      <c r="B202" s="2">
        <v>1</v>
      </c>
      <c r="C202" s="1" t="s">
        <v>1679</v>
      </c>
      <c r="D202" s="3">
        <f t="shared" si="37"/>
        <v>9.0744101633393826E-4</v>
      </c>
      <c r="E202" s="3" t="str">
        <f t="shared" si="38"/>
        <v>~nsbe~</v>
      </c>
      <c r="F202" s="3" t="str">
        <f t="shared" si="39"/>
        <v>[nsbe]</v>
      </c>
      <c r="G202" s="5">
        <f t="shared" si="40"/>
        <v>4</v>
      </c>
      <c r="H202" s="5">
        <f t="shared" si="41"/>
        <v>4</v>
      </c>
      <c r="I202" s="5">
        <f t="shared" si="42"/>
        <v>4</v>
      </c>
      <c r="J202" s="3" cm="1">
        <f t="array" ref="J202">SUM(_xlfn._xlws.FILTER($D$2:$D$998,_xlfn.MAP($E$2:$E$998,_xlfn.LAMBDA(_xlpm.x,_xlpm.x=$E202))))</f>
        <v>9.0744101633393826E-4</v>
      </c>
      <c r="K202" s="3">
        <f t="shared" si="43"/>
        <v>1</v>
      </c>
      <c r="L202" s="3" cm="1">
        <f t="array" ref="L202">SUM(_xlfn._xlws.FILTER($D$2:$D$998,_xlfn.MAP($F$2:$F$998,_xlfn.LAMBDA(_xlpm.x,_xlpm.x=$F202))))</f>
        <v>9.0744101633393826E-4</v>
      </c>
      <c r="M202" s="3">
        <f t="shared" si="44"/>
        <v>1</v>
      </c>
      <c r="N202" s="3">
        <f t="shared" si="45"/>
        <v>0.2342468675289098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~ntei~ : [ntaɛ]</v>
      </c>
      <c r="B203" s="2">
        <v>1</v>
      </c>
      <c r="C203" s="1" t="s">
        <v>1678</v>
      </c>
      <c r="D203" s="3">
        <f t="shared" si="37"/>
        <v>9.0744101633393826E-4</v>
      </c>
      <c r="E203" s="1" t="str">
        <f t="shared" si="38"/>
        <v>~ntei~</v>
      </c>
      <c r="F203" s="1" t="str">
        <f t="shared" si="39"/>
        <v>[ntaɛ]</v>
      </c>
      <c r="G203" s="5">
        <f t="shared" si="40"/>
        <v>4</v>
      </c>
      <c r="H203" s="5">
        <f t="shared" si="41"/>
        <v>4</v>
      </c>
      <c r="I203" s="5">
        <f t="shared" si="42"/>
        <v>4</v>
      </c>
      <c r="J203" s="3" cm="1">
        <f t="array" ref="J203">SUM(_xlfn._xlws.FILTER($D$2:$D$998,_xlfn.MAP($E$2:$E$998,_xlfn.LAMBDA(_xlpm.x,_xlpm.x=$E203))))</f>
        <v>9.0744101633393826E-4</v>
      </c>
      <c r="K203" s="3">
        <f t="shared" si="43"/>
        <v>1</v>
      </c>
      <c r="L203" s="3" cm="1">
        <f t="array" ref="L203">SUM(_xlfn._xlws.FILTER($D$2:$D$998,_xlfn.MAP($F$2:$F$998,_xlfn.LAMBDA(_xlpm.x,_xlpm.x=$F203))))</f>
        <v>9.0744101633393826E-4</v>
      </c>
      <c r="M203" s="3">
        <f t="shared" si="44"/>
        <v>1</v>
      </c>
      <c r="N203" s="3">
        <f t="shared" si="45"/>
        <v>0.2342468675289098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~ntha~ : [ntha]</v>
      </c>
      <c r="B204" s="2">
        <v>1</v>
      </c>
      <c r="C204" s="1" t="s">
        <v>1677</v>
      </c>
      <c r="D204" s="3">
        <f t="shared" si="37"/>
        <v>9.0744101633393826E-4</v>
      </c>
      <c r="E204" s="3" t="str">
        <f t="shared" si="38"/>
        <v>~ntha~</v>
      </c>
      <c r="F204" s="3" t="str">
        <f t="shared" si="39"/>
        <v>[ntha]</v>
      </c>
      <c r="G204" s="5">
        <f t="shared" si="40"/>
        <v>4</v>
      </c>
      <c r="H204" s="5">
        <f t="shared" si="41"/>
        <v>4</v>
      </c>
      <c r="I204" s="5">
        <f t="shared" si="42"/>
        <v>4</v>
      </c>
      <c r="J204" s="3" cm="1">
        <f t="array" ref="J204">SUM(_xlfn._xlws.FILTER($D$2:$D$998,_xlfn.MAP($E$2:$E$998,_xlfn.LAMBDA(_xlpm.x,_xlpm.x=$E204))))</f>
        <v>9.0744101633393826E-4</v>
      </c>
      <c r="K204" s="3">
        <f t="shared" si="43"/>
        <v>1</v>
      </c>
      <c r="L204" s="3" cm="1">
        <f t="array" ref="L204">SUM(_xlfn._xlws.FILTER($D$2:$D$998,_xlfn.MAP($F$2:$F$998,_xlfn.LAMBDA(_xlpm.x,_xlpm.x=$F204))))</f>
        <v>9.0744101633393826E-4</v>
      </c>
      <c r="M204" s="3">
        <f t="shared" si="44"/>
        <v>1</v>
      </c>
      <c r="N204" s="3">
        <f t="shared" si="45"/>
        <v>0.2342468675289098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~ntwi~ : [ntvɪ]</v>
      </c>
      <c r="B205" s="2">
        <v>1</v>
      </c>
      <c r="C205" s="1" t="s">
        <v>1676</v>
      </c>
      <c r="D205" s="3">
        <f t="shared" si="37"/>
        <v>9.0744101633393826E-4</v>
      </c>
      <c r="E205" s="1" t="str">
        <f t="shared" si="38"/>
        <v>~ntwi~</v>
      </c>
      <c r="F205" s="1" t="str">
        <f t="shared" si="39"/>
        <v>[ntvɪ]</v>
      </c>
      <c r="G205" s="5">
        <f t="shared" si="40"/>
        <v>4</v>
      </c>
      <c r="H205" s="5">
        <f t="shared" si="41"/>
        <v>4</v>
      </c>
      <c r="I205" s="5">
        <f t="shared" si="42"/>
        <v>4</v>
      </c>
      <c r="J205" s="3" cm="1">
        <f t="array" ref="J205">SUM(_xlfn._xlws.FILTER($D$2:$D$998,_xlfn.MAP($E$2:$E$998,_xlfn.LAMBDA(_xlpm.x,_xlpm.x=$E205))))</f>
        <v>9.0744101633393826E-4</v>
      </c>
      <c r="K205" s="3">
        <f t="shared" si="43"/>
        <v>1</v>
      </c>
      <c r="L205" s="3" cm="1">
        <f t="array" ref="L205">SUM(_xlfn._xlws.FILTER($D$2:$D$998,_xlfn.MAP($F$2:$F$998,_xlfn.LAMBDA(_xlpm.x,_xlpm.x=$F205))))</f>
        <v>9.0744101633393826E-4</v>
      </c>
      <c r="M205" s="3">
        <f t="shared" si="44"/>
        <v>1</v>
      </c>
      <c r="N205" s="3">
        <f t="shared" si="45"/>
        <v>0.2342468675289098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~ntwu~ : [ntvʊ]</v>
      </c>
      <c r="B206" s="2">
        <v>1</v>
      </c>
      <c r="C206" s="1" t="s">
        <v>1675</v>
      </c>
      <c r="D206" s="3">
        <f t="shared" si="37"/>
        <v>9.0744101633393826E-4</v>
      </c>
      <c r="E206" s="1" t="str">
        <f t="shared" si="38"/>
        <v>~ntwu~</v>
      </c>
      <c r="F206" s="1" t="str">
        <f t="shared" si="39"/>
        <v>[ntvʊ]</v>
      </c>
      <c r="G206" s="5">
        <f t="shared" si="40"/>
        <v>4</v>
      </c>
      <c r="H206" s="5">
        <f t="shared" si="41"/>
        <v>4</v>
      </c>
      <c r="I206" s="5">
        <f t="shared" si="42"/>
        <v>4</v>
      </c>
      <c r="J206" s="3" cm="1">
        <f t="array" ref="J206">SUM(_xlfn._xlws.FILTER($D$2:$D$998,_xlfn.MAP($E$2:$E$998,_xlfn.LAMBDA(_xlpm.x,_xlpm.x=$E206))))</f>
        <v>9.0744101633393826E-4</v>
      </c>
      <c r="K206" s="3">
        <f t="shared" si="43"/>
        <v>1</v>
      </c>
      <c r="L206" s="3" cm="1">
        <f t="array" ref="L206">SUM(_xlfn._xlws.FILTER($D$2:$D$998,_xlfn.MAP($F$2:$F$998,_xlfn.LAMBDA(_xlpm.x,_xlpm.x=$F206))))</f>
        <v>9.0744101633393826E-4</v>
      </c>
      <c r="M206" s="3">
        <f t="shared" si="44"/>
        <v>1</v>
      </c>
      <c r="N206" s="3">
        <f t="shared" si="45"/>
        <v>0.2342468675289098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~nwei~ : [nvaɛ]</v>
      </c>
      <c r="B207" s="2">
        <v>1</v>
      </c>
      <c r="C207" s="1" t="s">
        <v>1672</v>
      </c>
      <c r="D207" s="3">
        <f t="shared" si="37"/>
        <v>9.0744101633393826E-4</v>
      </c>
      <c r="E207" s="1" t="str">
        <f t="shared" si="38"/>
        <v>~nwei~</v>
      </c>
      <c r="F207" s="1" t="str">
        <f t="shared" si="39"/>
        <v>[nvaɛ]</v>
      </c>
      <c r="G207" s="5">
        <f t="shared" si="40"/>
        <v>4</v>
      </c>
      <c r="H207" s="5">
        <f t="shared" si="41"/>
        <v>4</v>
      </c>
      <c r="I207" s="5">
        <f t="shared" si="42"/>
        <v>4</v>
      </c>
      <c r="J207" s="3" cm="1">
        <f t="array" ref="J207">SUM(_xlfn._xlws.FILTER($D$2:$D$998,_xlfn.MAP($E$2:$E$998,_xlfn.LAMBDA(_xlpm.x,_xlpm.x=$E207))))</f>
        <v>9.0744101633393826E-4</v>
      </c>
      <c r="K207" s="3">
        <f t="shared" si="43"/>
        <v>1</v>
      </c>
      <c r="L207" s="3" cm="1">
        <f t="array" ref="L207">SUM(_xlfn._xlws.FILTER($D$2:$D$998,_xlfn.MAP($F$2:$F$998,_xlfn.LAMBDA(_xlpm.x,_xlpm.x=$F207))))</f>
        <v>9.0744101633393826E-4</v>
      </c>
      <c r="M207" s="3">
        <f t="shared" si="44"/>
        <v>1</v>
      </c>
      <c r="N207" s="3">
        <f t="shared" si="45"/>
        <v>0.2342468675289098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~nsta~ : [nʃta]</v>
      </c>
      <c r="B208" s="2">
        <v>1</v>
      </c>
      <c r="C208" s="1" t="s">
        <v>1670</v>
      </c>
      <c r="D208" s="3">
        <f t="shared" si="37"/>
        <v>9.0744101633393826E-4</v>
      </c>
      <c r="E208" s="3" t="str">
        <f t="shared" si="38"/>
        <v>~nsta~</v>
      </c>
      <c r="F208" s="3" t="str">
        <f t="shared" si="39"/>
        <v>[nʃta]</v>
      </c>
      <c r="G208" s="5">
        <f t="shared" si="40"/>
        <v>4</v>
      </c>
      <c r="H208" s="5">
        <f t="shared" si="41"/>
        <v>4</v>
      </c>
      <c r="I208" s="5">
        <f t="shared" si="42"/>
        <v>4</v>
      </c>
      <c r="J208" s="3" cm="1">
        <f t="array" ref="J208">SUM(_xlfn._xlws.FILTER($D$2:$D$998,_xlfn.MAP($E$2:$E$998,_xlfn.LAMBDA(_xlpm.x,_xlpm.x=$E208))))</f>
        <v>9.0744101633393826E-4</v>
      </c>
      <c r="K208" s="3">
        <f t="shared" si="43"/>
        <v>1</v>
      </c>
      <c r="L208" s="3" cm="1">
        <f t="array" ref="L208">SUM(_xlfn._xlws.FILTER($D$2:$D$998,_xlfn.MAP($F$2:$F$998,_xlfn.LAMBDA(_xlpm.x,_xlpm.x=$F208))))</f>
        <v>9.0744101633393826E-4</v>
      </c>
      <c r="M208" s="3">
        <f t="shared" si="44"/>
        <v>1</v>
      </c>
      <c r="N208" s="3">
        <f t="shared" si="45"/>
        <v>0.2342468675289098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~nähe~ : [nɛːe]</v>
      </c>
      <c r="B209" s="2">
        <v>1</v>
      </c>
      <c r="C209" s="1" t="s">
        <v>1667</v>
      </c>
      <c r="D209" s="3">
        <f t="shared" si="37"/>
        <v>9.0744101633393826E-4</v>
      </c>
      <c r="E209" s="1" t="str">
        <f t="shared" si="38"/>
        <v>~nähe~</v>
      </c>
      <c r="F209" s="1" t="str">
        <f t="shared" si="39"/>
        <v>[nɛːe]</v>
      </c>
      <c r="G209" s="5">
        <f t="shared" si="40"/>
        <v>4</v>
      </c>
      <c r="H209" s="5">
        <f t="shared" si="41"/>
        <v>4</v>
      </c>
      <c r="I209" s="5">
        <f t="shared" si="42"/>
        <v>4</v>
      </c>
      <c r="J209" s="3" cm="1">
        <f t="array" ref="J209">SUM(_xlfn._xlws.FILTER($D$2:$D$998,_xlfn.MAP($E$2:$E$998,_xlfn.LAMBDA(_xlpm.x,_xlpm.x=$E209))))</f>
        <v>9.0744101633393826E-4</v>
      </c>
      <c r="K209" s="3">
        <f t="shared" si="43"/>
        <v>1</v>
      </c>
      <c r="L209" s="3" cm="1">
        <f t="array" ref="L209">SUM(_xlfn._xlws.FILTER($D$2:$D$998,_xlfn.MAP($F$2:$F$998,_xlfn.LAMBDA(_xlpm.x,_xlpm.x=$F209))))</f>
        <v>9.0744101633393826E-4</v>
      </c>
      <c r="M209" s="3">
        <f t="shared" si="44"/>
        <v>1</v>
      </c>
      <c r="N209" s="3">
        <f t="shared" si="45"/>
        <v>0.2342468675289098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~nige~ : [nɪɡe]</v>
      </c>
      <c r="B210" s="2">
        <v>1</v>
      </c>
      <c r="C210" s="1" t="s">
        <v>1666</v>
      </c>
      <c r="D210" s="3">
        <f t="shared" si="37"/>
        <v>9.0744101633393826E-4</v>
      </c>
      <c r="E210" s="1" t="str">
        <f t="shared" si="38"/>
        <v>~nige~</v>
      </c>
      <c r="F210" s="1" t="str">
        <f t="shared" si="39"/>
        <v>[nɪɡe]</v>
      </c>
      <c r="G210" s="5">
        <f t="shared" si="40"/>
        <v>4</v>
      </c>
      <c r="H210" s="5">
        <f t="shared" si="41"/>
        <v>4</v>
      </c>
      <c r="I210" s="5">
        <f t="shared" si="42"/>
        <v>4</v>
      </c>
      <c r="J210" s="3" cm="1">
        <f t="array" ref="J210">SUM(_xlfn._xlws.FILTER($D$2:$D$998,_xlfn.MAP($E$2:$E$998,_xlfn.LAMBDA(_xlpm.x,_xlpm.x=$E210))))</f>
        <v>9.0744101633393826E-4</v>
      </c>
      <c r="K210" s="3">
        <f t="shared" si="43"/>
        <v>1</v>
      </c>
      <c r="L210" s="3" cm="1">
        <f t="array" ref="L210">SUM(_xlfn._xlws.FILTER($D$2:$D$998,_xlfn.MAP($F$2:$F$998,_xlfn.LAMBDA(_xlpm.x,_xlpm.x=$F210))))</f>
        <v>9.0744101633393826E-4</v>
      </c>
      <c r="M210" s="3">
        <f t="shared" si="44"/>
        <v>1</v>
      </c>
      <c r="N210" s="3">
        <f t="shared" si="45"/>
        <v>0.2342468675289098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~neun~ : [nɔœn]</v>
      </c>
      <c r="B211" s="2">
        <v>1</v>
      </c>
      <c r="C211" s="1" t="s">
        <v>1665</v>
      </c>
      <c r="D211" s="3">
        <f t="shared" si="37"/>
        <v>9.0744101633393826E-4</v>
      </c>
      <c r="E211" s="1" t="str">
        <f t="shared" si="38"/>
        <v>~neun~</v>
      </c>
      <c r="F211" s="1" t="str">
        <f t="shared" si="39"/>
        <v>[nɔœn]</v>
      </c>
      <c r="G211" s="5">
        <f t="shared" si="40"/>
        <v>4</v>
      </c>
      <c r="H211" s="5">
        <f t="shared" si="41"/>
        <v>4</v>
      </c>
      <c r="I211" s="5">
        <f t="shared" si="42"/>
        <v>4</v>
      </c>
      <c r="J211" s="3" cm="1">
        <f t="array" ref="J211">SUM(_xlfn._xlws.FILTER($D$2:$D$998,_xlfn.MAP($E$2:$E$998,_xlfn.LAMBDA(_xlpm.x,_xlpm.x=$E211))))</f>
        <v>9.0744101633393826E-4</v>
      </c>
      <c r="K211" s="3">
        <f t="shared" si="43"/>
        <v>1</v>
      </c>
      <c r="L211" s="3" cm="1">
        <f t="array" ref="L211">SUM(_xlfn._xlws.FILTER($D$2:$D$998,_xlfn.MAP($F$2:$F$998,_xlfn.LAMBDA(_xlpm.x,_xlpm.x=$F211))))</f>
        <v>9.0744101633393826E-4</v>
      </c>
      <c r="M211" s="3">
        <f t="shared" si="44"/>
        <v>1</v>
      </c>
      <c r="N211" s="3">
        <f t="shared" si="45"/>
        <v>0.2342468675289098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~oben~ : [oːbm]</v>
      </c>
      <c r="B212" s="2">
        <v>1</v>
      </c>
      <c r="C212" s="1" t="s">
        <v>1663</v>
      </c>
      <c r="D212" s="3">
        <f t="shared" si="37"/>
        <v>9.0744101633393826E-4</v>
      </c>
      <c r="E212" s="3" t="str">
        <f t="shared" si="38"/>
        <v>~oben~</v>
      </c>
      <c r="F212" s="3" t="str">
        <f t="shared" si="39"/>
        <v>[oːbm]</v>
      </c>
      <c r="G212" s="5">
        <f t="shared" si="40"/>
        <v>4</v>
      </c>
      <c r="H212" s="5">
        <f t="shared" si="41"/>
        <v>4</v>
      </c>
      <c r="I212" s="5">
        <f t="shared" si="42"/>
        <v>4</v>
      </c>
      <c r="J212" s="3" cm="1">
        <f t="array" ref="J212">SUM(_xlfn._xlws.FILTER($D$2:$D$998,_xlfn.MAP($E$2:$E$998,_xlfn.LAMBDA(_xlpm.x,_xlpm.x=$E212))))</f>
        <v>9.0744101633393826E-4</v>
      </c>
      <c r="K212" s="3">
        <f t="shared" si="43"/>
        <v>1</v>
      </c>
      <c r="L212" s="3" cm="1">
        <f t="array" ref="L212">SUM(_xlfn._xlws.FILTER($D$2:$D$998,_xlfn.MAP($F$2:$F$998,_xlfn.LAMBDA(_xlpm.x,_xlpm.x=$F212))))</f>
        <v>9.0744101633393826E-4</v>
      </c>
      <c r="M212" s="3">
        <f t="shared" si="44"/>
        <v>1</v>
      </c>
      <c r="N212" s="3">
        <f t="shared" si="45"/>
        <v>0.2342468675289098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~ober~ : [oːbɐ]</v>
      </c>
      <c r="B213" s="2">
        <v>1</v>
      </c>
      <c r="C213" s="1" t="s">
        <v>1662</v>
      </c>
      <c r="D213" s="3">
        <f t="shared" si="37"/>
        <v>9.0744101633393826E-4</v>
      </c>
      <c r="E213" s="3" t="str">
        <f t="shared" si="38"/>
        <v>~ober~</v>
      </c>
      <c r="F213" s="3" t="str">
        <f t="shared" si="39"/>
        <v>[oːbɐ]</v>
      </c>
      <c r="G213" s="5">
        <f t="shared" si="40"/>
        <v>4</v>
      </c>
      <c r="H213" s="5">
        <f t="shared" si="41"/>
        <v>4</v>
      </c>
      <c r="I213" s="5">
        <f t="shared" si="42"/>
        <v>4</v>
      </c>
      <c r="J213" s="3" cm="1">
        <f t="array" ref="J213">SUM(_xlfn._xlws.FILTER($D$2:$D$998,_xlfn.MAP($E$2:$E$998,_xlfn.LAMBDA(_xlpm.x,_xlpm.x=$E213))))</f>
        <v>9.0744101633393826E-4</v>
      </c>
      <c r="K213" s="3">
        <f t="shared" si="43"/>
        <v>1</v>
      </c>
      <c r="L213" s="3" cm="1">
        <f t="array" ref="L213">SUM(_xlfn._xlws.FILTER($D$2:$D$998,_xlfn.MAP($F$2:$F$998,_xlfn.LAMBDA(_xlpm.x,_xlpm.x=$F213))))</f>
        <v>9.0744101633393826E-4</v>
      </c>
      <c r="M213" s="3">
        <f t="shared" si="44"/>
        <v>1</v>
      </c>
      <c r="N213" s="3">
        <f t="shared" si="45"/>
        <v>0.2342468675289098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~paar~ : [paːʁ]</v>
      </c>
      <c r="B214" s="2">
        <v>1</v>
      </c>
      <c r="C214" s="1" t="s">
        <v>1661</v>
      </c>
      <c r="D214" s="3">
        <f t="shared" si="37"/>
        <v>9.0744101633393826E-4</v>
      </c>
      <c r="E214" s="3" t="str">
        <f t="shared" si="38"/>
        <v>~paar~</v>
      </c>
      <c r="F214" s="3" t="str">
        <f t="shared" si="39"/>
        <v>[paːʁ]</v>
      </c>
      <c r="G214" s="5">
        <f t="shared" si="40"/>
        <v>4</v>
      </c>
      <c r="H214" s="5">
        <f t="shared" si="41"/>
        <v>4</v>
      </c>
      <c r="I214" s="5">
        <f t="shared" si="42"/>
        <v>4</v>
      </c>
      <c r="J214" s="3" cm="1">
        <f t="array" ref="J214">SUM(_xlfn._xlws.FILTER($D$2:$D$998,_xlfn.MAP($E$2:$E$998,_xlfn.LAMBDA(_xlpm.x,_xlpm.x=$E214))))</f>
        <v>9.0744101633393826E-4</v>
      </c>
      <c r="K214" s="3">
        <f t="shared" si="43"/>
        <v>1</v>
      </c>
      <c r="L214" s="3" cm="1">
        <f t="array" ref="L214">SUM(_xlfn._xlws.FILTER($D$2:$D$998,_xlfn.MAP($F$2:$F$998,_xlfn.LAMBDA(_xlpm.x,_xlpm.x=$F214))))</f>
        <v>9.0744101633393826E-4</v>
      </c>
      <c r="M214" s="3">
        <f t="shared" si="44"/>
        <v>1</v>
      </c>
      <c r="N214" s="3">
        <f t="shared" si="45"/>
        <v>0.2342468675289098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~pier~ : [piːɐ]</v>
      </c>
      <c r="B215" s="2">
        <v>1</v>
      </c>
      <c r="C215" s="1" t="s">
        <v>1659</v>
      </c>
      <c r="D215" s="3">
        <f t="shared" si="37"/>
        <v>9.0744101633393826E-4</v>
      </c>
      <c r="E215" s="3" t="str">
        <f t="shared" si="38"/>
        <v>~pier~</v>
      </c>
      <c r="F215" s="3" t="str">
        <f t="shared" si="39"/>
        <v>[piːɐ]</v>
      </c>
      <c r="G215" s="5">
        <f t="shared" si="40"/>
        <v>4</v>
      </c>
      <c r="H215" s="5">
        <f t="shared" si="41"/>
        <v>4</v>
      </c>
      <c r="I215" s="5">
        <f t="shared" si="42"/>
        <v>4</v>
      </c>
      <c r="J215" s="3" cm="1">
        <f t="array" ref="J215">SUM(_xlfn._xlws.FILTER($D$2:$D$998,_xlfn.MAP($E$2:$E$998,_xlfn.LAMBDA(_xlpm.x,_xlpm.x=$E215))))</f>
        <v>9.0744101633393826E-4</v>
      </c>
      <c r="K215" s="3">
        <f t="shared" si="43"/>
        <v>1</v>
      </c>
      <c r="L215" s="3" cm="1">
        <f t="array" ref="L215">SUM(_xlfn._xlws.FILTER($D$2:$D$998,_xlfn.MAP($F$2:$F$998,_xlfn.LAMBDA(_xlpm.x,_xlpm.x=$F215))))</f>
        <v>9.0744101633393826E-4</v>
      </c>
      <c r="M215" s="3">
        <f t="shared" si="44"/>
        <v>1</v>
      </c>
      <c r="N215" s="3">
        <f t="shared" si="45"/>
        <v>0.2342468675289098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~bnis~ : [pnɪs]</v>
      </c>
      <c r="B216" s="2">
        <v>1</v>
      </c>
      <c r="C216" s="1" t="s">
        <v>1658</v>
      </c>
      <c r="D216" s="3">
        <f t="shared" si="37"/>
        <v>9.0744101633393826E-4</v>
      </c>
      <c r="E216" s="3" t="str">
        <f t="shared" si="38"/>
        <v>~bnis~</v>
      </c>
      <c r="F216" s="3" t="str">
        <f t="shared" si="39"/>
        <v>[pnɪs]</v>
      </c>
      <c r="G216" s="5">
        <f t="shared" si="40"/>
        <v>4</v>
      </c>
      <c r="H216" s="5">
        <f t="shared" si="41"/>
        <v>4</v>
      </c>
      <c r="I216" s="5">
        <f t="shared" si="42"/>
        <v>4</v>
      </c>
      <c r="J216" s="3" cm="1">
        <f t="array" ref="J216">SUM(_xlfn._xlws.FILTER($D$2:$D$998,_xlfn.MAP($E$2:$E$998,_xlfn.LAMBDA(_xlpm.x,_xlpm.x=$E216))))</f>
        <v>9.0744101633393826E-4</v>
      </c>
      <c r="K216" s="3">
        <f t="shared" si="43"/>
        <v>1</v>
      </c>
      <c r="L216" s="3" cm="1">
        <f t="array" ref="L216">SUM(_xlfn._xlws.FILTER($D$2:$D$998,_xlfn.MAP($F$2:$F$998,_xlfn.LAMBDA(_xlpm.x,_xlpm.x=$F216))))</f>
        <v>9.0744101633393826E-4</v>
      </c>
      <c r="M216" s="3">
        <f t="shared" si="44"/>
        <v>1</v>
      </c>
      <c r="N216" s="3">
        <f t="shared" si="45"/>
        <v>0.2342468675289098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~posi~ : [pozi]</v>
      </c>
      <c r="B217" s="2">
        <v>1</v>
      </c>
      <c r="C217" s="1" t="s">
        <v>1657</v>
      </c>
      <c r="D217" s="3">
        <f t="shared" si="37"/>
        <v>9.0744101633393826E-4</v>
      </c>
      <c r="E217" s="3" t="str">
        <f t="shared" si="38"/>
        <v>~posi~</v>
      </c>
      <c r="F217" s="3" t="str">
        <f t="shared" si="39"/>
        <v>[pozi]</v>
      </c>
      <c r="G217" s="5">
        <f t="shared" si="40"/>
        <v>4</v>
      </c>
      <c r="H217" s="5">
        <f t="shared" si="41"/>
        <v>4</v>
      </c>
      <c r="I217" s="5">
        <f t="shared" si="42"/>
        <v>4</v>
      </c>
      <c r="J217" s="3" cm="1">
        <f t="array" ref="J217">SUM(_xlfn._xlws.FILTER($D$2:$D$998,_xlfn.MAP($E$2:$E$998,_xlfn.LAMBDA(_xlpm.x,_xlpm.x=$E217))))</f>
        <v>9.0744101633393826E-4</v>
      </c>
      <c r="K217" s="3">
        <f t="shared" si="43"/>
        <v>1</v>
      </c>
      <c r="L217" s="3" cm="1">
        <f t="array" ref="L217">SUM(_xlfn._xlws.FILTER($D$2:$D$998,_xlfn.MAP($F$2:$F$998,_xlfn.LAMBDA(_xlpm.x,_xlpm.x=$F217))))</f>
        <v>9.0744101633393826E-4</v>
      </c>
      <c r="M217" s="3">
        <f t="shared" si="44"/>
        <v>1</v>
      </c>
      <c r="N217" s="3">
        <f t="shared" si="45"/>
        <v>0.2342468675289098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~btra~ : [ptʁa]</v>
      </c>
      <c r="B218" s="2">
        <v>1</v>
      </c>
      <c r="C218" s="1" t="s">
        <v>1655</v>
      </c>
      <c r="D218" s="3">
        <f t="shared" si="37"/>
        <v>9.0744101633393826E-4</v>
      </c>
      <c r="E218" s="3" t="str">
        <f t="shared" si="38"/>
        <v>~btra~</v>
      </c>
      <c r="F218" s="3" t="str">
        <f t="shared" si="39"/>
        <v>[ptʁa]</v>
      </c>
      <c r="G218" s="5">
        <f t="shared" si="40"/>
        <v>4</v>
      </c>
      <c r="H218" s="5">
        <f t="shared" si="41"/>
        <v>4</v>
      </c>
      <c r="I218" s="5">
        <f t="shared" si="42"/>
        <v>4</v>
      </c>
      <c r="J218" s="3" cm="1">
        <f t="array" ref="J218">SUM(_xlfn._xlws.FILTER($D$2:$D$998,_xlfn.MAP($E$2:$E$998,_xlfn.LAMBDA(_xlpm.x,_xlpm.x=$E218))))</f>
        <v>9.0744101633393826E-4</v>
      </c>
      <c r="K218" s="3">
        <f t="shared" si="43"/>
        <v>1</v>
      </c>
      <c r="L218" s="3" cm="1">
        <f t="array" ref="L218">SUM(_xlfn._xlws.FILTER($D$2:$D$998,_xlfn.MAP($F$2:$F$998,_xlfn.LAMBDA(_xlpm.x,_xlpm.x=$F218))))</f>
        <v>9.0744101633393826E-4</v>
      </c>
      <c r="M218" s="3">
        <f t="shared" si="44"/>
        <v>1</v>
      </c>
      <c r="N218" s="3">
        <f t="shared" si="45"/>
        <v>0.2342468675289098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~bwei~ : [pvaɛ]</v>
      </c>
      <c r="B219" s="2">
        <v>1</v>
      </c>
      <c r="C219" s="1" t="s">
        <v>1654</v>
      </c>
      <c r="D219" s="3">
        <f t="shared" si="37"/>
        <v>9.0744101633393826E-4</v>
      </c>
      <c r="E219" s="1" t="str">
        <f t="shared" si="38"/>
        <v>~bwei~</v>
      </c>
      <c r="F219" s="1" t="str">
        <f t="shared" si="39"/>
        <v>[pvaɛ]</v>
      </c>
      <c r="G219" s="5">
        <f t="shared" si="40"/>
        <v>4</v>
      </c>
      <c r="H219" s="5">
        <f t="shared" si="41"/>
        <v>4</v>
      </c>
      <c r="I219" s="5">
        <f t="shared" si="42"/>
        <v>4</v>
      </c>
      <c r="J219" s="3" cm="1">
        <f t="array" ref="J219">SUM(_xlfn._xlws.FILTER($D$2:$D$998,_xlfn.MAP($E$2:$E$998,_xlfn.LAMBDA(_xlpm.x,_xlpm.x=$E219))))</f>
        <v>9.0744101633393826E-4</v>
      </c>
      <c r="K219" s="3">
        <f t="shared" si="43"/>
        <v>1</v>
      </c>
      <c r="L219" s="3" cm="1">
        <f t="array" ref="L219">SUM(_xlfn._xlws.FILTER($D$2:$D$998,_xlfn.MAP($F$2:$F$998,_xlfn.LAMBDA(_xlpm.x,_xlpm.x=$F219))))</f>
        <v>9.0744101633393826E-4</v>
      </c>
      <c r="M219" s="3">
        <f t="shared" si="44"/>
        <v>1</v>
      </c>
      <c r="N219" s="3">
        <f t="shared" si="45"/>
        <v>0.2342468675289098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~bwoh~ : [pvoː]</v>
      </c>
      <c r="B220" s="2">
        <v>1</v>
      </c>
      <c r="C220" s="1" t="s">
        <v>1653</v>
      </c>
      <c r="D220" s="3">
        <f t="shared" si="37"/>
        <v>9.0744101633393826E-4</v>
      </c>
      <c r="E220" s="1" t="str">
        <f t="shared" si="38"/>
        <v>~bwoh~</v>
      </c>
      <c r="F220" s="1" t="str">
        <f t="shared" si="39"/>
        <v>[pvoː]</v>
      </c>
      <c r="G220" s="5">
        <f t="shared" si="40"/>
        <v>4</v>
      </c>
      <c r="H220" s="5">
        <f t="shared" si="41"/>
        <v>4</v>
      </c>
      <c r="I220" s="5">
        <f t="shared" si="42"/>
        <v>4</v>
      </c>
      <c r="J220" s="3" cm="1">
        <f t="array" ref="J220">SUM(_xlfn._xlws.FILTER($D$2:$D$998,_xlfn.MAP($E$2:$E$998,_xlfn.LAMBDA(_xlpm.x,_xlpm.x=$E220))))</f>
        <v>9.0744101633393826E-4</v>
      </c>
      <c r="K220" s="3">
        <f t="shared" si="43"/>
        <v>1</v>
      </c>
      <c r="L220" s="3" cm="1">
        <f t="array" ref="L220">SUM(_xlfn._xlws.FILTER($D$2:$D$998,_xlfn.MAP($F$2:$F$998,_xlfn.LAMBDA(_xlpm.x,_xlpm.x=$F220))))</f>
        <v>9.0744101633393826E-4</v>
      </c>
      <c r="M220" s="3">
        <f t="shared" si="44"/>
        <v>1</v>
      </c>
      <c r="N220" s="3">
        <f t="shared" si="45"/>
        <v>0.2342468675289098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~sdru~ : [sdʁʊ]</v>
      </c>
      <c r="B221" s="2">
        <v>1</v>
      </c>
      <c r="C221" s="1" t="s">
        <v>1652</v>
      </c>
      <c r="D221" s="3">
        <f t="shared" si="37"/>
        <v>9.0744101633393826E-4</v>
      </c>
      <c r="E221" s="3" t="str">
        <f t="shared" si="38"/>
        <v>~sdru~</v>
      </c>
      <c r="F221" s="3" t="str">
        <f t="shared" si="39"/>
        <v>[sdʁʊ]</v>
      </c>
      <c r="G221" s="5">
        <f t="shared" si="40"/>
        <v>4</v>
      </c>
      <c r="H221" s="5">
        <f t="shared" si="41"/>
        <v>4</v>
      </c>
      <c r="I221" s="5">
        <f t="shared" si="42"/>
        <v>4</v>
      </c>
      <c r="J221" s="3" cm="1">
        <f t="array" ref="J221">SUM(_xlfn._xlws.FILTER($D$2:$D$998,_xlfn.MAP($E$2:$E$998,_xlfn.LAMBDA(_xlpm.x,_xlpm.x=$E221))))</f>
        <v>9.0744101633393826E-4</v>
      </c>
      <c r="K221" s="3">
        <f t="shared" si="43"/>
        <v>1</v>
      </c>
      <c r="L221" s="3" cm="1">
        <f t="array" ref="L221">SUM(_xlfn._xlws.FILTER($D$2:$D$998,_xlfn.MAP($F$2:$F$998,_xlfn.LAMBDA(_xlpm.x,_xlpm.x=$F221))))</f>
        <v>9.0744101633393826E-4</v>
      </c>
      <c r="M221" s="3">
        <f t="shared" si="44"/>
        <v>1</v>
      </c>
      <c r="N221" s="3">
        <f t="shared" si="45"/>
        <v>0.2342468675289098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~tabe~ : [tabɛ]</v>
      </c>
      <c r="B222" s="2">
        <v>1</v>
      </c>
      <c r="C222" s="1" t="s">
        <v>1651</v>
      </c>
      <c r="D222" s="3">
        <f t="shared" si="37"/>
        <v>9.0744101633393826E-4</v>
      </c>
      <c r="E222" s="3" t="str">
        <f t="shared" si="38"/>
        <v>~tabe~</v>
      </c>
      <c r="F222" s="3" t="str">
        <f t="shared" si="39"/>
        <v>[tabɛ]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SUM(_xlfn._xlws.FILTER($D$2:$D$998,_xlfn.MAP($E$2:$E$998,_xlfn.LAMBDA(_xlpm.x,_xlpm.x=$E222))))</f>
        <v>9.0744101633393826E-4</v>
      </c>
      <c r="K222" s="3">
        <f t="shared" si="43"/>
        <v>1</v>
      </c>
      <c r="L222" s="3" cm="1">
        <f t="array" ref="L222">SUM(_xlfn._xlws.FILTER($D$2:$D$998,_xlfn.MAP($F$2:$F$998,_xlfn.LAMBDA(_xlpm.x,_xlpm.x=$F222))))</f>
        <v>9.0744101633393826E-4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~tief~ : [tiːf]</v>
      </c>
      <c r="B223" s="2">
        <v>1</v>
      </c>
      <c r="C223" s="1" t="s">
        <v>1647</v>
      </c>
      <c r="D223" s="3">
        <f t="shared" si="37"/>
        <v>9.0744101633393826E-4</v>
      </c>
      <c r="E223" s="3" t="str">
        <f t="shared" si="38"/>
        <v>~tief~</v>
      </c>
      <c r="F223" s="3" t="str">
        <f t="shared" si="39"/>
        <v>[tiːf]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SUM(_xlfn._xlws.FILTER($D$2:$D$998,_xlfn.MAP($E$2:$E$998,_xlfn.LAMBDA(_xlpm.x,_xlpm.x=$E223))))</f>
        <v>9.0744101633393826E-4</v>
      </c>
      <c r="K223" s="3">
        <f t="shared" si="43"/>
        <v>1</v>
      </c>
      <c r="L223" s="3" cm="1">
        <f t="array" ref="L223">SUM(_xlfn._xlws.FILTER($D$2:$D$998,_xlfn.MAP($F$2:$F$998,_xlfn.LAMBDA(_xlpm.x,_xlpm.x=$F223))))</f>
        <v>9.0744101633393826E-4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~toko~ : [tokɔ]</v>
      </c>
      <c r="B224" s="2">
        <v>1</v>
      </c>
      <c r="C224" s="1" t="s">
        <v>1646</v>
      </c>
      <c r="D224" s="3">
        <f t="shared" si="37"/>
        <v>9.0744101633393826E-4</v>
      </c>
      <c r="E224" s="3" t="str">
        <f t="shared" si="38"/>
        <v>~toko~</v>
      </c>
      <c r="F224" s="3" t="str">
        <f t="shared" si="39"/>
        <v>[tokɔ]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SUM(_xlfn._xlws.FILTER($D$2:$D$998,_xlfn.MAP($E$2:$E$998,_xlfn.LAMBDA(_xlpm.x,_xlpm.x=$E224))))</f>
        <v>9.0744101633393826E-4</v>
      </c>
      <c r="K224" s="3">
        <f t="shared" si="43"/>
        <v>1</v>
      </c>
      <c r="L224" s="3" cm="1">
        <f t="array" ref="L224">SUM(_xlfn._xlws.FILTER($D$2:$D$998,_xlfn.MAP($F$2:$F$998,_xlfn.LAMBDA(_xlpm.x,_xlpm.x=$F224))))</f>
        <v>9.0744101633393826E-4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~zoll~ : [tsɔl]</v>
      </c>
      <c r="B225" s="2">
        <v>1</v>
      </c>
      <c r="C225" s="1" t="s">
        <v>1639</v>
      </c>
      <c r="D225" s="3">
        <f t="shared" si="37"/>
        <v>9.0744101633393826E-4</v>
      </c>
      <c r="E225" s="3" t="str">
        <f t="shared" si="38"/>
        <v>~zoll~</v>
      </c>
      <c r="F225" s="3" t="str">
        <f t="shared" si="39"/>
        <v>[tsɔl]</v>
      </c>
      <c r="G225" s="5">
        <f t="shared" si="40"/>
        <v>4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SUM(_xlfn._xlws.FILTER($D$2:$D$998,_xlfn.MAP($E$2:$E$998,_xlfn.LAMBDA(_xlpm.x,_xlpm.x=$E225))))</f>
        <v>9.0744101633393826E-4</v>
      </c>
      <c r="K225" s="3">
        <f t="shared" si="43"/>
        <v>1</v>
      </c>
      <c r="L225" s="3" cm="1">
        <f t="array" ref="L225">SUM(_xlfn._xlws.FILTER($D$2:$D$998,_xlfn.MAP($F$2:$F$998,_xlfn.LAMBDA(_xlpm.x,_xlpm.x=$F225))))</f>
        <v>9.0744101633393826E-4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~zess~ : [tsɛs]</v>
      </c>
      <c r="B226" s="2">
        <v>1</v>
      </c>
      <c r="C226" s="1" t="s">
        <v>1638</v>
      </c>
      <c r="D226" s="3">
        <f t="shared" si="37"/>
        <v>9.0744101633393826E-4</v>
      </c>
      <c r="E226" s="3" t="str">
        <f t="shared" si="38"/>
        <v>~zess~</v>
      </c>
      <c r="F226" s="3" t="str">
        <f t="shared" si="39"/>
        <v>[tsɛs]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SUM(_xlfn._xlws.FILTER($D$2:$D$998,_xlfn.MAP($E$2:$E$998,_xlfn.LAMBDA(_xlpm.x,_xlpm.x=$E226))))</f>
        <v>9.0744101633393826E-4</v>
      </c>
      <c r="K226" s="3">
        <f t="shared" si="43"/>
        <v>1</v>
      </c>
      <c r="L226" s="3" cm="1">
        <f t="array" ref="L226">SUM(_xlfn._xlws.FILTER($D$2:$D$998,_xlfn.MAP($F$2:$F$998,_xlfn.LAMBDA(_xlpm.x,_xlpm.x=$F226))))</f>
        <v>9.0744101633393826E-4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~ufer~ : [uːfɐ]</v>
      </c>
      <c r="B227" s="2">
        <v>1</v>
      </c>
      <c r="C227" s="1" t="s">
        <v>1633</v>
      </c>
      <c r="D227" s="3">
        <f t="shared" si="37"/>
        <v>9.0744101633393826E-4</v>
      </c>
      <c r="E227" s="3" t="str">
        <f t="shared" si="38"/>
        <v>~ufer~</v>
      </c>
      <c r="F227" s="3" t="str">
        <f t="shared" si="39"/>
        <v>[uːfɐ]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SUM(_xlfn._xlws.FILTER($D$2:$D$998,_xlfn.MAP($E$2:$E$998,_xlfn.LAMBDA(_xlpm.x,_xlpm.x=$E227))))</f>
        <v>9.0744101633393826E-4</v>
      </c>
      <c r="K227" s="3">
        <f t="shared" si="43"/>
        <v>1</v>
      </c>
      <c r="L227" s="3" cm="1">
        <f t="array" ref="L227">SUM(_xlfn._xlws.FILTER($D$2:$D$998,_xlfn.MAP($F$2:$F$998,_xlfn.LAMBDA(_xlpm.x,_xlpm.x=$F227))))</f>
        <v>9.0744101633393826E-4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~wald~ : [valt]</v>
      </c>
      <c r="B228" s="2">
        <v>1</v>
      </c>
      <c r="C228" s="1" t="s">
        <v>1632</v>
      </c>
      <c r="D228" s="3">
        <f t="shared" si="37"/>
        <v>9.0744101633393826E-4</v>
      </c>
      <c r="E228" s="3" t="str">
        <f t="shared" si="38"/>
        <v>~wald~</v>
      </c>
      <c r="F228" s="3" t="str">
        <f t="shared" si="39"/>
        <v>[valt]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SUM(_xlfn._xlws.FILTER($D$2:$D$998,_xlfn.MAP($E$2:$E$998,_xlfn.LAMBDA(_xlpm.x,_xlpm.x=$E228))))</f>
        <v>9.0744101633393826E-4</v>
      </c>
      <c r="K228" s="3">
        <f t="shared" si="43"/>
        <v>1</v>
      </c>
      <c r="L228" s="3" cm="1">
        <f t="array" ref="L228">SUM(_xlfn._xlws.FILTER($D$2:$D$998,_xlfn.MAP($F$2:$F$998,_xlfn.LAMBDA(_xlpm.x,_xlpm.x=$F228))))</f>
        <v>9.0744101633393826E-4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~wand~ : [vant]</v>
      </c>
      <c r="B229" s="2">
        <v>1</v>
      </c>
      <c r="C229" s="1" t="s">
        <v>1631</v>
      </c>
      <c r="D229" s="3">
        <f t="shared" si="37"/>
        <v>9.0744101633393826E-4</v>
      </c>
      <c r="E229" s="3" t="str">
        <f t="shared" si="38"/>
        <v>~wand~</v>
      </c>
      <c r="F229" s="3" t="str">
        <f t="shared" si="39"/>
        <v>[vant]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SUM(_xlfn._xlws.FILTER($D$2:$D$998,_xlfn.MAP($E$2:$E$998,_xlfn.LAMBDA(_xlpm.x,_xlpm.x=$E229))))</f>
        <v>9.0744101633393826E-4</v>
      </c>
      <c r="K229" s="3">
        <f t="shared" si="43"/>
        <v>1</v>
      </c>
      <c r="L229" s="3" cm="1">
        <f t="array" ref="L229">SUM(_xlfn._xlws.FILTER($D$2:$D$998,_xlfn.MAP($F$2:$F$998,_xlfn.LAMBDA(_xlpm.x,_xlpm.x=$F229))))</f>
        <v>9.0744101633393826E-4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~vari~ : [vaʁi]</v>
      </c>
      <c r="B230" s="2">
        <v>1</v>
      </c>
      <c r="C230" s="1" t="s">
        <v>1630</v>
      </c>
      <c r="D230" s="3">
        <f t="shared" si="37"/>
        <v>9.0744101633393826E-4</v>
      </c>
      <c r="E230" s="3" t="str">
        <f t="shared" si="38"/>
        <v>~vari~</v>
      </c>
      <c r="F230" s="3" t="str">
        <f t="shared" si="39"/>
        <v>[vaʁi]</v>
      </c>
      <c r="G230" s="5">
        <f t="shared" si="40"/>
        <v>4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SUM(_xlfn._xlws.FILTER($D$2:$D$998,_xlfn.MAP($E$2:$E$998,_xlfn.LAMBDA(_xlpm.x,_xlpm.x=$E230))))</f>
        <v>9.0744101633393826E-4</v>
      </c>
      <c r="K230" s="3">
        <f t="shared" si="43"/>
        <v>1</v>
      </c>
      <c r="L230" s="3" cm="1">
        <f t="array" ref="L230">SUM(_xlfn._xlws.FILTER($D$2:$D$998,_xlfn.MAP($F$2:$F$998,_xlfn.LAMBDA(_xlpm.x,_xlpm.x=$F230))))</f>
        <v>9.0744101633393826E-4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~weit~ : [vaɛt]</v>
      </c>
      <c r="B231" s="2">
        <v>1</v>
      </c>
      <c r="C231" s="1" t="s">
        <v>1629</v>
      </c>
      <c r="D231" s="3">
        <f t="shared" si="37"/>
        <v>9.0744101633393826E-4</v>
      </c>
      <c r="E231" s="3" t="str">
        <f t="shared" si="38"/>
        <v>~weit~</v>
      </c>
      <c r="F231" s="3" t="str">
        <f t="shared" si="39"/>
        <v>[vaɛt]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SUM(_xlfn._xlws.FILTER($D$2:$D$998,_xlfn.MAP($E$2:$E$998,_xlfn.LAMBDA(_xlpm.x,_xlpm.x=$E231))))</f>
        <v>9.0744101633393826E-4</v>
      </c>
      <c r="K231" s="3">
        <f t="shared" si="43"/>
        <v>1</v>
      </c>
      <c r="L231" s="3" cm="1">
        <f t="array" ref="L231">SUM(_xlfn._xlws.FILTER($D$2:$D$998,_xlfn.MAP($F$2:$F$998,_xlfn.LAMBDA(_xlpm.x,_xlpm.x=$F231))))</f>
        <v>9.0744101633393826E-4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~wohl~ : [voːl]</v>
      </c>
      <c r="B232" s="2">
        <v>1</v>
      </c>
      <c r="C232" s="1" t="s">
        <v>1624</v>
      </c>
      <c r="D232" s="3">
        <f t="shared" si="37"/>
        <v>9.0744101633393826E-4</v>
      </c>
      <c r="E232" s="3" t="str">
        <f t="shared" si="38"/>
        <v>~wohl~</v>
      </c>
      <c r="F232" s="3" t="str">
        <f t="shared" si="39"/>
        <v>[voːl]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SUM(_xlfn._xlws.FILTER($D$2:$D$998,_xlfn.MAP($E$2:$E$998,_xlfn.LAMBDA(_xlpm.x,_xlpm.x=$E232))))</f>
        <v>9.0744101633393826E-4</v>
      </c>
      <c r="K232" s="3">
        <f t="shared" si="43"/>
        <v>1</v>
      </c>
      <c r="L232" s="3" cm="1">
        <f t="array" ref="L232">SUM(_xlfn._xlws.FILTER($D$2:$D$998,_xlfn.MAP($F$2:$F$998,_xlfn.LAMBDA(_xlpm.x,_xlpm.x=$F232))))</f>
        <v>9.0744101633393826E-4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~welt~ : [vɛlt]</v>
      </c>
      <c r="B233" s="2">
        <v>1</v>
      </c>
      <c r="C233" s="1" t="s">
        <v>1623</v>
      </c>
      <c r="D233" s="3">
        <f t="shared" si="37"/>
        <v>9.0744101633393826E-4</v>
      </c>
      <c r="E233" s="3" t="str">
        <f t="shared" si="38"/>
        <v>~welt~</v>
      </c>
      <c r="F233" s="3" t="str">
        <f t="shared" si="39"/>
        <v>[vɛlt]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SUM(_xlfn._xlws.FILTER($D$2:$D$998,_xlfn.MAP($E$2:$E$998,_xlfn.LAMBDA(_xlpm.x,_xlpm.x=$E233))))</f>
        <v>9.0744101633393826E-4</v>
      </c>
      <c r="K233" s="3">
        <f t="shared" si="43"/>
        <v>1</v>
      </c>
      <c r="L233" s="3" cm="1">
        <f t="array" ref="L233">SUM(_xlfn._xlws.FILTER($D$2:$D$998,_xlfn.MAP($F$2:$F$998,_xlfn.LAMBDA(_xlpm.x,_xlpm.x=$F233))))</f>
        <v>9.0744101633393826E-4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~wind~ : [vɪnt]</v>
      </c>
      <c r="B234" s="2">
        <v>1</v>
      </c>
      <c r="C234" s="1" t="s">
        <v>1622</v>
      </c>
      <c r="D234" s="3">
        <f t="shared" si="37"/>
        <v>9.0744101633393826E-4</v>
      </c>
      <c r="E234" s="3" t="str">
        <f t="shared" si="38"/>
        <v>~wind~</v>
      </c>
      <c r="F234" s="3" t="str">
        <f t="shared" si="39"/>
        <v>[vɪnt]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SUM(_xlfn._xlws.FILTER($D$2:$D$998,_xlfn.MAP($E$2:$E$998,_xlfn.LAMBDA(_xlpm.x,_xlpm.x=$E234))))</f>
        <v>9.0744101633393826E-4</v>
      </c>
      <c r="K234" s="3">
        <f t="shared" si="43"/>
        <v>1</v>
      </c>
      <c r="L234" s="3" cm="1">
        <f t="array" ref="L234">SUM(_xlfn._xlws.FILTER($D$2:$D$998,_xlfn.MAP($F$2:$F$998,_xlfn.LAMBDA(_xlpm.x,_xlpm.x=$F234))))</f>
        <v>9.0744101633393826E-4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~wurf~ : [vʊʁf]</v>
      </c>
      <c r="B235" s="2">
        <v>1</v>
      </c>
      <c r="C235" s="1" t="s">
        <v>1621</v>
      </c>
      <c r="D235" s="3">
        <f t="shared" si="37"/>
        <v>9.0744101633393826E-4</v>
      </c>
      <c r="E235" s="3" t="str">
        <f t="shared" si="38"/>
        <v>~wurf~</v>
      </c>
      <c r="F235" s="3" t="str">
        <f t="shared" si="39"/>
        <v>[vʊʁf]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SUM(_xlfn._xlws.FILTER($D$2:$D$998,_xlfn.MAP($E$2:$E$998,_xlfn.LAMBDA(_xlpm.x,_xlpm.x=$E235))))</f>
        <v>9.0744101633393826E-4</v>
      </c>
      <c r="K235" s="3">
        <f t="shared" si="43"/>
        <v>1</v>
      </c>
      <c r="L235" s="3" cm="1">
        <f t="array" ref="L235">SUM(_xlfn._xlws.FILTER($D$2:$D$998,_xlfn.MAP($F$2:$F$998,_xlfn.LAMBDA(_xlpm.x,_xlpm.x=$F235))))</f>
        <v>9.0744101633393826E-4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~wird~ : [vɪʁt]</v>
      </c>
      <c r="B236" s="2">
        <v>1</v>
      </c>
      <c r="C236" s="1" t="s">
        <v>1620</v>
      </c>
      <c r="D236" s="3">
        <f t="shared" si="37"/>
        <v>9.0744101633393826E-4</v>
      </c>
      <c r="E236" s="3" t="str">
        <f t="shared" si="38"/>
        <v>~wird~</v>
      </c>
      <c r="F236" s="3" t="str">
        <f t="shared" si="39"/>
        <v>[vɪʁt]</v>
      </c>
      <c r="G236" s="5">
        <f t="shared" si="40"/>
        <v>4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SUM(_xlfn._xlws.FILTER($D$2:$D$998,_xlfn.MAP($E$2:$E$998,_xlfn.LAMBDA(_xlpm.x,_xlpm.x=$E236))))</f>
        <v>9.0744101633393826E-4</v>
      </c>
      <c r="K236" s="3">
        <f t="shared" si="43"/>
        <v>1</v>
      </c>
      <c r="L236" s="3" cm="1">
        <f t="array" ref="L236">SUM(_xlfn._xlws.FILTER($D$2:$D$998,_xlfn.MAP($F$2:$F$998,_xlfn.LAMBDA(_xlpm.x,_xlpm.x=$F236))))</f>
        <v>9.0744101633393826E-4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~chba~ : [xbaː]</v>
      </c>
      <c r="B237" s="2">
        <v>1</v>
      </c>
      <c r="C237" s="1" t="s">
        <v>1619</v>
      </c>
      <c r="D237" s="3">
        <f t="shared" si="37"/>
        <v>9.0744101633393826E-4</v>
      </c>
      <c r="E237" s="3" t="str">
        <f t="shared" si="38"/>
        <v>~chba~</v>
      </c>
      <c r="F237" s="3" t="str">
        <f t="shared" si="39"/>
        <v>[xbaː]</v>
      </c>
      <c r="G237" s="5">
        <f t="shared" si="40"/>
        <v>4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SUM(_xlfn._xlws.FILTER($D$2:$D$998,_xlfn.MAP($E$2:$E$998,_xlfn.LAMBDA(_xlpm.x,_xlpm.x=$E237))))</f>
        <v>9.0744101633393826E-4</v>
      </c>
      <c r="K237" s="3">
        <f t="shared" si="43"/>
        <v>1</v>
      </c>
      <c r="L237" s="3" cm="1">
        <f t="array" ref="L237">SUM(_xlfn._xlws.FILTER($D$2:$D$998,_xlfn.MAP($F$2:$F$998,_xlfn.LAMBDA(_xlpm.x,_xlpm.x=$F237))))</f>
        <v>9.0744101633393826E-4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~samt~ : [zamt]</v>
      </c>
      <c r="B238" s="2">
        <v>1</v>
      </c>
      <c r="C238" s="1" t="s">
        <v>1618</v>
      </c>
      <c r="D238" s="3">
        <f t="shared" si="37"/>
        <v>9.0744101633393826E-4</v>
      </c>
      <c r="E238" s="3" t="str">
        <f t="shared" si="38"/>
        <v>~samt~</v>
      </c>
      <c r="F238" s="3" t="str">
        <f t="shared" si="39"/>
        <v>[zamt]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SUM(_xlfn._xlws.FILTER($D$2:$D$998,_xlfn.MAP($E$2:$E$998,_xlfn.LAMBDA(_xlpm.x,_xlpm.x=$E238))))</f>
        <v>9.0744101633393826E-4</v>
      </c>
      <c r="K238" s="3">
        <f t="shared" si="43"/>
        <v>1</v>
      </c>
      <c r="L238" s="3" cm="1">
        <f t="array" ref="L238">SUM(_xlfn._xlws.FILTER($D$2:$D$998,_xlfn.MAP($F$2:$F$998,_xlfn.LAMBDA(_xlpm.x,_xlpm.x=$F238))))</f>
        <v>9.0744101633393826E-4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~sand~ : [zant]</v>
      </c>
      <c r="B239" s="2">
        <v>1</v>
      </c>
      <c r="C239" s="1" t="s">
        <v>1617</v>
      </c>
      <c r="D239" s="3">
        <f t="shared" si="37"/>
        <v>9.0744101633393826E-4</v>
      </c>
      <c r="E239" s="3" t="str">
        <f t="shared" si="38"/>
        <v>~sand~</v>
      </c>
      <c r="F239" s="3" t="str">
        <f t="shared" si="39"/>
        <v>[zant]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SUM(_xlfn._xlws.FILTER($D$2:$D$998,_xlfn.MAP($E$2:$E$998,_xlfn.LAMBDA(_xlpm.x,_xlpm.x=$E239))))</f>
        <v>9.0744101633393826E-4</v>
      </c>
      <c r="K239" s="3">
        <f t="shared" si="43"/>
        <v>1</v>
      </c>
      <c r="L239" s="3" cm="1">
        <f t="array" ref="L239">SUM(_xlfn._xlws.FILTER($D$2:$D$998,_xlfn.MAP($F$2:$F$998,_xlfn.LAMBDA(_xlpm.x,_xlpm.x=$F239))))</f>
        <v>9.0744101633393826E-4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~satz~ : [zats]</v>
      </c>
      <c r="B240" s="2">
        <v>1</v>
      </c>
      <c r="C240" s="1" t="s">
        <v>1616</v>
      </c>
      <c r="D240" s="3">
        <f t="shared" si="37"/>
        <v>9.0744101633393826E-4</v>
      </c>
      <c r="E240" s="3" t="str">
        <f t="shared" si="38"/>
        <v>~satz~</v>
      </c>
      <c r="F240" s="3" t="str">
        <f t="shared" si="39"/>
        <v>[zats]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 cm="1">
        <f t="array" ref="J240">SUM(_xlfn._xlws.FILTER($D$2:$D$998,_xlfn.MAP($E$2:$E$998,_xlfn.LAMBDA(_xlpm.x,_xlpm.x=$E240))))</f>
        <v>9.0744101633393826E-4</v>
      </c>
      <c r="K240" s="3">
        <f t="shared" si="43"/>
        <v>1</v>
      </c>
      <c r="L240" s="3" cm="1">
        <f t="array" ref="L240">SUM(_xlfn._xlws.FILTER($D$2:$D$998,_xlfn.MAP($F$2:$F$998,_xlfn.LAMBDA(_xlpm.x,_xlpm.x=$F240))))</f>
        <v>9.0744101633393826E-4</v>
      </c>
      <c r="M240" s="3">
        <f t="shared" si="44"/>
        <v>1</v>
      </c>
      <c r="N240" s="3">
        <f t="shared" si="45"/>
        <v>0.2342468675289098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~seil~ : [zaɛl]</v>
      </c>
      <c r="B241" s="2">
        <v>1</v>
      </c>
      <c r="C241" s="1" t="s">
        <v>1615</v>
      </c>
      <c r="D241" s="3">
        <f t="shared" si="37"/>
        <v>9.0744101633393826E-4</v>
      </c>
      <c r="E241" s="3" t="str">
        <f t="shared" si="38"/>
        <v>~seil~</v>
      </c>
      <c r="F241" s="3" t="str">
        <f t="shared" si="39"/>
        <v>[zaɛl]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 cm="1">
        <f t="array" ref="J241">SUM(_xlfn._xlws.FILTER($D$2:$D$998,_xlfn.MAP($E$2:$E$998,_xlfn.LAMBDA(_xlpm.x,_xlpm.x=$E241))))</f>
        <v>9.0744101633393826E-4</v>
      </c>
      <c r="K241" s="3">
        <f t="shared" si="43"/>
        <v>1</v>
      </c>
      <c r="L241" s="3" cm="1">
        <f t="array" ref="L241">SUM(_xlfn._xlws.FILTER($D$2:$D$998,_xlfn.MAP($F$2:$F$998,_xlfn.LAMBDA(_xlpm.x,_xlpm.x=$F241))))</f>
        <v>9.0744101633393826E-4</v>
      </c>
      <c r="M241" s="3">
        <f t="shared" si="44"/>
        <v>1</v>
      </c>
      <c r="N241" s="3">
        <f t="shared" si="45"/>
        <v>0.2342468675289098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~seit~ : [zaɛt]</v>
      </c>
      <c r="B242" s="2">
        <v>1</v>
      </c>
      <c r="C242" s="1" t="s">
        <v>1614</v>
      </c>
      <c r="D242" s="3">
        <f t="shared" si="37"/>
        <v>9.0744101633393826E-4</v>
      </c>
      <c r="E242" s="3" t="str">
        <f t="shared" si="38"/>
        <v>~seit~</v>
      </c>
      <c r="F242" s="3" t="str">
        <f t="shared" si="39"/>
        <v>[zaɛt]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 cm="1">
        <f t="array" ref="J242">SUM(_xlfn._xlws.FILTER($D$2:$D$998,_xlfn.MAP($E$2:$E$998,_xlfn.LAMBDA(_xlpm.x,_xlpm.x=$E242))))</f>
        <v>9.0744101633393826E-4</v>
      </c>
      <c r="K242" s="3">
        <f t="shared" si="43"/>
        <v>1</v>
      </c>
      <c r="L242" s="3" cm="1">
        <f t="array" ref="L242">SUM(_xlfn._xlws.FILTER($D$2:$D$998,_xlfn.MAP($F$2:$F$998,_xlfn.LAMBDA(_xlpm.x,_xlpm.x=$F242))))</f>
        <v>9.0744101633393826E-4</v>
      </c>
      <c r="M242" s="3">
        <f t="shared" si="44"/>
        <v>1</v>
      </c>
      <c r="N242" s="3">
        <f t="shared" si="45"/>
        <v>0.2342468675289098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~sehe~ : [zeːe]</v>
      </c>
      <c r="B243" s="2">
        <v>1</v>
      </c>
      <c r="C243" s="1" t="s">
        <v>1612</v>
      </c>
      <c r="D243" s="3">
        <f t="shared" si="37"/>
        <v>9.0744101633393826E-4</v>
      </c>
      <c r="E243" s="3" t="str">
        <f t="shared" si="38"/>
        <v>~sehe~</v>
      </c>
      <c r="F243" s="3" t="str">
        <f t="shared" si="39"/>
        <v>[zeːe]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 cm="1">
        <f t="array" ref="J243">SUM(_xlfn._xlws.FILTER($D$2:$D$998,_xlfn.MAP($E$2:$E$998,_xlfn.LAMBDA(_xlpm.x,_xlpm.x=$E243))))</f>
        <v>9.0744101633393826E-4</v>
      </c>
      <c r="K243" s="3">
        <f t="shared" si="43"/>
        <v>1</v>
      </c>
      <c r="L243" s="3" cm="1">
        <f t="array" ref="L243">SUM(_xlfn._xlws.FILTER($D$2:$D$998,_xlfn.MAP($F$2:$F$998,_xlfn.LAMBDA(_xlpm.x,_xlpm.x=$F243))))</f>
        <v>9.0744101633393826E-4</v>
      </c>
      <c r="M243" s="3">
        <f t="shared" si="44"/>
        <v>1</v>
      </c>
      <c r="N243" s="3">
        <f t="shared" si="45"/>
        <v>0.2342468675289098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~sehr~ : [zeːɐ]</v>
      </c>
      <c r="B244" s="2">
        <v>1</v>
      </c>
      <c r="C244" s="1" t="s">
        <v>1611</v>
      </c>
      <c r="D244" s="3">
        <f t="shared" si="37"/>
        <v>9.0744101633393826E-4</v>
      </c>
      <c r="E244" s="3" t="str">
        <f t="shared" si="38"/>
        <v>~sehr~</v>
      </c>
      <c r="F244" s="3" t="str">
        <f t="shared" si="39"/>
        <v>[zeːɐ]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 cm="1">
        <f t="array" ref="J244">SUM(_xlfn._xlws.FILTER($D$2:$D$998,_xlfn.MAP($E$2:$E$998,_xlfn.LAMBDA(_xlpm.x,_xlpm.x=$E244))))</f>
        <v>9.0744101633393826E-4</v>
      </c>
      <c r="K244" s="3">
        <f t="shared" si="43"/>
        <v>1</v>
      </c>
      <c r="L244" s="3" cm="1">
        <f t="array" ref="L244">SUM(_xlfn._xlws.FILTER($D$2:$D$998,_xlfn.MAP($F$2:$F$998,_xlfn.LAMBDA(_xlpm.x,_xlpm.x=$F244))))</f>
        <v>9.0744101633393826E-4</v>
      </c>
      <c r="M244" s="3">
        <f t="shared" si="44"/>
        <v>1</v>
      </c>
      <c r="N244" s="3">
        <f t="shared" si="45"/>
        <v>0.2342468675289098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~sohn~ : [zoːn]</v>
      </c>
      <c r="B245" s="2">
        <v>1</v>
      </c>
      <c r="C245" s="1" t="s">
        <v>1607</v>
      </c>
      <c r="D245" s="3">
        <f t="shared" si="37"/>
        <v>9.0744101633393826E-4</v>
      </c>
      <c r="E245" s="3" t="str">
        <f t="shared" si="38"/>
        <v>~sohn~</v>
      </c>
      <c r="F245" s="3" t="str">
        <f t="shared" si="39"/>
        <v>[zoːn]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 cm="1">
        <f t="array" ref="J245">SUM(_xlfn._xlws.FILTER($D$2:$D$998,_xlfn.MAP($E$2:$E$998,_xlfn.LAMBDA(_xlpm.x,_xlpm.x=$E245))))</f>
        <v>9.0744101633393826E-4</v>
      </c>
      <c r="K245" s="3">
        <f t="shared" si="43"/>
        <v>1</v>
      </c>
      <c r="L245" s="3" cm="1">
        <f t="array" ref="L245">SUM(_xlfn._xlws.FILTER($D$2:$D$998,_xlfn.MAP($F$2:$F$998,_xlfn.LAMBDA(_xlpm.x,_xlpm.x=$F245))))</f>
        <v>9.0744101633393826E-4</v>
      </c>
      <c r="M245" s="3">
        <f t="shared" si="44"/>
        <v>1</v>
      </c>
      <c r="N245" s="3">
        <f t="shared" si="45"/>
        <v>0.2342468675289098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~selt~ : [zɛlt]</v>
      </c>
      <c r="B246" s="2">
        <v>1</v>
      </c>
      <c r="C246" s="1" t="s">
        <v>1606</v>
      </c>
      <c r="D246" s="3">
        <f t="shared" si="37"/>
        <v>9.0744101633393826E-4</v>
      </c>
      <c r="E246" s="3" t="str">
        <f t="shared" si="38"/>
        <v>~selt~</v>
      </c>
      <c r="F246" s="3" t="str">
        <f t="shared" si="39"/>
        <v>[zɛlt]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 cm="1">
        <f t="array" ref="J246">SUM(_xlfn._xlws.FILTER($D$2:$D$998,_xlfn.MAP($E$2:$E$998,_xlfn.LAMBDA(_xlpm.x,_xlpm.x=$E246))))</f>
        <v>9.0744101633393826E-4</v>
      </c>
      <c r="K246" s="3">
        <f t="shared" si="43"/>
        <v>1</v>
      </c>
      <c r="L246" s="3" cm="1">
        <f t="array" ref="L246">SUM(_xlfn._xlws.FILTER($D$2:$D$998,_xlfn.MAP($F$2:$F$998,_xlfn.LAMBDA(_xlpm.x,_xlpm.x=$F246))))</f>
        <v>9.0744101633393826E-4</v>
      </c>
      <c r="M246" s="3">
        <f t="shared" si="44"/>
        <v>1</v>
      </c>
      <c r="N246" s="3">
        <f t="shared" si="45"/>
        <v>0.2342468675289098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~sind~ : [zɪnt]</v>
      </c>
      <c r="B247" s="2">
        <v>1</v>
      </c>
      <c r="C247" s="1" t="s">
        <v>1605</v>
      </c>
      <c r="D247" s="3">
        <f t="shared" si="37"/>
        <v>9.0744101633393826E-4</v>
      </c>
      <c r="E247" s="3" t="str">
        <f t="shared" si="38"/>
        <v>~sind~</v>
      </c>
      <c r="F247" s="3" t="str">
        <f t="shared" si="39"/>
        <v>[zɪnt]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 cm="1">
        <f t="array" ref="J247">SUM(_xlfn._xlws.FILTER($D$2:$D$998,_xlfn.MAP($E$2:$E$998,_xlfn.LAMBDA(_xlpm.x,_xlpm.x=$E247))))</f>
        <v>9.0744101633393826E-4</v>
      </c>
      <c r="K247" s="3">
        <f t="shared" si="43"/>
        <v>1</v>
      </c>
      <c r="L247" s="3" cm="1">
        <f t="array" ref="L247">SUM(_xlfn._xlws.FILTER($D$2:$D$998,_xlfn.MAP($F$2:$F$998,_xlfn.LAMBDA(_xlpm.x,_xlpm.x=$F247))))</f>
        <v>9.0744101633393826E-4</v>
      </c>
      <c r="M247" s="3">
        <f t="shared" si="44"/>
        <v>1</v>
      </c>
      <c r="N247" s="3">
        <f t="shared" si="45"/>
        <v>0.2342468675289098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~setz~ : [zɛts]</v>
      </c>
      <c r="B248" s="2">
        <v>1</v>
      </c>
      <c r="C248" s="1" t="s">
        <v>1604</v>
      </c>
      <c r="D248" s="3">
        <f t="shared" si="37"/>
        <v>9.0744101633393826E-4</v>
      </c>
      <c r="E248" s="3" t="str">
        <f t="shared" si="38"/>
        <v>~setz~</v>
      </c>
      <c r="F248" s="3" t="str">
        <f t="shared" si="39"/>
        <v>[zɛts]</v>
      </c>
      <c r="G248" s="5">
        <f t="shared" si="40"/>
        <v>4</v>
      </c>
      <c r="H248" s="5">
        <f t="shared" si="41"/>
        <v>4</v>
      </c>
      <c r="I248" s="5">
        <f t="shared" si="42"/>
        <v>4</v>
      </c>
      <c r="J248" s="3" cm="1">
        <f t="array" ref="J248">SUM(_xlfn._xlws.FILTER($D$2:$D$998,_xlfn.MAP($E$2:$E$998,_xlfn.LAMBDA(_xlpm.x,_xlpm.x=$E248))))</f>
        <v>9.0744101633393826E-4</v>
      </c>
      <c r="K248" s="3">
        <f t="shared" si="43"/>
        <v>1</v>
      </c>
      <c r="L248" s="3" cm="1">
        <f t="array" ref="L248">SUM(_xlfn._xlws.FILTER($D$2:$D$998,_xlfn.MAP($F$2:$F$998,_xlfn.LAMBDA(_xlpm.x,_xlpm.x=$F248))))</f>
        <v>9.0744101633393826E-4</v>
      </c>
      <c r="M248" s="3">
        <f t="shared" si="44"/>
        <v>1</v>
      </c>
      <c r="N248" s="3">
        <f t="shared" si="45"/>
        <v>0.2342468675289098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~sitz~ : [zɪts]</v>
      </c>
      <c r="B249" s="2">
        <v>1</v>
      </c>
      <c r="C249" s="1" t="s">
        <v>1603</v>
      </c>
      <c r="D249" s="3">
        <f t="shared" si="37"/>
        <v>9.0744101633393826E-4</v>
      </c>
      <c r="E249" s="3" t="str">
        <f t="shared" si="38"/>
        <v>~sitz~</v>
      </c>
      <c r="F249" s="3" t="str">
        <f t="shared" si="39"/>
        <v>[zɪts]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 cm="1">
        <f t="array" ref="J249">SUM(_xlfn._xlws.FILTER($D$2:$D$998,_xlfn.MAP($E$2:$E$998,_xlfn.LAMBDA(_xlpm.x,_xlpm.x=$E249))))</f>
        <v>9.0744101633393826E-4</v>
      </c>
      <c r="K249" s="3">
        <f t="shared" si="43"/>
        <v>1</v>
      </c>
      <c r="L249" s="3" cm="1">
        <f t="array" ref="L249">SUM(_xlfn._xlws.FILTER($D$2:$D$998,_xlfn.MAP($F$2:$F$998,_xlfn.LAMBDA(_xlpm.x,_xlpm.x=$F249))))</f>
        <v>9.0744101633393826E-4</v>
      </c>
      <c r="M249" s="3">
        <f t="shared" si="44"/>
        <v>1</v>
      </c>
      <c r="N249" s="3">
        <f t="shared" si="45"/>
        <v>0.2342468675289098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~rand~ : [ʁant]</v>
      </c>
      <c r="B250" s="2">
        <v>1</v>
      </c>
      <c r="C250" s="1" t="s">
        <v>1602</v>
      </c>
      <c r="D250" s="3">
        <f t="shared" si="37"/>
        <v>9.0744101633393826E-4</v>
      </c>
      <c r="E250" s="3" t="str">
        <f t="shared" si="38"/>
        <v>~rand~</v>
      </c>
      <c r="F250" s="3" t="str">
        <f t="shared" si="39"/>
        <v>[ʁant]</v>
      </c>
      <c r="G250" s="5">
        <f t="shared" si="40"/>
        <v>4</v>
      </c>
      <c r="H250" s="5">
        <f t="shared" si="41"/>
        <v>4</v>
      </c>
      <c r="I250" s="5">
        <f t="shared" si="42"/>
        <v>4</v>
      </c>
      <c r="J250" s="3" cm="1">
        <f t="array" ref="J250">SUM(_xlfn._xlws.FILTER($D$2:$D$998,_xlfn.MAP($E$2:$E$998,_xlfn.LAMBDA(_xlpm.x,_xlpm.x=$E250))))</f>
        <v>9.0744101633393826E-4</v>
      </c>
      <c r="K250" s="3">
        <f t="shared" si="43"/>
        <v>1</v>
      </c>
      <c r="L250" s="3" cm="1">
        <f t="array" ref="L250">SUM(_xlfn._xlws.FILTER($D$2:$D$998,_xlfn.MAP($F$2:$F$998,_xlfn.LAMBDA(_xlpm.x,_xlpm.x=$F250))))</f>
        <v>9.0744101633393826E-4</v>
      </c>
      <c r="M250" s="3">
        <f t="shared" si="44"/>
        <v>1</v>
      </c>
      <c r="N250" s="3">
        <f t="shared" si="45"/>
        <v>0.2342468675289098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~raum~ : [ʁaɔm]</v>
      </c>
      <c r="B251" s="2">
        <v>1</v>
      </c>
      <c r="C251" s="1" t="s">
        <v>1600</v>
      </c>
      <c r="D251" s="3">
        <f t="shared" si="37"/>
        <v>9.0744101633393826E-4</v>
      </c>
      <c r="E251" s="3" t="str">
        <f t="shared" si="38"/>
        <v>~raum~</v>
      </c>
      <c r="F251" s="3" t="str">
        <f t="shared" si="39"/>
        <v>[ʁaɔm]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 cm="1">
        <f t="array" ref="J251">SUM(_xlfn._xlws.FILTER($D$2:$D$998,_xlfn.MAP($E$2:$E$998,_xlfn.LAMBDA(_xlpm.x,_xlpm.x=$E251))))</f>
        <v>9.0744101633393826E-4</v>
      </c>
      <c r="K251" s="3">
        <f t="shared" si="43"/>
        <v>1</v>
      </c>
      <c r="L251" s="3" cm="1">
        <f t="array" ref="L251">SUM(_xlfn._xlws.FILTER($D$2:$D$998,_xlfn.MAP($F$2:$F$998,_xlfn.LAMBDA(_xlpm.x,_xlpm.x=$F251))))</f>
        <v>9.0744101633393826E-4</v>
      </c>
      <c r="M251" s="3">
        <f t="shared" si="44"/>
        <v>1</v>
      </c>
      <c r="N251" s="3">
        <f t="shared" si="45"/>
        <v>0.2342468675289098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~reit~ : [ʁaɛt]</v>
      </c>
      <c r="B252" s="2">
        <v>1</v>
      </c>
      <c r="C252" s="1" t="s">
        <v>1598</v>
      </c>
      <c r="D252" s="3">
        <f t="shared" si="37"/>
        <v>9.0744101633393826E-4</v>
      </c>
      <c r="E252" s="3" t="str">
        <f t="shared" si="38"/>
        <v>~reit~</v>
      </c>
      <c r="F252" s="3" t="str">
        <f t="shared" si="39"/>
        <v>[ʁaɛt]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 cm="1">
        <f t="array" ref="J252">SUM(_xlfn._xlws.FILTER($D$2:$D$998,_xlfn.MAP($E$2:$E$998,_xlfn.LAMBDA(_xlpm.x,_xlpm.x=$E252))))</f>
        <v>9.0744101633393826E-4</v>
      </c>
      <c r="K252" s="3">
        <f t="shared" si="43"/>
        <v>1</v>
      </c>
      <c r="L252" s="3" cm="1">
        <f t="array" ref="L252">SUM(_xlfn._xlws.FILTER($D$2:$D$998,_xlfn.MAP($F$2:$F$998,_xlfn.LAMBDA(_xlpm.x,_xlpm.x=$F252))))</f>
        <v>9.0744101633393826E-4</v>
      </c>
      <c r="M252" s="3">
        <f t="shared" si="44"/>
        <v>1</v>
      </c>
      <c r="N252" s="3">
        <f t="shared" si="45"/>
        <v>0.2342468675289098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~rbum~ : [ʁbʊm]</v>
      </c>
      <c r="B253" s="2">
        <v>1</v>
      </c>
      <c r="C253" s="1" t="s">
        <v>1596</v>
      </c>
      <c r="D253" s="3">
        <f t="shared" si="37"/>
        <v>9.0744101633393826E-4</v>
      </c>
      <c r="E253" s="3" t="str">
        <f t="shared" si="38"/>
        <v>~rbum~</v>
      </c>
      <c r="F253" s="3" t="str">
        <f t="shared" si="39"/>
        <v>[ʁbʊm]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SUM(_xlfn._xlws.FILTER($D$2:$D$998,_xlfn.MAP($E$2:$E$998,_xlfn.LAMBDA(_xlpm.x,_xlpm.x=$E253))))</f>
        <v>9.0744101633393826E-4</v>
      </c>
      <c r="K253" s="3">
        <f t="shared" si="43"/>
        <v>1</v>
      </c>
      <c r="L253" s="3" cm="1">
        <f t="array" ref="L253">SUM(_xlfn._xlws.FILTER($D$2:$D$998,_xlfn.MAP($F$2:$F$998,_xlfn.LAMBDA(_xlpm.x,_xlpm.x=$F253))))</f>
        <v>9.0744101633393826E-4</v>
      </c>
      <c r="M253" s="3">
        <f t="shared" si="44"/>
        <v>1</v>
      </c>
      <c r="N253" s="3">
        <f t="shared" si="45"/>
        <v>0.2342468675289098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~reko~ : [ʁekɔ]</v>
      </c>
      <c r="B254" s="2">
        <v>1</v>
      </c>
      <c r="C254" s="1" t="s">
        <v>1595</v>
      </c>
      <c r="D254" s="3">
        <f t="shared" si="37"/>
        <v>9.0744101633393826E-4</v>
      </c>
      <c r="E254" s="3" t="str">
        <f t="shared" si="38"/>
        <v>~reko~</v>
      </c>
      <c r="F254" s="3" t="str">
        <f t="shared" si="39"/>
        <v>[ʁekɔ]</v>
      </c>
      <c r="G254" s="5">
        <f t="shared" si="40"/>
        <v>4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SUM(_xlfn._xlws.FILTER($D$2:$D$998,_xlfn.MAP($E$2:$E$998,_xlfn.LAMBDA(_xlpm.x,_xlpm.x=$E254))))</f>
        <v>9.0744101633393826E-4</v>
      </c>
      <c r="K254" s="3">
        <f t="shared" si="43"/>
        <v>1</v>
      </c>
      <c r="L254" s="3" cm="1">
        <f t="array" ref="L254">SUM(_xlfn._xlws.FILTER($D$2:$D$998,_xlfn.MAP($F$2:$F$998,_xlfn.LAMBDA(_xlpm.x,_xlpm.x=$F254))))</f>
        <v>9.0744101633393826E-4</v>
      </c>
      <c r="M254" s="3">
        <f t="shared" si="44"/>
        <v>1</v>
      </c>
      <c r="N254" s="3">
        <f t="shared" si="45"/>
        <v>0.2342468675289098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~rend~ : [ʁent]</v>
      </c>
      <c r="B255" s="2">
        <v>1</v>
      </c>
      <c r="C255" s="1" t="s">
        <v>1594</v>
      </c>
      <c r="D255" s="3">
        <f t="shared" si="37"/>
        <v>9.0744101633393826E-4</v>
      </c>
      <c r="E255" s="3" t="str">
        <f t="shared" si="38"/>
        <v>~rend~</v>
      </c>
      <c r="F255" s="3" t="str">
        <f t="shared" si="39"/>
        <v>[ʁent]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SUM(_xlfn._xlws.FILTER($D$2:$D$998,_xlfn.MAP($E$2:$E$998,_xlfn.LAMBDA(_xlpm.x,_xlpm.x=$E255))))</f>
        <v>9.0744101633393826E-4</v>
      </c>
      <c r="K255" s="3">
        <f t="shared" si="43"/>
        <v>1</v>
      </c>
      <c r="L255" s="3" cm="1">
        <f t="array" ref="L255">SUM(_xlfn._xlws.FILTER($D$2:$D$998,_xlfn.MAP($F$2:$F$998,_xlfn.LAMBDA(_xlpm.x,_xlpm.x=$F255))))</f>
        <v>9.0744101633393826E-4</v>
      </c>
      <c r="M255" s="3">
        <f t="shared" si="44"/>
        <v>1</v>
      </c>
      <c r="N255" s="3">
        <f t="shared" si="45"/>
        <v>0.2342468675289098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~gesa~ : [ɡeza]</v>
      </c>
      <c r="B256" s="2">
        <v>1</v>
      </c>
      <c r="C256" s="1" t="s">
        <v>1593</v>
      </c>
      <c r="D256" s="3">
        <f t="shared" si="37"/>
        <v>9.0744101633393826E-4</v>
      </c>
      <c r="E256" s="3" t="str">
        <f t="shared" si="38"/>
        <v>~gesa~</v>
      </c>
      <c r="F256" s="3" t="str">
        <f t="shared" si="39"/>
        <v>[ɡeza]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SUM(_xlfn._xlws.FILTER($D$2:$D$998,_xlfn.MAP($E$2:$E$998,_xlfn.LAMBDA(_xlpm.x,_xlpm.x=$E256))))</f>
        <v>9.0744101633393826E-4</v>
      </c>
      <c r="K256" s="3">
        <f t="shared" si="43"/>
        <v>1</v>
      </c>
      <c r="L256" s="3" cm="1">
        <f t="array" ref="L256">SUM(_xlfn._xlws.FILTER($D$2:$D$998,_xlfn.MAP($F$2:$F$998,_xlfn.LAMBDA(_xlpm.x,_xlpm.x=$F256))))</f>
        <v>9.0744101633393826E-4</v>
      </c>
      <c r="M256" s="3">
        <f t="shared" si="44"/>
        <v>1</v>
      </c>
      <c r="N256" s="3">
        <f t="shared" si="45"/>
        <v>0.2342468675289098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~gehe~ : [ɡeːe]</v>
      </c>
      <c r="B257" s="2">
        <v>1</v>
      </c>
      <c r="C257" s="1" t="s">
        <v>1591</v>
      </c>
      <c r="D257" s="3">
        <f t="shared" si="37"/>
        <v>9.0744101633393826E-4</v>
      </c>
      <c r="E257" s="3" t="str">
        <f t="shared" si="38"/>
        <v>~gehe~</v>
      </c>
      <c r="F257" s="3" t="str">
        <f t="shared" si="39"/>
        <v>[ɡeːe]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SUM(_xlfn._xlws.FILTER($D$2:$D$998,_xlfn.MAP($E$2:$E$998,_xlfn.LAMBDA(_xlpm.x,_xlpm.x=$E257))))</f>
        <v>9.0744101633393826E-4</v>
      </c>
      <c r="K257" s="3">
        <f t="shared" si="43"/>
        <v>1</v>
      </c>
      <c r="L257" s="3" cm="1">
        <f t="array" ref="L257">SUM(_xlfn._xlws.FILTER($D$2:$D$998,_xlfn.MAP($F$2:$F$998,_xlfn.LAMBDA(_xlpm.x,_xlpm.x=$F257))))</f>
        <v>9.0744101633393826E-4</v>
      </c>
      <c r="M257" s="3">
        <f t="shared" si="44"/>
        <v>1</v>
      </c>
      <c r="N257" s="3">
        <f t="shared" si="45"/>
        <v>0.2342468675289098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~rere~ : [ʁeʁe]</v>
      </c>
      <c r="B258" s="2">
        <v>1</v>
      </c>
      <c r="C258" s="1" t="s">
        <v>1590</v>
      </c>
      <c r="D258" s="3">
        <f t="shared" ref="D258:D321" si="49">B258/freq.sum.r1a</f>
        <v>9.0744101633393826E-4</v>
      </c>
      <c r="E258" s="3" t="str">
        <f t="shared" ref="E258:E321" si="50">_xlfn.LET(_xlpm.sep,":",_xlpm.w,$C258,_xlfn.CONCAT("~",RIGHT(_xlpm.w,LEN(_xlpm.w)-FIND(_xlpm.sep,_xlpm.w)),"~"))</f>
        <v>~rere~</v>
      </c>
      <c r="F258" s="3" t="str">
        <f t="shared" ref="F258:F321" si="51">_xlfn.LET(_xlpm.sep,":",_xlpm.w,$C258,_xlfn.CONCAT("[",LEFT(_xlpm.w,FIND(_xlpm.sep,_xlpm.w)-1),"]"))</f>
        <v>[ʁeʁe]</v>
      </c>
      <c r="G258" s="5">
        <f t="shared" ref="G258:G321" si="52">_xlfn.LET(_xlpm.w,E258,LEN(_xlpm.w)-2)</f>
        <v>4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SUM(_xlfn._xlws.FILTER($D$2:$D$998,_xlfn.MAP($E$2:$E$998,_xlfn.LAMBDA(_xlpm.x,_xlpm.x=$E258))))</f>
        <v>9.0744101633393826E-4</v>
      </c>
      <c r="K258" s="3">
        <f t="shared" ref="K258:K321" si="55">$D258/J258</f>
        <v>1</v>
      </c>
      <c r="L258" s="3" cm="1">
        <f t="array" ref="L258">SUM(_xlfn._xlws.FILTER($D$2:$D$998,_xlfn.MAP($F$2:$F$998,_xlfn.LAMBDA(_xlpm.x,_xlpm.x=$F258))))</f>
        <v>9.0744101633393826E-4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0.2342468675289098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~regi~ : [ʁeɡi]</v>
      </c>
      <c r="B259" s="2">
        <v>1</v>
      </c>
      <c r="C259" s="1" t="s">
        <v>1589</v>
      </c>
      <c r="D259" s="3">
        <f t="shared" si="49"/>
        <v>9.0744101633393826E-4</v>
      </c>
      <c r="E259" s="3" t="str">
        <f t="shared" si="50"/>
        <v>~regi~</v>
      </c>
      <c r="F259" s="3" t="str">
        <f t="shared" si="51"/>
        <v>[ʁeɡi]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SUM(_xlfn._xlws.FILTER($D$2:$D$998,_xlfn.MAP($E$2:$E$998,_xlfn.LAMBDA(_xlpm.x,_xlpm.x=$E259))))</f>
        <v>9.0744101633393826E-4</v>
      </c>
      <c r="K259" s="3">
        <f t="shared" si="55"/>
        <v>1</v>
      </c>
      <c r="L259" s="3" cm="1">
        <f t="array" ref="L259">SUM(_xlfn._xlws.FILTER($D$2:$D$998,_xlfn.MAP($F$2:$F$998,_xlfn.LAMBDA(_xlpm.x,_xlpm.x=$F259))))</f>
        <v>9.0744101633393826E-4</v>
      </c>
      <c r="M259" s="3">
        <f t="shared" si="56"/>
        <v>1</v>
      </c>
      <c r="N259" s="3">
        <f t="shared" si="57"/>
        <v>0.2342468675289098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~riie~ : [ʁiiː]</v>
      </c>
      <c r="B260" s="2">
        <v>1</v>
      </c>
      <c r="C260" s="1" t="s">
        <v>1587</v>
      </c>
      <c r="D260" s="3">
        <f t="shared" si="49"/>
        <v>9.0744101633393826E-4</v>
      </c>
      <c r="E260" s="3" t="str">
        <f t="shared" si="50"/>
        <v>~riie~</v>
      </c>
      <c r="F260" s="3" t="str">
        <f t="shared" si="51"/>
        <v>[ʁiiː]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 cm="1">
        <f t="array" ref="J260">SUM(_xlfn._xlws.FILTER($D$2:$D$998,_xlfn.MAP($E$2:$E$998,_xlfn.LAMBDA(_xlpm.x,_xlpm.x=$E260))))</f>
        <v>9.0744101633393826E-4</v>
      </c>
      <c r="K260" s="3">
        <f t="shared" si="55"/>
        <v>1</v>
      </c>
      <c r="L260" s="3" cm="1">
        <f t="array" ref="L260">SUM(_xlfn._xlws.FILTER($D$2:$D$998,_xlfn.MAP($F$2:$F$998,_xlfn.LAMBDA(_xlpm.x,_xlpm.x=$F260))))</f>
        <v>9.0744101633393826E-4</v>
      </c>
      <c r="M260" s="3">
        <f t="shared" si="56"/>
        <v>1</v>
      </c>
      <c r="N260" s="3">
        <f t="shared" si="57"/>
        <v>0.2342468675289098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~ende~ : [ɛnde]</v>
      </c>
      <c r="B261" s="2">
        <v>1</v>
      </c>
      <c r="C261" s="1" t="s">
        <v>1580</v>
      </c>
      <c r="D261" s="3">
        <f t="shared" si="49"/>
        <v>9.0744101633393826E-4</v>
      </c>
      <c r="E261" s="3" t="str">
        <f t="shared" si="50"/>
        <v>~ende~</v>
      </c>
      <c r="F261" s="3" t="str">
        <f t="shared" si="51"/>
        <v>[ɛnde]</v>
      </c>
      <c r="G261" s="5">
        <f t="shared" si="52"/>
        <v>4</v>
      </c>
      <c r="H261" s="5">
        <f t="shared" si="53"/>
        <v>4</v>
      </c>
      <c r="I261" s="5">
        <f t="shared" si="54"/>
        <v>4</v>
      </c>
      <c r="J261" s="3" cm="1">
        <f t="array" ref="J261">SUM(_xlfn._xlws.FILTER($D$2:$D$998,_xlfn.MAP($E$2:$E$998,_xlfn.LAMBDA(_xlpm.x,_xlpm.x=$E261))))</f>
        <v>9.0744101633393826E-4</v>
      </c>
      <c r="K261" s="3">
        <f t="shared" si="55"/>
        <v>1</v>
      </c>
      <c r="L261" s="3" cm="1">
        <f t="array" ref="L261">SUM(_xlfn._xlws.FILTER($D$2:$D$998,_xlfn.MAP($F$2:$F$998,_xlfn.LAMBDA(_xlpm.x,_xlpm.x=$F261))))</f>
        <v>9.0744101633393826E-4</v>
      </c>
      <c r="M261" s="3">
        <f t="shared" si="56"/>
        <v>1</v>
      </c>
      <c r="N261" s="3">
        <f t="shared" si="57"/>
        <v>0.2342468675289098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~indu~ : [ɪndʊ]</v>
      </c>
      <c r="B262" s="2">
        <v>1</v>
      </c>
      <c r="C262" s="1" t="s">
        <v>1579</v>
      </c>
      <c r="D262" s="3">
        <f t="shared" si="49"/>
        <v>9.0744101633393826E-4</v>
      </c>
      <c r="E262" s="3" t="str">
        <f t="shared" si="50"/>
        <v>~indu~</v>
      </c>
      <c r="F262" s="3" t="str">
        <f t="shared" si="51"/>
        <v>[ɪndʊ]</v>
      </c>
      <c r="G262" s="5">
        <f t="shared" si="52"/>
        <v>4</v>
      </c>
      <c r="H262" s="5">
        <f t="shared" si="53"/>
        <v>4</v>
      </c>
      <c r="I262" s="5">
        <f t="shared" si="54"/>
        <v>4</v>
      </c>
      <c r="J262" s="3" cm="1">
        <f t="array" ref="J262">SUM(_xlfn._xlws.FILTER($D$2:$D$998,_xlfn.MAP($E$2:$E$998,_xlfn.LAMBDA(_xlpm.x,_xlpm.x=$E262))))</f>
        <v>9.0744101633393826E-4</v>
      </c>
      <c r="K262" s="3">
        <f t="shared" si="55"/>
        <v>1</v>
      </c>
      <c r="L262" s="3" cm="1">
        <f t="array" ref="L262">SUM(_xlfn._xlws.FILTER($D$2:$D$998,_xlfn.MAP($F$2:$F$998,_xlfn.LAMBDA(_xlpm.x,_xlpm.x=$F262))))</f>
        <v>9.0744101633393826E-4</v>
      </c>
      <c r="M262" s="3">
        <f t="shared" si="56"/>
        <v>1</v>
      </c>
      <c r="N262" s="3">
        <f t="shared" si="57"/>
        <v>0.2342468675289098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~rnen~ : [ʁnen]</v>
      </c>
      <c r="B263" s="2">
        <v>1</v>
      </c>
      <c r="C263" s="1" t="s">
        <v>1578</v>
      </c>
      <c r="D263" s="3">
        <f t="shared" si="49"/>
        <v>9.0744101633393826E-4</v>
      </c>
      <c r="E263" s="3" t="str">
        <f t="shared" si="50"/>
        <v>~rnen~</v>
      </c>
      <c r="F263" s="3" t="str">
        <f t="shared" si="51"/>
        <v>[ʁnen]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 cm="1">
        <f t="array" ref="J263">SUM(_xlfn._xlws.FILTER($D$2:$D$998,_xlfn.MAP($E$2:$E$998,_xlfn.LAMBDA(_xlpm.x,_xlpm.x=$E263))))</f>
        <v>9.0744101633393826E-4</v>
      </c>
      <c r="K263" s="3">
        <f t="shared" si="55"/>
        <v>1</v>
      </c>
      <c r="L263" s="3" cm="1">
        <f t="array" ref="L263">SUM(_xlfn._xlws.FILTER($D$2:$D$998,_xlfn.MAP($F$2:$F$998,_xlfn.LAMBDA(_xlpm.x,_xlpm.x=$F263))))</f>
        <v>9.0744101633393826E-4</v>
      </c>
      <c r="M263" s="3">
        <f t="shared" si="56"/>
        <v>1</v>
      </c>
      <c r="N263" s="3">
        <f t="shared" si="57"/>
        <v>0.2342468675289098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~inte~ : [ɪnte]</v>
      </c>
      <c r="B264" s="2">
        <v>1</v>
      </c>
      <c r="C264" s="1" t="s">
        <v>1577</v>
      </c>
      <c r="D264" s="3">
        <f t="shared" si="49"/>
        <v>9.0744101633393826E-4</v>
      </c>
      <c r="E264" s="3" t="str">
        <f t="shared" si="50"/>
        <v>~inte~</v>
      </c>
      <c r="F264" s="3" t="str">
        <f t="shared" si="51"/>
        <v>[ɪnte]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 cm="1">
        <f t="array" ref="J264">SUM(_xlfn._xlws.FILTER($D$2:$D$998,_xlfn.MAP($E$2:$E$998,_xlfn.LAMBDA(_xlpm.x,_xlpm.x=$E264))))</f>
        <v>9.0744101633393826E-4</v>
      </c>
      <c r="K264" s="3">
        <f t="shared" si="55"/>
        <v>1</v>
      </c>
      <c r="L264" s="3" cm="1">
        <f t="array" ref="L264">SUM(_xlfn._xlws.FILTER($D$2:$D$998,_xlfn.MAP($F$2:$F$998,_xlfn.LAMBDA(_xlpm.x,_xlpm.x=$F264))))</f>
        <v>9.0744101633393826E-4</v>
      </c>
      <c r="M264" s="3">
        <f t="shared" si="56"/>
        <v>1</v>
      </c>
      <c r="N264" s="3">
        <f t="shared" si="57"/>
        <v>0.2342468675289098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~rohr~ : [ʁoːɐ]</v>
      </c>
      <c r="B265" s="2">
        <v>1</v>
      </c>
      <c r="C265" s="1" t="s">
        <v>1575</v>
      </c>
      <c r="D265" s="3">
        <f t="shared" si="49"/>
        <v>9.0744101633393826E-4</v>
      </c>
      <c r="E265" s="3" t="str">
        <f t="shared" si="50"/>
        <v>~rohr~</v>
      </c>
      <c r="F265" s="3" t="str">
        <f t="shared" si="51"/>
        <v>[ʁoːɐ]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SUM(_xlfn._xlws.FILTER($D$2:$D$998,_xlfn.MAP($E$2:$E$998,_xlfn.LAMBDA(_xlpm.x,_xlpm.x=$E265))))</f>
        <v>9.0744101633393826E-4</v>
      </c>
      <c r="K265" s="3">
        <f t="shared" si="55"/>
        <v>1</v>
      </c>
      <c r="L265" s="3" cm="1">
        <f t="array" ref="L265">SUM(_xlfn._xlws.FILTER($D$2:$D$998,_xlfn.MAP($F$2:$F$998,_xlfn.LAMBDA(_xlpm.x,_xlpm.x=$F265))))</f>
        <v>9.0744101633393826E-4</v>
      </c>
      <c r="M265" s="3">
        <f t="shared" si="56"/>
        <v>1</v>
      </c>
      <c r="N265" s="3">
        <f t="shared" si="57"/>
        <v>0.2342468675289098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~obje~ : [ɔpʝɛ]</v>
      </c>
      <c r="B266" s="2">
        <v>1</v>
      </c>
      <c r="C266" s="1" t="s">
        <v>1574</v>
      </c>
      <c r="D266" s="3">
        <f t="shared" si="49"/>
        <v>9.0744101633393826E-4</v>
      </c>
      <c r="E266" s="3" t="str">
        <f t="shared" si="50"/>
        <v>~obje~</v>
      </c>
      <c r="F266" s="3" t="str">
        <f t="shared" si="51"/>
        <v>[ɔpʝɛ]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 cm="1">
        <f t="array" ref="J266">SUM(_xlfn._xlws.FILTER($D$2:$D$998,_xlfn.MAP($E$2:$E$998,_xlfn.LAMBDA(_xlpm.x,_xlpm.x=$E266))))</f>
        <v>9.0744101633393826E-4</v>
      </c>
      <c r="K266" s="3">
        <f t="shared" si="55"/>
        <v>1</v>
      </c>
      <c r="L266" s="3" cm="1">
        <f t="array" ref="L266">SUM(_xlfn._xlws.FILTER($D$2:$D$998,_xlfn.MAP($F$2:$F$998,_xlfn.LAMBDA(_xlpm.x,_xlpm.x=$F266))))</f>
        <v>9.0744101633393826E-4</v>
      </c>
      <c r="M266" s="3">
        <f t="shared" si="56"/>
        <v>1</v>
      </c>
      <c r="N266" s="3">
        <f t="shared" si="57"/>
        <v>0.2342468675289098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~ruhi~ : [ʁuːɪ]</v>
      </c>
      <c r="B267" s="2">
        <v>1</v>
      </c>
      <c r="C267" s="1" t="s">
        <v>1570</v>
      </c>
      <c r="D267" s="3">
        <f t="shared" si="49"/>
        <v>9.0744101633393826E-4</v>
      </c>
      <c r="E267" s="3" t="str">
        <f t="shared" si="50"/>
        <v>~ruhi~</v>
      </c>
      <c r="F267" s="3" t="str">
        <f t="shared" si="51"/>
        <v>[ʁuːɪ]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 cm="1">
        <f t="array" ref="J267">SUM(_xlfn._xlws.FILTER($D$2:$D$998,_xlfn.MAP($E$2:$E$998,_xlfn.LAMBDA(_xlpm.x,_xlpm.x=$E267))))</f>
        <v>9.0744101633393826E-4</v>
      </c>
      <c r="K267" s="3">
        <f t="shared" si="55"/>
        <v>1</v>
      </c>
      <c r="L267" s="3" cm="1">
        <f t="array" ref="L267">SUM(_xlfn._xlws.FILTER($D$2:$D$998,_xlfn.MAP($F$2:$F$998,_xlfn.LAMBDA(_xlpm.x,_xlpm.x=$F267))))</f>
        <v>9.0744101633393826E-4</v>
      </c>
      <c r="M267" s="3">
        <f t="shared" si="56"/>
        <v>1</v>
      </c>
      <c r="N267" s="3">
        <f t="shared" si="57"/>
        <v>0.2342468675289098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~erra~ : [ɐʁaː]</v>
      </c>
      <c r="B268" s="2">
        <v>1</v>
      </c>
      <c r="C268" s="1" t="s">
        <v>1569</v>
      </c>
      <c r="D268" s="3">
        <f t="shared" si="49"/>
        <v>9.0744101633393826E-4</v>
      </c>
      <c r="E268" s="3" t="str">
        <f t="shared" si="50"/>
        <v>~erra~</v>
      </c>
      <c r="F268" s="3" t="str">
        <f t="shared" si="51"/>
        <v>[ɐʁaː]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 cm="1">
        <f t="array" ref="J268">SUM(_xlfn._xlws.FILTER($D$2:$D$998,_xlfn.MAP($E$2:$E$998,_xlfn.LAMBDA(_xlpm.x,_xlpm.x=$E268))))</f>
        <v>9.0744101633393826E-4</v>
      </c>
      <c r="K268" s="3">
        <f t="shared" si="55"/>
        <v>1</v>
      </c>
      <c r="L268" s="3" cm="1">
        <f t="array" ref="L268">SUM(_xlfn._xlws.FILTER($D$2:$D$998,_xlfn.MAP($F$2:$F$998,_xlfn.LAMBDA(_xlpm.x,_xlpm.x=$F268))))</f>
        <v>9.0744101633393826E-4</v>
      </c>
      <c r="M268" s="3">
        <f t="shared" si="56"/>
        <v>1</v>
      </c>
      <c r="N268" s="3">
        <f t="shared" si="57"/>
        <v>0.2342468675289098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~gebi~ : [ɡəbɪ]</v>
      </c>
      <c r="B269" s="2">
        <v>1</v>
      </c>
      <c r="C269" s="1" t="s">
        <v>1568</v>
      </c>
      <c r="D269" s="3">
        <f t="shared" si="49"/>
        <v>9.0744101633393826E-4</v>
      </c>
      <c r="E269" s="3" t="str">
        <f t="shared" si="50"/>
        <v>~gebi~</v>
      </c>
      <c r="F269" s="3" t="str">
        <f t="shared" si="51"/>
        <v>[ɡəbɪ]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 cm="1">
        <f t="array" ref="J269">SUM(_xlfn._xlws.FILTER($D$2:$D$998,_xlfn.MAP($E$2:$E$998,_xlfn.LAMBDA(_xlpm.x,_xlpm.x=$E269))))</f>
        <v>9.0744101633393826E-4</v>
      </c>
      <c r="K269" s="3">
        <f t="shared" si="55"/>
        <v>1</v>
      </c>
      <c r="L269" s="3" cm="1">
        <f t="array" ref="L269">SUM(_xlfn._xlws.FILTER($D$2:$D$998,_xlfn.MAP($F$2:$F$998,_xlfn.LAMBDA(_xlpm.x,_xlpm.x=$F269))))</f>
        <v>9.0744101633393826E-4</v>
      </c>
      <c r="M269" s="3">
        <f t="shared" si="56"/>
        <v>1</v>
      </c>
      <c r="N269" s="3">
        <f t="shared" si="57"/>
        <v>0.2342468675289098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~gedi~ : [ɡədɪ]</v>
      </c>
      <c r="B270" s="2">
        <v>1</v>
      </c>
      <c r="C270" s="1" t="s">
        <v>1567</v>
      </c>
      <c r="D270" s="3">
        <f t="shared" si="49"/>
        <v>9.0744101633393826E-4</v>
      </c>
      <c r="E270" s="3" t="str">
        <f t="shared" si="50"/>
        <v>~gedi~</v>
      </c>
      <c r="F270" s="3" t="str">
        <f t="shared" si="51"/>
        <v>[ɡədɪ]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 cm="1">
        <f t="array" ref="J270">SUM(_xlfn._xlws.FILTER($D$2:$D$998,_xlfn.MAP($E$2:$E$998,_xlfn.LAMBDA(_xlpm.x,_xlpm.x=$E270))))</f>
        <v>9.0744101633393826E-4</v>
      </c>
      <c r="K270" s="3">
        <f t="shared" si="55"/>
        <v>1</v>
      </c>
      <c r="L270" s="3" cm="1">
        <f t="array" ref="L270">SUM(_xlfn._xlws.FILTER($D$2:$D$998,_xlfn.MAP($F$2:$F$998,_xlfn.LAMBDA(_xlpm.x,_xlpm.x=$F270))))</f>
        <v>9.0744101633393826E-4</v>
      </c>
      <c r="M270" s="3">
        <f t="shared" si="56"/>
        <v>1</v>
      </c>
      <c r="N270" s="3">
        <f t="shared" si="57"/>
        <v>0.2342468675289098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~erge~ : [ɐɡeː]</v>
      </c>
      <c r="B271" s="2">
        <v>1</v>
      </c>
      <c r="C271" s="1" t="s">
        <v>1566</v>
      </c>
      <c r="D271" s="3">
        <f t="shared" si="49"/>
        <v>9.0744101633393826E-4</v>
      </c>
      <c r="E271" s="3" t="str">
        <f t="shared" si="50"/>
        <v>~erge~</v>
      </c>
      <c r="F271" s="3" t="str">
        <f t="shared" si="51"/>
        <v>[ɐɡeː]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 cm="1">
        <f t="array" ref="J271">SUM(_xlfn._xlws.FILTER($D$2:$D$998,_xlfn.MAP($E$2:$E$998,_xlfn.LAMBDA(_xlpm.x,_xlpm.x=$E271))))</f>
        <v>9.0744101633393826E-4</v>
      </c>
      <c r="K271" s="3">
        <f t="shared" si="55"/>
        <v>1</v>
      </c>
      <c r="L271" s="3" cm="1">
        <f t="array" ref="L271">SUM(_xlfn._xlws.FILTER($D$2:$D$998,_xlfn.MAP($F$2:$F$998,_xlfn.LAMBDA(_xlpm.x,_xlpm.x=$F271))))</f>
        <v>9.0744101633393826E-4</v>
      </c>
      <c r="M271" s="3">
        <f t="shared" si="56"/>
        <v>1</v>
      </c>
      <c r="N271" s="3">
        <f t="shared" si="57"/>
        <v>0.2342468675289098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~gefa~ : [ɡəfa]</v>
      </c>
      <c r="B272" s="2">
        <v>1</v>
      </c>
      <c r="C272" s="1" t="s">
        <v>1565</v>
      </c>
      <c r="D272" s="3">
        <f t="shared" si="49"/>
        <v>9.0744101633393826E-4</v>
      </c>
      <c r="E272" s="3" t="str">
        <f t="shared" si="50"/>
        <v>~gefa~</v>
      </c>
      <c r="F272" s="3" t="str">
        <f t="shared" si="51"/>
        <v>[ɡəfa]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SUM(_xlfn._xlws.FILTER($D$2:$D$998,_xlfn.MAP($E$2:$E$998,_xlfn.LAMBDA(_xlpm.x,_xlpm.x=$E272))))</f>
        <v>9.0744101633393826E-4</v>
      </c>
      <c r="K272" s="3">
        <f t="shared" si="55"/>
        <v>1</v>
      </c>
      <c r="L272" s="3" cm="1">
        <f t="array" ref="L272">SUM(_xlfn._xlws.FILTER($D$2:$D$998,_xlfn.MAP($F$2:$F$998,_xlfn.LAMBDA(_xlpm.x,_xlpm.x=$F272))))</f>
        <v>9.0744101633393826E-4</v>
      </c>
      <c r="M272" s="3">
        <f t="shared" si="56"/>
        <v>1</v>
      </c>
      <c r="N272" s="3">
        <f t="shared" si="57"/>
        <v>0.2342468675289098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~gefu~ : [ɡəfʊ]</v>
      </c>
      <c r="B273" s="2">
        <v>1</v>
      </c>
      <c r="C273" s="1" t="s">
        <v>1564</v>
      </c>
      <c r="D273" s="3">
        <f t="shared" si="49"/>
        <v>9.0744101633393826E-4</v>
      </c>
      <c r="E273" s="3" t="str">
        <f t="shared" si="50"/>
        <v>~gefu~</v>
      </c>
      <c r="F273" s="3" t="str">
        <f t="shared" si="51"/>
        <v>[ɡəfʊ]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 cm="1">
        <f t="array" ref="J273">SUM(_xlfn._xlws.FILTER($D$2:$D$998,_xlfn.MAP($E$2:$E$998,_xlfn.LAMBDA(_xlpm.x,_xlpm.x=$E273))))</f>
        <v>9.0744101633393826E-4</v>
      </c>
      <c r="K273" s="3">
        <f t="shared" si="55"/>
        <v>1</v>
      </c>
      <c r="L273" s="3" cm="1">
        <f t="array" ref="L273">SUM(_xlfn._xlws.FILTER($D$2:$D$998,_xlfn.MAP($F$2:$F$998,_xlfn.LAMBDA(_xlpm.x,_xlpm.x=$F273))))</f>
        <v>9.0744101633393826E-4</v>
      </c>
      <c r="M273" s="3">
        <f t="shared" si="56"/>
        <v>1</v>
      </c>
      <c r="N273" s="3">
        <f t="shared" si="57"/>
        <v>0.2342468675289098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~rekt~ : [ʁɛkt]</v>
      </c>
      <c r="B274" s="2">
        <v>1</v>
      </c>
      <c r="C274" s="1" t="s">
        <v>1563</v>
      </c>
      <c r="D274" s="3">
        <f t="shared" si="49"/>
        <v>9.0744101633393826E-4</v>
      </c>
      <c r="E274" s="3" t="str">
        <f t="shared" si="50"/>
        <v>~rekt~</v>
      </c>
      <c r="F274" s="3" t="str">
        <f t="shared" si="51"/>
        <v>[ʁɛkt]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 cm="1">
        <f t="array" ref="J274">SUM(_xlfn._xlws.FILTER($D$2:$D$998,_xlfn.MAP($E$2:$E$998,_xlfn.LAMBDA(_xlpm.x,_xlpm.x=$E274))))</f>
        <v>9.0744101633393826E-4</v>
      </c>
      <c r="K274" s="3">
        <f t="shared" si="55"/>
        <v>1</v>
      </c>
      <c r="L274" s="3" cm="1">
        <f t="array" ref="L274">SUM(_xlfn._xlws.FILTER($D$2:$D$998,_xlfn.MAP($F$2:$F$998,_xlfn.LAMBDA(_xlpm.x,_xlpm.x=$F274))))</f>
        <v>9.0744101633393826E-4</v>
      </c>
      <c r="M274" s="3">
        <f t="shared" si="56"/>
        <v>1</v>
      </c>
      <c r="N274" s="3">
        <f t="shared" si="57"/>
        <v>0.2342468675289098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~gelb~ : [ɡɛlp]</v>
      </c>
      <c r="B275" s="2">
        <v>1</v>
      </c>
      <c r="C275" s="1" t="s">
        <v>1562</v>
      </c>
      <c r="D275" s="3">
        <f t="shared" si="49"/>
        <v>9.0744101633393826E-4</v>
      </c>
      <c r="E275" s="3" t="str">
        <f t="shared" si="50"/>
        <v>~gelb~</v>
      </c>
      <c r="F275" s="3" t="str">
        <f t="shared" si="51"/>
        <v>[ɡɛlp]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 cm="1">
        <f t="array" ref="J275">SUM(_xlfn._xlws.FILTER($D$2:$D$998,_xlfn.MAP($E$2:$E$998,_xlfn.LAMBDA(_xlpm.x,_xlpm.x=$E275))))</f>
        <v>9.0744101633393826E-4</v>
      </c>
      <c r="K275" s="3">
        <f t="shared" si="55"/>
        <v>1</v>
      </c>
      <c r="L275" s="3" cm="1">
        <f t="array" ref="L275">SUM(_xlfn._xlws.FILTER($D$2:$D$998,_xlfn.MAP($F$2:$F$998,_xlfn.LAMBDA(_xlpm.x,_xlpm.x=$F275))))</f>
        <v>9.0744101633393826E-4</v>
      </c>
      <c r="M275" s="3">
        <f t="shared" si="56"/>
        <v>1</v>
      </c>
      <c r="N275" s="3">
        <f t="shared" si="57"/>
        <v>0.2342468675289098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~geld~ : [ɡɛlt]</v>
      </c>
      <c r="B276" s="2">
        <v>1</v>
      </c>
      <c r="C276" s="1" t="s">
        <v>1561</v>
      </c>
      <c r="D276" s="3">
        <f t="shared" si="49"/>
        <v>9.0744101633393826E-4</v>
      </c>
      <c r="E276" s="3" t="str">
        <f t="shared" si="50"/>
        <v>~geld~</v>
      </c>
      <c r="F276" s="3" t="str">
        <f t="shared" si="51"/>
        <v>[ɡɛlt]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 cm="1">
        <f t="array" ref="J276">SUM(_xlfn._xlws.FILTER($D$2:$D$998,_xlfn.MAP($E$2:$E$998,_xlfn.LAMBDA(_xlpm.x,_xlpm.x=$E276))))</f>
        <v>9.0744101633393826E-4</v>
      </c>
      <c r="K276" s="3">
        <f t="shared" si="55"/>
        <v>1</v>
      </c>
      <c r="L276" s="3" cm="1">
        <f t="array" ref="L276">SUM(_xlfn._xlws.FILTER($D$2:$D$998,_xlfn.MAP($F$2:$F$998,_xlfn.LAMBDA(_xlpm.x,_xlpm.x=$F276))))</f>
        <v>9.0744101633393826E-4</v>
      </c>
      <c r="M276" s="3">
        <f t="shared" si="56"/>
        <v>1</v>
      </c>
      <c r="N276" s="3">
        <f t="shared" si="57"/>
        <v>0.2342468675289098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~rest~ : [ʁɛst]</v>
      </c>
      <c r="B277" s="2">
        <v>1</v>
      </c>
      <c r="C277" s="1" t="s">
        <v>1560</v>
      </c>
      <c r="D277" s="3">
        <f t="shared" si="49"/>
        <v>9.0744101633393826E-4</v>
      </c>
      <c r="E277" s="3" t="str">
        <f t="shared" si="50"/>
        <v>~rest~</v>
      </c>
      <c r="F277" s="3" t="str">
        <f t="shared" si="51"/>
        <v>[ʁɛst]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 cm="1">
        <f t="array" ref="J277">SUM(_xlfn._xlws.FILTER($D$2:$D$998,_xlfn.MAP($E$2:$E$998,_xlfn.LAMBDA(_xlpm.x,_xlpm.x=$E277))))</f>
        <v>9.0744101633393826E-4</v>
      </c>
      <c r="K277" s="3">
        <f t="shared" si="55"/>
        <v>1</v>
      </c>
      <c r="L277" s="3" cm="1">
        <f t="array" ref="L277">SUM(_xlfn._xlws.FILTER($D$2:$D$998,_xlfn.MAP($F$2:$F$998,_xlfn.LAMBDA(_xlpm.x,_xlpm.x=$F277))))</f>
        <v>9.0744101633393826E-4</v>
      </c>
      <c r="M277" s="3">
        <f t="shared" si="56"/>
        <v>1</v>
      </c>
      <c r="N277" s="3">
        <f t="shared" si="57"/>
        <v>0.2342468675289098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~gese~ : [ɡəzɛ]</v>
      </c>
      <c r="B278" s="2">
        <v>1</v>
      </c>
      <c r="C278" s="1" t="s">
        <v>1559</v>
      </c>
      <c r="D278" s="3">
        <f t="shared" si="49"/>
        <v>9.0744101633393826E-4</v>
      </c>
      <c r="E278" s="3" t="str">
        <f t="shared" si="50"/>
        <v>~gese~</v>
      </c>
      <c r="F278" s="3" t="str">
        <f t="shared" si="51"/>
        <v>[ɡəzɛ]</v>
      </c>
      <c r="G278" s="5">
        <f t="shared" si="52"/>
        <v>4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SUM(_xlfn._xlws.FILTER($D$2:$D$998,_xlfn.MAP($E$2:$E$998,_xlfn.LAMBDA(_xlpm.x,_xlpm.x=$E278))))</f>
        <v>9.0744101633393826E-4</v>
      </c>
      <c r="K278" s="3">
        <f t="shared" si="55"/>
        <v>1</v>
      </c>
      <c r="L278" s="3" cm="1">
        <f t="array" ref="L278">SUM(_xlfn._xlws.FILTER($D$2:$D$998,_xlfn.MAP($F$2:$F$998,_xlfn.LAMBDA(_xlpm.x,_xlpm.x=$F278))))</f>
        <v>9.0744101633393826E-4</v>
      </c>
      <c r="M278" s="3">
        <f t="shared" si="56"/>
        <v>1</v>
      </c>
      <c r="N278" s="3">
        <f t="shared" si="57"/>
        <v>0.2342468675289098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~gesi~ : [ɡəzɪ]</v>
      </c>
      <c r="B279" s="2">
        <v>1</v>
      </c>
      <c r="C279" s="1" t="s">
        <v>1558</v>
      </c>
      <c r="D279" s="3">
        <f t="shared" si="49"/>
        <v>9.0744101633393826E-4</v>
      </c>
      <c r="E279" s="3" t="str">
        <f t="shared" si="50"/>
        <v>~gesi~</v>
      </c>
      <c r="F279" s="3" t="str">
        <f t="shared" si="51"/>
        <v>[ɡəzɪ]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SUM(_xlfn._xlws.FILTER($D$2:$D$998,_xlfn.MAP($E$2:$E$998,_xlfn.LAMBDA(_xlpm.x,_xlpm.x=$E279))))</f>
        <v>9.0744101633393826E-4</v>
      </c>
      <c r="K279" s="3">
        <f t="shared" si="55"/>
        <v>1</v>
      </c>
      <c r="L279" s="3" cm="1">
        <f t="array" ref="L279">SUM(_xlfn._xlws.FILTER($D$2:$D$998,_xlfn.MAP($F$2:$F$998,_xlfn.LAMBDA(_xlpm.x,_xlpm.x=$F279))))</f>
        <v>9.0744101633393826E-4</v>
      </c>
      <c r="M279" s="3">
        <f t="shared" si="56"/>
        <v>1</v>
      </c>
      <c r="N279" s="3">
        <f t="shared" si="57"/>
        <v>0.2342468675289098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~geru~ : [ɡəʁʊ]</v>
      </c>
      <c r="B280" s="2">
        <v>1</v>
      </c>
      <c r="C280" s="1" t="s">
        <v>1557</v>
      </c>
      <c r="D280" s="3">
        <f t="shared" si="49"/>
        <v>9.0744101633393826E-4</v>
      </c>
      <c r="E280" s="3" t="str">
        <f t="shared" si="50"/>
        <v>~geru~</v>
      </c>
      <c r="F280" s="3" t="str">
        <f t="shared" si="51"/>
        <v>[ɡəʁʊ]</v>
      </c>
      <c r="G280" s="5">
        <f t="shared" si="52"/>
        <v>4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SUM(_xlfn._xlws.FILTER($D$2:$D$998,_xlfn.MAP($E$2:$E$998,_xlfn.LAMBDA(_xlpm.x,_xlpm.x=$E280))))</f>
        <v>9.0744101633393826E-4</v>
      </c>
      <c r="K280" s="3">
        <f t="shared" si="55"/>
        <v>1</v>
      </c>
      <c r="L280" s="3" cm="1">
        <f t="array" ref="L280">SUM(_xlfn._xlws.FILTER($D$2:$D$998,_xlfn.MAP($F$2:$F$998,_xlfn.LAMBDA(_xlpm.x,_xlpm.x=$F280))))</f>
        <v>9.0744101633393826E-4</v>
      </c>
      <c r="M280" s="3">
        <f t="shared" si="56"/>
        <v>1</v>
      </c>
      <c r="N280" s="3">
        <f t="shared" si="57"/>
        <v>0.2342468675289098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~voll~ : [fɔl]</v>
      </c>
      <c r="B281" s="2">
        <v>2</v>
      </c>
      <c r="C281" s="1" t="s">
        <v>1555</v>
      </c>
      <c r="D281" s="3">
        <f t="shared" si="49"/>
        <v>1.8148820326678765E-3</v>
      </c>
      <c r="E281" s="1" t="str">
        <f t="shared" si="50"/>
        <v>~voll~</v>
      </c>
      <c r="F281" s="1" t="str">
        <f t="shared" si="51"/>
        <v>[fɔl]</v>
      </c>
      <c r="G281" s="5">
        <f t="shared" si="52"/>
        <v>4</v>
      </c>
      <c r="H281" s="5">
        <f t="shared" si="53"/>
        <v>3</v>
      </c>
      <c r="I281" s="5">
        <f t="shared" si="54"/>
        <v>4</v>
      </c>
      <c r="J281" s="3" cm="1">
        <f t="array" ref="J281">SUM(_xlfn._xlws.FILTER($D$2:$D$998,_xlfn.MAP($E$2:$E$998,_xlfn.LAMBDA(_xlpm.x,_xlpm.x=$E281))))</f>
        <v>1.8148820326678765E-3</v>
      </c>
      <c r="K281" s="3">
        <f t="shared" si="55"/>
        <v>1</v>
      </c>
      <c r="L281" s="3" cm="1">
        <f t="array" ref="L281">SUM(_xlfn._xlws.FILTER($D$2:$D$998,_xlfn.MAP($F$2:$F$998,_xlfn.LAMBDA(_xlpm.x,_xlpm.x=$F281))))</f>
        <v>1.8148820326678765E-3</v>
      </c>
      <c r="M281" s="3">
        <f t="shared" si="56"/>
        <v>1</v>
      </c>
      <c r="N281" s="3">
        <f t="shared" si="57"/>
        <v>0.33349344548020921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~mann~ : [man]</v>
      </c>
      <c r="B282" s="2">
        <v>2</v>
      </c>
      <c r="C282" s="1" t="s">
        <v>1553</v>
      </c>
      <c r="D282" s="3">
        <f t="shared" si="49"/>
        <v>1.8148820326678765E-3</v>
      </c>
      <c r="E282" s="1" t="str">
        <f t="shared" si="50"/>
        <v>~mann~</v>
      </c>
      <c r="F282" s="1" t="str">
        <f t="shared" si="51"/>
        <v>[man]</v>
      </c>
      <c r="G282" s="5">
        <f t="shared" si="52"/>
        <v>4</v>
      </c>
      <c r="H282" s="5">
        <f t="shared" si="53"/>
        <v>3</v>
      </c>
      <c r="I282" s="5">
        <f t="shared" si="54"/>
        <v>4</v>
      </c>
      <c r="J282" s="3" cm="1">
        <f t="array" ref="J282">SUM(_xlfn._xlws.FILTER($D$2:$D$998,_xlfn.MAP($E$2:$E$998,_xlfn.LAMBDA(_xlpm.x,_xlpm.x=$E282))))</f>
        <v>1.8148820326678765E-3</v>
      </c>
      <c r="K282" s="3">
        <f t="shared" si="55"/>
        <v>1</v>
      </c>
      <c r="L282" s="3" cm="1">
        <f t="array" ref="L282">SUM(_xlfn._xlws.FILTER($D$2:$D$998,_xlfn.MAP($F$2:$F$998,_xlfn.LAMBDA(_xlpm.x,_xlpm.x=$F282))))</f>
        <v>1.8148820326678765E-3</v>
      </c>
      <c r="M282" s="3">
        <f t="shared" si="56"/>
        <v>1</v>
      </c>
      <c r="N282" s="3">
        <f t="shared" si="57"/>
        <v>0.33349344548020921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~rung~ : [ʁʊŋ]</v>
      </c>
      <c r="B283" s="2">
        <v>2</v>
      </c>
      <c r="C283" s="1" t="s">
        <v>1551</v>
      </c>
      <c r="D283" s="3">
        <f t="shared" si="49"/>
        <v>1.8148820326678765E-3</v>
      </c>
      <c r="E283" s="3" t="str">
        <f t="shared" si="50"/>
        <v>~rung~</v>
      </c>
      <c r="F283" s="3" t="str">
        <f t="shared" si="51"/>
        <v>[ʁʊŋ]</v>
      </c>
      <c r="G283" s="5">
        <f t="shared" si="52"/>
        <v>4</v>
      </c>
      <c r="H283" s="5">
        <f t="shared" si="53"/>
        <v>3</v>
      </c>
      <c r="I283" s="5">
        <f t="shared" si="54"/>
        <v>4</v>
      </c>
      <c r="J283" s="3" cm="1">
        <f t="array" ref="J283">SUM(_xlfn._xlws.FILTER($D$2:$D$998,_xlfn.MAP($E$2:$E$998,_xlfn.LAMBDA(_xlpm.x,_xlpm.x=$E283))))</f>
        <v>1.8148820326678765E-3</v>
      </c>
      <c r="K283" s="3">
        <f t="shared" si="55"/>
        <v>1</v>
      </c>
      <c r="L283" s="3" cm="1">
        <f t="array" ref="L283">SUM(_xlfn._xlws.FILTER($D$2:$D$998,_xlfn.MAP($F$2:$F$998,_xlfn.LAMBDA(_xlpm.x,_xlpm.x=$F283))))</f>
        <v>1.8148820326678765E-3</v>
      </c>
      <c r="M283" s="3">
        <f t="shared" si="56"/>
        <v>1</v>
      </c>
      <c r="N283" s="3">
        <f t="shared" si="57"/>
        <v>0.33349344548020921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~baum~ : [baɔm]</v>
      </c>
      <c r="B284" s="2">
        <v>2</v>
      </c>
      <c r="C284" s="1" t="s">
        <v>1550</v>
      </c>
      <c r="D284" s="3">
        <f t="shared" si="49"/>
        <v>1.8148820326678765E-3</v>
      </c>
      <c r="E284" s="1" t="str">
        <f t="shared" si="50"/>
        <v>~baum~</v>
      </c>
      <c r="F284" s="1" t="str">
        <f t="shared" si="51"/>
        <v>[baɔm]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 cm="1">
        <f t="array" ref="J284">SUM(_xlfn._xlws.FILTER($D$2:$D$998,_xlfn.MAP($E$2:$E$998,_xlfn.LAMBDA(_xlpm.x,_xlpm.x=$E284))))</f>
        <v>1.8148820326678765E-3</v>
      </c>
      <c r="K284" s="3">
        <f t="shared" si="55"/>
        <v>1</v>
      </c>
      <c r="L284" s="3" cm="1">
        <f t="array" ref="L284">SUM(_xlfn._xlws.FILTER($D$2:$D$998,_xlfn.MAP($F$2:$F$998,_xlfn.LAMBDA(_xlpm.x,_xlpm.x=$F284))))</f>
        <v>1.8148820326678765E-3</v>
      </c>
      <c r="M284" s="3">
        <f t="shared" si="56"/>
        <v>1</v>
      </c>
      <c r="N284" s="3">
        <f t="shared" si="57"/>
        <v>0.37127250094471825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~beso~ : [bezɔ]</v>
      </c>
      <c r="B285" s="2">
        <v>2</v>
      </c>
      <c r="C285" s="1" t="s">
        <v>1549</v>
      </c>
      <c r="D285" s="3">
        <f t="shared" si="49"/>
        <v>1.8148820326678765E-3</v>
      </c>
      <c r="E285" s="1" t="str">
        <f t="shared" si="50"/>
        <v>~beso~</v>
      </c>
      <c r="F285" s="1" t="str">
        <f t="shared" si="51"/>
        <v>[bezɔ]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SUM(_xlfn._xlws.FILTER($D$2:$D$998,_xlfn.MAP($E$2:$E$998,_xlfn.LAMBDA(_xlpm.x,_xlpm.x=$E285))))</f>
        <v>1.8148820326678765E-3</v>
      </c>
      <c r="K285" s="3">
        <f t="shared" si="55"/>
        <v>1</v>
      </c>
      <c r="L285" s="3" cm="1">
        <f t="array" ref="L285">SUM(_xlfn._xlws.FILTER($D$2:$D$998,_xlfn.MAP($F$2:$F$998,_xlfn.LAMBDA(_xlpm.x,_xlpm.x=$F285))))</f>
        <v>1.8148820326678765E-3</v>
      </c>
      <c r="M285" s="3">
        <f t="shared" si="56"/>
        <v>1</v>
      </c>
      <c r="N285" s="3">
        <f t="shared" si="57"/>
        <v>0.37127250094471825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~gkei~ : [çkaɛ]</v>
      </c>
      <c r="B286" s="2">
        <v>2</v>
      </c>
      <c r="C286" s="1" t="s">
        <v>1548</v>
      </c>
      <c r="D286" s="3">
        <f t="shared" si="49"/>
        <v>1.8148820326678765E-3</v>
      </c>
      <c r="E286" s="1" t="str">
        <f t="shared" si="50"/>
        <v>~gkei~</v>
      </c>
      <c r="F286" s="1" t="str">
        <f t="shared" si="51"/>
        <v>[çkaɛ]</v>
      </c>
      <c r="G286" s="5">
        <f t="shared" si="52"/>
        <v>4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SUM(_xlfn._xlws.FILTER($D$2:$D$998,_xlfn.MAP($E$2:$E$998,_xlfn.LAMBDA(_xlpm.x,_xlpm.x=$E286))))</f>
        <v>1.8148820326678765E-3</v>
      </c>
      <c r="K286" s="3">
        <f t="shared" si="55"/>
        <v>1</v>
      </c>
      <c r="L286" s="3" cm="1">
        <f t="array" ref="L286">SUM(_xlfn._xlws.FILTER($D$2:$D$998,_xlfn.MAP($F$2:$F$998,_xlfn.LAMBDA(_xlpm.x,_xlpm.x=$F286))))</f>
        <v>1.8148820326678765E-3</v>
      </c>
      <c r="M286" s="3">
        <f t="shared" si="56"/>
        <v>1</v>
      </c>
      <c r="N286" s="3">
        <f t="shared" si="57"/>
        <v>0.37127250094471825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~ffix~ : [fɪks]</v>
      </c>
      <c r="B287" s="2">
        <v>2</v>
      </c>
      <c r="C287" s="1" t="s">
        <v>1546</v>
      </c>
      <c r="D287" s="3">
        <f t="shared" si="49"/>
        <v>1.8148820326678765E-3</v>
      </c>
      <c r="E287" s="3" t="str">
        <f t="shared" si="50"/>
        <v>~ffix~</v>
      </c>
      <c r="F287" s="3" t="str">
        <f t="shared" si="51"/>
        <v>[fɪks]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SUM(_xlfn._xlws.FILTER($D$2:$D$998,_xlfn.MAP($E$2:$E$998,_xlfn.LAMBDA(_xlpm.x,_xlpm.x=$E287))))</f>
        <v>1.8148820326678765E-3</v>
      </c>
      <c r="K287" s="3">
        <f t="shared" si="55"/>
        <v>1</v>
      </c>
      <c r="L287" s="3" cm="1">
        <f t="array" ref="L287">SUM(_xlfn._xlws.FILTER($D$2:$D$998,_xlfn.MAP($F$2:$F$998,_xlfn.LAMBDA(_xlpm.x,_xlpm.x=$F287))))</f>
        <v>1.8148820326678765E-3</v>
      </c>
      <c r="M287" s="3">
        <f t="shared" si="56"/>
        <v>1</v>
      </c>
      <c r="N287" s="3">
        <f t="shared" si="57"/>
        <v>0.37127250094471825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~heit~ : [haɛt]</v>
      </c>
      <c r="B288" s="2">
        <v>2</v>
      </c>
      <c r="C288" s="1" t="s">
        <v>1545</v>
      </c>
      <c r="D288" s="3">
        <f t="shared" si="49"/>
        <v>1.8148820326678765E-3</v>
      </c>
      <c r="E288" s="1" t="str">
        <f t="shared" si="50"/>
        <v>~heit~</v>
      </c>
      <c r="F288" s="1" t="str">
        <f t="shared" si="51"/>
        <v>[haɛt]</v>
      </c>
      <c r="G288" s="5">
        <f t="shared" si="52"/>
        <v>4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SUM(_xlfn._xlws.FILTER($D$2:$D$998,_xlfn.MAP($E$2:$E$998,_xlfn.LAMBDA(_xlpm.x,_xlpm.x=$E288))))</f>
        <v>1.8148820326678765E-3</v>
      </c>
      <c r="K288" s="3">
        <f t="shared" si="55"/>
        <v>1</v>
      </c>
      <c r="L288" s="3" cm="1">
        <f t="array" ref="L288">SUM(_xlfn._xlws.FILTER($D$2:$D$998,_xlfn.MAP($F$2:$F$998,_xlfn.LAMBDA(_xlpm.x,_xlpm.x=$F288))))</f>
        <v>1.8148820326678765E-3</v>
      </c>
      <c r="M288" s="3">
        <f t="shared" si="56"/>
        <v>1</v>
      </c>
      <c r="N288" s="3">
        <f t="shared" si="57"/>
        <v>0.37127250094471825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~höhe~ : [høːe]</v>
      </c>
      <c r="B289" s="2">
        <v>2</v>
      </c>
      <c r="C289" s="1" t="s">
        <v>1544</v>
      </c>
      <c r="D289" s="3">
        <f t="shared" si="49"/>
        <v>1.8148820326678765E-3</v>
      </c>
      <c r="E289" s="1" t="str">
        <f t="shared" si="50"/>
        <v>~höhe~</v>
      </c>
      <c r="F289" s="1" t="str">
        <f t="shared" si="51"/>
        <v>[høːe]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SUM(_xlfn._xlws.FILTER($D$2:$D$998,_xlfn.MAP($E$2:$E$998,_xlfn.LAMBDA(_xlpm.x,_xlpm.x=$E289))))</f>
        <v>1.8148820326678765E-3</v>
      </c>
      <c r="K289" s="3">
        <f t="shared" si="55"/>
        <v>1</v>
      </c>
      <c r="L289" s="3" cm="1">
        <f t="array" ref="L289">SUM(_xlfn._xlws.FILTER($D$2:$D$998,_xlfn.MAP($F$2:$F$998,_xlfn.LAMBDA(_xlpm.x,_xlpm.x=$F289))))</f>
        <v>1.8148820326678765E-3</v>
      </c>
      <c r="M289" s="3">
        <f t="shared" si="56"/>
        <v>1</v>
      </c>
      <c r="N289" s="3">
        <f t="shared" si="57"/>
        <v>0.37127250094471825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~keit~ : [kaɛt]</v>
      </c>
      <c r="B290" s="2">
        <v>2</v>
      </c>
      <c r="C290" s="1" t="s">
        <v>1542</v>
      </c>
      <c r="D290" s="3">
        <f t="shared" si="49"/>
        <v>1.8148820326678765E-3</v>
      </c>
      <c r="E290" s="1" t="str">
        <f t="shared" si="50"/>
        <v>~keit~</v>
      </c>
      <c r="F290" s="1" t="str">
        <f t="shared" si="51"/>
        <v>[kaɛt]</v>
      </c>
      <c r="G290" s="5">
        <f t="shared" si="52"/>
        <v>4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SUM(_xlfn._xlws.FILTER($D$2:$D$998,_xlfn.MAP($E$2:$E$998,_xlfn.LAMBDA(_xlpm.x,_xlpm.x=$E290))))</f>
        <v>1.8148820326678765E-3</v>
      </c>
      <c r="K290" s="3">
        <f t="shared" si="55"/>
        <v>1</v>
      </c>
      <c r="L290" s="3" cm="1">
        <f t="array" ref="L290">SUM(_xlfn._xlws.FILTER($D$2:$D$998,_xlfn.MAP($F$2:$F$998,_xlfn.LAMBDA(_xlpm.x,_xlpm.x=$F290))))</f>
        <v>1.8148820326678765E-3</v>
      </c>
      <c r="M290" s="3">
        <f t="shared" si="56"/>
        <v>1</v>
      </c>
      <c r="N290" s="3">
        <f t="shared" si="57"/>
        <v>0.37127250094471825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~mein~ : [maɛn]</v>
      </c>
      <c r="B291" s="2">
        <v>2</v>
      </c>
      <c r="C291" s="1" t="s">
        <v>1541</v>
      </c>
      <c r="D291" s="3">
        <f t="shared" si="49"/>
        <v>1.8148820326678765E-3</v>
      </c>
      <c r="E291" s="1" t="str">
        <f t="shared" si="50"/>
        <v>~mein~</v>
      </c>
      <c r="F291" s="1" t="str">
        <f t="shared" si="51"/>
        <v>[maɛn]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SUM(_xlfn._xlws.FILTER($D$2:$D$998,_xlfn.MAP($E$2:$E$998,_xlfn.LAMBDA(_xlpm.x,_xlpm.x=$E291))))</f>
        <v>1.8148820326678765E-3</v>
      </c>
      <c r="K291" s="3">
        <f t="shared" si="55"/>
        <v>1</v>
      </c>
      <c r="L291" s="3" cm="1">
        <f t="array" ref="L291">SUM(_xlfn._xlws.FILTER($D$2:$D$998,_xlfn.MAP($F$2:$F$998,_xlfn.LAMBDA(_xlpm.x,_xlpm.x=$F291))))</f>
        <v>1.8148820326678765E-3</v>
      </c>
      <c r="M291" s="3">
        <f t="shared" si="56"/>
        <v>1</v>
      </c>
      <c r="N291" s="3">
        <f t="shared" si="57"/>
        <v>0.37127250094471825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~ment~ : [mɛnt]</v>
      </c>
      <c r="B292" s="2">
        <v>2</v>
      </c>
      <c r="C292" s="1" t="s">
        <v>1539</v>
      </c>
      <c r="D292" s="3">
        <f t="shared" si="49"/>
        <v>1.8148820326678765E-3</v>
      </c>
      <c r="E292" s="1" t="str">
        <f t="shared" si="50"/>
        <v>~ment~</v>
      </c>
      <c r="F292" s="1" t="str">
        <f t="shared" si="51"/>
        <v>[mɛnt]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 cm="1">
        <f t="array" ref="J292">SUM(_xlfn._xlws.FILTER($D$2:$D$998,_xlfn.MAP($E$2:$E$998,_xlfn.LAMBDA(_xlpm.x,_xlpm.x=$E292))))</f>
        <v>1.8148820326678765E-3</v>
      </c>
      <c r="K292" s="3">
        <f t="shared" si="55"/>
        <v>1</v>
      </c>
      <c r="L292" s="3" cm="1">
        <f t="array" ref="L292">SUM(_xlfn._xlws.FILTER($D$2:$D$998,_xlfn.MAP($F$2:$F$998,_xlfn.LAMBDA(_xlpm.x,_xlpm.x=$F292))))</f>
        <v>1.8148820326678765E-3</v>
      </c>
      <c r="M292" s="3">
        <f t="shared" si="56"/>
        <v>1</v>
      </c>
      <c r="N292" s="3">
        <f t="shared" si="57"/>
        <v>0.37127250094471825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~ndig~ : [ndɪç]</v>
      </c>
      <c r="B293" s="2">
        <v>2</v>
      </c>
      <c r="C293" s="1" t="s">
        <v>1538</v>
      </c>
      <c r="D293" s="3">
        <f t="shared" si="49"/>
        <v>1.8148820326678765E-3</v>
      </c>
      <c r="E293" s="1" t="str">
        <f t="shared" si="50"/>
        <v>~ndig~</v>
      </c>
      <c r="F293" s="1" t="str">
        <f t="shared" si="51"/>
        <v>[ndɪç]</v>
      </c>
      <c r="G293" s="5">
        <f t="shared" si="52"/>
        <v>4</v>
      </c>
      <c r="H293" s="5">
        <f t="shared" si="53"/>
        <v>4</v>
      </c>
      <c r="I293" s="5">
        <f t="shared" si="54"/>
        <v>4</v>
      </c>
      <c r="J293" s="3" cm="1">
        <f t="array" ref="J293">SUM(_xlfn._xlws.FILTER($D$2:$D$998,_xlfn.MAP($E$2:$E$998,_xlfn.LAMBDA(_xlpm.x,_xlpm.x=$E293))))</f>
        <v>1.8148820326678765E-3</v>
      </c>
      <c r="K293" s="3">
        <f t="shared" si="55"/>
        <v>1</v>
      </c>
      <c r="L293" s="3" cm="1">
        <f t="array" ref="L293">SUM(_xlfn._xlws.FILTER($D$2:$D$998,_xlfn.MAP($F$2:$F$998,_xlfn.LAMBDA(_xlpm.x,_xlpm.x=$F293))))</f>
        <v>1.8148820326678765E-3</v>
      </c>
      <c r="M293" s="3">
        <f t="shared" si="56"/>
        <v>1</v>
      </c>
      <c r="N293" s="3">
        <f t="shared" si="57"/>
        <v>0.37127250094471825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~nhei~ : [nhaɛ]</v>
      </c>
      <c r="B294" s="2">
        <v>2</v>
      </c>
      <c r="C294" s="1" t="s">
        <v>190</v>
      </c>
      <c r="D294" s="3">
        <f t="shared" si="49"/>
        <v>1.8148820326678765E-3</v>
      </c>
      <c r="E294" s="1" t="str">
        <f t="shared" si="50"/>
        <v>~nhei~</v>
      </c>
      <c r="F294" s="1" t="str">
        <f t="shared" si="51"/>
        <v>[nhaɛ]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SUM(_xlfn._xlws.FILTER($D$2:$D$998,_xlfn.MAP($E$2:$E$998,_xlfn.LAMBDA(_xlpm.x,_xlpm.x=$E294))))</f>
        <v>1.8148820326678765E-3</v>
      </c>
      <c r="K294" s="3">
        <f t="shared" si="55"/>
        <v>1</v>
      </c>
      <c r="L294" s="3" cm="1">
        <f t="array" ref="L294">SUM(_xlfn._xlws.FILTER($D$2:$D$998,_xlfn.MAP($F$2:$F$998,_xlfn.LAMBDA(_xlpm.x,_xlpm.x=$F294))))</f>
        <v>1.8148820326678765E-3</v>
      </c>
      <c r="M294" s="3">
        <f t="shared" si="56"/>
        <v>1</v>
      </c>
      <c r="N294" s="3">
        <f t="shared" si="57"/>
        <v>0.37127250094471825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~ntwo~ : [ntvɔ]</v>
      </c>
      <c r="B295" s="2">
        <v>2</v>
      </c>
      <c r="C295" s="1" t="s">
        <v>1535</v>
      </c>
      <c r="D295" s="3">
        <f t="shared" si="49"/>
        <v>1.8148820326678765E-3</v>
      </c>
      <c r="E295" s="1" t="str">
        <f t="shared" si="50"/>
        <v>~ntwo~</v>
      </c>
      <c r="F295" s="1" t="str">
        <f t="shared" si="51"/>
        <v>[ntvɔ]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 cm="1">
        <f t="array" ref="J295">SUM(_xlfn._xlws.FILTER($D$2:$D$998,_xlfn.MAP($E$2:$E$998,_xlfn.LAMBDA(_xlpm.x,_xlpm.x=$E295))))</f>
        <v>1.8148820326678765E-3</v>
      </c>
      <c r="K295" s="3">
        <f t="shared" si="55"/>
        <v>1</v>
      </c>
      <c r="L295" s="3" cm="1">
        <f t="array" ref="L295">SUM(_xlfn._xlws.FILTER($D$2:$D$998,_xlfn.MAP($F$2:$F$998,_xlfn.LAMBDA(_xlpm.x,_xlpm.x=$F295))))</f>
        <v>1.8148820326678765E-3</v>
      </c>
      <c r="M295" s="3">
        <f t="shared" si="56"/>
        <v>1</v>
      </c>
      <c r="N295" s="3">
        <f t="shared" si="57"/>
        <v>0.37127250094471825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~nent~ : [nɛnt]</v>
      </c>
      <c r="B296" s="2">
        <v>2</v>
      </c>
      <c r="C296" s="1" t="s">
        <v>1534</v>
      </c>
      <c r="D296" s="3">
        <f t="shared" si="49"/>
        <v>1.8148820326678765E-3</v>
      </c>
      <c r="E296" s="3" t="str">
        <f t="shared" si="50"/>
        <v>~nent~</v>
      </c>
      <c r="F296" s="3" t="str">
        <f t="shared" si="51"/>
        <v>[nɛnt]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SUM(_xlfn._xlws.FILTER($D$2:$D$998,_xlfn.MAP($E$2:$E$998,_xlfn.LAMBDA(_xlpm.x,_xlpm.x=$E296))))</f>
        <v>1.8148820326678765E-3</v>
      </c>
      <c r="K296" s="3">
        <f t="shared" si="55"/>
        <v>1</v>
      </c>
      <c r="L296" s="3" cm="1">
        <f t="array" ref="L296">SUM(_xlfn._xlws.FILTER($D$2:$D$998,_xlfn.MAP($F$2:$F$998,_xlfn.LAMBDA(_xlpm.x,_xlpm.x=$F296))))</f>
        <v>1.8148820326678765E-3</v>
      </c>
      <c r="M296" s="3">
        <f t="shared" si="56"/>
        <v>1</v>
      </c>
      <c r="N296" s="3">
        <f t="shared" si="57"/>
        <v>0.37127250094471825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~wort~ : [vɔʁt]</v>
      </c>
      <c r="B297" s="2">
        <v>2</v>
      </c>
      <c r="C297" s="1" t="s">
        <v>1529</v>
      </c>
      <c r="D297" s="3">
        <f t="shared" si="49"/>
        <v>1.8148820326678765E-3</v>
      </c>
      <c r="E297" s="3" t="str">
        <f t="shared" si="50"/>
        <v>~wort~</v>
      </c>
      <c r="F297" s="3" t="str">
        <f t="shared" si="51"/>
        <v>[vɔʁt]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 cm="1">
        <f t="array" ref="J297">SUM(_xlfn._xlws.FILTER($D$2:$D$998,_xlfn.MAP($E$2:$E$998,_xlfn.LAMBDA(_xlpm.x,_xlpm.x=$E297))))</f>
        <v>1.8148820326678765E-3</v>
      </c>
      <c r="K297" s="3">
        <f t="shared" si="55"/>
        <v>1</v>
      </c>
      <c r="L297" s="3" cm="1">
        <f t="array" ref="L297">SUM(_xlfn._xlws.FILTER($D$2:$D$998,_xlfn.MAP($F$2:$F$998,_xlfn.LAMBDA(_xlpm.x,_xlpm.x=$F297))))</f>
        <v>1.8148820326678765E-3</v>
      </c>
      <c r="M297" s="3">
        <f t="shared" si="56"/>
        <v>1</v>
      </c>
      <c r="N297" s="3">
        <f t="shared" si="57"/>
        <v>0.37127250094471825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~such~ : [zuːx]</v>
      </c>
      <c r="B298" s="2">
        <v>2</v>
      </c>
      <c r="C298" s="1" t="s">
        <v>1527</v>
      </c>
      <c r="D298" s="3">
        <f t="shared" si="49"/>
        <v>1.8148820326678765E-3</v>
      </c>
      <c r="E298" s="3" t="str">
        <f t="shared" si="50"/>
        <v>~such~</v>
      </c>
      <c r="F298" s="3" t="str">
        <f t="shared" si="51"/>
        <v>[zuːx]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SUM(_xlfn._xlws.FILTER($D$2:$D$998,_xlfn.MAP($E$2:$E$998,_xlfn.LAMBDA(_xlpm.x,_xlpm.x=$E298))))</f>
        <v>1.8148820326678765E-3</v>
      </c>
      <c r="K298" s="3">
        <f t="shared" si="55"/>
        <v>1</v>
      </c>
      <c r="L298" s="3" cm="1">
        <f t="array" ref="L298">SUM(_xlfn._xlws.FILTER($D$2:$D$998,_xlfn.MAP($F$2:$F$998,_xlfn.LAMBDA(_xlpm.x,_xlpm.x=$F298))))</f>
        <v>1.8148820326678765E-3</v>
      </c>
      <c r="M298" s="3">
        <f t="shared" si="56"/>
        <v>1</v>
      </c>
      <c r="N298" s="3">
        <f t="shared" si="57"/>
        <v>0.37127250094471825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~jahr~ : [ʝaːʁ]</v>
      </c>
      <c r="B299" s="2">
        <v>2</v>
      </c>
      <c r="C299" s="1" t="s">
        <v>1526</v>
      </c>
      <c r="D299" s="3">
        <f t="shared" si="49"/>
        <v>1.8148820326678765E-3</v>
      </c>
      <c r="E299" s="3" t="str">
        <f t="shared" si="50"/>
        <v>~jahr~</v>
      </c>
      <c r="F299" s="3" t="str">
        <f t="shared" si="51"/>
        <v>[ʝaːʁ]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 cm="1">
        <f t="array" ref="J299">SUM(_xlfn._xlws.FILTER($D$2:$D$998,_xlfn.MAP($E$2:$E$998,_xlfn.LAMBDA(_xlpm.x,_xlpm.x=$E299))))</f>
        <v>1.8148820326678765E-3</v>
      </c>
      <c r="K299" s="3">
        <f t="shared" si="55"/>
        <v>1</v>
      </c>
      <c r="L299" s="3" cm="1">
        <f t="array" ref="L299">SUM(_xlfn._xlws.FILTER($D$2:$D$998,_xlfn.MAP($F$2:$F$998,_xlfn.LAMBDA(_xlpm.x,_xlpm.x=$F299))))</f>
        <v>1.8148820326678765E-3</v>
      </c>
      <c r="M299" s="3">
        <f t="shared" si="56"/>
        <v>1</v>
      </c>
      <c r="N299" s="3">
        <f t="shared" si="57"/>
        <v>0.37127250094471825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~gewi~ : [ɡəvɪ]</v>
      </c>
      <c r="B300" s="2">
        <v>2</v>
      </c>
      <c r="C300" s="1" t="s">
        <v>1525</v>
      </c>
      <c r="D300" s="3">
        <f t="shared" si="49"/>
        <v>1.8148820326678765E-3</v>
      </c>
      <c r="E300" s="3" t="str">
        <f t="shared" si="50"/>
        <v>~gewi~</v>
      </c>
      <c r="F300" s="3" t="str">
        <f t="shared" si="51"/>
        <v>[ɡəvɪ]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SUM(_xlfn._xlws.FILTER($D$2:$D$998,_xlfn.MAP($E$2:$E$998,_xlfn.LAMBDA(_xlpm.x,_xlpm.x=$E300))))</f>
        <v>1.8148820326678765E-3</v>
      </c>
      <c r="K300" s="3">
        <f t="shared" si="55"/>
        <v>1</v>
      </c>
      <c r="L300" s="3" cm="1">
        <f t="array" ref="L300">SUM(_xlfn._xlws.FILTER($D$2:$D$998,_xlfn.MAP($F$2:$F$998,_xlfn.LAMBDA(_xlpm.x,_xlpm.x=$F300))))</f>
        <v>1.8148820326678765E-3</v>
      </c>
      <c r="M300" s="3">
        <f t="shared" si="56"/>
        <v>1</v>
      </c>
      <c r="N300" s="3">
        <f t="shared" si="57"/>
        <v>0.37127250094471825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~erfo~ : [ɐfɔ]</v>
      </c>
      <c r="B301" s="2">
        <v>3</v>
      </c>
      <c r="C301" s="1" t="s">
        <v>1524</v>
      </c>
      <c r="D301" s="3">
        <f t="shared" si="49"/>
        <v>2.7223230490018148E-3</v>
      </c>
      <c r="E301" s="3" t="str">
        <f t="shared" si="50"/>
        <v>~erfo~</v>
      </c>
      <c r="F301" s="3" t="str">
        <f t="shared" si="51"/>
        <v>[ɐfɔ]</v>
      </c>
      <c r="G301" s="5">
        <f t="shared" si="52"/>
        <v>4</v>
      </c>
      <c r="H301" s="5">
        <f t="shared" si="53"/>
        <v>3</v>
      </c>
      <c r="I301" s="5">
        <f t="shared" si="54"/>
        <v>4</v>
      </c>
      <c r="J301" s="3" cm="1">
        <f t="array" ref="J301">SUM(_xlfn._xlws.FILTER($D$2:$D$998,_xlfn.MAP($E$2:$E$998,_xlfn.LAMBDA(_xlpm.x,_xlpm.x=$E301))))</f>
        <v>2.7223230490018148E-3</v>
      </c>
      <c r="K301" s="3">
        <f t="shared" si="55"/>
        <v>1</v>
      </c>
      <c r="L301" s="3" cm="1">
        <f t="array" ref="L301">SUM(_xlfn._xlws.FILTER($D$2:$D$998,_xlfn.MAP($F$2:$F$998,_xlfn.LAMBDA(_xlpm.x,_xlpm.x=$F301))))</f>
        <v>2.7223230490018148E-3</v>
      </c>
      <c r="M301" s="3">
        <f t="shared" si="56"/>
        <v>1</v>
      </c>
      <c r="N301" s="3">
        <f t="shared" si="57"/>
        <v>0.42082187474904936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~buch~ : [buːx]</v>
      </c>
      <c r="B302" s="2">
        <v>3</v>
      </c>
      <c r="C302" s="1" t="s">
        <v>1523</v>
      </c>
      <c r="D302" s="3">
        <f t="shared" si="49"/>
        <v>2.7223230490018148E-3</v>
      </c>
      <c r="E302" s="3" t="str">
        <f t="shared" si="50"/>
        <v>~buch~</v>
      </c>
      <c r="F302" s="3" t="str">
        <f t="shared" si="51"/>
        <v>[buːx]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SUM(_xlfn._xlws.FILTER($D$2:$D$998,_xlfn.MAP($E$2:$E$998,_xlfn.LAMBDA(_xlpm.x,_xlpm.x=$E302))))</f>
        <v>2.7223230490018148E-3</v>
      </c>
      <c r="K302" s="3">
        <f t="shared" si="55"/>
        <v>1</v>
      </c>
      <c r="L302" s="3" cm="1">
        <f t="array" ref="L302">SUM(_xlfn._xlws.FILTER($D$2:$D$998,_xlfn.MAP($F$2:$F$998,_xlfn.LAMBDA(_xlpm.x,_xlpm.x=$F302))))</f>
        <v>2.7223230490018148E-3</v>
      </c>
      <c r="M302" s="3">
        <f t="shared" si="56"/>
        <v>1</v>
      </c>
      <c r="N302" s="3">
        <f t="shared" si="57"/>
        <v>0.4684937350578196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~teil~ : [taɛl]</v>
      </c>
      <c r="B303" s="2">
        <v>3</v>
      </c>
      <c r="C303" s="1" t="s">
        <v>1519</v>
      </c>
      <c r="D303" s="3">
        <f t="shared" si="49"/>
        <v>2.7223230490018148E-3</v>
      </c>
      <c r="E303" s="3" t="str">
        <f t="shared" si="50"/>
        <v>~teil~</v>
      </c>
      <c r="F303" s="3" t="str">
        <f t="shared" si="51"/>
        <v>[taɛl]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 cm="1">
        <f t="array" ref="J303">SUM(_xlfn._xlws.FILTER($D$2:$D$998,_xlfn.MAP($E$2:$E$998,_xlfn.LAMBDA(_xlpm.x,_xlpm.x=$E303))))</f>
        <v>2.7223230490018148E-3</v>
      </c>
      <c r="K303" s="3">
        <f t="shared" si="55"/>
        <v>1</v>
      </c>
      <c r="L303" s="3" cm="1">
        <f t="array" ref="L303">SUM(_xlfn._xlws.FILTER($D$2:$D$998,_xlfn.MAP($F$2:$F$998,_xlfn.LAMBDA(_xlpm.x,_xlpm.x=$F303))))</f>
        <v>2.7223230490018148E-3</v>
      </c>
      <c r="M303" s="3">
        <f t="shared" si="56"/>
        <v>1</v>
      </c>
      <c r="N303" s="3">
        <f t="shared" si="57"/>
        <v>0.4684937350578196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~lich~ : [lɪç]</v>
      </c>
      <c r="B304" s="2">
        <v>4</v>
      </c>
      <c r="C304" s="1" t="s">
        <v>1516</v>
      </c>
      <c r="D304" s="3">
        <f t="shared" si="49"/>
        <v>3.629764065335753E-3</v>
      </c>
      <c r="E304" s="1" t="str">
        <f t="shared" si="50"/>
        <v>~lich~</v>
      </c>
      <c r="F304" s="1" t="str">
        <f t="shared" si="51"/>
        <v>[lɪç]</v>
      </c>
      <c r="G304" s="5">
        <f t="shared" si="52"/>
        <v>4</v>
      </c>
      <c r="H304" s="5">
        <f t="shared" si="53"/>
        <v>3</v>
      </c>
      <c r="I304" s="5">
        <f t="shared" si="54"/>
        <v>4</v>
      </c>
      <c r="J304" s="3" cm="1">
        <f t="array" ref="J304">SUM(_xlfn._xlws.FILTER($D$2:$D$998,_xlfn.MAP($E$2:$E$998,_xlfn.LAMBDA(_xlpm.x,_xlpm.x=$E304))))</f>
        <v>3.629764065335753E-3</v>
      </c>
      <c r="K304" s="3">
        <f t="shared" si="55"/>
        <v>1</v>
      </c>
      <c r="L304" s="3" cm="1">
        <f t="array" ref="L304">SUM(_xlfn._xlws.FILTER($D$2:$D$998,_xlfn.MAP($F$2:$F$998,_xlfn.LAMBDA(_xlpm.x,_xlpm.x=$F304))))</f>
        <v>3.629764065335753E-3</v>
      </c>
      <c r="M304" s="3">
        <f t="shared" si="56"/>
        <v>1</v>
      </c>
      <c r="N304" s="3">
        <f t="shared" si="57"/>
        <v>0.4885590669614942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~ngen~ : [ŋen]</v>
      </c>
      <c r="B305" s="2">
        <v>8</v>
      </c>
      <c r="C305" s="1" t="s">
        <v>1510</v>
      </c>
      <c r="D305" s="3">
        <f t="shared" si="49"/>
        <v>7.2595281306715061E-3</v>
      </c>
      <c r="E305" s="3" t="str">
        <f t="shared" si="50"/>
        <v>~ngen~</v>
      </c>
      <c r="F305" s="3" t="str">
        <f t="shared" si="51"/>
        <v>[ŋen]</v>
      </c>
      <c r="G305" s="5">
        <f t="shared" si="52"/>
        <v>4</v>
      </c>
      <c r="H305" s="5">
        <f t="shared" si="53"/>
        <v>3</v>
      </c>
      <c r="I305" s="5">
        <f t="shared" si="54"/>
        <v>4</v>
      </c>
      <c r="J305" s="3" cm="1">
        <f t="array" ref="J305">SUM(_xlfn._xlws.FILTER($D$2:$D$998,_xlfn.MAP($E$2:$E$998,_xlfn.LAMBDA(_xlpm.x,_xlpm.x=$E305))))</f>
        <v>7.2595281306715061E-3</v>
      </c>
      <c r="K305" s="3">
        <f t="shared" si="55"/>
        <v>1</v>
      </c>
      <c r="L305" s="3" cm="1">
        <f t="array" ref="L305">SUM(_xlfn._xlws.FILTER($D$2:$D$998,_xlfn.MAP($F$2:$F$998,_xlfn.LAMBDA(_xlpm.x,_xlpm.x=$F305))))</f>
        <v>7.2595281306715061E-3</v>
      </c>
      <c r="M305" s="3">
        <f t="shared" si="56"/>
        <v>1</v>
      </c>
      <c r="N305" s="3">
        <f t="shared" si="57"/>
        <v>0.66698689096041841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~nnen~ : [nen]</v>
      </c>
      <c r="B306" s="2">
        <v>4</v>
      </c>
      <c r="C306" s="1" t="s">
        <v>1502</v>
      </c>
      <c r="D306" s="3">
        <f t="shared" si="49"/>
        <v>3.629764065335753E-3</v>
      </c>
      <c r="E306" s="1" t="str">
        <f t="shared" si="50"/>
        <v>~nnen~</v>
      </c>
      <c r="F306" s="1" t="str">
        <f t="shared" si="51"/>
        <v>[nen]</v>
      </c>
      <c r="G306" s="5">
        <f t="shared" si="52"/>
        <v>4</v>
      </c>
      <c r="H306" s="5">
        <f t="shared" si="53"/>
        <v>3</v>
      </c>
      <c r="I306" s="5">
        <f t="shared" si="54"/>
        <v>4</v>
      </c>
      <c r="J306" s="3" cm="1">
        <f t="array" ref="J306">SUM(_xlfn._xlws.FILTER($D$2:$D$998,_xlfn.MAP($E$2:$E$998,_xlfn.LAMBDA(_xlpm.x,_xlpm.x=$E306))))</f>
        <v>3.629764065335753E-3</v>
      </c>
      <c r="K306" s="3">
        <f t="shared" si="55"/>
        <v>1</v>
      </c>
      <c r="L306" s="3" cm="1">
        <f t="array" ref="L306">SUM(_xlfn._xlws.FILTER($D$2:$D$998,_xlfn.MAP($F$2:$F$998,_xlfn.LAMBDA(_xlpm.x,_xlpm.x=$F306))))</f>
        <v>3.629764065335753E-3</v>
      </c>
      <c r="M306" s="3">
        <f t="shared" si="56"/>
        <v>1</v>
      </c>
      <c r="N306" s="3">
        <f t="shared" si="57"/>
        <v>0.4885590669614942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~biss~ : [bɪs]</v>
      </c>
      <c r="B307" s="2">
        <v>1</v>
      </c>
      <c r="C307" s="1" t="s">
        <v>1498</v>
      </c>
      <c r="D307" s="3">
        <f t="shared" si="49"/>
        <v>9.0744101633393826E-4</v>
      </c>
      <c r="E307" s="3" t="str">
        <f t="shared" si="50"/>
        <v>~biss~</v>
      </c>
      <c r="F307" s="3" t="str">
        <f t="shared" si="51"/>
        <v>[bɪs]</v>
      </c>
      <c r="G307" s="5">
        <f t="shared" si="52"/>
        <v>4</v>
      </c>
      <c r="H307" s="5">
        <f t="shared" si="53"/>
        <v>3</v>
      </c>
      <c r="I307" s="5">
        <f t="shared" si="54"/>
        <v>4</v>
      </c>
      <c r="J307" s="3" cm="1">
        <f t="array" ref="J307">SUM(_xlfn._xlws.FILTER($D$2:$D$998,_xlfn.MAP($E$2:$E$998,_xlfn.LAMBDA(_xlpm.x,_xlpm.x=$E307))))</f>
        <v>9.0744101633393826E-4</v>
      </c>
      <c r="K307" s="3">
        <f t="shared" si="55"/>
        <v>1</v>
      </c>
      <c r="L307" s="3" cm="1">
        <f t="array" ref="L307">SUM(_xlfn._xlws.FILTER($D$2:$D$998,_xlfn.MAP($F$2:$F$998,_xlfn.LAMBDA(_xlpm.x,_xlpm.x=$F307))))</f>
        <v>9.0744101633393826E-4</v>
      </c>
      <c r="M307" s="3">
        <f t="shared" si="56"/>
        <v>1</v>
      </c>
      <c r="N307" s="3">
        <f t="shared" si="57"/>
        <v>0.21041093737452468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~erha~ : [ɐha]</v>
      </c>
      <c r="B308" s="2">
        <v>1</v>
      </c>
      <c r="C308" s="1" t="s">
        <v>1496</v>
      </c>
      <c r="D308" s="3">
        <f t="shared" si="49"/>
        <v>9.0744101633393826E-4</v>
      </c>
      <c r="E308" s="3" t="str">
        <f t="shared" si="50"/>
        <v>~erha~</v>
      </c>
      <c r="F308" s="3" t="str">
        <f t="shared" si="51"/>
        <v>[ɐha]</v>
      </c>
      <c r="G308" s="5">
        <f t="shared" si="52"/>
        <v>4</v>
      </c>
      <c r="H308" s="5">
        <f t="shared" si="53"/>
        <v>3</v>
      </c>
      <c r="I308" s="5">
        <f t="shared" si="54"/>
        <v>4</v>
      </c>
      <c r="J308" s="3" cm="1">
        <f t="array" ref="J308">SUM(_xlfn._xlws.FILTER($D$2:$D$998,_xlfn.MAP($E$2:$E$998,_xlfn.LAMBDA(_xlpm.x,_xlpm.x=$E308))))</f>
        <v>9.0744101633393826E-4</v>
      </c>
      <c r="K308" s="3">
        <f t="shared" si="55"/>
        <v>1</v>
      </c>
      <c r="L308" s="3" cm="1">
        <f t="array" ref="L308">SUM(_xlfn._xlws.FILTER($D$2:$D$998,_xlfn.MAP($F$2:$F$998,_xlfn.LAMBDA(_xlpm.x,_xlpm.x=$F308))))</f>
        <v>9.0744101633393826E-4</v>
      </c>
      <c r="M308" s="3">
        <f t="shared" si="56"/>
        <v>1</v>
      </c>
      <c r="N308" s="3">
        <f t="shared" si="57"/>
        <v>0.21041093737452468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~mmen~ : [men]</v>
      </c>
      <c r="B309" s="2">
        <v>4</v>
      </c>
      <c r="C309" s="1" t="s">
        <v>1482</v>
      </c>
      <c r="D309" s="3">
        <f t="shared" si="49"/>
        <v>3.629764065335753E-3</v>
      </c>
      <c r="E309" s="1" t="str">
        <f t="shared" si="50"/>
        <v>~mmen~</v>
      </c>
      <c r="F309" s="1" t="str">
        <f t="shared" si="51"/>
        <v>[men]</v>
      </c>
      <c r="G309" s="5">
        <f t="shared" si="52"/>
        <v>4</v>
      </c>
      <c r="H309" s="5">
        <f t="shared" si="53"/>
        <v>3</v>
      </c>
      <c r="I309" s="5">
        <f t="shared" si="54"/>
        <v>4</v>
      </c>
      <c r="J309" s="3" cm="1">
        <f t="array" ref="J309">SUM(_xlfn._xlws.FILTER($D$2:$D$998,_xlfn.MAP($E$2:$E$998,_xlfn.LAMBDA(_xlpm.x,_xlpm.x=$E309))))</f>
        <v>3.629764065335753E-3</v>
      </c>
      <c r="K309" s="3">
        <f t="shared" si="55"/>
        <v>1</v>
      </c>
      <c r="L309" s="3" cm="1">
        <f t="array" ref="L309">SUM(_xlfn._xlws.FILTER($D$2:$D$998,_xlfn.MAP($F$2:$F$998,_xlfn.LAMBDA(_xlpm.x,_xlpm.x=$F309))))</f>
        <v>3.629764065335753E-3</v>
      </c>
      <c r="M309" s="3">
        <f t="shared" si="56"/>
        <v>1</v>
      </c>
      <c r="N309" s="3">
        <f t="shared" si="57"/>
        <v>0.4885590669614942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~eher~ : [eːɐ]</v>
      </c>
      <c r="B310" s="2">
        <v>1</v>
      </c>
      <c r="C310" s="1" t="s">
        <v>1476</v>
      </c>
      <c r="D310" s="3">
        <f t="shared" si="49"/>
        <v>9.0744101633393826E-4</v>
      </c>
      <c r="E310" s="1" t="str">
        <f t="shared" si="50"/>
        <v>~eher~</v>
      </c>
      <c r="F310" s="1" t="str">
        <f t="shared" si="51"/>
        <v>[eːɐ]</v>
      </c>
      <c r="G310" s="5">
        <f t="shared" si="52"/>
        <v>4</v>
      </c>
      <c r="H310" s="5">
        <f t="shared" si="53"/>
        <v>3</v>
      </c>
      <c r="I310" s="5">
        <f t="shared" si="54"/>
        <v>4</v>
      </c>
      <c r="J310" s="3" cm="1">
        <f t="array" ref="J310">SUM(_xlfn._xlws.FILTER($D$2:$D$998,_xlfn.MAP($E$2:$E$998,_xlfn.LAMBDA(_xlpm.x,_xlpm.x=$E310))))</f>
        <v>9.0744101633393826E-4</v>
      </c>
      <c r="K310" s="3">
        <f t="shared" si="55"/>
        <v>1</v>
      </c>
      <c r="L310" s="3" cm="1">
        <f t="array" ref="L310">SUM(_xlfn._xlws.FILTER($D$2:$D$998,_xlfn.MAP($F$2:$F$998,_xlfn.LAMBDA(_xlpm.x,_xlpm.x=$F310))))</f>
        <v>9.0744101633393826E-4</v>
      </c>
      <c r="M310" s="3">
        <f t="shared" si="56"/>
        <v>1</v>
      </c>
      <c r="N310" s="3">
        <f t="shared" si="57"/>
        <v>0.21041093737452468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~akti~ : [aktsi]</v>
      </c>
      <c r="B311" s="2">
        <v>1</v>
      </c>
      <c r="C311" s="1" t="s">
        <v>1339</v>
      </c>
      <c r="D311" s="3">
        <f t="shared" si="49"/>
        <v>9.0744101633393826E-4</v>
      </c>
      <c r="E311" s="1" t="str">
        <f t="shared" si="50"/>
        <v>~akti~</v>
      </c>
      <c r="F311" s="1" t="str">
        <f t="shared" si="51"/>
        <v>[aktsi]</v>
      </c>
      <c r="G311" s="5">
        <f t="shared" si="52"/>
        <v>4</v>
      </c>
      <c r="H311" s="5">
        <f t="shared" si="53"/>
        <v>5</v>
      </c>
      <c r="I311" s="5">
        <f t="shared" si="54"/>
        <v>5</v>
      </c>
      <c r="J311" s="3" cm="1">
        <f t="array" ref="J311">SUM(_xlfn._xlws.FILTER($D$2:$D$998,_xlfn.MAP($E$2:$E$998,_xlfn.LAMBDA(_xlpm.x,_xlpm.x=$E311))))</f>
        <v>9.0744101633393826E-4</v>
      </c>
      <c r="K311" s="3">
        <f t="shared" si="55"/>
        <v>1</v>
      </c>
      <c r="L311" s="3" cm="1">
        <f t="array" ref="L311">SUM(_xlfn._xlws.FILTER($D$2:$D$998,_xlfn.MAP($F$2:$F$998,_xlfn.LAMBDA(_xlpm.x,_xlpm.x=$F311))))</f>
        <v>9.0744101633393826E-4</v>
      </c>
      <c r="M311" s="3">
        <f t="shared" si="56"/>
        <v>1</v>
      </c>
      <c r="N311" s="3">
        <f t="shared" si="57"/>
        <v>0.25439985932113074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~auto~ : [aɔtoː]</v>
      </c>
      <c r="B312" s="2">
        <v>1</v>
      </c>
      <c r="C312" s="1" t="s">
        <v>1335</v>
      </c>
      <c r="D312" s="3">
        <f t="shared" si="49"/>
        <v>9.0744101633393826E-4</v>
      </c>
      <c r="E312" s="1" t="str">
        <f t="shared" si="50"/>
        <v>~auto~</v>
      </c>
      <c r="F312" s="1" t="str">
        <f t="shared" si="51"/>
        <v>[aɔtoː]</v>
      </c>
      <c r="G312" s="5">
        <f t="shared" si="52"/>
        <v>4</v>
      </c>
      <c r="H312" s="5">
        <f t="shared" si="53"/>
        <v>5</v>
      </c>
      <c r="I312" s="5">
        <f t="shared" si="54"/>
        <v>5</v>
      </c>
      <c r="J312" s="3" cm="1">
        <f t="array" ref="J312">SUM(_xlfn._xlws.FILTER($D$2:$D$998,_xlfn.MAP($E$2:$E$998,_xlfn.LAMBDA(_xlpm.x,_xlpm.x=$E312))))</f>
        <v>9.0744101633393826E-4</v>
      </c>
      <c r="K312" s="3">
        <f t="shared" si="55"/>
        <v>1</v>
      </c>
      <c r="L312" s="3" cm="1">
        <f t="array" ref="L312">SUM(_xlfn._xlws.FILTER($D$2:$D$998,_xlfn.MAP($F$2:$F$998,_xlfn.LAMBDA(_xlpm.x,_xlpm.x=$F312))))</f>
        <v>9.0744101633393826E-4</v>
      </c>
      <c r="M312" s="3">
        <f t="shared" si="56"/>
        <v>1</v>
      </c>
      <c r="N312" s="3">
        <f t="shared" si="57"/>
        <v>0.25439985932113074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~basi~ : [baːzɪ]</v>
      </c>
      <c r="B313" s="2">
        <v>1</v>
      </c>
      <c r="C313" s="1" t="s">
        <v>1333</v>
      </c>
      <c r="D313" s="3">
        <f t="shared" si="49"/>
        <v>9.0744101633393826E-4</v>
      </c>
      <c r="E313" s="1" t="str">
        <f t="shared" si="50"/>
        <v>~basi~</v>
      </c>
      <c r="F313" s="1" t="str">
        <f t="shared" si="51"/>
        <v>[baːzɪ]</v>
      </c>
      <c r="G313" s="5">
        <f t="shared" si="52"/>
        <v>4</v>
      </c>
      <c r="H313" s="5">
        <f t="shared" si="53"/>
        <v>5</v>
      </c>
      <c r="I313" s="5">
        <f t="shared" si="54"/>
        <v>5</v>
      </c>
      <c r="J313" s="3" cm="1">
        <f t="array" ref="J313">SUM(_xlfn._xlws.FILTER($D$2:$D$998,_xlfn.MAP($E$2:$E$998,_xlfn.LAMBDA(_xlpm.x,_xlpm.x=$E313))))</f>
        <v>9.0744101633393826E-4</v>
      </c>
      <c r="K313" s="3">
        <f t="shared" si="55"/>
        <v>1</v>
      </c>
      <c r="L313" s="3" cm="1">
        <f t="array" ref="L313">SUM(_xlfn._xlws.FILTER($D$2:$D$998,_xlfn.MAP($F$2:$F$998,_xlfn.LAMBDA(_xlpm.x,_xlpm.x=$F313))))</f>
        <v>9.0744101633393826E-4</v>
      </c>
      <c r="M313" s="3">
        <f t="shared" si="56"/>
        <v>1</v>
      </c>
      <c r="N313" s="3">
        <f t="shared" si="57"/>
        <v>0.25439985932113074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~beka~ : [bekaː]</v>
      </c>
      <c r="B314" s="2">
        <v>1</v>
      </c>
      <c r="C314" s="1" t="s">
        <v>1331</v>
      </c>
      <c r="D314" s="3">
        <f t="shared" si="49"/>
        <v>9.0744101633393826E-4</v>
      </c>
      <c r="E314" s="1" t="str">
        <f t="shared" si="50"/>
        <v>~beka~</v>
      </c>
      <c r="F314" s="1" t="str">
        <f t="shared" si="51"/>
        <v>[bekaː]</v>
      </c>
      <c r="G314" s="5">
        <f t="shared" si="52"/>
        <v>4</v>
      </c>
      <c r="H314" s="5">
        <f t="shared" si="53"/>
        <v>5</v>
      </c>
      <c r="I314" s="5">
        <f t="shared" si="54"/>
        <v>5</v>
      </c>
      <c r="J314" s="3" cm="1">
        <f t="array" ref="J314">SUM(_xlfn._xlws.FILTER($D$2:$D$998,_xlfn.MAP($E$2:$E$998,_xlfn.LAMBDA(_xlpm.x,_xlpm.x=$E314))))</f>
        <v>9.0744101633393826E-4</v>
      </c>
      <c r="K314" s="3">
        <f t="shared" si="55"/>
        <v>1</v>
      </c>
      <c r="L314" s="3" cm="1">
        <f t="array" ref="L314">SUM(_xlfn._xlws.FILTER($D$2:$D$998,_xlfn.MAP($F$2:$F$998,_xlfn.LAMBDA(_xlpm.x,_xlpm.x=$F314))))</f>
        <v>9.0744101633393826E-4</v>
      </c>
      <c r="M314" s="3">
        <f t="shared" si="56"/>
        <v>1</v>
      </c>
      <c r="N314" s="3">
        <f t="shared" si="57"/>
        <v>0.25439985932113074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~bewe~ : [beveː]</v>
      </c>
      <c r="B315" s="2">
        <v>1</v>
      </c>
      <c r="C315" s="1" t="s">
        <v>1329</v>
      </c>
      <c r="D315" s="3">
        <f t="shared" si="49"/>
        <v>9.0744101633393826E-4</v>
      </c>
      <c r="E315" s="1" t="str">
        <f t="shared" si="50"/>
        <v>~bewe~</v>
      </c>
      <c r="F315" s="1" t="str">
        <f t="shared" si="51"/>
        <v>[beveː]</v>
      </c>
      <c r="G315" s="5">
        <f t="shared" si="52"/>
        <v>4</v>
      </c>
      <c r="H315" s="5">
        <f t="shared" si="53"/>
        <v>5</v>
      </c>
      <c r="I315" s="5">
        <f t="shared" si="54"/>
        <v>5</v>
      </c>
      <c r="J315" s="3" cm="1">
        <f t="array" ref="J315">SUM(_xlfn._xlws.FILTER($D$2:$D$998,_xlfn.MAP($E$2:$E$998,_xlfn.LAMBDA(_xlpm.x,_xlpm.x=$E315))))</f>
        <v>9.0744101633393826E-4</v>
      </c>
      <c r="K315" s="3">
        <f t="shared" si="55"/>
        <v>1</v>
      </c>
      <c r="L315" s="3" cm="1">
        <f t="array" ref="L315">SUM(_xlfn._xlws.FILTER($D$2:$D$998,_xlfn.MAP($F$2:$F$998,_xlfn.LAMBDA(_xlpm.x,_xlpm.x=$F315))))</f>
        <v>9.0744101633393826E-4</v>
      </c>
      <c r="M315" s="3">
        <f t="shared" si="56"/>
        <v>1</v>
      </c>
      <c r="N315" s="3">
        <f t="shared" si="57"/>
        <v>0.25439985932113074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~besu~ : [bezuː]</v>
      </c>
      <c r="B316" s="2">
        <v>1</v>
      </c>
      <c r="C316" s="1" t="s">
        <v>1328</v>
      </c>
      <c r="D316" s="3">
        <f t="shared" si="49"/>
        <v>9.0744101633393826E-4</v>
      </c>
      <c r="E316" s="3" t="str">
        <f t="shared" si="50"/>
        <v>~besu~</v>
      </c>
      <c r="F316" s="3" t="str">
        <f t="shared" si="51"/>
        <v>[bezuː]</v>
      </c>
      <c r="G316" s="5">
        <f t="shared" si="52"/>
        <v>4</v>
      </c>
      <c r="H316" s="5">
        <f t="shared" si="53"/>
        <v>5</v>
      </c>
      <c r="I316" s="5">
        <f t="shared" si="54"/>
        <v>5</v>
      </c>
      <c r="J316" s="3" cm="1">
        <f t="array" ref="J316">SUM(_xlfn._xlws.FILTER($D$2:$D$998,_xlfn.MAP($E$2:$E$998,_xlfn.LAMBDA(_xlpm.x,_xlpm.x=$E316))))</f>
        <v>9.0744101633393826E-4</v>
      </c>
      <c r="K316" s="3">
        <f t="shared" si="55"/>
        <v>1</v>
      </c>
      <c r="L316" s="3" cm="1">
        <f t="array" ref="L316">SUM(_xlfn._xlws.FILTER($D$2:$D$998,_xlfn.MAP($F$2:$F$998,_xlfn.LAMBDA(_xlpm.x,_xlpm.x=$F316))))</f>
        <v>9.0744101633393826E-4</v>
      </c>
      <c r="M316" s="3">
        <f t="shared" si="56"/>
        <v>1</v>
      </c>
      <c r="N316" s="3">
        <f t="shared" si="57"/>
        <v>0.25439985932113074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~blem~ : [bleːm]</v>
      </c>
      <c r="B317" s="2">
        <v>1</v>
      </c>
      <c r="C317" s="1" t="s">
        <v>1325</v>
      </c>
      <c r="D317" s="3">
        <f t="shared" si="49"/>
        <v>9.0744101633393826E-4</v>
      </c>
      <c r="E317" s="3" t="str">
        <f t="shared" si="50"/>
        <v>~blem~</v>
      </c>
      <c r="F317" s="3" t="str">
        <f t="shared" si="51"/>
        <v>[bleːm]</v>
      </c>
      <c r="G317" s="5">
        <f t="shared" si="52"/>
        <v>4</v>
      </c>
      <c r="H317" s="5">
        <f t="shared" si="53"/>
        <v>5</v>
      </c>
      <c r="I317" s="5">
        <f t="shared" si="54"/>
        <v>5</v>
      </c>
      <c r="J317" s="3" cm="1">
        <f t="array" ref="J317">SUM(_xlfn._xlws.FILTER($D$2:$D$998,_xlfn.MAP($E$2:$E$998,_xlfn.LAMBDA(_xlpm.x,_xlpm.x=$E317))))</f>
        <v>9.0744101633393826E-4</v>
      </c>
      <c r="K317" s="3">
        <f t="shared" si="55"/>
        <v>1</v>
      </c>
      <c r="L317" s="3" cm="1">
        <f t="array" ref="L317">SUM(_xlfn._xlws.FILTER($D$2:$D$998,_xlfn.MAP($F$2:$F$998,_xlfn.LAMBDA(_xlpm.x,_xlpm.x=$F317))))</f>
        <v>9.0744101633393826E-4</v>
      </c>
      <c r="M317" s="3">
        <f t="shared" si="56"/>
        <v>1</v>
      </c>
      <c r="N317" s="3">
        <f t="shared" si="57"/>
        <v>0.25439985932113074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~blut~ : [bluːt]</v>
      </c>
      <c r="B318" s="2">
        <v>1</v>
      </c>
      <c r="C318" s="1" t="s">
        <v>1324</v>
      </c>
      <c r="D318" s="3">
        <f t="shared" si="49"/>
        <v>9.0744101633393826E-4</v>
      </c>
      <c r="E318" s="1" t="str">
        <f t="shared" si="50"/>
        <v>~blut~</v>
      </c>
      <c r="F318" s="1" t="str">
        <f t="shared" si="51"/>
        <v>[bluːt]</v>
      </c>
      <c r="G318" s="5">
        <f t="shared" si="52"/>
        <v>4</v>
      </c>
      <c r="H318" s="5">
        <f t="shared" si="53"/>
        <v>5</v>
      </c>
      <c r="I318" s="5">
        <f t="shared" si="54"/>
        <v>5</v>
      </c>
      <c r="J318" s="3" cm="1">
        <f t="array" ref="J318">SUM(_xlfn._xlws.FILTER($D$2:$D$998,_xlfn.MAP($E$2:$E$998,_xlfn.LAMBDA(_xlpm.x,_xlpm.x=$E318))))</f>
        <v>9.0744101633393826E-4</v>
      </c>
      <c r="K318" s="3">
        <f t="shared" si="55"/>
        <v>1</v>
      </c>
      <c r="L318" s="3" cm="1">
        <f t="array" ref="L318">SUM(_xlfn._xlws.FILTER($D$2:$D$998,_xlfn.MAP($F$2:$F$998,_xlfn.LAMBDA(_xlpm.x,_xlpm.x=$F318))))</f>
        <v>9.0744101633393826E-4</v>
      </c>
      <c r="M318" s="3">
        <f t="shared" si="56"/>
        <v>1</v>
      </c>
      <c r="N318" s="3">
        <f t="shared" si="57"/>
        <v>0.25439985932113074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~bore~ : [boːʁe]</v>
      </c>
      <c r="B319" s="2">
        <v>1</v>
      </c>
      <c r="C319" s="1" t="s">
        <v>1322</v>
      </c>
      <c r="D319" s="3">
        <f t="shared" si="49"/>
        <v>9.0744101633393826E-4</v>
      </c>
      <c r="E319" s="1" t="str">
        <f t="shared" si="50"/>
        <v>~bore~</v>
      </c>
      <c r="F319" s="1" t="str">
        <f t="shared" si="51"/>
        <v>[boːʁe]</v>
      </c>
      <c r="G319" s="5">
        <f t="shared" si="52"/>
        <v>4</v>
      </c>
      <c r="H319" s="5">
        <f t="shared" si="53"/>
        <v>5</v>
      </c>
      <c r="I319" s="5">
        <f t="shared" si="54"/>
        <v>5</v>
      </c>
      <c r="J319" s="3" cm="1">
        <f t="array" ref="J319">SUM(_xlfn._xlws.FILTER($D$2:$D$998,_xlfn.MAP($E$2:$E$998,_xlfn.LAMBDA(_xlpm.x,_xlpm.x=$E319))))</f>
        <v>9.0744101633393826E-4</v>
      </c>
      <c r="K319" s="3">
        <f t="shared" si="55"/>
        <v>1</v>
      </c>
      <c r="L319" s="3" cm="1">
        <f t="array" ref="L319">SUM(_xlfn._xlws.FILTER($D$2:$D$998,_xlfn.MAP($F$2:$F$998,_xlfn.LAMBDA(_xlpm.x,_xlpm.x=$F319))))</f>
        <v>9.0744101633393826E-4</v>
      </c>
      <c r="M319" s="3">
        <f t="shared" si="56"/>
        <v>1</v>
      </c>
      <c r="N319" s="3">
        <f t="shared" si="57"/>
        <v>0.25439985932113074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~brot~ : [bʁoːt]</v>
      </c>
      <c r="B320" s="2">
        <v>1</v>
      </c>
      <c r="C320" s="1" t="s">
        <v>1318</v>
      </c>
      <c r="D320" s="3">
        <f t="shared" si="49"/>
        <v>9.0744101633393826E-4</v>
      </c>
      <c r="E320" s="1" t="str">
        <f t="shared" si="50"/>
        <v>~brot~</v>
      </c>
      <c r="F320" s="1" t="str">
        <f t="shared" si="51"/>
        <v>[bʁoːt]</v>
      </c>
      <c r="G320" s="5">
        <f t="shared" si="52"/>
        <v>4</v>
      </c>
      <c r="H320" s="5">
        <f t="shared" si="53"/>
        <v>5</v>
      </c>
      <c r="I320" s="5">
        <f t="shared" si="54"/>
        <v>5</v>
      </c>
      <c r="J320" s="3" cm="1">
        <f t="array" ref="J320">SUM(_xlfn._xlws.FILTER($D$2:$D$998,_xlfn.MAP($E$2:$E$998,_xlfn.LAMBDA(_xlpm.x,_xlpm.x=$E320))))</f>
        <v>9.0744101633393826E-4</v>
      </c>
      <c r="K320" s="3">
        <f t="shared" si="55"/>
        <v>1</v>
      </c>
      <c r="L320" s="3" cm="1">
        <f t="array" ref="L320">SUM(_xlfn._xlws.FILTER($D$2:$D$998,_xlfn.MAP($F$2:$F$998,_xlfn.LAMBDA(_xlpm.x,_xlpm.x=$F320))))</f>
        <v>9.0744101633393826E-4</v>
      </c>
      <c r="M320" s="3">
        <f t="shared" si="56"/>
        <v>1</v>
      </c>
      <c r="N320" s="3">
        <f t="shared" si="57"/>
        <v>0.25439985932113074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~dame~ : [daːme]</v>
      </c>
      <c r="B321" s="2">
        <v>1</v>
      </c>
      <c r="C321" s="1" t="s">
        <v>1315</v>
      </c>
      <c r="D321" s="3">
        <f t="shared" si="49"/>
        <v>9.0744101633393826E-4</v>
      </c>
      <c r="E321" s="1" t="str">
        <f t="shared" si="50"/>
        <v>~dame~</v>
      </c>
      <c r="F321" s="1" t="str">
        <f t="shared" si="51"/>
        <v>[daːme]</v>
      </c>
      <c r="G321" s="5">
        <f t="shared" si="52"/>
        <v>4</v>
      </c>
      <c r="H321" s="5">
        <f t="shared" si="53"/>
        <v>5</v>
      </c>
      <c r="I321" s="5">
        <f t="shared" si="54"/>
        <v>5</v>
      </c>
      <c r="J321" s="3" cm="1">
        <f t="array" ref="J321">SUM(_xlfn._xlws.FILTER($D$2:$D$998,_xlfn.MAP($E$2:$E$998,_xlfn.LAMBDA(_xlpm.x,_xlpm.x=$E321))))</f>
        <v>9.0744101633393826E-4</v>
      </c>
      <c r="K321" s="3">
        <f t="shared" si="55"/>
        <v>1</v>
      </c>
      <c r="L321" s="3" cm="1">
        <f t="array" ref="L321">SUM(_xlfn._xlws.FILTER($D$2:$D$998,_xlfn.MAP($F$2:$F$998,_xlfn.LAMBDA(_xlpm.x,_xlpm.x=$F321))))</f>
        <v>9.0744101633393826E-4</v>
      </c>
      <c r="M321" s="3">
        <f t="shared" si="56"/>
        <v>1</v>
      </c>
      <c r="N321" s="3">
        <f t="shared" si="57"/>
        <v>0.25439985932113074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~dezi~ : [detsi]</v>
      </c>
      <c r="B322" s="2">
        <v>1</v>
      </c>
      <c r="C322" s="1" t="s">
        <v>1314</v>
      </c>
      <c r="D322" s="3">
        <f t="shared" ref="D322:D385" si="61">B322/freq.sum.r1a</f>
        <v>9.0744101633393826E-4</v>
      </c>
      <c r="E322" s="1" t="str">
        <f t="shared" ref="E322:E385" si="62">_xlfn.LET(_xlpm.sep,":",_xlpm.w,$C322,_xlfn.CONCAT("~",RIGHT(_xlpm.w,LEN(_xlpm.w)-FIND(_xlpm.sep,_xlpm.w)),"~"))</f>
        <v>~dezi~</v>
      </c>
      <c r="F322" s="1" t="str">
        <f t="shared" ref="F322:F385" si="63">_xlfn.LET(_xlpm.sep,":",_xlpm.w,$C322,_xlfn.CONCAT("[",LEFT(_xlpm.w,FIND(_xlpm.sep,_xlpm.w)-1),"]"))</f>
        <v>[detsi]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5</v>
      </c>
      <c r="I322" s="5">
        <f t="shared" ref="I322:I385" si="66">_xlfn.LET(_xlpm.a,H322,_xlpm.b,G322,MAX(_xlpm.a,_xlpm.b))</f>
        <v>5</v>
      </c>
      <c r="J322" s="3" cm="1">
        <f t="array" ref="J322">SUM(_xlfn._xlws.FILTER($D$2:$D$998,_xlfn.MAP($E$2:$E$998,_xlfn.LAMBDA(_xlpm.x,_xlpm.x=$E322))))</f>
        <v>9.0744101633393826E-4</v>
      </c>
      <c r="K322" s="3">
        <f t="shared" ref="K322:K385" si="67">$D322/J322</f>
        <v>1</v>
      </c>
      <c r="L322" s="3" cm="1">
        <f t="array" ref="L322">SUM(_xlfn._xlws.FILTER($D$2:$D$998,_xlfn.MAP($F$2:$F$998,_xlfn.LAMBDA(_xlpm.x,_xlpm.x=$F322))))</f>
        <v>9.0744101633393826E-4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0.25439985932113074</v>
      </c>
      <c r="O322" s="3">
        <f t="shared" ref="O322:O385" si="70">_xlfn.LET(_xlpm.a,M322,_xlpm.b,K322,2*_xlpm.a*_xlpm.b/(_xlpm.a+_xlpm.b))</f>
        <v>1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~dere~ : [deːʁe]</v>
      </c>
      <c r="B323" s="2">
        <v>1</v>
      </c>
      <c r="C323" s="1" t="s">
        <v>1313</v>
      </c>
      <c r="D323" s="3">
        <f t="shared" si="61"/>
        <v>9.0744101633393826E-4</v>
      </c>
      <c r="E323" s="3" t="str">
        <f t="shared" si="62"/>
        <v>~dere~</v>
      </c>
      <c r="F323" s="3" t="str">
        <f t="shared" si="63"/>
        <v>[deːʁe]</v>
      </c>
      <c r="G323" s="5">
        <f t="shared" si="64"/>
        <v>4</v>
      </c>
      <c r="H323" s="5">
        <f t="shared" si="65"/>
        <v>5</v>
      </c>
      <c r="I323" s="5">
        <f t="shared" si="66"/>
        <v>5</v>
      </c>
      <c r="J323" s="3" cm="1">
        <f t="array" ref="J323">SUM(_xlfn._xlws.FILTER($D$2:$D$998,_xlfn.MAP($E$2:$E$998,_xlfn.LAMBDA(_xlpm.x,_xlpm.x=$E323))))</f>
        <v>9.0744101633393826E-4</v>
      </c>
      <c r="K323" s="3">
        <f t="shared" si="67"/>
        <v>1</v>
      </c>
      <c r="L323" s="3" cm="1">
        <f t="array" ref="L323">SUM(_xlfn._xlws.FILTER($D$2:$D$998,_xlfn.MAP($F$2:$F$998,_xlfn.LAMBDA(_xlpm.x,_xlpm.x=$F323))))</f>
        <v>9.0744101633393826E-4</v>
      </c>
      <c r="M323" s="3">
        <f t="shared" si="68"/>
        <v>1</v>
      </c>
      <c r="N323" s="3">
        <f t="shared" si="69"/>
        <v>0.25439985932113074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~fami~ : [famiː]</v>
      </c>
      <c r="B324" s="2">
        <v>1</v>
      </c>
      <c r="C324" s="1" t="s">
        <v>1304</v>
      </c>
      <c r="D324" s="3">
        <f t="shared" si="61"/>
        <v>9.0744101633393826E-4</v>
      </c>
      <c r="E324" s="3" t="str">
        <f t="shared" si="62"/>
        <v>~fami~</v>
      </c>
      <c r="F324" s="3" t="str">
        <f t="shared" si="63"/>
        <v>[famiː]</v>
      </c>
      <c r="G324" s="5">
        <f t="shared" si="64"/>
        <v>4</v>
      </c>
      <c r="H324" s="5">
        <f t="shared" si="65"/>
        <v>5</v>
      </c>
      <c r="I324" s="5">
        <f t="shared" si="66"/>
        <v>5</v>
      </c>
      <c r="J324" s="3" cm="1">
        <f t="array" ref="J324">SUM(_xlfn._xlws.FILTER($D$2:$D$998,_xlfn.MAP($E$2:$E$998,_xlfn.LAMBDA(_xlpm.x,_xlpm.x=$E324))))</f>
        <v>9.0744101633393826E-4</v>
      </c>
      <c r="K324" s="3">
        <f t="shared" si="67"/>
        <v>1</v>
      </c>
      <c r="L324" s="3" cm="1">
        <f t="array" ref="L324">SUM(_xlfn._xlws.FILTER($D$2:$D$998,_xlfn.MAP($F$2:$F$998,_xlfn.LAMBDA(_xlpm.x,_xlpm.x=$F324))))</f>
        <v>9.0744101633393826E-4</v>
      </c>
      <c r="M324" s="3">
        <f t="shared" si="68"/>
        <v>1</v>
      </c>
      <c r="N324" s="3">
        <f t="shared" si="69"/>
        <v>0.25439985932113074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~fina~ : [finaː]</v>
      </c>
      <c r="B325" s="2">
        <v>1</v>
      </c>
      <c r="C325" s="1" t="s">
        <v>1297</v>
      </c>
      <c r="D325" s="3">
        <f t="shared" si="61"/>
        <v>9.0744101633393826E-4</v>
      </c>
      <c r="E325" s="1" t="str">
        <f t="shared" si="62"/>
        <v>~fina~</v>
      </c>
      <c r="F325" s="1" t="str">
        <f t="shared" si="63"/>
        <v>[finaː]</v>
      </c>
      <c r="G325" s="5">
        <f t="shared" si="64"/>
        <v>4</v>
      </c>
      <c r="H325" s="5">
        <f t="shared" si="65"/>
        <v>5</v>
      </c>
      <c r="I325" s="5">
        <f t="shared" si="66"/>
        <v>5</v>
      </c>
      <c r="J325" s="3" cm="1">
        <f t="array" ref="J325">SUM(_xlfn._xlws.FILTER($D$2:$D$998,_xlfn.MAP($E$2:$E$998,_xlfn.LAMBDA(_xlpm.x,_xlpm.x=$E325))))</f>
        <v>9.0744101633393826E-4</v>
      </c>
      <c r="K325" s="3">
        <f t="shared" si="67"/>
        <v>1</v>
      </c>
      <c r="L325" s="3" cm="1">
        <f t="array" ref="L325">SUM(_xlfn._xlws.FILTER($D$2:$D$998,_xlfn.MAP($F$2:$F$998,_xlfn.LAMBDA(_xlpm.x,_xlpm.x=$F325))))</f>
        <v>9.0744101633393826E-4</v>
      </c>
      <c r="M325" s="3">
        <f t="shared" si="68"/>
        <v>1</v>
      </c>
      <c r="N325" s="3">
        <f t="shared" si="69"/>
        <v>0.25439985932113074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~flug~ : [fluːk]</v>
      </c>
      <c r="B326" s="2">
        <v>1</v>
      </c>
      <c r="C326" s="1" t="s">
        <v>1296</v>
      </c>
      <c r="D326" s="3">
        <f t="shared" si="61"/>
        <v>9.0744101633393826E-4</v>
      </c>
      <c r="E326" s="3" t="str">
        <f t="shared" si="62"/>
        <v>~flug~</v>
      </c>
      <c r="F326" s="3" t="str">
        <f t="shared" si="63"/>
        <v>[fluːk]</v>
      </c>
      <c r="G326" s="5">
        <f t="shared" si="64"/>
        <v>4</v>
      </c>
      <c r="H326" s="5">
        <f t="shared" si="65"/>
        <v>5</v>
      </c>
      <c r="I326" s="5">
        <f t="shared" si="66"/>
        <v>5</v>
      </c>
      <c r="J326" s="3" cm="1">
        <f t="array" ref="J326">SUM(_xlfn._xlws.FILTER($D$2:$D$998,_xlfn.MAP($E$2:$E$998,_xlfn.LAMBDA(_xlpm.x,_xlpm.x=$E326))))</f>
        <v>9.0744101633393826E-4</v>
      </c>
      <c r="K326" s="3">
        <f t="shared" si="67"/>
        <v>1</v>
      </c>
      <c r="L326" s="3" cm="1">
        <f t="array" ref="L326">SUM(_xlfn._xlws.FILTER($D$2:$D$998,_xlfn.MAP($F$2:$F$998,_xlfn.LAMBDA(_xlpm.x,_xlpm.x=$F326))))</f>
        <v>9.0744101633393826E-4</v>
      </c>
      <c r="M326" s="3">
        <f t="shared" si="68"/>
        <v>1</v>
      </c>
      <c r="N326" s="3">
        <f t="shared" si="69"/>
        <v>0.25439985932113074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~füße~ : [fyːse]</v>
      </c>
      <c r="B327" s="2">
        <v>1</v>
      </c>
      <c r="C327" s="1" t="s">
        <v>1293</v>
      </c>
      <c r="D327" s="3">
        <f t="shared" si="61"/>
        <v>9.0744101633393826E-4</v>
      </c>
      <c r="E327" s="1" t="str">
        <f t="shared" si="62"/>
        <v>~füße~</v>
      </c>
      <c r="F327" s="1" t="str">
        <f t="shared" si="63"/>
        <v>[fyːse]</v>
      </c>
      <c r="G327" s="5">
        <f t="shared" si="64"/>
        <v>4</v>
      </c>
      <c r="H327" s="5">
        <f t="shared" si="65"/>
        <v>5</v>
      </c>
      <c r="I327" s="5">
        <f t="shared" si="66"/>
        <v>5</v>
      </c>
      <c r="J327" s="3" cm="1">
        <f t="array" ref="J327">SUM(_xlfn._xlws.FILTER($D$2:$D$998,_xlfn.MAP($E$2:$E$998,_xlfn.LAMBDA(_xlpm.x,_xlpm.x=$E327))))</f>
        <v>9.0744101633393826E-4</v>
      </c>
      <c r="K327" s="3">
        <f t="shared" si="67"/>
        <v>1</v>
      </c>
      <c r="L327" s="3" cm="1">
        <f t="array" ref="L327">SUM(_xlfn._xlws.FILTER($D$2:$D$998,_xlfn.MAP($F$2:$F$998,_xlfn.LAMBDA(_xlpm.x,_xlpm.x=$F327))))</f>
        <v>9.0744101633393826E-4</v>
      </c>
      <c r="M327" s="3">
        <f t="shared" si="68"/>
        <v>1</v>
      </c>
      <c r="N327" s="3">
        <f t="shared" si="69"/>
        <v>0.25439985932113074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~filz~ : [fɪlts]</v>
      </c>
      <c r="B328" s="2">
        <v>1</v>
      </c>
      <c r="C328" s="1" t="s">
        <v>1289</v>
      </c>
      <c r="D328" s="3">
        <f t="shared" si="61"/>
        <v>9.0744101633393826E-4</v>
      </c>
      <c r="E328" s="1" t="str">
        <f t="shared" si="62"/>
        <v>~filz~</v>
      </c>
      <c r="F328" s="1" t="str">
        <f t="shared" si="63"/>
        <v>[fɪlts]</v>
      </c>
      <c r="G328" s="5">
        <f t="shared" si="64"/>
        <v>4</v>
      </c>
      <c r="H328" s="5">
        <f t="shared" si="65"/>
        <v>5</v>
      </c>
      <c r="I328" s="5">
        <f t="shared" si="66"/>
        <v>5</v>
      </c>
      <c r="J328" s="3" cm="1">
        <f t="array" ref="J328">SUM(_xlfn._xlws.FILTER($D$2:$D$998,_xlfn.MAP($E$2:$E$998,_xlfn.LAMBDA(_xlpm.x,_xlpm.x=$E328))))</f>
        <v>9.0744101633393826E-4</v>
      </c>
      <c r="K328" s="3">
        <f t="shared" si="67"/>
        <v>1</v>
      </c>
      <c r="L328" s="3" cm="1">
        <f t="array" ref="L328">SUM(_xlfn._xlws.FILTER($D$2:$D$998,_xlfn.MAP($F$2:$F$998,_xlfn.LAMBDA(_xlpm.x,_xlpm.x=$F328))))</f>
        <v>9.0744101633393826E-4</v>
      </c>
      <c r="M328" s="3">
        <f t="shared" si="68"/>
        <v>1</v>
      </c>
      <c r="N328" s="3">
        <f t="shared" si="69"/>
        <v>0.25439985932113074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~höre~ : [høːʁe]</v>
      </c>
      <c r="B329" s="2">
        <v>1</v>
      </c>
      <c r="C329" s="1" t="s">
        <v>1278</v>
      </c>
      <c r="D329" s="3">
        <f t="shared" si="61"/>
        <v>9.0744101633393826E-4</v>
      </c>
      <c r="E329" s="3" t="str">
        <f t="shared" si="62"/>
        <v>~höre~</v>
      </c>
      <c r="F329" s="3" t="str">
        <f t="shared" si="63"/>
        <v>[høːʁe]</v>
      </c>
      <c r="G329" s="5">
        <f t="shared" si="64"/>
        <v>4</v>
      </c>
      <c r="H329" s="5">
        <f t="shared" si="65"/>
        <v>5</v>
      </c>
      <c r="I329" s="5">
        <f t="shared" si="66"/>
        <v>5</v>
      </c>
      <c r="J329" s="3" cm="1">
        <f t="array" ref="J329">SUM(_xlfn._xlws.FILTER($D$2:$D$998,_xlfn.MAP($E$2:$E$998,_xlfn.LAMBDA(_xlpm.x,_xlpm.x=$E329))))</f>
        <v>9.0744101633393826E-4</v>
      </c>
      <c r="K329" s="3">
        <f t="shared" si="67"/>
        <v>1</v>
      </c>
      <c r="L329" s="3" cm="1">
        <f t="array" ref="L329">SUM(_xlfn._xlws.FILTER($D$2:$D$998,_xlfn.MAP($F$2:$F$998,_xlfn.LAMBDA(_xlpm.x,_xlpm.x=$F329))))</f>
        <v>9.0744101633393826E-4</v>
      </c>
      <c r="M329" s="3">
        <f t="shared" si="68"/>
        <v>1</v>
      </c>
      <c r="N329" s="3">
        <f t="shared" si="69"/>
        <v>0.25439985932113074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~holz~ : [hɔlts]</v>
      </c>
      <c r="B330" s="2">
        <v>1</v>
      </c>
      <c r="C330" s="1" t="s">
        <v>1275</v>
      </c>
      <c r="D330" s="3">
        <f t="shared" si="61"/>
        <v>9.0744101633393826E-4</v>
      </c>
      <c r="E330" s="1" t="str">
        <f t="shared" si="62"/>
        <v>~holz~</v>
      </c>
      <c r="F330" s="1" t="str">
        <f t="shared" si="63"/>
        <v>[hɔlts]</v>
      </c>
      <c r="G330" s="5">
        <f t="shared" si="64"/>
        <v>4</v>
      </c>
      <c r="H330" s="5">
        <f t="shared" si="65"/>
        <v>5</v>
      </c>
      <c r="I330" s="5">
        <f t="shared" si="66"/>
        <v>5</v>
      </c>
      <c r="J330" s="3" cm="1">
        <f t="array" ref="J330">SUM(_xlfn._xlws.FILTER($D$2:$D$998,_xlfn.MAP($E$2:$E$998,_xlfn.LAMBDA(_xlpm.x,_xlpm.x=$E330))))</f>
        <v>9.0744101633393826E-4</v>
      </c>
      <c r="K330" s="3">
        <f t="shared" si="67"/>
        <v>1</v>
      </c>
      <c r="L330" s="3" cm="1">
        <f t="array" ref="L330">SUM(_xlfn._xlws.FILTER($D$2:$D$998,_xlfn.MAP($F$2:$F$998,_xlfn.LAMBDA(_xlpm.x,_xlpm.x=$F330))))</f>
        <v>9.0744101633393826E-4</v>
      </c>
      <c r="M330" s="3">
        <f t="shared" si="68"/>
        <v>1</v>
      </c>
      <c r="N330" s="3">
        <f t="shared" si="69"/>
        <v>0.25439985932113074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~herz~ : [hɛʁts]</v>
      </c>
      <c r="B331" s="2">
        <v>1</v>
      </c>
      <c r="C331" s="1" t="s">
        <v>1274</v>
      </c>
      <c r="D331" s="3">
        <f t="shared" si="61"/>
        <v>9.0744101633393826E-4</v>
      </c>
      <c r="E331" s="1" t="str">
        <f t="shared" si="62"/>
        <v>~herz~</v>
      </c>
      <c r="F331" s="1" t="str">
        <f t="shared" si="63"/>
        <v>[hɛʁts]</v>
      </c>
      <c r="G331" s="5">
        <f t="shared" si="64"/>
        <v>4</v>
      </c>
      <c r="H331" s="5">
        <f t="shared" si="65"/>
        <v>5</v>
      </c>
      <c r="I331" s="5">
        <f t="shared" si="66"/>
        <v>5</v>
      </c>
      <c r="J331" s="3" cm="1">
        <f t="array" ref="J331">SUM(_xlfn._xlws.FILTER($D$2:$D$998,_xlfn.MAP($E$2:$E$998,_xlfn.LAMBDA(_xlpm.x,_xlpm.x=$E331))))</f>
        <v>9.0744101633393826E-4</v>
      </c>
      <c r="K331" s="3">
        <f t="shared" si="67"/>
        <v>1</v>
      </c>
      <c r="L331" s="3" cm="1">
        <f t="array" ref="L331">SUM(_xlfn._xlws.FILTER($D$2:$D$998,_xlfn.MAP($F$2:$F$998,_xlfn.LAMBDA(_xlpm.x,_xlpm.x=$F331))))</f>
        <v>9.0744101633393826E-4</v>
      </c>
      <c r="M331" s="3">
        <f t="shared" si="68"/>
        <v>1</v>
      </c>
      <c r="N331" s="3">
        <f t="shared" si="69"/>
        <v>0.25439985932113074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~klar~ : [klaːʁ]</v>
      </c>
      <c r="B332" s="2">
        <v>1</v>
      </c>
      <c r="C332" s="1" t="s">
        <v>1268</v>
      </c>
      <c r="D332" s="3">
        <f t="shared" si="61"/>
        <v>9.0744101633393826E-4</v>
      </c>
      <c r="E332" s="1" t="str">
        <f t="shared" si="62"/>
        <v>~klar~</v>
      </c>
      <c r="F332" s="1" t="str">
        <f t="shared" si="63"/>
        <v>[klaːʁ]</v>
      </c>
      <c r="G332" s="5">
        <f t="shared" si="64"/>
        <v>4</v>
      </c>
      <c r="H332" s="5">
        <f t="shared" si="65"/>
        <v>5</v>
      </c>
      <c r="I332" s="5">
        <f t="shared" si="66"/>
        <v>5</v>
      </c>
      <c r="J332" s="3" cm="1">
        <f t="array" ref="J332">SUM(_xlfn._xlws.FILTER($D$2:$D$998,_xlfn.MAP($E$2:$E$998,_xlfn.LAMBDA(_xlpm.x,_xlpm.x=$E332))))</f>
        <v>9.0744101633393826E-4</v>
      </c>
      <c r="K332" s="3">
        <f t="shared" si="67"/>
        <v>1</v>
      </c>
      <c r="L332" s="3" cm="1">
        <f t="array" ref="L332">SUM(_xlfn._xlws.FILTER($D$2:$D$998,_xlfn.MAP($F$2:$F$998,_xlfn.LAMBDA(_xlpm.x,_xlpm.x=$F332))))</f>
        <v>9.0744101633393826E-4</v>
      </c>
      <c r="M332" s="3">
        <f t="shared" si="68"/>
        <v>1</v>
      </c>
      <c r="N332" s="3">
        <f t="shared" si="69"/>
        <v>0.25439985932113074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~köni~ : [køːnɪ]</v>
      </c>
      <c r="B333" s="2">
        <v>1</v>
      </c>
      <c r="C333" s="1" t="s">
        <v>1265</v>
      </c>
      <c r="D333" s="3">
        <f t="shared" si="61"/>
        <v>9.0744101633393826E-4</v>
      </c>
      <c r="E333" s="1" t="str">
        <f t="shared" si="62"/>
        <v>~köni~</v>
      </c>
      <c r="F333" s="1" t="str">
        <f t="shared" si="63"/>
        <v>[køːnɪ]</v>
      </c>
      <c r="G333" s="5">
        <f t="shared" si="64"/>
        <v>4</v>
      </c>
      <c r="H333" s="5">
        <f t="shared" si="65"/>
        <v>5</v>
      </c>
      <c r="I333" s="5">
        <f t="shared" si="66"/>
        <v>5</v>
      </c>
      <c r="J333" s="3" cm="1">
        <f t="array" ref="J333">SUM(_xlfn._xlws.FILTER($D$2:$D$998,_xlfn.MAP($E$2:$E$998,_xlfn.LAMBDA(_xlpm.x,_xlpm.x=$E333))))</f>
        <v>9.0744101633393826E-4</v>
      </c>
      <c r="K333" s="3">
        <f t="shared" si="67"/>
        <v>1</v>
      </c>
      <c r="L333" s="3" cm="1">
        <f t="array" ref="L333">SUM(_xlfn._xlws.FILTER($D$2:$D$998,_xlfn.MAP($F$2:$F$998,_xlfn.LAMBDA(_xlpm.x,_xlpm.x=$F333))))</f>
        <v>9.0744101633393826E-4</v>
      </c>
      <c r="M333" s="3">
        <f t="shared" si="68"/>
        <v>1</v>
      </c>
      <c r="N333" s="3">
        <f t="shared" si="69"/>
        <v>0.25439985932113074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~ktie~ : [ktsie]</v>
      </c>
      <c r="B334" s="2">
        <v>1</v>
      </c>
      <c r="C334" s="1" t="s">
        <v>1264</v>
      </c>
      <c r="D334" s="3">
        <f t="shared" si="61"/>
        <v>9.0744101633393826E-4</v>
      </c>
      <c r="E334" s="1" t="str">
        <f t="shared" si="62"/>
        <v>~ktie~</v>
      </c>
      <c r="F334" s="1" t="str">
        <f t="shared" si="63"/>
        <v>[ktsie]</v>
      </c>
      <c r="G334" s="5">
        <f t="shared" si="64"/>
        <v>4</v>
      </c>
      <c r="H334" s="5">
        <f t="shared" si="65"/>
        <v>5</v>
      </c>
      <c r="I334" s="5">
        <f t="shared" si="66"/>
        <v>5</v>
      </c>
      <c r="J334" s="3" cm="1">
        <f t="array" ref="J334">SUM(_xlfn._xlws.FILTER($D$2:$D$998,_xlfn.MAP($E$2:$E$998,_xlfn.LAMBDA(_xlpm.x,_xlpm.x=$E334))))</f>
        <v>9.0744101633393826E-4</v>
      </c>
      <c r="K334" s="3">
        <f t="shared" si="67"/>
        <v>1</v>
      </c>
      <c r="L334" s="3" cm="1">
        <f t="array" ref="L334">SUM(_xlfn._xlws.FILTER($D$2:$D$998,_xlfn.MAP($F$2:$F$998,_xlfn.LAMBDA(_xlpm.x,_xlpm.x=$F334))))</f>
        <v>9.0744101633393826E-4</v>
      </c>
      <c r="M334" s="3">
        <f t="shared" si="68"/>
        <v>1</v>
      </c>
      <c r="N334" s="3">
        <f t="shared" si="69"/>
        <v>0.25439985932113074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~gzeu~ : [ktsɔœ]</v>
      </c>
      <c r="B335" s="2">
        <v>1</v>
      </c>
      <c r="C335" s="1" t="s">
        <v>1263</v>
      </c>
      <c r="D335" s="3">
        <f t="shared" si="61"/>
        <v>9.0744101633393826E-4</v>
      </c>
      <c r="E335" s="3" t="str">
        <f t="shared" si="62"/>
        <v>~gzeu~</v>
      </c>
      <c r="F335" s="3" t="str">
        <f t="shared" si="63"/>
        <v>[ktsɔœ]</v>
      </c>
      <c r="G335" s="5">
        <f t="shared" si="64"/>
        <v>4</v>
      </c>
      <c r="H335" s="5">
        <f t="shared" si="65"/>
        <v>5</v>
      </c>
      <c r="I335" s="5">
        <f t="shared" si="66"/>
        <v>5</v>
      </c>
      <c r="J335" s="3" cm="1">
        <f t="array" ref="J335">SUM(_xlfn._xlws.FILTER($D$2:$D$998,_xlfn.MAP($E$2:$E$998,_xlfn.LAMBDA(_xlpm.x,_xlpm.x=$E335))))</f>
        <v>9.0744101633393826E-4</v>
      </c>
      <c r="K335" s="3">
        <f t="shared" si="67"/>
        <v>1</v>
      </c>
      <c r="L335" s="3" cm="1">
        <f t="array" ref="L335">SUM(_xlfn._xlws.FILTER($D$2:$D$998,_xlfn.MAP($F$2:$F$998,_xlfn.LAMBDA(_xlpm.x,_xlpm.x=$F335))))</f>
        <v>9.0744101633393826E-4</v>
      </c>
      <c r="M335" s="3">
        <f t="shared" si="68"/>
        <v>1</v>
      </c>
      <c r="N335" s="3">
        <f t="shared" si="69"/>
        <v>0.25439985932113074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~kurz~ : [kʊʁts]</v>
      </c>
      <c r="B336" s="2">
        <v>1</v>
      </c>
      <c r="C336" s="1" t="s">
        <v>1252</v>
      </c>
      <c r="D336" s="3">
        <f t="shared" si="61"/>
        <v>9.0744101633393826E-4</v>
      </c>
      <c r="E336" s="1" t="str">
        <f t="shared" si="62"/>
        <v>~kurz~</v>
      </c>
      <c r="F336" s="1" t="str">
        <f t="shared" si="63"/>
        <v>[kʊʁts]</v>
      </c>
      <c r="G336" s="5">
        <f t="shared" si="64"/>
        <v>4</v>
      </c>
      <c r="H336" s="5">
        <f t="shared" si="65"/>
        <v>5</v>
      </c>
      <c r="I336" s="5">
        <f t="shared" si="66"/>
        <v>5</v>
      </c>
      <c r="J336" s="3" cm="1">
        <f t="array" ref="J336">SUM(_xlfn._xlws.FILTER($D$2:$D$998,_xlfn.MAP($E$2:$E$998,_xlfn.LAMBDA(_xlpm.x,_xlpm.x=$E336))))</f>
        <v>9.0744101633393826E-4</v>
      </c>
      <c r="K336" s="3">
        <f t="shared" si="67"/>
        <v>1</v>
      </c>
      <c r="L336" s="3" cm="1">
        <f t="array" ref="L336">SUM(_xlfn._xlws.FILTER($D$2:$D$998,_xlfn.MAP($F$2:$F$998,_xlfn.LAMBDA(_xlpm.x,_xlpm.x=$F336))))</f>
        <v>9.0744101633393826E-4</v>
      </c>
      <c r="M336" s="3">
        <f t="shared" si="68"/>
        <v>1</v>
      </c>
      <c r="N336" s="3">
        <f t="shared" si="69"/>
        <v>0.25439985932113074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~lage~ : [laːɡe]</v>
      </c>
      <c r="B337" s="2">
        <v>1</v>
      </c>
      <c r="C337" s="1" t="s">
        <v>1251</v>
      </c>
      <c r="D337" s="3">
        <f t="shared" si="61"/>
        <v>9.0744101633393826E-4</v>
      </c>
      <c r="E337" s="1" t="str">
        <f t="shared" si="62"/>
        <v>~lage~</v>
      </c>
      <c r="F337" s="1" t="str">
        <f t="shared" si="63"/>
        <v>[laːɡe]</v>
      </c>
      <c r="G337" s="5">
        <f t="shared" si="64"/>
        <v>4</v>
      </c>
      <c r="H337" s="5">
        <f t="shared" si="65"/>
        <v>5</v>
      </c>
      <c r="I337" s="5">
        <f t="shared" si="66"/>
        <v>5</v>
      </c>
      <c r="J337" s="3" cm="1">
        <f t="array" ref="J337">SUM(_xlfn._xlws.FILTER($D$2:$D$998,_xlfn.MAP($E$2:$E$998,_xlfn.LAMBDA(_xlpm.x,_xlpm.x=$E337))))</f>
        <v>9.0744101633393826E-4</v>
      </c>
      <c r="K337" s="3">
        <f t="shared" si="67"/>
        <v>1</v>
      </c>
      <c r="L337" s="3" cm="1">
        <f t="array" ref="L337">SUM(_xlfn._xlws.FILTER($D$2:$D$998,_xlfn.MAP($F$2:$F$998,_xlfn.LAMBDA(_xlpm.x,_xlpm.x=$F337))))</f>
        <v>9.0744101633393826E-4</v>
      </c>
      <c r="M337" s="3">
        <f t="shared" si="68"/>
        <v>1</v>
      </c>
      <c r="N337" s="3">
        <f t="shared" si="69"/>
        <v>0.25439985932113074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~ldat~ : [ldaːt]</v>
      </c>
      <c r="B338" s="2">
        <v>1</v>
      </c>
      <c r="C338" s="1" t="s">
        <v>1249</v>
      </c>
      <c r="D338" s="3">
        <f t="shared" si="61"/>
        <v>9.0744101633393826E-4</v>
      </c>
      <c r="E338" s="1" t="str">
        <f t="shared" si="62"/>
        <v>~ldat~</v>
      </c>
      <c r="F338" s="1" t="str">
        <f t="shared" si="63"/>
        <v>[ldaːt]</v>
      </c>
      <c r="G338" s="5">
        <f t="shared" si="64"/>
        <v>4</v>
      </c>
      <c r="H338" s="5">
        <f t="shared" si="65"/>
        <v>5</v>
      </c>
      <c r="I338" s="5">
        <f t="shared" si="66"/>
        <v>5</v>
      </c>
      <c r="J338" s="3" cm="1">
        <f t="array" ref="J338">SUM(_xlfn._xlws.FILTER($D$2:$D$998,_xlfn.MAP($E$2:$E$998,_xlfn.LAMBDA(_xlpm.x,_xlpm.x=$E338))))</f>
        <v>9.0744101633393826E-4</v>
      </c>
      <c r="K338" s="3">
        <f t="shared" si="67"/>
        <v>1</v>
      </c>
      <c r="L338" s="3" cm="1">
        <f t="array" ref="L338">SUM(_xlfn._xlws.FILTER($D$2:$D$998,_xlfn.MAP($F$2:$F$998,_xlfn.LAMBDA(_xlpm.x,_xlpm.x=$F338))))</f>
        <v>9.0744101633393826E-4</v>
      </c>
      <c r="M338" s="3">
        <f t="shared" si="68"/>
        <v>1</v>
      </c>
      <c r="N338" s="3">
        <f t="shared" si="69"/>
        <v>0.25439985932113074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~lekü~ : [lekyː]</v>
      </c>
      <c r="B339" s="2">
        <v>1</v>
      </c>
      <c r="C339" s="1" t="s">
        <v>1248</v>
      </c>
      <c r="D339" s="3">
        <f t="shared" si="61"/>
        <v>9.0744101633393826E-4</v>
      </c>
      <c r="E339" s="1" t="str">
        <f t="shared" si="62"/>
        <v>~lekü~</v>
      </c>
      <c r="F339" s="1" t="str">
        <f t="shared" si="63"/>
        <v>[lekyː]</v>
      </c>
      <c r="G339" s="5">
        <f t="shared" si="64"/>
        <v>4</v>
      </c>
      <c r="H339" s="5">
        <f t="shared" si="65"/>
        <v>5</v>
      </c>
      <c r="I339" s="5">
        <f t="shared" si="66"/>
        <v>5</v>
      </c>
      <c r="J339" s="3" cm="1">
        <f t="array" ref="J339">SUM(_xlfn._xlws.FILTER($D$2:$D$998,_xlfn.MAP($E$2:$E$998,_xlfn.LAMBDA(_xlpm.x,_xlpm.x=$E339))))</f>
        <v>9.0744101633393826E-4</v>
      </c>
      <c r="K339" s="3">
        <f t="shared" si="67"/>
        <v>1</v>
      </c>
      <c r="L339" s="3" cm="1">
        <f t="array" ref="L339">SUM(_xlfn._xlws.FILTER($D$2:$D$998,_xlfn.MAP($F$2:$F$998,_xlfn.LAMBDA(_xlpm.x,_xlpm.x=$F339))))</f>
        <v>9.0744101633393826E-4</v>
      </c>
      <c r="M339" s="3">
        <f t="shared" si="68"/>
        <v>1</v>
      </c>
      <c r="N339" s="3">
        <f t="shared" si="69"/>
        <v>0.25439985932113074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~lini~ : [liːni]</v>
      </c>
      <c r="B340" s="2">
        <v>1</v>
      </c>
      <c r="C340" s="1" t="s">
        <v>1240</v>
      </c>
      <c r="D340" s="3">
        <f t="shared" si="61"/>
        <v>9.0744101633393826E-4</v>
      </c>
      <c r="E340" s="1" t="str">
        <f t="shared" si="62"/>
        <v>~lini~</v>
      </c>
      <c r="F340" s="1" t="str">
        <f t="shared" si="63"/>
        <v>[liːni]</v>
      </c>
      <c r="G340" s="5">
        <f t="shared" si="64"/>
        <v>4</v>
      </c>
      <c r="H340" s="5">
        <f t="shared" si="65"/>
        <v>5</v>
      </c>
      <c r="I340" s="5">
        <f t="shared" si="66"/>
        <v>5</v>
      </c>
      <c r="J340" s="3" cm="1">
        <f t="array" ref="J340">SUM(_xlfn._xlws.FILTER($D$2:$D$998,_xlfn.MAP($E$2:$E$998,_xlfn.LAMBDA(_xlpm.x,_xlpm.x=$E340))))</f>
        <v>9.0744101633393826E-4</v>
      </c>
      <c r="K340" s="3">
        <f t="shared" si="67"/>
        <v>1</v>
      </c>
      <c r="L340" s="3" cm="1">
        <f t="array" ref="L340">SUM(_xlfn._xlws.FILTER($D$2:$D$998,_xlfn.MAP($F$2:$F$998,_xlfn.LAMBDA(_xlpm.x,_xlpm.x=$F340))))</f>
        <v>9.0744101633393826E-4</v>
      </c>
      <c r="M340" s="3">
        <f t="shared" si="68"/>
        <v>1</v>
      </c>
      <c r="N340" s="3">
        <f t="shared" si="69"/>
        <v>0.25439985932113074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~lösu~ : [løːzʊ]</v>
      </c>
      <c r="B341" s="2">
        <v>1</v>
      </c>
      <c r="C341" s="1" t="s">
        <v>1236</v>
      </c>
      <c r="D341" s="3">
        <f t="shared" si="61"/>
        <v>9.0744101633393826E-4</v>
      </c>
      <c r="E341" s="3" t="str">
        <f t="shared" si="62"/>
        <v>~lösu~</v>
      </c>
      <c r="F341" s="3" t="str">
        <f t="shared" si="63"/>
        <v>[løːzʊ]</v>
      </c>
      <c r="G341" s="5">
        <f t="shared" si="64"/>
        <v>4</v>
      </c>
      <c r="H341" s="5">
        <f t="shared" si="65"/>
        <v>5</v>
      </c>
      <c r="I341" s="5">
        <f t="shared" si="66"/>
        <v>5</v>
      </c>
      <c r="J341" s="3" cm="1">
        <f t="array" ref="J341">SUM(_xlfn._xlws.FILTER($D$2:$D$998,_xlfn.MAP($E$2:$E$998,_xlfn.LAMBDA(_xlpm.x,_xlpm.x=$E341))))</f>
        <v>9.0744101633393826E-4</v>
      </c>
      <c r="K341" s="3">
        <f t="shared" si="67"/>
        <v>1</v>
      </c>
      <c r="L341" s="3" cm="1">
        <f t="array" ref="L341">SUM(_xlfn._xlws.FILTER($D$2:$D$998,_xlfn.MAP($F$2:$F$998,_xlfn.LAMBDA(_xlpm.x,_xlpm.x=$F341))))</f>
        <v>9.0744101633393826E-4</v>
      </c>
      <c r="M341" s="3">
        <f t="shared" si="68"/>
        <v>1</v>
      </c>
      <c r="N341" s="3">
        <f t="shared" si="69"/>
        <v>0.25439985932113074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~lore~ : [loːʁe]</v>
      </c>
      <c r="B342" s="2">
        <v>1</v>
      </c>
      <c r="C342" s="1" t="s">
        <v>1235</v>
      </c>
      <c r="D342" s="3">
        <f t="shared" si="61"/>
        <v>9.0744101633393826E-4</v>
      </c>
      <c r="E342" s="1" t="str">
        <f t="shared" si="62"/>
        <v>~lore~</v>
      </c>
      <c r="F342" s="1" t="str">
        <f t="shared" si="63"/>
        <v>[loːʁe]</v>
      </c>
      <c r="G342" s="5">
        <f t="shared" si="64"/>
        <v>4</v>
      </c>
      <c r="H342" s="5">
        <f t="shared" si="65"/>
        <v>5</v>
      </c>
      <c r="I342" s="5">
        <f t="shared" si="66"/>
        <v>5</v>
      </c>
      <c r="J342" s="3" cm="1">
        <f t="array" ref="J342">SUM(_xlfn._xlws.FILTER($D$2:$D$998,_xlfn.MAP($E$2:$E$998,_xlfn.LAMBDA(_xlpm.x,_xlpm.x=$E342))))</f>
        <v>9.0744101633393826E-4</v>
      </c>
      <c r="K342" s="3">
        <f t="shared" si="67"/>
        <v>1</v>
      </c>
      <c r="L342" s="3" cm="1">
        <f t="array" ref="L342">SUM(_xlfn._xlws.FILTER($D$2:$D$998,_xlfn.MAP($F$2:$F$998,_xlfn.LAMBDA(_xlpm.x,_xlpm.x=$F342))))</f>
        <v>9.0744101633393826E-4</v>
      </c>
      <c r="M342" s="3">
        <f t="shared" si="68"/>
        <v>1</v>
      </c>
      <c r="N342" s="3">
        <f t="shared" si="69"/>
        <v>0.25439985932113074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~ltsa~ : [ltzaː]</v>
      </c>
      <c r="B343" s="2">
        <v>1</v>
      </c>
      <c r="C343" s="1" t="s">
        <v>1233</v>
      </c>
      <c r="D343" s="3">
        <f t="shared" si="61"/>
        <v>9.0744101633393826E-4</v>
      </c>
      <c r="E343" s="1" t="str">
        <f t="shared" si="62"/>
        <v>~ltsa~</v>
      </c>
      <c r="F343" s="1" t="str">
        <f t="shared" si="63"/>
        <v>[ltzaː]</v>
      </c>
      <c r="G343" s="5">
        <f t="shared" si="64"/>
        <v>4</v>
      </c>
      <c r="H343" s="5">
        <f t="shared" si="65"/>
        <v>5</v>
      </c>
      <c r="I343" s="5">
        <f t="shared" si="66"/>
        <v>5</v>
      </c>
      <c r="J343" s="3" cm="1">
        <f t="array" ref="J343">SUM(_xlfn._xlws.FILTER($D$2:$D$998,_xlfn.MAP($E$2:$E$998,_xlfn.LAMBDA(_xlpm.x,_xlpm.x=$E343))))</f>
        <v>9.0744101633393826E-4</v>
      </c>
      <c r="K343" s="3">
        <f t="shared" si="67"/>
        <v>1</v>
      </c>
      <c r="L343" s="3" cm="1">
        <f t="array" ref="L343">SUM(_xlfn._xlws.FILTER($D$2:$D$998,_xlfn.MAP($F$2:$F$998,_xlfn.LAMBDA(_xlpm.x,_xlpm.x=$F343))))</f>
        <v>9.0744101633393826E-4</v>
      </c>
      <c r="M343" s="3">
        <f t="shared" si="68"/>
        <v>1</v>
      </c>
      <c r="N343" s="3">
        <f t="shared" si="69"/>
        <v>0.25439985932113074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~lüge~ : [lyːɡe]</v>
      </c>
      <c r="B344" s="2">
        <v>1</v>
      </c>
      <c r="C344" s="1" t="s">
        <v>1232</v>
      </c>
      <c r="D344" s="3">
        <f t="shared" si="61"/>
        <v>9.0744101633393826E-4</v>
      </c>
      <c r="E344" s="1" t="str">
        <f t="shared" si="62"/>
        <v>~lüge~</v>
      </c>
      <c r="F344" s="1" t="str">
        <f t="shared" si="63"/>
        <v>[lyːɡe]</v>
      </c>
      <c r="G344" s="5">
        <f t="shared" si="64"/>
        <v>4</v>
      </c>
      <c r="H344" s="5">
        <f t="shared" si="65"/>
        <v>5</v>
      </c>
      <c r="I344" s="5">
        <f t="shared" si="66"/>
        <v>5</v>
      </c>
      <c r="J344" s="3" cm="1">
        <f t="array" ref="J344">SUM(_xlfn._xlws.FILTER($D$2:$D$998,_xlfn.MAP($E$2:$E$998,_xlfn.LAMBDA(_xlpm.x,_xlpm.x=$E344))))</f>
        <v>9.0744101633393826E-4</v>
      </c>
      <c r="K344" s="3">
        <f t="shared" si="67"/>
        <v>1</v>
      </c>
      <c r="L344" s="3" cm="1">
        <f t="array" ref="L344">SUM(_xlfn._xlws.FILTER($D$2:$D$998,_xlfn.MAP($F$2:$F$998,_xlfn.LAMBDA(_xlpm.x,_xlpm.x=$F344))))</f>
        <v>9.0744101633393826E-4</v>
      </c>
      <c r="M344" s="3">
        <f t="shared" si="68"/>
        <v>1</v>
      </c>
      <c r="N344" s="3">
        <f t="shared" si="69"/>
        <v>0.25439985932113074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~minu~ : [minuː]</v>
      </c>
      <c r="B345" s="2">
        <v>1</v>
      </c>
      <c r="C345" s="1" t="s">
        <v>1222</v>
      </c>
      <c r="D345" s="3">
        <f t="shared" si="61"/>
        <v>9.0744101633393826E-4</v>
      </c>
      <c r="E345" s="3" t="str">
        <f t="shared" si="62"/>
        <v>~minu~</v>
      </c>
      <c r="F345" s="3" t="str">
        <f t="shared" si="63"/>
        <v>[minuː]</v>
      </c>
      <c r="G345" s="5">
        <f t="shared" si="64"/>
        <v>4</v>
      </c>
      <c r="H345" s="5">
        <f t="shared" si="65"/>
        <v>5</v>
      </c>
      <c r="I345" s="5">
        <f t="shared" si="66"/>
        <v>5</v>
      </c>
      <c r="J345" s="3" cm="1">
        <f t="array" ref="J345">SUM(_xlfn._xlws.FILTER($D$2:$D$998,_xlfn.MAP($E$2:$E$998,_xlfn.LAMBDA(_xlpm.x,_xlpm.x=$E345))))</f>
        <v>9.0744101633393826E-4</v>
      </c>
      <c r="K345" s="3">
        <f t="shared" si="67"/>
        <v>1</v>
      </c>
      <c r="L345" s="3" cm="1">
        <f t="array" ref="L345">SUM(_xlfn._xlws.FILTER($D$2:$D$998,_xlfn.MAP($F$2:$F$998,_xlfn.LAMBDA(_xlpm.x,_xlpm.x=$F345))))</f>
        <v>9.0744101633393826E-4</v>
      </c>
      <c r="M345" s="3">
        <f t="shared" si="68"/>
        <v>1</v>
      </c>
      <c r="N345" s="3">
        <f t="shared" si="69"/>
        <v>0.25439985932113074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~mili~ : [miːli]</v>
      </c>
      <c r="B346" s="2">
        <v>1</v>
      </c>
      <c r="C346" s="1" t="s">
        <v>1221</v>
      </c>
      <c r="D346" s="3">
        <f t="shared" si="61"/>
        <v>9.0744101633393826E-4</v>
      </c>
      <c r="E346" s="1" t="str">
        <f t="shared" si="62"/>
        <v>~mili~</v>
      </c>
      <c r="F346" s="1" t="str">
        <f t="shared" si="63"/>
        <v>[miːli]</v>
      </c>
      <c r="G346" s="5">
        <f t="shared" si="64"/>
        <v>4</v>
      </c>
      <c r="H346" s="5">
        <f t="shared" si="65"/>
        <v>5</v>
      </c>
      <c r="I346" s="5">
        <f t="shared" si="66"/>
        <v>5</v>
      </c>
      <c r="J346" s="3" cm="1">
        <f t="array" ref="J346">SUM(_xlfn._xlws.FILTER($D$2:$D$998,_xlfn.MAP($E$2:$E$998,_xlfn.LAMBDA(_xlpm.x,_xlpm.x=$E346))))</f>
        <v>9.0744101633393826E-4</v>
      </c>
      <c r="K346" s="3">
        <f t="shared" si="67"/>
        <v>1</v>
      </c>
      <c r="L346" s="3" cm="1">
        <f t="array" ref="L346">SUM(_xlfn._xlws.FILTER($D$2:$D$998,_xlfn.MAP($F$2:$F$998,_xlfn.LAMBDA(_xlpm.x,_xlpm.x=$F346))))</f>
        <v>9.0744101633393826E-4</v>
      </c>
      <c r="M346" s="3">
        <f t="shared" si="68"/>
        <v>1</v>
      </c>
      <c r="N346" s="3">
        <f t="shared" si="69"/>
        <v>0.25439985932113074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~mine~ : [miːne]</v>
      </c>
      <c r="B347" s="2">
        <v>1</v>
      </c>
      <c r="C347" s="1" t="s">
        <v>1220</v>
      </c>
      <c r="D347" s="3">
        <f t="shared" si="61"/>
        <v>9.0744101633393826E-4</v>
      </c>
      <c r="E347" s="1" t="str">
        <f t="shared" si="62"/>
        <v>~mine~</v>
      </c>
      <c r="F347" s="1" t="str">
        <f t="shared" si="63"/>
        <v>[miːne]</v>
      </c>
      <c r="G347" s="5">
        <f t="shared" si="64"/>
        <v>4</v>
      </c>
      <c r="H347" s="5">
        <f t="shared" si="65"/>
        <v>5</v>
      </c>
      <c r="I347" s="5">
        <f t="shared" si="66"/>
        <v>5</v>
      </c>
      <c r="J347" s="3" cm="1">
        <f t="array" ref="J347">SUM(_xlfn._xlws.FILTER($D$2:$D$998,_xlfn.MAP($E$2:$E$998,_xlfn.LAMBDA(_xlpm.x,_xlpm.x=$E347))))</f>
        <v>9.0744101633393826E-4</v>
      </c>
      <c r="K347" s="3">
        <f t="shared" si="67"/>
        <v>1</v>
      </c>
      <c r="L347" s="3" cm="1">
        <f t="array" ref="L347">SUM(_xlfn._xlws.FILTER($D$2:$D$998,_xlfn.MAP($F$2:$F$998,_xlfn.LAMBDA(_xlpm.x,_xlpm.x=$F347))))</f>
        <v>9.0744101633393826E-4</v>
      </c>
      <c r="M347" s="3">
        <f t="shared" si="68"/>
        <v>1</v>
      </c>
      <c r="N347" s="3">
        <f t="shared" si="69"/>
        <v>0.25439985932113074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~mona~ : [moːna]</v>
      </c>
      <c r="B348" s="2">
        <v>1</v>
      </c>
      <c r="C348" s="1" t="s">
        <v>1219</v>
      </c>
      <c r="D348" s="3">
        <f t="shared" si="61"/>
        <v>9.0744101633393826E-4</v>
      </c>
      <c r="E348" s="1" t="str">
        <f t="shared" si="62"/>
        <v>~mona~</v>
      </c>
      <c r="F348" s="1" t="str">
        <f t="shared" si="63"/>
        <v>[moːna]</v>
      </c>
      <c r="G348" s="5">
        <f t="shared" si="64"/>
        <v>4</v>
      </c>
      <c r="H348" s="5">
        <f t="shared" si="65"/>
        <v>5</v>
      </c>
      <c r="I348" s="5">
        <f t="shared" si="66"/>
        <v>5</v>
      </c>
      <c r="J348" s="3" cm="1">
        <f t="array" ref="J348">SUM(_xlfn._xlws.FILTER($D$2:$D$998,_xlfn.MAP($E$2:$E$998,_xlfn.LAMBDA(_xlpm.x,_xlpm.x=$E348))))</f>
        <v>9.0744101633393826E-4</v>
      </c>
      <c r="K348" s="3">
        <f t="shared" si="67"/>
        <v>1</v>
      </c>
      <c r="L348" s="3" cm="1">
        <f t="array" ref="L348">SUM(_xlfn._xlws.FILTER($D$2:$D$998,_xlfn.MAP($F$2:$F$998,_xlfn.LAMBDA(_xlpm.x,_xlpm.x=$F348))))</f>
        <v>9.0744101633393826E-4</v>
      </c>
      <c r="M348" s="3">
        <f t="shared" si="68"/>
        <v>1</v>
      </c>
      <c r="N348" s="3">
        <f t="shared" si="69"/>
        <v>0.25439985932113074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~mond~ : [moːnt]</v>
      </c>
      <c r="B349" s="2">
        <v>1</v>
      </c>
      <c r="C349" s="1" t="s">
        <v>1218</v>
      </c>
      <c r="D349" s="3">
        <f t="shared" si="61"/>
        <v>9.0744101633393826E-4</v>
      </c>
      <c r="E349" s="1" t="str">
        <f t="shared" si="62"/>
        <v>~mond~</v>
      </c>
      <c r="F349" s="1" t="str">
        <f t="shared" si="63"/>
        <v>[moːnt]</v>
      </c>
      <c r="G349" s="5">
        <f t="shared" si="64"/>
        <v>4</v>
      </c>
      <c r="H349" s="5">
        <f t="shared" si="65"/>
        <v>5</v>
      </c>
      <c r="I349" s="5">
        <f t="shared" si="66"/>
        <v>5</v>
      </c>
      <c r="J349" s="3" cm="1">
        <f t="array" ref="J349">SUM(_xlfn._xlws.FILTER($D$2:$D$998,_xlfn.MAP($E$2:$E$998,_xlfn.LAMBDA(_xlpm.x,_xlpm.x=$E349))))</f>
        <v>9.0744101633393826E-4</v>
      </c>
      <c r="K349" s="3">
        <f t="shared" si="67"/>
        <v>1</v>
      </c>
      <c r="L349" s="3" cm="1">
        <f t="array" ref="L349">SUM(_xlfn._xlws.FILTER($D$2:$D$998,_xlfn.MAP($F$2:$F$998,_xlfn.LAMBDA(_xlpm.x,_xlpm.x=$F349))))</f>
        <v>9.0744101633393826E-4</v>
      </c>
      <c r="M349" s="3">
        <f t="shared" si="68"/>
        <v>1</v>
      </c>
      <c r="N349" s="3">
        <f t="shared" si="69"/>
        <v>0.25439985932113074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~musi~ : [muziː]</v>
      </c>
      <c r="B350" s="2">
        <v>1</v>
      </c>
      <c r="C350" s="1" t="s">
        <v>1215</v>
      </c>
      <c r="D350" s="3">
        <f t="shared" si="61"/>
        <v>9.0744101633393826E-4</v>
      </c>
      <c r="E350" s="1" t="str">
        <f t="shared" si="62"/>
        <v>~musi~</v>
      </c>
      <c r="F350" s="1" t="str">
        <f t="shared" si="63"/>
        <v>[muziː]</v>
      </c>
      <c r="G350" s="5">
        <f t="shared" si="64"/>
        <v>4</v>
      </c>
      <c r="H350" s="5">
        <f t="shared" si="65"/>
        <v>5</v>
      </c>
      <c r="I350" s="5">
        <f t="shared" si="66"/>
        <v>5</v>
      </c>
      <c r="J350" s="3" cm="1">
        <f t="array" ref="J350">SUM(_xlfn._xlws.FILTER($D$2:$D$998,_xlfn.MAP($E$2:$E$998,_xlfn.LAMBDA(_xlpm.x,_xlpm.x=$E350))))</f>
        <v>9.0744101633393826E-4</v>
      </c>
      <c r="K350" s="3">
        <f t="shared" si="67"/>
        <v>1</v>
      </c>
      <c r="L350" s="3" cm="1">
        <f t="array" ref="L350">SUM(_xlfn._xlws.FILTER($D$2:$D$998,_xlfn.MAP($F$2:$F$998,_xlfn.LAMBDA(_xlpm.x,_xlpm.x=$F350))))</f>
        <v>9.0744101633393826E-4</v>
      </c>
      <c r="M350" s="3">
        <f t="shared" si="68"/>
        <v>1</v>
      </c>
      <c r="N350" s="3">
        <f t="shared" si="69"/>
        <v>0.25439985932113074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~nati~ : [natsi]</v>
      </c>
      <c r="B351" s="2">
        <v>1</v>
      </c>
      <c r="C351" s="1" t="s">
        <v>1212</v>
      </c>
      <c r="D351" s="3">
        <f t="shared" si="61"/>
        <v>9.0744101633393826E-4</v>
      </c>
      <c r="E351" s="1" t="str">
        <f t="shared" si="62"/>
        <v>~nati~</v>
      </c>
      <c r="F351" s="1" t="str">
        <f t="shared" si="63"/>
        <v>[natsi]</v>
      </c>
      <c r="G351" s="5">
        <f t="shared" si="64"/>
        <v>4</v>
      </c>
      <c r="H351" s="5">
        <f t="shared" si="65"/>
        <v>5</v>
      </c>
      <c r="I351" s="5">
        <f t="shared" si="66"/>
        <v>5</v>
      </c>
      <c r="J351" s="3" cm="1">
        <f t="array" ref="J351">SUM(_xlfn._xlws.FILTER($D$2:$D$998,_xlfn.MAP($E$2:$E$998,_xlfn.LAMBDA(_xlpm.x,_xlpm.x=$E351))))</f>
        <v>9.0744101633393826E-4</v>
      </c>
      <c r="K351" s="3">
        <f t="shared" si="67"/>
        <v>1</v>
      </c>
      <c r="L351" s="3" cm="1">
        <f t="array" ref="L351">SUM(_xlfn._xlws.FILTER($D$2:$D$998,_xlfn.MAP($F$2:$F$998,_xlfn.LAMBDA(_xlpm.x,_xlpm.x=$F351))))</f>
        <v>9.0744101633393826E-4</v>
      </c>
      <c r="M351" s="3">
        <f t="shared" si="68"/>
        <v>1</v>
      </c>
      <c r="N351" s="3">
        <f t="shared" si="69"/>
        <v>0.25439985932113074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~natu~ : [natuː]</v>
      </c>
      <c r="B352" s="2">
        <v>1</v>
      </c>
      <c r="C352" s="1" t="s">
        <v>1211</v>
      </c>
      <c r="D352" s="3">
        <f t="shared" si="61"/>
        <v>9.0744101633393826E-4</v>
      </c>
      <c r="E352" s="1" t="str">
        <f t="shared" si="62"/>
        <v>~natu~</v>
      </c>
      <c r="F352" s="1" t="str">
        <f t="shared" si="63"/>
        <v>[natuː]</v>
      </c>
      <c r="G352" s="5">
        <f t="shared" si="64"/>
        <v>4</v>
      </c>
      <c r="H352" s="5">
        <f t="shared" si="65"/>
        <v>5</v>
      </c>
      <c r="I352" s="5">
        <f t="shared" si="66"/>
        <v>5</v>
      </c>
      <c r="J352" s="3" cm="1">
        <f t="array" ref="J352">SUM(_xlfn._xlws.FILTER($D$2:$D$998,_xlfn.MAP($E$2:$E$998,_xlfn.LAMBDA(_xlpm.x,_xlpm.x=$E352))))</f>
        <v>9.0744101633393826E-4</v>
      </c>
      <c r="K352" s="3">
        <f t="shared" si="67"/>
        <v>1</v>
      </c>
      <c r="L352" s="3" cm="1">
        <f t="array" ref="L352">SUM(_xlfn._xlws.FILTER($D$2:$D$998,_xlfn.MAP($F$2:$F$998,_xlfn.LAMBDA(_xlpm.x,_xlpm.x=$F352))))</f>
        <v>9.0744101633393826E-4</v>
      </c>
      <c r="M352" s="3">
        <f t="shared" si="68"/>
        <v>1</v>
      </c>
      <c r="N352" s="3">
        <f t="shared" si="69"/>
        <v>0.25439985932113074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~natü~ : [natyː]</v>
      </c>
      <c r="B353" s="2">
        <v>1</v>
      </c>
      <c r="C353" s="1" t="s">
        <v>1210</v>
      </c>
      <c r="D353" s="3">
        <f t="shared" si="61"/>
        <v>9.0744101633393826E-4</v>
      </c>
      <c r="E353" s="3" t="str">
        <f t="shared" si="62"/>
        <v>~natü~</v>
      </c>
      <c r="F353" s="3" t="str">
        <f t="shared" si="63"/>
        <v>[natyː]</v>
      </c>
      <c r="G353" s="5">
        <f t="shared" si="64"/>
        <v>4</v>
      </c>
      <c r="H353" s="5">
        <f t="shared" si="65"/>
        <v>5</v>
      </c>
      <c r="I353" s="5">
        <f t="shared" si="66"/>
        <v>5</v>
      </c>
      <c r="J353" s="3" cm="1">
        <f t="array" ref="J353">SUM(_xlfn._xlws.FILTER($D$2:$D$998,_xlfn.MAP($E$2:$E$998,_xlfn.LAMBDA(_xlpm.x,_xlpm.x=$E353))))</f>
        <v>9.0744101633393826E-4</v>
      </c>
      <c r="K353" s="3">
        <f t="shared" si="67"/>
        <v>1</v>
      </c>
      <c r="L353" s="3" cm="1">
        <f t="array" ref="L353">SUM(_xlfn._xlws.FILTER($D$2:$D$998,_xlfn.MAP($F$2:$F$998,_xlfn.LAMBDA(_xlpm.x,_xlpm.x=$F353))))</f>
        <v>9.0744101633393826E-4</v>
      </c>
      <c r="M353" s="3">
        <f t="shared" si="68"/>
        <v>1</v>
      </c>
      <c r="N353" s="3">
        <f t="shared" si="69"/>
        <v>0.25439985932113074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~nale~ : [naːle]</v>
      </c>
      <c r="B354" s="2">
        <v>1</v>
      </c>
      <c r="C354" s="1" t="s">
        <v>1209</v>
      </c>
      <c r="D354" s="3">
        <f t="shared" si="61"/>
        <v>9.0744101633393826E-4</v>
      </c>
      <c r="E354" s="3" t="str">
        <f t="shared" si="62"/>
        <v>~nale~</v>
      </c>
      <c r="F354" s="3" t="str">
        <f t="shared" si="63"/>
        <v>[naːle]</v>
      </c>
      <c r="G354" s="5">
        <f t="shared" si="64"/>
        <v>4</v>
      </c>
      <c r="H354" s="5">
        <f t="shared" si="65"/>
        <v>5</v>
      </c>
      <c r="I354" s="5">
        <f t="shared" si="66"/>
        <v>5</v>
      </c>
      <c r="J354" s="3" cm="1">
        <f t="array" ref="J354">SUM(_xlfn._xlws.FILTER($D$2:$D$998,_xlfn.MAP($E$2:$E$998,_xlfn.LAMBDA(_xlpm.x,_xlpm.x=$E354))))</f>
        <v>9.0744101633393826E-4</v>
      </c>
      <c r="K354" s="3">
        <f t="shared" si="67"/>
        <v>1</v>
      </c>
      <c r="L354" s="3" cm="1">
        <f t="array" ref="L354">SUM(_xlfn._xlws.FILTER($D$2:$D$998,_xlfn.MAP($F$2:$F$998,_xlfn.LAMBDA(_xlpm.x,_xlpm.x=$F354))))</f>
        <v>9.0744101633393826E-4</v>
      </c>
      <c r="M354" s="3">
        <f t="shared" si="68"/>
        <v>1</v>
      </c>
      <c r="N354" s="3">
        <f t="shared" si="69"/>
        <v>0.25439985932113074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~name~ : [naːme]</v>
      </c>
      <c r="B355" s="2">
        <v>1</v>
      </c>
      <c r="C355" s="1" t="s">
        <v>1208</v>
      </c>
      <c r="D355" s="3">
        <f t="shared" si="61"/>
        <v>9.0744101633393826E-4</v>
      </c>
      <c r="E355" s="3" t="str">
        <f t="shared" si="62"/>
        <v>~name~</v>
      </c>
      <c r="F355" s="3" t="str">
        <f t="shared" si="63"/>
        <v>[naːme]</v>
      </c>
      <c r="G355" s="5">
        <f t="shared" si="64"/>
        <v>4</v>
      </c>
      <c r="H355" s="5">
        <f t="shared" si="65"/>
        <v>5</v>
      </c>
      <c r="I355" s="5">
        <f t="shared" si="66"/>
        <v>5</v>
      </c>
      <c r="J355" s="3" cm="1">
        <f t="array" ref="J355">SUM(_xlfn._xlws.FILTER($D$2:$D$998,_xlfn.MAP($E$2:$E$998,_xlfn.LAMBDA(_xlpm.x,_xlpm.x=$E355))))</f>
        <v>9.0744101633393826E-4</v>
      </c>
      <c r="K355" s="3">
        <f t="shared" si="67"/>
        <v>1</v>
      </c>
      <c r="L355" s="3" cm="1">
        <f t="array" ref="L355">SUM(_xlfn._xlws.FILTER($D$2:$D$998,_xlfn.MAP($F$2:$F$998,_xlfn.LAMBDA(_xlpm.x,_xlpm.x=$F355))))</f>
        <v>9.0744101633393826E-4</v>
      </c>
      <c r="M355" s="3">
        <f t="shared" si="68"/>
        <v>1</v>
      </c>
      <c r="N355" s="3">
        <f t="shared" si="69"/>
        <v>0.25439985932113074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~nase~ : [naːze]</v>
      </c>
      <c r="B356" s="2">
        <v>1</v>
      </c>
      <c r="C356" s="1" t="s">
        <v>1207</v>
      </c>
      <c r="D356" s="3">
        <f t="shared" si="61"/>
        <v>9.0744101633393826E-4</v>
      </c>
      <c r="E356" s="1" t="str">
        <f t="shared" si="62"/>
        <v>~nase~</v>
      </c>
      <c r="F356" s="1" t="str">
        <f t="shared" si="63"/>
        <v>[naːze]</v>
      </c>
      <c r="G356" s="5">
        <f t="shared" si="64"/>
        <v>4</v>
      </c>
      <c r="H356" s="5">
        <f t="shared" si="65"/>
        <v>5</v>
      </c>
      <c r="I356" s="5">
        <f t="shared" si="66"/>
        <v>5</v>
      </c>
      <c r="J356" s="3" cm="1">
        <f t="array" ref="J356">SUM(_xlfn._xlws.FILTER($D$2:$D$998,_xlfn.MAP($E$2:$E$998,_xlfn.LAMBDA(_xlpm.x,_xlpm.x=$E356))))</f>
        <v>9.0744101633393826E-4</v>
      </c>
      <c r="K356" s="3">
        <f t="shared" si="67"/>
        <v>1</v>
      </c>
      <c r="L356" s="3" cm="1">
        <f t="array" ref="L356">SUM(_xlfn._xlws.FILTER($D$2:$D$998,_xlfn.MAP($F$2:$F$998,_xlfn.LAMBDA(_xlpm.x,_xlpm.x=$F356))))</f>
        <v>9.0744101633393826E-4</v>
      </c>
      <c r="M356" s="3">
        <f t="shared" si="68"/>
        <v>1</v>
      </c>
      <c r="N356" s="3">
        <f t="shared" si="69"/>
        <v>0.25439985932113074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~nmal~ : [nmaːl]</v>
      </c>
      <c r="B357" s="2">
        <v>1</v>
      </c>
      <c r="C357" s="1" t="s">
        <v>1203</v>
      </c>
      <c r="D357" s="3">
        <f t="shared" si="61"/>
        <v>9.0744101633393826E-4</v>
      </c>
      <c r="E357" s="1" t="str">
        <f t="shared" si="62"/>
        <v>~nmal~</v>
      </c>
      <c r="F357" s="1" t="str">
        <f t="shared" si="63"/>
        <v>[nmaːl]</v>
      </c>
      <c r="G357" s="5">
        <f t="shared" si="64"/>
        <v>4</v>
      </c>
      <c r="H357" s="5">
        <f t="shared" si="65"/>
        <v>5</v>
      </c>
      <c r="I357" s="5">
        <f t="shared" si="66"/>
        <v>5</v>
      </c>
      <c r="J357" s="3" cm="1">
        <f t="array" ref="J357">SUM(_xlfn._xlws.FILTER($D$2:$D$998,_xlfn.MAP($E$2:$E$998,_xlfn.LAMBDA(_xlpm.x,_xlpm.x=$E357))))</f>
        <v>9.0744101633393826E-4</v>
      </c>
      <c r="K357" s="3">
        <f t="shared" si="67"/>
        <v>1</v>
      </c>
      <c r="L357" s="3" cm="1">
        <f t="array" ref="L357">SUM(_xlfn._xlws.FILTER($D$2:$D$998,_xlfn.MAP($F$2:$F$998,_xlfn.LAMBDA(_xlpm.x,_xlpm.x=$F357))))</f>
        <v>9.0744101633393826E-4</v>
      </c>
      <c r="M357" s="3">
        <f t="shared" si="68"/>
        <v>1</v>
      </c>
      <c r="N357" s="3">
        <f t="shared" si="69"/>
        <v>0.25439985932113074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~nome~ : [noːme]</v>
      </c>
      <c r="B358" s="2">
        <v>1</v>
      </c>
      <c r="C358" s="1" t="s">
        <v>1202</v>
      </c>
      <c r="D358" s="3">
        <f t="shared" si="61"/>
        <v>9.0744101633393826E-4</v>
      </c>
      <c r="E358" s="1" t="str">
        <f t="shared" si="62"/>
        <v>~nome~</v>
      </c>
      <c r="F358" s="1" t="str">
        <f t="shared" si="63"/>
        <v>[noːme]</v>
      </c>
      <c r="G358" s="5">
        <f t="shared" si="64"/>
        <v>4</v>
      </c>
      <c r="H358" s="5">
        <f t="shared" si="65"/>
        <v>5</v>
      </c>
      <c r="I358" s="5">
        <f t="shared" si="66"/>
        <v>5</v>
      </c>
      <c r="J358" s="3" cm="1">
        <f t="array" ref="J358">SUM(_xlfn._xlws.FILTER($D$2:$D$998,_xlfn.MAP($E$2:$E$998,_xlfn.LAMBDA(_xlpm.x,_xlpm.x=$E358))))</f>
        <v>9.0744101633393826E-4</v>
      </c>
      <c r="K358" s="3">
        <f t="shared" si="67"/>
        <v>1</v>
      </c>
      <c r="L358" s="3" cm="1">
        <f t="array" ref="L358">SUM(_xlfn._xlws.FILTER($D$2:$D$998,_xlfn.MAP($F$2:$F$998,_xlfn.LAMBDA(_xlpm.x,_xlpm.x=$F358))))</f>
        <v>9.0744101633393826E-4</v>
      </c>
      <c r="M358" s="3">
        <f t="shared" si="68"/>
        <v>1</v>
      </c>
      <c r="N358" s="3">
        <f t="shared" si="69"/>
        <v>0.25439985932113074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~nzah~ : [ntsaː]</v>
      </c>
      <c r="B359" s="2">
        <v>1</v>
      </c>
      <c r="C359" s="1" t="s">
        <v>1200</v>
      </c>
      <c r="D359" s="3">
        <f t="shared" si="61"/>
        <v>9.0744101633393826E-4</v>
      </c>
      <c r="E359" s="3" t="str">
        <f t="shared" si="62"/>
        <v>~nzah~</v>
      </c>
      <c r="F359" s="3" t="str">
        <f t="shared" si="63"/>
        <v>[ntsaː]</v>
      </c>
      <c r="G359" s="5">
        <f t="shared" si="64"/>
        <v>4</v>
      </c>
      <c r="H359" s="5">
        <f t="shared" si="65"/>
        <v>5</v>
      </c>
      <c r="I359" s="5">
        <f t="shared" si="66"/>
        <v>5</v>
      </c>
      <c r="J359" s="3" cm="1">
        <f t="array" ref="J359">SUM(_xlfn._xlws.FILTER($D$2:$D$998,_xlfn.MAP($E$2:$E$998,_xlfn.LAMBDA(_xlpm.x,_xlpm.x=$E359))))</f>
        <v>9.0744101633393826E-4</v>
      </c>
      <c r="K359" s="3">
        <f t="shared" si="67"/>
        <v>1</v>
      </c>
      <c r="L359" s="3" cm="1">
        <f t="array" ref="L359">SUM(_xlfn._xlws.FILTER($D$2:$D$998,_xlfn.MAP($F$2:$F$998,_xlfn.LAMBDA(_xlpm.x,_xlpm.x=$F359))))</f>
        <v>9.0744101633393826E-4</v>
      </c>
      <c r="M359" s="3">
        <f t="shared" si="68"/>
        <v>1</v>
      </c>
      <c r="N359" s="3">
        <f t="shared" si="69"/>
        <v>0.25439985932113074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~nzig~ : [ntsɪç]</v>
      </c>
      <c r="B360" s="2">
        <v>1</v>
      </c>
      <c r="C360" s="1" t="s">
        <v>1197</v>
      </c>
      <c r="D360" s="3">
        <f t="shared" si="61"/>
        <v>9.0744101633393826E-4</v>
      </c>
      <c r="E360" s="3" t="str">
        <f t="shared" si="62"/>
        <v>~nzig~</v>
      </c>
      <c r="F360" s="3" t="str">
        <f t="shared" si="63"/>
        <v>[ntsɪç]</v>
      </c>
      <c r="G360" s="5">
        <f t="shared" si="64"/>
        <v>4</v>
      </c>
      <c r="H360" s="5">
        <f t="shared" si="65"/>
        <v>5</v>
      </c>
      <c r="I360" s="5">
        <f t="shared" si="66"/>
        <v>5</v>
      </c>
      <c r="J360" s="3" cm="1">
        <f t="array" ref="J360">SUM(_xlfn._xlws.FILTER($D$2:$D$998,_xlfn.MAP($E$2:$E$998,_xlfn.LAMBDA(_xlpm.x,_xlpm.x=$E360))))</f>
        <v>9.0744101633393826E-4</v>
      </c>
      <c r="K360" s="3">
        <f t="shared" si="67"/>
        <v>1</v>
      </c>
      <c r="L360" s="3" cm="1">
        <f t="array" ref="L360">SUM(_xlfn._xlws.FILTER($D$2:$D$998,_xlfn.MAP($F$2:$F$998,_xlfn.LAMBDA(_xlpm.x,_xlpm.x=$F360))))</f>
        <v>9.0744101633393826E-4</v>
      </c>
      <c r="M360" s="3">
        <f t="shared" si="68"/>
        <v>1</v>
      </c>
      <c r="N360" s="3">
        <f t="shared" si="69"/>
        <v>0.25439985932113074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~nute~ : [nuːte]</v>
      </c>
      <c r="B361" s="2">
        <v>1</v>
      </c>
      <c r="C361" s="1" t="s">
        <v>1195</v>
      </c>
      <c r="D361" s="3">
        <f t="shared" si="61"/>
        <v>9.0744101633393826E-4</v>
      </c>
      <c r="E361" s="1" t="str">
        <f t="shared" si="62"/>
        <v>~nute~</v>
      </c>
      <c r="F361" s="1" t="str">
        <f t="shared" si="63"/>
        <v>[nuːte]</v>
      </c>
      <c r="G361" s="5">
        <f t="shared" si="64"/>
        <v>4</v>
      </c>
      <c r="H361" s="5">
        <f t="shared" si="65"/>
        <v>5</v>
      </c>
      <c r="I361" s="5">
        <f t="shared" si="66"/>
        <v>5</v>
      </c>
      <c r="J361" s="3" cm="1">
        <f t="array" ref="J361">SUM(_xlfn._xlws.FILTER($D$2:$D$998,_xlfn.MAP($E$2:$E$998,_xlfn.LAMBDA(_xlpm.x,_xlpm.x=$E361))))</f>
        <v>9.0744101633393826E-4</v>
      </c>
      <c r="K361" s="3">
        <f t="shared" si="67"/>
        <v>1</v>
      </c>
      <c r="L361" s="3" cm="1">
        <f t="array" ref="L361">SUM(_xlfn._xlws.FILTER($D$2:$D$998,_xlfn.MAP($F$2:$F$998,_xlfn.LAMBDA(_xlpm.x,_xlpm.x=$F361))))</f>
        <v>9.0744101633393826E-4</v>
      </c>
      <c r="M361" s="3">
        <f t="shared" si="68"/>
        <v>1</v>
      </c>
      <c r="N361" s="3">
        <f t="shared" si="69"/>
        <v>0.25439985932113074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~nsam~ : [nzaːm]</v>
      </c>
      <c r="B362" s="2">
        <v>1</v>
      </c>
      <c r="C362" s="1" t="s">
        <v>1194</v>
      </c>
      <c r="D362" s="3">
        <f t="shared" si="61"/>
        <v>9.0744101633393826E-4</v>
      </c>
      <c r="E362" s="1" t="str">
        <f t="shared" si="62"/>
        <v>~nsam~</v>
      </c>
      <c r="F362" s="1" t="str">
        <f t="shared" si="63"/>
        <v>[nzaːm]</v>
      </c>
      <c r="G362" s="5">
        <f t="shared" si="64"/>
        <v>4</v>
      </c>
      <c r="H362" s="5">
        <f t="shared" si="65"/>
        <v>5</v>
      </c>
      <c r="I362" s="5">
        <f t="shared" si="66"/>
        <v>5</v>
      </c>
      <c r="J362" s="3" cm="1">
        <f t="array" ref="J362">SUM(_xlfn._xlws.FILTER($D$2:$D$998,_xlfn.MAP($E$2:$E$998,_xlfn.LAMBDA(_xlpm.x,_xlpm.x=$E362))))</f>
        <v>9.0744101633393826E-4</v>
      </c>
      <c r="K362" s="3">
        <f t="shared" si="67"/>
        <v>1</v>
      </c>
      <c r="L362" s="3" cm="1">
        <f t="array" ref="L362">SUM(_xlfn._xlws.FILTER($D$2:$D$998,_xlfn.MAP($F$2:$F$998,_xlfn.LAMBDA(_xlpm.x,_xlpm.x=$F362))))</f>
        <v>9.0744101633393826E-4</v>
      </c>
      <c r="M362" s="3">
        <f t="shared" si="68"/>
        <v>1</v>
      </c>
      <c r="N362" s="3">
        <f t="shared" si="69"/>
        <v>0.25439985932113074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~obst~ : [oːpst]</v>
      </c>
      <c r="B363" s="2">
        <v>1</v>
      </c>
      <c r="C363" s="1" t="s">
        <v>1191</v>
      </c>
      <c r="D363" s="3">
        <f t="shared" si="61"/>
        <v>9.0744101633393826E-4</v>
      </c>
      <c r="E363" s="3" t="str">
        <f t="shared" si="62"/>
        <v>~obst~</v>
      </c>
      <c r="F363" s="3" t="str">
        <f t="shared" si="63"/>
        <v>[oːpst]</v>
      </c>
      <c r="G363" s="5">
        <f t="shared" si="64"/>
        <v>4</v>
      </c>
      <c r="H363" s="5">
        <f t="shared" si="65"/>
        <v>5</v>
      </c>
      <c r="I363" s="5">
        <f t="shared" si="66"/>
        <v>5</v>
      </c>
      <c r="J363" s="3" cm="1">
        <f t="array" ref="J363">SUM(_xlfn._xlws.FILTER($D$2:$D$998,_xlfn.MAP($E$2:$E$998,_xlfn.LAMBDA(_xlpm.x,_xlpm.x=$E363))))</f>
        <v>9.0744101633393826E-4</v>
      </c>
      <c r="K363" s="3">
        <f t="shared" si="67"/>
        <v>1</v>
      </c>
      <c r="L363" s="3" cm="1">
        <f t="array" ref="L363">SUM(_xlfn._xlws.FILTER($D$2:$D$998,_xlfn.MAP($F$2:$F$998,_xlfn.LAMBDA(_xlpm.x,_xlpm.x=$F363))))</f>
        <v>9.0744101633393826E-4</v>
      </c>
      <c r="M363" s="3">
        <f t="shared" si="68"/>
        <v>1</v>
      </c>
      <c r="N363" s="3">
        <f t="shared" si="69"/>
        <v>0.25439985932113074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~pfer~ : [pfeːɐ]</v>
      </c>
      <c r="B364" s="2">
        <v>1</v>
      </c>
      <c r="C364" s="1" t="s">
        <v>1186</v>
      </c>
      <c r="D364" s="3">
        <f t="shared" si="61"/>
        <v>9.0744101633393826E-4</v>
      </c>
      <c r="E364" s="3" t="str">
        <f t="shared" si="62"/>
        <v>~pfer~</v>
      </c>
      <c r="F364" s="3" t="str">
        <f t="shared" si="63"/>
        <v>[pfeːɐ]</v>
      </c>
      <c r="G364" s="5">
        <f t="shared" si="64"/>
        <v>4</v>
      </c>
      <c r="H364" s="5">
        <f t="shared" si="65"/>
        <v>5</v>
      </c>
      <c r="I364" s="5">
        <f t="shared" si="66"/>
        <v>5</v>
      </c>
      <c r="J364" s="3" cm="1">
        <f t="array" ref="J364">SUM(_xlfn._xlws.FILTER($D$2:$D$998,_xlfn.MAP($E$2:$E$998,_xlfn.LAMBDA(_xlpm.x,_xlpm.x=$E364))))</f>
        <v>9.0744101633393826E-4</v>
      </c>
      <c r="K364" s="3">
        <f t="shared" si="67"/>
        <v>1</v>
      </c>
      <c r="L364" s="3" cm="1">
        <f t="array" ref="L364">SUM(_xlfn._xlws.FILTER($D$2:$D$998,_xlfn.MAP($F$2:$F$998,_xlfn.LAMBDA(_xlpm.x,_xlpm.x=$F364))))</f>
        <v>9.0744101633393826E-4</v>
      </c>
      <c r="M364" s="3">
        <f t="shared" si="68"/>
        <v>1</v>
      </c>
      <c r="N364" s="3">
        <f t="shared" si="69"/>
        <v>0.25439985932113074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~pitä~ : [pitɛː]</v>
      </c>
      <c r="B365" s="2">
        <v>1</v>
      </c>
      <c r="C365" s="1" t="s">
        <v>1184</v>
      </c>
      <c r="D365" s="3">
        <f t="shared" si="61"/>
        <v>9.0744101633393826E-4</v>
      </c>
      <c r="E365" s="1" t="str">
        <f t="shared" si="62"/>
        <v>~pitä~</v>
      </c>
      <c r="F365" s="1" t="str">
        <f t="shared" si="63"/>
        <v>[pitɛː]</v>
      </c>
      <c r="G365" s="5">
        <f t="shared" si="64"/>
        <v>4</v>
      </c>
      <c r="H365" s="5">
        <f t="shared" si="65"/>
        <v>5</v>
      </c>
      <c r="I365" s="5">
        <f t="shared" si="66"/>
        <v>5</v>
      </c>
      <c r="J365" s="3" cm="1">
        <f t="array" ref="J365">SUM(_xlfn._xlws.FILTER($D$2:$D$998,_xlfn.MAP($E$2:$E$998,_xlfn.LAMBDA(_xlpm.x,_xlpm.x=$E365))))</f>
        <v>9.0744101633393826E-4</v>
      </c>
      <c r="K365" s="3">
        <f t="shared" si="67"/>
        <v>1</v>
      </c>
      <c r="L365" s="3" cm="1">
        <f t="array" ref="L365">SUM(_xlfn._xlws.FILTER($D$2:$D$998,_xlfn.MAP($F$2:$F$998,_xlfn.LAMBDA(_xlpm.x,_xlpm.x=$F365))))</f>
        <v>9.0744101633393826E-4</v>
      </c>
      <c r="M365" s="3">
        <f t="shared" si="68"/>
        <v>1</v>
      </c>
      <c r="N365" s="3">
        <f t="shared" si="69"/>
        <v>0.25439985932113074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~plan~ : [plaːn]</v>
      </c>
      <c r="B366" s="2">
        <v>1</v>
      </c>
      <c r="C366" s="1" t="s">
        <v>1182</v>
      </c>
      <c r="D366" s="3">
        <f t="shared" si="61"/>
        <v>9.0744101633393826E-4</v>
      </c>
      <c r="E366" s="1" t="str">
        <f t="shared" si="62"/>
        <v>~plan~</v>
      </c>
      <c r="F366" s="1" t="str">
        <f t="shared" si="63"/>
        <v>[plaːn]</v>
      </c>
      <c r="G366" s="5">
        <f t="shared" si="64"/>
        <v>4</v>
      </c>
      <c r="H366" s="5">
        <f t="shared" si="65"/>
        <v>5</v>
      </c>
      <c r="I366" s="5">
        <f t="shared" si="66"/>
        <v>5</v>
      </c>
      <c r="J366" s="3" cm="1">
        <f t="array" ref="J366">SUM(_xlfn._xlws.FILTER($D$2:$D$998,_xlfn.MAP($E$2:$E$998,_xlfn.LAMBDA(_xlpm.x,_xlpm.x=$E366))))</f>
        <v>9.0744101633393826E-4</v>
      </c>
      <c r="K366" s="3">
        <f t="shared" si="67"/>
        <v>1</v>
      </c>
      <c r="L366" s="3" cm="1">
        <f t="array" ref="L366">SUM(_xlfn._xlws.FILTER($D$2:$D$998,_xlfn.MAP($F$2:$F$998,_xlfn.LAMBDA(_xlpm.x,_xlpm.x=$F366))))</f>
        <v>9.0744101633393826E-4</v>
      </c>
      <c r="M366" s="3">
        <f t="shared" si="68"/>
        <v>1</v>
      </c>
      <c r="N366" s="3">
        <f t="shared" si="69"/>
        <v>0.25439985932113074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~pose~ : [poːze]</v>
      </c>
      <c r="B367" s="2">
        <v>1</v>
      </c>
      <c r="C367" s="1" t="s">
        <v>1181</v>
      </c>
      <c r="D367" s="3">
        <f t="shared" si="61"/>
        <v>9.0744101633393826E-4</v>
      </c>
      <c r="E367" s="1" t="str">
        <f t="shared" si="62"/>
        <v>~pose~</v>
      </c>
      <c r="F367" s="1" t="str">
        <f t="shared" si="63"/>
        <v>[poːze]</v>
      </c>
      <c r="G367" s="5">
        <f t="shared" si="64"/>
        <v>4</v>
      </c>
      <c r="H367" s="5">
        <f t="shared" si="65"/>
        <v>5</v>
      </c>
      <c r="I367" s="5">
        <f t="shared" si="66"/>
        <v>5</v>
      </c>
      <c r="J367" s="3" cm="1">
        <f t="array" ref="J367">SUM(_xlfn._xlws.FILTER($D$2:$D$998,_xlfn.MAP($E$2:$E$998,_xlfn.LAMBDA(_xlpm.x,_xlpm.x=$E367))))</f>
        <v>9.0744101633393826E-4</v>
      </c>
      <c r="K367" s="3">
        <f t="shared" si="67"/>
        <v>1</v>
      </c>
      <c r="L367" s="3" cm="1">
        <f t="array" ref="L367">SUM(_xlfn._xlws.FILTER($D$2:$D$998,_xlfn.MAP($F$2:$F$998,_xlfn.LAMBDA(_xlpm.x,_xlpm.x=$F367))))</f>
        <v>9.0744101633393826E-4</v>
      </c>
      <c r="M367" s="3">
        <f t="shared" si="68"/>
        <v>1</v>
      </c>
      <c r="N367" s="3">
        <f t="shared" si="69"/>
        <v>0.25439985932113074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~stem~ : [steːm]</v>
      </c>
      <c r="B368" s="2">
        <v>1</v>
      </c>
      <c r="C368" s="1" t="s">
        <v>1175</v>
      </c>
      <c r="D368" s="3">
        <f t="shared" si="61"/>
        <v>9.0744101633393826E-4</v>
      </c>
      <c r="E368" s="3" t="str">
        <f t="shared" si="62"/>
        <v>~stem~</v>
      </c>
      <c r="F368" s="3" t="str">
        <f t="shared" si="63"/>
        <v>[steːm]</v>
      </c>
      <c r="G368" s="5">
        <f t="shared" si="64"/>
        <v>4</v>
      </c>
      <c r="H368" s="5">
        <f t="shared" si="65"/>
        <v>5</v>
      </c>
      <c r="I368" s="5">
        <f t="shared" si="66"/>
        <v>5</v>
      </c>
      <c r="J368" s="3" cm="1">
        <f t="array" ref="J368">SUM(_xlfn._xlws.FILTER($D$2:$D$998,_xlfn.MAP($E$2:$E$998,_xlfn.LAMBDA(_xlpm.x,_xlpm.x=$E368))))</f>
        <v>9.0744101633393826E-4</v>
      </c>
      <c r="K368" s="3">
        <f t="shared" si="67"/>
        <v>1</v>
      </c>
      <c r="L368" s="3" cm="1">
        <f t="array" ref="L368">SUM(_xlfn._xlws.FILTER($D$2:$D$998,_xlfn.MAP($F$2:$F$998,_xlfn.LAMBDA(_xlpm.x,_xlpm.x=$F368))))</f>
        <v>9.0744101633393826E-4</v>
      </c>
      <c r="M368" s="3">
        <f t="shared" si="68"/>
        <v>1</v>
      </c>
      <c r="N368" s="3">
        <f t="shared" si="69"/>
        <v>0.25439985932113074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~stwa~ : [stvaː]</v>
      </c>
      <c r="B369" s="2">
        <v>1</v>
      </c>
      <c r="C369" s="1" t="s">
        <v>1174</v>
      </c>
      <c r="D369" s="3">
        <f t="shared" si="61"/>
        <v>9.0744101633393826E-4</v>
      </c>
      <c r="E369" s="3" t="str">
        <f t="shared" si="62"/>
        <v>~stwa~</v>
      </c>
      <c r="F369" s="3" t="str">
        <f t="shared" si="63"/>
        <v>[stvaː]</v>
      </c>
      <c r="G369" s="5">
        <f t="shared" si="64"/>
        <v>4</v>
      </c>
      <c r="H369" s="5">
        <f t="shared" si="65"/>
        <v>5</v>
      </c>
      <c r="I369" s="5">
        <f t="shared" si="66"/>
        <v>5</v>
      </c>
      <c r="J369" s="3" cm="1">
        <f t="array" ref="J369">SUM(_xlfn._xlws.FILTER($D$2:$D$998,_xlfn.MAP($E$2:$E$998,_xlfn.LAMBDA(_xlpm.x,_xlpm.x=$E369))))</f>
        <v>9.0744101633393826E-4</v>
      </c>
      <c r="K369" s="3">
        <f t="shared" si="67"/>
        <v>1</v>
      </c>
      <c r="L369" s="3" cm="1">
        <f t="array" ref="L369">SUM(_xlfn._xlws.FILTER($D$2:$D$998,_xlfn.MAP($F$2:$F$998,_xlfn.LAMBDA(_xlpm.x,_xlpm.x=$F369))))</f>
        <v>9.0744101633393826E-4</v>
      </c>
      <c r="M369" s="3">
        <f t="shared" si="68"/>
        <v>1</v>
      </c>
      <c r="N369" s="3">
        <f t="shared" si="69"/>
        <v>0.25439985932113074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~ßsta~ : [sʃtaː]</v>
      </c>
      <c r="B370" s="2">
        <v>1</v>
      </c>
      <c r="C370" s="1" t="s">
        <v>1173</v>
      </c>
      <c r="D370" s="3">
        <f t="shared" si="61"/>
        <v>9.0744101633393826E-4</v>
      </c>
      <c r="E370" s="3" t="str">
        <f t="shared" si="62"/>
        <v>~ßsta~</v>
      </c>
      <c r="F370" s="3" t="str">
        <f t="shared" si="63"/>
        <v>[sʃtaː]</v>
      </c>
      <c r="G370" s="5">
        <f t="shared" si="64"/>
        <v>4</v>
      </c>
      <c r="H370" s="5">
        <f t="shared" si="65"/>
        <v>5</v>
      </c>
      <c r="I370" s="5">
        <f t="shared" si="66"/>
        <v>5</v>
      </c>
      <c r="J370" s="3" cm="1">
        <f t="array" ref="J370">SUM(_xlfn._xlws.FILTER($D$2:$D$998,_xlfn.MAP($E$2:$E$998,_xlfn.LAMBDA(_xlpm.x,_xlpm.x=$E370))))</f>
        <v>9.0744101633393826E-4</v>
      </c>
      <c r="K370" s="3">
        <f t="shared" si="67"/>
        <v>1</v>
      </c>
      <c r="L370" s="3" cm="1">
        <f t="array" ref="L370">SUM(_xlfn._xlws.FILTER($D$2:$D$998,_xlfn.MAP($F$2:$F$998,_xlfn.LAMBDA(_xlpm.x,_xlpm.x=$F370))))</f>
        <v>9.0744101633393826E-4</v>
      </c>
      <c r="M370" s="3">
        <f t="shared" si="68"/>
        <v>1</v>
      </c>
      <c r="N370" s="3">
        <f t="shared" si="69"/>
        <v>0.25439985932113074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~tanz~ : [tants]</v>
      </c>
      <c r="B371" s="2">
        <v>1</v>
      </c>
      <c r="C371" s="1" t="s">
        <v>1172</v>
      </c>
      <c r="D371" s="3">
        <f t="shared" si="61"/>
        <v>9.0744101633393826E-4</v>
      </c>
      <c r="E371" s="3" t="str">
        <f t="shared" si="62"/>
        <v>~tanz~</v>
      </c>
      <c r="F371" s="3" t="str">
        <f t="shared" si="63"/>
        <v>[tants]</v>
      </c>
      <c r="G371" s="5">
        <f t="shared" si="64"/>
        <v>4</v>
      </c>
      <c r="H371" s="5">
        <f t="shared" si="65"/>
        <v>5</v>
      </c>
      <c r="I371" s="5">
        <f t="shared" si="66"/>
        <v>5</v>
      </c>
      <c r="J371" s="3" cm="1">
        <f t="array" ref="J371">SUM(_xlfn._xlws.FILTER($D$2:$D$998,_xlfn.MAP($E$2:$E$998,_xlfn.LAMBDA(_xlpm.x,_xlpm.x=$E371))))</f>
        <v>9.0744101633393826E-4</v>
      </c>
      <c r="K371" s="3">
        <f t="shared" si="67"/>
        <v>1</v>
      </c>
      <c r="L371" s="3" cm="1">
        <f t="array" ref="L371">SUM(_xlfn._xlws.FILTER($D$2:$D$998,_xlfn.MAP($F$2:$F$998,_xlfn.LAMBDA(_xlpm.x,_xlpm.x=$F371))))</f>
        <v>9.0744101633393826E-4</v>
      </c>
      <c r="M371" s="3">
        <f t="shared" si="68"/>
        <v>1</v>
      </c>
      <c r="N371" s="3">
        <f t="shared" si="69"/>
        <v>0.25439985932113074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~zeit~ : [tsaɛt]</v>
      </c>
      <c r="B372" s="2">
        <v>1</v>
      </c>
      <c r="C372" s="1" t="s">
        <v>1168</v>
      </c>
      <c r="D372" s="3">
        <f t="shared" si="61"/>
        <v>9.0744101633393826E-4</v>
      </c>
      <c r="E372" s="3" t="str">
        <f t="shared" si="62"/>
        <v>~zeit~</v>
      </c>
      <c r="F372" s="3" t="str">
        <f t="shared" si="63"/>
        <v>[tsaɛt]</v>
      </c>
      <c r="G372" s="5">
        <f t="shared" si="64"/>
        <v>4</v>
      </c>
      <c r="H372" s="5">
        <f t="shared" si="65"/>
        <v>5</v>
      </c>
      <c r="I372" s="5">
        <f t="shared" si="66"/>
        <v>5</v>
      </c>
      <c r="J372" s="3" cm="1">
        <f t="array" ref="J372">SUM(_xlfn._xlws.FILTER($D$2:$D$998,_xlfn.MAP($E$2:$E$998,_xlfn.LAMBDA(_xlpm.x,_xlpm.x=$E372))))</f>
        <v>9.0744101633393826E-4</v>
      </c>
      <c r="K372" s="3">
        <f t="shared" si="67"/>
        <v>1</v>
      </c>
      <c r="L372" s="3" cm="1">
        <f t="array" ref="L372">SUM(_xlfn._xlws.FILTER($D$2:$D$998,_xlfn.MAP($F$2:$F$998,_xlfn.LAMBDA(_xlpm.x,_xlpm.x=$F372))))</f>
        <v>9.0744101633393826E-4</v>
      </c>
      <c r="M372" s="3">
        <f t="shared" si="68"/>
        <v>1</v>
      </c>
      <c r="N372" s="3">
        <f t="shared" si="69"/>
        <v>0.25439985932113074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~zehn~ : [tseːn]</v>
      </c>
      <c r="B373" s="2">
        <v>1</v>
      </c>
      <c r="C373" s="1" t="s">
        <v>1166</v>
      </c>
      <c r="D373" s="3">
        <f t="shared" si="61"/>
        <v>9.0744101633393826E-4</v>
      </c>
      <c r="E373" s="3" t="str">
        <f t="shared" si="62"/>
        <v>~zehn~</v>
      </c>
      <c r="F373" s="3" t="str">
        <f t="shared" si="63"/>
        <v>[tseːn]</v>
      </c>
      <c r="G373" s="5">
        <f t="shared" si="64"/>
        <v>4</v>
      </c>
      <c r="H373" s="5">
        <f t="shared" si="65"/>
        <v>5</v>
      </c>
      <c r="I373" s="5">
        <f t="shared" si="66"/>
        <v>5</v>
      </c>
      <c r="J373" s="3" cm="1">
        <f t="array" ref="J373">SUM(_xlfn._xlws.FILTER($D$2:$D$998,_xlfn.MAP($E$2:$E$998,_xlfn.LAMBDA(_xlpm.x,_xlpm.x=$E373))))</f>
        <v>9.0744101633393826E-4</v>
      </c>
      <c r="K373" s="3">
        <f t="shared" si="67"/>
        <v>1</v>
      </c>
      <c r="L373" s="3" cm="1">
        <f t="array" ref="L373">SUM(_xlfn._xlws.FILTER($D$2:$D$998,_xlfn.MAP($F$2:$F$998,_xlfn.LAMBDA(_xlpm.x,_xlpm.x=$F373))))</f>
        <v>9.0744101633393826E-4</v>
      </c>
      <c r="M373" s="3">
        <f t="shared" si="68"/>
        <v>1</v>
      </c>
      <c r="N373" s="3">
        <f t="shared" si="69"/>
        <v>0.25439985932113074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~zwan~ : [tsvan]</v>
      </c>
      <c r="B374" s="2">
        <v>1</v>
      </c>
      <c r="C374" s="1" t="s">
        <v>1162</v>
      </c>
      <c r="D374" s="3">
        <f t="shared" si="61"/>
        <v>9.0744101633393826E-4</v>
      </c>
      <c r="E374" s="3" t="str">
        <f t="shared" si="62"/>
        <v>~zwan~</v>
      </c>
      <c r="F374" s="3" t="str">
        <f t="shared" si="63"/>
        <v>[tsvan]</v>
      </c>
      <c r="G374" s="5">
        <f t="shared" si="64"/>
        <v>4</v>
      </c>
      <c r="H374" s="5">
        <f t="shared" si="65"/>
        <v>5</v>
      </c>
      <c r="I374" s="5">
        <f t="shared" si="66"/>
        <v>5</v>
      </c>
      <c r="J374" s="3" cm="1">
        <f t="array" ref="J374">SUM(_xlfn._xlws.FILTER($D$2:$D$998,_xlfn.MAP($E$2:$E$998,_xlfn.LAMBDA(_xlpm.x,_xlpm.x=$E374))))</f>
        <v>9.0744101633393826E-4</v>
      </c>
      <c r="K374" s="3">
        <f t="shared" si="67"/>
        <v>1</v>
      </c>
      <c r="L374" s="3" cm="1">
        <f t="array" ref="L374">SUM(_xlfn._xlws.FILTER($D$2:$D$998,_xlfn.MAP($F$2:$F$998,_xlfn.LAMBDA(_xlpm.x,_xlpm.x=$F374))))</f>
        <v>9.0744101633393826E-4</v>
      </c>
      <c r="M374" s="3">
        <f t="shared" si="68"/>
        <v>1</v>
      </c>
      <c r="N374" s="3">
        <f t="shared" si="69"/>
        <v>0.25439985932113074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~zeug~ : [tsɔœk]</v>
      </c>
      <c r="B375" s="2">
        <v>1</v>
      </c>
      <c r="C375" s="1" t="s">
        <v>1160</v>
      </c>
      <c r="D375" s="3">
        <f t="shared" si="61"/>
        <v>9.0744101633393826E-4</v>
      </c>
      <c r="E375" s="3" t="str">
        <f t="shared" si="62"/>
        <v>~zeug~</v>
      </c>
      <c r="F375" s="3" t="str">
        <f t="shared" si="63"/>
        <v>[tsɔœk]</v>
      </c>
      <c r="G375" s="5">
        <f t="shared" si="64"/>
        <v>4</v>
      </c>
      <c r="H375" s="5">
        <f t="shared" si="65"/>
        <v>5</v>
      </c>
      <c r="I375" s="5">
        <f t="shared" si="66"/>
        <v>5</v>
      </c>
      <c r="J375" s="3" cm="1">
        <f t="array" ref="J375">SUM(_xlfn._xlws.FILTER($D$2:$D$998,_xlfn.MAP($E$2:$E$998,_xlfn.LAMBDA(_xlpm.x,_xlpm.x=$E375))))</f>
        <v>9.0744101633393826E-4</v>
      </c>
      <c r="K375" s="3">
        <f t="shared" si="67"/>
        <v>1</v>
      </c>
      <c r="L375" s="3" cm="1">
        <f t="array" ref="L375">SUM(_xlfn._xlws.FILTER($D$2:$D$998,_xlfn.MAP($F$2:$F$998,_xlfn.LAMBDA(_xlpm.x,_xlpm.x=$F375))))</f>
        <v>9.0744101633393826E-4</v>
      </c>
      <c r="M375" s="3">
        <f t="shared" si="68"/>
        <v>1</v>
      </c>
      <c r="N375" s="3">
        <f t="shared" si="69"/>
        <v>0.25439985932113074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~zorn~ : [tsɔʁn]</v>
      </c>
      <c r="B376" s="2">
        <v>1</v>
      </c>
      <c r="C376" s="1" t="s">
        <v>1159</v>
      </c>
      <c r="D376" s="3">
        <f t="shared" si="61"/>
        <v>9.0744101633393826E-4</v>
      </c>
      <c r="E376" s="3" t="str">
        <f t="shared" si="62"/>
        <v>~zorn~</v>
      </c>
      <c r="F376" s="3" t="str">
        <f t="shared" si="63"/>
        <v>[tsɔʁn]</v>
      </c>
      <c r="G376" s="5">
        <f t="shared" si="64"/>
        <v>4</v>
      </c>
      <c r="H376" s="5">
        <f t="shared" si="65"/>
        <v>5</v>
      </c>
      <c r="I376" s="5">
        <f t="shared" si="66"/>
        <v>5</v>
      </c>
      <c r="J376" s="3" cm="1">
        <f t="array" ref="J376">SUM(_xlfn._xlws.FILTER($D$2:$D$998,_xlfn.MAP($E$2:$E$998,_xlfn.LAMBDA(_xlpm.x,_xlpm.x=$E376))))</f>
        <v>9.0744101633393826E-4</v>
      </c>
      <c r="K376" s="3">
        <f t="shared" si="67"/>
        <v>1</v>
      </c>
      <c r="L376" s="3" cm="1">
        <f t="array" ref="L376">SUM(_xlfn._xlws.FILTER($D$2:$D$998,_xlfn.MAP($F$2:$F$998,_xlfn.LAMBDA(_xlpm.x,_xlpm.x=$F376))))</f>
        <v>9.0744101633393826E-4</v>
      </c>
      <c r="M376" s="3">
        <f t="shared" si="68"/>
        <v>1</v>
      </c>
      <c r="N376" s="3">
        <f t="shared" si="69"/>
        <v>0.25439985932113074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~trag~ : [tʁaːk]</v>
      </c>
      <c r="B377" s="2">
        <v>1</v>
      </c>
      <c r="C377" s="1" t="s">
        <v>1158</v>
      </c>
      <c r="D377" s="3">
        <f t="shared" si="61"/>
        <v>9.0744101633393826E-4</v>
      </c>
      <c r="E377" s="3" t="str">
        <f t="shared" si="62"/>
        <v>~trag~</v>
      </c>
      <c r="F377" s="3" t="str">
        <f t="shared" si="63"/>
        <v>[tʁaːk]</v>
      </c>
      <c r="G377" s="5">
        <f t="shared" si="64"/>
        <v>4</v>
      </c>
      <c r="H377" s="5">
        <f t="shared" si="65"/>
        <v>5</v>
      </c>
      <c r="I377" s="5">
        <f t="shared" si="66"/>
        <v>5</v>
      </c>
      <c r="J377" s="3" cm="1">
        <f t="array" ref="J377">SUM(_xlfn._xlws.FILTER($D$2:$D$998,_xlfn.MAP($E$2:$E$998,_xlfn.LAMBDA(_xlpm.x,_xlpm.x=$E377))))</f>
        <v>9.0744101633393826E-4</v>
      </c>
      <c r="K377" s="3">
        <f t="shared" si="67"/>
        <v>1</v>
      </c>
      <c r="L377" s="3" cm="1">
        <f t="array" ref="L377">SUM(_xlfn._xlws.FILTER($D$2:$D$998,_xlfn.MAP($F$2:$F$998,_xlfn.LAMBDA(_xlpm.x,_xlpm.x=$F377))))</f>
        <v>9.0744101633393826E-4</v>
      </c>
      <c r="M377" s="3">
        <f t="shared" si="68"/>
        <v>1</v>
      </c>
      <c r="N377" s="3">
        <f t="shared" si="69"/>
        <v>0.25439985932113074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~temp~ : [tɛmpe]</v>
      </c>
      <c r="B378" s="2">
        <v>1</v>
      </c>
      <c r="C378" s="1" t="s">
        <v>1157</v>
      </c>
      <c r="D378" s="3">
        <f t="shared" si="61"/>
        <v>9.0744101633393826E-4</v>
      </c>
      <c r="E378" s="3" t="str">
        <f t="shared" si="62"/>
        <v>~temp~</v>
      </c>
      <c r="F378" s="3" t="str">
        <f t="shared" si="63"/>
        <v>[tɛmpe]</v>
      </c>
      <c r="G378" s="5">
        <f t="shared" si="64"/>
        <v>4</v>
      </c>
      <c r="H378" s="5">
        <f t="shared" si="65"/>
        <v>5</v>
      </c>
      <c r="I378" s="5">
        <f t="shared" si="66"/>
        <v>5</v>
      </c>
      <c r="J378" s="3" cm="1">
        <f t="array" ref="J378">SUM(_xlfn._xlws.FILTER($D$2:$D$998,_xlfn.MAP($E$2:$E$998,_xlfn.LAMBDA(_xlpm.x,_xlpm.x=$E378))))</f>
        <v>9.0744101633393826E-4</v>
      </c>
      <c r="K378" s="3">
        <f t="shared" si="67"/>
        <v>1</v>
      </c>
      <c r="L378" s="3" cm="1">
        <f t="array" ref="L378">SUM(_xlfn._xlws.FILTER($D$2:$D$998,_xlfn.MAP($F$2:$F$998,_xlfn.LAMBDA(_xlpm.x,_xlpm.x=$F378))))</f>
        <v>9.0744101633393826E-4</v>
      </c>
      <c r="M378" s="3">
        <f t="shared" si="68"/>
        <v>1</v>
      </c>
      <c r="N378" s="3">
        <f t="shared" si="69"/>
        <v>0.25439985932113074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~ware~ : [vaːʁe]</v>
      </c>
      <c r="B379" s="2">
        <v>1</v>
      </c>
      <c r="C379" s="1" t="s">
        <v>1155</v>
      </c>
      <c r="D379" s="3">
        <f t="shared" si="61"/>
        <v>9.0744101633393826E-4</v>
      </c>
      <c r="E379" s="3" t="str">
        <f t="shared" si="62"/>
        <v>~ware~</v>
      </c>
      <c r="F379" s="3" t="str">
        <f t="shared" si="63"/>
        <v>[vaːʁe]</v>
      </c>
      <c r="G379" s="5">
        <f t="shared" si="64"/>
        <v>4</v>
      </c>
      <c r="H379" s="5">
        <f t="shared" si="65"/>
        <v>5</v>
      </c>
      <c r="I379" s="5">
        <f t="shared" si="66"/>
        <v>5</v>
      </c>
      <c r="J379" s="3" cm="1">
        <f t="array" ref="J379">SUM(_xlfn._xlws.FILTER($D$2:$D$998,_xlfn.MAP($E$2:$E$998,_xlfn.LAMBDA(_xlpm.x,_xlpm.x=$E379))))</f>
        <v>9.0744101633393826E-4</v>
      </c>
      <c r="K379" s="3">
        <f t="shared" si="67"/>
        <v>1</v>
      </c>
      <c r="L379" s="3" cm="1">
        <f t="array" ref="L379">SUM(_xlfn._xlws.FILTER($D$2:$D$998,_xlfn.MAP($F$2:$F$998,_xlfn.LAMBDA(_xlpm.x,_xlpm.x=$F379))))</f>
        <v>9.0744101633393826E-4</v>
      </c>
      <c r="M379" s="3">
        <f t="shared" si="68"/>
        <v>1</v>
      </c>
      <c r="N379" s="3">
        <f t="shared" si="69"/>
        <v>0.25439985932113074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~weni~ : [veːnɪ]</v>
      </c>
      <c r="B380" s="2">
        <v>1</v>
      </c>
      <c r="C380" s="1" t="s">
        <v>1153</v>
      </c>
      <c r="D380" s="3">
        <f t="shared" si="61"/>
        <v>9.0744101633393826E-4</v>
      </c>
      <c r="E380" s="3" t="str">
        <f t="shared" si="62"/>
        <v>~weni~</v>
      </c>
      <c r="F380" s="3" t="str">
        <f t="shared" si="63"/>
        <v>[veːnɪ]</v>
      </c>
      <c r="G380" s="5">
        <f t="shared" si="64"/>
        <v>4</v>
      </c>
      <c r="H380" s="5">
        <f t="shared" si="65"/>
        <v>5</v>
      </c>
      <c r="I380" s="5">
        <f t="shared" si="66"/>
        <v>5</v>
      </c>
      <c r="J380" s="3" cm="1">
        <f t="array" ref="J380">SUM(_xlfn._xlws.FILTER($D$2:$D$998,_xlfn.MAP($E$2:$E$998,_xlfn.LAMBDA(_xlpm.x,_xlpm.x=$E380))))</f>
        <v>9.0744101633393826E-4</v>
      </c>
      <c r="K380" s="3">
        <f t="shared" si="67"/>
        <v>1</v>
      </c>
      <c r="L380" s="3" cm="1">
        <f t="array" ref="L380">SUM(_xlfn._xlws.FILTER($D$2:$D$998,_xlfn.MAP($F$2:$F$998,_xlfn.LAMBDA(_xlpm.x,_xlpm.x=$F380))))</f>
        <v>9.0744101633393826E-4</v>
      </c>
      <c r="M380" s="3">
        <f t="shared" si="68"/>
        <v>1</v>
      </c>
      <c r="N380" s="3">
        <f t="shared" si="69"/>
        <v>0.25439985932113074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~wegu~ : [veːɡʊ]</v>
      </c>
      <c r="B381" s="2">
        <v>1</v>
      </c>
      <c r="C381" s="1" t="s">
        <v>1151</v>
      </c>
      <c r="D381" s="3">
        <f t="shared" si="61"/>
        <v>9.0744101633393826E-4</v>
      </c>
      <c r="E381" s="3" t="str">
        <f t="shared" si="62"/>
        <v>~wegu~</v>
      </c>
      <c r="F381" s="3" t="str">
        <f t="shared" si="63"/>
        <v>[veːɡʊ]</v>
      </c>
      <c r="G381" s="5">
        <f t="shared" si="64"/>
        <v>4</v>
      </c>
      <c r="H381" s="5">
        <f t="shared" si="65"/>
        <v>5</v>
      </c>
      <c r="I381" s="5">
        <f t="shared" si="66"/>
        <v>5</v>
      </c>
      <c r="J381" s="3" cm="1">
        <f t="array" ref="J381">SUM(_xlfn._xlws.FILTER($D$2:$D$998,_xlfn.MAP($E$2:$E$998,_xlfn.LAMBDA(_xlpm.x,_xlpm.x=$E381))))</f>
        <v>9.0744101633393826E-4</v>
      </c>
      <c r="K381" s="3">
        <f t="shared" si="67"/>
        <v>1</v>
      </c>
      <c r="L381" s="3" cm="1">
        <f t="array" ref="L381">SUM(_xlfn._xlws.FILTER($D$2:$D$998,_xlfn.MAP($F$2:$F$998,_xlfn.LAMBDA(_xlpm.x,_xlpm.x=$F381))))</f>
        <v>9.0744101633393826E-4</v>
      </c>
      <c r="M381" s="3">
        <f t="shared" si="68"/>
        <v>1</v>
      </c>
      <c r="N381" s="3">
        <f t="shared" si="69"/>
        <v>0.25439985932113074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~voka~ : [vokaː]</v>
      </c>
      <c r="B382" s="2">
        <v>1</v>
      </c>
      <c r="C382" s="1" t="s">
        <v>1149</v>
      </c>
      <c r="D382" s="3">
        <f t="shared" si="61"/>
        <v>9.0744101633393826E-4</v>
      </c>
      <c r="E382" s="3" t="str">
        <f t="shared" si="62"/>
        <v>~voka~</v>
      </c>
      <c r="F382" s="3" t="str">
        <f t="shared" si="63"/>
        <v>[vokaː]</v>
      </c>
      <c r="G382" s="5">
        <f t="shared" si="64"/>
        <v>4</v>
      </c>
      <c r="H382" s="5">
        <f t="shared" si="65"/>
        <v>5</v>
      </c>
      <c r="I382" s="5">
        <f t="shared" si="66"/>
        <v>5</v>
      </c>
      <c r="J382" s="3" cm="1">
        <f t="array" ref="J382">SUM(_xlfn._xlws.FILTER($D$2:$D$998,_xlfn.MAP($E$2:$E$998,_xlfn.LAMBDA(_xlpm.x,_xlpm.x=$E382))))</f>
        <v>9.0744101633393826E-4</v>
      </c>
      <c r="K382" s="3">
        <f t="shared" si="67"/>
        <v>1</v>
      </c>
      <c r="L382" s="3" cm="1">
        <f t="array" ref="L382">SUM(_xlfn._xlws.FILTER($D$2:$D$998,_xlfn.MAP($F$2:$F$998,_xlfn.LAMBDA(_xlpm.x,_xlpm.x=$F382))))</f>
        <v>9.0744101633393826E-4</v>
      </c>
      <c r="M382" s="3">
        <f t="shared" si="68"/>
        <v>1</v>
      </c>
      <c r="N382" s="3">
        <f t="shared" si="69"/>
        <v>0.25439985932113074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~salz~ : [zalts]</v>
      </c>
      <c r="B383" s="2">
        <v>1</v>
      </c>
      <c r="C383" s="1" t="s">
        <v>1141</v>
      </c>
      <c r="D383" s="3">
        <f t="shared" si="61"/>
        <v>9.0744101633393826E-4</v>
      </c>
      <c r="E383" s="3" t="str">
        <f t="shared" si="62"/>
        <v>~salz~</v>
      </c>
      <c r="F383" s="3" t="str">
        <f t="shared" si="63"/>
        <v>[zalts]</v>
      </c>
      <c r="G383" s="5">
        <f t="shared" si="64"/>
        <v>4</v>
      </c>
      <c r="H383" s="5">
        <f t="shared" si="65"/>
        <v>5</v>
      </c>
      <c r="I383" s="5">
        <f t="shared" si="66"/>
        <v>5</v>
      </c>
      <c r="J383" s="3" cm="1">
        <f t="array" ref="J383">SUM(_xlfn._xlws.FILTER($D$2:$D$998,_xlfn.MAP($E$2:$E$998,_xlfn.LAMBDA(_xlpm.x,_xlpm.x=$E383))))</f>
        <v>9.0744101633393826E-4</v>
      </c>
      <c r="K383" s="3">
        <f t="shared" si="67"/>
        <v>1</v>
      </c>
      <c r="L383" s="3" cm="1">
        <f t="array" ref="L383">SUM(_xlfn._xlws.FILTER($D$2:$D$998,_xlfn.MAP($F$2:$F$998,_xlfn.LAMBDA(_xlpm.x,_xlpm.x=$F383))))</f>
        <v>9.0744101633393826E-4</v>
      </c>
      <c r="M383" s="3">
        <f t="shared" si="68"/>
        <v>1</v>
      </c>
      <c r="N383" s="3">
        <f t="shared" si="69"/>
        <v>0.25439985932113074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~same~ : [zaːme]</v>
      </c>
      <c r="B384" s="2">
        <v>1</v>
      </c>
      <c r="C384" s="1" t="s">
        <v>1139</v>
      </c>
      <c r="D384" s="3">
        <f t="shared" si="61"/>
        <v>9.0744101633393826E-4</v>
      </c>
      <c r="E384" s="3" t="str">
        <f t="shared" si="62"/>
        <v>~same~</v>
      </c>
      <c r="F384" s="3" t="str">
        <f t="shared" si="63"/>
        <v>[zaːme]</v>
      </c>
      <c r="G384" s="5">
        <f t="shared" si="64"/>
        <v>4</v>
      </c>
      <c r="H384" s="5">
        <f t="shared" si="65"/>
        <v>5</v>
      </c>
      <c r="I384" s="5">
        <f t="shared" si="66"/>
        <v>5</v>
      </c>
      <c r="J384" s="3" cm="1">
        <f t="array" ref="J384">SUM(_xlfn._xlws.FILTER($D$2:$D$998,_xlfn.MAP($E$2:$E$998,_xlfn.LAMBDA(_xlpm.x,_xlpm.x=$E384))))</f>
        <v>9.0744101633393826E-4</v>
      </c>
      <c r="K384" s="3">
        <f t="shared" si="67"/>
        <v>1</v>
      </c>
      <c r="L384" s="3" cm="1">
        <f t="array" ref="L384">SUM(_xlfn._xlws.FILTER($D$2:$D$998,_xlfn.MAP($F$2:$F$998,_xlfn.LAMBDA(_xlpm.x,_xlpm.x=$F384))))</f>
        <v>9.0744101633393826E-4</v>
      </c>
      <c r="M384" s="3">
        <f t="shared" si="68"/>
        <v>1</v>
      </c>
      <c r="N384" s="3">
        <f t="shared" si="69"/>
        <v>0.25439985932113074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~siti~ : [zitsi]</v>
      </c>
      <c r="B385" s="2">
        <v>1</v>
      </c>
      <c r="C385" s="1" t="s">
        <v>1134</v>
      </c>
      <c r="D385" s="3">
        <f t="shared" si="61"/>
        <v>9.0744101633393826E-4</v>
      </c>
      <c r="E385" s="3" t="str">
        <f t="shared" si="62"/>
        <v>~siti~</v>
      </c>
      <c r="F385" s="3" t="str">
        <f t="shared" si="63"/>
        <v>[zitsi]</v>
      </c>
      <c r="G385" s="5">
        <f t="shared" si="64"/>
        <v>4</v>
      </c>
      <c r="H385" s="5">
        <f t="shared" si="65"/>
        <v>5</v>
      </c>
      <c r="I385" s="5">
        <f t="shared" si="66"/>
        <v>5</v>
      </c>
      <c r="J385" s="3" cm="1">
        <f t="array" ref="J385">SUM(_xlfn._xlws.FILTER($D$2:$D$998,_xlfn.MAP($E$2:$E$998,_xlfn.LAMBDA(_xlpm.x,_xlpm.x=$E385))))</f>
        <v>9.0744101633393826E-4</v>
      </c>
      <c r="K385" s="3">
        <f t="shared" si="67"/>
        <v>1</v>
      </c>
      <c r="L385" s="3" cm="1">
        <f t="array" ref="L385">SUM(_xlfn._xlws.FILTER($D$2:$D$998,_xlfn.MAP($F$2:$F$998,_xlfn.LAMBDA(_xlpm.x,_xlpm.x=$F385))))</f>
        <v>9.0744101633393826E-4</v>
      </c>
      <c r="M385" s="3">
        <f t="shared" si="68"/>
        <v>1</v>
      </c>
      <c r="N385" s="3">
        <f t="shared" si="69"/>
        <v>0.25439985932113074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~säge~ : [zɛːɡe]</v>
      </c>
      <c r="B386" s="2">
        <v>1</v>
      </c>
      <c r="C386" s="1" t="s">
        <v>1127</v>
      </c>
      <c r="D386" s="3">
        <f t="shared" ref="D386:D449" si="73">B386/freq.sum.r1a</f>
        <v>9.0744101633393826E-4</v>
      </c>
      <c r="E386" s="3" t="str">
        <f t="shared" ref="E386:E449" si="74">_xlfn.LET(_xlpm.sep,":",_xlpm.w,$C386,_xlfn.CONCAT("~",RIGHT(_xlpm.w,LEN(_xlpm.w)-FIND(_xlpm.sep,_xlpm.w)),"~"))</f>
        <v>~säge~</v>
      </c>
      <c r="F386" s="3" t="str">
        <f t="shared" ref="F386:F449" si="75">_xlfn.LET(_xlpm.sep,":",_xlpm.w,$C386,_xlfn.CONCAT("[",LEFT(_xlpm.w,FIND(_xlpm.sep,_xlpm.w)-1),"]"))</f>
        <v>[zɛːɡe]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5</v>
      </c>
      <c r="I386" s="5">
        <f t="shared" ref="I386:I449" si="78">_xlfn.LET(_xlpm.a,H386,_xlpm.b,G386,MAX(_xlpm.a,_xlpm.b))</f>
        <v>5</v>
      </c>
      <c r="J386" s="3" cm="1">
        <f t="array" ref="J386">SUM(_xlfn._xlws.FILTER($D$2:$D$998,_xlfn.MAP($E$2:$E$998,_xlfn.LAMBDA(_xlpm.x,_xlpm.x=$E386))))</f>
        <v>9.0744101633393826E-4</v>
      </c>
      <c r="K386" s="3">
        <f t="shared" ref="K386:K449" si="79">$D386/J386</f>
        <v>1</v>
      </c>
      <c r="L386" s="3" cm="1">
        <f t="array" ref="L386">SUM(_xlfn._xlws.FILTER($D$2:$D$998,_xlfn.MAP($F$2:$F$998,_xlfn.LAMBDA(_xlpm.x,_xlpm.x=$F386))))</f>
        <v>9.0744101633393826E-4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0.25439985932113074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~ganz~ : [ɡants]</v>
      </c>
      <c r="B387" s="2">
        <v>1</v>
      </c>
      <c r="C387" s="1" t="s">
        <v>1126</v>
      </c>
      <c r="D387" s="3">
        <f t="shared" si="73"/>
        <v>9.0744101633393826E-4</v>
      </c>
      <c r="E387" s="3" t="str">
        <f t="shared" si="74"/>
        <v>~ganz~</v>
      </c>
      <c r="F387" s="3" t="str">
        <f t="shared" si="75"/>
        <v>[ɡants]</v>
      </c>
      <c r="G387" s="5">
        <f t="shared" si="76"/>
        <v>4</v>
      </c>
      <c r="H387" s="5">
        <f t="shared" si="77"/>
        <v>5</v>
      </c>
      <c r="I387" s="5">
        <f t="shared" si="78"/>
        <v>5</v>
      </c>
      <c r="J387" s="3" cm="1">
        <f t="array" ref="J387">SUM(_xlfn._xlws.FILTER($D$2:$D$998,_xlfn.MAP($E$2:$E$998,_xlfn.LAMBDA(_xlpm.x,_xlpm.x=$E387))))</f>
        <v>9.0744101633393826E-4</v>
      </c>
      <c r="K387" s="3">
        <f t="shared" si="79"/>
        <v>1</v>
      </c>
      <c r="L387" s="3" cm="1">
        <f t="array" ref="L387">SUM(_xlfn._xlws.FILTER($D$2:$D$998,_xlfn.MAP($F$2:$F$998,_xlfn.LAMBDA(_xlpm.x,_xlpm.x=$F387))))</f>
        <v>9.0744101633393826E-4</v>
      </c>
      <c r="M387" s="3">
        <f t="shared" si="80"/>
        <v>1</v>
      </c>
      <c r="N387" s="3">
        <f t="shared" si="81"/>
        <v>0.25439985932113074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~rade~ : [ʁaːde]</v>
      </c>
      <c r="B388" s="2">
        <v>1</v>
      </c>
      <c r="C388" s="1" t="s">
        <v>1124</v>
      </c>
      <c r="D388" s="3">
        <f t="shared" si="73"/>
        <v>9.0744101633393826E-4</v>
      </c>
      <c r="E388" s="3" t="str">
        <f t="shared" si="74"/>
        <v>~rade~</v>
      </c>
      <c r="F388" s="3" t="str">
        <f t="shared" si="75"/>
        <v>[ʁaːde]</v>
      </c>
      <c r="G388" s="5">
        <f t="shared" si="76"/>
        <v>4</v>
      </c>
      <c r="H388" s="5">
        <f t="shared" si="77"/>
        <v>5</v>
      </c>
      <c r="I388" s="5">
        <f t="shared" si="78"/>
        <v>5</v>
      </c>
      <c r="J388" s="3" cm="1">
        <f t="array" ref="J388">SUM(_xlfn._xlws.FILTER($D$2:$D$998,_xlfn.MAP($E$2:$E$998,_xlfn.LAMBDA(_xlpm.x,_xlpm.x=$E388))))</f>
        <v>9.0744101633393826E-4</v>
      </c>
      <c r="K388" s="3">
        <f t="shared" si="79"/>
        <v>1</v>
      </c>
      <c r="L388" s="3" cm="1">
        <f t="array" ref="L388">SUM(_xlfn._xlws.FILTER($D$2:$D$998,_xlfn.MAP($F$2:$F$998,_xlfn.LAMBDA(_xlpm.x,_xlpm.x=$F388))))</f>
        <v>9.0744101633393826E-4</v>
      </c>
      <c r="M388" s="3">
        <f t="shared" si="80"/>
        <v>1</v>
      </c>
      <c r="N388" s="3">
        <f t="shared" si="81"/>
        <v>0.25439985932113074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~jagd~ : [ʝaːkt]</v>
      </c>
      <c r="B389" s="2">
        <v>1</v>
      </c>
      <c r="C389" s="1" t="s">
        <v>1123</v>
      </c>
      <c r="D389" s="3">
        <f t="shared" si="73"/>
        <v>9.0744101633393826E-4</v>
      </c>
      <c r="E389" s="3" t="str">
        <f t="shared" si="74"/>
        <v>~jagd~</v>
      </c>
      <c r="F389" s="3" t="str">
        <f t="shared" si="75"/>
        <v>[ʝaːkt]</v>
      </c>
      <c r="G389" s="5">
        <f t="shared" si="76"/>
        <v>4</v>
      </c>
      <c r="H389" s="5">
        <f t="shared" si="77"/>
        <v>5</v>
      </c>
      <c r="I389" s="5">
        <f t="shared" si="78"/>
        <v>5</v>
      </c>
      <c r="J389" s="3" cm="1">
        <f t="array" ref="J389">SUM(_xlfn._xlws.FILTER($D$2:$D$998,_xlfn.MAP($E$2:$E$998,_xlfn.LAMBDA(_xlpm.x,_xlpm.x=$E389))))</f>
        <v>9.0744101633393826E-4</v>
      </c>
      <c r="K389" s="3">
        <f t="shared" si="79"/>
        <v>1</v>
      </c>
      <c r="L389" s="3" cm="1">
        <f t="array" ref="L389">SUM(_xlfn._xlws.FILTER($D$2:$D$998,_xlfn.MAP($F$2:$F$998,_xlfn.LAMBDA(_xlpm.x,_xlpm.x=$F389))))</f>
        <v>9.0744101633393826E-4</v>
      </c>
      <c r="M389" s="3">
        <f t="shared" si="80"/>
        <v>1</v>
      </c>
      <c r="N389" s="3">
        <f t="shared" si="81"/>
        <v>0.25439985932113074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~gewe~ : [ɡeveː]</v>
      </c>
      <c r="B390" s="2">
        <v>1</v>
      </c>
      <c r="C390" s="1" t="s">
        <v>1116</v>
      </c>
      <c r="D390" s="3">
        <f t="shared" si="73"/>
        <v>9.0744101633393826E-4</v>
      </c>
      <c r="E390" s="3" t="str">
        <f t="shared" si="74"/>
        <v>~gewe~</v>
      </c>
      <c r="F390" s="3" t="str">
        <f t="shared" si="75"/>
        <v>[ɡeveː]</v>
      </c>
      <c r="G390" s="5">
        <f t="shared" si="76"/>
        <v>4</v>
      </c>
      <c r="H390" s="5">
        <f t="shared" si="77"/>
        <v>5</v>
      </c>
      <c r="I390" s="5">
        <f t="shared" si="78"/>
        <v>5</v>
      </c>
      <c r="J390" s="3" cm="1">
        <f t="array" ref="J390">SUM(_xlfn._xlws.FILTER($D$2:$D$998,_xlfn.MAP($E$2:$E$998,_xlfn.LAMBDA(_xlpm.x,_xlpm.x=$E390))))</f>
        <v>9.0744101633393826E-4</v>
      </c>
      <c r="K390" s="3">
        <f t="shared" si="79"/>
        <v>1</v>
      </c>
      <c r="L390" s="3" cm="1">
        <f t="array" ref="L390">SUM(_xlfn._xlws.FILTER($D$2:$D$998,_xlfn.MAP($F$2:$F$998,_xlfn.LAMBDA(_xlpm.x,_xlpm.x=$F390))))</f>
        <v>9.0744101633393826E-4</v>
      </c>
      <c r="M390" s="3">
        <f t="shared" si="80"/>
        <v>1</v>
      </c>
      <c r="N390" s="3">
        <f t="shared" si="81"/>
        <v>0.25439985932113074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~rede~ : [ʁeːde]</v>
      </c>
      <c r="B391" s="2">
        <v>1</v>
      </c>
      <c r="C391" s="1" t="s">
        <v>1114</v>
      </c>
      <c r="D391" s="3">
        <f t="shared" si="73"/>
        <v>9.0744101633393826E-4</v>
      </c>
      <c r="E391" s="3" t="str">
        <f t="shared" si="74"/>
        <v>~rede~</v>
      </c>
      <c r="F391" s="3" t="str">
        <f t="shared" si="75"/>
        <v>[ʁeːde]</v>
      </c>
      <c r="G391" s="5">
        <f t="shared" si="76"/>
        <v>4</v>
      </c>
      <c r="H391" s="5">
        <f t="shared" si="77"/>
        <v>5</v>
      </c>
      <c r="I391" s="5">
        <f t="shared" si="78"/>
        <v>5</v>
      </c>
      <c r="J391" s="3" cm="1">
        <f t="array" ref="J391">SUM(_xlfn._xlws.FILTER($D$2:$D$998,_xlfn.MAP($E$2:$E$998,_xlfn.LAMBDA(_xlpm.x,_xlpm.x=$E391))))</f>
        <v>9.0744101633393826E-4</v>
      </c>
      <c r="K391" s="3">
        <f t="shared" si="79"/>
        <v>1</v>
      </c>
      <c r="L391" s="3" cm="1">
        <f t="array" ref="L391">SUM(_xlfn._xlws.FILTER($D$2:$D$998,_xlfn.MAP($F$2:$F$998,_xlfn.LAMBDA(_xlpm.x,_xlpm.x=$F391))))</f>
        <v>9.0744101633393826E-4</v>
      </c>
      <c r="M391" s="3">
        <f t="shared" si="80"/>
        <v>1</v>
      </c>
      <c r="N391" s="3">
        <f t="shared" si="81"/>
        <v>0.25439985932113074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~glas~ : [ɡlaːs]</v>
      </c>
      <c r="B392" s="2">
        <v>1</v>
      </c>
      <c r="C392" s="1" t="s">
        <v>1108</v>
      </c>
      <c r="D392" s="3">
        <f t="shared" si="73"/>
        <v>9.0744101633393826E-4</v>
      </c>
      <c r="E392" s="3" t="str">
        <f t="shared" si="74"/>
        <v>~glas~</v>
      </c>
      <c r="F392" s="3" t="str">
        <f t="shared" si="75"/>
        <v>[ɡlaːs]</v>
      </c>
      <c r="G392" s="5">
        <f t="shared" si="76"/>
        <v>4</v>
      </c>
      <c r="H392" s="5">
        <f t="shared" si="77"/>
        <v>5</v>
      </c>
      <c r="I392" s="5">
        <f t="shared" si="78"/>
        <v>5</v>
      </c>
      <c r="J392" s="3" cm="1">
        <f t="array" ref="J392">SUM(_xlfn._xlws.FILTER($D$2:$D$998,_xlfn.MAP($E$2:$E$998,_xlfn.LAMBDA(_xlpm.x,_xlpm.x=$E392))))</f>
        <v>9.0744101633393826E-4</v>
      </c>
      <c r="K392" s="3">
        <f t="shared" si="79"/>
        <v>1</v>
      </c>
      <c r="L392" s="3" cm="1">
        <f t="array" ref="L392">SUM(_xlfn._xlws.FILTER($D$2:$D$998,_xlfn.MAP($F$2:$F$998,_xlfn.LAMBDA(_xlpm.x,_xlpm.x=$F392))))</f>
        <v>9.0744101633393826E-4</v>
      </c>
      <c r="M392" s="3">
        <f t="shared" si="80"/>
        <v>1</v>
      </c>
      <c r="N392" s="3">
        <f t="shared" si="81"/>
        <v>0.25439985932113074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~gnet~ : [ɡneːt]</v>
      </c>
      <c r="B393" s="2">
        <v>1</v>
      </c>
      <c r="C393" s="1" t="s">
        <v>1105</v>
      </c>
      <c r="D393" s="3">
        <f t="shared" si="73"/>
        <v>9.0744101633393826E-4</v>
      </c>
      <c r="E393" s="3" t="str">
        <f t="shared" si="74"/>
        <v>~gnet~</v>
      </c>
      <c r="F393" s="3" t="str">
        <f t="shared" si="75"/>
        <v>[ɡneːt]</v>
      </c>
      <c r="G393" s="5">
        <f t="shared" si="76"/>
        <v>4</v>
      </c>
      <c r="H393" s="5">
        <f t="shared" si="77"/>
        <v>5</v>
      </c>
      <c r="I393" s="5">
        <f t="shared" si="78"/>
        <v>5</v>
      </c>
      <c r="J393" s="3" cm="1">
        <f t="array" ref="J393">SUM(_xlfn._xlws.FILTER($D$2:$D$998,_xlfn.MAP($E$2:$E$998,_xlfn.LAMBDA(_xlpm.x,_xlpm.x=$E393))))</f>
        <v>9.0744101633393826E-4</v>
      </c>
      <c r="K393" s="3">
        <f t="shared" si="79"/>
        <v>1</v>
      </c>
      <c r="L393" s="3" cm="1">
        <f t="array" ref="L393">SUM(_xlfn._xlws.FILTER($D$2:$D$998,_xlfn.MAP($F$2:$F$998,_xlfn.LAMBDA(_xlpm.x,_xlpm.x=$F393))))</f>
        <v>9.0744101633393826E-4</v>
      </c>
      <c r="M393" s="3">
        <f t="shared" si="80"/>
        <v>1</v>
      </c>
      <c r="N393" s="3">
        <f t="shared" si="81"/>
        <v>0.25439985932113074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~spaß~ : [ʃpaːs]</v>
      </c>
      <c r="B394" s="2">
        <v>1</v>
      </c>
      <c r="C394" s="1" t="s">
        <v>1103</v>
      </c>
      <c r="D394" s="3">
        <f t="shared" si="73"/>
        <v>9.0744101633393826E-4</v>
      </c>
      <c r="E394" s="3" t="str">
        <f t="shared" si="74"/>
        <v>~spaß~</v>
      </c>
      <c r="F394" s="3" t="str">
        <f t="shared" si="75"/>
        <v>[ʃpaːs]</v>
      </c>
      <c r="G394" s="5">
        <f t="shared" si="76"/>
        <v>4</v>
      </c>
      <c r="H394" s="5">
        <f t="shared" si="77"/>
        <v>5</v>
      </c>
      <c r="I394" s="5">
        <f t="shared" si="78"/>
        <v>5</v>
      </c>
      <c r="J394" s="3" cm="1">
        <f t="array" ref="J394">SUM(_xlfn._xlws.FILTER($D$2:$D$998,_xlfn.MAP($E$2:$E$998,_xlfn.LAMBDA(_xlpm.x,_xlpm.x=$E394))))</f>
        <v>9.0744101633393826E-4</v>
      </c>
      <c r="K394" s="3">
        <f t="shared" si="79"/>
        <v>1</v>
      </c>
      <c r="L394" s="3" cm="1">
        <f t="array" ref="L394">SUM(_xlfn._xlws.FILTER($D$2:$D$998,_xlfn.MAP($F$2:$F$998,_xlfn.LAMBDA(_xlpm.x,_xlpm.x=$F394))))</f>
        <v>9.0744101633393826E-4</v>
      </c>
      <c r="M394" s="3">
        <f t="shared" si="80"/>
        <v>1</v>
      </c>
      <c r="N394" s="3">
        <f t="shared" si="81"/>
        <v>0.25439985932113074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~spur~ : [ʃpuːɐ]</v>
      </c>
      <c r="B395" s="2">
        <v>1</v>
      </c>
      <c r="C395" s="1" t="s">
        <v>1102</v>
      </c>
      <c r="D395" s="3">
        <f t="shared" si="73"/>
        <v>9.0744101633393826E-4</v>
      </c>
      <c r="E395" s="3" t="str">
        <f t="shared" si="74"/>
        <v>~spur~</v>
      </c>
      <c r="F395" s="3" t="str">
        <f t="shared" si="75"/>
        <v>[ʃpuːɐ]</v>
      </c>
      <c r="G395" s="5">
        <f t="shared" si="76"/>
        <v>4</v>
      </c>
      <c r="H395" s="5">
        <f t="shared" si="77"/>
        <v>5</v>
      </c>
      <c r="I395" s="5">
        <f t="shared" si="78"/>
        <v>5</v>
      </c>
      <c r="J395" s="3" cm="1">
        <f t="array" ref="J395">SUM(_xlfn._xlws.FILTER($D$2:$D$998,_xlfn.MAP($E$2:$E$998,_xlfn.LAMBDA(_xlpm.x,_xlpm.x=$E395))))</f>
        <v>9.0744101633393826E-4</v>
      </c>
      <c r="K395" s="3">
        <f t="shared" si="79"/>
        <v>1</v>
      </c>
      <c r="L395" s="3" cm="1">
        <f t="array" ref="L395">SUM(_xlfn._xlws.FILTER($D$2:$D$998,_xlfn.MAP($F$2:$F$998,_xlfn.LAMBDA(_xlpm.x,_xlpm.x=$F395))))</f>
        <v>9.0744101633393826E-4</v>
      </c>
      <c r="M395" s="3">
        <f t="shared" si="80"/>
        <v>1</v>
      </c>
      <c r="N395" s="3">
        <f t="shared" si="81"/>
        <v>0.25439985932113074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~spät~ : [ʃpɛːt]</v>
      </c>
      <c r="B396" s="2">
        <v>1</v>
      </c>
      <c r="C396" s="1" t="s">
        <v>1101</v>
      </c>
      <c r="D396" s="3">
        <f t="shared" si="73"/>
        <v>9.0744101633393826E-4</v>
      </c>
      <c r="E396" s="3" t="str">
        <f t="shared" si="74"/>
        <v>~spät~</v>
      </c>
      <c r="F396" s="3" t="str">
        <f t="shared" si="75"/>
        <v>[ʃpɛːt]</v>
      </c>
      <c r="G396" s="5">
        <f t="shared" si="76"/>
        <v>4</v>
      </c>
      <c r="H396" s="5">
        <f t="shared" si="77"/>
        <v>5</v>
      </c>
      <c r="I396" s="5">
        <f t="shared" si="78"/>
        <v>5</v>
      </c>
      <c r="J396" s="3" cm="1">
        <f t="array" ref="J396">SUM(_xlfn._xlws.FILTER($D$2:$D$998,_xlfn.MAP($E$2:$E$998,_xlfn.LAMBDA(_xlpm.x,_xlpm.x=$E396))))</f>
        <v>9.0744101633393826E-4</v>
      </c>
      <c r="K396" s="3">
        <f t="shared" si="79"/>
        <v>1</v>
      </c>
      <c r="L396" s="3" cm="1">
        <f t="array" ref="L396">SUM(_xlfn._xlws.FILTER($D$2:$D$998,_xlfn.MAP($F$2:$F$998,_xlfn.LAMBDA(_xlpm.x,_xlpm.x=$F396))))</f>
        <v>9.0744101633393826E-4</v>
      </c>
      <c r="M396" s="3">
        <f t="shared" si="80"/>
        <v>1</v>
      </c>
      <c r="N396" s="3">
        <f t="shared" si="81"/>
        <v>0.25439985932113074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~stab~ : [ʃtaːp]</v>
      </c>
      <c r="B397" s="2">
        <v>1</v>
      </c>
      <c r="C397" s="1" t="s">
        <v>1097</v>
      </c>
      <c r="D397" s="3">
        <f t="shared" si="73"/>
        <v>9.0744101633393826E-4</v>
      </c>
      <c r="E397" s="3" t="str">
        <f t="shared" si="74"/>
        <v>~stab~</v>
      </c>
      <c r="F397" s="3" t="str">
        <f t="shared" si="75"/>
        <v>[ʃtaːp]</v>
      </c>
      <c r="G397" s="5">
        <f t="shared" si="76"/>
        <v>4</v>
      </c>
      <c r="H397" s="5">
        <f t="shared" si="77"/>
        <v>5</v>
      </c>
      <c r="I397" s="5">
        <f t="shared" si="78"/>
        <v>5</v>
      </c>
      <c r="J397" s="3" cm="1">
        <f t="array" ref="J397">SUM(_xlfn._xlws.FILTER($D$2:$D$998,_xlfn.MAP($E$2:$E$998,_xlfn.LAMBDA(_xlpm.x,_xlpm.x=$E397))))</f>
        <v>9.0744101633393826E-4</v>
      </c>
      <c r="K397" s="3">
        <f t="shared" si="79"/>
        <v>1</v>
      </c>
      <c r="L397" s="3" cm="1">
        <f t="array" ref="L397">SUM(_xlfn._xlws.FILTER($D$2:$D$998,_xlfn.MAP($F$2:$F$998,_xlfn.LAMBDA(_xlpm.x,_xlpm.x=$F397))))</f>
        <v>9.0744101633393826E-4</v>
      </c>
      <c r="M397" s="3">
        <f t="shared" si="80"/>
        <v>1</v>
      </c>
      <c r="N397" s="3">
        <f t="shared" si="81"/>
        <v>0.25439985932113074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~rtra~ : [ɐtʁaː]</v>
      </c>
      <c r="B398" s="2">
        <v>1</v>
      </c>
      <c r="C398" s="1" t="s">
        <v>1091</v>
      </c>
      <c r="D398" s="3">
        <f t="shared" si="73"/>
        <v>9.0744101633393826E-4</v>
      </c>
      <c r="E398" s="3" t="str">
        <f t="shared" si="74"/>
        <v>~rtra~</v>
      </c>
      <c r="F398" s="3" t="str">
        <f t="shared" si="75"/>
        <v>[ɐtʁaː]</v>
      </c>
      <c r="G398" s="5">
        <f t="shared" si="76"/>
        <v>4</v>
      </c>
      <c r="H398" s="5">
        <f t="shared" si="77"/>
        <v>5</v>
      </c>
      <c r="I398" s="5">
        <f t="shared" si="78"/>
        <v>5</v>
      </c>
      <c r="J398" s="3" cm="1">
        <f t="array" ref="J398">SUM(_xlfn._xlws.FILTER($D$2:$D$998,_xlfn.MAP($E$2:$E$998,_xlfn.LAMBDA(_xlpm.x,_xlpm.x=$E398))))</f>
        <v>9.0744101633393826E-4</v>
      </c>
      <c r="K398" s="3">
        <f t="shared" si="79"/>
        <v>1</v>
      </c>
      <c r="L398" s="3" cm="1">
        <f t="array" ref="L398">SUM(_xlfn._xlws.FILTER($D$2:$D$998,_xlfn.MAP($F$2:$F$998,_xlfn.LAMBDA(_xlpm.x,_xlpm.x=$F398))))</f>
        <v>9.0744101633393826E-4</v>
      </c>
      <c r="M398" s="3">
        <f t="shared" si="80"/>
        <v>1</v>
      </c>
      <c r="N398" s="3">
        <f t="shared" si="81"/>
        <v>0.25439985932113074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~rson~ : [ʁzoːn]</v>
      </c>
      <c r="B399" s="2">
        <v>1</v>
      </c>
      <c r="C399" s="1" t="s">
        <v>1088</v>
      </c>
      <c r="D399" s="3">
        <f t="shared" si="73"/>
        <v>9.0744101633393826E-4</v>
      </c>
      <c r="E399" s="3" t="str">
        <f t="shared" si="74"/>
        <v>~rson~</v>
      </c>
      <c r="F399" s="3" t="str">
        <f t="shared" si="75"/>
        <v>[ʁzoːn]</v>
      </c>
      <c r="G399" s="5">
        <f t="shared" si="76"/>
        <v>4</v>
      </c>
      <c r="H399" s="5">
        <f t="shared" si="77"/>
        <v>5</v>
      </c>
      <c r="I399" s="5">
        <f t="shared" si="78"/>
        <v>5</v>
      </c>
      <c r="J399" s="3" cm="1">
        <f t="array" ref="J399">SUM(_xlfn._xlws.FILTER($D$2:$D$998,_xlfn.MAP($E$2:$E$998,_xlfn.LAMBDA(_xlpm.x,_xlpm.x=$E399))))</f>
        <v>9.0744101633393826E-4</v>
      </c>
      <c r="K399" s="3">
        <f t="shared" si="79"/>
        <v>1</v>
      </c>
      <c r="L399" s="3" cm="1">
        <f t="array" ref="L399">SUM(_xlfn._xlws.FILTER($D$2:$D$998,_xlfn.MAP($F$2:$F$998,_xlfn.LAMBDA(_xlpm.x,_xlpm.x=$F399))))</f>
        <v>9.0744101633393826E-4</v>
      </c>
      <c r="M399" s="3">
        <f t="shared" si="80"/>
        <v>1</v>
      </c>
      <c r="N399" s="3">
        <f t="shared" si="81"/>
        <v>0.25439985932113074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~gras~ : [ɡʁaːs]</v>
      </c>
      <c r="B400" s="2">
        <v>1</v>
      </c>
      <c r="C400" s="1" t="s">
        <v>1086</v>
      </c>
      <c r="D400" s="3">
        <f t="shared" si="73"/>
        <v>9.0744101633393826E-4</v>
      </c>
      <c r="E400" s="3" t="str">
        <f t="shared" si="74"/>
        <v>~gras~</v>
      </c>
      <c r="F400" s="3" t="str">
        <f t="shared" si="75"/>
        <v>[ɡʁaːs]</v>
      </c>
      <c r="G400" s="5">
        <f t="shared" si="76"/>
        <v>4</v>
      </c>
      <c r="H400" s="5">
        <f t="shared" si="77"/>
        <v>5</v>
      </c>
      <c r="I400" s="5">
        <f t="shared" si="78"/>
        <v>5</v>
      </c>
      <c r="J400" s="3" cm="1">
        <f t="array" ref="J400">SUM(_xlfn._xlws.FILTER($D$2:$D$998,_xlfn.MAP($E$2:$E$998,_xlfn.LAMBDA(_xlpm.x,_xlpm.x=$E400))))</f>
        <v>9.0744101633393826E-4</v>
      </c>
      <c r="K400" s="3">
        <f t="shared" si="79"/>
        <v>1</v>
      </c>
      <c r="L400" s="3" cm="1">
        <f t="array" ref="L400">SUM(_xlfn._xlws.FILTER($D$2:$D$998,_xlfn.MAP($F$2:$F$998,_xlfn.LAMBDA(_xlpm.x,_xlpm.x=$F400))))</f>
        <v>9.0744101633393826E-4</v>
      </c>
      <c r="M400" s="3">
        <f t="shared" si="80"/>
        <v>1</v>
      </c>
      <c r="N400" s="3">
        <f t="shared" si="81"/>
        <v>0.25439985932113074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~grad~ : [ɡʁaːt]</v>
      </c>
      <c r="B401" s="2">
        <v>1</v>
      </c>
      <c r="C401" s="1" t="s">
        <v>1085</v>
      </c>
      <c r="D401" s="3">
        <f t="shared" si="73"/>
        <v>9.0744101633393826E-4</v>
      </c>
      <c r="E401" s="3" t="str">
        <f t="shared" si="74"/>
        <v>~grad~</v>
      </c>
      <c r="F401" s="3" t="str">
        <f t="shared" si="75"/>
        <v>[ɡʁaːt]</v>
      </c>
      <c r="G401" s="5">
        <f t="shared" si="76"/>
        <v>4</v>
      </c>
      <c r="H401" s="5">
        <f t="shared" si="77"/>
        <v>5</v>
      </c>
      <c r="I401" s="5">
        <f t="shared" si="78"/>
        <v>5</v>
      </c>
      <c r="J401" s="3" cm="1">
        <f t="array" ref="J401">SUM(_xlfn._xlws.FILTER($D$2:$D$998,_xlfn.MAP($E$2:$E$998,_xlfn.LAMBDA(_xlpm.x,_xlpm.x=$E401))))</f>
        <v>9.0744101633393826E-4</v>
      </c>
      <c r="K401" s="3">
        <f t="shared" si="79"/>
        <v>1</v>
      </c>
      <c r="L401" s="3" cm="1">
        <f t="array" ref="L401">SUM(_xlfn._xlws.FILTER($D$2:$D$998,_xlfn.MAP($F$2:$F$998,_xlfn.LAMBDA(_xlpm.x,_xlpm.x=$F401))))</f>
        <v>9.0744101633393826E-4</v>
      </c>
      <c r="M401" s="3">
        <f t="shared" si="80"/>
        <v>1</v>
      </c>
      <c r="N401" s="3">
        <f t="shared" si="81"/>
        <v>0.25439985932113074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~gebo~ : [ɡəboː]</v>
      </c>
      <c r="B402" s="2">
        <v>1</v>
      </c>
      <c r="C402" s="1" t="s">
        <v>1084</v>
      </c>
      <c r="D402" s="3">
        <f t="shared" si="73"/>
        <v>9.0744101633393826E-4</v>
      </c>
      <c r="E402" s="3" t="str">
        <f t="shared" si="74"/>
        <v>~gebo~</v>
      </c>
      <c r="F402" s="3" t="str">
        <f t="shared" si="75"/>
        <v>[ɡəboː]</v>
      </c>
      <c r="G402" s="5">
        <f t="shared" si="76"/>
        <v>4</v>
      </c>
      <c r="H402" s="5">
        <f t="shared" si="77"/>
        <v>5</v>
      </c>
      <c r="I402" s="5">
        <f t="shared" si="78"/>
        <v>5</v>
      </c>
      <c r="J402" s="3" cm="1">
        <f t="array" ref="J402">SUM(_xlfn._xlws.FILTER($D$2:$D$998,_xlfn.MAP($E$2:$E$998,_xlfn.LAMBDA(_xlpm.x,_xlpm.x=$E402))))</f>
        <v>9.0744101633393826E-4</v>
      </c>
      <c r="K402" s="3">
        <f t="shared" si="79"/>
        <v>1</v>
      </c>
      <c r="L402" s="3" cm="1">
        <f t="array" ref="L402">SUM(_xlfn._xlws.FILTER($D$2:$D$998,_xlfn.MAP($F$2:$F$998,_xlfn.LAMBDA(_xlpm.x,_xlpm.x=$F402))))</f>
        <v>9.0744101633393826E-4</v>
      </c>
      <c r="M402" s="3">
        <f t="shared" si="80"/>
        <v>1</v>
      </c>
      <c r="N402" s="3">
        <f t="shared" si="81"/>
        <v>0.25439985932113074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~ände~ : [ˀɛnde]</v>
      </c>
      <c r="B403" s="2">
        <v>1</v>
      </c>
      <c r="C403" s="1" t="s">
        <v>1080</v>
      </c>
      <c r="D403" s="3">
        <f t="shared" si="73"/>
        <v>9.0744101633393826E-4</v>
      </c>
      <c r="E403" s="3" t="str">
        <f t="shared" si="74"/>
        <v>~ände~</v>
      </c>
      <c r="F403" s="3" t="str">
        <f t="shared" si="75"/>
        <v>[ˀɛnde]</v>
      </c>
      <c r="G403" s="5">
        <f t="shared" si="76"/>
        <v>4</v>
      </c>
      <c r="H403" s="5">
        <f t="shared" si="77"/>
        <v>5</v>
      </c>
      <c r="I403" s="5">
        <f t="shared" si="78"/>
        <v>5</v>
      </c>
      <c r="J403" s="3" cm="1">
        <f t="array" ref="J403">SUM(_xlfn._xlws.FILTER($D$2:$D$998,_xlfn.MAP($E$2:$E$998,_xlfn.LAMBDA(_xlpm.x,_xlpm.x=$E403))))</f>
        <v>9.0744101633393826E-4</v>
      </c>
      <c r="K403" s="3">
        <f t="shared" si="79"/>
        <v>1</v>
      </c>
      <c r="L403" s="3" cm="1">
        <f t="array" ref="L403">SUM(_xlfn._xlws.FILTER($D$2:$D$998,_xlfn.MAP($F$2:$F$998,_xlfn.LAMBDA(_xlpm.x,_xlpm.x=$F403))))</f>
        <v>9.0744101633393826E-4</v>
      </c>
      <c r="M403" s="3">
        <f t="shared" si="80"/>
        <v>1</v>
      </c>
      <c r="N403" s="3">
        <f t="shared" si="81"/>
        <v>0.25439985932113074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~genu~ : [ɡənuː]</v>
      </c>
      <c r="B404" s="2">
        <v>1</v>
      </c>
      <c r="C404" s="1" t="s">
        <v>1077</v>
      </c>
      <c r="D404" s="3">
        <f t="shared" si="73"/>
        <v>9.0744101633393826E-4</v>
      </c>
      <c r="E404" s="3" t="str">
        <f t="shared" si="74"/>
        <v>~genu~</v>
      </c>
      <c r="F404" s="3" t="str">
        <f t="shared" si="75"/>
        <v>[ɡənuː]</v>
      </c>
      <c r="G404" s="5">
        <f t="shared" si="76"/>
        <v>4</v>
      </c>
      <c r="H404" s="5">
        <f t="shared" si="77"/>
        <v>5</v>
      </c>
      <c r="I404" s="5">
        <f t="shared" si="78"/>
        <v>5</v>
      </c>
      <c r="J404" s="3" cm="1">
        <f t="array" ref="J404">SUM(_xlfn._xlws.FILTER($D$2:$D$998,_xlfn.MAP($E$2:$E$998,_xlfn.LAMBDA(_xlpm.x,_xlpm.x=$E404))))</f>
        <v>9.0744101633393826E-4</v>
      </c>
      <c r="K404" s="3">
        <f t="shared" si="79"/>
        <v>1</v>
      </c>
      <c r="L404" s="3" cm="1">
        <f t="array" ref="L404">SUM(_xlfn._xlws.FILTER($D$2:$D$998,_xlfn.MAP($F$2:$F$998,_xlfn.LAMBDA(_xlpm.x,_xlpm.x=$F404))))</f>
        <v>9.0744101633393826E-4</v>
      </c>
      <c r="M404" s="3">
        <f t="shared" si="80"/>
        <v>1</v>
      </c>
      <c r="N404" s="3">
        <f t="shared" si="81"/>
        <v>0.25439985932113074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~groß~ : [ɡʁoːs]</v>
      </c>
      <c r="B405" s="2">
        <v>1</v>
      </c>
      <c r="C405" s="1" t="s">
        <v>1076</v>
      </c>
      <c r="D405" s="3">
        <f t="shared" si="73"/>
        <v>9.0744101633393826E-4</v>
      </c>
      <c r="E405" s="3" t="str">
        <f t="shared" si="74"/>
        <v>~groß~</v>
      </c>
      <c r="F405" s="3" t="str">
        <f t="shared" si="75"/>
        <v>[ɡʁoːs]</v>
      </c>
      <c r="G405" s="5">
        <f t="shared" si="76"/>
        <v>4</v>
      </c>
      <c r="H405" s="5">
        <f t="shared" si="77"/>
        <v>5</v>
      </c>
      <c r="I405" s="5">
        <f t="shared" si="78"/>
        <v>5</v>
      </c>
      <c r="J405" s="3" cm="1">
        <f t="array" ref="J405">SUM(_xlfn._xlws.FILTER($D$2:$D$998,_xlfn.MAP($E$2:$E$998,_xlfn.LAMBDA(_xlpm.x,_xlpm.x=$E405))))</f>
        <v>9.0744101633393826E-4</v>
      </c>
      <c r="K405" s="3">
        <f t="shared" si="79"/>
        <v>1</v>
      </c>
      <c r="L405" s="3" cm="1">
        <f t="array" ref="L405">SUM(_xlfn._xlws.FILTER($D$2:$D$998,_xlfn.MAP($F$2:$F$998,_xlfn.LAMBDA(_xlpm.x,_xlpm.x=$F405))))</f>
        <v>9.0744101633393826E-4</v>
      </c>
      <c r="M405" s="3">
        <f t="shared" si="80"/>
        <v>1</v>
      </c>
      <c r="N405" s="3">
        <f t="shared" si="81"/>
        <v>0.25439985932113074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~geta~ : [ɡətaː]</v>
      </c>
      <c r="B406" s="2">
        <v>1</v>
      </c>
      <c r="C406" s="1" t="s">
        <v>1075</v>
      </c>
      <c r="D406" s="3">
        <f t="shared" si="73"/>
        <v>9.0744101633393826E-4</v>
      </c>
      <c r="E406" s="3" t="str">
        <f t="shared" si="74"/>
        <v>~geta~</v>
      </c>
      <c r="F406" s="3" t="str">
        <f t="shared" si="75"/>
        <v>[ɡətaː]</v>
      </c>
      <c r="G406" s="5">
        <f t="shared" si="76"/>
        <v>4</v>
      </c>
      <c r="H406" s="5">
        <f t="shared" si="77"/>
        <v>5</v>
      </c>
      <c r="I406" s="5">
        <f t="shared" si="78"/>
        <v>5</v>
      </c>
      <c r="J406" s="3" cm="1">
        <f t="array" ref="J406">SUM(_xlfn._xlws.FILTER($D$2:$D$998,_xlfn.MAP($E$2:$E$998,_xlfn.LAMBDA(_xlpm.x,_xlpm.x=$E406))))</f>
        <v>9.0744101633393826E-4</v>
      </c>
      <c r="K406" s="3">
        <f t="shared" si="79"/>
        <v>1</v>
      </c>
      <c r="L406" s="3" cm="1">
        <f t="array" ref="L406">SUM(_xlfn._xlws.FILTER($D$2:$D$998,_xlfn.MAP($F$2:$F$998,_xlfn.LAMBDA(_xlpm.x,_xlpm.x=$F406))))</f>
        <v>9.0744101633393826E-4</v>
      </c>
      <c r="M406" s="3">
        <f t="shared" si="80"/>
        <v>1</v>
      </c>
      <c r="N406" s="3">
        <f t="shared" si="81"/>
        <v>0.25439985932113074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~grün~ : [ɡʁyːn]</v>
      </c>
      <c r="B407" s="2">
        <v>1</v>
      </c>
      <c r="C407" s="1" t="s">
        <v>1073</v>
      </c>
      <c r="D407" s="3">
        <f t="shared" si="73"/>
        <v>9.0744101633393826E-4</v>
      </c>
      <c r="E407" s="3" t="str">
        <f t="shared" si="74"/>
        <v>~grün~</v>
      </c>
      <c r="F407" s="3" t="str">
        <f t="shared" si="75"/>
        <v>[ɡʁyːn]</v>
      </c>
      <c r="G407" s="5">
        <f t="shared" si="76"/>
        <v>4</v>
      </c>
      <c r="H407" s="5">
        <f t="shared" si="77"/>
        <v>5</v>
      </c>
      <c r="I407" s="5">
        <f t="shared" si="78"/>
        <v>5</v>
      </c>
      <c r="J407" s="3" cm="1">
        <f t="array" ref="J407">SUM(_xlfn._xlws.FILTER($D$2:$D$998,_xlfn.MAP($E$2:$E$998,_xlfn.LAMBDA(_xlpm.x,_xlpm.x=$E407))))</f>
        <v>9.0744101633393826E-4</v>
      </c>
      <c r="K407" s="3">
        <f t="shared" si="79"/>
        <v>1</v>
      </c>
      <c r="L407" s="3" cm="1">
        <f t="array" ref="L407">SUM(_xlfn._xlws.FILTER($D$2:$D$998,_xlfn.MAP($F$2:$F$998,_xlfn.LAMBDA(_xlpm.x,_xlpm.x=$F407))))</f>
        <v>9.0744101633393826E-4</v>
      </c>
      <c r="M407" s="3">
        <f t="shared" si="80"/>
        <v>1</v>
      </c>
      <c r="N407" s="3">
        <f t="shared" si="81"/>
        <v>0.25439985932113074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~gera~ : [ɡəʁaː]</v>
      </c>
      <c r="B408" s="2">
        <v>1</v>
      </c>
      <c r="C408" s="1" t="s">
        <v>1072</v>
      </c>
      <c r="D408" s="3">
        <f t="shared" si="73"/>
        <v>9.0744101633393826E-4</v>
      </c>
      <c r="E408" s="3" t="str">
        <f t="shared" si="74"/>
        <v>~gera~</v>
      </c>
      <c r="F408" s="3" t="str">
        <f t="shared" si="75"/>
        <v>[ɡəʁaː]</v>
      </c>
      <c r="G408" s="5">
        <f t="shared" si="76"/>
        <v>4</v>
      </c>
      <c r="H408" s="5">
        <f t="shared" si="77"/>
        <v>5</v>
      </c>
      <c r="I408" s="5">
        <f t="shared" si="78"/>
        <v>5</v>
      </c>
      <c r="J408" s="3" cm="1">
        <f t="array" ref="J408">SUM(_xlfn._xlws.FILTER($D$2:$D$998,_xlfn.MAP($E$2:$E$998,_xlfn.LAMBDA(_xlpm.x,_xlpm.x=$E408))))</f>
        <v>9.0744101633393826E-4</v>
      </c>
      <c r="K408" s="3">
        <f t="shared" si="79"/>
        <v>1</v>
      </c>
      <c r="L408" s="3" cm="1">
        <f t="array" ref="L408">SUM(_xlfn._xlws.FILTER($D$2:$D$998,_xlfn.MAP($F$2:$F$998,_xlfn.LAMBDA(_xlpm.x,_xlpm.x=$F408))))</f>
        <v>9.0744101633393826E-4</v>
      </c>
      <c r="M408" s="3">
        <f t="shared" si="80"/>
        <v>1</v>
      </c>
      <c r="N408" s="3">
        <f t="shared" si="81"/>
        <v>0.25439985932113074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~ntwe~ : [ntveː]</v>
      </c>
      <c r="B409" s="2">
        <v>2</v>
      </c>
      <c r="C409" s="1" t="s">
        <v>1055</v>
      </c>
      <c r="D409" s="3">
        <f t="shared" si="73"/>
        <v>1.8148820326678765E-3</v>
      </c>
      <c r="E409" s="1" t="str">
        <f t="shared" si="74"/>
        <v>~ntwe~</v>
      </c>
      <c r="F409" s="1" t="str">
        <f t="shared" si="75"/>
        <v>[ntveː]</v>
      </c>
      <c r="G409" s="5">
        <f t="shared" si="76"/>
        <v>4</v>
      </c>
      <c r="H409" s="5">
        <f t="shared" si="77"/>
        <v>5</v>
      </c>
      <c r="I409" s="5">
        <f t="shared" si="78"/>
        <v>5</v>
      </c>
      <c r="J409" s="3" cm="1">
        <f t="array" ref="J409">SUM(_xlfn._xlws.FILTER($D$2:$D$998,_xlfn.MAP($E$2:$E$998,_xlfn.LAMBDA(_xlpm.x,_xlpm.x=$E409))))</f>
        <v>1.8148820326678765E-3</v>
      </c>
      <c r="K409" s="3">
        <f t="shared" si="79"/>
        <v>1</v>
      </c>
      <c r="L409" s="3" cm="1">
        <f t="array" ref="L409">SUM(_xlfn._xlws.FILTER($D$2:$D$998,_xlfn.MAP($F$2:$F$998,_xlfn.LAMBDA(_xlpm.x,_xlpm.x=$F409))))</f>
        <v>1.8148820326678765E-3</v>
      </c>
      <c r="M409" s="3">
        <f t="shared" si="80"/>
        <v>1</v>
      </c>
      <c r="N409" s="3">
        <f t="shared" si="81"/>
        <v>0.4032142372127297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~zahl~ : [tsaːl]</v>
      </c>
      <c r="B410" s="2">
        <v>2</v>
      </c>
      <c r="C410" s="1" t="s">
        <v>1054</v>
      </c>
      <c r="D410" s="3">
        <f t="shared" si="73"/>
        <v>1.8148820326678765E-3</v>
      </c>
      <c r="E410" s="3" t="str">
        <f t="shared" si="74"/>
        <v>~zahl~</v>
      </c>
      <c r="F410" s="3" t="str">
        <f t="shared" si="75"/>
        <v>[tsaːl]</v>
      </c>
      <c r="G410" s="5">
        <f t="shared" si="76"/>
        <v>4</v>
      </c>
      <c r="H410" s="5">
        <f t="shared" si="77"/>
        <v>5</v>
      </c>
      <c r="I410" s="5">
        <f t="shared" si="78"/>
        <v>5</v>
      </c>
      <c r="J410" s="3" cm="1">
        <f t="array" ref="J410">SUM(_xlfn._xlws.FILTER($D$2:$D$998,_xlfn.MAP($E$2:$E$998,_xlfn.LAMBDA(_xlpm.x,_xlpm.x=$E410))))</f>
        <v>1.8148820326678765E-3</v>
      </c>
      <c r="K410" s="3">
        <f t="shared" si="79"/>
        <v>1</v>
      </c>
      <c r="L410" s="3" cm="1">
        <f t="array" ref="L410">SUM(_xlfn._xlws.FILTER($D$2:$D$998,_xlfn.MAP($F$2:$F$998,_xlfn.LAMBDA(_xlpm.x,_xlpm.x=$F410))))</f>
        <v>1.8148820326678765E-3</v>
      </c>
      <c r="M410" s="3">
        <f t="shared" si="80"/>
        <v>1</v>
      </c>
      <c r="N410" s="3">
        <f t="shared" si="81"/>
        <v>0.4032142372127297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~zima~ : [tsimaː]</v>
      </c>
      <c r="B411" s="2">
        <v>1</v>
      </c>
      <c r="C411" s="1" t="s">
        <v>853</v>
      </c>
      <c r="D411" s="3">
        <f t="shared" si="73"/>
        <v>9.0744101633393826E-4</v>
      </c>
      <c r="E411" s="3" t="str">
        <f t="shared" si="74"/>
        <v>~zima~</v>
      </c>
      <c r="F411" s="3" t="str">
        <f t="shared" si="75"/>
        <v>[tsimaː]</v>
      </c>
      <c r="G411" s="5">
        <f t="shared" si="76"/>
        <v>4</v>
      </c>
      <c r="H411" s="5">
        <f t="shared" si="77"/>
        <v>6</v>
      </c>
      <c r="I411" s="5">
        <f t="shared" si="78"/>
        <v>6</v>
      </c>
      <c r="J411" s="3" cm="1">
        <f t="array" ref="J411">SUM(_xlfn._xlws.FILTER($D$2:$D$998,_xlfn.MAP($E$2:$E$998,_xlfn.LAMBDA(_xlpm.x,_xlpm.x=$E411))))</f>
        <v>9.0744101633393826E-4</v>
      </c>
      <c r="K411" s="3">
        <f t="shared" si="79"/>
        <v>1</v>
      </c>
      <c r="L411" s="3" cm="1">
        <f t="array" ref="L411">SUM(_xlfn._xlws.FILTER($D$2:$D$998,_xlfn.MAP($F$2:$F$998,_xlfn.LAMBDA(_xlpm.x,_xlpm.x=$F411))))</f>
        <v>9.0744101633393826E-4</v>
      </c>
      <c r="M411" s="3">
        <f t="shared" si="80"/>
        <v>1</v>
      </c>
      <c r="N411" s="3">
        <f t="shared" si="81"/>
        <v>0.27185717486836958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~zusa~ : [tsuːza]</v>
      </c>
      <c r="B412" s="2">
        <v>1</v>
      </c>
      <c r="C412" s="1" t="s">
        <v>852</v>
      </c>
      <c r="D412" s="3">
        <f t="shared" si="73"/>
        <v>9.0744101633393826E-4</v>
      </c>
      <c r="E412" s="3" t="str">
        <f t="shared" si="74"/>
        <v>~zusa~</v>
      </c>
      <c r="F412" s="3" t="str">
        <f t="shared" si="75"/>
        <v>[tsuːza]</v>
      </c>
      <c r="G412" s="5">
        <f t="shared" si="76"/>
        <v>4</v>
      </c>
      <c r="H412" s="5">
        <f t="shared" si="77"/>
        <v>6</v>
      </c>
      <c r="I412" s="5">
        <f t="shared" si="78"/>
        <v>6</v>
      </c>
      <c r="J412" s="3" cm="1">
        <f t="array" ref="J412">SUM(_xlfn._xlws.FILTER($D$2:$D$998,_xlfn.MAP($E$2:$E$998,_xlfn.LAMBDA(_xlpm.x,_xlpm.x=$E412))))</f>
        <v>9.0744101633393826E-4</v>
      </c>
      <c r="K412" s="3">
        <f t="shared" si="79"/>
        <v>1</v>
      </c>
      <c r="L412" s="3" cm="1">
        <f t="array" ref="L412">SUM(_xlfn._xlws.FILTER($D$2:$D$998,_xlfn.MAP($F$2:$F$998,_xlfn.LAMBDA(_xlpm.x,_xlpm.x=$F412))))</f>
        <v>9.0744101633393826E-4</v>
      </c>
      <c r="M412" s="3">
        <f t="shared" si="80"/>
        <v>1</v>
      </c>
      <c r="N412" s="3">
        <f t="shared" si="81"/>
        <v>0.27185717486836958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~zurü~ : [tsuːʁʏ]</v>
      </c>
      <c r="B413" s="2">
        <v>1</v>
      </c>
      <c r="C413" s="1" t="s">
        <v>851</v>
      </c>
      <c r="D413" s="3">
        <f t="shared" si="73"/>
        <v>9.0744101633393826E-4</v>
      </c>
      <c r="E413" s="3" t="str">
        <f t="shared" si="74"/>
        <v>~zurü~</v>
      </c>
      <c r="F413" s="3" t="str">
        <f t="shared" si="75"/>
        <v>[tsuːʁʏ]</v>
      </c>
      <c r="G413" s="5">
        <f t="shared" si="76"/>
        <v>4</v>
      </c>
      <c r="H413" s="5">
        <f t="shared" si="77"/>
        <v>6</v>
      </c>
      <c r="I413" s="5">
        <f t="shared" si="78"/>
        <v>6</v>
      </c>
      <c r="J413" s="3" cm="1">
        <f t="array" ref="J413">SUM(_xlfn._xlws.FILTER($D$2:$D$998,_xlfn.MAP($E$2:$E$998,_xlfn.LAMBDA(_xlpm.x,_xlpm.x=$E413))))</f>
        <v>9.0744101633393826E-4</v>
      </c>
      <c r="K413" s="3">
        <f t="shared" si="79"/>
        <v>1</v>
      </c>
      <c r="L413" s="3" cm="1">
        <f t="array" ref="L413">SUM(_xlfn._xlws.FILTER($D$2:$D$998,_xlfn.MAP($F$2:$F$998,_xlfn.LAMBDA(_xlpm.x,_xlpm.x=$F413))))</f>
        <v>9.0744101633393826E-4</v>
      </c>
      <c r="M413" s="3">
        <f t="shared" si="80"/>
        <v>1</v>
      </c>
      <c r="N413" s="3">
        <f t="shared" si="81"/>
        <v>0.27185717486836958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~wahr~ : [vaːʁ]</v>
      </c>
      <c r="B414" s="2">
        <v>2</v>
      </c>
      <c r="C414" s="1" t="s">
        <v>1503</v>
      </c>
      <c r="D414" s="3">
        <f t="shared" si="73"/>
        <v>1.8148820326678765E-3</v>
      </c>
      <c r="E414" s="3" t="str">
        <f t="shared" si="74"/>
        <v>~wahr~</v>
      </c>
      <c r="F414" s="3" t="str">
        <f t="shared" si="75"/>
        <v>[vaːʁ]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 cm="1">
        <f t="array" ref="J414">SUM(_xlfn._xlws.FILTER($D$2:$D$998,_xlfn.MAP($E$2:$E$998,_xlfn.LAMBDA(_xlpm.x,_xlpm.x=$E414))))</f>
        <v>1.8148820326678765E-3</v>
      </c>
      <c r="K414" s="3">
        <f t="shared" si="79"/>
        <v>1</v>
      </c>
      <c r="L414" s="3" cm="1">
        <f t="array" ref="L414">SUM(_xlfn._xlws.FILTER($D$2:$D$998,_xlfn.MAP($F$2:$F$998,_xlfn.LAMBDA(_xlpm.x,_xlpm.x=$F414))))</f>
        <v>2.7223230490018148E-3</v>
      </c>
      <c r="M414" s="3">
        <f t="shared" si="80"/>
        <v>0.66666666666666663</v>
      </c>
      <c r="N414" s="3">
        <f t="shared" si="81"/>
        <v>0.29701800075577461</v>
      </c>
      <c r="O414" s="3">
        <f t="shared" si="82"/>
        <v>0.8</v>
      </c>
      <c r="P414" s="3">
        <f t="shared" si="83"/>
        <v>0.17609125905568124</v>
      </c>
      <c r="Q414" s="3"/>
    </row>
    <row r="415" spans="1:17">
      <c r="A415" s="1" t="str">
        <f t="shared" si="72"/>
        <v>~boot~ : [boːt]</v>
      </c>
      <c r="B415" s="2">
        <v>1</v>
      </c>
      <c r="C415" s="1" t="s">
        <v>1495</v>
      </c>
      <c r="D415" s="3">
        <f t="shared" si="73"/>
        <v>9.0744101633393826E-4</v>
      </c>
      <c r="E415" s="1" t="str">
        <f t="shared" si="74"/>
        <v>~boot~</v>
      </c>
      <c r="F415" s="1" t="str">
        <f t="shared" si="75"/>
        <v>[boːt]</v>
      </c>
      <c r="G415" s="5">
        <f t="shared" si="76"/>
        <v>4</v>
      </c>
      <c r="H415" s="5">
        <f t="shared" si="77"/>
        <v>4</v>
      </c>
      <c r="I415" s="5">
        <f t="shared" si="78"/>
        <v>4</v>
      </c>
      <c r="J415" s="3" cm="1">
        <f t="array" ref="J415">SUM(_xlfn._xlws.FILTER($D$2:$D$998,_xlfn.MAP($E$2:$E$998,_xlfn.LAMBDA(_xlpm.x,_xlpm.x=$E415))))</f>
        <v>9.0744101633393826E-4</v>
      </c>
      <c r="K415" s="3">
        <f t="shared" si="79"/>
        <v>1</v>
      </c>
      <c r="L415" s="3" cm="1">
        <f t="array" ref="L415">SUM(_xlfn._xlws.FILTER($D$2:$D$998,_xlfn.MAP($F$2:$F$998,_xlfn.LAMBDA(_xlpm.x,_xlpm.x=$F415))))</f>
        <v>1.8148820326678765E-3</v>
      </c>
      <c r="M415" s="3">
        <f t="shared" si="80"/>
        <v>0.5</v>
      </c>
      <c r="N415" s="3">
        <f t="shared" si="81"/>
        <v>0.15616457835260653</v>
      </c>
      <c r="O415" s="3">
        <f t="shared" si="82"/>
        <v>0.66666666666666663</v>
      </c>
      <c r="P415" s="3">
        <f t="shared" si="83"/>
        <v>0.3010299956639812</v>
      </c>
      <c r="Q415" s="3"/>
    </row>
    <row r="416" spans="1:17">
      <c r="A416" s="1" t="str">
        <f t="shared" si="72"/>
        <v>~fiel~ : [fiːl]</v>
      </c>
      <c r="B416" s="2">
        <v>1</v>
      </c>
      <c r="C416" s="1" t="s">
        <v>1493</v>
      </c>
      <c r="D416" s="3">
        <f t="shared" si="73"/>
        <v>9.0744101633393826E-4</v>
      </c>
      <c r="E416" s="1" t="str">
        <f t="shared" si="74"/>
        <v>~fiel~</v>
      </c>
      <c r="F416" s="1" t="str">
        <f t="shared" si="75"/>
        <v>[fiːl]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 cm="1">
        <f t="array" ref="J416">SUM(_xlfn._xlws.FILTER($D$2:$D$998,_xlfn.MAP($E$2:$E$998,_xlfn.LAMBDA(_xlpm.x,_xlpm.x=$E416))))</f>
        <v>9.0744101633393826E-4</v>
      </c>
      <c r="K416" s="3">
        <f t="shared" si="79"/>
        <v>1</v>
      </c>
      <c r="L416" s="3" cm="1">
        <f t="array" ref="L416">SUM(_xlfn._xlws.FILTER($D$2:$D$998,_xlfn.MAP($F$2:$F$998,_xlfn.LAMBDA(_xlpm.x,_xlpm.x=$F416))))</f>
        <v>1.8148820326678765E-3</v>
      </c>
      <c r="M416" s="3">
        <f t="shared" si="80"/>
        <v>0.5</v>
      </c>
      <c r="N416" s="3">
        <f t="shared" si="81"/>
        <v>0.15616457835260653</v>
      </c>
      <c r="O416" s="3">
        <f t="shared" si="82"/>
        <v>0.66666666666666663</v>
      </c>
      <c r="P416" s="3">
        <f t="shared" si="83"/>
        <v>0.3010299956639812</v>
      </c>
      <c r="Q416" s="3"/>
    </row>
    <row r="417" spans="1:17">
      <c r="A417" s="1" t="str">
        <f t="shared" si="72"/>
        <v>~viel~ : [fiːl]</v>
      </c>
      <c r="B417" s="2">
        <v>1</v>
      </c>
      <c r="C417" s="1" t="s">
        <v>1492</v>
      </c>
      <c r="D417" s="3">
        <f t="shared" si="73"/>
        <v>9.0744101633393826E-4</v>
      </c>
      <c r="E417" s="1" t="str">
        <f t="shared" si="74"/>
        <v>~viel~</v>
      </c>
      <c r="F417" s="1" t="str">
        <f t="shared" si="75"/>
        <v>[fiːl]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 cm="1">
        <f t="array" ref="J417">SUM(_xlfn._xlws.FILTER($D$2:$D$998,_xlfn.MAP($E$2:$E$998,_xlfn.LAMBDA(_xlpm.x,_xlpm.x=$E417))))</f>
        <v>9.0744101633393826E-4</v>
      </c>
      <c r="K417" s="3">
        <f t="shared" si="79"/>
        <v>1</v>
      </c>
      <c r="L417" s="3" cm="1">
        <f t="array" ref="L417">SUM(_xlfn._xlws.FILTER($D$2:$D$998,_xlfn.MAP($F$2:$F$998,_xlfn.LAMBDA(_xlpm.x,_xlpm.x=$F417))))</f>
        <v>1.8148820326678765E-3</v>
      </c>
      <c r="M417" s="3">
        <f t="shared" si="80"/>
        <v>0.5</v>
      </c>
      <c r="N417" s="3">
        <f t="shared" si="81"/>
        <v>0.15616457835260653</v>
      </c>
      <c r="O417" s="3">
        <f t="shared" si="82"/>
        <v>0.66666666666666663</v>
      </c>
      <c r="P417" s="3">
        <f t="shared" si="83"/>
        <v>0.3010299956639812</v>
      </c>
      <c r="Q417" s="3"/>
    </row>
    <row r="418" spans="1:17">
      <c r="A418" s="1" t="str">
        <f t="shared" si="72"/>
        <v>~kord~ : [kɔʁt]</v>
      </c>
      <c r="B418" s="2">
        <v>1</v>
      </c>
      <c r="C418" s="1" t="s">
        <v>1491</v>
      </c>
      <c r="D418" s="3">
        <f t="shared" si="73"/>
        <v>9.0744101633393826E-4</v>
      </c>
      <c r="E418" s="3" t="str">
        <f t="shared" si="74"/>
        <v>~kord~</v>
      </c>
      <c r="F418" s="3" t="str">
        <f t="shared" si="75"/>
        <v>[kɔʁt]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 cm="1">
        <f t="array" ref="J418">SUM(_xlfn._xlws.FILTER($D$2:$D$998,_xlfn.MAP($E$2:$E$998,_xlfn.LAMBDA(_xlpm.x,_xlpm.x=$E418))))</f>
        <v>9.0744101633393826E-4</v>
      </c>
      <c r="K418" s="3">
        <f t="shared" si="79"/>
        <v>1</v>
      </c>
      <c r="L418" s="3" cm="1">
        <f t="array" ref="L418">SUM(_xlfn._xlws.FILTER($D$2:$D$998,_xlfn.MAP($F$2:$F$998,_xlfn.LAMBDA(_xlpm.x,_xlpm.x=$F418))))</f>
        <v>1.8148820326678765E-3</v>
      </c>
      <c r="M418" s="3">
        <f t="shared" si="80"/>
        <v>0.5</v>
      </c>
      <c r="N418" s="3">
        <f t="shared" si="81"/>
        <v>0.15616457835260653</v>
      </c>
      <c r="O418" s="3">
        <f t="shared" si="82"/>
        <v>0.66666666666666663</v>
      </c>
      <c r="P418" s="3">
        <f t="shared" si="83"/>
        <v>0.3010299956639812</v>
      </c>
      <c r="Q418" s="3"/>
    </row>
    <row r="419" spans="1:17">
      <c r="A419" s="1" t="str">
        <f t="shared" si="72"/>
        <v>~llar~ : [laːʁ]</v>
      </c>
      <c r="B419" s="2">
        <v>1</v>
      </c>
      <c r="C419" s="1" t="s">
        <v>1489</v>
      </c>
      <c r="D419" s="3">
        <f t="shared" si="73"/>
        <v>9.0744101633393826E-4</v>
      </c>
      <c r="E419" s="1" t="str">
        <f t="shared" si="74"/>
        <v>~llar~</v>
      </c>
      <c r="F419" s="1" t="str">
        <f t="shared" si="75"/>
        <v>[laːʁ]</v>
      </c>
      <c r="G419" s="5">
        <f t="shared" si="76"/>
        <v>4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SUM(_xlfn._xlws.FILTER($D$2:$D$998,_xlfn.MAP($E$2:$E$998,_xlfn.LAMBDA(_xlpm.x,_xlpm.x=$E419))))</f>
        <v>9.0744101633393826E-4</v>
      </c>
      <c r="K419" s="3">
        <f t="shared" si="79"/>
        <v>1</v>
      </c>
      <c r="L419" s="3" cm="1">
        <f t="array" ref="L419">SUM(_xlfn._xlws.FILTER($D$2:$D$998,_xlfn.MAP($F$2:$F$998,_xlfn.LAMBDA(_xlpm.x,_xlpm.x=$F419))))</f>
        <v>1.8148820326678765E-3</v>
      </c>
      <c r="M419" s="3">
        <f t="shared" si="80"/>
        <v>0.5</v>
      </c>
      <c r="N419" s="3">
        <f t="shared" si="81"/>
        <v>0.15616457835260653</v>
      </c>
      <c r="O419" s="3">
        <f t="shared" si="82"/>
        <v>0.66666666666666663</v>
      </c>
      <c r="P419" s="3">
        <f t="shared" si="83"/>
        <v>0.3010299956639812</v>
      </c>
      <c r="Q419" s="3"/>
    </row>
    <row r="420" spans="1:17">
      <c r="A420" s="1" t="str">
        <f t="shared" si="72"/>
        <v>~ttag~ : [taːk]</v>
      </c>
      <c r="B420" s="2">
        <v>1</v>
      </c>
      <c r="C420" s="1" t="s">
        <v>1487</v>
      </c>
      <c r="D420" s="3">
        <f t="shared" si="73"/>
        <v>9.0744101633393826E-4</v>
      </c>
      <c r="E420" s="3" t="str">
        <f t="shared" si="74"/>
        <v>~ttag~</v>
      </c>
      <c r="F420" s="3" t="str">
        <f t="shared" si="75"/>
        <v>[taːk]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SUM(_xlfn._xlws.FILTER($D$2:$D$998,_xlfn.MAP($E$2:$E$998,_xlfn.LAMBDA(_xlpm.x,_xlpm.x=$E420))))</f>
        <v>9.0744101633393826E-4</v>
      </c>
      <c r="K420" s="3">
        <f t="shared" si="79"/>
        <v>1</v>
      </c>
      <c r="L420" s="3" cm="1">
        <f t="array" ref="L420">SUM(_xlfn._xlws.FILTER($D$2:$D$998,_xlfn.MAP($F$2:$F$998,_xlfn.LAMBDA(_xlpm.x,_xlpm.x=$F420))))</f>
        <v>1.8148820326678765E-3</v>
      </c>
      <c r="M420" s="3">
        <f t="shared" si="80"/>
        <v>0.5</v>
      </c>
      <c r="N420" s="3">
        <f t="shared" si="81"/>
        <v>0.15616457835260653</v>
      </c>
      <c r="O420" s="3">
        <f t="shared" si="82"/>
        <v>0.66666666666666663</v>
      </c>
      <c r="P420" s="3">
        <f t="shared" si="83"/>
        <v>0.3010299956639812</v>
      </c>
      <c r="Q420" s="3"/>
    </row>
    <row r="421" spans="1:17">
      <c r="A421" s="1" t="str">
        <f t="shared" si="72"/>
        <v>~weis~ : [vaɛs]</v>
      </c>
      <c r="B421" s="2">
        <v>1</v>
      </c>
      <c r="C421" s="1" t="s">
        <v>1484</v>
      </c>
      <c r="D421" s="3">
        <f t="shared" si="73"/>
        <v>9.0744101633393826E-4</v>
      </c>
      <c r="E421" s="3" t="str">
        <f t="shared" si="74"/>
        <v>~weis~</v>
      </c>
      <c r="F421" s="3" t="str">
        <f t="shared" si="75"/>
        <v>[vaɛs]</v>
      </c>
      <c r="G421" s="5">
        <f t="shared" si="76"/>
        <v>4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SUM(_xlfn._xlws.FILTER($D$2:$D$998,_xlfn.MAP($E$2:$E$998,_xlfn.LAMBDA(_xlpm.x,_xlpm.x=$E421))))</f>
        <v>9.0744101633393826E-4</v>
      </c>
      <c r="K421" s="3">
        <f t="shared" si="79"/>
        <v>1</v>
      </c>
      <c r="L421" s="3" cm="1">
        <f t="array" ref="L421">SUM(_xlfn._xlws.FILTER($D$2:$D$998,_xlfn.MAP($F$2:$F$998,_xlfn.LAMBDA(_xlpm.x,_xlpm.x=$F421))))</f>
        <v>1.8148820326678765E-3</v>
      </c>
      <c r="M421" s="3">
        <f t="shared" si="80"/>
        <v>0.5</v>
      </c>
      <c r="N421" s="3">
        <f t="shared" si="81"/>
        <v>0.15616457835260653</v>
      </c>
      <c r="O421" s="3">
        <f t="shared" si="82"/>
        <v>0.66666666666666663</v>
      </c>
      <c r="P421" s="3">
        <f t="shared" si="83"/>
        <v>0.3010299956639812</v>
      </c>
      <c r="Q421" s="3"/>
    </row>
    <row r="422" spans="1:17">
      <c r="A422" s="1" t="str">
        <f t="shared" si="72"/>
        <v>~weiß~ : [vaɛs]</v>
      </c>
      <c r="B422" s="2">
        <v>1</v>
      </c>
      <c r="C422" s="1" t="s">
        <v>1483</v>
      </c>
      <c r="D422" s="3">
        <f t="shared" si="73"/>
        <v>9.0744101633393826E-4</v>
      </c>
      <c r="E422" s="3" t="str">
        <f t="shared" si="74"/>
        <v>~weiß~</v>
      </c>
      <c r="F422" s="3" t="str">
        <f t="shared" si="75"/>
        <v>[vaɛs]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 cm="1">
        <f t="array" ref="J422">SUM(_xlfn._xlws.FILTER($D$2:$D$998,_xlfn.MAP($E$2:$E$998,_xlfn.LAMBDA(_xlpm.x,_xlpm.x=$E422))))</f>
        <v>9.0744101633393826E-4</v>
      </c>
      <c r="K422" s="3">
        <f t="shared" si="79"/>
        <v>1</v>
      </c>
      <c r="L422" s="3" cm="1">
        <f t="array" ref="L422">SUM(_xlfn._xlws.FILTER($D$2:$D$998,_xlfn.MAP($F$2:$F$998,_xlfn.LAMBDA(_xlpm.x,_xlpm.x=$F422))))</f>
        <v>1.8148820326678765E-3</v>
      </c>
      <c r="M422" s="3">
        <f t="shared" si="80"/>
        <v>0.5</v>
      </c>
      <c r="N422" s="3">
        <f t="shared" si="81"/>
        <v>0.15616457835260653</v>
      </c>
      <c r="O422" s="3">
        <f t="shared" si="82"/>
        <v>0.66666666666666663</v>
      </c>
      <c r="P422" s="3">
        <f t="shared" si="83"/>
        <v>0.3010299956639812</v>
      </c>
      <c r="Q422" s="3"/>
    </row>
    <row r="423" spans="1:17">
      <c r="A423" s="1" t="str">
        <f t="shared" si="72"/>
        <v>~ndere~ : [ndəʁe]</v>
      </c>
      <c r="B423" s="2">
        <v>1</v>
      </c>
      <c r="C423" s="1" t="s">
        <v>1471</v>
      </c>
      <c r="D423" s="3">
        <f t="shared" si="73"/>
        <v>9.0744101633393826E-4</v>
      </c>
      <c r="E423" s="1" t="str">
        <f t="shared" si="74"/>
        <v>~ndere~</v>
      </c>
      <c r="F423" s="1" t="str">
        <f t="shared" si="75"/>
        <v>[ndəʁe]</v>
      </c>
      <c r="G423" s="5">
        <f t="shared" si="76"/>
        <v>5</v>
      </c>
      <c r="H423" s="5">
        <f t="shared" si="77"/>
        <v>5</v>
      </c>
      <c r="I423" s="5">
        <f t="shared" si="78"/>
        <v>5</v>
      </c>
      <c r="J423" s="3" cm="1">
        <f t="array" ref="J423">SUM(_xlfn._xlws.FILTER($D$2:$D$998,_xlfn.MAP($E$2:$E$998,_xlfn.LAMBDA(_xlpm.x,_xlpm.x=$E423))))</f>
        <v>2.7223230490018148E-3</v>
      </c>
      <c r="K423" s="3">
        <f t="shared" si="79"/>
        <v>0.33333333333333331</v>
      </c>
      <c r="L423" s="3" cm="1">
        <f t="array" ref="L423">SUM(_xlfn._xlws.FILTER($D$2:$D$998,_xlfn.MAP($F$2:$F$998,_xlfn.LAMBDA(_xlpm.x,_xlpm.x=$F423))))</f>
        <v>9.0744101633393826E-4</v>
      </c>
      <c r="M423" s="3">
        <f t="shared" si="80"/>
        <v>1</v>
      </c>
      <c r="N423" s="3">
        <f t="shared" si="81"/>
        <v>0.12719992966056537</v>
      </c>
      <c r="O423" s="3">
        <f t="shared" si="82"/>
        <v>0.5</v>
      </c>
      <c r="P423" s="3">
        <f t="shared" si="83"/>
        <v>-0.47712125471966244</v>
      </c>
      <c r="Q423" s="3"/>
    </row>
    <row r="424" spans="1:17">
      <c r="A424" s="1" t="str">
        <f t="shared" si="72"/>
        <v>~stern~ : [stɐn]</v>
      </c>
      <c r="B424" s="2">
        <v>1</v>
      </c>
      <c r="C424" s="1" t="s">
        <v>1469</v>
      </c>
      <c r="D424" s="3">
        <f t="shared" si="73"/>
        <v>9.0744101633393826E-4</v>
      </c>
      <c r="E424" s="3" t="str">
        <f t="shared" si="74"/>
        <v>~stern~</v>
      </c>
      <c r="F424" s="3" t="str">
        <f t="shared" si="75"/>
        <v>[stɐn]</v>
      </c>
      <c r="G424" s="5">
        <f t="shared" si="76"/>
        <v>5</v>
      </c>
      <c r="H424" s="5">
        <f t="shared" si="77"/>
        <v>4</v>
      </c>
      <c r="I424" s="5">
        <f t="shared" si="78"/>
        <v>5</v>
      </c>
      <c r="J424" s="3" cm="1">
        <f t="array" ref="J424">SUM(_xlfn._xlws.FILTER($D$2:$D$998,_xlfn.MAP($E$2:$E$998,_xlfn.LAMBDA(_xlpm.x,_xlpm.x=$E424))))</f>
        <v>1.8148820326678765E-3</v>
      </c>
      <c r="K424" s="3">
        <f t="shared" si="79"/>
        <v>0.5</v>
      </c>
      <c r="L424" s="3" cm="1">
        <f t="array" ref="L424">SUM(_xlfn._xlws.FILTER($D$2:$D$998,_xlfn.MAP($F$2:$F$998,_xlfn.LAMBDA(_xlpm.x,_xlpm.x=$F424))))</f>
        <v>9.0744101633393826E-4</v>
      </c>
      <c r="M424" s="3">
        <f t="shared" si="80"/>
        <v>1</v>
      </c>
      <c r="N424" s="3">
        <f t="shared" si="81"/>
        <v>0.15616457835260653</v>
      </c>
      <c r="O424" s="3">
        <f t="shared" si="82"/>
        <v>0.66666666666666663</v>
      </c>
      <c r="P424" s="3">
        <f t="shared" si="83"/>
        <v>-0.3010299956639812</v>
      </c>
      <c r="Q424" s="3"/>
    </row>
    <row r="425" spans="1:17">
      <c r="A425" s="1" t="str">
        <f t="shared" si="72"/>
        <v>~beste~ : [bɛste]</v>
      </c>
      <c r="B425" s="2">
        <v>1</v>
      </c>
      <c r="C425" s="1" t="s">
        <v>1467</v>
      </c>
      <c r="D425" s="3">
        <f t="shared" si="73"/>
        <v>9.0744101633393826E-4</v>
      </c>
      <c r="E425" s="1" t="str">
        <f t="shared" si="74"/>
        <v>~beste~</v>
      </c>
      <c r="F425" s="1" t="str">
        <f t="shared" si="75"/>
        <v>[bɛste]</v>
      </c>
      <c r="G425" s="5">
        <f t="shared" si="76"/>
        <v>5</v>
      </c>
      <c r="H425" s="5">
        <f t="shared" si="77"/>
        <v>5</v>
      </c>
      <c r="I425" s="5">
        <f t="shared" si="78"/>
        <v>5</v>
      </c>
      <c r="J425" s="3" cm="1">
        <f t="array" ref="J425">SUM(_xlfn._xlws.FILTER($D$2:$D$998,_xlfn.MAP($E$2:$E$998,_xlfn.LAMBDA(_xlpm.x,_xlpm.x=$E425))))</f>
        <v>1.8148820326678765E-3</v>
      </c>
      <c r="K425" s="3">
        <f t="shared" si="79"/>
        <v>0.5</v>
      </c>
      <c r="L425" s="3" cm="1">
        <f t="array" ref="L425">SUM(_xlfn._xlws.FILTER($D$2:$D$998,_xlfn.MAP($F$2:$F$998,_xlfn.LAMBDA(_xlpm.x,_xlpm.x=$F425))))</f>
        <v>9.0744101633393826E-4</v>
      </c>
      <c r="M425" s="3">
        <f t="shared" si="80"/>
        <v>1</v>
      </c>
      <c r="N425" s="3">
        <f t="shared" si="81"/>
        <v>0.16959990621408716</v>
      </c>
      <c r="O425" s="3">
        <f t="shared" si="82"/>
        <v>0.66666666666666663</v>
      </c>
      <c r="P425" s="3">
        <f t="shared" si="83"/>
        <v>-0.3010299956639812</v>
      </c>
      <c r="Q425" s="3"/>
    </row>
    <row r="426" spans="1:17">
      <c r="A426" s="1" t="str">
        <f t="shared" si="72"/>
        <v>~beste~ : [bəʃtɛ]</v>
      </c>
      <c r="B426" s="2">
        <v>1</v>
      </c>
      <c r="C426" s="1" t="s">
        <v>1466</v>
      </c>
      <c r="D426" s="3">
        <f t="shared" si="73"/>
        <v>9.0744101633393826E-4</v>
      </c>
      <c r="E426" s="3" t="str">
        <f t="shared" si="74"/>
        <v>~beste~</v>
      </c>
      <c r="F426" s="3" t="str">
        <f t="shared" si="75"/>
        <v>[bəʃtɛ]</v>
      </c>
      <c r="G426" s="5">
        <f t="shared" si="76"/>
        <v>5</v>
      </c>
      <c r="H426" s="5">
        <f t="shared" si="77"/>
        <v>5</v>
      </c>
      <c r="I426" s="5">
        <f t="shared" si="78"/>
        <v>5</v>
      </c>
      <c r="J426" s="3" cm="1">
        <f t="array" ref="J426">SUM(_xlfn._xlws.FILTER($D$2:$D$998,_xlfn.MAP($E$2:$E$998,_xlfn.LAMBDA(_xlpm.x,_xlpm.x=$E426))))</f>
        <v>1.8148820326678765E-3</v>
      </c>
      <c r="K426" s="3">
        <f t="shared" si="79"/>
        <v>0.5</v>
      </c>
      <c r="L426" s="3" cm="1">
        <f t="array" ref="L426">SUM(_xlfn._xlws.FILTER($D$2:$D$998,_xlfn.MAP($F$2:$F$998,_xlfn.LAMBDA(_xlpm.x,_xlpm.x=$F426))))</f>
        <v>9.0744101633393826E-4</v>
      </c>
      <c r="M426" s="3">
        <f t="shared" si="80"/>
        <v>1</v>
      </c>
      <c r="N426" s="3">
        <f t="shared" si="81"/>
        <v>0.16959990621408716</v>
      </c>
      <c r="O426" s="3">
        <f t="shared" si="82"/>
        <v>0.66666666666666663</v>
      </c>
      <c r="P426" s="3">
        <f t="shared" si="83"/>
        <v>-0.3010299956639812</v>
      </c>
      <c r="Q426" s="3"/>
    </row>
    <row r="427" spans="1:17">
      <c r="A427" s="1" t="str">
        <f t="shared" si="72"/>
        <v>~produ~ : [pʁodu]</v>
      </c>
      <c r="B427" s="2">
        <v>1</v>
      </c>
      <c r="C427" s="1" t="s">
        <v>1463</v>
      </c>
      <c r="D427" s="3">
        <f t="shared" si="73"/>
        <v>9.0744101633393826E-4</v>
      </c>
      <c r="E427" s="3" t="str">
        <f t="shared" si="74"/>
        <v>~produ~</v>
      </c>
      <c r="F427" s="3" t="str">
        <f t="shared" si="75"/>
        <v>[pʁodu]</v>
      </c>
      <c r="G427" s="5">
        <f t="shared" si="76"/>
        <v>5</v>
      </c>
      <c r="H427" s="5">
        <f t="shared" si="77"/>
        <v>5</v>
      </c>
      <c r="I427" s="5">
        <f t="shared" si="78"/>
        <v>5</v>
      </c>
      <c r="J427" s="3" cm="1">
        <f t="array" ref="J427">SUM(_xlfn._xlws.FILTER($D$2:$D$998,_xlfn.MAP($E$2:$E$998,_xlfn.LAMBDA(_xlpm.x,_xlpm.x=$E427))))</f>
        <v>1.8148820326678765E-3</v>
      </c>
      <c r="K427" s="3">
        <f t="shared" si="79"/>
        <v>0.5</v>
      </c>
      <c r="L427" s="3" cm="1">
        <f t="array" ref="L427">SUM(_xlfn._xlws.FILTER($D$2:$D$998,_xlfn.MAP($F$2:$F$998,_xlfn.LAMBDA(_xlpm.x,_xlpm.x=$F427))))</f>
        <v>9.0744101633393826E-4</v>
      </c>
      <c r="M427" s="3">
        <f t="shared" si="80"/>
        <v>1</v>
      </c>
      <c r="N427" s="3">
        <f t="shared" si="81"/>
        <v>0.16959990621408716</v>
      </c>
      <c r="O427" s="3">
        <f t="shared" si="82"/>
        <v>0.66666666666666663</v>
      </c>
      <c r="P427" s="3">
        <f t="shared" si="83"/>
        <v>-0.3010299956639812</v>
      </c>
      <c r="Q427" s="3"/>
    </row>
    <row r="428" spans="1:17">
      <c r="A428" s="1" t="str">
        <f t="shared" si="72"/>
        <v>~produ~ : [pʁodʊ]</v>
      </c>
      <c r="B428" s="2">
        <v>1</v>
      </c>
      <c r="C428" s="1" t="s">
        <v>1462</v>
      </c>
      <c r="D428" s="3">
        <f t="shared" si="73"/>
        <v>9.0744101633393826E-4</v>
      </c>
      <c r="E428" s="3" t="str">
        <f t="shared" si="74"/>
        <v>~produ~</v>
      </c>
      <c r="F428" s="3" t="str">
        <f t="shared" si="75"/>
        <v>[pʁodʊ]</v>
      </c>
      <c r="G428" s="5">
        <f t="shared" si="76"/>
        <v>5</v>
      </c>
      <c r="H428" s="5">
        <f t="shared" si="77"/>
        <v>5</v>
      </c>
      <c r="I428" s="5">
        <f t="shared" si="78"/>
        <v>5</v>
      </c>
      <c r="J428" s="3" cm="1">
        <f t="array" ref="J428">SUM(_xlfn._xlws.FILTER($D$2:$D$998,_xlfn.MAP($E$2:$E$998,_xlfn.LAMBDA(_xlpm.x,_xlpm.x=$E428))))</f>
        <v>1.8148820326678765E-3</v>
      </c>
      <c r="K428" s="3">
        <f t="shared" si="79"/>
        <v>0.5</v>
      </c>
      <c r="L428" s="3" cm="1">
        <f t="array" ref="L428">SUM(_xlfn._xlws.FILTER($D$2:$D$998,_xlfn.MAP($F$2:$F$998,_xlfn.LAMBDA(_xlpm.x,_xlpm.x=$F428))))</f>
        <v>9.0744101633393826E-4</v>
      </c>
      <c r="M428" s="3">
        <f t="shared" si="80"/>
        <v>1</v>
      </c>
      <c r="N428" s="3">
        <f t="shared" si="81"/>
        <v>0.16959990621408716</v>
      </c>
      <c r="O428" s="3">
        <f t="shared" si="82"/>
        <v>0.66666666666666663</v>
      </c>
      <c r="P428" s="3">
        <f t="shared" si="83"/>
        <v>-0.3010299956639812</v>
      </c>
      <c r="Q428" s="3"/>
    </row>
    <row r="429" spans="1:17">
      <c r="A429" s="1" t="str">
        <f t="shared" si="72"/>
        <v>~stern~ : [ʃtɛʁn]</v>
      </c>
      <c r="B429" s="2">
        <v>1</v>
      </c>
      <c r="C429" s="1" t="s">
        <v>1458</v>
      </c>
      <c r="D429" s="3">
        <f t="shared" si="73"/>
        <v>9.0744101633393826E-4</v>
      </c>
      <c r="E429" s="3" t="str">
        <f t="shared" si="74"/>
        <v>~stern~</v>
      </c>
      <c r="F429" s="3" t="str">
        <f t="shared" si="75"/>
        <v>[ʃtɛʁn]</v>
      </c>
      <c r="G429" s="5">
        <f t="shared" si="76"/>
        <v>5</v>
      </c>
      <c r="H429" s="5">
        <f t="shared" si="77"/>
        <v>5</v>
      </c>
      <c r="I429" s="5">
        <f t="shared" si="78"/>
        <v>5</v>
      </c>
      <c r="J429" s="3" cm="1">
        <f t="array" ref="J429">SUM(_xlfn._xlws.FILTER($D$2:$D$998,_xlfn.MAP($E$2:$E$998,_xlfn.LAMBDA(_xlpm.x,_xlpm.x=$E429))))</f>
        <v>1.8148820326678765E-3</v>
      </c>
      <c r="K429" s="3">
        <f t="shared" si="79"/>
        <v>0.5</v>
      </c>
      <c r="L429" s="3" cm="1">
        <f t="array" ref="L429">SUM(_xlfn._xlws.FILTER($D$2:$D$998,_xlfn.MAP($F$2:$F$998,_xlfn.LAMBDA(_xlpm.x,_xlpm.x=$F429))))</f>
        <v>9.0744101633393826E-4</v>
      </c>
      <c r="M429" s="3">
        <f t="shared" si="80"/>
        <v>1</v>
      </c>
      <c r="N429" s="3">
        <f t="shared" si="81"/>
        <v>0.16959990621408716</v>
      </c>
      <c r="O429" s="3">
        <f t="shared" si="82"/>
        <v>0.66666666666666663</v>
      </c>
      <c r="P429" s="3">
        <f t="shared" si="83"/>
        <v>-0.3010299956639812</v>
      </c>
      <c r="Q429" s="3"/>
    </row>
    <row r="430" spans="1:17">
      <c r="A430" s="1" t="str">
        <f t="shared" si="72"/>
        <v>~ndere~ : [ndeʁe]</v>
      </c>
      <c r="B430" s="2">
        <v>2</v>
      </c>
      <c r="C430" s="1" t="s">
        <v>1456</v>
      </c>
      <c r="D430" s="3">
        <f t="shared" si="73"/>
        <v>1.8148820326678765E-3</v>
      </c>
      <c r="E430" s="1" t="str">
        <f t="shared" si="74"/>
        <v>~ndere~</v>
      </c>
      <c r="F430" s="1" t="str">
        <f t="shared" si="75"/>
        <v>[ndeʁe]</v>
      </c>
      <c r="G430" s="5">
        <f t="shared" si="76"/>
        <v>5</v>
      </c>
      <c r="H430" s="5">
        <f t="shared" si="77"/>
        <v>5</v>
      </c>
      <c r="I430" s="5">
        <f t="shared" si="78"/>
        <v>5</v>
      </c>
      <c r="J430" s="3" cm="1">
        <f t="array" ref="J430">SUM(_xlfn._xlws.FILTER($D$2:$D$998,_xlfn.MAP($E$2:$E$998,_xlfn.LAMBDA(_xlpm.x,_xlpm.x=$E430))))</f>
        <v>2.7223230490018148E-3</v>
      </c>
      <c r="K430" s="3">
        <f t="shared" si="79"/>
        <v>0.66666666666666663</v>
      </c>
      <c r="L430" s="3" cm="1">
        <f t="array" ref="L430">SUM(_xlfn._xlws.FILTER($D$2:$D$998,_xlfn.MAP($F$2:$F$998,_xlfn.LAMBDA(_xlpm.x,_xlpm.x=$F430))))</f>
        <v>1.8148820326678765E-3</v>
      </c>
      <c r="M430" s="3">
        <f t="shared" si="80"/>
        <v>1</v>
      </c>
      <c r="N430" s="3">
        <f t="shared" si="81"/>
        <v>0.32257138977018379</v>
      </c>
      <c r="O430" s="3">
        <f t="shared" si="82"/>
        <v>0.8</v>
      </c>
      <c r="P430" s="3">
        <f t="shared" si="83"/>
        <v>-0.17609125905568127</v>
      </c>
      <c r="Q430" s="3"/>
    </row>
    <row r="431" spans="1:17">
      <c r="A431" s="1" t="str">
        <f t="shared" si="72"/>
        <v>~fisch~ : [fɪʃ]</v>
      </c>
      <c r="B431" s="2">
        <v>1</v>
      </c>
      <c r="C431" s="1" t="s">
        <v>1453</v>
      </c>
      <c r="D431" s="3">
        <f t="shared" si="73"/>
        <v>9.0744101633393826E-4</v>
      </c>
      <c r="E431" s="3" t="str">
        <f t="shared" si="74"/>
        <v>~fisch~</v>
      </c>
      <c r="F431" s="3" t="str">
        <f t="shared" si="75"/>
        <v>[fɪʃ]</v>
      </c>
      <c r="G431" s="5">
        <f t="shared" si="76"/>
        <v>5</v>
      </c>
      <c r="H431" s="5">
        <f t="shared" si="77"/>
        <v>3</v>
      </c>
      <c r="I431" s="5">
        <f t="shared" si="78"/>
        <v>5</v>
      </c>
      <c r="J431" s="3" cm="1">
        <f t="array" ref="J431">SUM(_xlfn._xlws.FILTER($D$2:$D$998,_xlfn.MAP($E$2:$E$998,_xlfn.LAMBDA(_xlpm.x,_xlpm.x=$E431))))</f>
        <v>9.0744101633393826E-4</v>
      </c>
      <c r="K431" s="3">
        <f t="shared" si="79"/>
        <v>1</v>
      </c>
      <c r="L431" s="3" cm="1">
        <f t="array" ref="L431">SUM(_xlfn._xlws.FILTER($D$2:$D$998,_xlfn.MAP($F$2:$F$998,_xlfn.LAMBDA(_xlpm.x,_xlpm.x=$F431))))</f>
        <v>9.0744101633393826E-4</v>
      </c>
      <c r="M431" s="3">
        <f t="shared" si="80"/>
        <v>1</v>
      </c>
      <c r="N431" s="3">
        <f t="shared" si="81"/>
        <v>0.21041093737452468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~immer~ : [ɪmɐ]</v>
      </c>
      <c r="B432" s="2">
        <v>1</v>
      </c>
      <c r="C432" s="1" t="s">
        <v>1446</v>
      </c>
      <c r="D432" s="3">
        <f t="shared" si="73"/>
        <v>9.0744101633393826E-4</v>
      </c>
      <c r="E432" s="3" t="str">
        <f t="shared" si="74"/>
        <v>~immer~</v>
      </c>
      <c r="F432" s="3" t="str">
        <f t="shared" si="75"/>
        <v>[ɪmɐ]</v>
      </c>
      <c r="G432" s="5">
        <f t="shared" si="76"/>
        <v>5</v>
      </c>
      <c r="H432" s="5">
        <f t="shared" si="77"/>
        <v>3</v>
      </c>
      <c r="I432" s="5">
        <f t="shared" si="78"/>
        <v>5</v>
      </c>
      <c r="J432" s="3" cm="1">
        <f t="array" ref="J432">SUM(_xlfn._xlws.FILTER($D$2:$D$998,_xlfn.MAP($E$2:$E$998,_xlfn.LAMBDA(_xlpm.x,_xlpm.x=$E432))))</f>
        <v>9.0744101633393826E-4</v>
      </c>
      <c r="K432" s="3">
        <f t="shared" si="79"/>
        <v>1</v>
      </c>
      <c r="L432" s="3" cm="1">
        <f t="array" ref="L432">SUM(_xlfn._xlws.FILTER($D$2:$D$998,_xlfn.MAP($F$2:$F$998,_xlfn.LAMBDA(_xlpm.x,_xlpm.x=$F432))))</f>
        <v>9.0744101633393826E-4</v>
      </c>
      <c r="M432" s="3">
        <f t="shared" si="80"/>
        <v>1</v>
      </c>
      <c r="N432" s="3">
        <f t="shared" si="81"/>
        <v>0.21041093737452468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~essen~ : [ɛsn]</v>
      </c>
      <c r="B433" s="2">
        <v>1</v>
      </c>
      <c r="C433" s="1" t="s">
        <v>1445</v>
      </c>
      <c r="D433" s="3">
        <f t="shared" si="73"/>
        <v>9.0744101633393826E-4</v>
      </c>
      <c r="E433" s="3" t="str">
        <f t="shared" si="74"/>
        <v>~essen~</v>
      </c>
      <c r="F433" s="3" t="str">
        <f t="shared" si="75"/>
        <v>[ɛsn]</v>
      </c>
      <c r="G433" s="5">
        <f t="shared" si="76"/>
        <v>5</v>
      </c>
      <c r="H433" s="5">
        <f t="shared" si="77"/>
        <v>3</v>
      </c>
      <c r="I433" s="5">
        <f t="shared" si="78"/>
        <v>5</v>
      </c>
      <c r="J433" s="3" cm="1">
        <f t="array" ref="J433">SUM(_xlfn._xlws.FILTER($D$2:$D$998,_xlfn.MAP($E$2:$E$998,_xlfn.LAMBDA(_xlpm.x,_xlpm.x=$E433))))</f>
        <v>9.0744101633393826E-4</v>
      </c>
      <c r="K433" s="3">
        <f t="shared" si="79"/>
        <v>1</v>
      </c>
      <c r="L433" s="3" cm="1">
        <f t="array" ref="L433">SUM(_xlfn._xlws.FILTER($D$2:$D$998,_xlfn.MAP($F$2:$F$998,_xlfn.LAMBDA(_xlpm.x,_xlpm.x=$F433))))</f>
        <v>9.0744101633393826E-4</v>
      </c>
      <c r="M433" s="3">
        <f t="shared" si="80"/>
        <v>1</v>
      </c>
      <c r="N433" s="3">
        <f t="shared" si="81"/>
        <v>0.21041093737452468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~alter~ : [altɐ]</v>
      </c>
      <c r="B434" s="2">
        <v>1</v>
      </c>
      <c r="C434" s="1" t="s">
        <v>1443</v>
      </c>
      <c r="D434" s="3">
        <f t="shared" si="73"/>
        <v>9.0744101633393826E-4</v>
      </c>
      <c r="E434" s="3" t="str">
        <f t="shared" si="74"/>
        <v>~alter~</v>
      </c>
      <c r="F434" s="3" t="str">
        <f t="shared" si="75"/>
        <v>[altɐ]</v>
      </c>
      <c r="G434" s="5">
        <f t="shared" si="76"/>
        <v>5</v>
      </c>
      <c r="H434" s="5">
        <f t="shared" si="77"/>
        <v>4</v>
      </c>
      <c r="I434" s="5">
        <f t="shared" si="78"/>
        <v>5</v>
      </c>
      <c r="J434" s="3" cm="1">
        <f t="array" ref="J434">SUM(_xlfn._xlws.FILTER($D$2:$D$998,_xlfn.MAP($E$2:$E$998,_xlfn.LAMBDA(_xlpm.x,_xlpm.x=$E434))))</f>
        <v>9.0744101633393826E-4</v>
      </c>
      <c r="K434" s="3">
        <f t="shared" si="79"/>
        <v>1</v>
      </c>
      <c r="L434" s="3" cm="1">
        <f t="array" ref="L434">SUM(_xlfn._xlws.FILTER($D$2:$D$998,_xlfn.MAP($F$2:$F$998,_xlfn.LAMBDA(_xlpm.x,_xlpm.x=$F434))))</f>
        <v>9.0744101633393826E-4</v>
      </c>
      <c r="M434" s="3">
        <f t="shared" si="80"/>
        <v>1</v>
      </c>
      <c r="N434" s="3">
        <f t="shared" si="81"/>
        <v>0.2342468675289098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~allge~ : [alɡe]</v>
      </c>
      <c r="B435" s="2">
        <v>1</v>
      </c>
      <c r="C435" s="1" t="s">
        <v>1442</v>
      </c>
      <c r="D435" s="3">
        <f t="shared" si="73"/>
        <v>9.0744101633393826E-4</v>
      </c>
      <c r="E435" s="1" t="str">
        <f t="shared" si="74"/>
        <v>~allge~</v>
      </c>
      <c r="F435" s="1" t="str">
        <f t="shared" si="75"/>
        <v>[alɡe]</v>
      </c>
      <c r="G435" s="5">
        <f t="shared" si="76"/>
        <v>5</v>
      </c>
      <c r="H435" s="5">
        <f t="shared" si="77"/>
        <v>4</v>
      </c>
      <c r="I435" s="5">
        <f t="shared" si="78"/>
        <v>5</v>
      </c>
      <c r="J435" s="3" cm="1">
        <f t="array" ref="J435">SUM(_xlfn._xlws.FILTER($D$2:$D$998,_xlfn.MAP($E$2:$E$998,_xlfn.LAMBDA(_xlpm.x,_xlpm.x=$E435))))</f>
        <v>9.0744101633393826E-4</v>
      </c>
      <c r="K435" s="3">
        <f t="shared" si="79"/>
        <v>1</v>
      </c>
      <c r="L435" s="3" cm="1">
        <f t="array" ref="L435">SUM(_xlfn._xlws.FILTER($D$2:$D$998,_xlfn.MAP($F$2:$F$998,_xlfn.LAMBDA(_xlpm.x,_xlpm.x=$F435))))</f>
        <v>9.0744101633393826E-4</v>
      </c>
      <c r="M435" s="3">
        <f t="shared" si="80"/>
        <v>1</v>
      </c>
      <c r="N435" s="3">
        <f t="shared" si="81"/>
        <v>0.2342468675289098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~achtu~ : [axtʊ]</v>
      </c>
      <c r="B436" s="2">
        <v>1</v>
      </c>
      <c r="C436" s="1" t="s">
        <v>1441</v>
      </c>
      <c r="D436" s="3">
        <f t="shared" si="73"/>
        <v>9.0744101633393826E-4</v>
      </c>
      <c r="E436" s="1" t="str">
        <f t="shared" si="74"/>
        <v>~achtu~</v>
      </c>
      <c r="F436" s="1" t="str">
        <f t="shared" si="75"/>
        <v>[axtʊ]</v>
      </c>
      <c r="G436" s="5">
        <f t="shared" si="76"/>
        <v>5</v>
      </c>
      <c r="H436" s="5">
        <f t="shared" si="77"/>
        <v>4</v>
      </c>
      <c r="I436" s="5">
        <f t="shared" si="78"/>
        <v>5</v>
      </c>
      <c r="J436" s="3" cm="1">
        <f t="array" ref="J436">SUM(_xlfn._xlws.FILTER($D$2:$D$998,_xlfn.MAP($E$2:$E$998,_xlfn.LAMBDA(_xlpm.x,_xlpm.x=$E436))))</f>
        <v>9.0744101633393826E-4</v>
      </c>
      <c r="K436" s="3">
        <f t="shared" si="79"/>
        <v>1</v>
      </c>
      <c r="L436" s="3" cm="1">
        <f t="array" ref="L436">SUM(_xlfn._xlws.FILTER($D$2:$D$998,_xlfn.MAP($F$2:$F$998,_xlfn.LAMBDA(_xlpm.x,_xlpm.x=$F436))))</f>
        <v>9.0744101633393826E-4</v>
      </c>
      <c r="M436" s="3">
        <f t="shared" si="80"/>
        <v>1</v>
      </c>
      <c r="N436" s="3">
        <f t="shared" si="81"/>
        <v>0.2342468675289098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~angst~ : [aŋst]</v>
      </c>
      <c r="B437" s="2">
        <v>1</v>
      </c>
      <c r="C437" s="1" t="s">
        <v>1440</v>
      </c>
      <c r="D437" s="3">
        <f t="shared" si="73"/>
        <v>9.0744101633393826E-4</v>
      </c>
      <c r="E437" s="1" t="str">
        <f t="shared" si="74"/>
        <v>~angst~</v>
      </c>
      <c r="F437" s="1" t="str">
        <f t="shared" si="75"/>
        <v>[aŋst]</v>
      </c>
      <c r="G437" s="5">
        <f t="shared" si="76"/>
        <v>5</v>
      </c>
      <c r="H437" s="5">
        <f t="shared" si="77"/>
        <v>4</v>
      </c>
      <c r="I437" s="5">
        <f t="shared" si="78"/>
        <v>5</v>
      </c>
      <c r="J437" s="3" cm="1">
        <f t="array" ref="J437">SUM(_xlfn._xlws.FILTER($D$2:$D$998,_xlfn.MAP($E$2:$E$998,_xlfn.LAMBDA(_xlpm.x,_xlpm.x=$E437))))</f>
        <v>9.0744101633393826E-4</v>
      </c>
      <c r="K437" s="3">
        <f t="shared" si="79"/>
        <v>1</v>
      </c>
      <c r="L437" s="3" cm="1">
        <f t="array" ref="L437">SUM(_xlfn._xlws.FILTER($D$2:$D$998,_xlfn.MAP($F$2:$F$998,_xlfn.LAMBDA(_xlpm.x,_xlpm.x=$F437))))</f>
        <v>9.0744101633393826E-4</v>
      </c>
      <c r="M437" s="3">
        <f t="shared" si="80"/>
        <v>1</v>
      </c>
      <c r="N437" s="3">
        <f t="shared" si="81"/>
        <v>0.2342468675289098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~außer~ : [aɔsɐ]</v>
      </c>
      <c r="B438" s="2">
        <v>1</v>
      </c>
      <c r="C438" s="1" t="s">
        <v>1439</v>
      </c>
      <c r="D438" s="3">
        <f t="shared" si="73"/>
        <v>9.0744101633393826E-4</v>
      </c>
      <c r="E438" s="1" t="str">
        <f t="shared" si="74"/>
        <v>~außer~</v>
      </c>
      <c r="F438" s="1" t="str">
        <f t="shared" si="75"/>
        <v>[aɔsɐ]</v>
      </c>
      <c r="G438" s="5">
        <f t="shared" si="76"/>
        <v>5</v>
      </c>
      <c r="H438" s="5">
        <f t="shared" si="77"/>
        <v>4</v>
      </c>
      <c r="I438" s="5">
        <f t="shared" si="78"/>
        <v>5</v>
      </c>
      <c r="J438" s="3" cm="1">
        <f t="array" ref="J438">SUM(_xlfn._xlws.FILTER($D$2:$D$998,_xlfn.MAP($E$2:$E$998,_xlfn.LAMBDA(_xlpm.x,_xlpm.x=$E438))))</f>
        <v>9.0744101633393826E-4</v>
      </c>
      <c r="K438" s="3">
        <f t="shared" si="79"/>
        <v>1</v>
      </c>
      <c r="L438" s="3" cm="1">
        <f t="array" ref="L438">SUM(_xlfn._xlws.FILTER($D$2:$D$998,_xlfn.MAP($F$2:$F$998,_xlfn.LAMBDA(_xlpm.x,_xlpm.x=$F438))))</f>
        <v>9.0744101633393826E-4</v>
      </c>
      <c r="M438" s="3">
        <f t="shared" si="80"/>
        <v>1</v>
      </c>
      <c r="N438" s="3">
        <f t="shared" si="81"/>
        <v>0.2342468675289098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~eisen~ : [aɛzn]</v>
      </c>
      <c r="B439" s="2">
        <v>1</v>
      </c>
      <c r="C439" s="1" t="s">
        <v>1438</v>
      </c>
      <c r="D439" s="3">
        <f t="shared" si="73"/>
        <v>9.0744101633393826E-4</v>
      </c>
      <c r="E439" s="1" t="str">
        <f t="shared" si="74"/>
        <v>~eisen~</v>
      </c>
      <c r="F439" s="1" t="str">
        <f t="shared" si="75"/>
        <v>[aɛzn]</v>
      </c>
      <c r="G439" s="5">
        <f t="shared" si="76"/>
        <v>5</v>
      </c>
      <c r="H439" s="5">
        <f t="shared" si="77"/>
        <v>4</v>
      </c>
      <c r="I439" s="5">
        <f t="shared" si="78"/>
        <v>5</v>
      </c>
      <c r="J439" s="3" cm="1">
        <f t="array" ref="J439">SUM(_xlfn._xlws.FILTER($D$2:$D$998,_xlfn.MAP($E$2:$E$998,_xlfn.LAMBDA(_xlpm.x,_xlpm.x=$E439))))</f>
        <v>9.0744101633393826E-4</v>
      </c>
      <c r="K439" s="3">
        <f t="shared" si="79"/>
        <v>1</v>
      </c>
      <c r="L439" s="3" cm="1">
        <f t="array" ref="L439">SUM(_xlfn._xlws.FILTER($D$2:$D$998,_xlfn.MAP($F$2:$F$998,_xlfn.LAMBDA(_xlpm.x,_xlpm.x=$F439))))</f>
        <v>9.0744101633393826E-4</v>
      </c>
      <c r="M439" s="3">
        <f t="shared" si="80"/>
        <v>1</v>
      </c>
      <c r="N439" s="3">
        <f t="shared" si="81"/>
        <v>0.2342468675289098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~blatt~ : [blat]</v>
      </c>
      <c r="B440" s="2">
        <v>1</v>
      </c>
      <c r="C440" s="1" t="s">
        <v>1437</v>
      </c>
      <c r="D440" s="3">
        <f t="shared" si="73"/>
        <v>9.0744101633393826E-4</v>
      </c>
      <c r="E440" s="3" t="str">
        <f t="shared" si="74"/>
        <v>~blatt~</v>
      </c>
      <c r="F440" s="3" t="str">
        <f t="shared" si="75"/>
        <v>[blat]</v>
      </c>
      <c r="G440" s="5">
        <f t="shared" si="76"/>
        <v>5</v>
      </c>
      <c r="H440" s="5">
        <f t="shared" si="77"/>
        <v>4</v>
      </c>
      <c r="I440" s="5">
        <f t="shared" si="78"/>
        <v>5</v>
      </c>
      <c r="J440" s="3" cm="1">
        <f t="array" ref="J440">SUM(_xlfn._xlws.FILTER($D$2:$D$998,_xlfn.MAP($E$2:$E$998,_xlfn.LAMBDA(_xlpm.x,_xlpm.x=$E440))))</f>
        <v>9.0744101633393826E-4</v>
      </c>
      <c r="K440" s="3">
        <f t="shared" si="79"/>
        <v>1</v>
      </c>
      <c r="L440" s="3" cm="1">
        <f t="array" ref="L440">SUM(_xlfn._xlws.FILTER($D$2:$D$998,_xlfn.MAP($F$2:$F$998,_xlfn.LAMBDA(_xlpm.x,_xlpm.x=$F440))))</f>
        <v>9.0744101633393826E-4</v>
      </c>
      <c r="M440" s="3">
        <f t="shared" si="80"/>
        <v>1</v>
      </c>
      <c r="N440" s="3">
        <f t="shared" si="81"/>
        <v>0.2342468675289098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~block~ : [blɔk]</v>
      </c>
      <c r="B441" s="2">
        <v>1</v>
      </c>
      <c r="C441" s="1" t="s">
        <v>1436</v>
      </c>
      <c r="D441" s="3">
        <f t="shared" si="73"/>
        <v>9.0744101633393826E-4</v>
      </c>
      <c r="E441" s="1" t="str">
        <f t="shared" si="74"/>
        <v>~block~</v>
      </c>
      <c r="F441" s="1" t="str">
        <f t="shared" si="75"/>
        <v>[blɔk]</v>
      </c>
      <c r="G441" s="5">
        <f t="shared" si="76"/>
        <v>5</v>
      </c>
      <c r="H441" s="5">
        <f t="shared" si="77"/>
        <v>4</v>
      </c>
      <c r="I441" s="5">
        <f t="shared" si="78"/>
        <v>5</v>
      </c>
      <c r="J441" s="3" cm="1">
        <f t="array" ref="J441">SUM(_xlfn._xlws.FILTER($D$2:$D$998,_xlfn.MAP($E$2:$E$998,_xlfn.LAMBDA(_xlpm.x,_xlpm.x=$E441))))</f>
        <v>9.0744101633393826E-4</v>
      </c>
      <c r="K441" s="3">
        <f t="shared" si="79"/>
        <v>1</v>
      </c>
      <c r="L441" s="3" cm="1">
        <f t="array" ref="L441">SUM(_xlfn._xlws.FILTER($D$2:$D$998,_xlfn.MAP($F$2:$F$998,_xlfn.LAMBDA(_xlpm.x,_xlpm.x=$F441))))</f>
        <v>9.0744101633393826E-4</v>
      </c>
      <c r="M441" s="3">
        <f t="shared" si="80"/>
        <v>1</v>
      </c>
      <c r="N441" s="3">
        <f t="shared" si="81"/>
        <v>0.2342468675289098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~belle~ : [bɛle]</v>
      </c>
      <c r="B442" s="2">
        <v>1</v>
      </c>
      <c r="C442" s="1" t="s">
        <v>1434</v>
      </c>
      <c r="D442" s="3">
        <f t="shared" si="73"/>
        <v>9.0744101633393826E-4</v>
      </c>
      <c r="E442" s="3" t="str">
        <f t="shared" si="74"/>
        <v>~belle~</v>
      </c>
      <c r="F442" s="3" t="str">
        <f t="shared" si="75"/>
        <v>[bɛle]</v>
      </c>
      <c r="G442" s="5">
        <f t="shared" si="76"/>
        <v>5</v>
      </c>
      <c r="H442" s="5">
        <f t="shared" si="77"/>
        <v>4</v>
      </c>
      <c r="I442" s="5">
        <f t="shared" si="78"/>
        <v>5</v>
      </c>
      <c r="J442" s="3" cm="1">
        <f t="array" ref="J442">SUM(_xlfn._xlws.FILTER($D$2:$D$998,_xlfn.MAP($E$2:$E$998,_xlfn.LAMBDA(_xlpm.x,_xlpm.x=$E442))))</f>
        <v>9.0744101633393826E-4</v>
      </c>
      <c r="K442" s="3">
        <f t="shared" si="79"/>
        <v>1</v>
      </c>
      <c r="L442" s="3" cm="1">
        <f t="array" ref="L442">SUM(_xlfn._xlws.FILTER($D$2:$D$998,_xlfn.MAP($F$2:$F$998,_xlfn.LAMBDA(_xlpm.x,_xlpm.x=$F442))))</f>
        <v>9.0744101633393826E-4</v>
      </c>
      <c r="M442" s="3">
        <f t="shared" si="80"/>
        <v>1</v>
      </c>
      <c r="N442" s="3">
        <f t="shared" si="81"/>
        <v>0.2342468675289098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~chtig~ : [çtɪç]</v>
      </c>
      <c r="B443" s="2">
        <v>1</v>
      </c>
      <c r="C443" s="1" t="s">
        <v>1431</v>
      </c>
      <c r="D443" s="3">
        <f t="shared" si="73"/>
        <v>9.0744101633393826E-4</v>
      </c>
      <c r="E443" s="3" t="str">
        <f t="shared" si="74"/>
        <v>~chtig~</v>
      </c>
      <c r="F443" s="3" t="str">
        <f t="shared" si="75"/>
        <v>[çtɪç]</v>
      </c>
      <c r="G443" s="5">
        <f t="shared" si="76"/>
        <v>5</v>
      </c>
      <c r="H443" s="5">
        <f t="shared" si="77"/>
        <v>4</v>
      </c>
      <c r="I443" s="5">
        <f t="shared" si="78"/>
        <v>5</v>
      </c>
      <c r="J443" s="3" cm="1">
        <f t="array" ref="J443">SUM(_xlfn._xlws.FILTER($D$2:$D$998,_xlfn.MAP($E$2:$E$998,_xlfn.LAMBDA(_xlpm.x,_xlpm.x=$E443))))</f>
        <v>9.0744101633393826E-4</v>
      </c>
      <c r="K443" s="3">
        <f t="shared" si="79"/>
        <v>1</v>
      </c>
      <c r="L443" s="3" cm="1">
        <f t="array" ref="L443">SUM(_xlfn._xlws.FILTER($D$2:$D$998,_xlfn.MAP($F$2:$F$998,_xlfn.LAMBDA(_xlpm.x,_xlpm.x=$F443))))</f>
        <v>9.0744101633393826E-4</v>
      </c>
      <c r="M443" s="3">
        <f t="shared" si="80"/>
        <v>1</v>
      </c>
      <c r="N443" s="3">
        <f t="shared" si="81"/>
        <v>0.2342468675289098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~dauer~ : [daɔɐ]</v>
      </c>
      <c r="B444" s="2">
        <v>1</v>
      </c>
      <c r="C444" s="1" t="s">
        <v>1430</v>
      </c>
      <c r="D444" s="3">
        <f t="shared" si="73"/>
        <v>9.0744101633393826E-4</v>
      </c>
      <c r="E444" s="3" t="str">
        <f t="shared" si="74"/>
        <v>~dauer~</v>
      </c>
      <c r="F444" s="3" t="str">
        <f t="shared" si="75"/>
        <v>[daɔɐ]</v>
      </c>
      <c r="G444" s="5">
        <f t="shared" si="76"/>
        <v>5</v>
      </c>
      <c r="H444" s="5">
        <f t="shared" si="77"/>
        <v>4</v>
      </c>
      <c r="I444" s="5">
        <f t="shared" si="78"/>
        <v>5</v>
      </c>
      <c r="J444" s="3" cm="1">
        <f t="array" ref="J444">SUM(_xlfn._xlws.FILTER($D$2:$D$998,_xlfn.MAP($E$2:$E$998,_xlfn.LAMBDA(_xlpm.x,_xlpm.x=$E444))))</f>
        <v>9.0744101633393826E-4</v>
      </c>
      <c r="K444" s="3">
        <f t="shared" si="79"/>
        <v>1</v>
      </c>
      <c r="L444" s="3" cm="1">
        <f t="array" ref="L444">SUM(_xlfn._xlws.FILTER($D$2:$D$998,_xlfn.MAP($F$2:$F$998,_xlfn.LAMBDA(_xlpm.x,_xlpm.x=$F444))))</f>
        <v>9.0744101633393826E-4</v>
      </c>
      <c r="M444" s="3">
        <f t="shared" si="80"/>
        <v>1</v>
      </c>
      <c r="N444" s="3">
        <f t="shared" si="81"/>
        <v>0.2342468675289098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~dicht~ : [dɪçt]</v>
      </c>
      <c r="B445" s="2">
        <v>1</v>
      </c>
      <c r="C445" s="1" t="s">
        <v>1429</v>
      </c>
      <c r="D445" s="3">
        <f t="shared" si="73"/>
        <v>9.0744101633393826E-4</v>
      </c>
      <c r="E445" s="3" t="str">
        <f t="shared" si="74"/>
        <v>~dicht~</v>
      </c>
      <c r="F445" s="3" t="str">
        <f t="shared" si="75"/>
        <v>[dɪçt]</v>
      </c>
      <c r="G445" s="5">
        <f t="shared" si="76"/>
        <v>5</v>
      </c>
      <c r="H445" s="5">
        <f t="shared" si="77"/>
        <v>4</v>
      </c>
      <c r="I445" s="5">
        <f t="shared" si="78"/>
        <v>5</v>
      </c>
      <c r="J445" s="3" cm="1">
        <f t="array" ref="J445">SUM(_xlfn._xlws.FILTER($D$2:$D$998,_xlfn.MAP($E$2:$E$998,_xlfn.LAMBDA(_xlpm.x,_xlpm.x=$E445))))</f>
        <v>9.0744101633393826E-4</v>
      </c>
      <c r="K445" s="3">
        <f t="shared" si="79"/>
        <v>1</v>
      </c>
      <c r="L445" s="3" cm="1">
        <f t="array" ref="L445">SUM(_xlfn._xlws.FILTER($D$2:$D$998,_xlfn.MAP($F$2:$F$998,_xlfn.LAMBDA(_xlpm.x,_xlpm.x=$F445))))</f>
        <v>9.0744101633393826E-4</v>
      </c>
      <c r="M445" s="3">
        <f t="shared" si="80"/>
        <v>1</v>
      </c>
      <c r="N445" s="3">
        <f t="shared" si="81"/>
        <v>0.2342468675289098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~durch~ : [dʊʁç]</v>
      </c>
      <c r="B446" s="2">
        <v>1</v>
      </c>
      <c r="C446" s="1" t="s">
        <v>1428</v>
      </c>
      <c r="D446" s="3">
        <f t="shared" si="73"/>
        <v>9.0744101633393826E-4</v>
      </c>
      <c r="E446" s="3" t="str">
        <f t="shared" si="74"/>
        <v>~durch~</v>
      </c>
      <c r="F446" s="3" t="str">
        <f t="shared" si="75"/>
        <v>[dʊʁç]</v>
      </c>
      <c r="G446" s="5">
        <f t="shared" si="76"/>
        <v>5</v>
      </c>
      <c r="H446" s="5">
        <f t="shared" si="77"/>
        <v>4</v>
      </c>
      <c r="I446" s="5">
        <f t="shared" si="78"/>
        <v>5</v>
      </c>
      <c r="J446" s="3" cm="1">
        <f t="array" ref="J446">SUM(_xlfn._xlws.FILTER($D$2:$D$998,_xlfn.MAP($E$2:$E$998,_xlfn.LAMBDA(_xlpm.x,_xlpm.x=$E446))))</f>
        <v>9.0744101633393826E-4</v>
      </c>
      <c r="K446" s="3">
        <f t="shared" si="79"/>
        <v>1</v>
      </c>
      <c r="L446" s="3" cm="1">
        <f t="array" ref="L446">SUM(_xlfn._xlws.FILTER($D$2:$D$998,_xlfn.MAP($F$2:$F$998,_xlfn.LAMBDA(_xlpm.x,_xlpm.x=$F446))))</f>
        <v>9.0744101633393826E-4</v>
      </c>
      <c r="M446" s="3">
        <f t="shared" si="80"/>
        <v>1</v>
      </c>
      <c r="N446" s="3">
        <f t="shared" si="81"/>
        <v>0.2342468675289098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~fange~ : [faŋe]</v>
      </c>
      <c r="B447" s="2">
        <v>1</v>
      </c>
      <c r="C447" s="1" t="s">
        <v>1427</v>
      </c>
      <c r="D447" s="3">
        <f t="shared" si="73"/>
        <v>9.0744101633393826E-4</v>
      </c>
      <c r="E447" s="1" t="str">
        <f t="shared" si="74"/>
        <v>~fange~</v>
      </c>
      <c r="F447" s="1" t="str">
        <f t="shared" si="75"/>
        <v>[faŋe]</v>
      </c>
      <c r="G447" s="5">
        <f t="shared" si="76"/>
        <v>5</v>
      </c>
      <c r="H447" s="5">
        <f t="shared" si="77"/>
        <v>4</v>
      </c>
      <c r="I447" s="5">
        <f t="shared" si="78"/>
        <v>5</v>
      </c>
      <c r="J447" s="3" cm="1">
        <f t="array" ref="J447">SUM(_xlfn._xlws.FILTER($D$2:$D$998,_xlfn.MAP($E$2:$E$998,_xlfn.LAMBDA(_xlpm.x,_xlpm.x=$E447))))</f>
        <v>9.0744101633393826E-4</v>
      </c>
      <c r="K447" s="3">
        <f t="shared" si="79"/>
        <v>1</v>
      </c>
      <c r="L447" s="3" cm="1">
        <f t="array" ref="L447">SUM(_xlfn._xlws.FILTER($D$2:$D$998,_xlfn.MAP($F$2:$F$998,_xlfn.LAMBDA(_xlpm.x,_xlpm.x=$F447))))</f>
        <v>9.0744101633393826E-4</v>
      </c>
      <c r="M447" s="3">
        <f t="shared" si="80"/>
        <v>1</v>
      </c>
      <c r="N447" s="3">
        <f t="shared" si="81"/>
        <v>0.2342468675289098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~fluss~ : [flʊs]</v>
      </c>
      <c r="B448" s="2">
        <v>1</v>
      </c>
      <c r="C448" s="1" t="s">
        <v>1426</v>
      </c>
      <c r="D448" s="3">
        <f t="shared" si="73"/>
        <v>9.0744101633393826E-4</v>
      </c>
      <c r="E448" s="1" t="str">
        <f t="shared" si="74"/>
        <v>~fluss~</v>
      </c>
      <c r="F448" s="1" t="str">
        <f t="shared" si="75"/>
        <v>[flʊs]</v>
      </c>
      <c r="G448" s="5">
        <f t="shared" si="76"/>
        <v>5</v>
      </c>
      <c r="H448" s="5">
        <f t="shared" si="77"/>
        <v>4</v>
      </c>
      <c r="I448" s="5">
        <f t="shared" si="78"/>
        <v>5</v>
      </c>
      <c r="J448" s="3" cm="1">
        <f t="array" ref="J448">SUM(_xlfn._xlws.FILTER($D$2:$D$998,_xlfn.MAP($E$2:$E$998,_xlfn.LAMBDA(_xlpm.x,_xlpm.x=$E448))))</f>
        <v>9.0744101633393826E-4</v>
      </c>
      <c r="K448" s="3">
        <f t="shared" si="79"/>
        <v>1</v>
      </c>
      <c r="L448" s="3" cm="1">
        <f t="array" ref="L448">SUM(_xlfn._xlws.FILTER($D$2:$D$998,_xlfn.MAP($F$2:$F$998,_xlfn.LAMBDA(_xlpm.x,_xlpm.x=$F448))))</f>
        <v>9.0744101633393826E-4</v>
      </c>
      <c r="M448" s="3">
        <f t="shared" si="80"/>
        <v>1</v>
      </c>
      <c r="N448" s="3">
        <f t="shared" si="81"/>
        <v>0.2342468675289098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~verga~ : [fɐɡa]</v>
      </c>
      <c r="B449" s="2">
        <v>1</v>
      </c>
      <c r="C449" s="1" t="s">
        <v>1425</v>
      </c>
      <c r="D449" s="3">
        <f t="shared" si="73"/>
        <v>9.0744101633393826E-4</v>
      </c>
      <c r="E449" s="1" t="str">
        <f t="shared" si="74"/>
        <v>~verga~</v>
      </c>
      <c r="F449" s="1" t="str">
        <f t="shared" si="75"/>
        <v>[fɐɡa]</v>
      </c>
      <c r="G449" s="5">
        <f t="shared" si="76"/>
        <v>5</v>
      </c>
      <c r="H449" s="5">
        <f t="shared" si="77"/>
        <v>4</v>
      </c>
      <c r="I449" s="5">
        <f t="shared" si="78"/>
        <v>5</v>
      </c>
      <c r="J449" s="3" cm="1">
        <f t="array" ref="J449">SUM(_xlfn._xlws.FILTER($D$2:$D$998,_xlfn.MAP($E$2:$E$998,_xlfn.LAMBDA(_xlpm.x,_xlpm.x=$E449))))</f>
        <v>9.0744101633393826E-4</v>
      </c>
      <c r="K449" s="3">
        <f t="shared" si="79"/>
        <v>1</v>
      </c>
      <c r="L449" s="3" cm="1">
        <f t="array" ref="L449">SUM(_xlfn._xlws.FILTER($D$2:$D$998,_xlfn.MAP($F$2:$F$998,_xlfn.LAMBDA(_xlpm.x,_xlpm.x=$F449))))</f>
        <v>9.0744101633393826E-4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~feuer~ : [fɔœɐ]</v>
      </c>
      <c r="B450" s="2">
        <v>1</v>
      </c>
      <c r="C450" s="1" t="s">
        <v>1424</v>
      </c>
      <c r="D450" s="3">
        <f t="shared" ref="D450:D513" si="85">B450/freq.sum.r1a</f>
        <v>9.0744101633393826E-4</v>
      </c>
      <c r="E450" s="3" t="str">
        <f t="shared" ref="E450:E513" si="86">_xlfn.LET(_xlpm.sep,":",_xlpm.w,$C450,_xlfn.CONCAT("~",RIGHT(_xlpm.w,LEN(_xlpm.w)-FIND(_xlpm.sep,_xlpm.w)),"~"))</f>
        <v>~feuer~</v>
      </c>
      <c r="F450" s="3" t="str">
        <f t="shared" ref="F450:F513" si="87">_xlfn.LET(_xlpm.sep,":",_xlpm.w,$C450,_xlfn.CONCAT("[",LEFT(_xlpm.w,FIND(_xlpm.sep,_xlpm.w)-1),"]"))</f>
        <v>[fɔœɐ]</v>
      </c>
      <c r="G450" s="5">
        <f t="shared" ref="G450:G513" si="88">_xlfn.LET(_xlpm.w,E450,LEN(_xlpm.w)-2)</f>
        <v>5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5</v>
      </c>
      <c r="J450" s="3" cm="1">
        <f t="array" ref="J450">SUM(_xlfn._xlws.FILTER($D$2:$D$998,_xlfn.MAP($E$2:$E$998,_xlfn.LAMBDA(_xlpm.x,_xlpm.x=$E450))))</f>
        <v>9.0744101633393826E-4</v>
      </c>
      <c r="K450" s="3">
        <f t="shared" ref="K450:K513" si="91">$D450/J450</f>
        <v>1</v>
      </c>
      <c r="L450" s="3" cm="1">
        <f t="array" ref="L450">SUM(_xlfn._xlws.FILTER($D$2:$D$998,_xlfn.MAP($F$2:$F$998,_xlfn.LAMBDA(_xlpm.x,_xlpm.x=$F450))))</f>
        <v>9.0744101633393826E-4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0.2342468675289098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~hatte~ : [hate]</v>
      </c>
      <c r="B451" s="2">
        <v>1</v>
      </c>
      <c r="C451" s="1" t="s">
        <v>1423</v>
      </c>
      <c r="D451" s="3">
        <f t="shared" si="85"/>
        <v>9.0744101633393826E-4</v>
      </c>
      <c r="E451" s="1" t="str">
        <f t="shared" si="86"/>
        <v>~hatte~</v>
      </c>
      <c r="F451" s="1" t="str">
        <f t="shared" si="87"/>
        <v>[hate]</v>
      </c>
      <c r="G451" s="5">
        <f t="shared" si="88"/>
        <v>5</v>
      </c>
      <c r="H451" s="5">
        <f t="shared" si="89"/>
        <v>4</v>
      </c>
      <c r="I451" s="5">
        <f t="shared" si="90"/>
        <v>5</v>
      </c>
      <c r="J451" s="3" cm="1">
        <f t="array" ref="J451">SUM(_xlfn._xlws.FILTER($D$2:$D$998,_xlfn.MAP($E$2:$E$998,_xlfn.LAMBDA(_xlpm.x,_xlpm.x=$E451))))</f>
        <v>9.0744101633393826E-4</v>
      </c>
      <c r="K451" s="3">
        <f t="shared" si="91"/>
        <v>1</v>
      </c>
      <c r="L451" s="3" cm="1">
        <f t="array" ref="L451">SUM(_xlfn._xlws.FILTER($D$2:$D$998,_xlfn.MAP($F$2:$F$998,_xlfn.LAMBDA(_xlpm.x,_xlpm.x=$F451))))</f>
        <v>9.0744101633393826E-4</v>
      </c>
      <c r="M451" s="3">
        <f t="shared" si="92"/>
        <v>1</v>
      </c>
      <c r="N451" s="3">
        <f t="shared" si="93"/>
        <v>0.2342468675289098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~hänge~ : [hɛŋe]</v>
      </c>
      <c r="B452" s="2">
        <v>1</v>
      </c>
      <c r="C452" s="1" t="s">
        <v>1422</v>
      </c>
      <c r="D452" s="3">
        <f t="shared" si="85"/>
        <v>9.0744101633393826E-4</v>
      </c>
      <c r="E452" s="3" t="str">
        <f t="shared" si="86"/>
        <v>~hänge~</v>
      </c>
      <c r="F452" s="3" t="str">
        <f t="shared" si="87"/>
        <v>[hɛŋe]</v>
      </c>
      <c r="G452" s="5">
        <f t="shared" si="88"/>
        <v>5</v>
      </c>
      <c r="H452" s="5">
        <f t="shared" si="89"/>
        <v>4</v>
      </c>
      <c r="I452" s="5">
        <f t="shared" si="90"/>
        <v>5</v>
      </c>
      <c r="J452" s="3" cm="1">
        <f t="array" ref="J452">SUM(_xlfn._xlws.FILTER($D$2:$D$998,_xlfn.MAP($E$2:$E$998,_xlfn.LAMBDA(_xlpm.x,_xlpm.x=$E452))))</f>
        <v>9.0744101633393826E-4</v>
      </c>
      <c r="K452" s="3">
        <f t="shared" si="91"/>
        <v>1</v>
      </c>
      <c r="L452" s="3" cm="1">
        <f t="array" ref="L452">SUM(_xlfn._xlws.FILTER($D$2:$D$998,_xlfn.MAP($F$2:$F$998,_xlfn.LAMBDA(_xlpm.x,_xlpm.x=$F452))))</f>
        <v>9.0744101633393826E-4</v>
      </c>
      <c r="M452" s="3">
        <f t="shared" si="92"/>
        <v>1</v>
      </c>
      <c r="N452" s="3">
        <f t="shared" si="93"/>
        <v>0.2342468675289098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~chara~ : [kaʁa]</v>
      </c>
      <c r="B453" s="2">
        <v>1</v>
      </c>
      <c r="C453" s="1" t="s">
        <v>1421</v>
      </c>
      <c r="D453" s="3">
        <f t="shared" si="85"/>
        <v>9.0744101633393826E-4</v>
      </c>
      <c r="E453" s="1" t="str">
        <f t="shared" si="86"/>
        <v>~chara~</v>
      </c>
      <c r="F453" s="1" t="str">
        <f t="shared" si="87"/>
        <v>[kaʁa]</v>
      </c>
      <c r="G453" s="5">
        <f t="shared" si="88"/>
        <v>5</v>
      </c>
      <c r="H453" s="5">
        <f t="shared" si="89"/>
        <v>4</v>
      </c>
      <c r="I453" s="5">
        <f t="shared" si="90"/>
        <v>5</v>
      </c>
      <c r="J453" s="3" cm="1">
        <f t="array" ref="J453">SUM(_xlfn._xlws.FILTER($D$2:$D$998,_xlfn.MAP($E$2:$E$998,_xlfn.LAMBDA(_xlpm.x,_xlpm.x=$E453))))</f>
        <v>9.0744101633393826E-4</v>
      </c>
      <c r="K453" s="3">
        <f t="shared" si="91"/>
        <v>1</v>
      </c>
      <c r="L453" s="3" cm="1">
        <f t="array" ref="L453">SUM(_xlfn._xlws.FILTER($D$2:$D$998,_xlfn.MAP($F$2:$F$998,_xlfn.LAMBDA(_xlpm.x,_xlpm.x=$F453))))</f>
        <v>9.0744101633393826E-4</v>
      </c>
      <c r="M453" s="3">
        <f t="shared" si="92"/>
        <v>1</v>
      </c>
      <c r="N453" s="3">
        <f t="shared" si="93"/>
        <v>0.2342468675289098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~könne~ : [kœne]</v>
      </c>
      <c r="B454" s="2">
        <v>1</v>
      </c>
      <c r="C454" s="1" t="s">
        <v>1419</v>
      </c>
      <c r="D454" s="3">
        <f t="shared" si="85"/>
        <v>9.0744101633393826E-4</v>
      </c>
      <c r="E454" s="1" t="str">
        <f t="shared" si="86"/>
        <v>~könne~</v>
      </c>
      <c r="F454" s="1" t="str">
        <f t="shared" si="87"/>
        <v>[kœne]</v>
      </c>
      <c r="G454" s="5">
        <f t="shared" si="88"/>
        <v>5</v>
      </c>
      <c r="H454" s="5">
        <f t="shared" si="89"/>
        <v>4</v>
      </c>
      <c r="I454" s="5">
        <f t="shared" si="90"/>
        <v>5</v>
      </c>
      <c r="J454" s="3" cm="1">
        <f t="array" ref="J454">SUM(_xlfn._xlws.FILTER($D$2:$D$998,_xlfn.MAP($E$2:$E$998,_xlfn.LAMBDA(_xlpm.x,_xlpm.x=$E454))))</f>
        <v>9.0744101633393826E-4</v>
      </c>
      <c r="K454" s="3">
        <f t="shared" si="91"/>
        <v>1</v>
      </c>
      <c r="L454" s="3" cm="1">
        <f t="array" ref="L454">SUM(_xlfn._xlws.FILTER($D$2:$D$998,_xlfn.MAP($F$2:$F$998,_xlfn.LAMBDA(_xlpm.x,_xlpm.x=$F454))))</f>
        <v>9.0744101633393826E-4</v>
      </c>
      <c r="M454" s="3">
        <f t="shared" si="92"/>
        <v>1</v>
      </c>
      <c r="N454" s="3">
        <f t="shared" si="93"/>
        <v>0.2342468675289098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~ldung~ : [ldʊŋ]</v>
      </c>
      <c r="B455" s="2">
        <v>1</v>
      </c>
      <c r="C455" s="1" t="s">
        <v>1417</v>
      </c>
      <c r="D455" s="3">
        <f t="shared" si="85"/>
        <v>9.0744101633393826E-4</v>
      </c>
      <c r="E455" s="1" t="str">
        <f t="shared" si="86"/>
        <v>~ldung~</v>
      </c>
      <c r="F455" s="1" t="str">
        <f t="shared" si="87"/>
        <v>[ldʊŋ]</v>
      </c>
      <c r="G455" s="5">
        <f t="shared" si="88"/>
        <v>5</v>
      </c>
      <c r="H455" s="5">
        <f t="shared" si="89"/>
        <v>4</v>
      </c>
      <c r="I455" s="5">
        <f t="shared" si="90"/>
        <v>5</v>
      </c>
      <c r="J455" s="3" cm="1">
        <f t="array" ref="J455">SUM(_xlfn._xlws.FILTER($D$2:$D$998,_xlfn.MAP($E$2:$E$998,_xlfn.LAMBDA(_xlpm.x,_xlpm.x=$E455))))</f>
        <v>9.0744101633393826E-4</v>
      </c>
      <c r="K455" s="3">
        <f t="shared" si="91"/>
        <v>1</v>
      </c>
      <c r="L455" s="3" cm="1">
        <f t="array" ref="L455">SUM(_xlfn._xlws.FILTER($D$2:$D$998,_xlfn.MAP($F$2:$F$998,_xlfn.LAMBDA(_xlpm.x,_xlpm.x=$F455))))</f>
        <v>9.0744101633393826E-4</v>
      </c>
      <c r="M455" s="3">
        <f t="shared" si="92"/>
        <v>1</v>
      </c>
      <c r="N455" s="3">
        <f t="shared" si="93"/>
        <v>0.2342468675289098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~ltern~ : [ltɐn]</v>
      </c>
      <c r="B456" s="2">
        <v>1</v>
      </c>
      <c r="C456" s="1" t="s">
        <v>1416</v>
      </c>
      <c r="D456" s="3">
        <f t="shared" si="85"/>
        <v>9.0744101633393826E-4</v>
      </c>
      <c r="E456" s="1" t="str">
        <f t="shared" si="86"/>
        <v>~ltern~</v>
      </c>
      <c r="F456" s="1" t="str">
        <f t="shared" si="87"/>
        <v>[ltɐn]</v>
      </c>
      <c r="G456" s="5">
        <f t="shared" si="88"/>
        <v>5</v>
      </c>
      <c r="H456" s="5">
        <f t="shared" si="89"/>
        <v>4</v>
      </c>
      <c r="I456" s="5">
        <f t="shared" si="90"/>
        <v>5</v>
      </c>
      <c r="J456" s="3" cm="1">
        <f t="array" ref="J456">SUM(_xlfn._xlws.FILTER($D$2:$D$998,_xlfn.MAP($E$2:$E$998,_xlfn.LAMBDA(_xlpm.x,_xlpm.x=$E456))))</f>
        <v>9.0744101633393826E-4</v>
      </c>
      <c r="K456" s="3">
        <f t="shared" si="91"/>
        <v>1</v>
      </c>
      <c r="L456" s="3" cm="1">
        <f t="array" ref="L456">SUM(_xlfn._xlws.FILTER($D$2:$D$998,_xlfn.MAP($F$2:$F$998,_xlfn.LAMBDA(_xlpm.x,_xlpm.x=$F456))))</f>
        <v>9.0744101633393826E-4</v>
      </c>
      <c r="M456" s="3">
        <f t="shared" si="92"/>
        <v>1</v>
      </c>
      <c r="N456" s="3">
        <f t="shared" si="93"/>
        <v>0.2342468675289098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~ltung~ : [ltʊŋ]</v>
      </c>
      <c r="B457" s="2">
        <v>1</v>
      </c>
      <c r="C457" s="1" t="s">
        <v>1415</v>
      </c>
      <c r="D457" s="3">
        <f t="shared" si="85"/>
        <v>9.0744101633393826E-4</v>
      </c>
      <c r="E457" s="1" t="str">
        <f t="shared" si="86"/>
        <v>~ltung~</v>
      </c>
      <c r="F457" s="1" t="str">
        <f t="shared" si="87"/>
        <v>[ltʊŋ]</v>
      </c>
      <c r="G457" s="5">
        <f t="shared" si="88"/>
        <v>5</v>
      </c>
      <c r="H457" s="5">
        <f t="shared" si="89"/>
        <v>4</v>
      </c>
      <c r="I457" s="5">
        <f t="shared" si="90"/>
        <v>5</v>
      </c>
      <c r="J457" s="3" cm="1">
        <f t="array" ref="J457">SUM(_xlfn._xlws.FILTER($D$2:$D$998,_xlfn.MAP($E$2:$E$998,_xlfn.LAMBDA(_xlpm.x,_xlpm.x=$E457))))</f>
        <v>9.0744101633393826E-4</v>
      </c>
      <c r="K457" s="3">
        <f t="shared" si="91"/>
        <v>1</v>
      </c>
      <c r="L457" s="3" cm="1">
        <f t="array" ref="L457">SUM(_xlfn._xlws.FILTER($D$2:$D$998,_xlfn.MAP($F$2:$F$998,_xlfn.LAMBDA(_xlpm.x,_xlpm.x=$F457))))</f>
        <v>9.0744101633393826E-4</v>
      </c>
      <c r="M457" s="3">
        <f t="shared" si="92"/>
        <v>1</v>
      </c>
      <c r="N457" s="3">
        <f t="shared" si="93"/>
        <v>0.2342468675289098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~licht~ : [lɪçt]</v>
      </c>
      <c r="B458" s="2">
        <v>1</v>
      </c>
      <c r="C458" s="1" t="s">
        <v>1414</v>
      </c>
      <c r="D458" s="3">
        <f t="shared" si="85"/>
        <v>9.0744101633393826E-4</v>
      </c>
      <c r="E458" s="1" t="str">
        <f t="shared" si="86"/>
        <v>~licht~</v>
      </c>
      <c r="F458" s="1" t="str">
        <f t="shared" si="87"/>
        <v>[lɪçt]</v>
      </c>
      <c r="G458" s="5">
        <f t="shared" si="88"/>
        <v>5</v>
      </c>
      <c r="H458" s="5">
        <f t="shared" si="89"/>
        <v>4</v>
      </c>
      <c r="I458" s="5">
        <f t="shared" si="90"/>
        <v>5</v>
      </c>
      <c r="J458" s="3" cm="1">
        <f t="array" ref="J458">SUM(_xlfn._xlws.FILTER($D$2:$D$998,_xlfn.MAP($E$2:$E$998,_xlfn.LAMBDA(_xlpm.x,_xlpm.x=$E458))))</f>
        <v>9.0744101633393826E-4</v>
      </c>
      <c r="K458" s="3">
        <f t="shared" si="91"/>
        <v>1</v>
      </c>
      <c r="L458" s="3" cm="1">
        <f t="array" ref="L458">SUM(_xlfn._xlws.FILTER($D$2:$D$998,_xlfn.MAP($F$2:$F$998,_xlfn.LAMBDA(_xlpm.x,_xlpm.x=$F458))))</f>
        <v>9.0744101633393826E-4</v>
      </c>
      <c r="M458" s="3">
        <f t="shared" si="92"/>
        <v>1</v>
      </c>
      <c r="N458" s="3">
        <f t="shared" si="93"/>
        <v>0.2342468675289098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~llstä~ : [lʃtɛ]</v>
      </c>
      <c r="B459" s="2">
        <v>1</v>
      </c>
      <c r="C459" s="1" t="s">
        <v>1413</v>
      </c>
      <c r="D459" s="3">
        <f t="shared" si="85"/>
        <v>9.0744101633393826E-4</v>
      </c>
      <c r="E459" s="3" t="str">
        <f t="shared" si="86"/>
        <v>~llstä~</v>
      </c>
      <c r="F459" s="3" t="str">
        <f t="shared" si="87"/>
        <v>[lʃtɛ]</v>
      </c>
      <c r="G459" s="5">
        <f t="shared" si="88"/>
        <v>5</v>
      </c>
      <c r="H459" s="5">
        <f t="shared" si="89"/>
        <v>4</v>
      </c>
      <c r="I459" s="5">
        <f t="shared" si="90"/>
        <v>5</v>
      </c>
      <c r="J459" s="3" cm="1">
        <f t="array" ref="J459">SUM(_xlfn._xlws.FILTER($D$2:$D$998,_xlfn.MAP($E$2:$E$998,_xlfn.LAMBDA(_xlpm.x,_xlpm.x=$E459))))</f>
        <v>9.0744101633393826E-4</v>
      </c>
      <c r="K459" s="3">
        <f t="shared" si="91"/>
        <v>1</v>
      </c>
      <c r="L459" s="3" cm="1">
        <f t="array" ref="L459">SUM(_xlfn._xlws.FILTER($D$2:$D$998,_xlfn.MAP($F$2:$F$998,_xlfn.LAMBDA(_xlpm.x,_xlpm.x=$F459))))</f>
        <v>9.0744101633393826E-4</v>
      </c>
      <c r="M459" s="3">
        <f t="shared" si="92"/>
        <v>1</v>
      </c>
      <c r="N459" s="3">
        <f t="shared" si="93"/>
        <v>0.2342468675289098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~masse~ : [mase]</v>
      </c>
      <c r="B460" s="2">
        <v>1</v>
      </c>
      <c r="C460" s="1" t="s">
        <v>1411</v>
      </c>
      <c r="D460" s="3">
        <f t="shared" si="85"/>
        <v>9.0744101633393826E-4</v>
      </c>
      <c r="E460" s="3" t="str">
        <f t="shared" si="86"/>
        <v>~masse~</v>
      </c>
      <c r="F460" s="3" t="str">
        <f t="shared" si="87"/>
        <v>[mase]</v>
      </c>
      <c r="G460" s="5">
        <f t="shared" si="88"/>
        <v>5</v>
      </c>
      <c r="H460" s="5">
        <f t="shared" si="89"/>
        <v>4</v>
      </c>
      <c r="I460" s="5">
        <f t="shared" si="90"/>
        <v>5</v>
      </c>
      <c r="J460" s="3" cm="1">
        <f t="array" ref="J460">SUM(_xlfn._xlws.FILTER($D$2:$D$998,_xlfn.MAP($E$2:$E$998,_xlfn.LAMBDA(_xlpm.x,_xlpm.x=$E460))))</f>
        <v>9.0744101633393826E-4</v>
      </c>
      <c r="K460" s="3">
        <f t="shared" si="91"/>
        <v>1</v>
      </c>
      <c r="L460" s="3" cm="1">
        <f t="array" ref="L460">SUM(_xlfn._xlws.FILTER($D$2:$D$998,_xlfn.MAP($F$2:$F$998,_xlfn.LAMBDA(_xlpm.x,_xlpm.x=$F460))))</f>
        <v>9.0744101633393826E-4</v>
      </c>
      <c r="M460" s="3">
        <f t="shared" si="92"/>
        <v>1</v>
      </c>
      <c r="N460" s="3">
        <f t="shared" si="93"/>
        <v>0.2342468675289098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~macht~ : [maxt]</v>
      </c>
      <c r="B461" s="2">
        <v>1</v>
      </c>
      <c r="C461" s="1" t="s">
        <v>1410</v>
      </c>
      <c r="D461" s="3">
        <f t="shared" si="85"/>
        <v>9.0744101633393826E-4</v>
      </c>
      <c r="E461" s="1" t="str">
        <f t="shared" si="86"/>
        <v>~macht~</v>
      </c>
      <c r="F461" s="1" t="str">
        <f t="shared" si="87"/>
        <v>[maxt]</v>
      </c>
      <c r="G461" s="5">
        <f t="shared" si="88"/>
        <v>5</v>
      </c>
      <c r="H461" s="5">
        <f t="shared" si="89"/>
        <v>4</v>
      </c>
      <c r="I461" s="5">
        <f t="shared" si="90"/>
        <v>5</v>
      </c>
      <c r="J461" s="3" cm="1">
        <f t="array" ref="J461">SUM(_xlfn._xlws.FILTER($D$2:$D$998,_xlfn.MAP($E$2:$E$998,_xlfn.LAMBDA(_xlpm.x,_xlpm.x=$E461))))</f>
        <v>9.0744101633393826E-4</v>
      </c>
      <c r="K461" s="3">
        <f t="shared" si="91"/>
        <v>1</v>
      </c>
      <c r="L461" s="3" cm="1">
        <f t="array" ref="L461">SUM(_xlfn._xlws.FILTER($D$2:$D$998,_xlfn.MAP($F$2:$F$998,_xlfn.LAMBDA(_xlpm.x,_xlpm.x=$F461))))</f>
        <v>9.0744101633393826E-4</v>
      </c>
      <c r="M461" s="3">
        <f t="shared" si="92"/>
        <v>1</v>
      </c>
      <c r="N461" s="3">
        <f t="shared" si="93"/>
        <v>0.2342468675289098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~mlich~ : [mlɪç]</v>
      </c>
      <c r="B462" s="2">
        <v>1</v>
      </c>
      <c r="C462" s="1" t="s">
        <v>1409</v>
      </c>
      <c r="D462" s="3">
        <f t="shared" si="85"/>
        <v>9.0744101633393826E-4</v>
      </c>
      <c r="E462" s="1" t="str">
        <f t="shared" si="86"/>
        <v>~mlich~</v>
      </c>
      <c r="F462" s="1" t="str">
        <f t="shared" si="87"/>
        <v>[mlɪç]</v>
      </c>
      <c r="G462" s="5">
        <f t="shared" si="88"/>
        <v>5</v>
      </c>
      <c r="H462" s="5">
        <f t="shared" si="89"/>
        <v>4</v>
      </c>
      <c r="I462" s="5">
        <f t="shared" si="90"/>
        <v>5</v>
      </c>
      <c r="J462" s="3" cm="1">
        <f t="array" ref="J462">SUM(_xlfn._xlws.FILTER($D$2:$D$998,_xlfn.MAP($E$2:$E$998,_xlfn.LAMBDA(_xlpm.x,_xlpm.x=$E462))))</f>
        <v>9.0744101633393826E-4</v>
      </c>
      <c r="K462" s="3">
        <f t="shared" si="91"/>
        <v>1</v>
      </c>
      <c r="L462" s="3" cm="1">
        <f t="array" ref="L462">SUM(_xlfn._xlws.FILTER($D$2:$D$998,_xlfn.MAP($F$2:$F$998,_xlfn.LAMBDA(_xlpm.x,_xlpm.x=$F462))))</f>
        <v>9.0744101633393826E-4</v>
      </c>
      <c r="M462" s="3">
        <f t="shared" si="92"/>
        <v>1</v>
      </c>
      <c r="N462" s="3">
        <f t="shared" si="93"/>
        <v>0.2342468675289098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~milli~ : [mɪli]</v>
      </c>
      <c r="B463" s="2">
        <v>1</v>
      </c>
      <c r="C463" s="1" t="s">
        <v>1408</v>
      </c>
      <c r="D463" s="3">
        <f t="shared" si="85"/>
        <v>9.0744101633393826E-4</v>
      </c>
      <c r="E463" s="1" t="str">
        <f t="shared" si="86"/>
        <v>~milli~</v>
      </c>
      <c r="F463" s="1" t="str">
        <f t="shared" si="87"/>
        <v>[mɪli]</v>
      </c>
      <c r="G463" s="5">
        <f t="shared" si="88"/>
        <v>5</v>
      </c>
      <c r="H463" s="5">
        <f t="shared" si="89"/>
        <v>4</v>
      </c>
      <c r="I463" s="5">
        <f t="shared" si="90"/>
        <v>5</v>
      </c>
      <c r="J463" s="3" cm="1">
        <f t="array" ref="J463">SUM(_xlfn._xlws.FILTER($D$2:$D$998,_xlfn.MAP($E$2:$E$998,_xlfn.LAMBDA(_xlpm.x,_xlpm.x=$E463))))</f>
        <v>9.0744101633393826E-4</v>
      </c>
      <c r="K463" s="3">
        <f t="shared" si="91"/>
        <v>1</v>
      </c>
      <c r="L463" s="3" cm="1">
        <f t="array" ref="L463">SUM(_xlfn._xlws.FILTER($D$2:$D$998,_xlfn.MAP($F$2:$F$998,_xlfn.LAMBDA(_xlpm.x,_xlpm.x=$F463))))</f>
        <v>9.0744101633393826E-4</v>
      </c>
      <c r="M463" s="3">
        <f t="shared" si="92"/>
        <v>1</v>
      </c>
      <c r="N463" s="3">
        <f t="shared" si="93"/>
        <v>0.2342468675289098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~messe~ : [mɛse]</v>
      </c>
      <c r="B464" s="2">
        <v>1</v>
      </c>
      <c r="C464" s="1" t="s">
        <v>1407</v>
      </c>
      <c r="D464" s="3">
        <f t="shared" si="85"/>
        <v>9.0744101633393826E-4</v>
      </c>
      <c r="E464" s="3" t="str">
        <f t="shared" si="86"/>
        <v>~messe~</v>
      </c>
      <c r="F464" s="3" t="str">
        <f t="shared" si="87"/>
        <v>[mɛse]</v>
      </c>
      <c r="G464" s="5">
        <f t="shared" si="88"/>
        <v>5</v>
      </c>
      <c r="H464" s="5">
        <f t="shared" si="89"/>
        <v>4</v>
      </c>
      <c r="I464" s="5">
        <f t="shared" si="90"/>
        <v>5</v>
      </c>
      <c r="J464" s="3" cm="1">
        <f t="array" ref="J464">SUM(_xlfn._xlws.FILTER($D$2:$D$998,_xlfn.MAP($E$2:$E$998,_xlfn.LAMBDA(_xlpm.x,_xlpm.x=$E464))))</f>
        <v>9.0744101633393826E-4</v>
      </c>
      <c r="K464" s="3">
        <f t="shared" si="91"/>
        <v>1</v>
      </c>
      <c r="L464" s="3" cm="1">
        <f t="array" ref="L464">SUM(_xlfn._xlws.FILTER($D$2:$D$998,_xlfn.MAP($F$2:$F$998,_xlfn.LAMBDA(_xlpm.x,_xlpm.x=$F464))))</f>
        <v>9.0744101633393826E-4</v>
      </c>
      <c r="M464" s="3">
        <f t="shared" si="92"/>
        <v>1</v>
      </c>
      <c r="N464" s="3">
        <f t="shared" si="93"/>
        <v>0.2342468675289098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~mitte~ : [mɪte]</v>
      </c>
      <c r="B465" s="2">
        <v>1</v>
      </c>
      <c r="C465" s="1" t="s">
        <v>1406</v>
      </c>
      <c r="D465" s="3">
        <f t="shared" si="85"/>
        <v>9.0744101633393826E-4</v>
      </c>
      <c r="E465" s="3" t="str">
        <f t="shared" si="86"/>
        <v>~mitte~</v>
      </c>
      <c r="F465" s="3" t="str">
        <f t="shared" si="87"/>
        <v>[mɪte]</v>
      </c>
      <c r="G465" s="5">
        <f t="shared" si="88"/>
        <v>5</v>
      </c>
      <c r="H465" s="5">
        <f t="shared" si="89"/>
        <v>4</v>
      </c>
      <c r="I465" s="5">
        <f t="shared" si="90"/>
        <v>5</v>
      </c>
      <c r="J465" s="3" cm="1">
        <f t="array" ref="J465">SUM(_xlfn._xlws.FILTER($D$2:$D$998,_xlfn.MAP($E$2:$E$998,_xlfn.LAMBDA(_xlpm.x,_xlpm.x=$E465))))</f>
        <v>9.0744101633393826E-4</v>
      </c>
      <c r="K465" s="3">
        <f t="shared" si="91"/>
        <v>1</v>
      </c>
      <c r="L465" s="3" cm="1">
        <f t="array" ref="L465">SUM(_xlfn._xlws.FILTER($D$2:$D$998,_xlfn.MAP($F$2:$F$998,_xlfn.LAMBDA(_xlpm.x,_xlpm.x=$F465))))</f>
        <v>9.0744101633393826E-4</v>
      </c>
      <c r="M465" s="3">
        <f t="shared" si="92"/>
        <v>1</v>
      </c>
      <c r="N465" s="3">
        <f t="shared" si="93"/>
        <v>0.2342468675289098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~menge~ : [mɛŋe]</v>
      </c>
      <c r="B466" s="2">
        <v>1</v>
      </c>
      <c r="C466" s="1" t="s">
        <v>1405</v>
      </c>
      <c r="D466" s="3">
        <f t="shared" si="85"/>
        <v>9.0744101633393826E-4</v>
      </c>
      <c r="E466" s="1" t="str">
        <f t="shared" si="86"/>
        <v>~menge~</v>
      </c>
      <c r="F466" s="1" t="str">
        <f t="shared" si="87"/>
        <v>[mɛŋe]</v>
      </c>
      <c r="G466" s="5">
        <f t="shared" si="88"/>
        <v>5</v>
      </c>
      <c r="H466" s="5">
        <f t="shared" si="89"/>
        <v>4</v>
      </c>
      <c r="I466" s="5">
        <f t="shared" si="90"/>
        <v>5</v>
      </c>
      <c r="J466" s="3" cm="1">
        <f t="array" ref="J466">SUM(_xlfn._xlws.FILTER($D$2:$D$998,_xlfn.MAP($E$2:$E$998,_xlfn.LAMBDA(_xlpm.x,_xlpm.x=$E466))))</f>
        <v>9.0744101633393826E-4</v>
      </c>
      <c r="K466" s="3">
        <f t="shared" si="91"/>
        <v>1</v>
      </c>
      <c r="L466" s="3" cm="1">
        <f t="array" ref="L466">SUM(_xlfn._xlws.FILTER($D$2:$D$998,_xlfn.MAP($F$2:$F$998,_xlfn.LAMBDA(_xlpm.x,_xlpm.x=$F466))))</f>
        <v>9.0744101633393826E-4</v>
      </c>
      <c r="M466" s="3">
        <f t="shared" si="92"/>
        <v>1</v>
      </c>
      <c r="N466" s="3">
        <f t="shared" si="93"/>
        <v>0.2342468675289098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~nacht~ : [naxt]</v>
      </c>
      <c r="B467" s="2">
        <v>1</v>
      </c>
      <c r="C467" s="1" t="s">
        <v>1404</v>
      </c>
      <c r="D467" s="3">
        <f t="shared" si="85"/>
        <v>9.0744101633393826E-4</v>
      </c>
      <c r="E467" s="1" t="str">
        <f t="shared" si="86"/>
        <v>~nacht~</v>
      </c>
      <c r="F467" s="1" t="str">
        <f t="shared" si="87"/>
        <v>[naxt]</v>
      </c>
      <c r="G467" s="5">
        <f t="shared" si="88"/>
        <v>5</v>
      </c>
      <c r="H467" s="5">
        <f t="shared" si="89"/>
        <v>4</v>
      </c>
      <c r="I467" s="5">
        <f t="shared" si="90"/>
        <v>5</v>
      </c>
      <c r="J467" s="3" cm="1">
        <f t="array" ref="J467">SUM(_xlfn._xlws.FILTER($D$2:$D$998,_xlfn.MAP($E$2:$E$998,_xlfn.LAMBDA(_xlpm.x,_xlpm.x=$E467))))</f>
        <v>9.0744101633393826E-4</v>
      </c>
      <c r="K467" s="3">
        <f t="shared" si="91"/>
        <v>1</v>
      </c>
      <c r="L467" s="3" cm="1">
        <f t="array" ref="L467">SUM(_xlfn._xlws.FILTER($D$2:$D$998,_xlfn.MAP($F$2:$F$998,_xlfn.LAMBDA(_xlpm.x,_xlpm.x=$F467))))</f>
        <v>9.0744101633393826E-4</v>
      </c>
      <c r="M467" s="3">
        <f t="shared" si="92"/>
        <v>1</v>
      </c>
      <c r="N467" s="3">
        <f t="shared" si="93"/>
        <v>0.2342468675289098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~nfach~ : [nfax]</v>
      </c>
      <c r="B468" s="2">
        <v>1</v>
      </c>
      <c r="C468" s="1" t="s">
        <v>1401</v>
      </c>
      <c r="D468" s="3">
        <f t="shared" si="85"/>
        <v>9.0744101633393826E-4</v>
      </c>
      <c r="E468" s="1" t="str">
        <f t="shared" si="86"/>
        <v>~nfach~</v>
      </c>
      <c r="F468" s="1" t="str">
        <f t="shared" si="87"/>
        <v>[nfax]</v>
      </c>
      <c r="G468" s="5">
        <f t="shared" si="88"/>
        <v>5</v>
      </c>
      <c r="H468" s="5">
        <f t="shared" si="89"/>
        <v>4</v>
      </c>
      <c r="I468" s="5">
        <f t="shared" si="90"/>
        <v>5</v>
      </c>
      <c r="J468" s="3" cm="1">
        <f t="array" ref="J468">SUM(_xlfn._xlws.FILTER($D$2:$D$998,_xlfn.MAP($E$2:$E$998,_xlfn.LAMBDA(_xlpm.x,_xlpm.x=$E468))))</f>
        <v>9.0744101633393826E-4</v>
      </c>
      <c r="K468" s="3">
        <f t="shared" si="91"/>
        <v>1</v>
      </c>
      <c r="L468" s="3" cm="1">
        <f t="array" ref="L468">SUM(_xlfn._xlws.FILTER($D$2:$D$998,_xlfn.MAP($F$2:$F$998,_xlfn.LAMBDA(_xlpm.x,_xlpm.x=$F468))))</f>
        <v>9.0744101633393826E-4</v>
      </c>
      <c r="M468" s="3">
        <f t="shared" si="92"/>
        <v>1</v>
      </c>
      <c r="N468" s="3">
        <f t="shared" si="93"/>
        <v>0.2342468675289098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~nlich~ : [nlɪç]</v>
      </c>
      <c r="B469" s="2">
        <v>1</v>
      </c>
      <c r="C469" s="1" t="s">
        <v>1400</v>
      </c>
      <c r="D469" s="3">
        <f t="shared" si="85"/>
        <v>9.0744101633393826E-4</v>
      </c>
      <c r="E469" s="1" t="str">
        <f t="shared" si="86"/>
        <v>~nlich~</v>
      </c>
      <c r="F469" s="1" t="str">
        <f t="shared" si="87"/>
        <v>[nlɪç]</v>
      </c>
      <c r="G469" s="5">
        <f t="shared" si="88"/>
        <v>5</v>
      </c>
      <c r="H469" s="5">
        <f t="shared" si="89"/>
        <v>4</v>
      </c>
      <c r="I469" s="5">
        <f t="shared" si="90"/>
        <v>5</v>
      </c>
      <c r="J469" s="3" cm="1">
        <f t="array" ref="J469">SUM(_xlfn._xlws.FILTER($D$2:$D$998,_xlfn.MAP($E$2:$E$998,_xlfn.LAMBDA(_xlpm.x,_xlpm.x=$E469))))</f>
        <v>9.0744101633393826E-4</v>
      </c>
      <c r="K469" s="3">
        <f t="shared" si="91"/>
        <v>1</v>
      </c>
      <c r="L469" s="3" cm="1">
        <f t="array" ref="L469">SUM(_xlfn._xlws.FILTER($D$2:$D$998,_xlfn.MAP($F$2:$F$998,_xlfn.LAMBDA(_xlpm.x,_xlpm.x=$F469))))</f>
        <v>9.0744101633393826E-4</v>
      </c>
      <c r="M469" s="3">
        <f t="shared" si="92"/>
        <v>1</v>
      </c>
      <c r="N469" s="3">
        <f t="shared" si="93"/>
        <v>0.2342468675289098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~nicht~ : [nɪçt]</v>
      </c>
      <c r="B470" s="2">
        <v>1</v>
      </c>
      <c r="C470" s="1" t="s">
        <v>1395</v>
      </c>
      <c r="D470" s="3">
        <f t="shared" si="85"/>
        <v>9.0744101633393826E-4</v>
      </c>
      <c r="E470" s="3" t="str">
        <f t="shared" si="86"/>
        <v>~nicht~</v>
      </c>
      <c r="F470" s="3" t="str">
        <f t="shared" si="87"/>
        <v>[nɪçt]</v>
      </c>
      <c r="G470" s="5">
        <f t="shared" si="88"/>
        <v>5</v>
      </c>
      <c r="H470" s="5">
        <f t="shared" si="89"/>
        <v>4</v>
      </c>
      <c r="I470" s="5">
        <f t="shared" si="90"/>
        <v>5</v>
      </c>
      <c r="J470" s="3" cm="1">
        <f t="array" ref="J470">SUM(_xlfn._xlws.FILTER($D$2:$D$998,_xlfn.MAP($E$2:$E$998,_xlfn.LAMBDA(_xlpm.x,_xlpm.x=$E470))))</f>
        <v>9.0744101633393826E-4</v>
      </c>
      <c r="K470" s="3">
        <f t="shared" si="91"/>
        <v>1</v>
      </c>
      <c r="L470" s="3" cm="1">
        <f t="array" ref="L470">SUM(_xlfn._xlws.FILTER($D$2:$D$998,_xlfn.MAP($F$2:$F$998,_xlfn.LAMBDA(_xlpm.x,_xlpm.x=$F470))))</f>
        <v>9.0744101633393826E-4</v>
      </c>
      <c r="M470" s="3">
        <f t="shared" si="92"/>
        <v>1</v>
      </c>
      <c r="N470" s="3">
        <f t="shared" si="93"/>
        <v>0.2342468675289098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~stick~ : [stɪk]</v>
      </c>
      <c r="B471" s="2">
        <v>1</v>
      </c>
      <c r="C471" s="1" t="s">
        <v>1394</v>
      </c>
      <c r="D471" s="3">
        <f t="shared" si="85"/>
        <v>9.0744101633393826E-4</v>
      </c>
      <c r="E471" s="3" t="str">
        <f t="shared" si="86"/>
        <v>~stick~</v>
      </c>
      <c r="F471" s="3" t="str">
        <f t="shared" si="87"/>
        <v>[stɪk]</v>
      </c>
      <c r="G471" s="5">
        <f t="shared" si="88"/>
        <v>5</v>
      </c>
      <c r="H471" s="5">
        <f t="shared" si="89"/>
        <v>4</v>
      </c>
      <c r="I471" s="5">
        <f t="shared" si="90"/>
        <v>5</v>
      </c>
      <c r="J471" s="3" cm="1">
        <f t="array" ref="J471">SUM(_xlfn._xlws.FILTER($D$2:$D$998,_xlfn.MAP($E$2:$E$998,_xlfn.LAMBDA(_xlpm.x,_xlpm.x=$E471))))</f>
        <v>9.0744101633393826E-4</v>
      </c>
      <c r="K471" s="3">
        <f t="shared" si="91"/>
        <v>1</v>
      </c>
      <c r="L471" s="3" cm="1">
        <f t="array" ref="L471">SUM(_xlfn._xlws.FILTER($D$2:$D$998,_xlfn.MAP($F$2:$F$998,_xlfn.LAMBDA(_xlpm.x,_xlpm.x=$F471))))</f>
        <v>9.0744101633393826E-4</v>
      </c>
      <c r="M471" s="3">
        <f t="shared" si="92"/>
        <v>1</v>
      </c>
      <c r="N471" s="3">
        <f t="shared" si="93"/>
        <v>0.2342468675289098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~dchen~ : [tçen]</v>
      </c>
      <c r="B472" s="2">
        <v>1</v>
      </c>
      <c r="C472" s="1" t="s">
        <v>1393</v>
      </c>
      <c r="D472" s="3">
        <f t="shared" si="85"/>
        <v>9.0744101633393826E-4</v>
      </c>
      <c r="E472" s="3" t="str">
        <f t="shared" si="86"/>
        <v>~dchen~</v>
      </c>
      <c r="F472" s="3" t="str">
        <f t="shared" si="87"/>
        <v>[tçen]</v>
      </c>
      <c r="G472" s="5">
        <f t="shared" si="88"/>
        <v>5</v>
      </c>
      <c r="H472" s="5">
        <f t="shared" si="89"/>
        <v>4</v>
      </c>
      <c r="I472" s="5">
        <f t="shared" si="90"/>
        <v>5</v>
      </c>
      <c r="J472" s="3" cm="1">
        <f t="array" ref="J472">SUM(_xlfn._xlws.FILTER($D$2:$D$998,_xlfn.MAP($E$2:$E$998,_xlfn.LAMBDA(_xlpm.x,_xlpm.x=$E472))))</f>
        <v>9.0744101633393826E-4</v>
      </c>
      <c r="K472" s="3">
        <f t="shared" si="91"/>
        <v>1</v>
      </c>
      <c r="L472" s="3" cm="1">
        <f t="array" ref="L472">SUM(_xlfn._xlws.FILTER($D$2:$D$998,_xlfn.MAP($F$2:$F$998,_xlfn.LAMBDA(_xlpm.x,_xlpm.x=$F472))))</f>
        <v>9.0744101633393826E-4</v>
      </c>
      <c r="M472" s="3">
        <f t="shared" si="92"/>
        <v>1</v>
      </c>
      <c r="N472" s="3">
        <f t="shared" si="93"/>
        <v>0.2342468675289098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~tzung~ : [tsʊŋ]</v>
      </c>
      <c r="B473" s="2">
        <v>1</v>
      </c>
      <c r="C473" s="1" t="s">
        <v>1392</v>
      </c>
      <c r="D473" s="3">
        <f t="shared" si="85"/>
        <v>9.0744101633393826E-4</v>
      </c>
      <c r="E473" s="3" t="str">
        <f t="shared" si="86"/>
        <v>~tzung~</v>
      </c>
      <c r="F473" s="3" t="str">
        <f t="shared" si="87"/>
        <v>[tsʊŋ]</v>
      </c>
      <c r="G473" s="5">
        <f t="shared" si="88"/>
        <v>5</v>
      </c>
      <c r="H473" s="5">
        <f t="shared" si="89"/>
        <v>4</v>
      </c>
      <c r="I473" s="5">
        <f t="shared" si="90"/>
        <v>5</v>
      </c>
      <c r="J473" s="3" cm="1">
        <f t="array" ref="J473">SUM(_xlfn._xlws.FILTER($D$2:$D$998,_xlfn.MAP($E$2:$E$998,_xlfn.LAMBDA(_xlpm.x,_xlpm.x=$E473))))</f>
        <v>9.0744101633393826E-4</v>
      </c>
      <c r="K473" s="3">
        <f t="shared" si="91"/>
        <v>1</v>
      </c>
      <c r="L473" s="3" cm="1">
        <f t="array" ref="L473">SUM(_xlfn._xlws.FILTER($D$2:$D$998,_xlfn.MAP($F$2:$F$998,_xlfn.LAMBDA(_xlpm.x,_xlpm.x=$F473))))</f>
        <v>9.0744101633393826E-4</v>
      </c>
      <c r="M473" s="3">
        <f t="shared" si="92"/>
        <v>1</v>
      </c>
      <c r="N473" s="3">
        <f t="shared" si="93"/>
        <v>0.2342468675289098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~watte~ : [vate]</v>
      </c>
      <c r="B474" s="2">
        <v>1</v>
      </c>
      <c r="C474" s="1" t="s">
        <v>1391</v>
      </c>
      <c r="D474" s="3">
        <f t="shared" si="85"/>
        <v>9.0744101633393826E-4</v>
      </c>
      <c r="E474" s="3" t="str">
        <f t="shared" si="86"/>
        <v>~watte~</v>
      </c>
      <c r="F474" s="3" t="str">
        <f t="shared" si="87"/>
        <v>[vate]</v>
      </c>
      <c r="G474" s="5">
        <f t="shared" si="88"/>
        <v>5</v>
      </c>
      <c r="H474" s="5">
        <f t="shared" si="89"/>
        <v>4</v>
      </c>
      <c r="I474" s="5">
        <f t="shared" si="90"/>
        <v>5</v>
      </c>
      <c r="J474" s="3" cm="1">
        <f t="array" ref="J474">SUM(_xlfn._xlws.FILTER($D$2:$D$998,_xlfn.MAP($E$2:$E$998,_xlfn.LAMBDA(_xlpm.x,_xlpm.x=$E474))))</f>
        <v>9.0744101633393826E-4</v>
      </c>
      <c r="K474" s="3">
        <f t="shared" si="91"/>
        <v>1</v>
      </c>
      <c r="L474" s="3" cm="1">
        <f t="array" ref="L474">SUM(_xlfn._xlws.FILTER($D$2:$D$998,_xlfn.MAP($F$2:$F$998,_xlfn.LAMBDA(_xlpm.x,_xlpm.x=$F474))))</f>
        <v>9.0744101633393826E-4</v>
      </c>
      <c r="M474" s="3">
        <f t="shared" si="92"/>
        <v>1</v>
      </c>
      <c r="N474" s="3">
        <f t="shared" si="93"/>
        <v>0.2342468675289098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~weich~ : [vaɛç]</v>
      </c>
      <c r="B475" s="2">
        <v>1</v>
      </c>
      <c r="C475" s="1" t="s">
        <v>1390</v>
      </c>
      <c r="D475" s="3">
        <f t="shared" si="85"/>
        <v>9.0744101633393826E-4</v>
      </c>
      <c r="E475" s="3" t="str">
        <f t="shared" si="86"/>
        <v>~weich~</v>
      </c>
      <c r="F475" s="3" t="str">
        <f t="shared" si="87"/>
        <v>[vaɛç]</v>
      </c>
      <c r="G475" s="5">
        <f t="shared" si="88"/>
        <v>5</v>
      </c>
      <c r="H475" s="5">
        <f t="shared" si="89"/>
        <v>4</v>
      </c>
      <c r="I475" s="5">
        <f t="shared" si="90"/>
        <v>5</v>
      </c>
      <c r="J475" s="3" cm="1">
        <f t="array" ref="J475">SUM(_xlfn._xlws.FILTER($D$2:$D$998,_xlfn.MAP($E$2:$E$998,_xlfn.LAMBDA(_xlpm.x,_xlpm.x=$E475))))</f>
        <v>9.0744101633393826E-4</v>
      </c>
      <c r="K475" s="3">
        <f t="shared" si="91"/>
        <v>1</v>
      </c>
      <c r="L475" s="3" cm="1">
        <f t="array" ref="L475">SUM(_xlfn._xlws.FILTER($D$2:$D$998,_xlfn.MAP($F$2:$F$998,_xlfn.LAMBDA(_xlpm.x,_xlpm.x=$F475))))</f>
        <v>9.0744101633393826E-4</v>
      </c>
      <c r="M475" s="3">
        <f t="shared" si="92"/>
        <v>1</v>
      </c>
      <c r="N475" s="3">
        <f t="shared" si="93"/>
        <v>0.2342468675289098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~wicht~ : [vɪçt]</v>
      </c>
      <c r="B476" s="2">
        <v>1</v>
      </c>
      <c r="C476" s="1" t="s">
        <v>1389</v>
      </c>
      <c r="D476" s="3">
        <f t="shared" si="85"/>
        <v>9.0744101633393826E-4</v>
      </c>
      <c r="E476" s="3" t="str">
        <f t="shared" si="86"/>
        <v>~wicht~</v>
      </c>
      <c r="F476" s="3" t="str">
        <f t="shared" si="87"/>
        <v>[vɪçt]</v>
      </c>
      <c r="G476" s="5">
        <f t="shared" si="88"/>
        <v>5</v>
      </c>
      <c r="H476" s="5">
        <f t="shared" si="89"/>
        <v>4</v>
      </c>
      <c r="I476" s="5">
        <f t="shared" si="90"/>
        <v>5</v>
      </c>
      <c r="J476" s="3" cm="1">
        <f t="array" ref="J476">SUM(_xlfn._xlws.FILTER($D$2:$D$998,_xlfn.MAP($E$2:$E$998,_xlfn.LAMBDA(_xlpm.x,_xlpm.x=$E476))))</f>
        <v>9.0744101633393826E-4</v>
      </c>
      <c r="K476" s="3">
        <f t="shared" si="91"/>
        <v>1</v>
      </c>
      <c r="L476" s="3" cm="1">
        <f t="array" ref="L476">SUM(_xlfn._xlws.FILTER($D$2:$D$998,_xlfn.MAP($F$2:$F$998,_xlfn.LAMBDA(_xlpm.x,_xlpm.x=$F476))))</f>
        <v>9.0744101633393826E-4</v>
      </c>
      <c r="M476" s="3">
        <f t="shared" si="92"/>
        <v>1</v>
      </c>
      <c r="N476" s="3">
        <f t="shared" si="93"/>
        <v>0.2342468675289098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~welle~ : [vɛle]</v>
      </c>
      <c r="B477" s="2">
        <v>1</v>
      </c>
      <c r="C477" s="1" t="s">
        <v>1388</v>
      </c>
      <c r="D477" s="3">
        <f t="shared" si="85"/>
        <v>9.0744101633393826E-4</v>
      </c>
      <c r="E477" s="3" t="str">
        <f t="shared" si="86"/>
        <v>~welle~</v>
      </c>
      <c r="F477" s="3" t="str">
        <f t="shared" si="87"/>
        <v>[vɛle]</v>
      </c>
      <c r="G477" s="5">
        <f t="shared" si="88"/>
        <v>5</v>
      </c>
      <c r="H477" s="5">
        <f t="shared" si="89"/>
        <v>4</v>
      </c>
      <c r="I477" s="5">
        <f t="shared" si="90"/>
        <v>5</v>
      </c>
      <c r="J477" s="3" cm="1">
        <f t="array" ref="J477">SUM(_xlfn._xlws.FILTER($D$2:$D$998,_xlfn.MAP($E$2:$E$998,_xlfn.LAMBDA(_xlpm.x,_xlpm.x=$E477))))</f>
        <v>9.0744101633393826E-4</v>
      </c>
      <c r="K477" s="3">
        <f t="shared" si="91"/>
        <v>1</v>
      </c>
      <c r="L477" s="3" cm="1">
        <f t="array" ref="L477">SUM(_xlfn._xlws.FILTER($D$2:$D$998,_xlfn.MAP($F$2:$F$998,_xlfn.LAMBDA(_xlpm.x,_xlpm.x=$F477))))</f>
        <v>9.0744101633393826E-4</v>
      </c>
      <c r="M477" s="3">
        <f t="shared" si="92"/>
        <v>1</v>
      </c>
      <c r="N477" s="3">
        <f t="shared" si="93"/>
        <v>0.2342468675289098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~wolle~ : [vɔle]</v>
      </c>
      <c r="B478" s="2">
        <v>1</v>
      </c>
      <c r="C478" s="1" t="s">
        <v>1387</v>
      </c>
      <c r="D478" s="3">
        <f t="shared" si="85"/>
        <v>9.0744101633393826E-4</v>
      </c>
      <c r="E478" s="3" t="str">
        <f t="shared" si="86"/>
        <v>~wolle~</v>
      </c>
      <c r="F478" s="3" t="str">
        <f t="shared" si="87"/>
        <v>[vɔle]</v>
      </c>
      <c r="G478" s="5">
        <f t="shared" si="88"/>
        <v>5</v>
      </c>
      <c r="H478" s="5">
        <f t="shared" si="89"/>
        <v>4</v>
      </c>
      <c r="I478" s="5">
        <f t="shared" si="90"/>
        <v>5</v>
      </c>
      <c r="J478" s="3" cm="1">
        <f t="array" ref="J478">SUM(_xlfn._xlws.FILTER($D$2:$D$998,_xlfn.MAP($E$2:$E$998,_xlfn.LAMBDA(_xlpm.x,_xlpm.x=$E478))))</f>
        <v>9.0744101633393826E-4</v>
      </c>
      <c r="K478" s="3">
        <f t="shared" si="91"/>
        <v>1</v>
      </c>
      <c r="L478" s="3" cm="1">
        <f t="array" ref="L478">SUM(_xlfn._xlws.FILTER($D$2:$D$998,_xlfn.MAP($F$2:$F$998,_xlfn.LAMBDA(_xlpm.x,_xlpm.x=$F478))))</f>
        <v>9.0744101633393826E-4</v>
      </c>
      <c r="M478" s="3">
        <f t="shared" si="92"/>
        <v>1</v>
      </c>
      <c r="N478" s="3">
        <f t="shared" si="93"/>
        <v>0.2342468675289098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~winne~ : [vɪne]</v>
      </c>
      <c r="B479" s="2">
        <v>1</v>
      </c>
      <c r="C479" s="1" t="s">
        <v>1386</v>
      </c>
      <c r="D479" s="3">
        <f t="shared" si="85"/>
        <v>9.0744101633393826E-4</v>
      </c>
      <c r="E479" s="3" t="str">
        <f t="shared" si="86"/>
        <v>~winne~</v>
      </c>
      <c r="F479" s="3" t="str">
        <f t="shared" si="87"/>
        <v>[vɪne]</v>
      </c>
      <c r="G479" s="5">
        <f t="shared" si="88"/>
        <v>5</v>
      </c>
      <c r="H479" s="5">
        <f t="shared" si="89"/>
        <v>4</v>
      </c>
      <c r="I479" s="5">
        <f t="shared" si="90"/>
        <v>5</v>
      </c>
      <c r="J479" s="3" cm="1">
        <f t="array" ref="J479">SUM(_xlfn._xlws.FILTER($D$2:$D$998,_xlfn.MAP($E$2:$E$998,_xlfn.LAMBDA(_xlpm.x,_xlpm.x=$E479))))</f>
        <v>9.0744101633393826E-4</v>
      </c>
      <c r="K479" s="3">
        <f t="shared" si="91"/>
        <v>1</v>
      </c>
      <c r="L479" s="3" cm="1">
        <f t="array" ref="L479">SUM(_xlfn._xlws.FILTER($D$2:$D$998,_xlfn.MAP($F$2:$F$998,_xlfn.LAMBDA(_xlpm.x,_xlpm.x=$F479))))</f>
        <v>9.0744101633393826E-4</v>
      </c>
      <c r="M479" s="3">
        <f t="shared" si="92"/>
        <v>1</v>
      </c>
      <c r="N479" s="3">
        <f t="shared" si="93"/>
        <v>0.2342468675289098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~woche~ : [vɔxe]</v>
      </c>
      <c r="B480" s="2">
        <v>1</v>
      </c>
      <c r="C480" s="1" t="s">
        <v>1385</v>
      </c>
      <c r="D480" s="3">
        <f t="shared" si="85"/>
        <v>9.0744101633393826E-4</v>
      </c>
      <c r="E480" s="3" t="str">
        <f t="shared" si="86"/>
        <v>~woche~</v>
      </c>
      <c r="F480" s="3" t="str">
        <f t="shared" si="87"/>
        <v>[vɔxe]</v>
      </c>
      <c r="G480" s="5">
        <f t="shared" si="88"/>
        <v>5</v>
      </c>
      <c r="H480" s="5">
        <f t="shared" si="89"/>
        <v>4</v>
      </c>
      <c r="I480" s="5">
        <f t="shared" si="90"/>
        <v>5</v>
      </c>
      <c r="J480" s="3" cm="1">
        <f t="array" ref="J480">SUM(_xlfn._xlws.FILTER($D$2:$D$998,_xlfn.MAP($E$2:$E$998,_xlfn.LAMBDA(_xlpm.x,_xlpm.x=$E480))))</f>
        <v>9.0744101633393826E-4</v>
      </c>
      <c r="K480" s="3">
        <f t="shared" si="91"/>
        <v>1</v>
      </c>
      <c r="L480" s="3" cm="1">
        <f t="array" ref="L480">SUM(_xlfn._xlws.FILTER($D$2:$D$998,_xlfn.MAP($F$2:$F$998,_xlfn.LAMBDA(_xlpm.x,_xlpm.x=$F480))))</f>
        <v>9.0744101633393826E-4</v>
      </c>
      <c r="M480" s="3">
        <f t="shared" si="92"/>
        <v>1</v>
      </c>
      <c r="N480" s="3">
        <f t="shared" si="93"/>
        <v>0.2342468675289098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~chsta~ : [xʃta]</v>
      </c>
      <c r="B481" s="2">
        <v>1</v>
      </c>
      <c r="C481" s="1" t="s">
        <v>1384</v>
      </c>
      <c r="D481" s="3">
        <f t="shared" si="85"/>
        <v>9.0744101633393826E-4</v>
      </c>
      <c r="E481" s="3" t="str">
        <f t="shared" si="86"/>
        <v>~chsta~</v>
      </c>
      <c r="F481" s="3" t="str">
        <f t="shared" si="87"/>
        <v>[xʃta]</v>
      </c>
      <c r="G481" s="5">
        <f t="shared" si="88"/>
        <v>5</v>
      </c>
      <c r="H481" s="5">
        <f t="shared" si="89"/>
        <v>4</v>
      </c>
      <c r="I481" s="5">
        <f t="shared" si="90"/>
        <v>5</v>
      </c>
      <c r="J481" s="3" cm="1">
        <f t="array" ref="J481">SUM(_xlfn._xlws.FILTER($D$2:$D$998,_xlfn.MAP($E$2:$E$998,_xlfn.LAMBDA(_xlpm.x,_xlpm.x=$E481))))</f>
        <v>9.0744101633393826E-4</v>
      </c>
      <c r="K481" s="3">
        <f t="shared" si="91"/>
        <v>1</v>
      </c>
      <c r="L481" s="3" cm="1">
        <f t="array" ref="L481">SUM(_xlfn._xlws.FILTER($D$2:$D$998,_xlfn.MAP($F$2:$F$998,_xlfn.LAMBDA(_xlpm.x,_xlpm.x=$F481))))</f>
        <v>9.0744101633393826E-4</v>
      </c>
      <c r="M481" s="3">
        <f t="shared" si="92"/>
        <v>1</v>
      </c>
      <c r="N481" s="3">
        <f t="shared" si="93"/>
        <v>0.2342468675289098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~samme~ : [zame]</v>
      </c>
      <c r="B482" s="2">
        <v>1</v>
      </c>
      <c r="C482" s="1" t="s">
        <v>1383</v>
      </c>
      <c r="D482" s="3">
        <f t="shared" si="85"/>
        <v>9.0744101633393826E-4</v>
      </c>
      <c r="E482" s="3" t="str">
        <f t="shared" si="86"/>
        <v>~samme~</v>
      </c>
      <c r="F482" s="3" t="str">
        <f t="shared" si="87"/>
        <v>[zame]</v>
      </c>
      <c r="G482" s="5">
        <f t="shared" si="88"/>
        <v>5</v>
      </c>
      <c r="H482" s="5">
        <f t="shared" si="89"/>
        <v>4</v>
      </c>
      <c r="I482" s="5">
        <f t="shared" si="90"/>
        <v>5</v>
      </c>
      <c r="J482" s="3" cm="1">
        <f t="array" ref="J482">SUM(_xlfn._xlws.FILTER($D$2:$D$998,_xlfn.MAP($E$2:$E$998,_xlfn.LAMBDA(_xlpm.x,_xlpm.x=$E482))))</f>
        <v>9.0744101633393826E-4</v>
      </c>
      <c r="K482" s="3">
        <f t="shared" si="91"/>
        <v>1</v>
      </c>
      <c r="L482" s="3" cm="1">
        <f t="array" ref="L482">SUM(_xlfn._xlws.FILTER($D$2:$D$998,_xlfn.MAP($F$2:$F$998,_xlfn.LAMBDA(_xlpm.x,_xlpm.x=$F482))))</f>
        <v>9.0744101633393826E-4</v>
      </c>
      <c r="M482" s="3">
        <f t="shared" si="92"/>
        <v>1</v>
      </c>
      <c r="N482" s="3">
        <f t="shared" si="93"/>
        <v>0.2342468675289098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~sei1n~ : [zaɛn]</v>
      </c>
      <c r="B483" s="2">
        <v>1</v>
      </c>
      <c r="C483" s="1" t="s">
        <v>1382</v>
      </c>
      <c r="D483" s="3">
        <f t="shared" si="85"/>
        <v>9.0744101633393826E-4</v>
      </c>
      <c r="E483" s="3" t="str">
        <f t="shared" si="86"/>
        <v>~sei1n~</v>
      </c>
      <c r="F483" s="3" t="str">
        <f t="shared" si="87"/>
        <v>[zaɛn]</v>
      </c>
      <c r="G483" s="5">
        <f t="shared" si="88"/>
        <v>5</v>
      </c>
      <c r="H483" s="5">
        <f t="shared" si="89"/>
        <v>4</v>
      </c>
      <c r="I483" s="5">
        <f t="shared" si="90"/>
        <v>5</v>
      </c>
      <c r="J483" s="3" cm="1">
        <f t="array" ref="J483">SUM(_xlfn._xlws.FILTER($D$2:$D$998,_xlfn.MAP($E$2:$E$998,_xlfn.LAMBDA(_xlpm.x,_xlpm.x=$E483))))</f>
        <v>9.0744101633393826E-4</v>
      </c>
      <c r="K483" s="3">
        <f t="shared" si="91"/>
        <v>1</v>
      </c>
      <c r="L483" s="3" cm="1">
        <f t="array" ref="L483">SUM(_xlfn._xlws.FILTER($D$2:$D$998,_xlfn.MAP($F$2:$F$998,_xlfn.LAMBDA(_xlpm.x,_xlpm.x=$F483))))</f>
        <v>9.0744101633393826E-4</v>
      </c>
      <c r="M483" s="3">
        <f t="shared" si="92"/>
        <v>1</v>
      </c>
      <c r="N483" s="3">
        <f t="shared" si="93"/>
        <v>0.2342468675289098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~sauer~ : [zaɔɐ]</v>
      </c>
      <c r="B484" s="2">
        <v>1</v>
      </c>
      <c r="C484" s="1" t="s">
        <v>1381</v>
      </c>
      <c r="D484" s="3">
        <f t="shared" si="85"/>
        <v>9.0744101633393826E-4</v>
      </c>
      <c r="E484" s="3" t="str">
        <f t="shared" si="86"/>
        <v>~sauer~</v>
      </c>
      <c r="F484" s="3" t="str">
        <f t="shared" si="87"/>
        <v>[zaɔɐ]</v>
      </c>
      <c r="G484" s="5">
        <f t="shared" si="88"/>
        <v>5</v>
      </c>
      <c r="H484" s="5">
        <f t="shared" si="89"/>
        <v>4</v>
      </c>
      <c r="I484" s="5">
        <f t="shared" si="90"/>
        <v>5</v>
      </c>
      <c r="J484" s="3" cm="1">
        <f t="array" ref="J484">SUM(_xlfn._xlws.FILTER($D$2:$D$998,_xlfn.MAP($E$2:$E$998,_xlfn.LAMBDA(_xlpm.x,_xlpm.x=$E484))))</f>
        <v>9.0744101633393826E-4</v>
      </c>
      <c r="K484" s="3">
        <f t="shared" si="91"/>
        <v>1</v>
      </c>
      <c r="L484" s="3" cm="1">
        <f t="array" ref="L484">SUM(_xlfn._xlws.FILTER($D$2:$D$998,_xlfn.MAP($F$2:$F$998,_xlfn.LAMBDA(_xlpm.x,_xlpm.x=$F484))))</f>
        <v>9.0744101633393826E-4</v>
      </c>
      <c r="M484" s="3">
        <f t="shared" si="92"/>
        <v>1</v>
      </c>
      <c r="N484" s="3">
        <f t="shared" si="93"/>
        <v>0.2342468675289098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~sicht~ : [zɪçt]</v>
      </c>
      <c r="B485" s="2">
        <v>1</v>
      </c>
      <c r="C485" s="1" t="s">
        <v>1379</v>
      </c>
      <c r="D485" s="3">
        <f t="shared" si="85"/>
        <v>9.0744101633393826E-4</v>
      </c>
      <c r="E485" s="3" t="str">
        <f t="shared" si="86"/>
        <v>~sicht~</v>
      </c>
      <c r="F485" s="3" t="str">
        <f t="shared" si="87"/>
        <v>[zɪçt]</v>
      </c>
      <c r="G485" s="5">
        <f t="shared" si="88"/>
        <v>5</v>
      </c>
      <c r="H485" s="5">
        <f t="shared" si="89"/>
        <v>4</v>
      </c>
      <c r="I485" s="5">
        <f t="shared" si="90"/>
        <v>5</v>
      </c>
      <c r="J485" s="3" cm="1">
        <f t="array" ref="J485">SUM(_xlfn._xlws.FILTER($D$2:$D$998,_xlfn.MAP($E$2:$E$998,_xlfn.LAMBDA(_xlpm.x,_xlpm.x=$E485))))</f>
        <v>9.0744101633393826E-4</v>
      </c>
      <c r="K485" s="3">
        <f t="shared" si="91"/>
        <v>1</v>
      </c>
      <c r="L485" s="3" cm="1">
        <f t="array" ref="L485">SUM(_xlfn._xlws.FILTER($D$2:$D$998,_xlfn.MAP($F$2:$F$998,_xlfn.LAMBDA(_xlpm.x,_xlpm.x=$F485))))</f>
        <v>9.0744101633393826E-4</v>
      </c>
      <c r="M485" s="3">
        <f t="shared" si="92"/>
        <v>1</v>
      </c>
      <c r="N485" s="3">
        <f t="shared" si="93"/>
        <v>0.2342468675289098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~sechs~ : [zɛks]</v>
      </c>
      <c r="B486" s="2">
        <v>1</v>
      </c>
      <c r="C486" s="1" t="s">
        <v>1378</v>
      </c>
      <c r="D486" s="3">
        <f t="shared" si="85"/>
        <v>9.0744101633393826E-4</v>
      </c>
      <c r="E486" s="3" t="str">
        <f t="shared" si="86"/>
        <v>~sechs~</v>
      </c>
      <c r="F486" s="3" t="str">
        <f t="shared" si="87"/>
        <v>[zɛks]</v>
      </c>
      <c r="G486" s="5">
        <f t="shared" si="88"/>
        <v>5</v>
      </c>
      <c r="H486" s="5">
        <f t="shared" si="89"/>
        <v>4</v>
      </c>
      <c r="I486" s="5">
        <f t="shared" si="90"/>
        <v>5</v>
      </c>
      <c r="J486" s="3" cm="1">
        <f t="array" ref="J486">SUM(_xlfn._xlws.FILTER($D$2:$D$998,_xlfn.MAP($E$2:$E$998,_xlfn.LAMBDA(_xlpm.x,_xlpm.x=$E486))))</f>
        <v>9.0744101633393826E-4</v>
      </c>
      <c r="K486" s="3">
        <f t="shared" si="91"/>
        <v>1</v>
      </c>
      <c r="L486" s="3" cm="1">
        <f t="array" ref="L486">SUM(_xlfn._xlws.FILTER($D$2:$D$998,_xlfn.MAP($F$2:$F$998,_xlfn.LAMBDA(_xlpm.x,_xlpm.x=$F486))))</f>
        <v>9.0744101633393826E-4</v>
      </c>
      <c r="M486" s="3">
        <f t="shared" si="92"/>
        <v>1</v>
      </c>
      <c r="N486" s="3">
        <f t="shared" si="93"/>
        <v>0.2342468675289098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~sonne~ : [zɔne]</v>
      </c>
      <c r="B487" s="2">
        <v>1</v>
      </c>
      <c r="C487" s="1" t="s">
        <v>1377</v>
      </c>
      <c r="D487" s="3">
        <f t="shared" si="85"/>
        <v>9.0744101633393826E-4</v>
      </c>
      <c r="E487" s="3" t="str">
        <f t="shared" si="86"/>
        <v>~sonne~</v>
      </c>
      <c r="F487" s="3" t="str">
        <f t="shared" si="87"/>
        <v>[zɔne]</v>
      </c>
      <c r="G487" s="5">
        <f t="shared" si="88"/>
        <v>5</v>
      </c>
      <c r="H487" s="5">
        <f t="shared" si="89"/>
        <v>4</v>
      </c>
      <c r="I487" s="5">
        <f t="shared" si="90"/>
        <v>5</v>
      </c>
      <c r="J487" s="3" cm="1">
        <f t="array" ref="J487">SUM(_xlfn._xlws.FILTER($D$2:$D$998,_xlfn.MAP($E$2:$E$998,_xlfn.LAMBDA(_xlpm.x,_xlpm.x=$E487))))</f>
        <v>9.0744101633393826E-4</v>
      </c>
      <c r="K487" s="3">
        <f t="shared" si="91"/>
        <v>1</v>
      </c>
      <c r="L487" s="3" cm="1">
        <f t="array" ref="L487">SUM(_xlfn._xlws.FILTER($D$2:$D$998,_xlfn.MAP($F$2:$F$998,_xlfn.LAMBDA(_xlpm.x,_xlpm.x=$F487))))</f>
        <v>9.0744101633393826E-4</v>
      </c>
      <c r="M487" s="3">
        <f t="shared" si="92"/>
        <v>1</v>
      </c>
      <c r="N487" s="3">
        <f t="shared" si="93"/>
        <v>0.2342468675289098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~saiso~ : [zɛzɔ]</v>
      </c>
      <c r="B488" s="2">
        <v>1</v>
      </c>
      <c r="C488" s="1" t="s">
        <v>1376</v>
      </c>
      <c r="D488" s="3">
        <f t="shared" si="85"/>
        <v>9.0744101633393826E-4</v>
      </c>
      <c r="E488" s="3" t="str">
        <f t="shared" si="86"/>
        <v>~saiso~</v>
      </c>
      <c r="F488" s="3" t="str">
        <f t="shared" si="87"/>
        <v>[zɛzɔ]</v>
      </c>
      <c r="G488" s="5">
        <f t="shared" si="88"/>
        <v>5</v>
      </c>
      <c r="H488" s="5">
        <f t="shared" si="89"/>
        <v>4</v>
      </c>
      <c r="I488" s="5">
        <f t="shared" si="90"/>
        <v>5</v>
      </c>
      <c r="J488" s="3" cm="1">
        <f t="array" ref="J488">SUM(_xlfn._xlws.FILTER($D$2:$D$998,_xlfn.MAP($E$2:$E$998,_xlfn.LAMBDA(_xlpm.x,_xlpm.x=$E488))))</f>
        <v>9.0744101633393826E-4</v>
      </c>
      <c r="K488" s="3">
        <f t="shared" si="91"/>
        <v>1</v>
      </c>
      <c r="L488" s="3" cm="1">
        <f t="array" ref="L488">SUM(_xlfn._xlws.FILTER($D$2:$D$998,_xlfn.MAP($F$2:$F$998,_xlfn.LAMBDA(_xlpm.x,_xlpm.x=$F488))))</f>
        <v>9.0744101633393826E-4</v>
      </c>
      <c r="M488" s="3">
        <f t="shared" si="92"/>
        <v>1</v>
      </c>
      <c r="N488" s="3">
        <f t="shared" si="93"/>
        <v>0.2342468675289098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~singe~ : [zɪŋe]</v>
      </c>
      <c r="B489" s="2">
        <v>1</v>
      </c>
      <c r="C489" s="1" t="s">
        <v>1375</v>
      </c>
      <c r="D489" s="3">
        <f t="shared" si="85"/>
        <v>9.0744101633393826E-4</v>
      </c>
      <c r="E489" s="3" t="str">
        <f t="shared" si="86"/>
        <v>~singe~</v>
      </c>
      <c r="F489" s="3" t="str">
        <f t="shared" si="87"/>
        <v>[zɪŋe]</v>
      </c>
      <c r="G489" s="5">
        <f t="shared" si="88"/>
        <v>5</v>
      </c>
      <c r="H489" s="5">
        <f t="shared" si="89"/>
        <v>4</v>
      </c>
      <c r="I489" s="5">
        <f t="shared" si="90"/>
        <v>5</v>
      </c>
      <c r="J489" s="3" cm="1">
        <f t="array" ref="J489">SUM(_xlfn._xlws.FILTER($D$2:$D$998,_xlfn.MAP($E$2:$E$998,_xlfn.LAMBDA(_xlpm.x,_xlpm.x=$E489))))</f>
        <v>9.0744101633393826E-4</v>
      </c>
      <c r="K489" s="3">
        <f t="shared" si="91"/>
        <v>1</v>
      </c>
      <c r="L489" s="3" cm="1">
        <f t="array" ref="L489">SUM(_xlfn._xlws.FILTER($D$2:$D$998,_xlfn.MAP($F$2:$F$998,_xlfn.LAMBDA(_xlpm.x,_xlpm.x=$F489))))</f>
        <v>9.0744101633393826E-4</v>
      </c>
      <c r="M489" s="3">
        <f t="shared" si="92"/>
        <v>1</v>
      </c>
      <c r="N489" s="3">
        <f t="shared" si="93"/>
        <v>0.2342468675289098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~reich~ : [ʁaɛç]</v>
      </c>
      <c r="B490" s="2">
        <v>1</v>
      </c>
      <c r="C490" s="1" t="s">
        <v>1374</v>
      </c>
      <c r="D490" s="3">
        <f t="shared" si="85"/>
        <v>9.0744101633393826E-4</v>
      </c>
      <c r="E490" s="3" t="str">
        <f t="shared" si="86"/>
        <v>~reich~</v>
      </c>
      <c r="F490" s="3" t="str">
        <f t="shared" si="87"/>
        <v>[ʁaɛç]</v>
      </c>
      <c r="G490" s="5">
        <f t="shared" si="88"/>
        <v>5</v>
      </c>
      <c r="H490" s="5">
        <f t="shared" si="89"/>
        <v>4</v>
      </c>
      <c r="I490" s="5">
        <f t="shared" si="90"/>
        <v>5</v>
      </c>
      <c r="J490" s="3" cm="1">
        <f t="array" ref="J490">SUM(_xlfn._xlws.FILTER($D$2:$D$998,_xlfn.MAP($E$2:$E$998,_xlfn.LAMBDA(_xlpm.x,_xlpm.x=$E490))))</f>
        <v>9.0744101633393826E-4</v>
      </c>
      <c r="K490" s="3">
        <f t="shared" si="91"/>
        <v>1</v>
      </c>
      <c r="L490" s="3" cm="1">
        <f t="array" ref="L490">SUM(_xlfn._xlws.FILTER($D$2:$D$998,_xlfn.MAP($F$2:$F$998,_xlfn.LAMBDA(_xlpm.x,_xlpm.x=$F490))))</f>
        <v>9.0744101633393826E-4</v>
      </c>
      <c r="M490" s="3">
        <f t="shared" si="92"/>
        <v>1</v>
      </c>
      <c r="N490" s="3">
        <f t="shared" si="93"/>
        <v>0.2342468675289098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~gange~ : [ɡaŋe]</v>
      </c>
      <c r="B491" s="2">
        <v>1</v>
      </c>
      <c r="C491" s="1" t="s">
        <v>1373</v>
      </c>
      <c r="D491" s="3">
        <f t="shared" si="85"/>
        <v>9.0744101633393826E-4</v>
      </c>
      <c r="E491" s="3" t="str">
        <f t="shared" si="86"/>
        <v>~gange~</v>
      </c>
      <c r="F491" s="3" t="str">
        <f t="shared" si="87"/>
        <v>[ɡaŋe]</v>
      </c>
      <c r="G491" s="5">
        <f t="shared" si="88"/>
        <v>5</v>
      </c>
      <c r="H491" s="5">
        <f t="shared" si="89"/>
        <v>4</v>
      </c>
      <c r="I491" s="5">
        <f t="shared" si="90"/>
        <v>5</v>
      </c>
      <c r="J491" s="3" cm="1">
        <f t="array" ref="J491">SUM(_xlfn._xlws.FILTER($D$2:$D$998,_xlfn.MAP($E$2:$E$998,_xlfn.LAMBDA(_xlpm.x,_xlpm.x=$E491))))</f>
        <v>9.0744101633393826E-4</v>
      </c>
      <c r="K491" s="3">
        <f t="shared" si="91"/>
        <v>1</v>
      </c>
      <c r="L491" s="3" cm="1">
        <f t="array" ref="L491">SUM(_xlfn._xlws.FILTER($D$2:$D$998,_xlfn.MAP($F$2:$F$998,_xlfn.LAMBDA(_xlpm.x,_xlpm.x=$F491))))</f>
        <v>9.0744101633393826E-4</v>
      </c>
      <c r="M491" s="3">
        <f t="shared" si="92"/>
        <v>1</v>
      </c>
      <c r="N491" s="3">
        <f t="shared" si="93"/>
        <v>0.2342468675289098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~reihe~ : [ʁaɛe]</v>
      </c>
      <c r="B492" s="2">
        <v>1</v>
      </c>
      <c r="C492" s="1" t="s">
        <v>1372</v>
      </c>
      <c r="D492" s="3">
        <f t="shared" si="85"/>
        <v>9.0744101633393826E-4</v>
      </c>
      <c r="E492" s="3" t="str">
        <f t="shared" si="86"/>
        <v>~reihe~</v>
      </c>
      <c r="F492" s="3" t="str">
        <f t="shared" si="87"/>
        <v>[ʁaɛe]</v>
      </c>
      <c r="G492" s="5">
        <f t="shared" si="88"/>
        <v>5</v>
      </c>
      <c r="H492" s="5">
        <f t="shared" si="89"/>
        <v>4</v>
      </c>
      <c r="I492" s="5">
        <f t="shared" si="90"/>
        <v>5</v>
      </c>
      <c r="J492" s="3" cm="1">
        <f t="array" ref="J492">SUM(_xlfn._xlws.FILTER($D$2:$D$998,_xlfn.MAP($E$2:$E$998,_xlfn.LAMBDA(_xlpm.x,_xlpm.x=$E492))))</f>
        <v>9.0744101633393826E-4</v>
      </c>
      <c r="K492" s="3">
        <f t="shared" si="91"/>
        <v>1</v>
      </c>
      <c r="L492" s="3" cm="1">
        <f t="array" ref="L492">SUM(_xlfn._xlws.FILTER($D$2:$D$998,_xlfn.MAP($F$2:$F$998,_xlfn.LAMBDA(_xlpm.x,_xlpm.x=$F492))))</f>
        <v>9.0744101633393826E-4</v>
      </c>
      <c r="M492" s="3">
        <f t="shared" si="92"/>
        <v>1</v>
      </c>
      <c r="N492" s="3">
        <f t="shared" si="93"/>
        <v>0.2342468675289098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~rdern~ : [ʁdɐn]</v>
      </c>
      <c r="B493" s="2">
        <v>1</v>
      </c>
      <c r="C493" s="1" t="s">
        <v>1369</v>
      </c>
      <c r="D493" s="3">
        <f t="shared" si="85"/>
        <v>9.0744101633393826E-4</v>
      </c>
      <c r="E493" s="3" t="str">
        <f t="shared" si="86"/>
        <v>~rdern~</v>
      </c>
      <c r="F493" s="3" t="str">
        <f t="shared" si="87"/>
        <v>[ʁdɐn]</v>
      </c>
      <c r="G493" s="5">
        <f t="shared" si="88"/>
        <v>5</v>
      </c>
      <c r="H493" s="5">
        <f t="shared" si="89"/>
        <v>4</v>
      </c>
      <c r="I493" s="5">
        <f t="shared" si="90"/>
        <v>5</v>
      </c>
      <c r="J493" s="3" cm="1">
        <f t="array" ref="J493">SUM(_xlfn._xlws.FILTER($D$2:$D$998,_xlfn.MAP($E$2:$E$998,_xlfn.LAMBDA(_xlpm.x,_xlpm.x=$E493))))</f>
        <v>9.0744101633393826E-4</v>
      </c>
      <c r="K493" s="3">
        <f t="shared" si="91"/>
        <v>1</v>
      </c>
      <c r="L493" s="3" cm="1">
        <f t="array" ref="L493">SUM(_xlfn._xlws.FILTER($D$2:$D$998,_xlfn.MAP($F$2:$F$998,_xlfn.LAMBDA(_xlpm.x,_xlpm.x=$F493))))</f>
        <v>9.0744101633393826E-4</v>
      </c>
      <c r="M493" s="3">
        <f t="shared" si="92"/>
        <v>1</v>
      </c>
      <c r="N493" s="3">
        <f t="shared" si="93"/>
        <v>0.2342468675289098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~erfah~ : [ɐfaː]</v>
      </c>
      <c r="B494" s="2">
        <v>1</v>
      </c>
      <c r="C494" s="1" t="s">
        <v>1368</v>
      </c>
      <c r="D494" s="3">
        <f t="shared" si="85"/>
        <v>9.0744101633393826E-4</v>
      </c>
      <c r="E494" s="3" t="str">
        <f t="shared" si="86"/>
        <v>~erfah~</v>
      </c>
      <c r="F494" s="3" t="str">
        <f t="shared" si="87"/>
        <v>[ɐfaː]</v>
      </c>
      <c r="G494" s="5">
        <f t="shared" si="88"/>
        <v>5</v>
      </c>
      <c r="H494" s="5">
        <f t="shared" si="89"/>
        <v>4</v>
      </c>
      <c r="I494" s="5">
        <f t="shared" si="90"/>
        <v>5</v>
      </c>
      <c r="J494" s="3" cm="1">
        <f t="array" ref="J494">SUM(_xlfn._xlws.FILTER($D$2:$D$998,_xlfn.MAP($E$2:$E$998,_xlfn.LAMBDA(_xlpm.x,_xlpm.x=$E494))))</f>
        <v>9.0744101633393826E-4</v>
      </c>
      <c r="K494" s="3">
        <f t="shared" si="91"/>
        <v>1</v>
      </c>
      <c r="L494" s="3" cm="1">
        <f t="array" ref="L494">SUM(_xlfn._xlws.FILTER($D$2:$D$998,_xlfn.MAP($F$2:$F$998,_xlfn.LAMBDA(_xlpm.x,_xlpm.x=$F494))))</f>
        <v>9.0744101633393826E-4</v>
      </c>
      <c r="M494" s="3">
        <f t="shared" si="92"/>
        <v>1</v>
      </c>
      <c r="N494" s="3">
        <f t="shared" si="93"/>
        <v>0.2342468675289098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~erhöh~ : [ɐhøː]</v>
      </c>
      <c r="B495" s="2">
        <v>1</v>
      </c>
      <c r="C495" s="1" t="s">
        <v>1366</v>
      </c>
      <c r="D495" s="3">
        <f t="shared" si="85"/>
        <v>9.0744101633393826E-4</v>
      </c>
      <c r="E495" s="3" t="str">
        <f t="shared" si="86"/>
        <v>~erhöh~</v>
      </c>
      <c r="F495" s="3" t="str">
        <f t="shared" si="87"/>
        <v>[ɐhøː]</v>
      </c>
      <c r="G495" s="5">
        <f t="shared" si="88"/>
        <v>5</v>
      </c>
      <c r="H495" s="5">
        <f t="shared" si="89"/>
        <v>4</v>
      </c>
      <c r="I495" s="5">
        <f t="shared" si="90"/>
        <v>5</v>
      </c>
      <c r="J495" s="3" cm="1">
        <f t="array" ref="J495">SUM(_xlfn._xlws.FILTER($D$2:$D$998,_xlfn.MAP($E$2:$E$998,_xlfn.LAMBDA(_xlpm.x,_xlpm.x=$E495))))</f>
        <v>9.0744101633393826E-4</v>
      </c>
      <c r="K495" s="3">
        <f t="shared" si="91"/>
        <v>1</v>
      </c>
      <c r="L495" s="3" cm="1">
        <f t="array" ref="L495">SUM(_xlfn._xlws.FILTER($D$2:$D$998,_xlfn.MAP($F$2:$F$998,_xlfn.LAMBDA(_xlpm.x,_xlpm.x=$F495))))</f>
        <v>9.0744101633393826E-4</v>
      </c>
      <c r="M495" s="3">
        <f t="shared" si="92"/>
        <v>1</v>
      </c>
      <c r="N495" s="3">
        <f t="shared" si="93"/>
        <v>0.2342468675289098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~rkung~ : [ʁkʊŋ]</v>
      </c>
      <c r="B496" s="2">
        <v>1</v>
      </c>
      <c r="C496" s="1" t="s">
        <v>1362</v>
      </c>
      <c r="D496" s="3">
        <f t="shared" si="85"/>
        <v>9.0744101633393826E-4</v>
      </c>
      <c r="E496" s="3" t="str">
        <f t="shared" si="86"/>
        <v>~rkung~</v>
      </c>
      <c r="F496" s="3" t="str">
        <f t="shared" si="87"/>
        <v>[ʁkʊŋ]</v>
      </c>
      <c r="G496" s="5">
        <f t="shared" si="88"/>
        <v>5</v>
      </c>
      <c r="H496" s="5">
        <f t="shared" si="89"/>
        <v>4</v>
      </c>
      <c r="I496" s="5">
        <f t="shared" si="90"/>
        <v>5</v>
      </c>
      <c r="J496" s="3" cm="1">
        <f t="array" ref="J496">SUM(_xlfn._xlws.FILTER($D$2:$D$998,_xlfn.MAP($E$2:$E$998,_xlfn.LAMBDA(_xlpm.x,_xlpm.x=$E496))))</f>
        <v>9.0744101633393826E-4</v>
      </c>
      <c r="K496" s="3">
        <f t="shared" si="91"/>
        <v>1</v>
      </c>
      <c r="L496" s="3" cm="1">
        <f t="array" ref="L496">SUM(_xlfn._xlws.FILTER($D$2:$D$998,_xlfn.MAP($F$2:$F$998,_xlfn.LAMBDA(_xlpm.x,_xlpm.x=$F496))))</f>
        <v>9.0744101633393826E-4</v>
      </c>
      <c r="M496" s="3">
        <f t="shared" si="92"/>
        <v>1</v>
      </c>
      <c r="N496" s="3">
        <f t="shared" si="93"/>
        <v>0.2342468675289098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~erlau~ : [ɐlaɔ]</v>
      </c>
      <c r="B497" s="2">
        <v>1</v>
      </c>
      <c r="C497" s="1" t="s">
        <v>1361</v>
      </c>
      <c r="D497" s="3">
        <f t="shared" si="85"/>
        <v>9.0744101633393826E-4</v>
      </c>
      <c r="E497" s="3" t="str">
        <f t="shared" si="86"/>
        <v>~erlau~</v>
      </c>
      <c r="F497" s="3" t="str">
        <f t="shared" si="87"/>
        <v>[ɐlaɔ]</v>
      </c>
      <c r="G497" s="5">
        <f t="shared" si="88"/>
        <v>5</v>
      </c>
      <c r="H497" s="5">
        <f t="shared" si="89"/>
        <v>4</v>
      </c>
      <c r="I497" s="5">
        <f t="shared" si="90"/>
        <v>5</v>
      </c>
      <c r="J497" s="3" cm="1">
        <f t="array" ref="J497">SUM(_xlfn._xlws.FILTER($D$2:$D$998,_xlfn.MAP($E$2:$E$998,_xlfn.LAMBDA(_xlpm.x,_xlpm.x=$E497))))</f>
        <v>9.0744101633393826E-4</v>
      </c>
      <c r="K497" s="3">
        <f t="shared" si="91"/>
        <v>1</v>
      </c>
      <c r="L497" s="3" cm="1">
        <f t="array" ref="L497">SUM(_xlfn._xlws.FILTER($D$2:$D$998,_xlfn.MAP($F$2:$F$998,_xlfn.LAMBDA(_xlpm.x,_xlpm.x=$F497))))</f>
        <v>9.0744101633393826E-4</v>
      </c>
      <c r="M497" s="3">
        <f t="shared" si="92"/>
        <v>1</v>
      </c>
      <c r="N497" s="3">
        <f t="shared" si="93"/>
        <v>0.2342468675289098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~erlei~ : [ɐlaɛ]</v>
      </c>
      <c r="B498" s="2">
        <v>1</v>
      </c>
      <c r="C498" s="1" t="s">
        <v>1360</v>
      </c>
      <c r="D498" s="3">
        <f t="shared" si="85"/>
        <v>9.0744101633393826E-4</v>
      </c>
      <c r="E498" s="3" t="str">
        <f t="shared" si="86"/>
        <v>~erlei~</v>
      </c>
      <c r="F498" s="3" t="str">
        <f t="shared" si="87"/>
        <v>[ɐlaɛ]</v>
      </c>
      <c r="G498" s="5">
        <f t="shared" si="88"/>
        <v>5</v>
      </c>
      <c r="H498" s="5">
        <f t="shared" si="89"/>
        <v>4</v>
      </c>
      <c r="I498" s="5">
        <f t="shared" si="90"/>
        <v>5</v>
      </c>
      <c r="J498" s="3" cm="1">
        <f t="array" ref="J498">SUM(_xlfn._xlws.FILTER($D$2:$D$998,_xlfn.MAP($E$2:$E$998,_xlfn.LAMBDA(_xlpm.x,_xlpm.x=$E498))))</f>
        <v>9.0744101633393826E-4</v>
      </c>
      <c r="K498" s="3">
        <f t="shared" si="91"/>
        <v>1</v>
      </c>
      <c r="L498" s="3" cm="1">
        <f t="array" ref="L498">SUM(_xlfn._xlws.FILTER($D$2:$D$998,_xlfn.MAP($F$2:$F$998,_xlfn.LAMBDA(_xlpm.x,_xlpm.x=$F498))))</f>
        <v>9.0744101633393826E-4</v>
      </c>
      <c r="M498" s="3">
        <f t="shared" si="92"/>
        <v>1</v>
      </c>
      <c r="N498" s="3">
        <f t="shared" si="93"/>
        <v>0.2342468675289098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~elter~ : [ɛltɐ]</v>
      </c>
      <c r="B499" s="2">
        <v>1</v>
      </c>
      <c r="C499" s="1" t="s">
        <v>1358</v>
      </c>
      <c r="D499" s="3">
        <f t="shared" si="85"/>
        <v>9.0744101633393826E-4</v>
      </c>
      <c r="E499" s="3" t="str">
        <f t="shared" si="86"/>
        <v>~elter~</v>
      </c>
      <c r="F499" s="3" t="str">
        <f t="shared" si="87"/>
        <v>[ɛltɐ]</v>
      </c>
      <c r="G499" s="5">
        <f t="shared" si="88"/>
        <v>5</v>
      </c>
      <c r="H499" s="5">
        <f t="shared" si="89"/>
        <v>4</v>
      </c>
      <c r="I499" s="5">
        <f t="shared" si="90"/>
        <v>5</v>
      </c>
      <c r="J499" s="3" cm="1">
        <f t="array" ref="J499">SUM(_xlfn._xlws.FILTER($D$2:$D$998,_xlfn.MAP($E$2:$E$998,_xlfn.LAMBDA(_xlpm.x,_xlpm.x=$E499))))</f>
        <v>9.0744101633393826E-4</v>
      </c>
      <c r="K499" s="3">
        <f t="shared" si="91"/>
        <v>1</v>
      </c>
      <c r="L499" s="3" cm="1">
        <f t="array" ref="L499">SUM(_xlfn._xlws.FILTER($D$2:$D$998,_xlfn.MAP($F$2:$F$998,_xlfn.LAMBDA(_xlpm.x,_xlpm.x=$F499))))</f>
        <v>9.0744101633393826E-4</v>
      </c>
      <c r="M499" s="3">
        <f t="shared" si="92"/>
        <v>1</v>
      </c>
      <c r="N499" s="3">
        <f t="shared" si="93"/>
        <v>0.2342468675289098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~unten~ : [ʊntn]</v>
      </c>
      <c r="B500" s="2">
        <v>1</v>
      </c>
      <c r="C500" s="1" t="s">
        <v>1357</v>
      </c>
      <c r="D500" s="3">
        <f t="shared" si="85"/>
        <v>9.0744101633393826E-4</v>
      </c>
      <c r="E500" s="3" t="str">
        <f t="shared" si="86"/>
        <v>~unten~</v>
      </c>
      <c r="F500" s="3" t="str">
        <f t="shared" si="87"/>
        <v>[ʊntn]</v>
      </c>
      <c r="G500" s="5">
        <f t="shared" si="88"/>
        <v>5</v>
      </c>
      <c r="H500" s="5">
        <f t="shared" si="89"/>
        <v>4</v>
      </c>
      <c r="I500" s="5">
        <f t="shared" si="90"/>
        <v>5</v>
      </c>
      <c r="J500" s="3" cm="1">
        <f t="array" ref="J500">SUM(_xlfn._xlws.FILTER($D$2:$D$998,_xlfn.MAP($E$2:$E$998,_xlfn.LAMBDA(_xlpm.x,_xlpm.x=$E500))))</f>
        <v>9.0744101633393826E-4</v>
      </c>
      <c r="K500" s="3">
        <f t="shared" si="91"/>
        <v>1</v>
      </c>
      <c r="L500" s="3" cm="1">
        <f t="array" ref="L500">SUM(_xlfn._xlws.FILTER($D$2:$D$998,_xlfn.MAP($F$2:$F$998,_xlfn.LAMBDA(_xlpm.x,_xlpm.x=$F500))))</f>
        <v>9.0744101633393826E-4</v>
      </c>
      <c r="M500" s="3">
        <f t="shared" si="92"/>
        <v>1</v>
      </c>
      <c r="N500" s="3">
        <f t="shared" si="93"/>
        <v>0.2342468675289098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~insel~ : [ɪnzl]</v>
      </c>
      <c r="B501" s="2">
        <v>1</v>
      </c>
      <c r="C501" s="1" t="s">
        <v>1356</v>
      </c>
      <c r="D501" s="3">
        <f t="shared" si="85"/>
        <v>9.0744101633393826E-4</v>
      </c>
      <c r="E501" s="3" t="str">
        <f t="shared" si="86"/>
        <v>~insel~</v>
      </c>
      <c r="F501" s="3" t="str">
        <f t="shared" si="87"/>
        <v>[ɪnzl]</v>
      </c>
      <c r="G501" s="5">
        <f t="shared" si="88"/>
        <v>5</v>
      </c>
      <c r="H501" s="5">
        <f t="shared" si="89"/>
        <v>4</v>
      </c>
      <c r="I501" s="5">
        <f t="shared" si="90"/>
        <v>5</v>
      </c>
      <c r="J501" s="3" cm="1">
        <f t="array" ref="J501">SUM(_xlfn._xlws.FILTER($D$2:$D$998,_xlfn.MAP($E$2:$E$998,_xlfn.LAMBDA(_xlpm.x,_xlpm.x=$E501))))</f>
        <v>9.0744101633393826E-4</v>
      </c>
      <c r="K501" s="3">
        <f t="shared" si="91"/>
        <v>1</v>
      </c>
      <c r="L501" s="3" cm="1">
        <f t="array" ref="L501">SUM(_xlfn._xlws.FILTER($D$2:$D$998,_xlfn.MAP($F$2:$F$998,_xlfn.LAMBDA(_xlpm.x,_xlpm.x=$F501))))</f>
        <v>9.0744101633393826E-4</v>
      </c>
      <c r="M501" s="3">
        <f t="shared" si="92"/>
        <v>1</v>
      </c>
      <c r="N501" s="3">
        <f t="shared" si="93"/>
        <v>0.2342468675289098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~schön~ : [ʃøːn]</v>
      </c>
      <c r="B502" s="2">
        <v>1</v>
      </c>
      <c r="C502" s="1" t="s">
        <v>1355</v>
      </c>
      <c r="D502" s="3">
        <f t="shared" si="85"/>
        <v>9.0744101633393826E-4</v>
      </c>
      <c r="E502" s="3" t="str">
        <f t="shared" si="86"/>
        <v>~schön~</v>
      </c>
      <c r="F502" s="3" t="str">
        <f t="shared" si="87"/>
        <v>[ʃøːn]</v>
      </c>
      <c r="G502" s="5">
        <f t="shared" si="88"/>
        <v>5</v>
      </c>
      <c r="H502" s="5">
        <f t="shared" si="89"/>
        <v>4</v>
      </c>
      <c r="I502" s="5">
        <f t="shared" si="90"/>
        <v>5</v>
      </c>
      <c r="J502" s="3" cm="1">
        <f t="array" ref="J502">SUM(_xlfn._xlws.FILTER($D$2:$D$998,_xlfn.MAP($E$2:$E$998,_xlfn.LAMBDA(_xlpm.x,_xlpm.x=$E502))))</f>
        <v>9.0744101633393826E-4</v>
      </c>
      <c r="K502" s="3">
        <f t="shared" si="91"/>
        <v>1</v>
      </c>
      <c r="L502" s="3" cm="1">
        <f t="array" ref="L502">SUM(_xlfn._xlws.FILTER($D$2:$D$998,_xlfn.MAP($F$2:$F$998,_xlfn.LAMBDA(_xlpm.x,_xlpm.x=$F502))))</f>
        <v>9.0744101633393826E-4</v>
      </c>
      <c r="M502" s="3">
        <f t="shared" si="92"/>
        <v>1</v>
      </c>
      <c r="N502" s="3">
        <f t="shared" si="93"/>
        <v>0.2342468675289098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~stamm~ : [ʃtam]</v>
      </c>
      <c r="B503" s="2">
        <v>1</v>
      </c>
      <c r="C503" s="1" t="s">
        <v>1352</v>
      </c>
      <c r="D503" s="3">
        <f t="shared" si="85"/>
        <v>9.0744101633393826E-4</v>
      </c>
      <c r="E503" s="3" t="str">
        <f t="shared" si="86"/>
        <v>~stamm~</v>
      </c>
      <c r="F503" s="3" t="str">
        <f t="shared" si="87"/>
        <v>[ʃtam]</v>
      </c>
      <c r="G503" s="5">
        <f t="shared" si="88"/>
        <v>5</v>
      </c>
      <c r="H503" s="5">
        <f t="shared" si="89"/>
        <v>4</v>
      </c>
      <c r="I503" s="5">
        <f t="shared" si="90"/>
        <v>5</v>
      </c>
      <c r="J503" s="3" cm="1">
        <f t="array" ref="J503">SUM(_xlfn._xlws.FILTER($D$2:$D$998,_xlfn.MAP($E$2:$E$998,_xlfn.LAMBDA(_xlpm.x,_xlpm.x=$E503))))</f>
        <v>9.0744101633393826E-4</v>
      </c>
      <c r="K503" s="3">
        <f t="shared" si="91"/>
        <v>1</v>
      </c>
      <c r="L503" s="3" cm="1">
        <f t="array" ref="L503">SUM(_xlfn._xlws.FILTER($D$2:$D$998,_xlfn.MAP($F$2:$F$998,_xlfn.LAMBDA(_xlpm.x,_xlpm.x=$F503))))</f>
        <v>9.0744101633393826E-4</v>
      </c>
      <c r="M503" s="3">
        <f t="shared" si="92"/>
        <v>1</v>
      </c>
      <c r="N503" s="3">
        <f t="shared" si="93"/>
        <v>0.2342468675289098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~stoff~ : [ʃtɔf]</v>
      </c>
      <c r="B504" s="2">
        <v>1</v>
      </c>
      <c r="C504" s="1" t="s">
        <v>1351</v>
      </c>
      <c r="D504" s="3">
        <f t="shared" si="85"/>
        <v>9.0744101633393826E-4</v>
      </c>
      <c r="E504" s="3" t="str">
        <f t="shared" si="86"/>
        <v>~stoff~</v>
      </c>
      <c r="F504" s="3" t="str">
        <f t="shared" si="87"/>
        <v>[ʃtɔf]</v>
      </c>
      <c r="G504" s="5">
        <f t="shared" si="88"/>
        <v>5</v>
      </c>
      <c r="H504" s="5">
        <f t="shared" si="89"/>
        <v>4</v>
      </c>
      <c r="I504" s="5">
        <f t="shared" si="90"/>
        <v>5</v>
      </c>
      <c r="J504" s="3" cm="1">
        <f t="array" ref="J504">SUM(_xlfn._xlws.FILTER($D$2:$D$998,_xlfn.MAP($E$2:$E$998,_xlfn.LAMBDA(_xlpm.x,_xlpm.x=$E504))))</f>
        <v>9.0744101633393826E-4</v>
      </c>
      <c r="K504" s="3">
        <f t="shared" si="91"/>
        <v>1</v>
      </c>
      <c r="L504" s="3" cm="1">
        <f t="array" ref="L504">SUM(_xlfn._xlws.FILTER($D$2:$D$998,_xlfn.MAP($F$2:$F$998,_xlfn.LAMBDA(_xlpm.x,_xlpm.x=$F504))))</f>
        <v>9.0744101633393826E-4</v>
      </c>
      <c r="M504" s="3">
        <f t="shared" si="92"/>
        <v>1</v>
      </c>
      <c r="N504" s="3">
        <f t="shared" si="93"/>
        <v>0.2342468675289098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~stück~ : [ʃtʏk]</v>
      </c>
      <c r="B505" s="2">
        <v>1</v>
      </c>
      <c r="C505" s="1" t="s">
        <v>1350</v>
      </c>
      <c r="D505" s="3">
        <f t="shared" si="85"/>
        <v>9.0744101633393826E-4</v>
      </c>
      <c r="E505" s="3" t="str">
        <f t="shared" si="86"/>
        <v>~stück~</v>
      </c>
      <c r="F505" s="3" t="str">
        <f t="shared" si="87"/>
        <v>[ʃtʏk]</v>
      </c>
      <c r="G505" s="5">
        <f t="shared" si="88"/>
        <v>5</v>
      </c>
      <c r="H505" s="5">
        <f t="shared" si="89"/>
        <v>4</v>
      </c>
      <c r="I505" s="5">
        <f t="shared" si="90"/>
        <v>5</v>
      </c>
      <c r="J505" s="3" cm="1">
        <f t="array" ref="J505">SUM(_xlfn._xlws.FILTER($D$2:$D$998,_xlfn.MAP($E$2:$E$998,_xlfn.LAMBDA(_xlpm.x,_xlpm.x=$E505))))</f>
        <v>9.0744101633393826E-4</v>
      </c>
      <c r="K505" s="3">
        <f t="shared" si="91"/>
        <v>1</v>
      </c>
      <c r="L505" s="3" cm="1">
        <f t="array" ref="L505">SUM(_xlfn._xlws.FILTER($D$2:$D$998,_xlfn.MAP($F$2:$F$998,_xlfn.LAMBDA(_xlpm.x,_xlpm.x=$F505))))</f>
        <v>9.0744101633393826E-4</v>
      </c>
      <c r="M505" s="3">
        <f t="shared" si="92"/>
        <v>1</v>
      </c>
      <c r="N505" s="3">
        <f t="shared" si="93"/>
        <v>0.2342468675289098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~still~ : [ʃtɪl]</v>
      </c>
      <c r="B506" s="2">
        <v>1</v>
      </c>
      <c r="C506" s="1" t="s">
        <v>1349</v>
      </c>
      <c r="D506" s="3">
        <f t="shared" si="85"/>
        <v>9.0744101633393826E-4</v>
      </c>
      <c r="E506" s="3" t="str">
        <f t="shared" si="86"/>
        <v>~still~</v>
      </c>
      <c r="F506" s="3" t="str">
        <f t="shared" si="87"/>
        <v>[ʃtɪl]</v>
      </c>
      <c r="G506" s="5">
        <f t="shared" si="88"/>
        <v>5</v>
      </c>
      <c r="H506" s="5">
        <f t="shared" si="89"/>
        <v>4</v>
      </c>
      <c r="I506" s="5">
        <f t="shared" si="90"/>
        <v>5</v>
      </c>
      <c r="J506" s="3" cm="1">
        <f t="array" ref="J506">SUM(_xlfn._xlws.FILTER($D$2:$D$998,_xlfn.MAP($E$2:$E$998,_xlfn.LAMBDA(_xlpm.x,_xlpm.x=$E506))))</f>
        <v>9.0744101633393826E-4</v>
      </c>
      <c r="K506" s="3">
        <f t="shared" si="91"/>
        <v>1</v>
      </c>
      <c r="L506" s="3" cm="1">
        <f t="array" ref="L506">SUM(_xlfn._xlws.FILTER($D$2:$D$998,_xlfn.MAP($F$2:$F$998,_xlfn.LAMBDA(_xlpm.x,_xlpm.x=$F506))))</f>
        <v>9.0744101633393826E-4</v>
      </c>
      <c r="M506" s="3">
        <f t="shared" si="92"/>
        <v>1</v>
      </c>
      <c r="N506" s="3">
        <f t="shared" si="93"/>
        <v>0.2342468675289098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~stopp~ : [ʃtɔp]</v>
      </c>
      <c r="B507" s="2">
        <v>1</v>
      </c>
      <c r="C507" s="1" t="s">
        <v>1348</v>
      </c>
      <c r="D507" s="3">
        <f t="shared" si="85"/>
        <v>9.0744101633393826E-4</v>
      </c>
      <c r="E507" s="3" t="str">
        <f t="shared" si="86"/>
        <v>~stopp~</v>
      </c>
      <c r="F507" s="3" t="str">
        <f t="shared" si="87"/>
        <v>[ʃtɔp]</v>
      </c>
      <c r="G507" s="5">
        <f t="shared" si="88"/>
        <v>5</v>
      </c>
      <c r="H507" s="5">
        <f t="shared" si="89"/>
        <v>4</v>
      </c>
      <c r="I507" s="5">
        <f t="shared" si="90"/>
        <v>5</v>
      </c>
      <c r="J507" s="3" cm="1">
        <f t="array" ref="J507">SUM(_xlfn._xlws.FILTER($D$2:$D$998,_xlfn.MAP($E$2:$E$998,_xlfn.LAMBDA(_xlpm.x,_xlpm.x=$E507))))</f>
        <v>9.0744101633393826E-4</v>
      </c>
      <c r="K507" s="3">
        <f t="shared" si="91"/>
        <v>1</v>
      </c>
      <c r="L507" s="3" cm="1">
        <f t="array" ref="L507">SUM(_xlfn._xlws.FILTER($D$2:$D$998,_xlfn.MAP($F$2:$F$998,_xlfn.LAMBDA(_xlpm.x,_xlpm.x=$F507))))</f>
        <v>9.0744101633393826E-4</v>
      </c>
      <c r="M507" s="3">
        <f t="shared" si="92"/>
        <v>1</v>
      </c>
      <c r="N507" s="3">
        <f t="shared" si="93"/>
        <v>0.2342468675289098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~errei~ : [ɐʁaɛ]</v>
      </c>
      <c r="B508" s="2">
        <v>1</v>
      </c>
      <c r="C508" s="1" t="s">
        <v>1347</v>
      </c>
      <c r="D508" s="3">
        <f t="shared" si="85"/>
        <v>9.0744101633393826E-4</v>
      </c>
      <c r="E508" s="3" t="str">
        <f t="shared" si="86"/>
        <v>~errei~</v>
      </c>
      <c r="F508" s="3" t="str">
        <f t="shared" si="87"/>
        <v>[ɐʁaɛ]</v>
      </c>
      <c r="G508" s="5">
        <f t="shared" si="88"/>
        <v>5</v>
      </c>
      <c r="H508" s="5">
        <f t="shared" si="89"/>
        <v>4</v>
      </c>
      <c r="I508" s="5">
        <f t="shared" si="90"/>
        <v>5</v>
      </c>
      <c r="J508" s="3" cm="1">
        <f t="array" ref="J508">SUM(_xlfn._xlws.FILTER($D$2:$D$998,_xlfn.MAP($E$2:$E$998,_xlfn.LAMBDA(_xlpm.x,_xlpm.x=$E508))))</f>
        <v>9.0744101633393826E-4</v>
      </c>
      <c r="K508" s="3">
        <f t="shared" si="91"/>
        <v>1</v>
      </c>
      <c r="L508" s="3" cm="1">
        <f t="array" ref="L508">SUM(_xlfn._xlws.FILTER($D$2:$D$998,_xlfn.MAP($F$2:$F$998,_xlfn.LAMBDA(_xlpm.x,_xlpm.x=$F508))))</f>
        <v>9.0744101633393826E-4</v>
      </c>
      <c r="M508" s="3">
        <f t="shared" si="92"/>
        <v>1</v>
      </c>
      <c r="N508" s="3">
        <f t="shared" si="93"/>
        <v>0.2342468675289098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~recht~ : [ʁɛçt]</v>
      </c>
      <c r="B509" s="2">
        <v>1</v>
      </c>
      <c r="C509" s="1" t="s">
        <v>1346</v>
      </c>
      <c r="D509" s="3">
        <f t="shared" si="85"/>
        <v>9.0744101633393826E-4</v>
      </c>
      <c r="E509" s="3" t="str">
        <f t="shared" si="86"/>
        <v>~recht~</v>
      </c>
      <c r="F509" s="3" t="str">
        <f t="shared" si="87"/>
        <v>[ʁɛçt]</v>
      </c>
      <c r="G509" s="5">
        <f t="shared" si="88"/>
        <v>5</v>
      </c>
      <c r="H509" s="5">
        <f t="shared" si="89"/>
        <v>4</v>
      </c>
      <c r="I509" s="5">
        <f t="shared" si="90"/>
        <v>5</v>
      </c>
      <c r="J509" s="3" cm="1">
        <f t="array" ref="J509">SUM(_xlfn._xlws.FILTER($D$2:$D$998,_xlfn.MAP($E$2:$E$998,_xlfn.LAMBDA(_xlpm.x,_xlpm.x=$E509))))</f>
        <v>9.0744101633393826E-4</v>
      </c>
      <c r="K509" s="3">
        <f t="shared" si="91"/>
        <v>1</v>
      </c>
      <c r="L509" s="3" cm="1">
        <f t="array" ref="L509">SUM(_xlfn._xlws.FILTER($D$2:$D$998,_xlfn.MAP($F$2:$F$998,_xlfn.LAMBDA(_xlpm.x,_xlpm.x=$F509))))</f>
        <v>9.0744101633393826E-4</v>
      </c>
      <c r="M509" s="3">
        <f t="shared" si="92"/>
        <v>1</v>
      </c>
      <c r="N509" s="3">
        <f t="shared" si="93"/>
        <v>0.2342468675289098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~rolle~ : [ʁɔle]</v>
      </c>
      <c r="B510" s="2">
        <v>1</v>
      </c>
      <c r="C510" s="1" t="s">
        <v>1344</v>
      </c>
      <c r="D510" s="3">
        <f t="shared" si="85"/>
        <v>9.0744101633393826E-4</v>
      </c>
      <c r="E510" s="3" t="str">
        <f t="shared" si="86"/>
        <v>~rolle~</v>
      </c>
      <c r="F510" s="3" t="str">
        <f t="shared" si="87"/>
        <v>[ʁɔle]</v>
      </c>
      <c r="G510" s="5">
        <f t="shared" si="88"/>
        <v>5</v>
      </c>
      <c r="H510" s="5">
        <f t="shared" si="89"/>
        <v>4</v>
      </c>
      <c r="I510" s="5">
        <f t="shared" si="90"/>
        <v>5</v>
      </c>
      <c r="J510" s="3" cm="1">
        <f t="array" ref="J510">SUM(_xlfn._xlws.FILTER($D$2:$D$998,_xlfn.MAP($E$2:$E$998,_xlfn.LAMBDA(_xlpm.x,_xlpm.x=$E510))))</f>
        <v>9.0744101633393826E-4</v>
      </c>
      <c r="K510" s="3">
        <f t="shared" si="91"/>
        <v>1</v>
      </c>
      <c r="L510" s="3" cm="1">
        <f t="array" ref="L510">SUM(_xlfn._xlws.FILTER($D$2:$D$998,_xlfn.MAP($F$2:$F$998,_xlfn.LAMBDA(_xlpm.x,_xlpm.x=$F510))))</f>
        <v>9.0744101633393826E-4</v>
      </c>
      <c r="M510" s="3">
        <f t="shared" si="92"/>
        <v>1</v>
      </c>
      <c r="N510" s="3">
        <f t="shared" si="93"/>
        <v>0.2342468675289098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~resse~ : [ʁɛse]</v>
      </c>
      <c r="B511" s="2">
        <v>1</v>
      </c>
      <c r="C511" s="1" t="s">
        <v>1343</v>
      </c>
      <c r="D511" s="3">
        <f t="shared" si="85"/>
        <v>9.0744101633393826E-4</v>
      </c>
      <c r="E511" s="3" t="str">
        <f t="shared" si="86"/>
        <v>~resse~</v>
      </c>
      <c r="F511" s="3" t="str">
        <f t="shared" si="87"/>
        <v>[ʁɛse]</v>
      </c>
      <c r="G511" s="5">
        <f t="shared" si="88"/>
        <v>5</v>
      </c>
      <c r="H511" s="5">
        <f t="shared" si="89"/>
        <v>4</v>
      </c>
      <c r="I511" s="5">
        <f t="shared" si="90"/>
        <v>5</v>
      </c>
      <c r="J511" s="3" cm="1">
        <f t="array" ref="J511">SUM(_xlfn._xlws.FILTER($D$2:$D$998,_xlfn.MAP($E$2:$E$998,_xlfn.LAMBDA(_xlpm.x,_xlpm.x=$E511))))</f>
        <v>9.0744101633393826E-4</v>
      </c>
      <c r="K511" s="3">
        <f t="shared" si="91"/>
        <v>1</v>
      </c>
      <c r="L511" s="3" cm="1">
        <f t="array" ref="L511">SUM(_xlfn._xlws.FILTER($D$2:$D$998,_xlfn.MAP($F$2:$F$998,_xlfn.LAMBDA(_xlpm.x,_xlpm.x=$F511))))</f>
        <v>9.0744101633393826E-4</v>
      </c>
      <c r="M511" s="3">
        <f t="shared" si="92"/>
        <v>1</v>
      </c>
      <c r="N511" s="3">
        <f t="shared" si="93"/>
        <v>0.2342468675289098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~ersto~ : [ɐʃtɔ]</v>
      </c>
      <c r="B512" s="2">
        <v>1</v>
      </c>
      <c r="C512" s="1" t="s">
        <v>1342</v>
      </c>
      <c r="D512" s="3">
        <f t="shared" si="85"/>
        <v>9.0744101633393826E-4</v>
      </c>
      <c r="E512" s="3" t="str">
        <f t="shared" si="86"/>
        <v>~ersto~</v>
      </c>
      <c r="F512" s="3" t="str">
        <f t="shared" si="87"/>
        <v>[ɐʃtɔ]</v>
      </c>
      <c r="G512" s="5">
        <f t="shared" si="88"/>
        <v>5</v>
      </c>
      <c r="H512" s="5">
        <f t="shared" si="89"/>
        <v>4</v>
      </c>
      <c r="I512" s="5">
        <f t="shared" si="90"/>
        <v>5</v>
      </c>
      <c r="J512" s="3" cm="1">
        <f t="array" ref="J512">SUM(_xlfn._xlws.FILTER($D$2:$D$998,_xlfn.MAP($E$2:$E$998,_xlfn.LAMBDA(_xlpm.x,_xlpm.x=$E512))))</f>
        <v>9.0744101633393826E-4</v>
      </c>
      <c r="K512" s="3">
        <f t="shared" si="91"/>
        <v>1</v>
      </c>
      <c r="L512" s="3" cm="1">
        <f t="array" ref="L512">SUM(_xlfn._xlws.FILTER($D$2:$D$998,_xlfn.MAP($F$2:$F$998,_xlfn.LAMBDA(_xlpm.x,_xlpm.x=$F512))))</f>
        <v>9.0744101633393826E-4</v>
      </c>
      <c r="M512" s="3">
        <f t="shared" si="92"/>
        <v>1</v>
      </c>
      <c r="N512" s="3">
        <f t="shared" si="93"/>
        <v>0.2342468675289098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~junge~ : [ʝʊŋe]</v>
      </c>
      <c r="B513" s="2">
        <v>1</v>
      </c>
      <c r="C513" s="1" t="s">
        <v>1341</v>
      </c>
      <c r="D513" s="3">
        <f t="shared" si="85"/>
        <v>9.0744101633393826E-4</v>
      </c>
      <c r="E513" s="3" t="str">
        <f t="shared" si="86"/>
        <v>~junge~</v>
      </c>
      <c r="F513" s="3" t="str">
        <f t="shared" si="87"/>
        <v>[ʝʊŋe]</v>
      </c>
      <c r="G513" s="5">
        <f t="shared" si="88"/>
        <v>5</v>
      </c>
      <c r="H513" s="5">
        <f t="shared" si="89"/>
        <v>4</v>
      </c>
      <c r="I513" s="5">
        <f t="shared" si="90"/>
        <v>5</v>
      </c>
      <c r="J513" s="3" cm="1">
        <f t="array" ref="J513">SUM(_xlfn._xlws.FILTER($D$2:$D$998,_xlfn.MAP($E$2:$E$998,_xlfn.LAMBDA(_xlpm.x,_xlpm.x=$E513))))</f>
        <v>9.0744101633393826E-4</v>
      </c>
      <c r="K513" s="3">
        <f t="shared" si="91"/>
        <v>1</v>
      </c>
      <c r="L513" s="3" cm="1">
        <f t="array" ref="L513">SUM(_xlfn._xlws.FILTER($D$2:$D$998,_xlfn.MAP($F$2:$F$998,_xlfn.LAMBDA(_xlpm.x,_xlpm.x=$F513))))</f>
        <v>9.0744101633393826E-4</v>
      </c>
      <c r="M513" s="3">
        <f t="shared" si="92"/>
        <v>1</v>
      </c>
      <c r="N513" s="3">
        <f t="shared" si="93"/>
        <v>0.2342468675289098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~orgel~ : [ɔʁɡl]</v>
      </c>
      <c r="B514" s="2">
        <v>1</v>
      </c>
      <c r="C514" s="1" t="s">
        <v>1340</v>
      </c>
      <c r="D514" s="3">
        <f t="shared" ref="D514:D577" si="97">B514/freq.sum.r1a</f>
        <v>9.0744101633393826E-4</v>
      </c>
      <c r="E514" s="3" t="str">
        <f t="shared" ref="E514:E577" si="98">_xlfn.LET(_xlpm.sep,":",_xlpm.w,$C514,_xlfn.CONCAT("~",RIGHT(_xlpm.w,LEN(_xlpm.w)-FIND(_xlpm.sep,_xlpm.w)),"~"))</f>
        <v>~orgel~</v>
      </c>
      <c r="F514" s="3" t="str">
        <f t="shared" ref="F514:F577" si="99">_xlfn.LET(_xlpm.sep,":",_xlpm.w,$C514,_xlfn.CONCAT("[",LEFT(_xlpm.w,FIND(_xlpm.sep,_xlpm.w)-1),"]"))</f>
        <v>[ɔʁɡl]</v>
      </c>
      <c r="G514" s="5">
        <f t="shared" ref="G514:G577" si="100">_xlfn.LET(_xlpm.w,E514,LEN(_xlpm.w)-2)</f>
        <v>5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5</v>
      </c>
      <c r="J514" s="3" cm="1">
        <f t="array" ref="J514">SUM(_xlfn._xlws.FILTER($D$2:$D$998,_xlfn.MAP($E$2:$E$998,_xlfn.LAMBDA(_xlpm.x,_xlpm.x=$E514))))</f>
        <v>9.0744101633393826E-4</v>
      </c>
      <c r="K514" s="3">
        <f t="shared" ref="K514:K577" si="103">$D514/J514</f>
        <v>1</v>
      </c>
      <c r="L514" s="3" cm="1">
        <f t="array" ref="L514">SUM(_xlfn._xlws.FILTER($D$2:$D$998,_xlfn.MAP($F$2:$F$998,_xlfn.LAMBDA(_xlpm.x,_xlpm.x=$F514))))</f>
        <v>9.0744101633393826E-4</v>
      </c>
      <c r="M514" s="3">
        <f t="shared" ref="M514:M577" si="104">$D514/L514</f>
        <v>1</v>
      </c>
      <c r="N514" s="3">
        <f t="shared" ref="N514:N577" si="105">_xlfn.LET(_xlpm.freq,B514,_xlpm.size,H514+1,_xlpm.F,O514,LOG(1+_xlpm.freq)*LOG(1+_xlpm.size)*_xlpm.F)</f>
        <v>0.2342468675289098</v>
      </c>
      <c r="O514" s="3">
        <f t="shared" ref="O514:O577" si="106">_xlfn.LET(_xlpm.a,M514,_xlpm.b,K514,2*_xlpm.a*_xlpm.b/(_xlpm.a+_xlpm.b))</f>
        <v>1</v>
      </c>
      <c r="P514" s="3">
        <f t="shared" ref="P514:P577" si="107">_xlfn.LET(_xlpm.p,K514,_xlpm.q,M514,LOG(_xlpm.p/_xlpm.q))</f>
        <v>0</v>
      </c>
      <c r="Q514" s="3"/>
    </row>
    <row r="515" spans="1:17">
      <c r="A515" s="1" t="str">
        <f t="shared" si="96"/>
        <v>~arbei~ : [aʁbaɛ]</v>
      </c>
      <c r="B515" s="2">
        <v>1</v>
      </c>
      <c r="C515" s="1" t="s">
        <v>1338</v>
      </c>
      <c r="D515" s="3">
        <f t="shared" si="97"/>
        <v>9.0744101633393826E-4</v>
      </c>
      <c r="E515" s="1" t="str">
        <f t="shared" si="98"/>
        <v>~arbei~</v>
      </c>
      <c r="F515" s="1" t="str">
        <f t="shared" si="99"/>
        <v>[aʁbaɛ]</v>
      </c>
      <c r="G515" s="5">
        <f t="shared" si="100"/>
        <v>5</v>
      </c>
      <c r="H515" s="5">
        <f t="shared" si="101"/>
        <v>5</v>
      </c>
      <c r="I515" s="5">
        <f t="shared" si="102"/>
        <v>5</v>
      </c>
      <c r="J515" s="3" cm="1">
        <f t="array" ref="J515">SUM(_xlfn._xlws.FILTER($D$2:$D$998,_xlfn.MAP($E$2:$E$998,_xlfn.LAMBDA(_xlpm.x,_xlpm.x=$E515))))</f>
        <v>9.0744101633393826E-4</v>
      </c>
      <c r="K515" s="3">
        <f t="shared" si="103"/>
        <v>1</v>
      </c>
      <c r="L515" s="3" cm="1">
        <f t="array" ref="L515">SUM(_xlfn._xlws.FILTER($D$2:$D$998,_xlfn.MAP($F$2:$F$998,_xlfn.LAMBDA(_xlpm.x,_xlpm.x=$F515))))</f>
        <v>9.0744101633393826E-4</v>
      </c>
      <c r="M515" s="3">
        <f t="shared" si="104"/>
        <v>1</v>
      </c>
      <c r="N515" s="3">
        <f t="shared" si="105"/>
        <v>0.25439985932113074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~abend~ : [aːbmt]</v>
      </c>
      <c r="B516" s="2">
        <v>1</v>
      </c>
      <c r="C516" s="1" t="s">
        <v>1337</v>
      </c>
      <c r="D516" s="3">
        <f t="shared" si="97"/>
        <v>9.0744101633393826E-4</v>
      </c>
      <c r="E516" s="1" t="str">
        <f t="shared" si="98"/>
        <v>~abend~</v>
      </c>
      <c r="F516" s="1" t="str">
        <f t="shared" si="99"/>
        <v>[aːbmt]</v>
      </c>
      <c r="G516" s="5">
        <f t="shared" si="100"/>
        <v>5</v>
      </c>
      <c r="H516" s="5">
        <f t="shared" si="101"/>
        <v>5</v>
      </c>
      <c r="I516" s="5">
        <f t="shared" si="102"/>
        <v>5</v>
      </c>
      <c r="J516" s="3" cm="1">
        <f t="array" ref="J516">SUM(_xlfn._xlws.FILTER($D$2:$D$998,_xlfn.MAP($E$2:$E$998,_xlfn.LAMBDA(_xlpm.x,_xlpm.x=$E516))))</f>
        <v>9.0744101633393826E-4</v>
      </c>
      <c r="K516" s="3">
        <f t="shared" si="103"/>
        <v>1</v>
      </c>
      <c r="L516" s="3" cm="1">
        <f t="array" ref="L516">SUM(_xlfn._xlws.FILTER($D$2:$D$998,_xlfn.MAP($F$2:$F$998,_xlfn.LAMBDA(_xlpm.x,_xlpm.x=$F516))))</f>
        <v>9.0744101633393826E-4</v>
      </c>
      <c r="M516" s="3">
        <f t="shared" si="104"/>
        <v>1</v>
      </c>
      <c r="N516" s="3">
        <f t="shared" si="105"/>
        <v>0.25439985932113074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~einfa~ : [aɛnfa]</v>
      </c>
      <c r="B517" s="2">
        <v>1</v>
      </c>
      <c r="C517" s="1" t="s">
        <v>1336</v>
      </c>
      <c r="D517" s="3">
        <f t="shared" si="97"/>
        <v>9.0744101633393826E-4</v>
      </c>
      <c r="E517" s="1" t="str">
        <f t="shared" si="98"/>
        <v>~einfa~</v>
      </c>
      <c r="F517" s="1" t="str">
        <f t="shared" si="99"/>
        <v>[aɛnfa]</v>
      </c>
      <c r="G517" s="5">
        <f t="shared" si="100"/>
        <v>5</v>
      </c>
      <c r="H517" s="5">
        <f t="shared" si="101"/>
        <v>5</v>
      </c>
      <c r="I517" s="5">
        <f t="shared" si="102"/>
        <v>5</v>
      </c>
      <c r="J517" s="3" cm="1">
        <f t="array" ref="J517">SUM(_xlfn._xlws.FILTER($D$2:$D$998,_xlfn.MAP($E$2:$E$998,_xlfn.LAMBDA(_xlpm.x,_xlpm.x=$E517))))</f>
        <v>9.0744101633393826E-4</v>
      </c>
      <c r="K517" s="3">
        <f t="shared" si="103"/>
        <v>1</v>
      </c>
      <c r="L517" s="3" cm="1">
        <f t="array" ref="L517">SUM(_xlfn._xlws.FILTER($D$2:$D$998,_xlfn.MAP($F$2:$F$998,_xlfn.LAMBDA(_xlpm.x,_xlpm.x=$F517))))</f>
        <v>9.0744101633393826E-4</v>
      </c>
      <c r="M517" s="3">
        <f t="shared" si="104"/>
        <v>1</v>
      </c>
      <c r="N517" s="3">
        <f t="shared" si="105"/>
        <v>0.25439985932113074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~beide~ : [baɛde]</v>
      </c>
      <c r="B518" s="2">
        <v>1</v>
      </c>
      <c r="C518" s="1" t="s">
        <v>1334</v>
      </c>
      <c r="D518" s="3">
        <f t="shared" si="97"/>
        <v>9.0744101633393826E-4</v>
      </c>
      <c r="E518" s="1" t="str">
        <f t="shared" si="98"/>
        <v>~beide~</v>
      </c>
      <c r="F518" s="1" t="str">
        <f t="shared" si="99"/>
        <v>[baɛde]</v>
      </c>
      <c r="G518" s="5">
        <f t="shared" si="100"/>
        <v>5</v>
      </c>
      <c r="H518" s="5">
        <f t="shared" si="101"/>
        <v>5</v>
      </c>
      <c r="I518" s="5">
        <f t="shared" si="102"/>
        <v>5</v>
      </c>
      <c r="J518" s="3" cm="1">
        <f t="array" ref="J518">SUM(_xlfn._xlws.FILTER($D$2:$D$998,_xlfn.MAP($E$2:$E$998,_xlfn.LAMBDA(_xlpm.x,_xlpm.x=$E518))))</f>
        <v>9.0744101633393826E-4</v>
      </c>
      <c r="K518" s="3">
        <f t="shared" si="103"/>
        <v>1</v>
      </c>
      <c r="L518" s="3" cm="1">
        <f t="array" ref="L518">SUM(_xlfn._xlws.FILTER($D$2:$D$998,_xlfn.MAP($F$2:$F$998,_xlfn.LAMBDA(_xlpm.x,_xlpm.x=$F518))))</f>
        <v>9.0744101633393826E-4</v>
      </c>
      <c r="M518" s="3">
        <f t="shared" si="104"/>
        <v>1</v>
      </c>
      <c r="N518" s="3">
        <f t="shared" si="105"/>
        <v>0.25439985932113074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~bedeu~ : [bedɔœ]</v>
      </c>
      <c r="B519" s="2">
        <v>1</v>
      </c>
      <c r="C519" s="1" t="s">
        <v>1332</v>
      </c>
      <c r="D519" s="3">
        <f t="shared" si="97"/>
        <v>9.0744101633393826E-4</v>
      </c>
      <c r="E519" s="1" t="str">
        <f t="shared" si="98"/>
        <v>~bedeu~</v>
      </c>
      <c r="F519" s="1" t="str">
        <f t="shared" si="99"/>
        <v>[bedɔœ]</v>
      </c>
      <c r="G519" s="5">
        <f t="shared" si="100"/>
        <v>5</v>
      </c>
      <c r="H519" s="5">
        <f t="shared" si="101"/>
        <v>5</v>
      </c>
      <c r="I519" s="5">
        <f t="shared" si="102"/>
        <v>5</v>
      </c>
      <c r="J519" s="3" cm="1">
        <f t="array" ref="J519">SUM(_xlfn._xlws.FILTER($D$2:$D$998,_xlfn.MAP($E$2:$E$998,_xlfn.LAMBDA(_xlpm.x,_xlpm.x=$E519))))</f>
        <v>9.0744101633393826E-4</v>
      </c>
      <c r="K519" s="3">
        <f t="shared" si="103"/>
        <v>1</v>
      </c>
      <c r="L519" s="3" cm="1">
        <f t="array" ref="L519">SUM(_xlfn._xlws.FILTER($D$2:$D$998,_xlfn.MAP($F$2:$F$998,_xlfn.LAMBDA(_xlpm.x,_xlpm.x=$F519))))</f>
        <v>9.0744101633393826E-4</v>
      </c>
      <c r="M519" s="3">
        <f t="shared" si="104"/>
        <v>1</v>
      </c>
      <c r="N519" s="3">
        <f t="shared" si="105"/>
        <v>0.25439985932113074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~betra~ : [betʁa]</v>
      </c>
      <c r="B520" s="2">
        <v>1</v>
      </c>
      <c r="C520" s="1" t="s">
        <v>1330</v>
      </c>
      <c r="D520" s="3">
        <f t="shared" si="97"/>
        <v>9.0744101633393826E-4</v>
      </c>
      <c r="E520" s="1" t="str">
        <f t="shared" si="98"/>
        <v>~betra~</v>
      </c>
      <c r="F520" s="1" t="str">
        <f t="shared" si="99"/>
        <v>[betʁa]</v>
      </c>
      <c r="G520" s="5">
        <f t="shared" si="100"/>
        <v>5</v>
      </c>
      <c r="H520" s="5">
        <f t="shared" si="101"/>
        <v>5</v>
      </c>
      <c r="I520" s="5">
        <f t="shared" si="102"/>
        <v>5</v>
      </c>
      <c r="J520" s="3" cm="1">
        <f t="array" ref="J520">SUM(_xlfn._xlws.FILTER($D$2:$D$998,_xlfn.MAP($E$2:$E$998,_xlfn.LAMBDA(_xlpm.x,_xlpm.x=$E520))))</f>
        <v>9.0744101633393826E-4</v>
      </c>
      <c r="K520" s="3">
        <f t="shared" si="103"/>
        <v>1</v>
      </c>
      <c r="L520" s="3" cm="1">
        <f t="array" ref="L520">SUM(_xlfn._xlws.FILTER($D$2:$D$998,_xlfn.MAP($F$2:$F$998,_xlfn.LAMBDA(_xlpm.x,_xlpm.x=$F520))))</f>
        <v>9.0744101633393826E-4</v>
      </c>
      <c r="M520" s="3">
        <f t="shared" si="104"/>
        <v>1</v>
      </c>
      <c r="N520" s="3">
        <f t="shared" si="105"/>
        <v>0.25439985932113074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~biere~ : [biːʁe]</v>
      </c>
      <c r="B521" s="2">
        <v>1</v>
      </c>
      <c r="C521" s="1" t="s">
        <v>1327</v>
      </c>
      <c r="D521" s="3">
        <f t="shared" si="97"/>
        <v>9.0744101633393826E-4</v>
      </c>
      <c r="E521" s="1" t="str">
        <f t="shared" si="98"/>
        <v>~biere~</v>
      </c>
      <c r="F521" s="1" t="str">
        <f t="shared" si="99"/>
        <v>[biːʁe]</v>
      </c>
      <c r="G521" s="5">
        <f t="shared" si="100"/>
        <v>5</v>
      </c>
      <c r="H521" s="5">
        <f t="shared" si="101"/>
        <v>5</v>
      </c>
      <c r="I521" s="5">
        <f t="shared" si="102"/>
        <v>5</v>
      </c>
      <c r="J521" s="3" cm="1">
        <f t="array" ref="J521">SUM(_xlfn._xlws.FILTER($D$2:$D$998,_xlfn.MAP($E$2:$E$998,_xlfn.LAMBDA(_xlpm.x,_xlpm.x=$E521))))</f>
        <v>9.0744101633393826E-4</v>
      </c>
      <c r="K521" s="3">
        <f t="shared" si="103"/>
        <v>1</v>
      </c>
      <c r="L521" s="3" cm="1">
        <f t="array" ref="L521">SUM(_xlfn._xlws.FILTER($D$2:$D$998,_xlfn.MAP($F$2:$F$998,_xlfn.LAMBDA(_xlpm.x,_xlpm.x=$F521))))</f>
        <v>9.0744101633393826E-4</v>
      </c>
      <c r="M521" s="3">
        <f t="shared" si="104"/>
        <v>1</v>
      </c>
      <c r="N521" s="3">
        <f t="shared" si="105"/>
        <v>0.25439985932113074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~boden~ : [boːdn]</v>
      </c>
      <c r="B522" s="2">
        <v>1</v>
      </c>
      <c r="C522" s="1" t="s">
        <v>1323</v>
      </c>
      <c r="D522" s="3">
        <f t="shared" si="97"/>
        <v>9.0744101633393826E-4</v>
      </c>
      <c r="E522" s="1" t="str">
        <f t="shared" si="98"/>
        <v>~boden~</v>
      </c>
      <c r="F522" s="1" t="str">
        <f t="shared" si="99"/>
        <v>[boːdn]</v>
      </c>
      <c r="G522" s="5">
        <f t="shared" si="100"/>
        <v>5</v>
      </c>
      <c r="H522" s="5">
        <f t="shared" si="101"/>
        <v>5</v>
      </c>
      <c r="I522" s="5">
        <f t="shared" si="102"/>
        <v>5</v>
      </c>
      <c r="J522" s="3" cm="1">
        <f t="array" ref="J522">SUM(_xlfn._xlws.FILTER($D$2:$D$998,_xlfn.MAP($E$2:$E$998,_xlfn.LAMBDA(_xlpm.x,_xlpm.x=$E522))))</f>
        <v>9.0744101633393826E-4</v>
      </c>
      <c r="K522" s="3">
        <f t="shared" si="103"/>
        <v>1</v>
      </c>
      <c r="L522" s="3" cm="1">
        <f t="array" ref="L522">SUM(_xlfn._xlws.FILTER($D$2:$D$998,_xlfn.MAP($F$2:$F$998,_xlfn.LAMBDA(_xlpm.x,_xlpm.x=$F522))))</f>
        <v>9.0744101633393826E-4</v>
      </c>
      <c r="M522" s="3">
        <f t="shared" si="104"/>
        <v>1</v>
      </c>
      <c r="N522" s="3">
        <f t="shared" si="105"/>
        <v>0.25439985932113074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~braun~ : [bʁaɔn]</v>
      </c>
      <c r="B523" s="2">
        <v>1</v>
      </c>
      <c r="C523" s="1" t="s">
        <v>1321</v>
      </c>
      <c r="D523" s="3">
        <f t="shared" si="97"/>
        <v>9.0744101633393826E-4</v>
      </c>
      <c r="E523" s="3" t="str">
        <f t="shared" si="98"/>
        <v>~braun~</v>
      </c>
      <c r="F523" s="3" t="str">
        <f t="shared" si="99"/>
        <v>[bʁaɔn]</v>
      </c>
      <c r="G523" s="5">
        <f t="shared" si="100"/>
        <v>5</v>
      </c>
      <c r="H523" s="5">
        <f t="shared" si="101"/>
        <v>5</v>
      </c>
      <c r="I523" s="5">
        <f t="shared" si="102"/>
        <v>5</v>
      </c>
      <c r="J523" s="3" cm="1">
        <f t="array" ref="J523">SUM(_xlfn._xlws.FILTER($D$2:$D$998,_xlfn.MAP($E$2:$E$998,_xlfn.LAMBDA(_xlpm.x,_xlpm.x=$E523))))</f>
        <v>9.0744101633393826E-4</v>
      </c>
      <c r="K523" s="3">
        <f t="shared" si="103"/>
        <v>1</v>
      </c>
      <c r="L523" s="3" cm="1">
        <f t="array" ref="L523">SUM(_xlfn._xlws.FILTER($D$2:$D$998,_xlfn.MAP($F$2:$F$998,_xlfn.LAMBDA(_xlpm.x,_xlpm.x=$F523))))</f>
        <v>9.0744101633393826E-4</v>
      </c>
      <c r="M523" s="3">
        <f t="shared" si="104"/>
        <v>1</v>
      </c>
      <c r="N523" s="3">
        <f t="shared" si="105"/>
        <v>0.25439985932113074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~breit~ : [bʁaɛt]</v>
      </c>
      <c r="B524" s="2">
        <v>1</v>
      </c>
      <c r="C524" s="1" t="s">
        <v>1320</v>
      </c>
      <c r="D524" s="3">
        <f t="shared" si="97"/>
        <v>9.0744101633393826E-4</v>
      </c>
      <c r="E524" s="1" t="str">
        <f t="shared" si="98"/>
        <v>~breit~</v>
      </c>
      <c r="F524" s="1" t="str">
        <f t="shared" si="99"/>
        <v>[bʁaɛt]</v>
      </c>
      <c r="G524" s="5">
        <f t="shared" si="100"/>
        <v>5</v>
      </c>
      <c r="H524" s="5">
        <f t="shared" si="101"/>
        <v>5</v>
      </c>
      <c r="I524" s="5">
        <f t="shared" si="102"/>
        <v>5</v>
      </c>
      <c r="J524" s="3" cm="1">
        <f t="array" ref="J524">SUM(_xlfn._xlws.FILTER($D$2:$D$998,_xlfn.MAP($E$2:$E$998,_xlfn.LAMBDA(_xlpm.x,_xlpm.x=$E524))))</f>
        <v>9.0744101633393826E-4</v>
      </c>
      <c r="K524" s="3">
        <f t="shared" si="103"/>
        <v>1</v>
      </c>
      <c r="L524" s="3" cm="1">
        <f t="array" ref="L524">SUM(_xlfn._xlws.FILTER($D$2:$D$998,_xlfn.MAP($F$2:$F$998,_xlfn.LAMBDA(_xlpm.x,_xlpm.x=$F524))))</f>
        <v>9.0744101633393826E-4</v>
      </c>
      <c r="M524" s="3">
        <f t="shared" si="104"/>
        <v>1</v>
      </c>
      <c r="N524" s="3">
        <f t="shared" si="105"/>
        <v>0.25439985932113074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~bildu~ : [bɪldʊ]</v>
      </c>
      <c r="B525" s="2">
        <v>1</v>
      </c>
      <c r="C525" s="1" t="s">
        <v>1319</v>
      </c>
      <c r="D525" s="3">
        <f t="shared" si="97"/>
        <v>9.0744101633393826E-4</v>
      </c>
      <c r="E525" s="3" t="str">
        <f t="shared" si="98"/>
        <v>~bildu~</v>
      </c>
      <c r="F525" s="3" t="str">
        <f t="shared" si="99"/>
        <v>[bɪldʊ]</v>
      </c>
      <c r="G525" s="5">
        <f t="shared" si="100"/>
        <v>5</v>
      </c>
      <c r="H525" s="5">
        <f t="shared" si="101"/>
        <v>5</v>
      </c>
      <c r="I525" s="5">
        <f t="shared" si="102"/>
        <v>5</v>
      </c>
      <c r="J525" s="3" cm="1">
        <f t="array" ref="J525">SUM(_xlfn._xlws.FILTER($D$2:$D$998,_xlfn.MAP($E$2:$E$998,_xlfn.LAMBDA(_xlpm.x,_xlpm.x=$E525))))</f>
        <v>9.0744101633393826E-4</v>
      </c>
      <c r="K525" s="3">
        <f t="shared" si="103"/>
        <v>1</v>
      </c>
      <c r="L525" s="3" cm="1">
        <f t="array" ref="L525">SUM(_xlfn._xlws.FILTER($D$2:$D$998,_xlfn.MAP($F$2:$F$998,_xlfn.LAMBDA(_xlpm.x,_xlpm.x=$F525))))</f>
        <v>9.0744101633393826E-4</v>
      </c>
      <c r="M525" s="3">
        <f t="shared" si="104"/>
        <v>1</v>
      </c>
      <c r="N525" s="3">
        <f t="shared" si="105"/>
        <v>0.25439985932113074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~begei~ : [bəɡaɛ]</v>
      </c>
      <c r="B526" s="2">
        <v>1</v>
      </c>
      <c r="C526" s="1" t="s">
        <v>1317</v>
      </c>
      <c r="D526" s="3">
        <f t="shared" si="97"/>
        <v>9.0744101633393826E-4</v>
      </c>
      <c r="E526" s="3" t="str">
        <f t="shared" si="98"/>
        <v>~begei~</v>
      </c>
      <c r="F526" s="3" t="str">
        <f t="shared" si="99"/>
        <v>[bəɡaɛ]</v>
      </c>
      <c r="G526" s="5">
        <f t="shared" si="100"/>
        <v>5</v>
      </c>
      <c r="H526" s="5">
        <f t="shared" si="101"/>
        <v>5</v>
      </c>
      <c r="I526" s="5">
        <f t="shared" si="102"/>
        <v>5</v>
      </c>
      <c r="J526" s="3" cm="1">
        <f t="array" ref="J526">SUM(_xlfn._xlws.FILTER($D$2:$D$998,_xlfn.MAP($E$2:$E$998,_xlfn.LAMBDA(_xlpm.x,_xlpm.x=$E526))))</f>
        <v>9.0744101633393826E-4</v>
      </c>
      <c r="K526" s="3">
        <f t="shared" si="103"/>
        <v>1</v>
      </c>
      <c r="L526" s="3" cm="1">
        <f t="array" ref="L526">SUM(_xlfn._xlws.FILTER($D$2:$D$998,_xlfn.MAP($F$2:$F$998,_xlfn.LAMBDA(_xlpm.x,_xlpm.x=$F526))))</f>
        <v>9.0744101633393826E-4</v>
      </c>
      <c r="M526" s="3">
        <f t="shared" si="104"/>
        <v>1</v>
      </c>
      <c r="N526" s="3">
        <f t="shared" si="105"/>
        <v>0.25439985932113074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~dampf~ : [dampf]</v>
      </c>
      <c r="B527" s="2">
        <v>1</v>
      </c>
      <c r="C527" s="1" t="s">
        <v>1316</v>
      </c>
      <c r="D527" s="3">
        <f t="shared" si="97"/>
        <v>9.0744101633393826E-4</v>
      </c>
      <c r="E527" s="1" t="str">
        <f t="shared" si="98"/>
        <v>~dampf~</v>
      </c>
      <c r="F527" s="1" t="str">
        <f t="shared" si="99"/>
        <v>[dampf]</v>
      </c>
      <c r="G527" s="5">
        <f t="shared" si="100"/>
        <v>5</v>
      </c>
      <c r="H527" s="5">
        <f t="shared" si="101"/>
        <v>5</v>
      </c>
      <c r="I527" s="5">
        <f t="shared" si="102"/>
        <v>5</v>
      </c>
      <c r="J527" s="3" cm="1">
        <f t="array" ref="J527">SUM(_xlfn._xlws.FILTER($D$2:$D$998,_xlfn.MAP($E$2:$E$998,_xlfn.LAMBDA(_xlpm.x,_xlpm.x=$E527))))</f>
        <v>9.0744101633393826E-4</v>
      </c>
      <c r="K527" s="3">
        <f t="shared" si="103"/>
        <v>1</v>
      </c>
      <c r="L527" s="3" cm="1">
        <f t="array" ref="L527">SUM(_xlfn._xlws.FILTER($D$2:$D$998,_xlfn.MAP($F$2:$F$998,_xlfn.LAMBDA(_xlpm.x,_xlpm.x=$F527))))</f>
        <v>9.0744101633393826E-4</v>
      </c>
      <c r="M527" s="3">
        <f t="shared" si="104"/>
        <v>1</v>
      </c>
      <c r="N527" s="3">
        <f t="shared" si="105"/>
        <v>0.25439985932113074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~diene~ : [diːne]</v>
      </c>
      <c r="B528" s="2">
        <v>1</v>
      </c>
      <c r="C528" s="1" t="s">
        <v>1312</v>
      </c>
      <c r="D528" s="3">
        <f t="shared" si="97"/>
        <v>9.0744101633393826E-4</v>
      </c>
      <c r="E528" s="1" t="str">
        <f t="shared" si="98"/>
        <v>~diene~</v>
      </c>
      <c r="F528" s="1" t="str">
        <f t="shared" si="99"/>
        <v>[diːne]</v>
      </c>
      <c r="G528" s="5">
        <f t="shared" si="100"/>
        <v>5</v>
      </c>
      <c r="H528" s="5">
        <f t="shared" si="101"/>
        <v>5</v>
      </c>
      <c r="I528" s="5">
        <f t="shared" si="102"/>
        <v>5</v>
      </c>
      <c r="J528" s="3" cm="1">
        <f t="array" ref="J528">SUM(_xlfn._xlws.FILTER($D$2:$D$998,_xlfn.MAP($E$2:$E$998,_xlfn.LAMBDA(_xlpm.x,_xlpm.x=$E528))))</f>
        <v>9.0744101633393826E-4</v>
      </c>
      <c r="K528" s="3">
        <f t="shared" si="103"/>
        <v>1</v>
      </c>
      <c r="L528" s="3" cm="1">
        <f t="array" ref="L528">SUM(_xlfn._xlws.FILTER($D$2:$D$998,_xlfn.MAP($F$2:$F$998,_xlfn.LAMBDA(_xlpm.x,_xlpm.x=$F528))))</f>
        <v>9.0744101633393826E-4</v>
      </c>
      <c r="M528" s="3">
        <f t="shared" si="104"/>
        <v>1</v>
      </c>
      <c r="N528" s="3">
        <f t="shared" si="105"/>
        <v>0.25439985932113074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~diese~ : [diːze]</v>
      </c>
      <c r="B529" s="2">
        <v>1</v>
      </c>
      <c r="C529" s="1" t="s">
        <v>1311</v>
      </c>
      <c r="D529" s="3">
        <f t="shared" si="97"/>
        <v>9.0744101633393826E-4</v>
      </c>
      <c r="E529" s="1" t="str">
        <f t="shared" si="98"/>
        <v>~diese~</v>
      </c>
      <c r="F529" s="1" t="str">
        <f t="shared" si="99"/>
        <v>[diːze]</v>
      </c>
      <c r="G529" s="5">
        <f t="shared" si="100"/>
        <v>5</v>
      </c>
      <c r="H529" s="5">
        <f t="shared" si="101"/>
        <v>5</v>
      </c>
      <c r="I529" s="5">
        <f t="shared" si="102"/>
        <v>5</v>
      </c>
      <c r="J529" s="3" cm="1">
        <f t="array" ref="J529">SUM(_xlfn._xlws.FILTER($D$2:$D$998,_xlfn.MAP($E$2:$E$998,_xlfn.LAMBDA(_xlpm.x,_xlpm.x=$E529))))</f>
        <v>9.0744101633393826E-4</v>
      </c>
      <c r="K529" s="3">
        <f t="shared" si="103"/>
        <v>1</v>
      </c>
      <c r="L529" s="3" cm="1">
        <f t="array" ref="L529">SUM(_xlfn._xlws.FILTER($D$2:$D$998,_xlfn.MAP($F$2:$F$998,_xlfn.LAMBDA(_xlpm.x,_xlpm.x=$F529))))</f>
        <v>9.0744101633393826E-4</v>
      </c>
      <c r="M529" s="3">
        <f t="shared" si="104"/>
        <v>1</v>
      </c>
      <c r="N529" s="3">
        <f t="shared" si="105"/>
        <v>0.25439985932113074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~draht~ : [dʁaːt]</v>
      </c>
      <c r="B530" s="2">
        <v>1</v>
      </c>
      <c r="C530" s="1" t="s">
        <v>1309</v>
      </c>
      <c r="D530" s="3">
        <f t="shared" si="97"/>
        <v>9.0744101633393826E-4</v>
      </c>
      <c r="E530" s="1" t="str">
        <f t="shared" si="98"/>
        <v>~draht~</v>
      </c>
      <c r="F530" s="1" t="str">
        <f t="shared" si="99"/>
        <v>[dʁaːt]</v>
      </c>
      <c r="G530" s="5">
        <f t="shared" si="100"/>
        <v>5</v>
      </c>
      <c r="H530" s="5">
        <f t="shared" si="101"/>
        <v>5</v>
      </c>
      <c r="I530" s="5">
        <f t="shared" si="102"/>
        <v>5</v>
      </c>
      <c r="J530" s="3" cm="1">
        <f t="array" ref="J530">SUM(_xlfn._xlws.FILTER($D$2:$D$998,_xlfn.MAP($E$2:$E$998,_xlfn.LAMBDA(_xlpm.x,_xlpm.x=$E530))))</f>
        <v>9.0744101633393826E-4</v>
      </c>
      <c r="K530" s="3">
        <f t="shared" si="103"/>
        <v>1</v>
      </c>
      <c r="L530" s="3" cm="1">
        <f t="array" ref="L530">SUM(_xlfn._xlws.FILTER($D$2:$D$998,_xlfn.MAP($F$2:$F$998,_xlfn.LAMBDA(_xlpm.x,_xlpm.x=$F530))))</f>
        <v>9.0744101633393826E-4</v>
      </c>
      <c r="M530" s="3">
        <f t="shared" si="104"/>
        <v>1</v>
      </c>
      <c r="N530" s="3">
        <f t="shared" si="105"/>
        <v>0.25439985932113074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~dreie~ : [dʁaɛɛ]</v>
      </c>
      <c r="B531" s="2">
        <v>1</v>
      </c>
      <c r="C531" s="1" t="s">
        <v>1308</v>
      </c>
      <c r="D531" s="3">
        <f t="shared" si="97"/>
        <v>9.0744101633393826E-4</v>
      </c>
      <c r="E531" s="1" t="str">
        <f t="shared" si="98"/>
        <v>~dreie~</v>
      </c>
      <c r="F531" s="1" t="str">
        <f t="shared" si="99"/>
        <v>[dʁaɛɛ]</v>
      </c>
      <c r="G531" s="5">
        <f t="shared" si="100"/>
        <v>5</v>
      </c>
      <c r="H531" s="5">
        <f t="shared" si="101"/>
        <v>5</v>
      </c>
      <c r="I531" s="5">
        <f t="shared" si="102"/>
        <v>5</v>
      </c>
      <c r="J531" s="3" cm="1">
        <f t="array" ref="J531">SUM(_xlfn._xlws.FILTER($D$2:$D$998,_xlfn.MAP($E$2:$E$998,_xlfn.LAMBDA(_xlpm.x,_xlpm.x=$E531))))</f>
        <v>9.0744101633393826E-4</v>
      </c>
      <c r="K531" s="3">
        <f t="shared" si="103"/>
        <v>1</v>
      </c>
      <c r="L531" s="3" cm="1">
        <f t="array" ref="L531">SUM(_xlfn._xlws.FILTER($D$2:$D$998,_xlfn.MAP($F$2:$F$998,_xlfn.LAMBDA(_xlpm.x,_xlpm.x=$F531))))</f>
        <v>9.0744101633393826E-4</v>
      </c>
      <c r="M531" s="3">
        <f t="shared" si="104"/>
        <v>1</v>
      </c>
      <c r="N531" s="3">
        <f t="shared" si="105"/>
        <v>0.25439985932113074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~dolla~ : [dɔlaː]</v>
      </c>
      <c r="B532" s="2">
        <v>1</v>
      </c>
      <c r="C532" s="1" t="s">
        <v>1307</v>
      </c>
      <c r="D532" s="3">
        <f t="shared" si="97"/>
        <v>9.0744101633393826E-4</v>
      </c>
      <c r="E532" s="1" t="str">
        <f t="shared" si="98"/>
        <v>~dolla~</v>
      </c>
      <c r="F532" s="1" t="str">
        <f t="shared" si="99"/>
        <v>[dɔlaː]</v>
      </c>
      <c r="G532" s="5">
        <f t="shared" si="100"/>
        <v>5</v>
      </c>
      <c r="H532" s="5">
        <f t="shared" si="101"/>
        <v>5</v>
      </c>
      <c r="I532" s="5">
        <f t="shared" si="102"/>
        <v>5</v>
      </c>
      <c r="J532" s="3" cm="1">
        <f t="array" ref="J532">SUM(_xlfn._xlws.FILTER($D$2:$D$998,_xlfn.MAP($E$2:$E$998,_xlfn.LAMBDA(_xlpm.x,_xlpm.x=$E532))))</f>
        <v>9.0744101633393826E-4</v>
      </c>
      <c r="K532" s="3">
        <f t="shared" si="103"/>
        <v>1</v>
      </c>
      <c r="L532" s="3" cm="1">
        <f t="array" ref="L532">SUM(_xlfn._xlws.FILTER($D$2:$D$998,_xlfn.MAP($F$2:$F$998,_xlfn.LAMBDA(_xlpm.x,_xlpm.x=$F532))))</f>
        <v>9.0744101633393826E-4</v>
      </c>
      <c r="M532" s="3">
        <f t="shared" si="104"/>
        <v>1</v>
      </c>
      <c r="N532" s="3">
        <f t="shared" si="105"/>
        <v>0.25439985932113074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~disku~ : [dɪsku]</v>
      </c>
      <c r="B533" s="2">
        <v>1</v>
      </c>
      <c r="C533" s="1" t="s">
        <v>1306</v>
      </c>
      <c r="D533" s="3">
        <f t="shared" si="97"/>
        <v>9.0744101633393826E-4</v>
      </c>
      <c r="E533" s="1" t="str">
        <f t="shared" si="98"/>
        <v>~disku~</v>
      </c>
      <c r="F533" s="1" t="str">
        <f t="shared" si="99"/>
        <v>[dɪsku]</v>
      </c>
      <c r="G533" s="5">
        <f t="shared" si="100"/>
        <v>5</v>
      </c>
      <c r="H533" s="5">
        <f t="shared" si="101"/>
        <v>5</v>
      </c>
      <c r="I533" s="5">
        <f t="shared" si="102"/>
        <v>5</v>
      </c>
      <c r="J533" s="3" cm="1">
        <f t="array" ref="J533">SUM(_xlfn._xlws.FILTER($D$2:$D$998,_xlfn.MAP($E$2:$E$998,_xlfn.LAMBDA(_xlpm.x,_xlpm.x=$E533))))</f>
        <v>9.0744101633393826E-4</v>
      </c>
      <c r="K533" s="3">
        <f t="shared" si="103"/>
        <v>1</v>
      </c>
      <c r="L533" s="3" cm="1">
        <f t="array" ref="L533">SUM(_xlfn._xlws.FILTER($D$2:$D$998,_xlfn.MAP($F$2:$F$998,_xlfn.LAMBDA(_xlpm.x,_xlpm.x=$F533))))</f>
        <v>9.0744101633393826E-4</v>
      </c>
      <c r="M533" s="3">
        <f t="shared" si="104"/>
        <v>1</v>
      </c>
      <c r="N533" s="3">
        <f t="shared" si="105"/>
        <v>0.25439985932113074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~falte~ : [falte]</v>
      </c>
      <c r="B534" s="2">
        <v>1</v>
      </c>
      <c r="C534" s="1" t="s">
        <v>1305</v>
      </c>
      <c r="D534" s="3">
        <f t="shared" si="97"/>
        <v>9.0744101633393826E-4</v>
      </c>
      <c r="E534" s="1" t="str">
        <f t="shared" si="98"/>
        <v>~falte~</v>
      </c>
      <c r="F534" s="1" t="str">
        <f t="shared" si="99"/>
        <v>[falte]</v>
      </c>
      <c r="G534" s="5">
        <f t="shared" si="100"/>
        <v>5</v>
      </c>
      <c r="H534" s="5">
        <f t="shared" si="101"/>
        <v>5</v>
      </c>
      <c r="I534" s="5">
        <f t="shared" si="102"/>
        <v>5</v>
      </c>
      <c r="J534" s="3" cm="1">
        <f t="array" ref="J534">SUM(_xlfn._xlws.FILTER($D$2:$D$998,_xlfn.MAP($E$2:$E$998,_xlfn.LAMBDA(_xlpm.x,_xlpm.x=$E534))))</f>
        <v>9.0744101633393826E-4</v>
      </c>
      <c r="K534" s="3">
        <f t="shared" si="103"/>
        <v>1</v>
      </c>
      <c r="L534" s="3" cm="1">
        <f t="array" ref="L534">SUM(_xlfn._xlws.FILTER($D$2:$D$998,_xlfn.MAP($F$2:$F$998,_xlfn.LAMBDA(_xlpm.x,_xlpm.x=$F534))))</f>
        <v>9.0744101633393826E-4</v>
      </c>
      <c r="M534" s="3">
        <f t="shared" si="104"/>
        <v>1</v>
      </c>
      <c r="N534" s="3">
        <f t="shared" si="105"/>
        <v>0.25439985932113074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~farbe~ : [faʁbe]</v>
      </c>
      <c r="B535" s="2">
        <v>1</v>
      </c>
      <c r="C535" s="1" t="s">
        <v>1303</v>
      </c>
      <c r="D535" s="3">
        <f t="shared" si="97"/>
        <v>9.0744101633393826E-4</v>
      </c>
      <c r="E535" s="1" t="str">
        <f t="shared" si="98"/>
        <v>~farbe~</v>
      </c>
      <c r="F535" s="1" t="str">
        <f t="shared" si="99"/>
        <v>[faʁbe]</v>
      </c>
      <c r="G535" s="5">
        <f t="shared" si="100"/>
        <v>5</v>
      </c>
      <c r="H535" s="5">
        <f t="shared" si="101"/>
        <v>5</v>
      </c>
      <c r="I535" s="5">
        <f t="shared" si="102"/>
        <v>5</v>
      </c>
      <c r="J535" s="3" cm="1">
        <f t="array" ref="J535">SUM(_xlfn._xlws.FILTER($D$2:$D$998,_xlfn.MAP($E$2:$E$998,_xlfn.LAMBDA(_xlpm.x,_xlpm.x=$E535))))</f>
        <v>9.0744101633393826E-4</v>
      </c>
      <c r="K535" s="3">
        <f t="shared" si="103"/>
        <v>1</v>
      </c>
      <c r="L535" s="3" cm="1">
        <f t="array" ref="L535">SUM(_xlfn._xlws.FILTER($D$2:$D$998,_xlfn.MAP($F$2:$F$998,_xlfn.LAMBDA(_xlpm.x,_xlpm.x=$F535))))</f>
        <v>9.0744101633393826E-4</v>
      </c>
      <c r="M535" s="3">
        <f t="shared" si="104"/>
        <v>1</v>
      </c>
      <c r="N535" s="3">
        <f t="shared" si="105"/>
        <v>0.25439985932113074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~feind~ : [faɛnt]</v>
      </c>
      <c r="B536" s="2">
        <v>1</v>
      </c>
      <c r="C536" s="1" t="s">
        <v>1302</v>
      </c>
      <c r="D536" s="3">
        <f t="shared" si="97"/>
        <v>9.0744101633393826E-4</v>
      </c>
      <c r="E536" s="1" t="str">
        <f t="shared" si="98"/>
        <v>~feind~</v>
      </c>
      <c r="F536" s="1" t="str">
        <f t="shared" si="99"/>
        <v>[faɛnt]</v>
      </c>
      <c r="G536" s="5">
        <f t="shared" si="100"/>
        <v>5</v>
      </c>
      <c r="H536" s="5">
        <f t="shared" si="101"/>
        <v>5</v>
      </c>
      <c r="I536" s="5">
        <f t="shared" si="102"/>
        <v>5</v>
      </c>
      <c r="J536" s="3" cm="1">
        <f t="array" ref="J536">SUM(_xlfn._xlws.FILTER($D$2:$D$998,_xlfn.MAP($E$2:$E$998,_xlfn.LAMBDA(_xlpm.x,_xlpm.x=$E536))))</f>
        <v>9.0744101633393826E-4</v>
      </c>
      <c r="K536" s="3">
        <f t="shared" si="103"/>
        <v>1</v>
      </c>
      <c r="L536" s="3" cm="1">
        <f t="array" ref="L536">SUM(_xlfn._xlws.FILTER($D$2:$D$998,_xlfn.MAP($F$2:$F$998,_xlfn.LAMBDA(_xlpm.x,_xlpm.x=$F536))))</f>
        <v>9.0744101633393826E-4</v>
      </c>
      <c r="M536" s="3">
        <f t="shared" si="104"/>
        <v>1</v>
      </c>
      <c r="N536" s="3">
        <f t="shared" si="105"/>
        <v>0.25439985932113074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~vater~ : [faːtɐ]</v>
      </c>
      <c r="B537" s="2">
        <v>1</v>
      </c>
      <c r="C537" s="1" t="s">
        <v>1301</v>
      </c>
      <c r="D537" s="3">
        <f t="shared" si="97"/>
        <v>9.0744101633393826E-4</v>
      </c>
      <c r="E537" s="1" t="str">
        <f t="shared" si="98"/>
        <v>~vater~</v>
      </c>
      <c r="F537" s="1" t="str">
        <f t="shared" si="99"/>
        <v>[faːtɐ]</v>
      </c>
      <c r="G537" s="5">
        <f t="shared" si="100"/>
        <v>5</v>
      </c>
      <c r="H537" s="5">
        <f t="shared" si="101"/>
        <v>5</v>
      </c>
      <c r="I537" s="5">
        <f t="shared" si="102"/>
        <v>5</v>
      </c>
      <c r="J537" s="3" cm="1">
        <f t="array" ref="J537">SUM(_xlfn._xlws.FILTER($D$2:$D$998,_xlfn.MAP($E$2:$E$998,_xlfn.LAMBDA(_xlpm.x,_xlpm.x=$E537))))</f>
        <v>9.0744101633393826E-4</v>
      </c>
      <c r="K537" s="3">
        <f t="shared" si="103"/>
        <v>1</v>
      </c>
      <c r="L537" s="3" cm="1">
        <f t="array" ref="L537">SUM(_xlfn._xlws.FILTER($D$2:$D$998,_xlfn.MAP($F$2:$F$998,_xlfn.LAMBDA(_xlpm.x,_xlpm.x=$F537))))</f>
        <v>9.0744101633393826E-4</v>
      </c>
      <c r="M537" s="3">
        <f t="shared" si="104"/>
        <v>1</v>
      </c>
      <c r="N537" s="3">
        <f t="shared" si="105"/>
        <v>0.25439985932113074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~feige~ : [faɛɡe]</v>
      </c>
      <c r="B538" s="2">
        <v>1</v>
      </c>
      <c r="C538" s="1" t="s">
        <v>1300</v>
      </c>
      <c r="D538" s="3">
        <f t="shared" si="97"/>
        <v>9.0744101633393826E-4</v>
      </c>
      <c r="E538" s="1" t="str">
        <f t="shared" si="98"/>
        <v>~feige~</v>
      </c>
      <c r="F538" s="1" t="str">
        <f t="shared" si="99"/>
        <v>[faɛɡe]</v>
      </c>
      <c r="G538" s="5">
        <f t="shared" si="100"/>
        <v>5</v>
      </c>
      <c r="H538" s="5">
        <f t="shared" si="101"/>
        <v>5</v>
      </c>
      <c r="I538" s="5">
        <f t="shared" si="102"/>
        <v>5</v>
      </c>
      <c r="J538" s="3" cm="1">
        <f t="array" ref="J538">SUM(_xlfn._xlws.FILTER($D$2:$D$998,_xlfn.MAP($E$2:$E$998,_xlfn.LAMBDA(_xlpm.x,_xlpm.x=$E538))))</f>
        <v>9.0744101633393826E-4</v>
      </c>
      <c r="K538" s="3">
        <f t="shared" si="103"/>
        <v>1</v>
      </c>
      <c r="L538" s="3" cm="1">
        <f t="array" ref="L538">SUM(_xlfn._xlws.FILTER($D$2:$D$998,_xlfn.MAP($F$2:$F$998,_xlfn.LAMBDA(_xlpm.x,_xlpm.x=$F538))))</f>
        <v>9.0744101633393826E-4</v>
      </c>
      <c r="M538" s="3">
        <f t="shared" si="104"/>
        <v>1</v>
      </c>
      <c r="N538" s="3">
        <f t="shared" si="105"/>
        <v>0.25439985932113074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~fahrt~ : [faːʁt]</v>
      </c>
      <c r="B539" s="2">
        <v>1</v>
      </c>
      <c r="C539" s="1" t="s">
        <v>1299</v>
      </c>
      <c r="D539" s="3">
        <f t="shared" si="97"/>
        <v>9.0744101633393826E-4</v>
      </c>
      <c r="E539" s="1" t="str">
        <f t="shared" si="98"/>
        <v>~fahrt~</v>
      </c>
      <c r="F539" s="1" t="str">
        <f t="shared" si="99"/>
        <v>[faːʁt]</v>
      </c>
      <c r="G539" s="5">
        <f t="shared" si="100"/>
        <v>5</v>
      </c>
      <c r="H539" s="5">
        <f t="shared" si="101"/>
        <v>5</v>
      </c>
      <c r="I539" s="5">
        <f t="shared" si="102"/>
        <v>5</v>
      </c>
      <c r="J539" s="3" cm="1">
        <f t="array" ref="J539">SUM(_xlfn._xlws.FILTER($D$2:$D$998,_xlfn.MAP($E$2:$E$998,_xlfn.LAMBDA(_xlpm.x,_xlpm.x=$E539))))</f>
        <v>9.0744101633393826E-4</v>
      </c>
      <c r="K539" s="3">
        <f t="shared" si="103"/>
        <v>1</v>
      </c>
      <c r="L539" s="3" cm="1">
        <f t="array" ref="L539">SUM(_xlfn._xlws.FILTER($D$2:$D$998,_xlfn.MAP($F$2:$F$998,_xlfn.LAMBDA(_xlpm.x,_xlpm.x=$F539))))</f>
        <v>9.0744101633393826E-4</v>
      </c>
      <c r="M539" s="3">
        <f t="shared" si="104"/>
        <v>1</v>
      </c>
      <c r="N539" s="3">
        <f t="shared" si="105"/>
        <v>0.25439985932113074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~fahru~ : [faːʁʊ]</v>
      </c>
      <c r="B540" s="2">
        <v>1</v>
      </c>
      <c r="C540" s="1" t="s">
        <v>1298</v>
      </c>
      <c r="D540" s="3">
        <f t="shared" si="97"/>
        <v>9.0744101633393826E-4</v>
      </c>
      <c r="E540" s="1" t="str">
        <f t="shared" si="98"/>
        <v>~fahru~</v>
      </c>
      <c r="F540" s="1" t="str">
        <f t="shared" si="99"/>
        <v>[faːʁʊ]</v>
      </c>
      <c r="G540" s="5">
        <f t="shared" si="100"/>
        <v>5</v>
      </c>
      <c r="H540" s="5">
        <f t="shared" si="101"/>
        <v>5</v>
      </c>
      <c r="I540" s="5">
        <f t="shared" si="102"/>
        <v>5</v>
      </c>
      <c r="J540" s="3" cm="1">
        <f t="array" ref="J540">SUM(_xlfn._xlws.FILTER($D$2:$D$998,_xlfn.MAP($E$2:$E$998,_xlfn.LAMBDA(_xlpm.x,_xlpm.x=$E540))))</f>
        <v>9.0744101633393826E-4</v>
      </c>
      <c r="K540" s="3">
        <f t="shared" si="103"/>
        <v>1</v>
      </c>
      <c r="L540" s="3" cm="1">
        <f t="array" ref="L540">SUM(_xlfn._xlws.FILTER($D$2:$D$998,_xlfn.MAP($F$2:$F$998,_xlfn.LAMBDA(_xlpm.x,_xlpm.x=$F540))))</f>
        <v>9.0744101633393826E-4</v>
      </c>
      <c r="M540" s="3">
        <f t="shared" si="104"/>
        <v>1</v>
      </c>
      <c r="N540" s="3">
        <f t="shared" si="105"/>
        <v>0.25439985932113074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~vogel~ : [foːɡl]</v>
      </c>
      <c r="B541" s="2">
        <v>1</v>
      </c>
      <c r="C541" s="1" t="s">
        <v>1295</v>
      </c>
      <c r="D541" s="3">
        <f t="shared" si="97"/>
        <v>9.0744101633393826E-4</v>
      </c>
      <c r="E541" s="3" t="str">
        <f t="shared" si="98"/>
        <v>~vogel~</v>
      </c>
      <c r="F541" s="3" t="str">
        <f t="shared" si="99"/>
        <v>[foːɡl]</v>
      </c>
      <c r="G541" s="5">
        <f t="shared" si="100"/>
        <v>5</v>
      </c>
      <c r="H541" s="5">
        <f t="shared" si="101"/>
        <v>5</v>
      </c>
      <c r="I541" s="5">
        <f t="shared" si="102"/>
        <v>5</v>
      </c>
      <c r="J541" s="3" cm="1">
        <f t="array" ref="J541">SUM(_xlfn._xlws.FILTER($D$2:$D$998,_xlfn.MAP($E$2:$E$998,_xlfn.LAMBDA(_xlpm.x,_xlpm.x=$E541))))</f>
        <v>9.0744101633393826E-4</v>
      </c>
      <c r="K541" s="3">
        <f t="shared" si="103"/>
        <v>1</v>
      </c>
      <c r="L541" s="3" cm="1">
        <f t="array" ref="L541">SUM(_xlfn._xlws.FILTER($D$2:$D$998,_xlfn.MAP($F$2:$F$998,_xlfn.LAMBDA(_xlpm.x,_xlpm.x=$F541))))</f>
        <v>9.0744101633393826E-4</v>
      </c>
      <c r="M541" s="3">
        <f t="shared" si="104"/>
        <v>1</v>
      </c>
      <c r="N541" s="3">
        <f t="shared" si="105"/>
        <v>0.25439985932113074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~führe~ : [fyːʁe]</v>
      </c>
      <c r="B542" s="2">
        <v>1</v>
      </c>
      <c r="C542" s="1" t="s">
        <v>1292</v>
      </c>
      <c r="D542" s="3">
        <f t="shared" si="97"/>
        <v>9.0744101633393826E-4</v>
      </c>
      <c r="E542" s="3" t="str">
        <f t="shared" si="98"/>
        <v>~führe~</v>
      </c>
      <c r="F542" s="3" t="str">
        <f t="shared" si="99"/>
        <v>[fyːʁe]</v>
      </c>
      <c r="G542" s="5">
        <f t="shared" si="100"/>
        <v>5</v>
      </c>
      <c r="H542" s="5">
        <f t="shared" si="101"/>
        <v>5</v>
      </c>
      <c r="I542" s="5">
        <f t="shared" si="102"/>
        <v>5</v>
      </c>
      <c r="J542" s="3" cm="1">
        <f t="array" ref="J542">SUM(_xlfn._xlws.FILTER($D$2:$D$998,_xlfn.MAP($E$2:$E$998,_xlfn.LAMBDA(_xlpm.x,_xlpm.x=$E542))))</f>
        <v>9.0744101633393826E-4</v>
      </c>
      <c r="K542" s="3">
        <f t="shared" si="103"/>
        <v>1</v>
      </c>
      <c r="L542" s="3" cm="1">
        <f t="array" ref="L542">SUM(_xlfn._xlws.FILTER($D$2:$D$998,_xlfn.MAP($F$2:$F$998,_xlfn.LAMBDA(_xlpm.x,_xlpm.x=$F542))))</f>
        <v>9.0744101633393826E-4</v>
      </c>
      <c r="M542" s="3">
        <f t="shared" si="104"/>
        <v>1</v>
      </c>
      <c r="N542" s="3">
        <f t="shared" si="105"/>
        <v>0.25439985932113074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~verlo~ : [fɐloː]</v>
      </c>
      <c r="B543" s="2">
        <v>1</v>
      </c>
      <c r="C543" s="1" t="s">
        <v>1290</v>
      </c>
      <c r="D543" s="3">
        <f t="shared" si="97"/>
        <v>9.0744101633393826E-4</v>
      </c>
      <c r="E543" s="1" t="str">
        <f t="shared" si="98"/>
        <v>~verlo~</v>
      </c>
      <c r="F543" s="1" t="str">
        <f t="shared" si="99"/>
        <v>[fɐloː]</v>
      </c>
      <c r="G543" s="5">
        <f t="shared" si="100"/>
        <v>5</v>
      </c>
      <c r="H543" s="5">
        <f t="shared" si="101"/>
        <v>5</v>
      </c>
      <c r="I543" s="5">
        <f t="shared" si="102"/>
        <v>5</v>
      </c>
      <c r="J543" s="3" cm="1">
        <f t="array" ref="J543">SUM(_xlfn._xlws.FILTER($D$2:$D$998,_xlfn.MAP($E$2:$E$998,_xlfn.LAMBDA(_xlpm.x,_xlpm.x=$E543))))</f>
        <v>9.0744101633393826E-4</v>
      </c>
      <c r="K543" s="3">
        <f t="shared" si="103"/>
        <v>1</v>
      </c>
      <c r="L543" s="3" cm="1">
        <f t="array" ref="L543">SUM(_xlfn._xlws.FILTER($D$2:$D$998,_xlfn.MAP($F$2:$F$998,_xlfn.LAMBDA(_xlpm.x,_xlpm.x=$F543))))</f>
        <v>9.0744101633393826E-4</v>
      </c>
      <c r="M543" s="3">
        <f t="shared" si="104"/>
        <v>1</v>
      </c>
      <c r="N543" s="3">
        <f t="shared" si="105"/>
        <v>0.25439985932113074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~fstie~ : [fʃtiː]</v>
      </c>
      <c r="B544" s="2">
        <v>1</v>
      </c>
      <c r="C544" s="1" t="s">
        <v>1287</v>
      </c>
      <c r="D544" s="3">
        <f t="shared" si="97"/>
        <v>9.0744101633393826E-4</v>
      </c>
      <c r="E544" s="1" t="str">
        <f t="shared" si="98"/>
        <v>~fstie~</v>
      </c>
      <c r="F544" s="1" t="str">
        <f t="shared" si="99"/>
        <v>[fʃtiː]</v>
      </c>
      <c r="G544" s="5">
        <f t="shared" si="100"/>
        <v>5</v>
      </c>
      <c r="H544" s="5">
        <f t="shared" si="101"/>
        <v>5</v>
      </c>
      <c r="I544" s="5">
        <f t="shared" si="102"/>
        <v>5</v>
      </c>
      <c r="J544" s="3" cm="1">
        <f t="array" ref="J544">SUM(_xlfn._xlws.FILTER($D$2:$D$998,_xlfn.MAP($E$2:$E$998,_xlfn.LAMBDA(_xlpm.x,_xlpm.x=$E544))))</f>
        <v>9.0744101633393826E-4</v>
      </c>
      <c r="K544" s="3">
        <f t="shared" si="103"/>
        <v>1</v>
      </c>
      <c r="L544" s="3" cm="1">
        <f t="array" ref="L544">SUM(_xlfn._xlws.FILTER($D$2:$D$998,_xlfn.MAP($F$2:$F$998,_xlfn.LAMBDA(_xlpm.x,_xlpm.x=$F544))))</f>
        <v>9.0744101633393826E-4</v>
      </c>
      <c r="M544" s="3">
        <f t="shared" si="104"/>
        <v>1</v>
      </c>
      <c r="N544" s="3">
        <f t="shared" si="105"/>
        <v>0.25439985932113074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~versu~ : [fɐzuː]</v>
      </c>
      <c r="B545" s="2">
        <v>1</v>
      </c>
      <c r="C545" s="1" t="s">
        <v>1285</v>
      </c>
      <c r="D545" s="3">
        <f t="shared" si="97"/>
        <v>9.0744101633393826E-4</v>
      </c>
      <c r="E545" s="1" t="str">
        <f t="shared" si="98"/>
        <v>~versu~</v>
      </c>
      <c r="F545" s="1" t="str">
        <f t="shared" si="99"/>
        <v>[fɐzuː]</v>
      </c>
      <c r="G545" s="5">
        <f t="shared" si="100"/>
        <v>5</v>
      </c>
      <c r="H545" s="5">
        <f t="shared" si="101"/>
        <v>5</v>
      </c>
      <c r="I545" s="5">
        <f t="shared" si="102"/>
        <v>5</v>
      </c>
      <c r="J545" s="3" cm="1">
        <f t="array" ref="J545">SUM(_xlfn._xlws.FILTER($D$2:$D$998,_xlfn.MAP($E$2:$E$998,_xlfn.LAMBDA(_xlpm.x,_xlpm.x=$E545))))</f>
        <v>9.0744101633393826E-4</v>
      </c>
      <c r="K545" s="3">
        <f t="shared" si="103"/>
        <v>1</v>
      </c>
      <c r="L545" s="3" cm="1">
        <f t="array" ref="L545">SUM(_xlfn._xlws.FILTER($D$2:$D$998,_xlfn.MAP($F$2:$F$998,_xlfn.LAMBDA(_xlpm.x,_xlpm.x=$F545))))</f>
        <v>9.0744101633393826E-4</v>
      </c>
      <c r="M545" s="3">
        <f t="shared" si="104"/>
        <v>1</v>
      </c>
      <c r="N545" s="3">
        <f t="shared" si="105"/>
        <v>0.25439985932113074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~formu~ : [fɔʁmu]</v>
      </c>
      <c r="B546" s="2">
        <v>1</v>
      </c>
      <c r="C546" s="1" t="s">
        <v>1284</v>
      </c>
      <c r="D546" s="3">
        <f t="shared" si="97"/>
        <v>9.0744101633393826E-4</v>
      </c>
      <c r="E546" s="1" t="str">
        <f t="shared" si="98"/>
        <v>~formu~</v>
      </c>
      <c r="F546" s="1" t="str">
        <f t="shared" si="99"/>
        <v>[fɔʁmu]</v>
      </c>
      <c r="G546" s="5">
        <f t="shared" si="100"/>
        <v>5</v>
      </c>
      <c r="H546" s="5">
        <f t="shared" si="101"/>
        <v>5</v>
      </c>
      <c r="I546" s="5">
        <f t="shared" si="102"/>
        <v>5</v>
      </c>
      <c r="J546" s="3" cm="1">
        <f t="array" ref="J546">SUM(_xlfn._xlws.FILTER($D$2:$D$998,_xlfn.MAP($E$2:$E$998,_xlfn.LAMBDA(_xlpm.x,_xlpm.x=$E546))))</f>
        <v>9.0744101633393826E-4</v>
      </c>
      <c r="K546" s="3">
        <f t="shared" si="103"/>
        <v>1</v>
      </c>
      <c r="L546" s="3" cm="1">
        <f t="array" ref="L546">SUM(_xlfn._xlws.FILTER($D$2:$D$998,_xlfn.MAP($F$2:$F$998,_xlfn.LAMBDA(_xlpm.x,_xlpm.x=$F546))))</f>
        <v>9.0744101633393826E-4</v>
      </c>
      <c r="M546" s="3">
        <f t="shared" si="104"/>
        <v>1</v>
      </c>
      <c r="N546" s="3">
        <f t="shared" si="105"/>
        <v>0.25439985932113074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~front~ : [fʁɔnt]</v>
      </c>
      <c r="B547" s="2">
        <v>1</v>
      </c>
      <c r="C547" s="1" t="s">
        <v>1283</v>
      </c>
      <c r="D547" s="3">
        <f t="shared" si="97"/>
        <v>9.0744101633393826E-4</v>
      </c>
      <c r="E547" s="3" t="str">
        <f t="shared" si="98"/>
        <v>~front~</v>
      </c>
      <c r="F547" s="3" t="str">
        <f t="shared" si="99"/>
        <v>[fʁɔnt]</v>
      </c>
      <c r="G547" s="5">
        <f t="shared" si="100"/>
        <v>5</v>
      </c>
      <c r="H547" s="5">
        <f t="shared" si="101"/>
        <v>5</v>
      </c>
      <c r="I547" s="5">
        <f t="shared" si="102"/>
        <v>5</v>
      </c>
      <c r="J547" s="3" cm="1">
        <f t="array" ref="J547">SUM(_xlfn._xlws.FILTER($D$2:$D$998,_xlfn.MAP($E$2:$E$998,_xlfn.LAMBDA(_xlpm.x,_xlpm.x=$E547))))</f>
        <v>9.0744101633393826E-4</v>
      </c>
      <c r="K547" s="3">
        <f t="shared" si="103"/>
        <v>1</v>
      </c>
      <c r="L547" s="3" cm="1">
        <f t="array" ref="L547">SUM(_xlfn._xlws.FILTER($D$2:$D$998,_xlfn.MAP($F$2:$F$998,_xlfn.LAMBDA(_xlpm.x,_xlpm.x=$F547))))</f>
        <v>9.0744101633393826E-4</v>
      </c>
      <c r="M547" s="3">
        <f t="shared" si="104"/>
        <v>1</v>
      </c>
      <c r="N547" s="3">
        <f t="shared" si="105"/>
        <v>0.25439985932113074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~haben~ : [haːbm]</v>
      </c>
      <c r="B548" s="2">
        <v>1</v>
      </c>
      <c r="C548" s="1" t="s">
        <v>1282</v>
      </c>
      <c r="D548" s="3">
        <f t="shared" si="97"/>
        <v>9.0744101633393826E-4</v>
      </c>
      <c r="E548" s="1" t="str">
        <f t="shared" si="98"/>
        <v>~haben~</v>
      </c>
      <c r="F548" s="1" t="str">
        <f t="shared" si="99"/>
        <v>[haːbm]</v>
      </c>
      <c r="G548" s="5">
        <f t="shared" si="100"/>
        <v>5</v>
      </c>
      <c r="H548" s="5">
        <f t="shared" si="101"/>
        <v>5</v>
      </c>
      <c r="I548" s="5">
        <f t="shared" si="102"/>
        <v>5</v>
      </c>
      <c r="J548" s="3" cm="1">
        <f t="array" ref="J548">SUM(_xlfn._xlws.FILTER($D$2:$D$998,_xlfn.MAP($E$2:$E$998,_xlfn.LAMBDA(_xlpm.x,_xlpm.x=$E548))))</f>
        <v>9.0744101633393826E-4</v>
      </c>
      <c r="K548" s="3">
        <f t="shared" si="103"/>
        <v>1</v>
      </c>
      <c r="L548" s="3" cm="1">
        <f t="array" ref="L548">SUM(_xlfn._xlws.FILTER($D$2:$D$998,_xlfn.MAP($F$2:$F$998,_xlfn.LAMBDA(_xlpm.x,_xlpm.x=$F548))))</f>
        <v>9.0744101633393826E-4</v>
      </c>
      <c r="M548" s="3">
        <f t="shared" si="104"/>
        <v>1</v>
      </c>
      <c r="N548" s="3">
        <f t="shared" si="105"/>
        <v>0.25439985932113074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~hafen~ : [haːfn]</v>
      </c>
      <c r="B549" s="2">
        <v>1</v>
      </c>
      <c r="C549" s="1" t="s">
        <v>1281</v>
      </c>
      <c r="D549" s="3">
        <f t="shared" si="97"/>
        <v>9.0744101633393826E-4</v>
      </c>
      <c r="E549" s="3" t="str">
        <f t="shared" si="98"/>
        <v>~hafen~</v>
      </c>
      <c r="F549" s="3" t="str">
        <f t="shared" si="99"/>
        <v>[haːfn]</v>
      </c>
      <c r="G549" s="5">
        <f t="shared" si="100"/>
        <v>5</v>
      </c>
      <c r="H549" s="5">
        <f t="shared" si="101"/>
        <v>5</v>
      </c>
      <c r="I549" s="5">
        <f t="shared" si="102"/>
        <v>5</v>
      </c>
      <c r="J549" s="3" cm="1">
        <f t="array" ref="J549">SUM(_xlfn._xlws.FILTER($D$2:$D$998,_xlfn.MAP($E$2:$E$998,_xlfn.LAMBDA(_xlpm.x,_xlpm.x=$E549))))</f>
        <v>9.0744101633393826E-4</v>
      </c>
      <c r="K549" s="3">
        <f t="shared" si="103"/>
        <v>1</v>
      </c>
      <c r="L549" s="3" cm="1">
        <f t="array" ref="L549">SUM(_xlfn._xlws.FILTER($D$2:$D$998,_xlfn.MAP($F$2:$F$998,_xlfn.LAMBDA(_xlpm.x,_xlpm.x=$F549))))</f>
        <v>9.0744101633393826E-4</v>
      </c>
      <c r="M549" s="3">
        <f t="shared" si="104"/>
        <v>1</v>
      </c>
      <c r="N549" s="3">
        <f t="shared" si="105"/>
        <v>0.25439985932113074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~hause~ : [haɔze]</v>
      </c>
      <c r="B550" s="2">
        <v>1</v>
      </c>
      <c r="C550" s="1" t="s">
        <v>1280</v>
      </c>
      <c r="D550" s="3">
        <f t="shared" si="97"/>
        <v>9.0744101633393826E-4</v>
      </c>
      <c r="E550" s="3" t="str">
        <f t="shared" si="98"/>
        <v>~hause~</v>
      </c>
      <c r="F550" s="3" t="str">
        <f t="shared" si="99"/>
        <v>[haɔze]</v>
      </c>
      <c r="G550" s="5">
        <f t="shared" si="100"/>
        <v>5</v>
      </c>
      <c r="H550" s="5">
        <f t="shared" si="101"/>
        <v>5</v>
      </c>
      <c r="I550" s="5">
        <f t="shared" si="102"/>
        <v>5</v>
      </c>
      <c r="J550" s="3" cm="1">
        <f t="array" ref="J550">SUM(_xlfn._xlws.FILTER($D$2:$D$998,_xlfn.MAP($E$2:$E$998,_xlfn.LAMBDA(_xlpm.x,_xlpm.x=$E550))))</f>
        <v>9.0744101633393826E-4</v>
      </c>
      <c r="K550" s="3">
        <f t="shared" si="103"/>
        <v>1</v>
      </c>
      <c r="L550" s="3" cm="1">
        <f t="array" ref="L550">SUM(_xlfn._xlws.FILTER($D$2:$D$998,_xlfn.MAP($F$2:$F$998,_xlfn.LAMBDA(_xlpm.x,_xlpm.x=$F550))))</f>
        <v>9.0744101633393826E-4</v>
      </c>
      <c r="M550" s="3">
        <f t="shared" si="104"/>
        <v>1</v>
      </c>
      <c r="N550" s="3">
        <f t="shared" si="105"/>
        <v>0.25439985932113074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~hiere~ : [hiːʁe]</v>
      </c>
      <c r="B551" s="2">
        <v>1</v>
      </c>
      <c r="C551" s="1" t="s">
        <v>1279</v>
      </c>
      <c r="D551" s="3">
        <f t="shared" si="97"/>
        <v>9.0744101633393826E-4</v>
      </c>
      <c r="E551" s="3" t="str">
        <f t="shared" si="98"/>
        <v>~hiere~</v>
      </c>
      <c r="F551" s="3" t="str">
        <f t="shared" si="99"/>
        <v>[hiːʁe]</v>
      </c>
      <c r="G551" s="5">
        <f t="shared" si="100"/>
        <v>5</v>
      </c>
      <c r="H551" s="5">
        <f t="shared" si="101"/>
        <v>5</v>
      </c>
      <c r="I551" s="5">
        <f t="shared" si="102"/>
        <v>5</v>
      </c>
      <c r="J551" s="3" cm="1">
        <f t="array" ref="J551">SUM(_xlfn._xlws.FILTER($D$2:$D$998,_xlfn.MAP($E$2:$E$998,_xlfn.LAMBDA(_xlpm.x,_xlpm.x=$E551))))</f>
        <v>9.0744101633393826E-4</v>
      </c>
      <c r="K551" s="3">
        <f t="shared" si="103"/>
        <v>1</v>
      </c>
      <c r="L551" s="3" cm="1">
        <f t="array" ref="L551">SUM(_xlfn._xlws.FILTER($D$2:$D$998,_xlfn.MAP($F$2:$F$998,_xlfn.LAMBDA(_xlpm.x,_xlpm.x=$F551))))</f>
        <v>9.0744101633393826E-4</v>
      </c>
      <c r="M551" s="3">
        <f t="shared" si="104"/>
        <v>1</v>
      </c>
      <c r="N551" s="3">
        <f t="shared" si="105"/>
        <v>0.25439985932113074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~hügel~ : [hyːɡl]</v>
      </c>
      <c r="B552" s="2">
        <v>1</v>
      </c>
      <c r="C552" s="1" t="s">
        <v>1277</v>
      </c>
      <c r="D552" s="3">
        <f t="shared" si="97"/>
        <v>9.0744101633393826E-4</v>
      </c>
      <c r="E552" s="1" t="str">
        <f t="shared" si="98"/>
        <v>~hügel~</v>
      </c>
      <c r="F552" s="1" t="str">
        <f t="shared" si="99"/>
        <v>[hyːɡl]</v>
      </c>
      <c r="G552" s="5">
        <f t="shared" si="100"/>
        <v>5</v>
      </c>
      <c r="H552" s="5">
        <f t="shared" si="101"/>
        <v>5</v>
      </c>
      <c r="I552" s="5">
        <f t="shared" si="102"/>
        <v>5</v>
      </c>
      <c r="J552" s="3" cm="1">
        <f t="array" ref="J552">SUM(_xlfn._xlws.FILTER($D$2:$D$998,_xlfn.MAP($E$2:$E$998,_xlfn.LAMBDA(_xlpm.x,_xlpm.x=$E552))))</f>
        <v>9.0744101633393826E-4</v>
      </c>
      <c r="K552" s="3">
        <f t="shared" si="103"/>
        <v>1</v>
      </c>
      <c r="L552" s="3" cm="1">
        <f t="array" ref="L552">SUM(_xlfn._xlws.FILTER($D$2:$D$998,_xlfn.MAP($F$2:$F$998,_xlfn.LAMBDA(_xlpm.x,_xlpm.x=$F552))))</f>
        <v>9.0744101633393826E-4</v>
      </c>
      <c r="M552" s="3">
        <f t="shared" si="104"/>
        <v>1</v>
      </c>
      <c r="N552" s="3">
        <f t="shared" si="105"/>
        <v>0.25439985932113074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~hilfe~ : [hɪlfe]</v>
      </c>
      <c r="B553" s="2">
        <v>1</v>
      </c>
      <c r="C553" s="1" t="s">
        <v>1276</v>
      </c>
      <c r="D553" s="3">
        <f t="shared" si="97"/>
        <v>9.0744101633393826E-4</v>
      </c>
      <c r="E553" s="3" t="str">
        <f t="shared" si="98"/>
        <v>~hilfe~</v>
      </c>
      <c r="F553" s="3" t="str">
        <f t="shared" si="99"/>
        <v>[hɪlfe]</v>
      </c>
      <c r="G553" s="5">
        <f t="shared" si="100"/>
        <v>5</v>
      </c>
      <c r="H553" s="5">
        <f t="shared" si="101"/>
        <v>5</v>
      </c>
      <c r="I553" s="5">
        <f t="shared" si="102"/>
        <v>5</v>
      </c>
      <c r="J553" s="3" cm="1">
        <f t="array" ref="J553">SUM(_xlfn._xlws.FILTER($D$2:$D$998,_xlfn.MAP($E$2:$E$998,_xlfn.LAMBDA(_xlpm.x,_xlpm.x=$E553))))</f>
        <v>9.0744101633393826E-4</v>
      </c>
      <c r="K553" s="3">
        <f t="shared" si="103"/>
        <v>1</v>
      </c>
      <c r="L553" s="3" cm="1">
        <f t="array" ref="L553">SUM(_xlfn._xlws.FILTER($D$2:$D$998,_xlfn.MAP($F$2:$F$998,_xlfn.LAMBDA(_xlpm.x,_xlpm.x=$F553))))</f>
        <v>9.0744101633393826E-4</v>
      </c>
      <c r="M553" s="3">
        <f t="shared" si="104"/>
        <v>1</v>
      </c>
      <c r="N553" s="3">
        <f t="shared" si="105"/>
        <v>0.25439985932113074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~kampf~ : [kampf]</v>
      </c>
      <c r="B554" s="2">
        <v>1</v>
      </c>
      <c r="C554" s="1" t="s">
        <v>1273</v>
      </c>
      <c r="D554" s="3">
        <f t="shared" si="97"/>
        <v>9.0744101633393826E-4</v>
      </c>
      <c r="E554" s="3" t="str">
        <f t="shared" si="98"/>
        <v>~kampf~</v>
      </c>
      <c r="F554" s="3" t="str">
        <f t="shared" si="99"/>
        <v>[kampf]</v>
      </c>
      <c r="G554" s="5">
        <f t="shared" si="100"/>
        <v>5</v>
      </c>
      <c r="H554" s="5">
        <f t="shared" si="101"/>
        <v>5</v>
      </c>
      <c r="I554" s="5">
        <f t="shared" si="102"/>
        <v>5</v>
      </c>
      <c r="J554" s="3" cm="1">
        <f t="array" ref="J554">SUM(_xlfn._xlws.FILTER($D$2:$D$998,_xlfn.MAP($E$2:$E$998,_xlfn.LAMBDA(_xlpm.x,_xlpm.x=$E554))))</f>
        <v>9.0744101633393826E-4</v>
      </c>
      <c r="K554" s="3">
        <f t="shared" si="103"/>
        <v>1</v>
      </c>
      <c r="L554" s="3" cm="1">
        <f t="array" ref="L554">SUM(_xlfn._xlws.FILTER($D$2:$D$998,_xlfn.MAP($F$2:$F$998,_xlfn.LAMBDA(_xlpm.x,_xlpm.x=$F554))))</f>
        <v>9.0744101633393826E-4</v>
      </c>
      <c r="M554" s="3">
        <f t="shared" si="104"/>
        <v>1</v>
      </c>
      <c r="N554" s="3">
        <f t="shared" si="105"/>
        <v>0.25439985932113074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~katze~ : [katse]</v>
      </c>
      <c r="B555" s="2">
        <v>1</v>
      </c>
      <c r="C555" s="1" t="s">
        <v>1272</v>
      </c>
      <c r="D555" s="3">
        <f t="shared" si="97"/>
        <v>9.0744101633393826E-4</v>
      </c>
      <c r="E555" s="1" t="str">
        <f t="shared" si="98"/>
        <v>~katze~</v>
      </c>
      <c r="F555" s="1" t="str">
        <f t="shared" si="99"/>
        <v>[katse]</v>
      </c>
      <c r="G555" s="5">
        <f t="shared" si="100"/>
        <v>5</v>
      </c>
      <c r="H555" s="5">
        <f t="shared" si="101"/>
        <v>5</v>
      </c>
      <c r="I555" s="5">
        <f t="shared" si="102"/>
        <v>5</v>
      </c>
      <c r="J555" s="3" cm="1">
        <f t="array" ref="J555">SUM(_xlfn._xlws.FILTER($D$2:$D$998,_xlfn.MAP($E$2:$E$998,_xlfn.LAMBDA(_xlpm.x,_xlpm.x=$E555))))</f>
        <v>9.0744101633393826E-4</v>
      </c>
      <c r="K555" s="3">
        <f t="shared" si="103"/>
        <v>1</v>
      </c>
      <c r="L555" s="3" cm="1">
        <f t="array" ref="L555">SUM(_xlfn._xlws.FILTER($D$2:$D$998,_xlfn.MAP($F$2:$F$998,_xlfn.LAMBDA(_xlpm.x,_xlpm.x=$F555))))</f>
        <v>9.0744101633393826E-4</v>
      </c>
      <c r="M555" s="3">
        <f t="shared" si="104"/>
        <v>1</v>
      </c>
      <c r="N555" s="3">
        <f t="shared" si="105"/>
        <v>0.25439985932113074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~karte~ : [kaʁte]</v>
      </c>
      <c r="B556" s="2">
        <v>1</v>
      </c>
      <c r="C556" s="1" t="s">
        <v>1271</v>
      </c>
      <c r="D556" s="3">
        <f t="shared" si="97"/>
        <v>9.0744101633393826E-4</v>
      </c>
      <c r="E556" s="1" t="str">
        <f t="shared" si="98"/>
        <v>~karte~</v>
      </c>
      <c r="F556" s="1" t="str">
        <f t="shared" si="99"/>
        <v>[kaʁte]</v>
      </c>
      <c r="G556" s="5">
        <f t="shared" si="100"/>
        <v>5</v>
      </c>
      <c r="H556" s="5">
        <f t="shared" si="101"/>
        <v>5</v>
      </c>
      <c r="I556" s="5">
        <f t="shared" si="102"/>
        <v>5</v>
      </c>
      <c r="J556" s="3" cm="1">
        <f t="array" ref="J556">SUM(_xlfn._xlws.FILTER($D$2:$D$998,_xlfn.MAP($E$2:$E$998,_xlfn.LAMBDA(_xlpm.x,_xlpm.x=$E556))))</f>
        <v>9.0744101633393826E-4</v>
      </c>
      <c r="K556" s="3">
        <f t="shared" si="103"/>
        <v>1</v>
      </c>
      <c r="L556" s="3" cm="1">
        <f t="array" ref="L556">SUM(_xlfn._xlws.FILTER($D$2:$D$998,_xlfn.MAP($F$2:$F$998,_xlfn.LAMBDA(_xlpm.x,_xlpm.x=$F556))))</f>
        <v>9.0744101633393826E-4</v>
      </c>
      <c r="M556" s="3">
        <f t="shared" si="104"/>
        <v>1</v>
      </c>
      <c r="N556" s="3">
        <f t="shared" si="105"/>
        <v>0.25439985932113074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~klein~ : [klaɛn]</v>
      </c>
      <c r="B557" s="2">
        <v>1</v>
      </c>
      <c r="C557" s="1" t="s">
        <v>1270</v>
      </c>
      <c r="D557" s="3">
        <f t="shared" si="97"/>
        <v>9.0744101633393826E-4</v>
      </c>
      <c r="E557" s="1" t="str">
        <f t="shared" si="98"/>
        <v>~klein~</v>
      </c>
      <c r="F557" s="1" t="str">
        <f t="shared" si="99"/>
        <v>[klaɛn]</v>
      </c>
      <c r="G557" s="5">
        <f t="shared" si="100"/>
        <v>5</v>
      </c>
      <c r="H557" s="5">
        <f t="shared" si="101"/>
        <v>5</v>
      </c>
      <c r="I557" s="5">
        <f t="shared" si="102"/>
        <v>5</v>
      </c>
      <c r="J557" s="3" cm="1">
        <f t="array" ref="J557">SUM(_xlfn._xlws.FILTER($D$2:$D$998,_xlfn.MAP($E$2:$E$998,_xlfn.LAMBDA(_xlpm.x,_xlpm.x=$E557))))</f>
        <v>9.0744101633393826E-4</v>
      </c>
      <c r="K557" s="3">
        <f t="shared" si="103"/>
        <v>1</v>
      </c>
      <c r="L557" s="3" cm="1">
        <f t="array" ref="L557">SUM(_xlfn._xlws.FILTER($D$2:$D$998,_xlfn.MAP($F$2:$F$998,_xlfn.LAMBDA(_xlpm.x,_xlpm.x=$F557))))</f>
        <v>9.0744101633393826E-4</v>
      </c>
      <c r="M557" s="3">
        <f t="shared" si="104"/>
        <v>1</v>
      </c>
      <c r="N557" s="3">
        <f t="shared" si="105"/>
        <v>0.25439985932113074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~kleid~ : [klaɛt]</v>
      </c>
      <c r="B558" s="2">
        <v>1</v>
      </c>
      <c r="C558" s="1" t="s">
        <v>1269</v>
      </c>
      <c r="D558" s="3">
        <f t="shared" si="97"/>
        <v>9.0744101633393826E-4</v>
      </c>
      <c r="E558" s="1" t="str">
        <f t="shared" si="98"/>
        <v>~kleid~</v>
      </c>
      <c r="F558" s="1" t="str">
        <f t="shared" si="99"/>
        <v>[klaɛt]</v>
      </c>
      <c r="G558" s="5">
        <f t="shared" si="100"/>
        <v>5</v>
      </c>
      <c r="H558" s="5">
        <f t="shared" si="101"/>
        <v>5</v>
      </c>
      <c r="I558" s="5">
        <f t="shared" si="102"/>
        <v>5</v>
      </c>
      <c r="J558" s="3" cm="1">
        <f t="array" ref="J558">SUM(_xlfn._xlws.FILTER($D$2:$D$998,_xlfn.MAP($E$2:$E$998,_xlfn.LAMBDA(_xlpm.x,_xlpm.x=$E558))))</f>
        <v>9.0744101633393826E-4</v>
      </c>
      <c r="K558" s="3">
        <f t="shared" si="103"/>
        <v>1</v>
      </c>
      <c r="L558" s="3" cm="1">
        <f t="array" ref="L558">SUM(_xlfn._xlws.FILTER($D$2:$D$998,_xlfn.MAP($F$2:$F$998,_xlfn.LAMBDA(_xlpm.x,_xlpm.x=$F558))))</f>
        <v>9.0744101633393826E-4</v>
      </c>
      <c r="M558" s="3">
        <f t="shared" si="104"/>
        <v>1</v>
      </c>
      <c r="N558" s="3">
        <f t="shared" si="105"/>
        <v>0.25439985932113074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~kluft~ : [klʊft]</v>
      </c>
      <c r="B559" s="2">
        <v>1</v>
      </c>
      <c r="C559" s="1" t="s">
        <v>1267</v>
      </c>
      <c r="D559" s="3">
        <f t="shared" si="97"/>
        <v>9.0744101633393826E-4</v>
      </c>
      <c r="E559" s="1" t="str">
        <f t="shared" si="98"/>
        <v>~kluft~</v>
      </c>
      <c r="F559" s="1" t="str">
        <f t="shared" si="99"/>
        <v>[klʊft]</v>
      </c>
      <c r="G559" s="5">
        <f t="shared" si="100"/>
        <v>5</v>
      </c>
      <c r="H559" s="5">
        <f t="shared" si="101"/>
        <v>5</v>
      </c>
      <c r="I559" s="5">
        <f t="shared" si="102"/>
        <v>5</v>
      </c>
      <c r="J559" s="3" cm="1">
        <f t="array" ref="J559">SUM(_xlfn._xlws.FILTER($D$2:$D$998,_xlfn.MAP($E$2:$E$998,_xlfn.LAMBDA(_xlpm.x,_xlpm.x=$E559))))</f>
        <v>9.0744101633393826E-4</v>
      </c>
      <c r="K559" s="3">
        <f t="shared" si="103"/>
        <v>1</v>
      </c>
      <c r="L559" s="3" cm="1">
        <f t="array" ref="L559">SUM(_xlfn._xlws.FILTER($D$2:$D$998,_xlfn.MAP($F$2:$F$998,_xlfn.LAMBDA(_xlpm.x,_xlpm.x=$F559))))</f>
        <v>9.0744101633393826E-4</v>
      </c>
      <c r="M559" s="3">
        <f t="shared" si="104"/>
        <v>1</v>
      </c>
      <c r="N559" s="3">
        <f t="shared" si="105"/>
        <v>0.25439985932113074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~kopie~ : [kopiː]</v>
      </c>
      <c r="B560" s="2">
        <v>1</v>
      </c>
      <c r="C560" s="1" t="s">
        <v>1266</v>
      </c>
      <c r="D560" s="3">
        <f t="shared" si="97"/>
        <v>9.0744101633393826E-4</v>
      </c>
      <c r="E560" s="1" t="str">
        <f t="shared" si="98"/>
        <v>~kopie~</v>
      </c>
      <c r="F560" s="1" t="str">
        <f t="shared" si="99"/>
        <v>[kopiː]</v>
      </c>
      <c r="G560" s="5">
        <f t="shared" si="100"/>
        <v>5</v>
      </c>
      <c r="H560" s="5">
        <f t="shared" si="101"/>
        <v>5</v>
      </c>
      <c r="I560" s="5">
        <f t="shared" si="102"/>
        <v>5</v>
      </c>
      <c r="J560" s="3" cm="1">
        <f t="array" ref="J560">SUM(_xlfn._xlws.FILTER($D$2:$D$998,_xlfn.MAP($E$2:$E$998,_xlfn.LAMBDA(_xlpm.x,_xlpm.x=$E560))))</f>
        <v>9.0744101633393826E-4</v>
      </c>
      <c r="K560" s="3">
        <f t="shared" si="103"/>
        <v>1</v>
      </c>
      <c r="L560" s="3" cm="1">
        <f t="array" ref="L560">SUM(_xlfn._xlws.FILTER($D$2:$D$998,_xlfn.MAP($F$2:$F$998,_xlfn.LAMBDA(_xlpm.x,_xlpm.x=$F560))))</f>
        <v>9.0744101633393826E-4</v>
      </c>
      <c r="M560" s="3">
        <f t="shared" si="104"/>
        <v>1</v>
      </c>
      <c r="N560" s="3">
        <f t="shared" si="105"/>
        <v>0.25439985932113074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~kugel~ : [kuːɡl]</v>
      </c>
      <c r="B561" s="2">
        <v>1</v>
      </c>
      <c r="C561" s="1" t="s">
        <v>1262</v>
      </c>
      <c r="D561" s="3">
        <f t="shared" si="97"/>
        <v>9.0744101633393826E-4</v>
      </c>
      <c r="E561" s="1" t="str">
        <f t="shared" si="98"/>
        <v>~kugel~</v>
      </c>
      <c r="F561" s="1" t="str">
        <f t="shared" si="99"/>
        <v>[kuːɡl]</v>
      </c>
      <c r="G561" s="5">
        <f t="shared" si="100"/>
        <v>5</v>
      </c>
      <c r="H561" s="5">
        <f t="shared" si="101"/>
        <v>5</v>
      </c>
      <c r="I561" s="5">
        <f t="shared" si="102"/>
        <v>5</v>
      </c>
      <c r="J561" s="3" cm="1">
        <f t="array" ref="J561">SUM(_xlfn._xlws.FILTER($D$2:$D$998,_xlfn.MAP($E$2:$E$998,_xlfn.LAMBDA(_xlpm.x,_xlpm.x=$E561))))</f>
        <v>9.0744101633393826E-4</v>
      </c>
      <c r="K561" s="3">
        <f t="shared" si="103"/>
        <v>1</v>
      </c>
      <c r="L561" s="3" cm="1">
        <f t="array" ref="L561">SUM(_xlfn._xlws.FILTER($D$2:$D$998,_xlfn.MAP($F$2:$F$998,_xlfn.LAMBDA(_xlpm.x,_xlpm.x=$F561))))</f>
        <v>9.0744101633393826E-4</v>
      </c>
      <c r="M561" s="3">
        <f t="shared" si="104"/>
        <v>1</v>
      </c>
      <c r="N561" s="3">
        <f t="shared" si="105"/>
        <v>0.25439985932113074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~quart~ : [kvaʁt]</v>
      </c>
      <c r="B562" s="2">
        <v>1</v>
      </c>
      <c r="C562" s="1" t="s">
        <v>1261</v>
      </c>
      <c r="D562" s="3">
        <f t="shared" si="97"/>
        <v>9.0744101633393826E-4</v>
      </c>
      <c r="E562" s="1" t="str">
        <f t="shared" si="98"/>
        <v>~quart~</v>
      </c>
      <c r="F562" s="1" t="str">
        <f t="shared" si="99"/>
        <v>[kvaʁt]</v>
      </c>
      <c r="G562" s="5">
        <f t="shared" si="100"/>
        <v>5</v>
      </c>
      <c r="H562" s="5">
        <f t="shared" si="101"/>
        <v>5</v>
      </c>
      <c r="I562" s="5">
        <f t="shared" si="102"/>
        <v>5</v>
      </c>
      <c r="J562" s="3" cm="1">
        <f t="array" ref="J562">SUM(_xlfn._xlws.FILTER($D$2:$D$998,_xlfn.MAP($E$2:$E$998,_xlfn.LAMBDA(_xlpm.x,_xlpm.x=$E562))))</f>
        <v>9.0744101633393826E-4</v>
      </c>
      <c r="K562" s="3">
        <f t="shared" si="103"/>
        <v>1</v>
      </c>
      <c r="L562" s="3" cm="1">
        <f t="array" ref="L562">SUM(_xlfn._xlws.FILTER($D$2:$D$998,_xlfn.MAP($F$2:$F$998,_xlfn.LAMBDA(_xlpm.x,_xlpm.x=$F562))))</f>
        <v>9.0744101633393826E-4</v>
      </c>
      <c r="M562" s="3">
        <f t="shared" si="104"/>
        <v>1</v>
      </c>
      <c r="N562" s="3">
        <f t="shared" si="105"/>
        <v>0.25439985932113074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~kraft~ : [kʁaft]</v>
      </c>
      <c r="B563" s="2">
        <v>1</v>
      </c>
      <c r="C563" s="1" t="s">
        <v>1260</v>
      </c>
      <c r="D563" s="3">
        <f t="shared" si="97"/>
        <v>9.0744101633393826E-4</v>
      </c>
      <c r="E563" s="1" t="str">
        <f t="shared" si="98"/>
        <v>~kraft~</v>
      </c>
      <c r="F563" s="1" t="str">
        <f t="shared" si="99"/>
        <v>[kʁaft]</v>
      </c>
      <c r="G563" s="5">
        <f t="shared" si="100"/>
        <v>5</v>
      </c>
      <c r="H563" s="5">
        <f t="shared" si="101"/>
        <v>5</v>
      </c>
      <c r="I563" s="5">
        <f t="shared" si="102"/>
        <v>5</v>
      </c>
      <c r="J563" s="3" cm="1">
        <f t="array" ref="J563">SUM(_xlfn._xlws.FILTER($D$2:$D$998,_xlfn.MAP($E$2:$E$998,_xlfn.LAMBDA(_xlpm.x,_xlpm.x=$E563))))</f>
        <v>9.0744101633393826E-4</v>
      </c>
      <c r="K563" s="3">
        <f t="shared" si="103"/>
        <v>1</v>
      </c>
      <c r="L563" s="3" cm="1">
        <f t="array" ref="L563">SUM(_xlfn._xlws.FILTER($D$2:$D$998,_xlfn.MAP($F$2:$F$998,_xlfn.LAMBDA(_xlpm.x,_xlpm.x=$F563))))</f>
        <v>9.0744101633393826E-4</v>
      </c>
      <c r="M563" s="3">
        <f t="shared" si="104"/>
        <v>1</v>
      </c>
      <c r="N563" s="3">
        <f t="shared" si="105"/>
        <v>0.25439985932113074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~krawa~ : [kʁava]</v>
      </c>
      <c r="B564" s="2">
        <v>1</v>
      </c>
      <c r="C564" s="1" t="s">
        <v>1259</v>
      </c>
      <c r="D564" s="3">
        <f t="shared" si="97"/>
        <v>9.0744101633393826E-4</v>
      </c>
      <c r="E564" s="3" t="str">
        <f t="shared" si="98"/>
        <v>~krawa~</v>
      </c>
      <c r="F564" s="3" t="str">
        <f t="shared" si="99"/>
        <v>[kʁava]</v>
      </c>
      <c r="G564" s="5">
        <f t="shared" si="100"/>
        <v>5</v>
      </c>
      <c r="H564" s="5">
        <f t="shared" si="101"/>
        <v>5</v>
      </c>
      <c r="I564" s="5">
        <f t="shared" si="102"/>
        <v>5</v>
      </c>
      <c r="J564" s="3" cm="1">
        <f t="array" ref="J564">SUM(_xlfn._xlws.FILTER($D$2:$D$998,_xlfn.MAP($E$2:$E$998,_xlfn.LAMBDA(_xlpm.x,_xlpm.x=$E564))))</f>
        <v>9.0744101633393826E-4</v>
      </c>
      <c r="K564" s="3">
        <f t="shared" si="103"/>
        <v>1</v>
      </c>
      <c r="L564" s="3" cm="1">
        <f t="array" ref="L564">SUM(_xlfn._xlws.FILTER($D$2:$D$998,_xlfn.MAP($F$2:$F$998,_xlfn.LAMBDA(_xlpm.x,_xlpm.x=$F564))))</f>
        <v>9.0744101633393826E-4</v>
      </c>
      <c r="M564" s="3">
        <f t="shared" si="104"/>
        <v>1</v>
      </c>
      <c r="N564" s="3">
        <f t="shared" si="105"/>
        <v>0.25439985932113074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~kreis~ : [kʁaɛs]</v>
      </c>
      <c r="B565" s="2">
        <v>1</v>
      </c>
      <c r="C565" s="1" t="s">
        <v>1258</v>
      </c>
      <c r="D565" s="3">
        <f t="shared" si="97"/>
        <v>9.0744101633393826E-4</v>
      </c>
      <c r="E565" s="3" t="str">
        <f t="shared" si="98"/>
        <v>~kreis~</v>
      </c>
      <c r="F565" s="3" t="str">
        <f t="shared" si="99"/>
        <v>[kʁaɛs]</v>
      </c>
      <c r="G565" s="5">
        <f t="shared" si="100"/>
        <v>5</v>
      </c>
      <c r="H565" s="5">
        <f t="shared" si="101"/>
        <v>5</v>
      </c>
      <c r="I565" s="5">
        <f t="shared" si="102"/>
        <v>5</v>
      </c>
      <c r="J565" s="3" cm="1">
        <f t="array" ref="J565">SUM(_xlfn._xlws.FILTER($D$2:$D$998,_xlfn.MAP($E$2:$E$998,_xlfn.LAMBDA(_xlpm.x,_xlpm.x=$E565))))</f>
        <v>9.0744101633393826E-4</v>
      </c>
      <c r="K565" s="3">
        <f t="shared" si="103"/>
        <v>1</v>
      </c>
      <c r="L565" s="3" cm="1">
        <f t="array" ref="L565">SUM(_xlfn._xlws.FILTER($D$2:$D$998,_xlfn.MAP($F$2:$F$998,_xlfn.LAMBDA(_xlpm.x,_xlpm.x=$F565))))</f>
        <v>9.0744101633393826E-4</v>
      </c>
      <c r="M565" s="3">
        <f t="shared" si="104"/>
        <v>1</v>
      </c>
      <c r="N565" s="3">
        <f t="shared" si="105"/>
        <v>0.25439985932113074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~krieg~ : [kʁiːk]</v>
      </c>
      <c r="B566" s="2">
        <v>1</v>
      </c>
      <c r="C566" s="1" t="s">
        <v>1257</v>
      </c>
      <c r="D566" s="3">
        <f t="shared" si="97"/>
        <v>9.0744101633393826E-4</v>
      </c>
      <c r="E566" s="1" t="str">
        <f t="shared" si="98"/>
        <v>~krieg~</v>
      </c>
      <c r="F566" s="1" t="str">
        <f t="shared" si="99"/>
        <v>[kʁiːk]</v>
      </c>
      <c r="G566" s="5">
        <f t="shared" si="100"/>
        <v>5</v>
      </c>
      <c r="H566" s="5">
        <f t="shared" si="101"/>
        <v>5</v>
      </c>
      <c r="I566" s="5">
        <f t="shared" si="102"/>
        <v>5</v>
      </c>
      <c r="J566" s="3" cm="1">
        <f t="array" ref="J566">SUM(_xlfn._xlws.FILTER($D$2:$D$998,_xlfn.MAP($E$2:$E$998,_xlfn.LAMBDA(_xlpm.x,_xlpm.x=$E566))))</f>
        <v>9.0744101633393826E-4</v>
      </c>
      <c r="K566" s="3">
        <f t="shared" si="103"/>
        <v>1</v>
      </c>
      <c r="L566" s="3" cm="1">
        <f t="array" ref="L566">SUM(_xlfn._xlws.FILTER($D$2:$D$998,_xlfn.MAP($F$2:$F$998,_xlfn.LAMBDA(_xlpm.x,_xlpm.x=$F566))))</f>
        <v>9.0744101633393826E-4</v>
      </c>
      <c r="M566" s="3">
        <f t="shared" si="104"/>
        <v>1</v>
      </c>
      <c r="N566" s="3">
        <f t="shared" si="105"/>
        <v>0.25439985932113074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~kälte~ : [kɛlte]</v>
      </c>
      <c r="B567" s="2">
        <v>1</v>
      </c>
      <c r="C567" s="1" t="s">
        <v>1256</v>
      </c>
      <c r="D567" s="3">
        <f t="shared" si="97"/>
        <v>9.0744101633393826E-4</v>
      </c>
      <c r="E567" s="1" t="str">
        <f t="shared" si="98"/>
        <v>~kälte~</v>
      </c>
      <c r="F567" s="1" t="str">
        <f t="shared" si="99"/>
        <v>[kɛlte]</v>
      </c>
      <c r="G567" s="5">
        <f t="shared" si="100"/>
        <v>5</v>
      </c>
      <c r="H567" s="5">
        <f t="shared" si="101"/>
        <v>5</v>
      </c>
      <c r="I567" s="5">
        <f t="shared" si="102"/>
        <v>5</v>
      </c>
      <c r="J567" s="3" cm="1">
        <f t="array" ref="J567">SUM(_xlfn._xlws.FILTER($D$2:$D$998,_xlfn.MAP($E$2:$E$998,_xlfn.LAMBDA(_xlpm.x,_xlpm.x=$E567))))</f>
        <v>9.0744101633393826E-4</v>
      </c>
      <c r="K567" s="3">
        <f t="shared" si="103"/>
        <v>1</v>
      </c>
      <c r="L567" s="3" cm="1">
        <f t="array" ref="L567">SUM(_xlfn._xlws.FILTER($D$2:$D$998,_xlfn.MAP($F$2:$F$998,_xlfn.LAMBDA(_xlpm.x,_xlpm.x=$F567))))</f>
        <v>9.0744101633393826E-4</v>
      </c>
      <c r="M567" s="3">
        <f t="shared" si="104"/>
        <v>1</v>
      </c>
      <c r="N567" s="3">
        <f t="shared" si="105"/>
        <v>0.25439985932113074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~kunst~ : [kʊnst]</v>
      </c>
      <c r="B568" s="2">
        <v>1</v>
      </c>
      <c r="C568" s="1" t="s">
        <v>1255</v>
      </c>
      <c r="D568" s="3">
        <f t="shared" si="97"/>
        <v>9.0744101633393826E-4</v>
      </c>
      <c r="E568" s="1" t="str">
        <f t="shared" si="98"/>
        <v>~kunst~</v>
      </c>
      <c r="F568" s="1" t="str">
        <f t="shared" si="99"/>
        <v>[kʊnst]</v>
      </c>
      <c r="G568" s="5">
        <f t="shared" si="100"/>
        <v>5</v>
      </c>
      <c r="H568" s="5">
        <f t="shared" si="101"/>
        <v>5</v>
      </c>
      <c r="I568" s="5">
        <f t="shared" si="102"/>
        <v>5</v>
      </c>
      <c r="J568" s="3" cm="1">
        <f t="array" ref="J568">SUM(_xlfn._xlws.FILTER($D$2:$D$998,_xlfn.MAP($E$2:$E$998,_xlfn.LAMBDA(_xlpm.x,_xlpm.x=$E568))))</f>
        <v>9.0744101633393826E-4</v>
      </c>
      <c r="K568" s="3">
        <f t="shared" si="103"/>
        <v>1</v>
      </c>
      <c r="L568" s="3" cm="1">
        <f t="array" ref="L568">SUM(_xlfn._xlws.FILTER($D$2:$D$998,_xlfn.MAP($F$2:$F$998,_xlfn.LAMBDA(_xlpm.x,_xlpm.x=$F568))))</f>
        <v>9.0744101633393826E-4</v>
      </c>
      <c r="M568" s="3">
        <f t="shared" si="104"/>
        <v>1</v>
      </c>
      <c r="N568" s="3">
        <f t="shared" si="105"/>
        <v>0.25439985932113074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~konso~ : [kɔnzo]</v>
      </c>
      <c r="B569" s="2">
        <v>1</v>
      </c>
      <c r="C569" s="1" t="s">
        <v>1254</v>
      </c>
      <c r="D569" s="3">
        <f t="shared" si="97"/>
        <v>9.0744101633393826E-4</v>
      </c>
      <c r="E569" s="1" t="str">
        <f t="shared" si="98"/>
        <v>~konso~</v>
      </c>
      <c r="F569" s="1" t="str">
        <f t="shared" si="99"/>
        <v>[kɔnzo]</v>
      </c>
      <c r="G569" s="5">
        <f t="shared" si="100"/>
        <v>5</v>
      </c>
      <c r="H569" s="5">
        <f t="shared" si="101"/>
        <v>5</v>
      </c>
      <c r="I569" s="5">
        <f t="shared" si="102"/>
        <v>5</v>
      </c>
      <c r="J569" s="3" cm="1">
        <f t="array" ref="J569">SUM(_xlfn._xlws.FILTER($D$2:$D$998,_xlfn.MAP($E$2:$E$998,_xlfn.LAMBDA(_xlpm.x,_xlpm.x=$E569))))</f>
        <v>9.0744101633393826E-4</v>
      </c>
      <c r="K569" s="3">
        <f t="shared" si="103"/>
        <v>1</v>
      </c>
      <c r="L569" s="3" cm="1">
        <f t="array" ref="L569">SUM(_xlfn._xlws.FILTER($D$2:$D$998,_xlfn.MAP($F$2:$F$998,_xlfn.LAMBDA(_xlpm.x,_xlpm.x=$F569))))</f>
        <v>9.0744101633393826E-4</v>
      </c>
      <c r="M569" s="3">
        <f t="shared" si="104"/>
        <v>1</v>
      </c>
      <c r="N569" s="3">
        <f t="shared" si="105"/>
        <v>0.25439985932113074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~küste~ : [kʏste]</v>
      </c>
      <c r="B570" s="2">
        <v>1</v>
      </c>
      <c r="C570" s="1" t="s">
        <v>1253</v>
      </c>
      <c r="D570" s="3">
        <f t="shared" si="97"/>
        <v>9.0744101633393826E-4</v>
      </c>
      <c r="E570" s="1" t="str">
        <f t="shared" si="98"/>
        <v>~küste~</v>
      </c>
      <c r="F570" s="1" t="str">
        <f t="shared" si="99"/>
        <v>[kʏste]</v>
      </c>
      <c r="G570" s="5">
        <f t="shared" si="100"/>
        <v>5</v>
      </c>
      <c r="H570" s="5">
        <f t="shared" si="101"/>
        <v>5</v>
      </c>
      <c r="I570" s="5">
        <f t="shared" si="102"/>
        <v>5</v>
      </c>
      <c r="J570" s="3" cm="1">
        <f t="array" ref="J570">SUM(_xlfn._xlws.FILTER($D$2:$D$998,_xlfn.MAP($E$2:$E$998,_xlfn.LAMBDA(_xlpm.x,_xlpm.x=$E570))))</f>
        <v>9.0744101633393826E-4</v>
      </c>
      <c r="K570" s="3">
        <f t="shared" si="103"/>
        <v>1</v>
      </c>
      <c r="L570" s="3" cm="1">
        <f t="array" ref="L570">SUM(_xlfn._xlws.FILTER($D$2:$D$998,_xlfn.MAP($F$2:$F$998,_xlfn.LAMBDA(_xlpm.x,_xlpm.x=$F570))))</f>
        <v>9.0744101633393826E-4</v>
      </c>
      <c r="M570" s="3">
        <f t="shared" si="104"/>
        <v>1</v>
      </c>
      <c r="N570" s="3">
        <f t="shared" si="105"/>
        <v>0.25439985932113074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~lager~ : [laːɡɐ]</v>
      </c>
      <c r="B571" s="2">
        <v>1</v>
      </c>
      <c r="C571" s="1" t="s">
        <v>1250</v>
      </c>
      <c r="D571" s="3">
        <f t="shared" si="97"/>
        <v>9.0744101633393826E-4</v>
      </c>
      <c r="E571" s="1" t="str">
        <f t="shared" si="98"/>
        <v>~lager~</v>
      </c>
      <c r="F571" s="1" t="str">
        <f t="shared" si="99"/>
        <v>[laːɡɐ]</v>
      </c>
      <c r="G571" s="5">
        <f t="shared" si="100"/>
        <v>5</v>
      </c>
      <c r="H571" s="5">
        <f t="shared" si="101"/>
        <v>5</v>
      </c>
      <c r="I571" s="5">
        <f t="shared" si="102"/>
        <v>5</v>
      </c>
      <c r="J571" s="3" cm="1">
        <f t="array" ref="J571">SUM(_xlfn._xlws.FILTER($D$2:$D$998,_xlfn.MAP($E$2:$E$998,_xlfn.LAMBDA(_xlpm.x,_xlpm.x=$E571))))</f>
        <v>9.0744101633393826E-4</v>
      </c>
      <c r="K571" s="3">
        <f t="shared" si="103"/>
        <v>1</v>
      </c>
      <c r="L571" s="3" cm="1">
        <f t="array" ref="L571">SUM(_xlfn._xlws.FILTER($D$2:$D$998,_xlfn.MAP($F$2:$F$998,_xlfn.LAMBDA(_xlpm.x,_xlpm.x=$F571))))</f>
        <v>9.0744101633393826E-4</v>
      </c>
      <c r="M571" s="3">
        <f t="shared" si="104"/>
        <v>1</v>
      </c>
      <c r="N571" s="3">
        <f t="shared" si="105"/>
        <v>0.25439985932113074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~leben~ : [leːbm]</v>
      </c>
      <c r="B572" s="2">
        <v>1</v>
      </c>
      <c r="C572" s="1" t="s">
        <v>1247</v>
      </c>
      <c r="D572" s="3">
        <f t="shared" si="97"/>
        <v>9.0744101633393826E-4</v>
      </c>
      <c r="E572" s="1" t="str">
        <f t="shared" si="98"/>
        <v>~leben~</v>
      </c>
      <c r="F572" s="1" t="str">
        <f t="shared" si="99"/>
        <v>[leːbm]</v>
      </c>
      <c r="G572" s="5">
        <f t="shared" si="100"/>
        <v>5</v>
      </c>
      <c r="H572" s="5">
        <f t="shared" si="101"/>
        <v>5</v>
      </c>
      <c r="I572" s="5">
        <f t="shared" si="102"/>
        <v>5</v>
      </c>
      <c r="J572" s="3" cm="1">
        <f t="array" ref="J572">SUM(_xlfn._xlws.FILTER($D$2:$D$998,_xlfn.MAP($E$2:$E$998,_xlfn.LAMBDA(_xlpm.x,_xlpm.x=$E572))))</f>
        <v>9.0744101633393826E-4</v>
      </c>
      <c r="K572" s="3">
        <f t="shared" si="103"/>
        <v>1</v>
      </c>
      <c r="L572" s="3" cm="1">
        <f t="array" ref="L572">SUM(_xlfn._xlws.FILTER($D$2:$D$998,_xlfn.MAP($F$2:$F$998,_xlfn.LAMBDA(_xlpm.x,_xlpm.x=$F572))))</f>
        <v>9.0744101633393826E-4</v>
      </c>
      <c r="M572" s="3">
        <f t="shared" si="104"/>
        <v>1</v>
      </c>
      <c r="N572" s="3">
        <f t="shared" si="105"/>
        <v>0.25439985932113074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~lesen~ : [leːzn]</v>
      </c>
      <c r="B573" s="2">
        <v>1</v>
      </c>
      <c r="C573" s="1" t="s">
        <v>1246</v>
      </c>
      <c r="D573" s="3">
        <f t="shared" si="97"/>
        <v>9.0744101633393826E-4</v>
      </c>
      <c r="E573" s="3" t="str">
        <f t="shared" si="98"/>
        <v>~lesen~</v>
      </c>
      <c r="F573" s="3" t="str">
        <f t="shared" si="99"/>
        <v>[leːzn]</v>
      </c>
      <c r="G573" s="5">
        <f t="shared" si="100"/>
        <v>5</v>
      </c>
      <c r="H573" s="5">
        <f t="shared" si="101"/>
        <v>5</v>
      </c>
      <c r="I573" s="5">
        <f t="shared" si="102"/>
        <v>5</v>
      </c>
      <c r="J573" s="3" cm="1">
        <f t="array" ref="J573">SUM(_xlfn._xlws.FILTER($D$2:$D$998,_xlfn.MAP($E$2:$E$998,_xlfn.LAMBDA(_xlpm.x,_xlpm.x=$E573))))</f>
        <v>9.0744101633393826E-4</v>
      </c>
      <c r="K573" s="3">
        <f t="shared" si="103"/>
        <v>1</v>
      </c>
      <c r="L573" s="3" cm="1">
        <f t="array" ref="L573">SUM(_xlfn._xlws.FILTER($D$2:$D$998,_xlfn.MAP($F$2:$F$998,_xlfn.LAMBDA(_xlpm.x,_xlpm.x=$F573))))</f>
        <v>9.0744101633393826E-4</v>
      </c>
      <c r="M573" s="3">
        <f t="shared" si="104"/>
        <v>1</v>
      </c>
      <c r="N573" s="3">
        <f t="shared" si="105"/>
        <v>0.25439985932113074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~lehre~ : [leːʁe]</v>
      </c>
      <c r="B574" s="2">
        <v>1</v>
      </c>
      <c r="C574" s="1" t="s">
        <v>1245</v>
      </c>
      <c r="D574" s="3">
        <f t="shared" si="97"/>
        <v>9.0744101633393826E-4</v>
      </c>
      <c r="E574" s="3" t="str">
        <f t="shared" si="98"/>
        <v>~lehre~</v>
      </c>
      <c r="F574" s="3" t="str">
        <f t="shared" si="99"/>
        <v>[leːʁe]</v>
      </c>
      <c r="G574" s="5">
        <f t="shared" si="100"/>
        <v>5</v>
      </c>
      <c r="H574" s="5">
        <f t="shared" si="101"/>
        <v>5</v>
      </c>
      <c r="I574" s="5">
        <f t="shared" si="102"/>
        <v>5</v>
      </c>
      <c r="J574" s="3" cm="1">
        <f t="array" ref="J574">SUM(_xlfn._xlws.FILTER($D$2:$D$998,_xlfn.MAP($E$2:$E$998,_xlfn.LAMBDA(_xlpm.x,_xlpm.x=$E574))))</f>
        <v>9.0744101633393826E-4</v>
      </c>
      <c r="K574" s="3">
        <f t="shared" si="103"/>
        <v>1</v>
      </c>
      <c r="L574" s="3" cm="1">
        <f t="array" ref="L574">SUM(_xlfn._xlws.FILTER($D$2:$D$998,_xlfn.MAP($F$2:$F$998,_xlfn.LAMBDA(_xlpm.x,_xlpm.x=$F574))))</f>
        <v>9.0744101633393826E-4</v>
      </c>
      <c r="M574" s="3">
        <f t="shared" si="104"/>
        <v>1</v>
      </c>
      <c r="N574" s="3">
        <f t="shared" si="105"/>
        <v>0.25439985932113074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~legen~ : [leːɡŋ]</v>
      </c>
      <c r="B575" s="2">
        <v>1</v>
      </c>
      <c r="C575" s="1" t="s">
        <v>1244</v>
      </c>
      <c r="D575" s="3">
        <f t="shared" si="97"/>
        <v>9.0744101633393826E-4</v>
      </c>
      <c r="E575" s="1" t="str">
        <f t="shared" si="98"/>
        <v>~legen~</v>
      </c>
      <c r="F575" s="1" t="str">
        <f t="shared" si="99"/>
        <v>[leːɡŋ]</v>
      </c>
      <c r="G575" s="5">
        <f t="shared" si="100"/>
        <v>5</v>
      </c>
      <c r="H575" s="5">
        <f t="shared" si="101"/>
        <v>5</v>
      </c>
      <c r="I575" s="5">
        <f t="shared" si="102"/>
        <v>5</v>
      </c>
      <c r="J575" s="3" cm="1">
        <f t="array" ref="J575">SUM(_xlfn._xlws.FILTER($D$2:$D$998,_xlfn.MAP($E$2:$E$998,_xlfn.LAMBDA(_xlpm.x,_xlpm.x=$E575))))</f>
        <v>9.0744101633393826E-4</v>
      </c>
      <c r="K575" s="3">
        <f t="shared" si="103"/>
        <v>1</v>
      </c>
      <c r="L575" s="3" cm="1">
        <f t="array" ref="L575">SUM(_xlfn._xlws.FILTER($D$2:$D$998,_xlfn.MAP($F$2:$F$998,_xlfn.LAMBDA(_xlpm.x,_xlpm.x=$F575))))</f>
        <v>9.0744101633393826E-4</v>
      </c>
      <c r="M575" s="3">
        <f t="shared" si="104"/>
        <v>1</v>
      </c>
      <c r="N575" s="3">
        <f t="shared" si="105"/>
        <v>0.25439985932113074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~lisie~ : [liziː]</v>
      </c>
      <c r="B576" s="2">
        <v>1</v>
      </c>
      <c r="C576" s="1" t="s">
        <v>1242</v>
      </c>
      <c r="D576" s="3">
        <f t="shared" si="97"/>
        <v>9.0744101633393826E-4</v>
      </c>
      <c r="E576" s="1" t="str">
        <f t="shared" si="98"/>
        <v>~lisie~</v>
      </c>
      <c r="F576" s="1" t="str">
        <f t="shared" si="99"/>
        <v>[liziː]</v>
      </c>
      <c r="G576" s="5">
        <f t="shared" si="100"/>
        <v>5</v>
      </c>
      <c r="H576" s="5">
        <f t="shared" si="101"/>
        <v>5</v>
      </c>
      <c r="I576" s="5">
        <f t="shared" si="102"/>
        <v>5</v>
      </c>
      <c r="J576" s="3" cm="1">
        <f t="array" ref="J576">SUM(_xlfn._xlws.FILTER($D$2:$D$998,_xlfn.MAP($E$2:$E$998,_xlfn.LAMBDA(_xlpm.x,_xlpm.x=$E576))))</f>
        <v>9.0744101633393826E-4</v>
      </c>
      <c r="K576" s="3">
        <f t="shared" si="103"/>
        <v>1</v>
      </c>
      <c r="L576" s="3" cm="1">
        <f t="array" ref="L576">SUM(_xlfn._xlws.FILTER($D$2:$D$998,_xlfn.MAP($F$2:$F$998,_xlfn.LAMBDA(_xlpm.x,_xlpm.x=$F576))))</f>
        <v>9.0744101633393826E-4</v>
      </c>
      <c r="M576" s="3">
        <f t="shared" si="104"/>
        <v>1</v>
      </c>
      <c r="N576" s="3">
        <f t="shared" si="105"/>
        <v>0.25439985932113074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~liebe~ : [liːbe]</v>
      </c>
      <c r="B577" s="2">
        <v>1</v>
      </c>
      <c r="C577" s="1" t="s">
        <v>1241</v>
      </c>
      <c r="D577" s="3">
        <f t="shared" si="97"/>
        <v>9.0744101633393826E-4</v>
      </c>
      <c r="E577" s="1" t="str">
        <f t="shared" si="98"/>
        <v>~liebe~</v>
      </c>
      <c r="F577" s="1" t="str">
        <f t="shared" si="99"/>
        <v>[liːbe]</v>
      </c>
      <c r="G577" s="5">
        <f t="shared" si="100"/>
        <v>5</v>
      </c>
      <c r="H577" s="5">
        <f t="shared" si="101"/>
        <v>5</v>
      </c>
      <c r="I577" s="5">
        <f t="shared" si="102"/>
        <v>5</v>
      </c>
      <c r="J577" s="3" cm="1">
        <f t="array" ref="J577">SUM(_xlfn._xlws.FILTER($D$2:$D$998,_xlfn.MAP($E$2:$E$998,_xlfn.LAMBDA(_xlpm.x,_xlpm.x=$E577))))</f>
        <v>9.0744101633393826E-4</v>
      </c>
      <c r="K577" s="3">
        <f t="shared" si="103"/>
        <v>1</v>
      </c>
      <c r="L577" s="3" cm="1">
        <f t="array" ref="L577">SUM(_xlfn._xlws.FILTER($D$2:$D$998,_xlfn.MAP($F$2:$F$998,_xlfn.LAMBDA(_xlpm.x,_xlpm.x=$F577))))</f>
        <v>9.0744101633393826E-4</v>
      </c>
      <c r="M577" s="3">
        <f t="shared" si="104"/>
        <v>1</v>
      </c>
      <c r="N577" s="3">
        <f t="shared" si="105"/>
        <v>0.25439985932113074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~lodie~ : [lodiː]</v>
      </c>
      <c r="B578" s="2">
        <v>1</v>
      </c>
      <c r="C578" s="1" t="s">
        <v>1239</v>
      </c>
      <c r="D578" s="3">
        <f t="shared" ref="D578:D641" si="109">B578/freq.sum.r1a</f>
        <v>9.0744101633393826E-4</v>
      </c>
      <c r="E578" s="1" t="str">
        <f t="shared" ref="E578:E641" si="110">_xlfn.LET(_xlpm.sep,":",_xlpm.w,$C578,_xlfn.CONCAT("~",RIGHT(_xlpm.w,LEN(_xlpm.w)-FIND(_xlpm.sep,_xlpm.w)),"~"))</f>
        <v>~lodie~</v>
      </c>
      <c r="F578" s="1" t="str">
        <f t="shared" ref="F578:F641" si="111">_xlfn.LET(_xlpm.sep,":",_xlpm.w,$C578,_xlfn.CONCAT("[",LEFT(_xlpm.w,FIND(_xlpm.sep,_xlpm.w)-1),"]"))</f>
        <v>[lodiː]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5</v>
      </c>
      <c r="I578" s="5">
        <f t="shared" ref="I578:I641" si="114">_xlfn.LET(_xlpm.a,H578,_xlpm.b,G578,MAX(_xlpm.a,_xlpm.b))</f>
        <v>5</v>
      </c>
      <c r="J578" s="3" cm="1">
        <f t="array" ref="J578">SUM(_xlfn._xlws.FILTER($D$2:$D$998,_xlfn.MAP($E$2:$E$998,_xlfn.LAMBDA(_xlpm.x,_xlpm.x=$E578))))</f>
        <v>9.0744101633393826E-4</v>
      </c>
      <c r="K578" s="3">
        <f t="shared" ref="K578:K641" si="115">$D578/J578</f>
        <v>1</v>
      </c>
      <c r="L578" s="3" cm="1">
        <f t="array" ref="L578">SUM(_xlfn._xlws.FILTER($D$2:$D$998,_xlfn.MAP($F$2:$F$998,_xlfn.LAMBDA(_xlpm.x,_xlpm.x=$F578))))</f>
        <v>9.0744101633393826E-4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0.25439985932113074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~lonie~ : [loniː]</v>
      </c>
      <c r="B579" s="2">
        <v>1</v>
      </c>
      <c r="C579" s="1" t="s">
        <v>1238</v>
      </c>
      <c r="D579" s="3">
        <f t="shared" si="109"/>
        <v>9.0744101633393826E-4</v>
      </c>
      <c r="E579" s="1" t="str">
        <f t="shared" si="110"/>
        <v>~lonie~</v>
      </c>
      <c r="F579" s="1" t="str">
        <f t="shared" si="111"/>
        <v>[loniː]</v>
      </c>
      <c r="G579" s="5">
        <f t="shared" si="112"/>
        <v>5</v>
      </c>
      <c r="H579" s="5">
        <f t="shared" si="113"/>
        <v>5</v>
      </c>
      <c r="I579" s="5">
        <f t="shared" si="114"/>
        <v>5</v>
      </c>
      <c r="J579" s="3" cm="1">
        <f t="array" ref="J579">SUM(_xlfn._xlws.FILTER($D$2:$D$998,_xlfn.MAP($E$2:$E$998,_xlfn.LAMBDA(_xlpm.x,_xlpm.x=$E579))))</f>
        <v>9.0744101633393826E-4</v>
      </c>
      <c r="K579" s="3">
        <f t="shared" si="115"/>
        <v>1</v>
      </c>
      <c r="L579" s="3" cm="1">
        <f t="array" ref="L579">SUM(_xlfn._xlws.FILTER($D$2:$D$998,_xlfn.MAP($F$2:$F$998,_xlfn.LAMBDA(_xlpm.x,_xlpm.x=$F579))))</f>
        <v>9.0744101633393826E-4</v>
      </c>
      <c r="M579" s="3">
        <f t="shared" si="116"/>
        <v>1</v>
      </c>
      <c r="N579" s="3">
        <f t="shared" si="117"/>
        <v>0.25439985932113074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~lösen~ : [løːzn]</v>
      </c>
      <c r="B580" s="2">
        <v>1</v>
      </c>
      <c r="C580" s="1" t="s">
        <v>1237</v>
      </c>
      <c r="D580" s="3">
        <f t="shared" si="109"/>
        <v>9.0744101633393826E-4</v>
      </c>
      <c r="E580" s="1" t="str">
        <f t="shared" si="110"/>
        <v>~lösen~</v>
      </c>
      <c r="F580" s="1" t="str">
        <f t="shared" si="111"/>
        <v>[løːzn]</v>
      </c>
      <c r="G580" s="5">
        <f t="shared" si="112"/>
        <v>5</v>
      </c>
      <c r="H580" s="5">
        <f t="shared" si="113"/>
        <v>5</v>
      </c>
      <c r="I580" s="5">
        <f t="shared" si="114"/>
        <v>5</v>
      </c>
      <c r="J580" s="3" cm="1">
        <f t="array" ref="J580">SUM(_xlfn._xlws.FILTER($D$2:$D$998,_xlfn.MAP($E$2:$E$998,_xlfn.LAMBDA(_xlpm.x,_xlpm.x=$E580))))</f>
        <v>9.0744101633393826E-4</v>
      </c>
      <c r="K580" s="3">
        <f t="shared" si="115"/>
        <v>1</v>
      </c>
      <c r="L580" s="3" cm="1">
        <f t="array" ref="L580">SUM(_xlfn._xlws.FILTER($D$2:$D$998,_xlfn.MAP($F$2:$F$998,_xlfn.LAMBDA(_xlpm.x,_xlpm.x=$F580))))</f>
        <v>9.0744101633393826E-4</v>
      </c>
      <c r="M580" s="3">
        <f t="shared" si="116"/>
        <v>1</v>
      </c>
      <c r="N580" s="3">
        <f t="shared" si="117"/>
        <v>0.25439985932113074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~liste~ : [lɪste]</v>
      </c>
      <c r="B581" s="2">
        <v>1</v>
      </c>
      <c r="C581" s="1" t="s">
        <v>1231</v>
      </c>
      <c r="D581" s="3">
        <f t="shared" si="109"/>
        <v>9.0744101633393826E-4</v>
      </c>
      <c r="E581" s="1" t="str">
        <f t="shared" si="110"/>
        <v>~liste~</v>
      </c>
      <c r="F581" s="1" t="str">
        <f t="shared" si="111"/>
        <v>[lɪste]</v>
      </c>
      <c r="G581" s="5">
        <f t="shared" si="112"/>
        <v>5</v>
      </c>
      <c r="H581" s="5">
        <f t="shared" si="113"/>
        <v>5</v>
      </c>
      <c r="I581" s="5">
        <f t="shared" si="114"/>
        <v>5</v>
      </c>
      <c r="J581" s="3" cm="1">
        <f t="array" ref="J581">SUM(_xlfn._xlws.FILTER($D$2:$D$998,_xlfn.MAP($E$2:$E$998,_xlfn.LAMBDA(_xlpm.x,_xlpm.x=$E581))))</f>
        <v>9.0744101633393826E-4</v>
      </c>
      <c r="K581" s="3">
        <f t="shared" si="115"/>
        <v>1</v>
      </c>
      <c r="L581" s="3" cm="1">
        <f t="array" ref="L581">SUM(_xlfn._xlws.FILTER($D$2:$D$998,_xlfn.MAP($F$2:$F$998,_xlfn.LAMBDA(_xlpm.x,_xlpm.x=$F581))))</f>
        <v>9.0744101633393826E-4</v>
      </c>
      <c r="M581" s="3">
        <f t="shared" si="116"/>
        <v>1</v>
      </c>
      <c r="N581" s="3">
        <f t="shared" si="117"/>
        <v>0.25439985932113074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~links~ : [lɪŋks]</v>
      </c>
      <c r="B582" s="2">
        <v>1</v>
      </c>
      <c r="C582" s="1" t="s">
        <v>1230</v>
      </c>
      <c r="D582" s="3">
        <f t="shared" si="109"/>
        <v>9.0744101633393826E-4</v>
      </c>
      <c r="E582" s="3" t="str">
        <f t="shared" si="110"/>
        <v>~links~</v>
      </c>
      <c r="F582" s="3" t="str">
        <f t="shared" si="111"/>
        <v>[lɪŋks]</v>
      </c>
      <c r="G582" s="5">
        <f t="shared" si="112"/>
        <v>5</v>
      </c>
      <c r="H582" s="5">
        <f t="shared" si="113"/>
        <v>5</v>
      </c>
      <c r="I582" s="5">
        <f t="shared" si="114"/>
        <v>5</v>
      </c>
      <c r="J582" s="3" cm="1">
        <f t="array" ref="J582">SUM(_xlfn._xlws.FILTER($D$2:$D$998,_xlfn.MAP($E$2:$E$998,_xlfn.LAMBDA(_xlpm.x,_xlpm.x=$E582))))</f>
        <v>9.0744101633393826E-4</v>
      </c>
      <c r="K582" s="3">
        <f t="shared" si="115"/>
        <v>1</v>
      </c>
      <c r="L582" s="3" cm="1">
        <f t="array" ref="L582">SUM(_xlfn._xlws.FILTER($D$2:$D$998,_xlfn.MAP($F$2:$F$998,_xlfn.LAMBDA(_xlpm.x,_xlpm.x=$F582))))</f>
        <v>9.0744101633393826E-4</v>
      </c>
      <c r="M582" s="3">
        <f t="shared" si="116"/>
        <v>1</v>
      </c>
      <c r="N582" s="3">
        <f t="shared" si="117"/>
        <v>0.25439985932113074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~lerne~ : [lɛʁne]</v>
      </c>
      <c r="B583" s="2">
        <v>1</v>
      </c>
      <c r="C583" s="1" t="s">
        <v>1229</v>
      </c>
      <c r="D583" s="3">
        <f t="shared" si="109"/>
        <v>9.0744101633393826E-4</v>
      </c>
      <c r="E583" s="1" t="str">
        <f t="shared" si="110"/>
        <v>~lerne~</v>
      </c>
      <c r="F583" s="1" t="str">
        <f t="shared" si="111"/>
        <v>[lɛʁne]</v>
      </c>
      <c r="G583" s="5">
        <f t="shared" si="112"/>
        <v>5</v>
      </c>
      <c r="H583" s="5">
        <f t="shared" si="113"/>
        <v>5</v>
      </c>
      <c r="I583" s="5">
        <f t="shared" si="114"/>
        <v>5</v>
      </c>
      <c r="J583" s="3" cm="1">
        <f t="array" ref="J583">SUM(_xlfn._xlws.FILTER($D$2:$D$998,_xlfn.MAP($E$2:$E$998,_xlfn.LAMBDA(_xlpm.x,_xlpm.x=$E583))))</f>
        <v>9.0744101633393826E-4</v>
      </c>
      <c r="K583" s="3">
        <f t="shared" si="115"/>
        <v>1</v>
      </c>
      <c r="L583" s="3" cm="1">
        <f t="array" ref="L583">SUM(_xlfn._xlws.FILTER($D$2:$D$998,_xlfn.MAP($F$2:$F$998,_xlfn.LAMBDA(_xlpm.x,_xlpm.x=$F583))))</f>
        <v>9.0744101633393826E-4</v>
      </c>
      <c r="M583" s="3">
        <f t="shared" si="116"/>
        <v>1</v>
      </c>
      <c r="N583" s="3">
        <f t="shared" si="117"/>
        <v>0.25439985932113074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~marke~ : [maʁke]</v>
      </c>
      <c r="B584" s="2">
        <v>1</v>
      </c>
      <c r="C584" s="1" t="s">
        <v>1228</v>
      </c>
      <c r="D584" s="3">
        <f t="shared" si="109"/>
        <v>9.0744101633393826E-4</v>
      </c>
      <c r="E584" s="1" t="str">
        <f t="shared" si="110"/>
        <v>~marke~</v>
      </c>
      <c r="F584" s="1" t="str">
        <f t="shared" si="111"/>
        <v>[maʁke]</v>
      </c>
      <c r="G584" s="5">
        <f t="shared" si="112"/>
        <v>5</v>
      </c>
      <c r="H584" s="5">
        <f t="shared" si="113"/>
        <v>5</v>
      </c>
      <c r="I584" s="5">
        <f t="shared" si="114"/>
        <v>5</v>
      </c>
      <c r="J584" s="3" cm="1">
        <f t="array" ref="J584">SUM(_xlfn._xlws.FILTER($D$2:$D$998,_xlfn.MAP($E$2:$E$998,_xlfn.LAMBDA(_xlpm.x,_xlpm.x=$E584))))</f>
        <v>9.0744101633393826E-4</v>
      </c>
      <c r="K584" s="3">
        <f t="shared" si="115"/>
        <v>1</v>
      </c>
      <c r="L584" s="3" cm="1">
        <f t="array" ref="L584">SUM(_xlfn._xlws.FILTER($D$2:$D$998,_xlfn.MAP($F$2:$F$998,_xlfn.LAMBDA(_xlpm.x,_xlpm.x=$F584))))</f>
        <v>9.0744101633393826E-4</v>
      </c>
      <c r="M584" s="3">
        <f t="shared" si="116"/>
        <v>1</v>
      </c>
      <c r="N584" s="3">
        <f t="shared" si="117"/>
        <v>0.25439985932113074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~markt~ : [maʁkt]</v>
      </c>
      <c r="B585" s="2">
        <v>1</v>
      </c>
      <c r="C585" s="1" t="s">
        <v>1227</v>
      </c>
      <c r="D585" s="3">
        <f t="shared" si="109"/>
        <v>9.0744101633393826E-4</v>
      </c>
      <c r="E585" s="1" t="str">
        <f t="shared" si="110"/>
        <v>~markt~</v>
      </c>
      <c r="F585" s="1" t="str">
        <f t="shared" si="111"/>
        <v>[maʁkt]</v>
      </c>
      <c r="G585" s="5">
        <f t="shared" si="112"/>
        <v>5</v>
      </c>
      <c r="H585" s="5">
        <f t="shared" si="113"/>
        <v>5</v>
      </c>
      <c r="I585" s="5">
        <f t="shared" si="114"/>
        <v>5</v>
      </c>
      <c r="J585" s="3" cm="1">
        <f t="array" ref="J585">SUM(_xlfn._xlws.FILTER($D$2:$D$998,_xlfn.MAP($E$2:$E$998,_xlfn.LAMBDA(_xlpm.x,_xlpm.x=$E585))))</f>
        <v>9.0744101633393826E-4</v>
      </c>
      <c r="K585" s="3">
        <f t="shared" si="115"/>
        <v>1</v>
      </c>
      <c r="L585" s="3" cm="1">
        <f t="array" ref="L585">SUM(_xlfn._xlws.FILTER($D$2:$D$998,_xlfn.MAP($F$2:$F$998,_xlfn.LAMBDA(_xlpm.x,_xlpm.x=$F585))))</f>
        <v>9.0744101633393826E-4</v>
      </c>
      <c r="M585" s="3">
        <f t="shared" si="116"/>
        <v>1</v>
      </c>
      <c r="N585" s="3">
        <f t="shared" si="117"/>
        <v>0.25439985932113074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~meile~ : [maɛle]</v>
      </c>
      <c r="B586" s="2">
        <v>1</v>
      </c>
      <c r="C586" s="1" t="s">
        <v>1226</v>
      </c>
      <c r="D586" s="3">
        <f t="shared" si="109"/>
        <v>9.0744101633393826E-4</v>
      </c>
      <c r="E586" s="1" t="str">
        <f t="shared" si="110"/>
        <v>~meile~</v>
      </c>
      <c r="F586" s="1" t="str">
        <f t="shared" si="111"/>
        <v>[maɛle]</v>
      </c>
      <c r="G586" s="5">
        <f t="shared" si="112"/>
        <v>5</v>
      </c>
      <c r="H586" s="5">
        <f t="shared" si="113"/>
        <v>5</v>
      </c>
      <c r="I586" s="5">
        <f t="shared" si="114"/>
        <v>5</v>
      </c>
      <c r="J586" s="3" cm="1">
        <f t="array" ref="J586">SUM(_xlfn._xlws.FILTER($D$2:$D$998,_xlfn.MAP($E$2:$E$998,_xlfn.LAMBDA(_xlpm.x,_xlpm.x=$E586))))</f>
        <v>9.0744101633393826E-4</v>
      </c>
      <c r="K586" s="3">
        <f t="shared" si="115"/>
        <v>1</v>
      </c>
      <c r="L586" s="3" cm="1">
        <f t="array" ref="L586">SUM(_xlfn._xlws.FILTER($D$2:$D$998,_xlfn.MAP($F$2:$F$998,_xlfn.LAMBDA(_xlpm.x,_xlpm.x=$F586))))</f>
        <v>9.0744101633393826E-4</v>
      </c>
      <c r="M586" s="3">
        <f t="shared" si="116"/>
        <v>1</v>
      </c>
      <c r="N586" s="3">
        <f t="shared" si="117"/>
        <v>0.25439985932113074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~malen~ : [maːln]</v>
      </c>
      <c r="B587" s="2">
        <v>1</v>
      </c>
      <c r="C587" s="1" t="s">
        <v>1225</v>
      </c>
      <c r="D587" s="3">
        <f t="shared" si="109"/>
        <v>9.0744101633393826E-4</v>
      </c>
      <c r="E587" s="3" t="str">
        <f t="shared" si="110"/>
        <v>~malen~</v>
      </c>
      <c r="F587" s="3" t="str">
        <f t="shared" si="111"/>
        <v>[maːln]</v>
      </c>
      <c r="G587" s="5">
        <f t="shared" si="112"/>
        <v>5</v>
      </c>
      <c r="H587" s="5">
        <f t="shared" si="113"/>
        <v>5</v>
      </c>
      <c r="I587" s="5">
        <f t="shared" si="114"/>
        <v>5</v>
      </c>
      <c r="J587" s="3" cm="1">
        <f t="array" ref="J587">SUM(_xlfn._xlws.FILTER($D$2:$D$998,_xlfn.MAP($E$2:$E$998,_xlfn.LAMBDA(_xlpm.x,_xlpm.x=$E587))))</f>
        <v>9.0744101633393826E-4</v>
      </c>
      <c r="K587" s="3">
        <f t="shared" si="115"/>
        <v>1</v>
      </c>
      <c r="L587" s="3" cm="1">
        <f t="array" ref="L587">SUM(_xlfn._xlws.FILTER($D$2:$D$998,_xlfn.MAP($F$2:$F$998,_xlfn.LAMBDA(_xlpm.x,_xlpm.x=$F587))))</f>
        <v>9.0744101633393826E-4</v>
      </c>
      <c r="M587" s="3">
        <f t="shared" si="116"/>
        <v>1</v>
      </c>
      <c r="N587" s="3">
        <f t="shared" si="117"/>
        <v>0.25439985932113074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~meine~ : [maɛne]</v>
      </c>
      <c r="B588" s="2">
        <v>1</v>
      </c>
      <c r="C588" s="1" t="s">
        <v>1224</v>
      </c>
      <c r="D588" s="3">
        <f t="shared" si="109"/>
        <v>9.0744101633393826E-4</v>
      </c>
      <c r="E588" s="1" t="str">
        <f t="shared" si="110"/>
        <v>~meine~</v>
      </c>
      <c r="F588" s="1" t="str">
        <f t="shared" si="111"/>
        <v>[maɛne]</v>
      </c>
      <c r="G588" s="5">
        <f t="shared" si="112"/>
        <v>5</v>
      </c>
      <c r="H588" s="5">
        <f t="shared" si="113"/>
        <v>5</v>
      </c>
      <c r="I588" s="5">
        <f t="shared" si="114"/>
        <v>5</v>
      </c>
      <c r="J588" s="3" cm="1">
        <f t="array" ref="J588">SUM(_xlfn._xlws.FILTER($D$2:$D$998,_xlfn.MAP($E$2:$E$998,_xlfn.LAMBDA(_xlpm.x,_xlpm.x=$E588))))</f>
        <v>9.0744101633393826E-4</v>
      </c>
      <c r="K588" s="3">
        <f t="shared" si="115"/>
        <v>1</v>
      </c>
      <c r="L588" s="3" cm="1">
        <f t="array" ref="L588">SUM(_xlfn._xlws.FILTER($D$2:$D$998,_xlfn.MAP($F$2:$F$998,_xlfn.LAMBDA(_xlpm.x,_xlpm.x=$F588))))</f>
        <v>9.0744101633393826E-4</v>
      </c>
      <c r="M588" s="3">
        <f t="shared" si="116"/>
        <v>1</v>
      </c>
      <c r="N588" s="3">
        <f t="shared" si="117"/>
        <v>0.25439985932113074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~mehre~ : [meːʁe]</v>
      </c>
      <c r="B589" s="2">
        <v>1</v>
      </c>
      <c r="C589" s="1" t="s">
        <v>1223</v>
      </c>
      <c r="D589" s="3">
        <f t="shared" si="109"/>
        <v>9.0744101633393826E-4</v>
      </c>
      <c r="E589" s="3" t="str">
        <f t="shared" si="110"/>
        <v>~mehre~</v>
      </c>
      <c r="F589" s="3" t="str">
        <f t="shared" si="111"/>
        <v>[meːʁe]</v>
      </c>
      <c r="G589" s="5">
        <f t="shared" si="112"/>
        <v>5</v>
      </c>
      <c r="H589" s="5">
        <f t="shared" si="113"/>
        <v>5</v>
      </c>
      <c r="I589" s="5">
        <f t="shared" si="114"/>
        <v>5</v>
      </c>
      <c r="J589" s="3" cm="1">
        <f t="array" ref="J589">SUM(_xlfn._xlws.FILTER($D$2:$D$998,_xlfn.MAP($E$2:$E$998,_xlfn.LAMBDA(_xlpm.x,_xlpm.x=$E589))))</f>
        <v>9.0744101633393826E-4</v>
      </c>
      <c r="K589" s="3">
        <f t="shared" si="115"/>
        <v>1</v>
      </c>
      <c r="L589" s="3" cm="1">
        <f t="array" ref="L589">SUM(_xlfn._xlws.FILTER($D$2:$D$998,_xlfn.MAP($F$2:$F$998,_xlfn.LAMBDA(_xlpm.x,_xlpm.x=$F589))))</f>
        <v>9.0744101633393826E-4</v>
      </c>
      <c r="M589" s="3">
        <f t="shared" si="116"/>
        <v>1</v>
      </c>
      <c r="N589" s="3">
        <f t="shared" si="117"/>
        <v>0.25439985932113074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~mpera~ : [mpeʁa]</v>
      </c>
      <c r="B590" s="2">
        <v>1</v>
      </c>
      <c r="C590" s="1" t="s">
        <v>1217</v>
      </c>
      <c r="D590" s="3">
        <f t="shared" si="109"/>
        <v>9.0744101633393826E-4</v>
      </c>
      <c r="E590" s="3" t="str">
        <f t="shared" si="110"/>
        <v>~mpera~</v>
      </c>
      <c r="F590" s="3" t="str">
        <f t="shared" si="111"/>
        <v>[mpeʁa]</v>
      </c>
      <c r="G590" s="5">
        <f t="shared" si="112"/>
        <v>5</v>
      </c>
      <c r="H590" s="5">
        <f t="shared" si="113"/>
        <v>5</v>
      </c>
      <c r="I590" s="5">
        <f t="shared" si="114"/>
        <v>5</v>
      </c>
      <c r="J590" s="3" cm="1">
        <f t="array" ref="J590">SUM(_xlfn._xlws.FILTER($D$2:$D$998,_xlfn.MAP($E$2:$E$998,_xlfn.LAMBDA(_xlpm.x,_xlpm.x=$E590))))</f>
        <v>9.0744101633393826E-4</v>
      </c>
      <c r="K590" s="3">
        <f t="shared" si="115"/>
        <v>1</v>
      </c>
      <c r="L590" s="3" cm="1">
        <f t="array" ref="L590">SUM(_xlfn._xlws.FILTER($D$2:$D$998,_xlfn.MAP($F$2:$F$998,_xlfn.LAMBDA(_xlpm.x,_xlpm.x=$F590))))</f>
        <v>9.0744101633393826E-4</v>
      </c>
      <c r="M590" s="3">
        <f t="shared" si="116"/>
        <v>1</v>
      </c>
      <c r="N590" s="3">
        <f t="shared" si="117"/>
        <v>0.25439985932113074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~multi~ : [mʊlti]</v>
      </c>
      <c r="B591" s="2">
        <v>1</v>
      </c>
      <c r="C591" s="1" t="s">
        <v>1214</v>
      </c>
      <c r="D591" s="3">
        <f t="shared" si="109"/>
        <v>9.0744101633393826E-4</v>
      </c>
      <c r="E591" s="3" t="str">
        <f t="shared" si="110"/>
        <v>~multi~</v>
      </c>
      <c r="F591" s="3" t="str">
        <f t="shared" si="111"/>
        <v>[mʊlti]</v>
      </c>
      <c r="G591" s="5">
        <f t="shared" si="112"/>
        <v>5</v>
      </c>
      <c r="H591" s="5">
        <f t="shared" si="113"/>
        <v>5</v>
      </c>
      <c r="I591" s="5">
        <f t="shared" si="114"/>
        <v>5</v>
      </c>
      <c r="J591" s="3" cm="1">
        <f t="array" ref="J591">SUM(_xlfn._xlws.FILTER($D$2:$D$998,_xlfn.MAP($E$2:$E$998,_xlfn.LAMBDA(_xlpm.x,_xlpm.x=$E591))))</f>
        <v>9.0744101633393826E-4</v>
      </c>
      <c r="K591" s="3">
        <f t="shared" si="115"/>
        <v>1</v>
      </c>
      <c r="L591" s="3" cm="1">
        <f t="array" ref="L591">SUM(_xlfn._xlws.FILTER($D$2:$D$998,_xlfn.MAP($F$2:$F$998,_xlfn.LAMBDA(_xlpm.x,_xlpm.x=$F591))))</f>
        <v>9.0744101633393826E-4</v>
      </c>
      <c r="M591" s="3">
        <f t="shared" si="116"/>
        <v>1</v>
      </c>
      <c r="N591" s="3">
        <f t="shared" si="117"/>
        <v>0.25439985932113074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~mitta~ : [mɪtaː]</v>
      </c>
      <c r="B592" s="2">
        <v>1</v>
      </c>
      <c r="C592" s="1" t="s">
        <v>1213</v>
      </c>
      <c r="D592" s="3">
        <f t="shared" si="109"/>
        <v>9.0744101633393826E-4</v>
      </c>
      <c r="E592" s="1" t="str">
        <f t="shared" si="110"/>
        <v>~mitta~</v>
      </c>
      <c r="F592" s="1" t="str">
        <f t="shared" si="111"/>
        <v>[mɪtaː]</v>
      </c>
      <c r="G592" s="5">
        <f t="shared" si="112"/>
        <v>5</v>
      </c>
      <c r="H592" s="5">
        <f t="shared" si="113"/>
        <v>5</v>
      </c>
      <c r="I592" s="5">
        <f t="shared" si="114"/>
        <v>5</v>
      </c>
      <c r="J592" s="3" cm="1">
        <f t="array" ref="J592">SUM(_xlfn._xlws.FILTER($D$2:$D$998,_xlfn.MAP($E$2:$E$998,_xlfn.LAMBDA(_xlpm.x,_xlpm.x=$E592))))</f>
        <v>9.0744101633393826E-4</v>
      </c>
      <c r="K592" s="3">
        <f t="shared" si="115"/>
        <v>1</v>
      </c>
      <c r="L592" s="3" cm="1">
        <f t="array" ref="L592">SUM(_xlfn._xlws.FILTER($D$2:$D$998,_xlfn.MAP($F$2:$F$998,_xlfn.LAMBDA(_xlpm.x,_xlpm.x=$F592))))</f>
        <v>9.0744101633393826E-4</v>
      </c>
      <c r="M592" s="3">
        <f t="shared" si="116"/>
        <v>1</v>
      </c>
      <c r="N592" s="3">
        <f t="shared" si="117"/>
        <v>0.25439985932113074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~nderu~ : [ndeʁʊ]</v>
      </c>
      <c r="B593" s="2">
        <v>1</v>
      </c>
      <c r="C593" s="1" t="s">
        <v>1206</v>
      </c>
      <c r="D593" s="3">
        <f t="shared" si="109"/>
        <v>9.0744101633393826E-4</v>
      </c>
      <c r="E593" s="1" t="str">
        <f t="shared" si="110"/>
        <v>~nderu~</v>
      </c>
      <c r="F593" s="1" t="str">
        <f t="shared" si="111"/>
        <v>[ndeʁʊ]</v>
      </c>
      <c r="G593" s="5">
        <f t="shared" si="112"/>
        <v>5</v>
      </c>
      <c r="H593" s="5">
        <f t="shared" si="113"/>
        <v>5</v>
      </c>
      <c r="I593" s="5">
        <f t="shared" si="114"/>
        <v>5</v>
      </c>
      <c r="J593" s="3" cm="1">
        <f t="array" ref="J593">SUM(_xlfn._xlws.FILTER($D$2:$D$998,_xlfn.MAP($E$2:$E$998,_xlfn.LAMBDA(_xlpm.x,_xlpm.x=$E593))))</f>
        <v>9.0744101633393826E-4</v>
      </c>
      <c r="K593" s="3">
        <f t="shared" si="115"/>
        <v>1</v>
      </c>
      <c r="L593" s="3" cm="1">
        <f t="array" ref="L593">SUM(_xlfn._xlws.FILTER($D$2:$D$998,_xlfn.MAP($F$2:$F$998,_xlfn.LAMBDA(_xlpm.x,_xlpm.x=$F593))))</f>
        <v>9.0744101633393826E-4</v>
      </c>
      <c r="M593" s="3">
        <f t="shared" si="116"/>
        <v>1</v>
      </c>
      <c r="N593" s="3">
        <f t="shared" si="117"/>
        <v>0.25439985932113074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~nehme~ : [neːme]</v>
      </c>
      <c r="B594" s="2">
        <v>1</v>
      </c>
      <c r="C594" s="1" t="s">
        <v>1205</v>
      </c>
      <c r="D594" s="3">
        <f t="shared" si="109"/>
        <v>9.0744101633393826E-4</v>
      </c>
      <c r="E594" s="1" t="str">
        <f t="shared" si="110"/>
        <v>~nehme~</v>
      </c>
      <c r="F594" s="1" t="str">
        <f t="shared" si="111"/>
        <v>[neːme]</v>
      </c>
      <c r="G594" s="5">
        <f t="shared" si="112"/>
        <v>5</v>
      </c>
      <c r="H594" s="5">
        <f t="shared" si="113"/>
        <v>5</v>
      </c>
      <c r="I594" s="5">
        <f t="shared" si="114"/>
        <v>5</v>
      </c>
      <c r="J594" s="3" cm="1">
        <f t="array" ref="J594">SUM(_xlfn._xlws.FILTER($D$2:$D$998,_xlfn.MAP($E$2:$E$998,_xlfn.LAMBDA(_xlpm.x,_xlpm.x=$E594))))</f>
        <v>9.0744101633393826E-4</v>
      </c>
      <c r="K594" s="3">
        <f t="shared" si="115"/>
        <v>1</v>
      </c>
      <c r="L594" s="3" cm="1">
        <f t="array" ref="L594">SUM(_xlfn._xlws.FILTER($D$2:$D$998,_xlfn.MAP($F$2:$F$998,_xlfn.LAMBDA(_xlpm.x,_xlpm.x=$F594))))</f>
        <v>9.0744101633393826E-4</v>
      </c>
      <c r="M594" s="3">
        <f t="shared" si="116"/>
        <v>1</v>
      </c>
      <c r="N594" s="3">
        <f t="shared" si="117"/>
        <v>0.25439985932113074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~nheit~ : [nhaɛt]</v>
      </c>
      <c r="B595" s="2">
        <v>1</v>
      </c>
      <c r="C595" s="1" t="s">
        <v>1204</v>
      </c>
      <c r="D595" s="3">
        <f t="shared" si="109"/>
        <v>9.0744101633393826E-4</v>
      </c>
      <c r="E595" s="1" t="str">
        <f t="shared" si="110"/>
        <v>~nheit~</v>
      </c>
      <c r="F595" s="1" t="str">
        <f t="shared" si="111"/>
        <v>[nhaɛt]</v>
      </c>
      <c r="G595" s="5">
        <f t="shared" si="112"/>
        <v>5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SUM(_xlfn._xlws.FILTER($D$2:$D$998,_xlfn.MAP($E$2:$E$998,_xlfn.LAMBDA(_xlpm.x,_xlpm.x=$E595))))</f>
        <v>9.0744101633393826E-4</v>
      </c>
      <c r="K595" s="3">
        <f t="shared" si="115"/>
        <v>1</v>
      </c>
      <c r="L595" s="3" cm="1">
        <f t="array" ref="L595">SUM(_xlfn._xlws.FILTER($D$2:$D$998,_xlfn.MAP($F$2:$F$998,_xlfn.LAMBDA(_xlpm.x,_xlpm.x=$F595))))</f>
        <v>9.0744101633393826E-4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~ntere~ : [nteʁɛ]</v>
      </c>
      <c r="B596" s="2">
        <v>1</v>
      </c>
      <c r="C596" s="1" t="s">
        <v>1201</v>
      </c>
      <c r="D596" s="3">
        <f t="shared" si="109"/>
        <v>9.0744101633393826E-4</v>
      </c>
      <c r="E596" s="3" t="str">
        <f t="shared" si="110"/>
        <v>~ntere~</v>
      </c>
      <c r="F596" s="3" t="str">
        <f t="shared" si="111"/>
        <v>[nteʁɛ]</v>
      </c>
      <c r="G596" s="5">
        <f t="shared" si="112"/>
        <v>5</v>
      </c>
      <c r="H596" s="5">
        <f t="shared" si="113"/>
        <v>5</v>
      </c>
      <c r="I596" s="5">
        <f t="shared" si="114"/>
        <v>5</v>
      </c>
      <c r="J596" s="3" cm="1">
        <f t="array" ref="J596">SUM(_xlfn._xlws.FILTER($D$2:$D$998,_xlfn.MAP($E$2:$E$998,_xlfn.LAMBDA(_xlpm.x,_xlpm.x=$E596))))</f>
        <v>9.0744101633393826E-4</v>
      </c>
      <c r="K596" s="3">
        <f t="shared" si="115"/>
        <v>1</v>
      </c>
      <c r="L596" s="3" cm="1">
        <f t="array" ref="L596">SUM(_xlfn._xlws.FILTER($D$2:$D$998,_xlfn.MAP($F$2:$F$998,_xlfn.LAMBDA(_xlpm.x,_xlpm.x=$F596))))</f>
        <v>9.0744101633393826E-4</v>
      </c>
      <c r="M596" s="3">
        <f t="shared" si="116"/>
        <v>1</v>
      </c>
      <c r="N596" s="3">
        <f t="shared" si="117"/>
        <v>0.25439985932113074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~ntrum~ : [ntʁʊm]</v>
      </c>
      <c r="B597" s="2">
        <v>1</v>
      </c>
      <c r="C597" s="1" t="s">
        <v>1196</v>
      </c>
      <c r="D597" s="3">
        <f t="shared" si="109"/>
        <v>9.0744101633393826E-4</v>
      </c>
      <c r="E597" s="1" t="str">
        <f t="shared" si="110"/>
        <v>~ntrum~</v>
      </c>
      <c r="F597" s="1" t="str">
        <f t="shared" si="111"/>
        <v>[ntʁʊm]</v>
      </c>
      <c r="G597" s="5">
        <f t="shared" si="112"/>
        <v>5</v>
      </c>
      <c r="H597" s="5">
        <f t="shared" si="113"/>
        <v>5</v>
      </c>
      <c r="I597" s="5">
        <f t="shared" si="114"/>
        <v>5</v>
      </c>
      <c r="J597" s="3" cm="1">
        <f t="array" ref="J597">SUM(_xlfn._xlws.FILTER($D$2:$D$998,_xlfn.MAP($E$2:$E$998,_xlfn.LAMBDA(_xlpm.x,_xlpm.x=$E597))))</f>
        <v>9.0744101633393826E-4</v>
      </c>
      <c r="K597" s="3">
        <f t="shared" si="115"/>
        <v>1</v>
      </c>
      <c r="L597" s="3" cm="1">
        <f t="array" ref="L597">SUM(_xlfn._xlws.FILTER($D$2:$D$998,_xlfn.MAP($F$2:$F$998,_xlfn.LAMBDA(_xlpm.x,_xlpm.x=$F597))))</f>
        <v>9.0744101633393826E-4</v>
      </c>
      <c r="M597" s="3">
        <f t="shared" si="116"/>
        <v>1</v>
      </c>
      <c r="N597" s="3">
        <f t="shared" si="117"/>
        <v>0.25439985932113074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~nsona~ : [nzona]</v>
      </c>
      <c r="B598" s="2">
        <v>1</v>
      </c>
      <c r="C598" s="1" t="s">
        <v>1193</v>
      </c>
      <c r="D598" s="3">
        <f t="shared" si="109"/>
        <v>9.0744101633393826E-4</v>
      </c>
      <c r="E598" s="1" t="str">
        <f t="shared" si="110"/>
        <v>~nsona~</v>
      </c>
      <c r="F598" s="1" t="str">
        <f t="shared" si="111"/>
        <v>[nzona]</v>
      </c>
      <c r="G598" s="5">
        <f t="shared" si="112"/>
        <v>5</v>
      </c>
      <c r="H598" s="5">
        <f t="shared" si="113"/>
        <v>5</v>
      </c>
      <c r="I598" s="5">
        <f t="shared" si="114"/>
        <v>5</v>
      </c>
      <c r="J598" s="3" cm="1">
        <f t="array" ref="J598">SUM(_xlfn._xlws.FILTER($D$2:$D$998,_xlfn.MAP($E$2:$E$998,_xlfn.LAMBDA(_xlpm.x,_xlpm.x=$E598))))</f>
        <v>9.0744101633393826E-4</v>
      </c>
      <c r="K598" s="3">
        <f t="shared" si="115"/>
        <v>1</v>
      </c>
      <c r="L598" s="3" cm="1">
        <f t="array" ref="L598">SUM(_xlfn._xlws.FILTER($D$2:$D$998,_xlfn.MAP($F$2:$F$998,_xlfn.LAMBDA(_xlpm.x,_xlpm.x=$F598))))</f>
        <v>9.0744101633393826E-4</v>
      </c>
      <c r="M598" s="3">
        <f t="shared" si="116"/>
        <v>1</v>
      </c>
      <c r="N598" s="3">
        <f t="shared" si="117"/>
        <v>0.25439985932113074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~nspru~ : [nʃpʁʊ]</v>
      </c>
      <c r="B599" s="2">
        <v>1</v>
      </c>
      <c r="C599" s="1" t="s">
        <v>1192</v>
      </c>
      <c r="D599" s="3">
        <f t="shared" si="109"/>
        <v>9.0744101633393826E-4</v>
      </c>
      <c r="E599" s="3" t="str">
        <f t="shared" si="110"/>
        <v>~nspru~</v>
      </c>
      <c r="F599" s="3" t="str">
        <f t="shared" si="111"/>
        <v>[nʃpʁʊ]</v>
      </c>
      <c r="G599" s="5">
        <f t="shared" si="112"/>
        <v>5</v>
      </c>
      <c r="H599" s="5">
        <f t="shared" si="113"/>
        <v>5</v>
      </c>
      <c r="I599" s="5">
        <f t="shared" si="114"/>
        <v>5</v>
      </c>
      <c r="J599" s="3" cm="1">
        <f t="array" ref="J599">SUM(_xlfn._xlws.FILTER($D$2:$D$998,_xlfn.MAP($E$2:$E$998,_xlfn.LAMBDA(_xlpm.x,_xlpm.x=$E599))))</f>
        <v>9.0744101633393826E-4</v>
      </c>
      <c r="K599" s="3">
        <f t="shared" si="115"/>
        <v>1</v>
      </c>
      <c r="L599" s="3" cm="1">
        <f t="array" ref="L599">SUM(_xlfn._xlws.FILTER($D$2:$D$998,_xlfn.MAP($F$2:$F$998,_xlfn.LAMBDA(_xlpm.x,_xlpm.x=$F599))))</f>
        <v>9.0744101633393826E-4</v>
      </c>
      <c r="M599" s="3">
        <f t="shared" si="116"/>
        <v>1</v>
      </c>
      <c r="N599" s="3">
        <f t="shared" si="117"/>
        <v>0.25439985932113074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~papie~ : [papiː]</v>
      </c>
      <c r="B600" s="2">
        <v>1</v>
      </c>
      <c r="C600" s="1" t="s">
        <v>1189</v>
      </c>
      <c r="D600" s="3">
        <f t="shared" si="109"/>
        <v>9.0744101633393826E-4</v>
      </c>
      <c r="E600" s="1" t="str">
        <f t="shared" si="110"/>
        <v>~papie~</v>
      </c>
      <c r="F600" s="1" t="str">
        <f t="shared" si="111"/>
        <v>[papiː]</v>
      </c>
      <c r="G600" s="5">
        <f t="shared" si="112"/>
        <v>5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SUM(_xlfn._xlws.FILTER($D$2:$D$998,_xlfn.MAP($E$2:$E$998,_xlfn.LAMBDA(_xlpm.x,_xlpm.x=$E600))))</f>
        <v>9.0744101633393826E-4</v>
      </c>
      <c r="K600" s="3">
        <f t="shared" si="115"/>
        <v>1</v>
      </c>
      <c r="L600" s="3" cm="1">
        <f t="array" ref="L600">SUM(_xlfn._xlws.FILTER($D$2:$D$998,_xlfn.MAP($F$2:$F$998,_xlfn.LAMBDA(_xlpm.x,_xlpm.x=$F600))))</f>
        <v>9.0744101633393826E-4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~parti~ : [paʁti]</v>
      </c>
      <c r="B601" s="2">
        <v>1</v>
      </c>
      <c r="C601" s="1" t="s">
        <v>1188</v>
      </c>
      <c r="D601" s="3">
        <f t="shared" si="109"/>
        <v>9.0744101633393826E-4</v>
      </c>
      <c r="E601" s="1" t="str">
        <f t="shared" si="110"/>
        <v>~parti~</v>
      </c>
      <c r="F601" s="1" t="str">
        <f t="shared" si="111"/>
        <v>[paʁti]</v>
      </c>
      <c r="G601" s="5">
        <f t="shared" si="112"/>
        <v>5</v>
      </c>
      <c r="H601" s="5">
        <f t="shared" si="113"/>
        <v>5</v>
      </c>
      <c r="I601" s="5">
        <f t="shared" si="114"/>
        <v>5</v>
      </c>
      <c r="J601" s="3" cm="1">
        <f t="array" ref="J601">SUM(_xlfn._xlws.FILTER($D$2:$D$998,_xlfn.MAP($E$2:$E$998,_xlfn.LAMBDA(_xlpm.x,_xlpm.x=$E601))))</f>
        <v>9.0744101633393826E-4</v>
      </c>
      <c r="K601" s="3">
        <f t="shared" si="115"/>
        <v>1</v>
      </c>
      <c r="L601" s="3" cm="1">
        <f t="array" ref="L601">SUM(_xlfn._xlws.FILTER($D$2:$D$998,_xlfn.MAP($F$2:$F$998,_xlfn.LAMBDA(_xlpm.x,_xlpm.x=$F601))))</f>
        <v>9.0744101633393826E-4</v>
      </c>
      <c r="M601" s="3">
        <f t="shared" si="116"/>
        <v>1</v>
      </c>
      <c r="N601" s="3">
        <f t="shared" si="117"/>
        <v>0.25439985932113074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~pause~ : [paɔze]</v>
      </c>
      <c r="B602" s="2">
        <v>1</v>
      </c>
      <c r="C602" s="1" t="s">
        <v>1187</v>
      </c>
      <c r="D602" s="3">
        <f t="shared" si="109"/>
        <v>9.0744101633393826E-4</v>
      </c>
      <c r="E602" s="3" t="str">
        <f t="shared" si="110"/>
        <v>~pause~</v>
      </c>
      <c r="F602" s="3" t="str">
        <f t="shared" si="111"/>
        <v>[paɔze]</v>
      </c>
      <c r="G602" s="5">
        <f t="shared" si="112"/>
        <v>5</v>
      </c>
      <c r="H602" s="5">
        <f t="shared" si="113"/>
        <v>5</v>
      </c>
      <c r="I602" s="5">
        <f t="shared" si="114"/>
        <v>5</v>
      </c>
      <c r="J602" s="3" cm="1">
        <f t="array" ref="J602">SUM(_xlfn._xlws.FILTER($D$2:$D$998,_xlfn.MAP($E$2:$E$998,_xlfn.LAMBDA(_xlpm.x,_xlpm.x=$E602))))</f>
        <v>9.0744101633393826E-4</v>
      </c>
      <c r="K602" s="3">
        <f t="shared" si="115"/>
        <v>1</v>
      </c>
      <c r="L602" s="3" cm="1">
        <f t="array" ref="L602">SUM(_xlfn._xlws.FILTER($D$2:$D$998,_xlfn.MAP($F$2:$F$998,_xlfn.LAMBDA(_xlpm.x,_xlpm.x=$F602))))</f>
        <v>9.0744101633393826E-4</v>
      </c>
      <c r="M602" s="3">
        <f t="shared" si="116"/>
        <v>1</v>
      </c>
      <c r="N602" s="3">
        <f t="shared" si="117"/>
        <v>0.25439985932113074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~pfund~ : [pfʊnt]</v>
      </c>
      <c r="B603" s="2">
        <v>1</v>
      </c>
      <c r="C603" s="1" t="s">
        <v>1185</v>
      </c>
      <c r="D603" s="3">
        <f t="shared" si="109"/>
        <v>9.0744101633393826E-4</v>
      </c>
      <c r="E603" s="1" t="str">
        <f t="shared" si="110"/>
        <v>~pfund~</v>
      </c>
      <c r="F603" s="1" t="str">
        <f t="shared" si="111"/>
        <v>[pfʊnt]</v>
      </c>
      <c r="G603" s="5">
        <f t="shared" si="112"/>
        <v>5</v>
      </c>
      <c r="H603" s="5">
        <f t="shared" si="113"/>
        <v>5</v>
      </c>
      <c r="I603" s="5">
        <f t="shared" si="114"/>
        <v>5</v>
      </c>
      <c r="J603" s="3" cm="1">
        <f t="array" ref="J603">SUM(_xlfn._xlws.FILTER($D$2:$D$998,_xlfn.MAP($E$2:$E$998,_xlfn.LAMBDA(_xlpm.x,_xlpm.x=$E603))))</f>
        <v>9.0744101633393826E-4</v>
      </c>
      <c r="K603" s="3">
        <f t="shared" si="115"/>
        <v>1</v>
      </c>
      <c r="L603" s="3" cm="1">
        <f t="array" ref="L603">SUM(_xlfn._xlws.FILTER($D$2:$D$998,_xlfn.MAP($F$2:$F$998,_xlfn.LAMBDA(_xlpm.x,_xlpm.x=$F603))))</f>
        <v>9.0744101633393826E-4</v>
      </c>
      <c r="M603" s="3">
        <f t="shared" si="116"/>
        <v>1</v>
      </c>
      <c r="N603" s="3">
        <f t="shared" si="117"/>
        <v>0.25439985932113074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~platz~ : [plats]</v>
      </c>
      <c r="B604" s="2">
        <v>1</v>
      </c>
      <c r="C604" s="1" t="s">
        <v>1183</v>
      </c>
      <c r="D604" s="3">
        <f t="shared" si="109"/>
        <v>9.0744101633393826E-4</v>
      </c>
      <c r="E604" s="1" t="str">
        <f t="shared" si="110"/>
        <v>~platz~</v>
      </c>
      <c r="F604" s="1" t="str">
        <f t="shared" si="111"/>
        <v>[plats]</v>
      </c>
      <c r="G604" s="5">
        <f t="shared" si="112"/>
        <v>5</v>
      </c>
      <c r="H604" s="5">
        <f t="shared" si="113"/>
        <v>5</v>
      </c>
      <c r="I604" s="5">
        <f t="shared" si="114"/>
        <v>5</v>
      </c>
      <c r="J604" s="3" cm="1">
        <f t="array" ref="J604">SUM(_xlfn._xlws.FILTER($D$2:$D$998,_xlfn.MAP($E$2:$E$998,_xlfn.LAMBDA(_xlpm.x,_xlpm.x=$E604))))</f>
        <v>9.0744101633393826E-4</v>
      </c>
      <c r="K604" s="3">
        <f t="shared" si="115"/>
        <v>1</v>
      </c>
      <c r="L604" s="3" cm="1">
        <f t="array" ref="L604">SUM(_xlfn._xlws.FILTER($D$2:$D$998,_xlfn.MAP($F$2:$F$998,_xlfn.LAMBDA(_xlpm.x,_xlpm.x=$F604))))</f>
        <v>9.0744101633393826E-4</v>
      </c>
      <c r="M604" s="3">
        <f t="shared" si="116"/>
        <v>1</v>
      </c>
      <c r="N604" s="3">
        <f t="shared" si="117"/>
        <v>0.25439985932113074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~ptsta~ : [ptʃta]</v>
      </c>
      <c r="B605" s="2">
        <v>1</v>
      </c>
      <c r="C605" s="1" t="s">
        <v>1180</v>
      </c>
      <c r="D605" s="3">
        <f t="shared" si="109"/>
        <v>9.0744101633393826E-4</v>
      </c>
      <c r="E605" s="1" t="str">
        <f t="shared" si="110"/>
        <v>~ptsta~</v>
      </c>
      <c r="F605" s="1" t="str">
        <f t="shared" si="111"/>
        <v>[ptʃta]</v>
      </c>
      <c r="G605" s="5">
        <f t="shared" si="112"/>
        <v>5</v>
      </c>
      <c r="H605" s="5">
        <f t="shared" si="113"/>
        <v>5</v>
      </c>
      <c r="I605" s="5">
        <f t="shared" si="114"/>
        <v>5</v>
      </c>
      <c r="J605" s="3" cm="1">
        <f t="array" ref="J605">SUM(_xlfn._xlws.FILTER($D$2:$D$998,_xlfn.MAP($E$2:$E$998,_xlfn.LAMBDA(_xlpm.x,_xlpm.x=$E605))))</f>
        <v>9.0744101633393826E-4</v>
      </c>
      <c r="K605" s="3">
        <f t="shared" si="115"/>
        <v>1</v>
      </c>
      <c r="L605" s="3" cm="1">
        <f t="array" ref="L605">SUM(_xlfn._xlws.FILTER($D$2:$D$998,_xlfn.MAP($F$2:$F$998,_xlfn.LAMBDA(_xlpm.x,_xlpm.x=$F605))))</f>
        <v>9.0744101633393826E-4</v>
      </c>
      <c r="M605" s="3">
        <f t="shared" si="116"/>
        <v>1</v>
      </c>
      <c r="N605" s="3">
        <f t="shared" si="117"/>
        <v>0.25439985932113074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~bsatz~ : [pzats]</v>
      </c>
      <c r="B606" s="2">
        <v>1</v>
      </c>
      <c r="C606" s="1" t="s">
        <v>1179</v>
      </c>
      <c r="D606" s="3">
        <f t="shared" si="109"/>
        <v>9.0744101633393826E-4</v>
      </c>
      <c r="E606" s="1" t="str">
        <f t="shared" si="110"/>
        <v>~bsatz~</v>
      </c>
      <c r="F606" s="1" t="str">
        <f t="shared" si="111"/>
        <v>[pzats]</v>
      </c>
      <c r="G606" s="5">
        <f t="shared" si="112"/>
        <v>5</v>
      </c>
      <c r="H606" s="5">
        <f t="shared" si="113"/>
        <v>5</v>
      </c>
      <c r="I606" s="5">
        <f t="shared" si="114"/>
        <v>5</v>
      </c>
      <c r="J606" s="3" cm="1">
        <f t="array" ref="J606">SUM(_xlfn._xlws.FILTER($D$2:$D$998,_xlfn.MAP($E$2:$E$998,_xlfn.LAMBDA(_xlpm.x,_xlpm.x=$E606))))</f>
        <v>9.0744101633393826E-4</v>
      </c>
      <c r="K606" s="3">
        <f t="shared" si="115"/>
        <v>1</v>
      </c>
      <c r="L606" s="3" cm="1">
        <f t="array" ref="L606">SUM(_xlfn._xlws.FILTER($D$2:$D$998,_xlfn.MAP($F$2:$F$998,_xlfn.LAMBDA(_xlpm.x,_xlpm.x=$F606))))</f>
        <v>9.0744101633393826E-4</v>
      </c>
      <c r="M606" s="3">
        <f t="shared" si="116"/>
        <v>1</v>
      </c>
      <c r="N606" s="3">
        <f t="shared" si="117"/>
        <v>0.25439985932113074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~proto~ : [pʁoto]</v>
      </c>
      <c r="B607" s="2">
        <v>1</v>
      </c>
      <c r="C607" s="1" t="s">
        <v>1178</v>
      </c>
      <c r="D607" s="3">
        <f t="shared" si="109"/>
        <v>9.0744101633393826E-4</v>
      </c>
      <c r="E607" s="1" t="str">
        <f t="shared" si="110"/>
        <v>~proto~</v>
      </c>
      <c r="F607" s="1" t="str">
        <f t="shared" si="111"/>
        <v>[pʁoto]</v>
      </c>
      <c r="G607" s="5">
        <f t="shared" si="112"/>
        <v>5</v>
      </c>
      <c r="H607" s="5">
        <f t="shared" si="113"/>
        <v>5</v>
      </c>
      <c r="I607" s="5">
        <f t="shared" si="114"/>
        <v>5</v>
      </c>
      <c r="J607" s="3" cm="1">
        <f t="array" ref="J607">SUM(_xlfn._xlws.FILTER($D$2:$D$998,_xlfn.MAP($E$2:$E$998,_xlfn.LAMBDA(_xlpm.x,_xlpm.x=$E607))))</f>
        <v>9.0744101633393826E-4</v>
      </c>
      <c r="K607" s="3">
        <f t="shared" si="115"/>
        <v>1</v>
      </c>
      <c r="L607" s="3" cm="1">
        <f t="array" ref="L607">SUM(_xlfn._xlws.FILTER($D$2:$D$998,_xlfn.MAP($F$2:$F$998,_xlfn.LAMBDA(_xlpm.x,_xlpm.x=$F607))))</f>
        <v>9.0744101633393826E-4</v>
      </c>
      <c r="M607" s="3">
        <f t="shared" si="116"/>
        <v>1</v>
      </c>
      <c r="N607" s="3">
        <f t="shared" si="117"/>
        <v>0.25439985932113074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~bjekt~ : [pʝɛkt]</v>
      </c>
      <c r="B608" s="2">
        <v>1</v>
      </c>
      <c r="C608" s="1" t="s">
        <v>1177</v>
      </c>
      <c r="D608" s="3">
        <f t="shared" si="109"/>
        <v>9.0744101633393826E-4</v>
      </c>
      <c r="E608" s="3" t="str">
        <f t="shared" si="110"/>
        <v>~bjekt~</v>
      </c>
      <c r="F608" s="3" t="str">
        <f t="shared" si="111"/>
        <v>[pʝɛkt]</v>
      </c>
      <c r="G608" s="5">
        <f t="shared" si="112"/>
        <v>5</v>
      </c>
      <c r="H608" s="5">
        <f t="shared" si="113"/>
        <v>5</v>
      </c>
      <c r="I608" s="5">
        <f t="shared" si="114"/>
        <v>5</v>
      </c>
      <c r="J608" s="3" cm="1">
        <f t="array" ref="J608">SUM(_xlfn._xlws.FILTER($D$2:$D$998,_xlfn.MAP($E$2:$E$998,_xlfn.LAMBDA(_xlpm.x,_xlpm.x=$E608))))</f>
        <v>9.0744101633393826E-4</v>
      </c>
      <c r="K608" s="3">
        <f t="shared" si="115"/>
        <v>1</v>
      </c>
      <c r="L608" s="3" cm="1">
        <f t="array" ref="L608">SUM(_xlfn._xlws.FILTER($D$2:$D$998,_xlfn.MAP($F$2:$F$998,_xlfn.LAMBDA(_xlpm.x,_xlpm.x=$F608))))</f>
        <v>9.0744101633393826E-4</v>
      </c>
      <c r="M608" s="3">
        <f t="shared" si="116"/>
        <v>1</v>
      </c>
      <c r="N608" s="3">
        <f t="shared" si="117"/>
        <v>0.25439985932113074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~punkt~ : [pʊŋkt]</v>
      </c>
      <c r="B609" s="2">
        <v>1</v>
      </c>
      <c r="C609" s="1" t="s">
        <v>1176</v>
      </c>
      <c r="D609" s="3">
        <f t="shared" si="109"/>
        <v>9.0744101633393826E-4</v>
      </c>
      <c r="E609" s="3" t="str">
        <f t="shared" si="110"/>
        <v>~punkt~</v>
      </c>
      <c r="F609" s="3" t="str">
        <f t="shared" si="111"/>
        <v>[pʊŋkt]</v>
      </c>
      <c r="G609" s="5">
        <f t="shared" si="112"/>
        <v>5</v>
      </c>
      <c r="H609" s="5">
        <f t="shared" si="113"/>
        <v>5</v>
      </c>
      <c r="I609" s="5">
        <f t="shared" si="114"/>
        <v>5</v>
      </c>
      <c r="J609" s="3" cm="1">
        <f t="array" ref="J609">SUM(_xlfn._xlws.FILTER($D$2:$D$998,_xlfn.MAP($E$2:$E$998,_xlfn.LAMBDA(_xlpm.x,_xlpm.x=$E609))))</f>
        <v>9.0744101633393826E-4</v>
      </c>
      <c r="K609" s="3">
        <f t="shared" si="115"/>
        <v>1</v>
      </c>
      <c r="L609" s="3" cm="1">
        <f t="array" ref="L609">SUM(_xlfn._xlws.FILTER($D$2:$D$998,_xlfn.MAP($F$2:$F$998,_xlfn.LAMBDA(_xlpm.x,_xlpm.x=$F609))))</f>
        <v>9.0744101633393826E-4</v>
      </c>
      <c r="M609" s="3">
        <f t="shared" si="116"/>
        <v>1</v>
      </c>
      <c r="N609" s="3">
        <f t="shared" si="117"/>
        <v>0.25439985932113074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~tiere~ : [tiːʁe]</v>
      </c>
      <c r="B610" s="2">
        <v>1</v>
      </c>
      <c r="C610" s="1" t="s">
        <v>1170</v>
      </c>
      <c r="D610" s="3">
        <f t="shared" si="109"/>
        <v>9.0744101633393826E-4</v>
      </c>
      <c r="E610" s="3" t="str">
        <f t="shared" si="110"/>
        <v>~tiere~</v>
      </c>
      <c r="F610" s="3" t="str">
        <f t="shared" si="111"/>
        <v>[tiːʁe]</v>
      </c>
      <c r="G610" s="5">
        <f t="shared" si="112"/>
        <v>5</v>
      </c>
      <c r="H610" s="5">
        <f t="shared" si="113"/>
        <v>5</v>
      </c>
      <c r="I610" s="5">
        <f t="shared" si="114"/>
        <v>5</v>
      </c>
      <c r="J610" s="3" cm="1">
        <f t="array" ref="J610">SUM(_xlfn._xlws.FILTER($D$2:$D$998,_xlfn.MAP($E$2:$E$998,_xlfn.LAMBDA(_xlpm.x,_xlpm.x=$E610))))</f>
        <v>9.0744101633393826E-4</v>
      </c>
      <c r="K610" s="3">
        <f t="shared" si="115"/>
        <v>1</v>
      </c>
      <c r="L610" s="3" cm="1">
        <f t="array" ref="L610">SUM(_xlfn._xlws.FILTER($D$2:$D$998,_xlfn.MAP($F$2:$F$998,_xlfn.LAMBDA(_xlpm.x,_xlpm.x=$F610))))</f>
        <v>9.0744101633393826E-4</v>
      </c>
      <c r="M610" s="3">
        <f t="shared" si="116"/>
        <v>1</v>
      </c>
      <c r="N610" s="3">
        <f t="shared" si="117"/>
        <v>0.25439985932113074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~töten~ : [tøːtn]</v>
      </c>
      <c r="B611" s="2">
        <v>1</v>
      </c>
      <c r="C611" s="1" t="s">
        <v>1169</v>
      </c>
      <c r="D611" s="3">
        <f t="shared" si="109"/>
        <v>9.0744101633393826E-4</v>
      </c>
      <c r="E611" s="3" t="str">
        <f t="shared" si="110"/>
        <v>~töten~</v>
      </c>
      <c r="F611" s="3" t="str">
        <f t="shared" si="111"/>
        <v>[tøːtn]</v>
      </c>
      <c r="G611" s="5">
        <f t="shared" si="112"/>
        <v>5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SUM(_xlfn._xlws.FILTER($D$2:$D$998,_xlfn.MAP($E$2:$E$998,_xlfn.LAMBDA(_xlpm.x,_xlpm.x=$E611))))</f>
        <v>9.0744101633393826E-4</v>
      </c>
      <c r="K611" s="3">
        <f t="shared" si="115"/>
        <v>1</v>
      </c>
      <c r="L611" s="3" cm="1">
        <f t="array" ref="L611">SUM(_xlfn._xlws.FILTER($D$2:$D$998,_xlfn.MAP($F$2:$F$998,_xlfn.LAMBDA(_xlpm.x,_xlpm.x=$F611))))</f>
        <v>9.0744101633393826E-4</v>
      </c>
      <c r="M611" s="3">
        <f t="shared" si="116"/>
        <v>1</v>
      </c>
      <c r="N611" s="3">
        <f t="shared" si="117"/>
        <v>0.25439985932113074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~ziehe~ : [tsiːe]</v>
      </c>
      <c r="B612" s="2">
        <v>1</v>
      </c>
      <c r="C612" s="1" t="s">
        <v>1165</v>
      </c>
      <c r="D612" s="3">
        <f t="shared" si="109"/>
        <v>9.0744101633393826E-4</v>
      </c>
      <c r="E612" s="3" t="str">
        <f t="shared" si="110"/>
        <v>~ziehe~</v>
      </c>
      <c r="F612" s="3" t="str">
        <f t="shared" si="111"/>
        <v>[tsiːe]</v>
      </c>
      <c r="G612" s="5">
        <f t="shared" si="112"/>
        <v>5</v>
      </c>
      <c r="H612" s="5">
        <f t="shared" si="113"/>
        <v>5</v>
      </c>
      <c r="I612" s="5">
        <f t="shared" si="114"/>
        <v>5</v>
      </c>
      <c r="J612" s="3" cm="1">
        <f t="array" ref="J612">SUM(_xlfn._xlws.FILTER($D$2:$D$998,_xlfn.MAP($E$2:$E$998,_xlfn.LAMBDA(_xlpm.x,_xlpm.x=$E612))))</f>
        <v>9.0744101633393826E-4</v>
      </c>
      <c r="K612" s="3">
        <f t="shared" si="115"/>
        <v>1</v>
      </c>
      <c r="L612" s="3" cm="1">
        <f t="array" ref="L612">SUM(_xlfn._xlws.FILTER($D$2:$D$998,_xlfn.MAP($F$2:$F$998,_xlfn.LAMBDA(_xlpm.x,_xlpm.x=$F612))))</f>
        <v>9.0744101633393826E-4</v>
      </c>
      <c r="M612" s="3">
        <f t="shared" si="116"/>
        <v>1</v>
      </c>
      <c r="N612" s="3">
        <f t="shared" si="117"/>
        <v>0.25439985932113074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~zelle~ : [tsɛle]</v>
      </c>
      <c r="B613" s="2">
        <v>1</v>
      </c>
      <c r="C613" s="1" t="s">
        <v>1161</v>
      </c>
      <c r="D613" s="3">
        <f t="shared" si="109"/>
        <v>9.0744101633393826E-4</v>
      </c>
      <c r="E613" s="3" t="str">
        <f t="shared" si="110"/>
        <v>~zelle~</v>
      </c>
      <c r="F613" s="3" t="str">
        <f t="shared" si="111"/>
        <v>[tsɛle]</v>
      </c>
      <c r="G613" s="5">
        <f t="shared" si="112"/>
        <v>5</v>
      </c>
      <c r="H613" s="5">
        <f t="shared" si="113"/>
        <v>5</v>
      </c>
      <c r="I613" s="5">
        <f t="shared" si="114"/>
        <v>5</v>
      </c>
      <c r="J613" s="3" cm="1">
        <f t="array" ref="J613">SUM(_xlfn._xlws.FILTER($D$2:$D$998,_xlfn.MAP($E$2:$E$998,_xlfn.LAMBDA(_xlpm.x,_xlpm.x=$E613))))</f>
        <v>9.0744101633393826E-4</v>
      </c>
      <c r="K613" s="3">
        <f t="shared" si="115"/>
        <v>1</v>
      </c>
      <c r="L613" s="3" cm="1">
        <f t="array" ref="L613">SUM(_xlfn._xlws.FILTER($D$2:$D$998,_xlfn.MAP($F$2:$F$998,_xlfn.LAMBDA(_xlpm.x,_xlpm.x=$F613))))</f>
        <v>9.0744101633393826E-4</v>
      </c>
      <c r="M613" s="3">
        <f t="shared" si="116"/>
        <v>1</v>
      </c>
      <c r="N613" s="3">
        <f t="shared" si="117"/>
        <v>0.25439985932113074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~tränk~ : [tʁɛŋk]</v>
      </c>
      <c r="B614" s="2">
        <v>1</v>
      </c>
      <c r="C614" s="1" t="s">
        <v>1156</v>
      </c>
      <c r="D614" s="3">
        <f t="shared" si="109"/>
        <v>9.0744101633393826E-4</v>
      </c>
      <c r="E614" s="3" t="str">
        <f t="shared" si="110"/>
        <v>~tränk~</v>
      </c>
      <c r="F614" s="3" t="str">
        <f t="shared" si="111"/>
        <v>[tʁɛŋk]</v>
      </c>
      <c r="G614" s="5">
        <f t="shared" si="112"/>
        <v>5</v>
      </c>
      <c r="H614" s="5">
        <f t="shared" si="113"/>
        <v>5</v>
      </c>
      <c r="I614" s="5">
        <f t="shared" si="114"/>
        <v>5</v>
      </c>
      <c r="J614" s="3" cm="1">
        <f t="array" ref="J614">SUM(_xlfn._xlws.FILTER($D$2:$D$998,_xlfn.MAP($E$2:$E$998,_xlfn.LAMBDA(_xlpm.x,_xlpm.x=$E614))))</f>
        <v>9.0744101633393826E-4</v>
      </c>
      <c r="K614" s="3">
        <f t="shared" si="115"/>
        <v>1</v>
      </c>
      <c r="L614" s="3" cm="1">
        <f t="array" ref="L614">SUM(_xlfn._xlws.FILTER($D$2:$D$998,_xlfn.MAP($F$2:$F$998,_xlfn.LAMBDA(_xlpm.x,_xlpm.x=$F614))))</f>
        <v>9.0744101633393826E-4</v>
      </c>
      <c r="M614" s="3">
        <f t="shared" si="116"/>
        <v>1</v>
      </c>
      <c r="N614" s="3">
        <f t="shared" si="117"/>
        <v>0.25439985932113074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~wagen~ : [vaːɡŋ]</v>
      </c>
      <c r="B615" s="2">
        <v>1</v>
      </c>
      <c r="C615" s="1" t="s">
        <v>1154</v>
      </c>
      <c r="D615" s="3">
        <f t="shared" si="109"/>
        <v>9.0744101633393826E-4</v>
      </c>
      <c r="E615" s="3" t="str">
        <f t="shared" si="110"/>
        <v>~wagen~</v>
      </c>
      <c r="F615" s="3" t="str">
        <f t="shared" si="111"/>
        <v>[vaːɡŋ]</v>
      </c>
      <c r="G615" s="5">
        <f t="shared" si="112"/>
        <v>5</v>
      </c>
      <c r="H615" s="5">
        <f t="shared" si="113"/>
        <v>5</v>
      </c>
      <c r="I615" s="5">
        <f t="shared" si="114"/>
        <v>5</v>
      </c>
      <c r="J615" s="3" cm="1">
        <f t="array" ref="J615">SUM(_xlfn._xlws.FILTER($D$2:$D$998,_xlfn.MAP($E$2:$E$998,_xlfn.LAMBDA(_xlpm.x,_xlpm.x=$E615))))</f>
        <v>9.0744101633393826E-4</v>
      </c>
      <c r="K615" s="3">
        <f t="shared" si="115"/>
        <v>1</v>
      </c>
      <c r="L615" s="3" cm="1">
        <f t="array" ref="L615">SUM(_xlfn._xlws.FILTER($D$2:$D$998,_xlfn.MAP($F$2:$F$998,_xlfn.LAMBDA(_xlpm.x,_xlpm.x=$F615))))</f>
        <v>9.0744101633393826E-4</v>
      </c>
      <c r="M615" s="3">
        <f t="shared" si="116"/>
        <v>1</v>
      </c>
      <c r="N615" s="3">
        <f t="shared" si="117"/>
        <v>0.25439985932113074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~wesen~ : [veːzn]</v>
      </c>
      <c r="B616" s="2">
        <v>1</v>
      </c>
      <c r="C616" s="1" t="s">
        <v>1152</v>
      </c>
      <c r="D616" s="3">
        <f t="shared" si="109"/>
        <v>9.0744101633393826E-4</v>
      </c>
      <c r="E616" s="3" t="str">
        <f t="shared" si="110"/>
        <v>~wesen~</v>
      </c>
      <c r="F616" s="3" t="str">
        <f t="shared" si="111"/>
        <v>[veːzn]</v>
      </c>
      <c r="G616" s="5">
        <f t="shared" si="112"/>
        <v>5</v>
      </c>
      <c r="H616" s="5">
        <f t="shared" si="113"/>
        <v>5</v>
      </c>
      <c r="I616" s="5">
        <f t="shared" si="114"/>
        <v>5</v>
      </c>
      <c r="J616" s="3" cm="1">
        <f t="array" ref="J616">SUM(_xlfn._xlws.FILTER($D$2:$D$998,_xlfn.MAP($E$2:$E$998,_xlfn.LAMBDA(_xlpm.x,_xlpm.x=$E616))))</f>
        <v>9.0744101633393826E-4</v>
      </c>
      <c r="K616" s="3">
        <f t="shared" si="115"/>
        <v>1</v>
      </c>
      <c r="L616" s="3" cm="1">
        <f t="array" ref="L616">SUM(_xlfn._xlws.FILTER($D$2:$D$998,_xlfn.MAP($F$2:$F$998,_xlfn.LAMBDA(_xlpm.x,_xlpm.x=$F616))))</f>
        <v>9.0744101633393826E-4</v>
      </c>
      <c r="M616" s="3">
        <f t="shared" si="116"/>
        <v>1</v>
      </c>
      <c r="N616" s="3">
        <f t="shared" si="117"/>
        <v>0.25439985932113074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~wiede~ : [viːde]</v>
      </c>
      <c r="B617" s="2">
        <v>1</v>
      </c>
      <c r="C617" s="1" t="s">
        <v>1150</v>
      </c>
      <c r="D617" s="3">
        <f t="shared" si="109"/>
        <v>9.0744101633393826E-4</v>
      </c>
      <c r="E617" s="3" t="str">
        <f t="shared" si="110"/>
        <v>~wiede~</v>
      </c>
      <c r="F617" s="3" t="str">
        <f t="shared" si="111"/>
        <v>[viːde]</v>
      </c>
      <c r="G617" s="5">
        <f t="shared" si="112"/>
        <v>5</v>
      </c>
      <c r="H617" s="5">
        <f t="shared" si="113"/>
        <v>5</v>
      </c>
      <c r="I617" s="5">
        <f t="shared" si="114"/>
        <v>5</v>
      </c>
      <c r="J617" s="3" cm="1">
        <f t="array" ref="J617">SUM(_xlfn._xlws.FILTER($D$2:$D$998,_xlfn.MAP($E$2:$E$998,_xlfn.LAMBDA(_xlpm.x,_xlpm.x=$E617))))</f>
        <v>9.0744101633393826E-4</v>
      </c>
      <c r="K617" s="3">
        <f t="shared" si="115"/>
        <v>1</v>
      </c>
      <c r="L617" s="3" cm="1">
        <f t="array" ref="L617">SUM(_xlfn._xlws.FILTER($D$2:$D$998,_xlfn.MAP($F$2:$F$998,_xlfn.LAMBDA(_xlpm.x,_xlpm.x=$F617))))</f>
        <v>9.0744101633393826E-4</v>
      </c>
      <c r="M617" s="3">
        <f t="shared" si="116"/>
        <v>1</v>
      </c>
      <c r="N617" s="3">
        <f t="shared" si="117"/>
        <v>0.25439985932113074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~wohnu~ : [voːnʊ]</v>
      </c>
      <c r="B618" s="2">
        <v>1</v>
      </c>
      <c r="C618" s="1" t="s">
        <v>1148</v>
      </c>
      <c r="D618" s="3">
        <f t="shared" si="109"/>
        <v>9.0744101633393826E-4</v>
      </c>
      <c r="E618" s="3" t="str">
        <f t="shared" si="110"/>
        <v>~wohnu~</v>
      </c>
      <c r="F618" s="3" t="str">
        <f t="shared" si="111"/>
        <v>[voːnʊ]</v>
      </c>
      <c r="G618" s="5">
        <f t="shared" si="112"/>
        <v>5</v>
      </c>
      <c r="H618" s="5">
        <f t="shared" si="113"/>
        <v>5</v>
      </c>
      <c r="I618" s="5">
        <f t="shared" si="114"/>
        <v>5</v>
      </c>
      <c r="J618" s="3" cm="1">
        <f t="array" ref="J618">SUM(_xlfn._xlws.FILTER($D$2:$D$998,_xlfn.MAP($E$2:$E$998,_xlfn.LAMBDA(_xlpm.x,_xlpm.x=$E618))))</f>
        <v>9.0744101633393826E-4</v>
      </c>
      <c r="K618" s="3">
        <f t="shared" si="115"/>
        <v>1</v>
      </c>
      <c r="L618" s="3" cm="1">
        <f t="array" ref="L618">SUM(_xlfn._xlws.FILTER($D$2:$D$998,_xlfn.MAP($F$2:$F$998,_xlfn.LAMBDA(_xlpm.x,_xlpm.x=$F618))))</f>
        <v>9.0744101633393826E-4</v>
      </c>
      <c r="M618" s="3">
        <f t="shared" si="116"/>
        <v>1</v>
      </c>
      <c r="N618" s="3">
        <f t="shared" si="117"/>
        <v>0.25439985932113074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~wolke~ : [vɔlke]</v>
      </c>
      <c r="B619" s="2">
        <v>1</v>
      </c>
      <c r="C619" s="1" t="s">
        <v>1147</v>
      </c>
      <c r="D619" s="3">
        <f t="shared" si="109"/>
        <v>9.0744101633393826E-4</v>
      </c>
      <c r="E619" s="3" t="str">
        <f t="shared" si="110"/>
        <v>~wolke~</v>
      </c>
      <c r="F619" s="3" t="str">
        <f t="shared" si="111"/>
        <v>[vɔlke]</v>
      </c>
      <c r="G619" s="5">
        <f t="shared" si="112"/>
        <v>5</v>
      </c>
      <c r="H619" s="5">
        <f t="shared" si="113"/>
        <v>5</v>
      </c>
      <c r="I619" s="5">
        <f t="shared" si="114"/>
        <v>5</v>
      </c>
      <c r="J619" s="3" cm="1">
        <f t="array" ref="J619">SUM(_xlfn._xlws.FILTER($D$2:$D$998,_xlfn.MAP($E$2:$E$998,_xlfn.LAMBDA(_xlpm.x,_xlpm.x=$E619))))</f>
        <v>9.0744101633393826E-4</v>
      </c>
      <c r="K619" s="3">
        <f t="shared" si="115"/>
        <v>1</v>
      </c>
      <c r="L619" s="3" cm="1">
        <f t="array" ref="L619">SUM(_xlfn._xlws.FILTER($D$2:$D$998,_xlfn.MAP($F$2:$F$998,_xlfn.LAMBDA(_xlpm.x,_xlpm.x=$F619))))</f>
        <v>9.0744101633393826E-4</v>
      </c>
      <c r="M619" s="3">
        <f t="shared" si="116"/>
        <v>1</v>
      </c>
      <c r="N619" s="3">
        <f t="shared" si="117"/>
        <v>0.25439985932113074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~verbu~ : [vɛʁbʊ]</v>
      </c>
      <c r="B620" s="2">
        <v>1</v>
      </c>
      <c r="C620" s="1" t="s">
        <v>1146</v>
      </c>
      <c r="D620" s="3">
        <f t="shared" si="109"/>
        <v>9.0744101633393826E-4</v>
      </c>
      <c r="E620" s="3" t="str">
        <f t="shared" si="110"/>
        <v>~verbu~</v>
      </c>
      <c r="F620" s="3" t="str">
        <f t="shared" si="111"/>
        <v>[vɛʁbʊ]</v>
      </c>
      <c r="G620" s="5">
        <f t="shared" si="112"/>
        <v>5</v>
      </c>
      <c r="H620" s="5">
        <f t="shared" si="113"/>
        <v>5</v>
      </c>
      <c r="I620" s="5">
        <f t="shared" si="114"/>
        <v>5</v>
      </c>
      <c r="J620" s="3" cm="1">
        <f t="array" ref="J620">SUM(_xlfn._xlws.FILTER($D$2:$D$998,_xlfn.MAP($E$2:$E$998,_xlfn.LAMBDA(_xlpm.x,_xlpm.x=$E620))))</f>
        <v>9.0744101633393826E-4</v>
      </c>
      <c r="K620" s="3">
        <f t="shared" si="115"/>
        <v>1</v>
      </c>
      <c r="L620" s="3" cm="1">
        <f t="array" ref="L620">SUM(_xlfn._xlws.FILTER($D$2:$D$998,_xlfn.MAP($F$2:$F$998,_xlfn.LAMBDA(_xlpm.x,_xlpm.x=$F620))))</f>
        <v>9.0744101633393826E-4</v>
      </c>
      <c r="M620" s="3">
        <f t="shared" si="116"/>
        <v>1</v>
      </c>
      <c r="N620" s="3">
        <f t="shared" si="117"/>
        <v>0.25439985932113074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~wirku~ : [vɪʁkʊ]</v>
      </c>
      <c r="B621" s="2">
        <v>1</v>
      </c>
      <c r="C621" s="1" t="s">
        <v>1145</v>
      </c>
      <c r="D621" s="3">
        <f t="shared" si="109"/>
        <v>9.0744101633393826E-4</v>
      </c>
      <c r="E621" s="3" t="str">
        <f t="shared" si="110"/>
        <v>~wirku~</v>
      </c>
      <c r="F621" s="3" t="str">
        <f t="shared" si="111"/>
        <v>[vɪʁkʊ]</v>
      </c>
      <c r="G621" s="5">
        <f t="shared" si="112"/>
        <v>5</v>
      </c>
      <c r="H621" s="5">
        <f t="shared" si="113"/>
        <v>5</v>
      </c>
      <c r="I621" s="5">
        <f t="shared" si="114"/>
        <v>5</v>
      </c>
      <c r="J621" s="3" cm="1">
        <f t="array" ref="J621">SUM(_xlfn._xlws.FILTER($D$2:$D$998,_xlfn.MAP($E$2:$E$998,_xlfn.LAMBDA(_xlpm.x,_xlpm.x=$E621))))</f>
        <v>9.0744101633393826E-4</v>
      </c>
      <c r="K621" s="3">
        <f t="shared" si="115"/>
        <v>1</v>
      </c>
      <c r="L621" s="3" cm="1">
        <f t="array" ref="L621">SUM(_xlfn._xlws.FILTER($D$2:$D$998,_xlfn.MAP($F$2:$F$998,_xlfn.LAMBDA(_xlpm.x,_xlpm.x=$F621))))</f>
        <v>9.0744101633393826E-4</v>
      </c>
      <c r="M621" s="3">
        <f t="shared" si="116"/>
        <v>1</v>
      </c>
      <c r="N621" s="3">
        <f t="shared" si="117"/>
        <v>0.25439985932113074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~wärme~ : [vɛʁme]</v>
      </c>
      <c r="B622" s="2">
        <v>1</v>
      </c>
      <c r="C622" s="1" t="s">
        <v>1144</v>
      </c>
      <c r="D622" s="3">
        <f t="shared" si="109"/>
        <v>9.0744101633393826E-4</v>
      </c>
      <c r="E622" s="3" t="str">
        <f t="shared" si="110"/>
        <v>~wärme~</v>
      </c>
      <c r="F622" s="3" t="str">
        <f t="shared" si="111"/>
        <v>[vɛʁme]</v>
      </c>
      <c r="G622" s="5">
        <f t="shared" si="112"/>
        <v>5</v>
      </c>
      <c r="H622" s="5">
        <f t="shared" si="113"/>
        <v>5</v>
      </c>
      <c r="I622" s="5">
        <f t="shared" si="114"/>
        <v>5</v>
      </c>
      <c r="J622" s="3" cm="1">
        <f t="array" ref="J622">SUM(_xlfn._xlws.FILTER($D$2:$D$998,_xlfn.MAP($E$2:$E$998,_xlfn.LAMBDA(_xlpm.x,_xlpm.x=$E622))))</f>
        <v>9.0744101633393826E-4</v>
      </c>
      <c r="K622" s="3">
        <f t="shared" si="115"/>
        <v>1</v>
      </c>
      <c r="L622" s="3" cm="1">
        <f t="array" ref="L622">SUM(_xlfn._xlws.FILTER($D$2:$D$998,_xlfn.MAP($F$2:$F$998,_xlfn.LAMBDA(_xlpm.x,_xlpm.x=$F622))))</f>
        <v>9.0744101633393826E-4</v>
      </c>
      <c r="M622" s="3">
        <f t="shared" si="116"/>
        <v>1</v>
      </c>
      <c r="N622" s="3">
        <f t="shared" si="117"/>
        <v>0.25439985932113074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~wärts~ : [vɛʁts]</v>
      </c>
      <c r="B623" s="2">
        <v>1</v>
      </c>
      <c r="C623" s="1" t="s">
        <v>1143</v>
      </c>
      <c r="D623" s="3">
        <f t="shared" si="109"/>
        <v>9.0744101633393826E-4</v>
      </c>
      <c r="E623" s="3" t="str">
        <f t="shared" si="110"/>
        <v>~wärts~</v>
      </c>
      <c r="F623" s="3" t="str">
        <f t="shared" si="111"/>
        <v>[vɛʁts]</v>
      </c>
      <c r="G623" s="5">
        <f t="shared" si="112"/>
        <v>5</v>
      </c>
      <c r="H623" s="5">
        <f t="shared" si="113"/>
        <v>5</v>
      </c>
      <c r="I623" s="5">
        <f t="shared" si="114"/>
        <v>5</v>
      </c>
      <c r="J623" s="3" cm="1">
        <f t="array" ref="J623">SUM(_xlfn._xlws.FILTER($D$2:$D$998,_xlfn.MAP($E$2:$E$998,_xlfn.LAMBDA(_xlpm.x,_xlpm.x=$E623))))</f>
        <v>9.0744101633393826E-4</v>
      </c>
      <c r="K623" s="3">
        <f t="shared" si="115"/>
        <v>1</v>
      </c>
      <c r="L623" s="3" cm="1">
        <f t="array" ref="L623">SUM(_xlfn._xlws.FILTER($D$2:$D$998,_xlfn.MAP($F$2:$F$998,_xlfn.LAMBDA(_xlpm.x,_xlpm.x=$F623))))</f>
        <v>9.0744101633393826E-4</v>
      </c>
      <c r="M623" s="3">
        <f t="shared" si="116"/>
        <v>1</v>
      </c>
      <c r="N623" s="3">
        <f t="shared" si="117"/>
        <v>0.25439985932113074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~währe~ : [vɛːʁe]</v>
      </c>
      <c r="B624" s="2">
        <v>1</v>
      </c>
      <c r="C624" s="1" t="s">
        <v>1142</v>
      </c>
      <c r="D624" s="3">
        <f t="shared" si="109"/>
        <v>9.0744101633393826E-4</v>
      </c>
      <c r="E624" s="3" t="str">
        <f t="shared" si="110"/>
        <v>~währe~</v>
      </c>
      <c r="F624" s="3" t="str">
        <f t="shared" si="111"/>
        <v>[vɛːʁe]</v>
      </c>
      <c r="G624" s="5">
        <f t="shared" si="112"/>
        <v>5</v>
      </c>
      <c r="H624" s="5">
        <f t="shared" si="113"/>
        <v>5</v>
      </c>
      <c r="I624" s="5">
        <f t="shared" si="114"/>
        <v>5</v>
      </c>
      <c r="J624" s="3" cm="1">
        <f t="array" ref="J624">SUM(_xlfn._xlws.FILTER($D$2:$D$998,_xlfn.MAP($E$2:$E$998,_xlfn.LAMBDA(_xlpm.x,_xlpm.x=$E624))))</f>
        <v>9.0744101633393826E-4</v>
      </c>
      <c r="K624" s="3">
        <f t="shared" si="115"/>
        <v>1</v>
      </c>
      <c r="L624" s="3" cm="1">
        <f t="array" ref="L624">SUM(_xlfn._xlws.FILTER($D$2:$D$998,_xlfn.MAP($F$2:$F$998,_xlfn.LAMBDA(_xlpm.x,_xlpm.x=$F624))))</f>
        <v>9.0744101633393826E-4</v>
      </c>
      <c r="M624" s="3">
        <f t="shared" si="116"/>
        <v>1</v>
      </c>
      <c r="N624" s="3">
        <f t="shared" si="117"/>
        <v>0.25439985932113074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~sanft~ : [zanft]</v>
      </c>
      <c r="B625" s="2">
        <v>1</v>
      </c>
      <c r="C625" s="1" t="s">
        <v>1140</v>
      </c>
      <c r="D625" s="3">
        <f t="shared" si="109"/>
        <v>9.0744101633393826E-4</v>
      </c>
      <c r="E625" s="3" t="str">
        <f t="shared" si="110"/>
        <v>~sanft~</v>
      </c>
      <c r="F625" s="3" t="str">
        <f t="shared" si="111"/>
        <v>[zanft]</v>
      </c>
      <c r="G625" s="5">
        <f t="shared" si="112"/>
        <v>5</v>
      </c>
      <c r="H625" s="5">
        <f t="shared" si="113"/>
        <v>5</v>
      </c>
      <c r="I625" s="5">
        <f t="shared" si="114"/>
        <v>5</v>
      </c>
      <c r="J625" s="3" cm="1">
        <f t="array" ref="J625">SUM(_xlfn._xlws.FILTER($D$2:$D$998,_xlfn.MAP($E$2:$E$998,_xlfn.LAMBDA(_xlpm.x,_xlpm.x=$E625))))</f>
        <v>9.0744101633393826E-4</v>
      </c>
      <c r="K625" s="3">
        <f t="shared" si="115"/>
        <v>1</v>
      </c>
      <c r="L625" s="3" cm="1">
        <f t="array" ref="L625">SUM(_xlfn._xlws.FILTER($D$2:$D$998,_xlfn.MAP($F$2:$F$998,_xlfn.LAMBDA(_xlpm.x,_xlpm.x=$F625))))</f>
        <v>9.0744101633393826E-4</v>
      </c>
      <c r="M625" s="3">
        <f t="shared" si="116"/>
        <v>1</v>
      </c>
      <c r="N625" s="3">
        <f t="shared" si="117"/>
        <v>0.25439985932113074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~seine~ : [zaɛne]</v>
      </c>
      <c r="B626" s="2">
        <v>1</v>
      </c>
      <c r="C626" s="1" t="s">
        <v>1138</v>
      </c>
      <c r="D626" s="3">
        <f t="shared" si="109"/>
        <v>9.0744101633393826E-4</v>
      </c>
      <c r="E626" s="3" t="str">
        <f t="shared" si="110"/>
        <v>~seine~</v>
      </c>
      <c r="F626" s="3" t="str">
        <f t="shared" si="111"/>
        <v>[zaɛne]</v>
      </c>
      <c r="G626" s="5">
        <f t="shared" si="112"/>
        <v>5</v>
      </c>
      <c r="H626" s="5">
        <f t="shared" si="113"/>
        <v>5</v>
      </c>
      <c r="I626" s="5">
        <f t="shared" si="114"/>
        <v>5</v>
      </c>
      <c r="J626" s="3" cm="1">
        <f t="array" ref="J626">SUM(_xlfn._xlws.FILTER($D$2:$D$998,_xlfn.MAP($E$2:$E$998,_xlfn.LAMBDA(_xlpm.x,_xlpm.x=$E626))))</f>
        <v>9.0744101633393826E-4</v>
      </c>
      <c r="K626" s="3">
        <f t="shared" si="115"/>
        <v>1</v>
      </c>
      <c r="L626" s="3" cm="1">
        <f t="array" ref="L626">SUM(_xlfn._xlws.FILTER($D$2:$D$998,_xlfn.MAP($F$2:$F$998,_xlfn.LAMBDA(_xlpm.x,_xlpm.x=$F626))))</f>
        <v>9.0744101633393826E-4</v>
      </c>
      <c r="M626" s="3">
        <f t="shared" si="116"/>
        <v>1</v>
      </c>
      <c r="N626" s="3">
        <f t="shared" si="117"/>
        <v>0.25439985932113074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~seite~ : [zaɛte]</v>
      </c>
      <c r="B627" s="2">
        <v>1</v>
      </c>
      <c r="C627" s="1" t="s">
        <v>1137</v>
      </c>
      <c r="D627" s="3">
        <f t="shared" si="109"/>
        <v>9.0744101633393826E-4</v>
      </c>
      <c r="E627" s="3" t="str">
        <f t="shared" si="110"/>
        <v>~seite~</v>
      </c>
      <c r="F627" s="3" t="str">
        <f t="shared" si="111"/>
        <v>[zaɛte]</v>
      </c>
      <c r="G627" s="5">
        <f t="shared" si="112"/>
        <v>5</v>
      </c>
      <c r="H627" s="5">
        <f t="shared" si="113"/>
        <v>5</v>
      </c>
      <c r="I627" s="5">
        <f t="shared" si="114"/>
        <v>5</v>
      </c>
      <c r="J627" s="3" cm="1">
        <f t="array" ref="J627">SUM(_xlfn._xlws.FILTER($D$2:$D$998,_xlfn.MAP($E$2:$E$998,_xlfn.LAMBDA(_xlpm.x,_xlpm.x=$E627))))</f>
        <v>9.0744101633393826E-4</v>
      </c>
      <c r="K627" s="3">
        <f t="shared" si="115"/>
        <v>1</v>
      </c>
      <c r="L627" s="3" cm="1">
        <f t="array" ref="L627">SUM(_xlfn._xlws.FILTER($D$2:$D$998,_xlfn.MAP($F$2:$F$998,_xlfn.LAMBDA(_xlpm.x,_xlpm.x=$F627))))</f>
        <v>9.0744101633393826E-4</v>
      </c>
      <c r="M627" s="3">
        <f t="shared" si="116"/>
        <v>1</v>
      </c>
      <c r="N627" s="3">
        <f t="shared" si="117"/>
        <v>0.25439985932113074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~sagen~ : [zaːɡŋ]</v>
      </c>
      <c r="B628" s="2">
        <v>1</v>
      </c>
      <c r="C628" s="1" t="s">
        <v>1136</v>
      </c>
      <c r="D628" s="3">
        <f t="shared" si="109"/>
        <v>9.0744101633393826E-4</v>
      </c>
      <c r="E628" s="3" t="str">
        <f t="shared" si="110"/>
        <v>~sagen~</v>
      </c>
      <c r="F628" s="3" t="str">
        <f t="shared" si="111"/>
        <v>[zaːɡŋ]</v>
      </c>
      <c r="G628" s="5">
        <f t="shared" si="112"/>
        <v>5</v>
      </c>
      <c r="H628" s="5">
        <f t="shared" si="113"/>
        <v>5</v>
      </c>
      <c r="I628" s="5">
        <f t="shared" si="114"/>
        <v>5</v>
      </c>
      <c r="J628" s="3" cm="1">
        <f t="array" ref="J628">SUM(_xlfn._xlws.FILTER($D$2:$D$998,_xlfn.MAP($E$2:$E$998,_xlfn.LAMBDA(_xlpm.x,_xlpm.x=$E628))))</f>
        <v>9.0744101633393826E-4</v>
      </c>
      <c r="K628" s="3">
        <f t="shared" si="115"/>
        <v>1</v>
      </c>
      <c r="L628" s="3" cm="1">
        <f t="array" ref="L628">SUM(_xlfn._xlws.FILTER($D$2:$D$998,_xlfn.MAP($F$2:$F$998,_xlfn.LAMBDA(_xlpm.x,_xlpm.x=$F628))))</f>
        <v>9.0744101633393826E-4</v>
      </c>
      <c r="M628" s="3">
        <f t="shared" si="116"/>
        <v>1</v>
      </c>
      <c r="N628" s="3">
        <f t="shared" si="117"/>
        <v>0.25439985932113074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~segel~ : [zeːɡl]</v>
      </c>
      <c r="B629" s="2">
        <v>1</v>
      </c>
      <c r="C629" s="1" t="s">
        <v>1135</v>
      </c>
      <c r="D629" s="3">
        <f t="shared" si="109"/>
        <v>9.0744101633393826E-4</v>
      </c>
      <c r="E629" s="3" t="str">
        <f t="shared" si="110"/>
        <v>~segel~</v>
      </c>
      <c r="F629" s="3" t="str">
        <f t="shared" si="111"/>
        <v>[zeːɡl]</v>
      </c>
      <c r="G629" s="5">
        <f t="shared" si="112"/>
        <v>5</v>
      </c>
      <c r="H629" s="5">
        <f t="shared" si="113"/>
        <v>5</v>
      </c>
      <c r="I629" s="5">
        <f t="shared" si="114"/>
        <v>5</v>
      </c>
      <c r="J629" s="3" cm="1">
        <f t="array" ref="J629">SUM(_xlfn._xlws.FILTER($D$2:$D$998,_xlfn.MAP($E$2:$E$998,_xlfn.LAMBDA(_xlpm.x,_xlpm.x=$E629))))</f>
        <v>9.0744101633393826E-4</v>
      </c>
      <c r="K629" s="3">
        <f t="shared" si="115"/>
        <v>1</v>
      </c>
      <c r="L629" s="3" cm="1">
        <f t="array" ref="L629">SUM(_xlfn._xlws.FILTER($D$2:$D$998,_xlfn.MAP($F$2:$F$998,_xlfn.LAMBDA(_xlpm.x,_xlpm.x=$F629))))</f>
        <v>9.0744101633393826E-4</v>
      </c>
      <c r="M629" s="3">
        <f t="shared" si="116"/>
        <v>1</v>
      </c>
      <c r="N629" s="3">
        <f t="shared" si="117"/>
        <v>0.25439985932113074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~siere~ : [ziːʁe]</v>
      </c>
      <c r="B630" s="2">
        <v>1</v>
      </c>
      <c r="C630" s="1" t="s">
        <v>1133</v>
      </c>
      <c r="D630" s="3">
        <f t="shared" si="109"/>
        <v>9.0744101633393826E-4</v>
      </c>
      <c r="E630" s="3" t="str">
        <f t="shared" si="110"/>
        <v>~siere~</v>
      </c>
      <c r="F630" s="3" t="str">
        <f t="shared" si="111"/>
        <v>[ziːʁe]</v>
      </c>
      <c r="G630" s="5">
        <f t="shared" si="112"/>
        <v>5</v>
      </c>
      <c r="H630" s="5">
        <f t="shared" si="113"/>
        <v>5</v>
      </c>
      <c r="I630" s="5">
        <f t="shared" si="114"/>
        <v>5</v>
      </c>
      <c r="J630" s="3" cm="1">
        <f t="array" ref="J630">SUM(_xlfn._xlws.FILTER($D$2:$D$998,_xlfn.MAP($E$2:$E$998,_xlfn.LAMBDA(_xlpm.x,_xlpm.x=$E630))))</f>
        <v>9.0744101633393826E-4</v>
      </c>
      <c r="K630" s="3">
        <f t="shared" si="115"/>
        <v>1</v>
      </c>
      <c r="L630" s="3" cm="1">
        <f t="array" ref="L630">SUM(_xlfn._xlws.FILTER($D$2:$D$998,_xlfn.MAP($F$2:$F$998,_xlfn.LAMBDA(_xlpm.x,_xlpm.x=$F630))))</f>
        <v>9.0744101633393826E-4</v>
      </c>
      <c r="M630" s="3">
        <f t="shared" si="116"/>
        <v>1</v>
      </c>
      <c r="N630" s="3">
        <f t="shared" si="117"/>
        <v>0.25439985932113074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~suche~ : [zuːxe]</v>
      </c>
      <c r="B631" s="2">
        <v>1</v>
      </c>
      <c r="C631" s="1" t="s">
        <v>1132</v>
      </c>
      <c r="D631" s="3">
        <f t="shared" si="109"/>
        <v>9.0744101633393826E-4</v>
      </c>
      <c r="E631" s="3" t="str">
        <f t="shared" si="110"/>
        <v>~suche~</v>
      </c>
      <c r="F631" s="3" t="str">
        <f t="shared" si="111"/>
        <v>[zuːxe]</v>
      </c>
      <c r="G631" s="5">
        <f t="shared" si="112"/>
        <v>5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SUM(_xlfn._xlws.FILTER($D$2:$D$998,_xlfn.MAP($E$2:$E$998,_xlfn.LAMBDA(_xlpm.x,_xlpm.x=$E631))))</f>
        <v>9.0744101633393826E-4</v>
      </c>
      <c r="K631" s="3">
        <f t="shared" si="115"/>
        <v>1</v>
      </c>
      <c r="L631" s="3" cm="1">
        <f t="array" ref="L631">SUM(_xlfn._xlws.FILTER($D$2:$D$998,_xlfn.MAP($F$2:$F$998,_xlfn.LAMBDA(_xlpm.x,_xlpm.x=$F631))))</f>
        <v>9.0744101633393826E-4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~süden~ : [zyːdn]</v>
      </c>
      <c r="B632" s="2">
        <v>1</v>
      </c>
      <c r="C632" s="1" t="s">
        <v>1131</v>
      </c>
      <c r="D632" s="3">
        <f t="shared" si="109"/>
        <v>9.0744101633393826E-4</v>
      </c>
      <c r="E632" s="3" t="str">
        <f t="shared" si="110"/>
        <v>~süden~</v>
      </c>
      <c r="F632" s="3" t="str">
        <f t="shared" si="111"/>
        <v>[zyːdn]</v>
      </c>
      <c r="G632" s="5">
        <f t="shared" si="112"/>
        <v>5</v>
      </c>
      <c r="H632" s="5">
        <f t="shared" si="113"/>
        <v>5</v>
      </c>
      <c r="I632" s="5">
        <f t="shared" si="114"/>
        <v>5</v>
      </c>
      <c r="J632" s="3" cm="1">
        <f t="array" ref="J632">SUM(_xlfn._xlws.FILTER($D$2:$D$998,_xlfn.MAP($E$2:$E$998,_xlfn.LAMBDA(_xlpm.x,_xlpm.x=$E632))))</f>
        <v>9.0744101633393826E-4</v>
      </c>
      <c r="K632" s="3">
        <f t="shared" si="115"/>
        <v>1</v>
      </c>
      <c r="L632" s="3" cm="1">
        <f t="array" ref="L632">SUM(_xlfn._xlws.FILTER($D$2:$D$998,_xlfn.MAP($F$2:$F$998,_xlfn.LAMBDA(_xlpm.x,_xlpm.x=$F632))))</f>
        <v>9.0744101633393826E-4</v>
      </c>
      <c r="M632" s="3">
        <f t="shared" si="116"/>
        <v>1</v>
      </c>
      <c r="N632" s="3">
        <f t="shared" si="117"/>
        <v>0.25439985932113074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~silbe~ : [zɪlbe]</v>
      </c>
      <c r="B633" s="2">
        <v>1</v>
      </c>
      <c r="C633" s="1" t="s">
        <v>1130</v>
      </c>
      <c r="D633" s="3">
        <f t="shared" si="109"/>
        <v>9.0744101633393826E-4</v>
      </c>
      <c r="E633" s="3" t="str">
        <f t="shared" si="110"/>
        <v>~silbe~</v>
      </c>
      <c r="F633" s="3" t="str">
        <f t="shared" si="111"/>
        <v>[zɪlbe]</v>
      </c>
      <c r="G633" s="5">
        <f t="shared" si="112"/>
        <v>5</v>
      </c>
      <c r="H633" s="5">
        <f t="shared" si="113"/>
        <v>5</v>
      </c>
      <c r="I633" s="5">
        <f t="shared" si="114"/>
        <v>5</v>
      </c>
      <c r="J633" s="3" cm="1">
        <f t="array" ref="J633">SUM(_xlfn._xlws.FILTER($D$2:$D$998,_xlfn.MAP($E$2:$E$998,_xlfn.LAMBDA(_xlpm.x,_xlpm.x=$E633))))</f>
        <v>9.0744101633393826E-4</v>
      </c>
      <c r="K633" s="3">
        <f t="shared" si="115"/>
        <v>1</v>
      </c>
      <c r="L633" s="3" cm="1">
        <f t="array" ref="L633">SUM(_xlfn._xlws.FILTER($D$2:$D$998,_xlfn.MAP($F$2:$F$998,_xlfn.LAMBDA(_xlpm.x,_xlpm.x=$F633))))</f>
        <v>9.0744101633393826E-4</v>
      </c>
      <c r="M633" s="3">
        <f t="shared" si="116"/>
        <v>1</v>
      </c>
      <c r="N633" s="3">
        <f t="shared" si="117"/>
        <v>0.25439985932113074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~sonst~ : [zɔnst]</v>
      </c>
      <c r="B634" s="2">
        <v>1</v>
      </c>
      <c r="C634" s="1" t="s">
        <v>1129</v>
      </c>
      <c r="D634" s="3">
        <f t="shared" si="109"/>
        <v>9.0744101633393826E-4</v>
      </c>
      <c r="E634" s="3" t="str">
        <f t="shared" si="110"/>
        <v>~sonst~</v>
      </c>
      <c r="F634" s="3" t="str">
        <f t="shared" si="111"/>
        <v>[zɔnst]</v>
      </c>
      <c r="G634" s="5">
        <f t="shared" si="112"/>
        <v>5</v>
      </c>
      <c r="H634" s="5">
        <f t="shared" si="113"/>
        <v>5</v>
      </c>
      <c r="I634" s="5">
        <f t="shared" si="114"/>
        <v>5</v>
      </c>
      <c r="J634" s="3" cm="1">
        <f t="array" ref="J634">SUM(_xlfn._xlws.FILTER($D$2:$D$998,_xlfn.MAP($E$2:$E$998,_xlfn.LAMBDA(_xlpm.x,_xlpm.x=$E634))))</f>
        <v>9.0744101633393826E-4</v>
      </c>
      <c r="K634" s="3">
        <f t="shared" si="115"/>
        <v>1</v>
      </c>
      <c r="L634" s="3" cm="1">
        <f t="array" ref="L634">SUM(_xlfn._xlws.FILTER($D$2:$D$998,_xlfn.MAP($F$2:$F$998,_xlfn.LAMBDA(_xlpm.x,_xlpm.x=$F634))))</f>
        <v>9.0744101633393826E-4</v>
      </c>
      <c r="M634" s="3">
        <f t="shared" si="116"/>
        <v>1</v>
      </c>
      <c r="N634" s="3">
        <f t="shared" si="117"/>
        <v>0.25439985932113074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~segme~ : [zɛɡmɛ]</v>
      </c>
      <c r="B635" s="2">
        <v>1</v>
      </c>
      <c r="C635" s="1" t="s">
        <v>1128</v>
      </c>
      <c r="D635" s="3">
        <f t="shared" si="109"/>
        <v>9.0744101633393826E-4</v>
      </c>
      <c r="E635" s="3" t="str">
        <f t="shared" si="110"/>
        <v>~segme~</v>
      </c>
      <c r="F635" s="3" t="str">
        <f t="shared" si="111"/>
        <v>[zɛɡmɛ]</v>
      </c>
      <c r="G635" s="5">
        <f t="shared" si="112"/>
        <v>5</v>
      </c>
      <c r="H635" s="5">
        <f t="shared" si="113"/>
        <v>5</v>
      </c>
      <c r="I635" s="5">
        <f t="shared" si="114"/>
        <v>5</v>
      </c>
      <c r="J635" s="3" cm="1">
        <f t="array" ref="J635">SUM(_xlfn._xlws.FILTER($D$2:$D$998,_xlfn.MAP($E$2:$E$998,_xlfn.LAMBDA(_xlpm.x,_xlpm.x=$E635))))</f>
        <v>9.0744101633393826E-4</v>
      </c>
      <c r="K635" s="3">
        <f t="shared" si="115"/>
        <v>1</v>
      </c>
      <c r="L635" s="3" cm="1">
        <f t="array" ref="L635">SUM(_xlfn._xlws.FILTER($D$2:$D$998,_xlfn.MAP($F$2:$F$998,_xlfn.LAMBDA(_xlpm.x,_xlpm.x=$F635))))</f>
        <v>9.0744101633393826E-4</v>
      </c>
      <c r="M635" s="3">
        <f t="shared" si="116"/>
        <v>1</v>
      </c>
      <c r="N635" s="3">
        <f t="shared" si="117"/>
        <v>0.25439985932113074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~eratu~ : [ʁatuː]</v>
      </c>
      <c r="B636" s="2">
        <v>1</v>
      </c>
      <c r="C636" s="1" t="s">
        <v>1125</v>
      </c>
      <c r="D636" s="3">
        <f t="shared" si="109"/>
        <v>9.0744101633393826E-4</v>
      </c>
      <c r="E636" s="3" t="str">
        <f t="shared" si="110"/>
        <v>~eratu~</v>
      </c>
      <c r="F636" s="3" t="str">
        <f t="shared" si="111"/>
        <v>[ʁatuː]</v>
      </c>
      <c r="G636" s="5">
        <f t="shared" si="112"/>
        <v>5</v>
      </c>
      <c r="H636" s="5">
        <f t="shared" si="113"/>
        <v>5</v>
      </c>
      <c r="I636" s="5">
        <f t="shared" si="114"/>
        <v>5</v>
      </c>
      <c r="J636" s="3" cm="1">
        <f t="array" ref="J636">SUM(_xlfn._xlws.FILTER($D$2:$D$998,_xlfn.MAP($E$2:$E$998,_xlfn.LAMBDA(_xlpm.x,_xlpm.x=$E636))))</f>
        <v>9.0744101633393826E-4</v>
      </c>
      <c r="K636" s="3">
        <f t="shared" si="115"/>
        <v>1</v>
      </c>
      <c r="L636" s="3" cm="1">
        <f t="array" ref="L636">SUM(_xlfn._xlws.FILTER($D$2:$D$998,_xlfn.MAP($F$2:$F$998,_xlfn.LAMBDA(_xlpm.x,_xlpm.x=$F636))))</f>
        <v>9.0744101633393826E-4</v>
      </c>
      <c r="M636" s="3">
        <f t="shared" si="116"/>
        <v>1</v>
      </c>
      <c r="N636" s="3">
        <f t="shared" si="117"/>
        <v>0.25439985932113074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~geist~ : [ɡaɛst]</v>
      </c>
      <c r="B637" s="2">
        <v>1</v>
      </c>
      <c r="C637" s="1" t="s">
        <v>1122</v>
      </c>
      <c r="D637" s="3">
        <f t="shared" si="109"/>
        <v>9.0744101633393826E-4</v>
      </c>
      <c r="E637" s="3" t="str">
        <f t="shared" si="110"/>
        <v>~geist~</v>
      </c>
      <c r="F637" s="3" t="str">
        <f t="shared" si="111"/>
        <v>[ɡaɛst]</v>
      </c>
      <c r="G637" s="5">
        <f t="shared" si="112"/>
        <v>5</v>
      </c>
      <c r="H637" s="5">
        <f t="shared" si="113"/>
        <v>5</v>
      </c>
      <c r="I637" s="5">
        <f t="shared" si="114"/>
        <v>5</v>
      </c>
      <c r="J637" s="3" cm="1">
        <f t="array" ref="J637">SUM(_xlfn._xlws.FILTER($D$2:$D$998,_xlfn.MAP($E$2:$E$998,_xlfn.LAMBDA(_xlpm.x,_xlpm.x=$E637))))</f>
        <v>9.0744101633393826E-4</v>
      </c>
      <c r="K637" s="3">
        <f t="shared" si="115"/>
        <v>1</v>
      </c>
      <c r="L637" s="3" cm="1">
        <f t="array" ref="L637">SUM(_xlfn._xlws.FILTER($D$2:$D$998,_xlfn.MAP($F$2:$F$998,_xlfn.LAMBDA(_xlpm.x,_xlpm.x=$F637))))</f>
        <v>9.0744101633393826E-4</v>
      </c>
      <c r="M637" s="3">
        <f t="shared" si="116"/>
        <v>1</v>
      </c>
      <c r="N637" s="3">
        <f t="shared" si="117"/>
        <v>0.25439985932113074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~raten~ : [ʁaːtn]</v>
      </c>
      <c r="B638" s="2">
        <v>1</v>
      </c>
      <c r="C638" s="1" t="s">
        <v>1121</v>
      </c>
      <c r="D638" s="3">
        <f t="shared" si="109"/>
        <v>9.0744101633393826E-4</v>
      </c>
      <c r="E638" s="3" t="str">
        <f t="shared" si="110"/>
        <v>~raten~</v>
      </c>
      <c r="F638" s="3" t="str">
        <f t="shared" si="111"/>
        <v>[ʁaːtn]</v>
      </c>
      <c r="G638" s="5">
        <f t="shared" si="112"/>
        <v>5</v>
      </c>
      <c r="H638" s="5">
        <f t="shared" si="113"/>
        <v>5</v>
      </c>
      <c r="I638" s="5">
        <f t="shared" si="114"/>
        <v>5</v>
      </c>
      <c r="J638" s="3" cm="1">
        <f t="array" ref="J638">SUM(_xlfn._xlws.FILTER($D$2:$D$998,_xlfn.MAP($E$2:$E$998,_xlfn.LAMBDA(_xlpm.x,_xlpm.x=$E638))))</f>
        <v>9.0744101633393826E-4</v>
      </c>
      <c r="K638" s="3">
        <f t="shared" si="115"/>
        <v>1</v>
      </c>
      <c r="L638" s="3" cm="1">
        <f t="array" ref="L638">SUM(_xlfn._xlws.FILTER($D$2:$D$998,_xlfn.MAP($F$2:$F$998,_xlfn.LAMBDA(_xlpm.x,_xlpm.x=$F638))))</f>
        <v>9.0744101633393826E-4</v>
      </c>
      <c r="M638" s="3">
        <f t="shared" si="116"/>
        <v>1</v>
      </c>
      <c r="N638" s="3">
        <f t="shared" si="117"/>
        <v>0.25439985932113074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~reise~ : [ʁaɛze]</v>
      </c>
      <c r="B639" s="2">
        <v>1</v>
      </c>
      <c r="C639" s="1" t="s">
        <v>1120</v>
      </c>
      <c r="D639" s="3">
        <f t="shared" si="109"/>
        <v>9.0744101633393826E-4</v>
      </c>
      <c r="E639" s="3" t="str">
        <f t="shared" si="110"/>
        <v>~reise~</v>
      </c>
      <c r="F639" s="3" t="str">
        <f t="shared" si="111"/>
        <v>[ʁaɛze]</v>
      </c>
      <c r="G639" s="5">
        <f t="shared" si="112"/>
        <v>5</v>
      </c>
      <c r="H639" s="5">
        <f t="shared" si="113"/>
        <v>5</v>
      </c>
      <c r="I639" s="5">
        <f t="shared" si="114"/>
        <v>5</v>
      </c>
      <c r="J639" s="3" cm="1">
        <f t="array" ref="J639">SUM(_xlfn._xlws.FILTER($D$2:$D$998,_xlfn.MAP($E$2:$E$998,_xlfn.LAMBDA(_xlpm.x,_xlpm.x=$E639))))</f>
        <v>9.0744101633393826E-4</v>
      </c>
      <c r="K639" s="3">
        <f t="shared" si="115"/>
        <v>1</v>
      </c>
      <c r="L639" s="3" cm="1">
        <f t="array" ref="L639">SUM(_xlfn._xlws.FILTER($D$2:$D$998,_xlfn.MAP($F$2:$F$998,_xlfn.LAMBDA(_xlpm.x,_xlpm.x=$F639))))</f>
        <v>9.0744101633393826E-4</v>
      </c>
      <c r="M639" s="3">
        <f t="shared" si="116"/>
        <v>1</v>
      </c>
      <c r="N639" s="3">
        <f t="shared" si="117"/>
        <v>0.25439985932113074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~rbeit~ : [ʁbaɛt]</v>
      </c>
      <c r="B640" s="2">
        <v>1</v>
      </c>
      <c r="C640" s="1" t="s">
        <v>1119</v>
      </c>
      <c r="D640" s="3">
        <f t="shared" si="109"/>
        <v>9.0744101633393826E-4</v>
      </c>
      <c r="E640" s="3" t="str">
        <f t="shared" si="110"/>
        <v>~rbeit~</v>
      </c>
      <c r="F640" s="3" t="str">
        <f t="shared" si="111"/>
        <v>[ʁbaɛt]</v>
      </c>
      <c r="G640" s="5">
        <f t="shared" si="112"/>
        <v>5</v>
      </c>
      <c r="H640" s="5">
        <f t="shared" si="113"/>
        <v>5</v>
      </c>
      <c r="I640" s="5">
        <f t="shared" si="114"/>
        <v>5</v>
      </c>
      <c r="J640" s="3" cm="1">
        <f t="array" ref="J640">SUM(_xlfn._xlws.FILTER($D$2:$D$998,_xlfn.MAP($E$2:$E$998,_xlfn.LAMBDA(_xlpm.x,_xlpm.x=$E640))))</f>
        <v>9.0744101633393826E-4</v>
      </c>
      <c r="K640" s="3">
        <f t="shared" si="115"/>
        <v>1</v>
      </c>
      <c r="L640" s="3" cm="1">
        <f t="array" ref="L640">SUM(_xlfn._xlws.FILTER($D$2:$D$998,_xlfn.MAP($F$2:$F$998,_xlfn.LAMBDA(_xlpm.x,_xlpm.x=$F640))))</f>
        <v>9.0744101633393826E-4</v>
      </c>
      <c r="M640" s="3">
        <f t="shared" si="116"/>
        <v>1</v>
      </c>
      <c r="N640" s="3">
        <f t="shared" si="117"/>
        <v>0.25439985932113074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~gebra~ : [ɡebʁa]</v>
      </c>
      <c r="B641" s="2">
        <v>1</v>
      </c>
      <c r="C641" s="1" t="s">
        <v>1118</v>
      </c>
      <c r="D641" s="3">
        <f t="shared" si="109"/>
        <v>9.0744101633393826E-4</v>
      </c>
      <c r="E641" s="3" t="str">
        <f t="shared" si="110"/>
        <v>~gebra~</v>
      </c>
      <c r="F641" s="3" t="str">
        <f t="shared" si="111"/>
        <v>[ɡebʁa]</v>
      </c>
      <c r="G641" s="5">
        <f t="shared" si="112"/>
        <v>5</v>
      </c>
      <c r="H641" s="5">
        <f t="shared" si="113"/>
        <v>5</v>
      </c>
      <c r="I641" s="5">
        <f t="shared" si="114"/>
        <v>5</v>
      </c>
      <c r="J641" s="3" cm="1">
        <f t="array" ref="J641">SUM(_xlfn._xlws.FILTER($D$2:$D$998,_xlfn.MAP($E$2:$E$998,_xlfn.LAMBDA(_xlpm.x,_xlpm.x=$E641))))</f>
        <v>9.0744101633393826E-4</v>
      </c>
      <c r="K641" s="3">
        <f t="shared" si="115"/>
        <v>1</v>
      </c>
      <c r="L641" s="3" cm="1">
        <f t="array" ref="L641">SUM(_xlfn._xlws.FILTER($D$2:$D$998,_xlfn.MAP($F$2:$F$998,_xlfn.LAMBDA(_xlpm.x,_xlpm.x=$F641))))</f>
        <v>9.0744101633393826E-4</v>
      </c>
      <c r="M641" s="3">
        <f t="shared" si="116"/>
        <v>1</v>
      </c>
      <c r="N641" s="3">
        <f t="shared" si="117"/>
        <v>0.25439985932113074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~geträ~ : [ɡetʁɛ]</v>
      </c>
      <c r="B642" s="2">
        <v>1</v>
      </c>
      <c r="C642" s="1" t="s">
        <v>1117</v>
      </c>
      <c r="D642" s="3">
        <f t="shared" ref="D642:D705" si="121">B642/freq.sum.r1a</f>
        <v>9.0744101633393826E-4</v>
      </c>
      <c r="E642" s="3" t="str">
        <f t="shared" ref="E642:E705" si="122">_xlfn.LET(_xlpm.sep,":",_xlpm.w,$C642,_xlfn.CONCAT("~",RIGHT(_xlpm.w,LEN(_xlpm.w)-FIND(_xlpm.sep,_xlpm.w)),"~"))</f>
        <v>~geträ~</v>
      </c>
      <c r="F642" s="3" t="str">
        <f t="shared" ref="F642:F705" si="123">_xlfn.LET(_xlpm.sep,":",_xlpm.w,$C642,_xlfn.CONCAT("[",LEFT(_xlpm.w,FIND(_xlpm.sep,_xlpm.w)-1),"]"))</f>
        <v>[ɡetʁɛ]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 cm="1">
        <f t="array" ref="J642">SUM(_xlfn._xlws.FILTER($D$2:$D$998,_xlfn.MAP($E$2:$E$998,_xlfn.LAMBDA(_xlpm.x,_xlpm.x=$E642))))</f>
        <v>9.0744101633393826E-4</v>
      </c>
      <c r="K642" s="3">
        <f t="shared" ref="K642:K705" si="127">$D642/J642</f>
        <v>1</v>
      </c>
      <c r="L642" s="3" cm="1">
        <f t="array" ref="L642">SUM(_xlfn._xlws.FILTER($D$2:$D$998,_xlfn.MAP($F$2:$F$998,_xlfn.LAMBDA(_xlpm.x,_xlpm.x=$F642))))</f>
        <v>9.0744101633393826E-4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0.25439985932113074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~geben~ : [ɡeːbm]</v>
      </c>
      <c r="B643" s="2">
        <v>1</v>
      </c>
      <c r="C643" s="1" t="s">
        <v>1115</v>
      </c>
      <c r="D643" s="3">
        <f t="shared" si="121"/>
        <v>9.0744101633393826E-4</v>
      </c>
      <c r="E643" s="3" t="str">
        <f t="shared" si="122"/>
        <v>~geben~</v>
      </c>
      <c r="F643" s="3" t="str">
        <f t="shared" si="123"/>
        <v>[ɡeːbm]</v>
      </c>
      <c r="G643" s="5">
        <f t="shared" si="124"/>
        <v>5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SUM(_xlfn._xlws.FILTER($D$2:$D$998,_xlfn.MAP($E$2:$E$998,_xlfn.LAMBDA(_xlpm.x,_xlpm.x=$E643))))</f>
        <v>9.0744101633393826E-4</v>
      </c>
      <c r="K643" s="3">
        <f t="shared" si="127"/>
        <v>1</v>
      </c>
      <c r="L643" s="3" cm="1">
        <f t="array" ref="L643">SUM(_xlfn._xlws.FILTER($D$2:$D$998,_xlfn.MAP($F$2:$F$998,_xlfn.LAMBDA(_xlpm.x,_xlpm.x=$F643))))</f>
        <v>9.0744101633393826E-4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~jeder~ : [ʝeːdɐ]</v>
      </c>
      <c r="B644" s="2">
        <v>1</v>
      </c>
      <c r="C644" s="1" t="s">
        <v>1113</v>
      </c>
      <c r="D644" s="3">
        <f t="shared" si="121"/>
        <v>9.0744101633393826E-4</v>
      </c>
      <c r="E644" s="3" t="str">
        <f t="shared" si="122"/>
        <v>~jeder~</v>
      </c>
      <c r="F644" s="3" t="str">
        <f t="shared" si="123"/>
        <v>[ʝeːdɐ]</v>
      </c>
      <c r="G644" s="5">
        <f t="shared" si="124"/>
        <v>5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SUM(_xlfn._xlws.FILTER($D$2:$D$998,_xlfn.MAP($E$2:$E$998,_xlfn.LAMBDA(_xlpm.x,_xlpm.x=$E644))))</f>
        <v>9.0744101633393826E-4</v>
      </c>
      <c r="K644" s="3">
        <f t="shared" si="127"/>
        <v>1</v>
      </c>
      <c r="L644" s="3" cm="1">
        <f t="array" ref="L644">SUM(_xlfn._xlws.FILTER($D$2:$D$998,_xlfn.MAP($F$2:$F$998,_xlfn.LAMBDA(_xlpm.x,_xlpm.x=$F644))))</f>
        <v>9.0744101633393826E-4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~regie~ : [ʁeɡiː]</v>
      </c>
      <c r="B645" s="2">
        <v>1</v>
      </c>
      <c r="C645" s="1" t="s">
        <v>1112</v>
      </c>
      <c r="D645" s="3">
        <f t="shared" si="121"/>
        <v>9.0744101633393826E-4</v>
      </c>
      <c r="E645" s="3" t="str">
        <f t="shared" si="122"/>
        <v>~regie~</v>
      </c>
      <c r="F645" s="3" t="str">
        <f t="shared" si="123"/>
        <v>[ʁeɡiː]</v>
      </c>
      <c r="G645" s="5">
        <f t="shared" si="124"/>
        <v>5</v>
      </c>
      <c r="H645" s="5">
        <f t="shared" si="125"/>
        <v>5</v>
      </c>
      <c r="I645" s="5">
        <f t="shared" si="126"/>
        <v>5</v>
      </c>
      <c r="J645" s="3" cm="1">
        <f t="array" ref="J645">SUM(_xlfn._xlws.FILTER($D$2:$D$998,_xlfn.MAP($E$2:$E$998,_xlfn.LAMBDA(_xlpm.x,_xlpm.x=$E645))))</f>
        <v>9.0744101633393826E-4</v>
      </c>
      <c r="K645" s="3">
        <f t="shared" si="127"/>
        <v>1</v>
      </c>
      <c r="L645" s="3" cm="1">
        <f t="array" ref="L645">SUM(_xlfn._xlws.FILTER($D$2:$D$998,_xlfn.MAP($F$2:$F$998,_xlfn.LAMBDA(_xlpm.x,_xlpm.x=$F645))))</f>
        <v>9.0744101633393826E-4</v>
      </c>
      <c r="M645" s="3">
        <f t="shared" si="128"/>
        <v>1</v>
      </c>
      <c r="N645" s="3">
        <f t="shared" si="129"/>
        <v>0.25439985932113074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~regel~ : [ʁeːɡl]</v>
      </c>
      <c r="B646" s="2">
        <v>1</v>
      </c>
      <c r="C646" s="1" t="s">
        <v>1111</v>
      </c>
      <c r="D646" s="3">
        <f t="shared" si="121"/>
        <v>9.0744101633393826E-4</v>
      </c>
      <c r="E646" s="3" t="str">
        <f t="shared" si="122"/>
        <v>~regel~</v>
      </c>
      <c r="F646" s="3" t="str">
        <f t="shared" si="123"/>
        <v>[ʁeːɡl]</v>
      </c>
      <c r="G646" s="5">
        <f t="shared" si="124"/>
        <v>5</v>
      </c>
      <c r="H646" s="5">
        <f t="shared" si="125"/>
        <v>5</v>
      </c>
      <c r="I646" s="5">
        <f t="shared" si="126"/>
        <v>5</v>
      </c>
      <c r="J646" s="3" cm="1">
        <f t="array" ref="J646">SUM(_xlfn._xlws.FILTER($D$2:$D$998,_xlfn.MAP($E$2:$E$998,_xlfn.LAMBDA(_xlpm.x,_xlpm.x=$E646))))</f>
        <v>9.0744101633393826E-4</v>
      </c>
      <c r="K646" s="3">
        <f t="shared" si="127"/>
        <v>1</v>
      </c>
      <c r="L646" s="3" cm="1">
        <f t="array" ref="L646">SUM(_xlfn._xlws.FILTER($D$2:$D$998,_xlfn.MAP($F$2:$F$998,_xlfn.LAMBDA(_xlpm.x,_xlpm.x=$F646))))</f>
        <v>9.0744101633393826E-4</v>
      </c>
      <c r="M646" s="3">
        <f t="shared" si="128"/>
        <v>1</v>
      </c>
      <c r="N646" s="3">
        <f t="shared" si="129"/>
        <v>0.25439985932113074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~riesi~ : [ʁiːzɪ]</v>
      </c>
      <c r="B647" s="2">
        <v>1</v>
      </c>
      <c r="C647" s="1" t="s">
        <v>1110</v>
      </c>
      <c r="D647" s="3">
        <f t="shared" si="121"/>
        <v>9.0744101633393826E-4</v>
      </c>
      <c r="E647" s="3" t="str">
        <f t="shared" si="122"/>
        <v>~riesi~</v>
      </c>
      <c r="F647" s="3" t="str">
        <f t="shared" si="123"/>
        <v>[ʁiːzɪ]</v>
      </c>
      <c r="G647" s="5">
        <f t="shared" si="124"/>
        <v>5</v>
      </c>
      <c r="H647" s="5">
        <f t="shared" si="125"/>
        <v>5</v>
      </c>
      <c r="I647" s="5">
        <f t="shared" si="126"/>
        <v>5</v>
      </c>
      <c r="J647" s="3" cm="1">
        <f t="array" ref="J647">SUM(_xlfn._xlws.FILTER($D$2:$D$998,_xlfn.MAP($E$2:$E$998,_xlfn.LAMBDA(_xlpm.x,_xlpm.x=$E647))))</f>
        <v>9.0744101633393826E-4</v>
      </c>
      <c r="K647" s="3">
        <f t="shared" si="127"/>
        <v>1</v>
      </c>
      <c r="L647" s="3" cm="1">
        <f t="array" ref="L647">SUM(_xlfn._xlws.FILTER($D$2:$D$998,_xlfn.MAP($F$2:$F$998,_xlfn.LAMBDA(_xlpm.x,_xlpm.x=$F647))))</f>
        <v>9.0744101633393826E-4</v>
      </c>
      <c r="M647" s="3">
        <f t="shared" si="128"/>
        <v>1</v>
      </c>
      <c r="N647" s="3">
        <f t="shared" si="129"/>
        <v>0.25439985932113074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~giere~ : [ɡiːʁe]</v>
      </c>
      <c r="B648" s="2">
        <v>1</v>
      </c>
      <c r="C648" s="1" t="s">
        <v>1109</v>
      </c>
      <c r="D648" s="3">
        <f t="shared" si="121"/>
        <v>9.0744101633393826E-4</v>
      </c>
      <c r="E648" s="3" t="str">
        <f t="shared" si="122"/>
        <v>~giere~</v>
      </c>
      <c r="F648" s="3" t="str">
        <f t="shared" si="123"/>
        <v>[ɡiːʁe]</v>
      </c>
      <c r="G648" s="5">
        <f t="shared" si="124"/>
        <v>5</v>
      </c>
      <c r="H648" s="5">
        <f t="shared" si="125"/>
        <v>5</v>
      </c>
      <c r="I648" s="5">
        <f t="shared" si="126"/>
        <v>5</v>
      </c>
      <c r="J648" s="3" cm="1">
        <f t="array" ref="J648">SUM(_xlfn._xlws.FILTER($D$2:$D$998,_xlfn.MAP($E$2:$E$998,_xlfn.LAMBDA(_xlpm.x,_xlpm.x=$E648))))</f>
        <v>9.0744101633393826E-4</v>
      </c>
      <c r="K648" s="3">
        <f t="shared" si="127"/>
        <v>1</v>
      </c>
      <c r="L648" s="3" cm="1">
        <f t="array" ref="L648">SUM(_xlfn._xlws.FILTER($D$2:$D$998,_xlfn.MAP($F$2:$F$998,_xlfn.LAMBDA(_xlpm.x,_xlpm.x=$F648))))</f>
        <v>9.0744101633393826E-4</v>
      </c>
      <c r="M648" s="3">
        <f t="shared" si="128"/>
        <v>1</v>
      </c>
      <c r="N648" s="3">
        <f t="shared" si="129"/>
        <v>0.25439985932113074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~gment~ : [ɡmɛnt]</v>
      </c>
      <c r="B649" s="2">
        <v>1</v>
      </c>
      <c r="C649" s="1" t="s">
        <v>1106</v>
      </c>
      <c r="D649" s="3">
        <f t="shared" si="121"/>
        <v>9.0744101633393826E-4</v>
      </c>
      <c r="E649" s="3" t="str">
        <f t="shared" si="122"/>
        <v>~gment~</v>
      </c>
      <c r="F649" s="3" t="str">
        <f t="shared" si="123"/>
        <v>[ɡmɛnt]</v>
      </c>
      <c r="G649" s="5">
        <f t="shared" si="124"/>
        <v>5</v>
      </c>
      <c r="H649" s="5">
        <f t="shared" si="125"/>
        <v>5</v>
      </c>
      <c r="I649" s="5">
        <f t="shared" si="126"/>
        <v>5</v>
      </c>
      <c r="J649" s="3" cm="1">
        <f t="array" ref="J649">SUM(_xlfn._xlws.FILTER($D$2:$D$998,_xlfn.MAP($E$2:$E$998,_xlfn.LAMBDA(_xlpm.x,_xlpm.x=$E649))))</f>
        <v>9.0744101633393826E-4</v>
      </c>
      <c r="K649" s="3">
        <f t="shared" si="127"/>
        <v>1</v>
      </c>
      <c r="L649" s="3" cm="1">
        <f t="array" ref="L649">SUM(_xlfn._xlws.FILTER($D$2:$D$998,_xlfn.MAP($F$2:$F$998,_xlfn.LAMBDA(_xlpm.x,_xlpm.x=$F649))))</f>
        <v>9.0744101633393826E-4</v>
      </c>
      <c r="M649" s="3">
        <f t="shared" si="128"/>
        <v>1</v>
      </c>
      <c r="N649" s="3">
        <f t="shared" si="129"/>
        <v>0.25439985932113074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~stark~ : [ʃtaʁk]</v>
      </c>
      <c r="B650" s="2">
        <v>1</v>
      </c>
      <c r="C650" s="1" t="s">
        <v>1099</v>
      </c>
      <c r="D650" s="3">
        <f t="shared" si="121"/>
        <v>9.0744101633393826E-4</v>
      </c>
      <c r="E650" s="3" t="str">
        <f t="shared" si="122"/>
        <v>~stark~</v>
      </c>
      <c r="F650" s="3" t="str">
        <f t="shared" si="123"/>
        <v>[ʃtaʁk]</v>
      </c>
      <c r="G650" s="5">
        <f t="shared" si="124"/>
        <v>5</v>
      </c>
      <c r="H650" s="5">
        <f t="shared" si="125"/>
        <v>5</v>
      </c>
      <c r="I650" s="5">
        <f t="shared" si="126"/>
        <v>5</v>
      </c>
      <c r="J650" s="3" cm="1">
        <f t="array" ref="J650">SUM(_xlfn._xlws.FILTER($D$2:$D$998,_xlfn.MAP($E$2:$E$998,_xlfn.LAMBDA(_xlpm.x,_xlpm.x=$E650))))</f>
        <v>9.0744101633393826E-4</v>
      </c>
      <c r="K650" s="3">
        <f t="shared" si="127"/>
        <v>1</v>
      </c>
      <c r="L650" s="3" cm="1">
        <f t="array" ref="L650">SUM(_xlfn._xlws.FILTER($D$2:$D$998,_xlfn.MAP($F$2:$F$998,_xlfn.LAMBDA(_xlpm.x,_xlpm.x=$F650))))</f>
        <v>9.0744101633393826E-4</v>
      </c>
      <c r="M650" s="3">
        <f t="shared" si="128"/>
        <v>1</v>
      </c>
      <c r="N650" s="3">
        <f t="shared" si="129"/>
        <v>0.25439985932113074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~stein~ : [ʃtaɛn]</v>
      </c>
      <c r="B651" s="2">
        <v>1</v>
      </c>
      <c r="C651" s="1" t="s">
        <v>1098</v>
      </c>
      <c r="D651" s="3">
        <f t="shared" si="121"/>
        <v>9.0744101633393826E-4</v>
      </c>
      <c r="E651" s="3" t="str">
        <f t="shared" si="122"/>
        <v>~stein~</v>
      </c>
      <c r="F651" s="3" t="str">
        <f t="shared" si="123"/>
        <v>[ʃtaɛn]</v>
      </c>
      <c r="G651" s="5">
        <f t="shared" si="124"/>
        <v>5</v>
      </c>
      <c r="H651" s="5">
        <f t="shared" si="125"/>
        <v>5</v>
      </c>
      <c r="I651" s="5">
        <f t="shared" si="126"/>
        <v>5</v>
      </c>
      <c r="J651" s="3" cm="1">
        <f t="array" ref="J651">SUM(_xlfn._xlws.FILTER($D$2:$D$998,_xlfn.MAP($E$2:$E$998,_xlfn.LAMBDA(_xlpm.x,_xlpm.x=$E651))))</f>
        <v>9.0744101633393826E-4</v>
      </c>
      <c r="K651" s="3">
        <f t="shared" si="127"/>
        <v>1</v>
      </c>
      <c r="L651" s="3" cm="1">
        <f t="array" ref="L651">SUM(_xlfn._xlws.FILTER($D$2:$D$998,_xlfn.MAP($F$2:$F$998,_xlfn.LAMBDA(_xlpm.x,_xlpm.x=$F651))))</f>
        <v>9.0744101633393826E-4</v>
      </c>
      <c r="M651" s="3">
        <f t="shared" si="128"/>
        <v>1</v>
      </c>
      <c r="N651" s="3">
        <f t="shared" si="129"/>
        <v>0.25439985932113074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~start~ : [ʃtaʁt]</v>
      </c>
      <c r="B652" s="2">
        <v>1</v>
      </c>
      <c r="C652" s="1" t="s">
        <v>1096</v>
      </c>
      <c r="D652" s="3">
        <f t="shared" si="121"/>
        <v>9.0744101633393826E-4</v>
      </c>
      <c r="E652" s="3" t="str">
        <f t="shared" si="122"/>
        <v>~start~</v>
      </c>
      <c r="F652" s="3" t="str">
        <f t="shared" si="123"/>
        <v>[ʃtaʁt]</v>
      </c>
      <c r="G652" s="5">
        <f t="shared" si="124"/>
        <v>5</v>
      </c>
      <c r="H652" s="5">
        <f t="shared" si="125"/>
        <v>5</v>
      </c>
      <c r="I652" s="5">
        <f t="shared" si="126"/>
        <v>5</v>
      </c>
      <c r="J652" s="3" cm="1">
        <f t="array" ref="J652">SUM(_xlfn._xlws.FILTER($D$2:$D$998,_xlfn.MAP($E$2:$E$998,_xlfn.LAMBDA(_xlpm.x,_xlpm.x=$E652))))</f>
        <v>9.0744101633393826E-4</v>
      </c>
      <c r="K652" s="3">
        <f t="shared" si="127"/>
        <v>1</v>
      </c>
      <c r="L652" s="3" cm="1">
        <f t="array" ref="L652">SUM(_xlfn._xlws.FILTER($D$2:$D$998,_xlfn.MAP($F$2:$F$998,_xlfn.LAMBDA(_xlpm.x,_xlpm.x=$F652))))</f>
        <v>9.0744101633393826E-4</v>
      </c>
      <c r="M652" s="3">
        <f t="shared" si="128"/>
        <v>1</v>
      </c>
      <c r="N652" s="3">
        <f t="shared" si="129"/>
        <v>0.25439985932113074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~stehe~ : [ʃteːe]</v>
      </c>
      <c r="B653" s="2">
        <v>1</v>
      </c>
      <c r="C653" s="1" t="s">
        <v>1095</v>
      </c>
      <c r="D653" s="3">
        <f t="shared" si="121"/>
        <v>9.0744101633393826E-4</v>
      </c>
      <c r="E653" s="3" t="str">
        <f t="shared" si="122"/>
        <v>~stehe~</v>
      </c>
      <c r="F653" s="3" t="str">
        <f t="shared" si="123"/>
        <v>[ʃteːe]</v>
      </c>
      <c r="G653" s="5">
        <f t="shared" si="124"/>
        <v>5</v>
      </c>
      <c r="H653" s="5">
        <f t="shared" si="125"/>
        <v>5</v>
      </c>
      <c r="I653" s="5">
        <f t="shared" si="126"/>
        <v>5</v>
      </c>
      <c r="J653" s="3" cm="1">
        <f t="array" ref="J653">SUM(_xlfn._xlws.FILTER($D$2:$D$998,_xlfn.MAP($E$2:$E$998,_xlfn.LAMBDA(_xlpm.x,_xlpm.x=$E653))))</f>
        <v>9.0744101633393826E-4</v>
      </c>
      <c r="K653" s="3">
        <f t="shared" si="127"/>
        <v>1</v>
      </c>
      <c r="L653" s="3" cm="1">
        <f t="array" ref="L653">SUM(_xlfn._xlws.FILTER($D$2:$D$998,_xlfn.MAP($F$2:$F$998,_xlfn.LAMBDA(_xlpm.x,_xlpm.x=$F653))))</f>
        <v>9.0744101633393826E-4</v>
      </c>
      <c r="M653" s="3">
        <f t="shared" si="128"/>
        <v>1</v>
      </c>
      <c r="N653" s="3">
        <f t="shared" si="129"/>
        <v>0.25439985932113074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~stieg~ : [ʃtiːk]</v>
      </c>
      <c r="B654" s="2">
        <v>1</v>
      </c>
      <c r="C654" s="1" t="s">
        <v>1094</v>
      </c>
      <c r="D654" s="3">
        <f t="shared" si="121"/>
        <v>9.0744101633393826E-4</v>
      </c>
      <c r="E654" s="3" t="str">
        <f t="shared" si="122"/>
        <v>~stieg~</v>
      </c>
      <c r="F654" s="3" t="str">
        <f t="shared" si="123"/>
        <v>[ʃtiːk]</v>
      </c>
      <c r="G654" s="5">
        <f t="shared" si="124"/>
        <v>5</v>
      </c>
      <c r="H654" s="5">
        <f t="shared" si="125"/>
        <v>5</v>
      </c>
      <c r="I654" s="5">
        <f t="shared" si="126"/>
        <v>5</v>
      </c>
      <c r="J654" s="3" cm="1">
        <f t="array" ref="J654">SUM(_xlfn._xlws.FILTER($D$2:$D$998,_xlfn.MAP($E$2:$E$998,_xlfn.LAMBDA(_xlpm.x,_xlpm.x=$E654))))</f>
        <v>9.0744101633393826E-4</v>
      </c>
      <c r="K654" s="3">
        <f t="shared" si="127"/>
        <v>1</v>
      </c>
      <c r="L654" s="3" cm="1">
        <f t="array" ref="L654">SUM(_xlfn._xlws.FILTER($D$2:$D$998,_xlfn.MAP($F$2:$F$998,_xlfn.LAMBDA(_xlpm.x,_xlpm.x=$F654))))</f>
        <v>9.0744101633393826E-4</v>
      </c>
      <c r="M654" s="3">
        <f t="shared" si="128"/>
        <v>1</v>
      </c>
      <c r="N654" s="3">
        <f t="shared" si="129"/>
        <v>0.25439985932113074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~stuhl~ : [ʃtuːl]</v>
      </c>
      <c r="B655" s="2">
        <v>1</v>
      </c>
      <c r="C655" s="1" t="s">
        <v>1092</v>
      </c>
      <c r="D655" s="3">
        <f t="shared" si="121"/>
        <v>9.0744101633393826E-4</v>
      </c>
      <c r="E655" s="3" t="str">
        <f t="shared" si="122"/>
        <v>~stuhl~</v>
      </c>
      <c r="F655" s="3" t="str">
        <f t="shared" si="123"/>
        <v>[ʃtuːl]</v>
      </c>
      <c r="G655" s="5">
        <f t="shared" si="124"/>
        <v>5</v>
      </c>
      <c r="H655" s="5">
        <f t="shared" si="125"/>
        <v>5</v>
      </c>
      <c r="I655" s="5">
        <f t="shared" si="126"/>
        <v>5</v>
      </c>
      <c r="J655" s="3" cm="1">
        <f t="array" ref="J655">SUM(_xlfn._xlws.FILTER($D$2:$D$998,_xlfn.MAP($E$2:$E$998,_xlfn.LAMBDA(_xlpm.x,_xlpm.x=$E655))))</f>
        <v>9.0744101633393826E-4</v>
      </c>
      <c r="K655" s="3">
        <f t="shared" si="127"/>
        <v>1</v>
      </c>
      <c r="L655" s="3" cm="1">
        <f t="array" ref="L655">SUM(_xlfn._xlws.FILTER($D$2:$D$998,_xlfn.MAP($F$2:$F$998,_xlfn.LAMBDA(_xlpm.x,_xlpm.x=$F655))))</f>
        <v>9.0744101633393826E-4</v>
      </c>
      <c r="M655" s="3">
        <f t="shared" si="128"/>
        <v>1</v>
      </c>
      <c r="N655" s="3">
        <f t="shared" si="129"/>
        <v>0.25439985932113074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~rühmt~ : [ʁyːmt]</v>
      </c>
      <c r="B656" s="2">
        <v>1</v>
      </c>
      <c r="C656" s="1" t="s">
        <v>1090</v>
      </c>
      <c r="D656" s="3">
        <f t="shared" si="121"/>
        <v>9.0744101633393826E-4</v>
      </c>
      <c r="E656" s="3" t="str">
        <f t="shared" si="122"/>
        <v>~rühmt~</v>
      </c>
      <c r="F656" s="3" t="str">
        <f t="shared" si="123"/>
        <v>[ʁyːmt]</v>
      </c>
      <c r="G656" s="5">
        <f t="shared" si="124"/>
        <v>5</v>
      </c>
      <c r="H656" s="5">
        <f t="shared" si="125"/>
        <v>5</v>
      </c>
      <c r="I656" s="5">
        <f t="shared" si="126"/>
        <v>5</v>
      </c>
      <c r="J656" s="3" cm="1">
        <f t="array" ref="J656">SUM(_xlfn._xlws.FILTER($D$2:$D$998,_xlfn.MAP($E$2:$E$998,_xlfn.LAMBDA(_xlpm.x,_xlpm.x=$E656))))</f>
        <v>9.0744101633393826E-4</v>
      </c>
      <c r="K656" s="3">
        <f t="shared" si="127"/>
        <v>1</v>
      </c>
      <c r="L656" s="3" cm="1">
        <f t="array" ref="L656">SUM(_xlfn._xlws.FILTER($D$2:$D$998,_xlfn.MAP($F$2:$F$998,_xlfn.LAMBDA(_xlpm.x,_xlpm.x=$F656))))</f>
        <v>9.0744101633393826E-4</v>
      </c>
      <c r="M656" s="3">
        <f t="shared" si="128"/>
        <v>1</v>
      </c>
      <c r="N656" s="3">
        <f t="shared" si="129"/>
        <v>0.25439985932113074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~rühre~ : [ʁyːʁe]</v>
      </c>
      <c r="B657" s="2">
        <v>1</v>
      </c>
      <c r="C657" s="1" t="s">
        <v>1089</v>
      </c>
      <c r="D657" s="3">
        <f t="shared" si="121"/>
        <v>9.0744101633393826E-4</v>
      </c>
      <c r="E657" s="3" t="str">
        <f t="shared" si="122"/>
        <v>~rühre~</v>
      </c>
      <c r="F657" s="3" t="str">
        <f t="shared" si="123"/>
        <v>[ʁyːʁe]</v>
      </c>
      <c r="G657" s="5">
        <f t="shared" si="124"/>
        <v>5</v>
      </c>
      <c r="H657" s="5">
        <f t="shared" si="125"/>
        <v>5</v>
      </c>
      <c r="I657" s="5">
        <f t="shared" si="126"/>
        <v>5</v>
      </c>
      <c r="J657" s="3" cm="1">
        <f t="array" ref="J657">SUM(_xlfn._xlws.FILTER($D$2:$D$998,_xlfn.MAP($E$2:$E$998,_xlfn.LAMBDA(_xlpm.x,_xlpm.x=$E657))))</f>
        <v>9.0744101633393826E-4</v>
      </c>
      <c r="K657" s="3">
        <f t="shared" si="127"/>
        <v>1</v>
      </c>
      <c r="L657" s="3" cm="1">
        <f t="array" ref="L657">SUM(_xlfn._xlws.FILTER($D$2:$D$998,_xlfn.MAP($F$2:$F$998,_xlfn.LAMBDA(_xlpm.x,_xlpm.x=$F657))))</f>
        <v>9.0744101633393826E-4</v>
      </c>
      <c r="M657" s="3">
        <f t="shared" si="128"/>
        <v>1</v>
      </c>
      <c r="N657" s="3">
        <f t="shared" si="129"/>
        <v>0.25439985932113074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~gemei~ : [ɡəmaɛ]</v>
      </c>
      <c r="B658" s="2">
        <v>1</v>
      </c>
      <c r="C658" s="1" t="s">
        <v>1082</v>
      </c>
      <c r="D658" s="3">
        <f t="shared" si="121"/>
        <v>9.0744101633393826E-4</v>
      </c>
      <c r="E658" s="3" t="str">
        <f t="shared" si="122"/>
        <v>~gemei~</v>
      </c>
      <c r="F658" s="3" t="str">
        <f t="shared" si="123"/>
        <v>[ɡəmaɛ]</v>
      </c>
      <c r="G658" s="5">
        <f t="shared" si="124"/>
        <v>5</v>
      </c>
      <c r="H658" s="5">
        <f t="shared" si="125"/>
        <v>5</v>
      </c>
      <c r="I658" s="5">
        <f t="shared" si="126"/>
        <v>5</v>
      </c>
      <c r="J658" s="3" cm="1">
        <f t="array" ref="J658">SUM(_xlfn._xlws.FILTER($D$2:$D$998,_xlfn.MAP($E$2:$E$998,_xlfn.LAMBDA(_xlpm.x,_xlpm.x=$E658))))</f>
        <v>9.0744101633393826E-4</v>
      </c>
      <c r="K658" s="3">
        <f t="shared" si="127"/>
        <v>1</v>
      </c>
      <c r="L658" s="3" cm="1">
        <f t="array" ref="L658">SUM(_xlfn._xlws.FILTER($D$2:$D$998,_xlfn.MAP($F$2:$F$998,_xlfn.LAMBDA(_xlpm.x,_xlpm.x=$F658))))</f>
        <v>9.0744101633393826E-4</v>
      </c>
      <c r="M658" s="3">
        <f t="shared" si="128"/>
        <v>1</v>
      </c>
      <c r="N658" s="3">
        <f t="shared" si="129"/>
        <v>0.25439985932113074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~genau~ : [ɡənaɔ]</v>
      </c>
      <c r="B659" s="2">
        <v>1</v>
      </c>
      <c r="C659" s="1" t="s">
        <v>1081</v>
      </c>
      <c r="D659" s="3">
        <f t="shared" si="121"/>
        <v>9.0744101633393826E-4</v>
      </c>
      <c r="E659" s="3" t="str">
        <f t="shared" si="122"/>
        <v>~genau~</v>
      </c>
      <c r="F659" s="3" t="str">
        <f t="shared" si="123"/>
        <v>[ɡənaɔ]</v>
      </c>
      <c r="G659" s="5">
        <f t="shared" si="124"/>
        <v>5</v>
      </c>
      <c r="H659" s="5">
        <f t="shared" si="125"/>
        <v>5</v>
      </c>
      <c r="I659" s="5">
        <f t="shared" si="126"/>
        <v>5</v>
      </c>
      <c r="J659" s="3" cm="1">
        <f t="array" ref="J659">SUM(_xlfn._xlws.FILTER($D$2:$D$998,_xlfn.MAP($E$2:$E$998,_xlfn.LAMBDA(_xlpm.x,_xlpm.x=$E659))))</f>
        <v>9.0744101633393826E-4</v>
      </c>
      <c r="K659" s="3">
        <f t="shared" si="127"/>
        <v>1</v>
      </c>
      <c r="L659" s="3" cm="1">
        <f t="array" ref="L659">SUM(_xlfn._xlws.FILTER($D$2:$D$998,_xlfn.MAP($F$2:$F$998,_xlfn.LAMBDA(_xlpm.x,_xlpm.x=$F659))))</f>
        <v>9.0744101633393826E-4</v>
      </c>
      <c r="M659" s="3">
        <f t="shared" si="128"/>
        <v>1</v>
      </c>
      <c r="N659" s="3">
        <f t="shared" si="129"/>
        <v>0.25439985932113074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~runde~ : [ʁʊnde]</v>
      </c>
      <c r="B660" s="2">
        <v>1</v>
      </c>
      <c r="C660" s="1" t="s">
        <v>1079</v>
      </c>
      <c r="D660" s="3">
        <f t="shared" si="121"/>
        <v>9.0744101633393826E-4</v>
      </c>
      <c r="E660" s="3" t="str">
        <f t="shared" si="122"/>
        <v>~runde~</v>
      </c>
      <c r="F660" s="3" t="str">
        <f t="shared" si="123"/>
        <v>[ʁʊnde]</v>
      </c>
      <c r="G660" s="5">
        <f t="shared" si="124"/>
        <v>5</v>
      </c>
      <c r="H660" s="5">
        <f t="shared" si="125"/>
        <v>5</v>
      </c>
      <c r="I660" s="5">
        <f t="shared" si="126"/>
        <v>5</v>
      </c>
      <c r="J660" s="3" cm="1">
        <f t="array" ref="J660">SUM(_xlfn._xlws.FILTER($D$2:$D$998,_xlfn.MAP($E$2:$E$998,_xlfn.LAMBDA(_xlpm.x,_xlpm.x=$E660))))</f>
        <v>9.0744101633393826E-4</v>
      </c>
      <c r="K660" s="3">
        <f t="shared" si="127"/>
        <v>1</v>
      </c>
      <c r="L660" s="3" cm="1">
        <f t="array" ref="L660">SUM(_xlfn._xlws.FILTER($D$2:$D$998,_xlfn.MAP($F$2:$F$998,_xlfn.LAMBDA(_xlpm.x,_xlpm.x=$F660))))</f>
        <v>9.0744101633393826E-4</v>
      </c>
      <c r="M660" s="3">
        <f t="shared" si="128"/>
        <v>1</v>
      </c>
      <c r="N660" s="3">
        <f t="shared" si="129"/>
        <v>0.25439985932113074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~ernte~ : [ɛʁnte]</v>
      </c>
      <c r="B661" s="2">
        <v>1</v>
      </c>
      <c r="C661" s="1" t="s">
        <v>1078</v>
      </c>
      <c r="D661" s="3">
        <f t="shared" si="121"/>
        <v>9.0744101633393826E-4</v>
      </c>
      <c r="E661" s="3" t="str">
        <f t="shared" si="122"/>
        <v>~ernte~</v>
      </c>
      <c r="F661" s="3" t="str">
        <f t="shared" si="123"/>
        <v>[ɛʁnte]</v>
      </c>
      <c r="G661" s="5">
        <f t="shared" si="124"/>
        <v>5</v>
      </c>
      <c r="H661" s="5">
        <f t="shared" si="125"/>
        <v>5</v>
      </c>
      <c r="I661" s="5">
        <f t="shared" si="126"/>
        <v>5</v>
      </c>
      <c r="J661" s="3" cm="1">
        <f t="array" ref="J661">SUM(_xlfn._xlws.FILTER($D$2:$D$998,_xlfn.MAP($E$2:$E$998,_xlfn.LAMBDA(_xlpm.x,_xlpm.x=$E661))))</f>
        <v>9.0744101633393826E-4</v>
      </c>
      <c r="K661" s="3">
        <f t="shared" si="127"/>
        <v>1</v>
      </c>
      <c r="L661" s="3" cm="1">
        <f t="array" ref="L661">SUM(_xlfn._xlws.FILTER($D$2:$D$998,_xlfn.MAP($F$2:$F$998,_xlfn.LAMBDA(_xlpm.x,_xlpm.x=$F661))))</f>
        <v>9.0744101633393826E-4</v>
      </c>
      <c r="M661" s="3">
        <f t="shared" si="128"/>
        <v>1</v>
      </c>
      <c r="N661" s="3">
        <f t="shared" si="129"/>
        <v>0.25439985932113074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~jetzt~ : [ʝɛtst]</v>
      </c>
      <c r="B662" s="2">
        <v>1</v>
      </c>
      <c r="C662" s="1" t="s">
        <v>1074</v>
      </c>
      <c r="D662" s="3">
        <f t="shared" si="121"/>
        <v>9.0744101633393826E-4</v>
      </c>
      <c r="E662" s="3" t="str">
        <f t="shared" si="122"/>
        <v>~jetzt~</v>
      </c>
      <c r="F662" s="3" t="str">
        <f t="shared" si="123"/>
        <v>[ʝɛtst]</v>
      </c>
      <c r="G662" s="5">
        <f t="shared" si="124"/>
        <v>5</v>
      </c>
      <c r="H662" s="5">
        <f t="shared" si="125"/>
        <v>5</v>
      </c>
      <c r="I662" s="5">
        <f t="shared" si="126"/>
        <v>5</v>
      </c>
      <c r="J662" s="3" cm="1">
        <f t="array" ref="J662">SUM(_xlfn._xlws.FILTER($D$2:$D$998,_xlfn.MAP($E$2:$E$998,_xlfn.LAMBDA(_xlpm.x,_xlpm.x=$E662))))</f>
        <v>9.0744101633393826E-4</v>
      </c>
      <c r="K662" s="3">
        <f t="shared" si="127"/>
        <v>1</v>
      </c>
      <c r="L662" s="3" cm="1">
        <f t="array" ref="L662">SUM(_xlfn._xlws.FILTER($D$2:$D$998,_xlfn.MAP($F$2:$F$998,_xlfn.LAMBDA(_xlpm.x,_xlpm.x=$F662))))</f>
        <v>9.0744101633393826E-4</v>
      </c>
      <c r="M662" s="3">
        <f t="shared" si="128"/>
        <v>1</v>
      </c>
      <c r="N662" s="3">
        <f t="shared" si="129"/>
        <v>0.25439985932113074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~grund~ : [ɡʁʊnt]</v>
      </c>
      <c r="B663" s="2">
        <v>1</v>
      </c>
      <c r="C663" s="1" t="s">
        <v>1071</v>
      </c>
      <c r="D663" s="3">
        <f t="shared" si="121"/>
        <v>9.0744101633393826E-4</v>
      </c>
      <c r="E663" s="3" t="str">
        <f t="shared" si="122"/>
        <v>~grund~</v>
      </c>
      <c r="F663" s="3" t="str">
        <f t="shared" si="123"/>
        <v>[ɡʁʊnt]</v>
      </c>
      <c r="G663" s="5">
        <f t="shared" si="124"/>
        <v>5</v>
      </c>
      <c r="H663" s="5">
        <f t="shared" si="125"/>
        <v>5</v>
      </c>
      <c r="I663" s="5">
        <f t="shared" si="126"/>
        <v>5</v>
      </c>
      <c r="J663" s="3" cm="1">
        <f t="array" ref="J663">SUM(_xlfn._xlws.FILTER($D$2:$D$998,_xlfn.MAP($E$2:$E$998,_xlfn.LAMBDA(_xlpm.x,_xlpm.x=$E663))))</f>
        <v>9.0744101633393826E-4</v>
      </c>
      <c r="K663" s="3">
        <f t="shared" si="127"/>
        <v>1</v>
      </c>
      <c r="L663" s="3" cm="1">
        <f t="array" ref="L663">SUM(_xlfn._xlws.FILTER($D$2:$D$998,_xlfn.MAP($F$2:$F$998,_xlfn.LAMBDA(_xlpm.x,_xlpm.x=$F663))))</f>
        <v>9.0744101633393826E-4</v>
      </c>
      <c r="M663" s="3">
        <f t="shared" si="128"/>
        <v>1</v>
      </c>
      <c r="N663" s="3">
        <f t="shared" si="129"/>
        <v>0.25439985932113074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~augen~ : [aɔɡŋ]</v>
      </c>
      <c r="B664" s="2">
        <v>2</v>
      </c>
      <c r="C664" s="1" t="s">
        <v>1068</v>
      </c>
      <c r="D664" s="3">
        <f t="shared" si="121"/>
        <v>1.8148820326678765E-3</v>
      </c>
      <c r="E664" s="1" t="str">
        <f t="shared" si="122"/>
        <v>~augen~</v>
      </c>
      <c r="F664" s="1" t="str">
        <f t="shared" si="123"/>
        <v>[aɔɡŋ]</v>
      </c>
      <c r="G664" s="5">
        <f t="shared" si="124"/>
        <v>5</v>
      </c>
      <c r="H664" s="5">
        <f t="shared" si="125"/>
        <v>4</v>
      </c>
      <c r="I664" s="5">
        <f t="shared" si="126"/>
        <v>5</v>
      </c>
      <c r="J664" s="3" cm="1">
        <f t="array" ref="J664">SUM(_xlfn._xlws.FILTER($D$2:$D$998,_xlfn.MAP($E$2:$E$998,_xlfn.LAMBDA(_xlpm.x,_xlpm.x=$E664))))</f>
        <v>1.8148820326678765E-3</v>
      </c>
      <c r="K664" s="3">
        <f t="shared" si="127"/>
        <v>1</v>
      </c>
      <c r="L664" s="3" cm="1">
        <f t="array" ref="L664">SUM(_xlfn._xlws.FILTER($D$2:$D$998,_xlfn.MAP($F$2:$F$998,_xlfn.LAMBDA(_xlpm.x,_xlpm.x=$F664))))</f>
        <v>1.8148820326678765E-3</v>
      </c>
      <c r="M664" s="3">
        <f t="shared" si="128"/>
        <v>1</v>
      </c>
      <c r="N664" s="3">
        <f t="shared" si="129"/>
        <v>0.37127250094471825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~druck~ : [dʁʊk]</v>
      </c>
      <c r="B665" s="2">
        <v>2</v>
      </c>
      <c r="C665" s="1" t="s">
        <v>1067</v>
      </c>
      <c r="D665" s="3">
        <f t="shared" si="121"/>
        <v>1.8148820326678765E-3</v>
      </c>
      <c r="E665" s="3" t="str">
        <f t="shared" si="122"/>
        <v>~druck~</v>
      </c>
      <c r="F665" s="3" t="str">
        <f t="shared" si="123"/>
        <v>[dʁʊk]</v>
      </c>
      <c r="G665" s="5">
        <f t="shared" si="124"/>
        <v>5</v>
      </c>
      <c r="H665" s="5">
        <f t="shared" si="125"/>
        <v>4</v>
      </c>
      <c r="I665" s="5">
        <f t="shared" si="126"/>
        <v>5</v>
      </c>
      <c r="J665" s="3" cm="1">
        <f t="array" ref="J665">SUM(_xlfn._xlws.FILTER($D$2:$D$998,_xlfn.MAP($E$2:$E$998,_xlfn.LAMBDA(_xlpm.x,_xlpm.x=$E665))))</f>
        <v>1.8148820326678765E-3</v>
      </c>
      <c r="K665" s="3">
        <f t="shared" si="127"/>
        <v>1</v>
      </c>
      <c r="L665" s="3" cm="1">
        <f t="array" ref="L665">SUM(_xlfn._xlws.FILTER($D$2:$D$998,_xlfn.MAP($F$2:$F$998,_xlfn.LAMBDA(_xlpm.x,_xlpm.x=$F665))))</f>
        <v>1.8148820326678765E-3</v>
      </c>
      <c r="M665" s="3">
        <f t="shared" si="128"/>
        <v>1</v>
      </c>
      <c r="N665" s="3">
        <f t="shared" si="129"/>
        <v>0.37127250094471825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~komme~ : [kɔme]</v>
      </c>
      <c r="B666" s="2">
        <v>2</v>
      </c>
      <c r="C666" s="1" t="s">
        <v>1066</v>
      </c>
      <c r="D666" s="3">
        <f t="shared" si="121"/>
        <v>1.8148820326678765E-3</v>
      </c>
      <c r="E666" s="1" t="str">
        <f t="shared" si="122"/>
        <v>~komme~</v>
      </c>
      <c r="F666" s="1" t="str">
        <f t="shared" si="123"/>
        <v>[kɔme]</v>
      </c>
      <c r="G666" s="5">
        <f t="shared" si="124"/>
        <v>5</v>
      </c>
      <c r="H666" s="5">
        <f t="shared" si="125"/>
        <v>4</v>
      </c>
      <c r="I666" s="5">
        <f t="shared" si="126"/>
        <v>5</v>
      </c>
      <c r="J666" s="3" cm="1">
        <f t="array" ref="J666">SUM(_xlfn._xlws.FILTER($D$2:$D$998,_xlfn.MAP($E$2:$E$998,_xlfn.LAMBDA(_xlpm.x,_xlpm.x=$E666))))</f>
        <v>1.8148820326678765E-3</v>
      </c>
      <c r="K666" s="3">
        <f t="shared" si="127"/>
        <v>1</v>
      </c>
      <c r="L666" s="3" cm="1">
        <f t="array" ref="L666">SUM(_xlfn._xlws.FILTER($D$2:$D$998,_xlfn.MAP($F$2:$F$998,_xlfn.LAMBDA(_xlpm.x,_xlpm.x=$F666))))</f>
        <v>1.8148820326678765E-3</v>
      </c>
      <c r="M666" s="3">
        <f t="shared" si="128"/>
        <v>1</v>
      </c>
      <c r="N666" s="3">
        <f t="shared" si="129"/>
        <v>0.37127250094471825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~ndert~ : [ndɐt]</v>
      </c>
      <c r="B667" s="2">
        <v>2</v>
      </c>
      <c r="C667" s="1" t="s">
        <v>1064</v>
      </c>
      <c r="D667" s="3">
        <f t="shared" si="121"/>
        <v>1.8148820326678765E-3</v>
      </c>
      <c r="E667" s="1" t="str">
        <f t="shared" si="122"/>
        <v>~ndert~</v>
      </c>
      <c r="F667" s="1" t="str">
        <f t="shared" si="123"/>
        <v>[ndɐt]</v>
      </c>
      <c r="G667" s="5">
        <f t="shared" si="124"/>
        <v>5</v>
      </c>
      <c r="H667" s="5">
        <f t="shared" si="125"/>
        <v>4</v>
      </c>
      <c r="I667" s="5">
        <f t="shared" si="126"/>
        <v>5</v>
      </c>
      <c r="J667" s="3" cm="1">
        <f t="array" ref="J667">SUM(_xlfn._xlws.FILTER($D$2:$D$998,_xlfn.MAP($E$2:$E$998,_xlfn.LAMBDA(_xlpm.x,_xlpm.x=$E667))))</f>
        <v>1.8148820326678765E-3</v>
      </c>
      <c r="K667" s="3">
        <f t="shared" si="127"/>
        <v>1</v>
      </c>
      <c r="L667" s="3" cm="1">
        <f t="array" ref="L667">SUM(_xlfn._xlws.FILTER($D$2:$D$998,_xlfn.MAP($F$2:$F$998,_xlfn.LAMBDA(_xlpm.x,_xlpm.x=$F667))))</f>
        <v>1.8148820326678765E-3</v>
      </c>
      <c r="M667" s="3">
        <f t="shared" si="128"/>
        <v>1</v>
      </c>
      <c r="N667" s="3">
        <f t="shared" si="129"/>
        <v>0.37127250094471825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~suffi~ : [zʊfɪ]</v>
      </c>
      <c r="B668" s="2">
        <v>2</v>
      </c>
      <c r="C668" s="1" t="s">
        <v>1061</v>
      </c>
      <c r="D668" s="3">
        <f t="shared" si="121"/>
        <v>1.8148820326678765E-3</v>
      </c>
      <c r="E668" s="3" t="str">
        <f t="shared" si="122"/>
        <v>~suffi~</v>
      </c>
      <c r="F668" s="3" t="str">
        <f t="shared" si="123"/>
        <v>[zʊfɪ]</v>
      </c>
      <c r="G668" s="5">
        <f t="shared" si="124"/>
        <v>5</v>
      </c>
      <c r="H668" s="5">
        <f t="shared" si="125"/>
        <v>4</v>
      </c>
      <c r="I668" s="5">
        <f t="shared" si="126"/>
        <v>5</v>
      </c>
      <c r="J668" s="3" cm="1">
        <f t="array" ref="J668">SUM(_xlfn._xlws.FILTER($D$2:$D$998,_xlfn.MAP($E$2:$E$998,_xlfn.LAMBDA(_xlpm.x,_xlpm.x=$E668))))</f>
        <v>1.8148820326678765E-3</v>
      </c>
      <c r="K668" s="3">
        <f t="shared" si="127"/>
        <v>1</v>
      </c>
      <c r="L668" s="3" cm="1">
        <f t="array" ref="L668">SUM(_xlfn._xlws.FILTER($D$2:$D$998,_xlfn.MAP($F$2:$F$998,_xlfn.LAMBDA(_xlpm.x,_xlpm.x=$F668))))</f>
        <v>1.8148820326678765E-3</v>
      </c>
      <c r="M668" s="3">
        <f t="shared" si="128"/>
        <v>1</v>
      </c>
      <c r="N668" s="3">
        <f t="shared" si="129"/>
        <v>0.37127250094471825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~berei~ : [beʁaɛ]</v>
      </c>
      <c r="B669" s="2">
        <v>2</v>
      </c>
      <c r="C669" s="1" t="s">
        <v>1060</v>
      </c>
      <c r="D669" s="3">
        <f t="shared" si="121"/>
        <v>1.8148820326678765E-3</v>
      </c>
      <c r="E669" s="1" t="str">
        <f t="shared" si="122"/>
        <v>~berei~</v>
      </c>
      <c r="F669" s="1" t="str">
        <f t="shared" si="123"/>
        <v>[beʁaɛ]</v>
      </c>
      <c r="G669" s="5">
        <f t="shared" si="124"/>
        <v>5</v>
      </c>
      <c r="H669" s="5">
        <f t="shared" si="125"/>
        <v>5</v>
      </c>
      <c r="I669" s="5">
        <f t="shared" si="126"/>
        <v>5</v>
      </c>
      <c r="J669" s="3" cm="1">
        <f t="array" ref="J669">SUM(_xlfn._xlws.FILTER($D$2:$D$998,_xlfn.MAP($E$2:$E$998,_xlfn.LAMBDA(_xlpm.x,_xlpm.x=$E669))))</f>
        <v>1.8148820326678765E-3</v>
      </c>
      <c r="K669" s="3">
        <f t="shared" si="127"/>
        <v>1</v>
      </c>
      <c r="L669" s="3" cm="1">
        <f t="array" ref="L669">SUM(_xlfn._xlws.FILTER($D$2:$D$998,_xlfn.MAP($F$2:$F$998,_xlfn.LAMBDA(_xlpm.x,_xlpm.x=$F669))))</f>
        <v>1.8148820326678765E-3</v>
      </c>
      <c r="M669" s="3">
        <f t="shared" si="128"/>
        <v>1</v>
      </c>
      <c r="N669" s="3">
        <f t="shared" si="129"/>
        <v>0.4032142372127297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~berüh~ : [beʁyː]</v>
      </c>
      <c r="B670" s="2">
        <v>2</v>
      </c>
      <c r="C670" s="1" t="s">
        <v>1059</v>
      </c>
      <c r="D670" s="3">
        <f t="shared" si="121"/>
        <v>1.8148820326678765E-3</v>
      </c>
      <c r="E670" s="3" t="str">
        <f t="shared" si="122"/>
        <v>~berüh~</v>
      </c>
      <c r="F670" s="3" t="str">
        <f t="shared" si="123"/>
        <v>[beʁyː]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 cm="1">
        <f t="array" ref="J670">SUM(_xlfn._xlws.FILTER($D$2:$D$998,_xlfn.MAP($E$2:$E$998,_xlfn.LAMBDA(_xlpm.x,_xlpm.x=$E670))))</f>
        <v>1.8148820326678765E-3</v>
      </c>
      <c r="K670" s="3">
        <f t="shared" si="127"/>
        <v>1</v>
      </c>
      <c r="L670" s="3" cm="1">
        <f t="array" ref="L670">SUM(_xlfn._xlws.FILTER($D$2:$D$998,_xlfn.MAP($F$2:$F$998,_xlfn.LAMBDA(_xlpm.x,_xlpm.x=$F670))))</f>
        <v>1.8148820326678765E-3</v>
      </c>
      <c r="M670" s="3">
        <f t="shared" si="128"/>
        <v>1</v>
      </c>
      <c r="N670" s="3">
        <f t="shared" si="129"/>
        <v>0.4032142372127297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~haupt~ : [haɔpt]</v>
      </c>
      <c r="B671" s="2">
        <v>2</v>
      </c>
      <c r="C671" s="1" t="s">
        <v>1058</v>
      </c>
      <c r="D671" s="3">
        <f t="shared" si="121"/>
        <v>1.8148820326678765E-3</v>
      </c>
      <c r="E671" s="3" t="str">
        <f t="shared" si="122"/>
        <v>~haupt~</v>
      </c>
      <c r="F671" s="3" t="str">
        <f t="shared" si="123"/>
        <v>[haɔpt]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SUM(_xlfn._xlws.FILTER($D$2:$D$998,_xlfn.MAP($E$2:$E$998,_xlfn.LAMBDA(_xlpm.x,_xlpm.x=$E671))))</f>
        <v>1.8148820326678765E-3</v>
      </c>
      <c r="K671" s="3">
        <f t="shared" si="127"/>
        <v>1</v>
      </c>
      <c r="L671" s="3" cm="1">
        <f t="array" ref="L671">SUM(_xlfn._xlws.FILTER($D$2:$D$998,_xlfn.MAP($F$2:$F$998,_xlfn.LAMBDA(_xlpm.x,_xlpm.x=$F671))))</f>
        <v>1.8148820326678765E-3</v>
      </c>
      <c r="M671" s="3">
        <f t="shared" si="128"/>
        <v>1</v>
      </c>
      <c r="N671" s="3">
        <f t="shared" si="129"/>
        <v>0.4032142372127297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~konti~ : [kɔnti]</v>
      </c>
      <c r="B672" s="2">
        <v>2</v>
      </c>
      <c r="C672" s="1" t="s">
        <v>1057</v>
      </c>
      <c r="D672" s="3">
        <f t="shared" si="121"/>
        <v>1.8148820326678765E-3</v>
      </c>
      <c r="E672" s="3" t="str">
        <f t="shared" si="122"/>
        <v>~konti~</v>
      </c>
      <c r="F672" s="3" t="str">
        <f t="shared" si="123"/>
        <v>[kɔnti]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 cm="1">
        <f t="array" ref="J672">SUM(_xlfn._xlws.FILTER($D$2:$D$998,_xlfn.MAP($E$2:$E$998,_xlfn.LAMBDA(_xlpm.x,_xlpm.x=$E672))))</f>
        <v>1.8148820326678765E-3</v>
      </c>
      <c r="K672" s="3">
        <f t="shared" si="127"/>
        <v>1</v>
      </c>
      <c r="L672" s="3" cm="1">
        <f t="array" ref="L672">SUM(_xlfn._xlws.FILTER($D$2:$D$998,_xlfn.MAP($F$2:$F$998,_xlfn.LAMBDA(_xlpm.x,_xlpm.x=$F672))))</f>
        <v>1.8148820326678765E-3</v>
      </c>
      <c r="M672" s="3">
        <f t="shared" si="128"/>
        <v>1</v>
      </c>
      <c r="N672" s="3">
        <f t="shared" si="129"/>
        <v>0.4032142372127297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~ntine~ : [ntinɛ]</v>
      </c>
      <c r="B673" s="2">
        <v>2</v>
      </c>
      <c r="C673" s="1" t="s">
        <v>1056</v>
      </c>
      <c r="D673" s="3">
        <f t="shared" si="121"/>
        <v>1.8148820326678765E-3</v>
      </c>
      <c r="E673" s="1" t="str">
        <f t="shared" si="122"/>
        <v>~ntine~</v>
      </c>
      <c r="F673" s="1" t="str">
        <f t="shared" si="123"/>
        <v>[ntinɛ]</v>
      </c>
      <c r="G673" s="5">
        <f t="shared" si="124"/>
        <v>5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SUM(_xlfn._xlws.FILTER($D$2:$D$998,_xlfn.MAP($E$2:$E$998,_xlfn.LAMBDA(_xlpm.x,_xlpm.x=$E673))))</f>
        <v>1.8148820326678765E-3</v>
      </c>
      <c r="K673" s="3">
        <f t="shared" si="127"/>
        <v>1</v>
      </c>
      <c r="L673" s="3" cm="1">
        <f t="array" ref="L673">SUM(_xlfn._xlws.FILTER($D$2:$D$998,_xlfn.MAP($F$2:$F$998,_xlfn.LAMBDA(_xlpm.x,_xlpm.x=$F673))))</f>
        <v>1.8148820326678765E-3</v>
      </c>
      <c r="M673" s="3">
        <f t="shared" si="128"/>
        <v>1</v>
      </c>
      <c r="N673" s="3">
        <f t="shared" si="129"/>
        <v>0.4032142372127297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~weder~ : [veːdɐ]</v>
      </c>
      <c r="B674" s="2">
        <v>2</v>
      </c>
      <c r="C674" s="1" t="s">
        <v>1053</v>
      </c>
      <c r="D674" s="3">
        <f t="shared" si="121"/>
        <v>1.8148820326678765E-3</v>
      </c>
      <c r="E674" s="3" t="str">
        <f t="shared" si="122"/>
        <v>~weder~</v>
      </c>
      <c r="F674" s="3" t="str">
        <f t="shared" si="123"/>
        <v>[veːdɐ]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 cm="1">
        <f t="array" ref="J674">SUM(_xlfn._xlws.FILTER($D$2:$D$998,_xlfn.MAP($E$2:$E$998,_xlfn.LAMBDA(_xlpm.x,_xlpm.x=$E674))))</f>
        <v>1.8148820326678765E-3</v>
      </c>
      <c r="K674" s="3">
        <f t="shared" si="127"/>
        <v>1</v>
      </c>
      <c r="L674" s="3" cm="1">
        <f t="array" ref="L674">SUM(_xlfn._xlws.FILTER($D$2:$D$998,_xlfn.MAP($F$2:$F$998,_xlfn.LAMBDA(_xlpm.x,_xlpm.x=$F674))))</f>
        <v>1.8148820326678765E-3</v>
      </c>
      <c r="M674" s="3">
        <f t="shared" si="128"/>
        <v>1</v>
      </c>
      <c r="N674" s="3">
        <f t="shared" si="129"/>
        <v>0.4032142372127297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~sonde~ : [zɔnde]</v>
      </c>
      <c r="B675" s="2">
        <v>2</v>
      </c>
      <c r="C675" s="1" t="s">
        <v>1052</v>
      </c>
      <c r="D675" s="3">
        <f t="shared" si="121"/>
        <v>1.8148820326678765E-3</v>
      </c>
      <c r="E675" s="3" t="str">
        <f t="shared" si="122"/>
        <v>~sonde~</v>
      </c>
      <c r="F675" s="3" t="str">
        <f t="shared" si="123"/>
        <v>[zɔnde]</v>
      </c>
      <c r="G675" s="5">
        <f t="shared" si="124"/>
        <v>5</v>
      </c>
      <c r="H675" s="5">
        <f t="shared" si="125"/>
        <v>5</v>
      </c>
      <c r="I675" s="5">
        <f t="shared" si="126"/>
        <v>5</v>
      </c>
      <c r="J675" s="3" cm="1">
        <f t="array" ref="J675">SUM(_xlfn._xlws.FILTER($D$2:$D$998,_xlfn.MAP($E$2:$E$998,_xlfn.LAMBDA(_xlpm.x,_xlpm.x=$E675))))</f>
        <v>1.8148820326678765E-3</v>
      </c>
      <c r="K675" s="3">
        <f t="shared" si="127"/>
        <v>1</v>
      </c>
      <c r="L675" s="3" cm="1">
        <f t="array" ref="L675">SUM(_xlfn._xlws.FILTER($D$2:$D$998,_xlfn.MAP($F$2:$F$998,_xlfn.LAMBDA(_xlpm.x,_xlpm.x=$F675))))</f>
        <v>1.8148820326678765E-3</v>
      </c>
      <c r="M675" s="3">
        <f t="shared" si="128"/>
        <v>1</v>
      </c>
      <c r="N675" s="3">
        <f t="shared" si="129"/>
        <v>0.4032142372127297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~gegen~ : [ɡeːɡŋ]</v>
      </c>
      <c r="B676" s="2">
        <v>2</v>
      </c>
      <c r="C676" s="1" t="s">
        <v>1051</v>
      </c>
      <c r="D676" s="3">
        <f t="shared" si="121"/>
        <v>1.8148820326678765E-3</v>
      </c>
      <c r="E676" s="3" t="str">
        <f t="shared" si="122"/>
        <v>~gegen~</v>
      </c>
      <c r="F676" s="3" t="str">
        <f t="shared" si="123"/>
        <v>[ɡeːɡŋ]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 cm="1">
        <f t="array" ref="J676">SUM(_xlfn._xlws.FILTER($D$2:$D$998,_xlfn.MAP($E$2:$E$998,_xlfn.LAMBDA(_xlpm.x,_xlpm.x=$E676))))</f>
        <v>1.8148820326678765E-3</v>
      </c>
      <c r="K676" s="3">
        <f t="shared" si="127"/>
        <v>1</v>
      </c>
      <c r="L676" s="3" cm="1">
        <f t="array" ref="L676">SUM(_xlfn._xlws.FILTER($D$2:$D$998,_xlfn.MAP($F$2:$F$998,_xlfn.LAMBDA(_xlpm.x,_xlpm.x=$F676))))</f>
        <v>1.8148820326678765E-3</v>
      </c>
      <c r="M676" s="3">
        <f t="shared" si="128"/>
        <v>1</v>
      </c>
      <c r="N676" s="3">
        <f t="shared" si="129"/>
        <v>0.4032142372127297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~spiel~ : [ʃpiːl]</v>
      </c>
      <c r="B677" s="2">
        <v>2</v>
      </c>
      <c r="C677" s="1" t="s">
        <v>1050</v>
      </c>
      <c r="D677" s="3">
        <f t="shared" si="121"/>
        <v>1.8148820326678765E-3</v>
      </c>
      <c r="E677" s="3" t="str">
        <f t="shared" si="122"/>
        <v>~spiel~</v>
      </c>
      <c r="F677" s="3" t="str">
        <f t="shared" si="123"/>
        <v>[ʃpiːl]</v>
      </c>
      <c r="G677" s="5">
        <f t="shared" si="124"/>
        <v>5</v>
      </c>
      <c r="H677" s="5">
        <f t="shared" si="125"/>
        <v>5</v>
      </c>
      <c r="I677" s="5">
        <f t="shared" si="126"/>
        <v>5</v>
      </c>
      <c r="J677" s="3" cm="1">
        <f t="array" ref="J677">SUM(_xlfn._xlws.FILTER($D$2:$D$998,_xlfn.MAP($E$2:$E$998,_xlfn.LAMBDA(_xlpm.x,_xlpm.x=$E677))))</f>
        <v>1.8148820326678765E-3</v>
      </c>
      <c r="K677" s="3">
        <f t="shared" si="127"/>
        <v>1</v>
      </c>
      <c r="L677" s="3" cm="1">
        <f t="array" ref="L677">SUM(_xlfn._xlws.FILTER($D$2:$D$998,_xlfn.MAP($F$2:$F$998,_xlfn.LAMBDA(_xlpm.x,_xlpm.x=$F677))))</f>
        <v>1.8148820326678765E-3</v>
      </c>
      <c r="M677" s="3">
        <f t="shared" si="128"/>
        <v>1</v>
      </c>
      <c r="N677" s="3">
        <f t="shared" si="129"/>
        <v>0.4032142372127297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~stand~ : [ʃtant]</v>
      </c>
      <c r="B678" s="2">
        <v>2</v>
      </c>
      <c r="C678" s="1" t="s">
        <v>1049</v>
      </c>
      <c r="D678" s="3">
        <f t="shared" si="121"/>
        <v>1.8148820326678765E-3</v>
      </c>
      <c r="E678" s="3" t="str">
        <f t="shared" si="122"/>
        <v>~stand~</v>
      </c>
      <c r="F678" s="3" t="str">
        <f t="shared" si="123"/>
        <v>[ʃtant]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 cm="1">
        <f t="array" ref="J678">SUM(_xlfn._xlws.FILTER($D$2:$D$998,_xlfn.MAP($E$2:$E$998,_xlfn.LAMBDA(_xlpm.x,_xlpm.x=$E678))))</f>
        <v>1.8148820326678765E-3</v>
      </c>
      <c r="K678" s="3">
        <f t="shared" si="127"/>
        <v>1</v>
      </c>
      <c r="L678" s="3" cm="1">
        <f t="array" ref="L678">SUM(_xlfn._xlws.FILTER($D$2:$D$998,_xlfn.MAP($F$2:$F$998,_xlfn.LAMBDA(_xlpm.x,_xlpm.x=$F678))))</f>
        <v>1.8148820326678765E-3</v>
      </c>
      <c r="M678" s="3">
        <f t="shared" si="128"/>
        <v>1</v>
      </c>
      <c r="N678" s="3">
        <f t="shared" si="129"/>
        <v>0.4032142372127297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~blick~ : [blɪk]</v>
      </c>
      <c r="B679" s="2">
        <v>3</v>
      </c>
      <c r="C679" s="1" t="s">
        <v>1046</v>
      </c>
      <c r="D679" s="3">
        <f t="shared" si="121"/>
        <v>2.7223230490018148E-3</v>
      </c>
      <c r="E679" s="1" t="str">
        <f t="shared" si="122"/>
        <v>~blick~</v>
      </c>
      <c r="F679" s="1" t="str">
        <f t="shared" si="123"/>
        <v>[blɪk]</v>
      </c>
      <c r="G679" s="5">
        <f t="shared" si="124"/>
        <v>5</v>
      </c>
      <c r="H679" s="5">
        <f t="shared" si="125"/>
        <v>4</v>
      </c>
      <c r="I679" s="5">
        <f t="shared" si="126"/>
        <v>5</v>
      </c>
      <c r="J679" s="3" cm="1">
        <f t="array" ref="J679">SUM(_xlfn._xlws.FILTER($D$2:$D$998,_xlfn.MAP($E$2:$E$998,_xlfn.LAMBDA(_xlpm.x,_xlpm.x=$E679))))</f>
        <v>2.7223230490018148E-3</v>
      </c>
      <c r="K679" s="3">
        <f t="shared" si="127"/>
        <v>1</v>
      </c>
      <c r="L679" s="3" cm="1">
        <f t="array" ref="L679">SUM(_xlfn._xlws.FILTER($D$2:$D$998,_xlfn.MAP($F$2:$F$998,_xlfn.LAMBDA(_xlpm.x,_xlpm.x=$F679))))</f>
        <v>2.7223230490018148E-3</v>
      </c>
      <c r="M679" s="3">
        <f t="shared" si="128"/>
        <v>1</v>
      </c>
      <c r="N679" s="3">
        <f t="shared" si="129"/>
        <v>0.4684937350578196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~sache~ : [zaxe]</v>
      </c>
      <c r="B680" s="2">
        <v>3</v>
      </c>
      <c r="C680" s="1" t="s">
        <v>1043</v>
      </c>
      <c r="D680" s="3">
        <f t="shared" si="121"/>
        <v>2.7223230490018148E-3</v>
      </c>
      <c r="E680" s="3" t="str">
        <f t="shared" si="122"/>
        <v>~sache~</v>
      </c>
      <c r="F680" s="3" t="str">
        <f t="shared" si="123"/>
        <v>[zaxe]</v>
      </c>
      <c r="G680" s="5">
        <f t="shared" si="124"/>
        <v>5</v>
      </c>
      <c r="H680" s="5">
        <f t="shared" si="125"/>
        <v>4</v>
      </c>
      <c r="I680" s="5">
        <f t="shared" si="126"/>
        <v>5</v>
      </c>
      <c r="J680" s="3" cm="1">
        <f t="array" ref="J680">SUM(_xlfn._xlws.FILTER($D$2:$D$998,_xlfn.MAP($E$2:$E$998,_xlfn.LAMBDA(_xlpm.x,_xlpm.x=$E680))))</f>
        <v>2.7223230490018148E-3</v>
      </c>
      <c r="K680" s="3">
        <f t="shared" si="127"/>
        <v>1</v>
      </c>
      <c r="L680" s="3" cm="1">
        <f t="array" ref="L680">SUM(_xlfn._xlws.FILTER($D$2:$D$998,_xlfn.MAP($F$2:$F$998,_xlfn.LAMBDA(_xlpm.x,_xlpm.x=$F680))))</f>
        <v>2.7223230490018148E-3</v>
      </c>
      <c r="M680" s="3">
        <f t="shared" si="128"/>
        <v>1</v>
      </c>
      <c r="N680" s="3">
        <f t="shared" si="129"/>
        <v>0.4684937350578196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~unter~ : [ʊntɐ]</v>
      </c>
      <c r="B681" s="2">
        <v>3</v>
      </c>
      <c r="C681" s="1" t="s">
        <v>1042</v>
      </c>
      <c r="D681" s="3">
        <f t="shared" si="121"/>
        <v>2.7223230490018148E-3</v>
      </c>
      <c r="E681" s="3" t="str">
        <f t="shared" si="122"/>
        <v>~unter~</v>
      </c>
      <c r="F681" s="3" t="str">
        <f t="shared" si="123"/>
        <v>[ʊntɐ]</v>
      </c>
      <c r="G681" s="5">
        <f t="shared" si="124"/>
        <v>5</v>
      </c>
      <c r="H681" s="5">
        <f t="shared" si="125"/>
        <v>4</v>
      </c>
      <c r="I681" s="5">
        <f t="shared" si="126"/>
        <v>5</v>
      </c>
      <c r="J681" s="3" cm="1">
        <f t="array" ref="J681">SUM(_xlfn._xlws.FILTER($D$2:$D$998,_xlfn.MAP($E$2:$E$998,_xlfn.LAMBDA(_xlpm.x,_xlpm.x=$E681))))</f>
        <v>2.7223230490018148E-3</v>
      </c>
      <c r="K681" s="3">
        <f t="shared" si="127"/>
        <v>1</v>
      </c>
      <c r="L681" s="3" cm="1">
        <f t="array" ref="L681">SUM(_xlfn._xlws.FILTER($D$2:$D$998,_xlfn.MAP($F$2:$F$998,_xlfn.LAMBDA(_xlpm.x,_xlpm.x=$F681))))</f>
        <v>2.7223230490018148E-3</v>
      </c>
      <c r="M681" s="3">
        <f t="shared" si="128"/>
        <v>1</v>
      </c>
      <c r="N681" s="3">
        <f t="shared" si="129"/>
        <v>0.4684937350578196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~einma~ : [aɛnmaː]</v>
      </c>
      <c r="B682" s="2">
        <v>1</v>
      </c>
      <c r="C682" s="1" t="s">
        <v>900</v>
      </c>
      <c r="D682" s="3">
        <f t="shared" si="121"/>
        <v>9.0744101633393826E-4</v>
      </c>
      <c r="E682" s="1" t="str">
        <f t="shared" si="122"/>
        <v>~einma~</v>
      </c>
      <c r="F682" s="1" t="str">
        <f t="shared" si="123"/>
        <v>[aɛnmaː]</v>
      </c>
      <c r="G682" s="5">
        <f t="shared" si="124"/>
        <v>5</v>
      </c>
      <c r="H682" s="5">
        <f t="shared" si="125"/>
        <v>6</v>
      </c>
      <c r="I682" s="5">
        <f t="shared" si="126"/>
        <v>6</v>
      </c>
      <c r="J682" s="3" cm="1">
        <f t="array" ref="J682">SUM(_xlfn._xlws.FILTER($D$2:$D$998,_xlfn.MAP($E$2:$E$998,_xlfn.LAMBDA(_xlpm.x,_xlpm.x=$E682))))</f>
        <v>9.0744101633393826E-4</v>
      </c>
      <c r="K682" s="3">
        <f t="shared" si="127"/>
        <v>1</v>
      </c>
      <c r="L682" s="3" cm="1">
        <f t="array" ref="L682">SUM(_xlfn._xlws.FILTER($D$2:$D$998,_xlfn.MAP($F$2:$F$998,_xlfn.LAMBDA(_xlpm.x,_xlpm.x=$F682))))</f>
        <v>9.0744101633393826E-4</v>
      </c>
      <c r="M682" s="3">
        <f t="shared" si="128"/>
        <v>1</v>
      </c>
      <c r="N682" s="3">
        <f t="shared" si="129"/>
        <v>0.27185717486836958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~einsa~ : [aɛnzaː]</v>
      </c>
      <c r="B683" s="2">
        <v>1</v>
      </c>
      <c r="C683" s="1" t="s">
        <v>898</v>
      </c>
      <c r="D683" s="3">
        <f t="shared" si="121"/>
        <v>9.0744101633393826E-4</v>
      </c>
      <c r="E683" s="3" t="str">
        <f t="shared" si="122"/>
        <v>~einsa~</v>
      </c>
      <c r="F683" s="3" t="str">
        <f t="shared" si="123"/>
        <v>[aɛnzaː]</v>
      </c>
      <c r="G683" s="5">
        <f t="shared" si="124"/>
        <v>5</v>
      </c>
      <c r="H683" s="5">
        <f t="shared" si="125"/>
        <v>6</v>
      </c>
      <c r="I683" s="5">
        <f t="shared" si="126"/>
        <v>6</v>
      </c>
      <c r="J683" s="3" cm="1">
        <f t="array" ref="J683">SUM(_xlfn._xlws.FILTER($D$2:$D$998,_xlfn.MAP($E$2:$E$998,_xlfn.LAMBDA(_xlpm.x,_xlpm.x=$E683))))</f>
        <v>9.0744101633393826E-4</v>
      </c>
      <c r="K683" s="3">
        <f t="shared" si="127"/>
        <v>1</v>
      </c>
      <c r="L683" s="3" cm="1">
        <f t="array" ref="L683">SUM(_xlfn._xlws.FILTER($D$2:$D$998,_xlfn.MAP($F$2:$F$998,_xlfn.LAMBDA(_xlpm.x,_xlpm.x=$F683))))</f>
        <v>9.0744101633393826E-4</v>
      </c>
      <c r="M683" s="3">
        <f t="shared" si="128"/>
        <v>1</v>
      </c>
      <c r="N683" s="3">
        <f t="shared" si="129"/>
        <v>0.27185717486836958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~einge~ : [aɛnɡeː]</v>
      </c>
      <c r="B684" s="2">
        <v>1</v>
      </c>
      <c r="C684" s="1" t="s">
        <v>896</v>
      </c>
      <c r="D684" s="3">
        <f t="shared" si="121"/>
        <v>9.0744101633393826E-4</v>
      </c>
      <c r="E684" s="1" t="str">
        <f t="shared" si="122"/>
        <v>~einge~</v>
      </c>
      <c r="F684" s="1" t="str">
        <f t="shared" si="123"/>
        <v>[aɛnɡeː]</v>
      </c>
      <c r="G684" s="5">
        <f t="shared" si="124"/>
        <v>5</v>
      </c>
      <c r="H684" s="5">
        <f t="shared" si="125"/>
        <v>6</v>
      </c>
      <c r="I684" s="5">
        <f t="shared" si="126"/>
        <v>6</v>
      </c>
      <c r="J684" s="3" cm="1">
        <f t="array" ref="J684">SUM(_xlfn._xlws.FILTER($D$2:$D$998,_xlfn.MAP($E$2:$E$998,_xlfn.LAMBDA(_xlpm.x,_xlpm.x=$E684))))</f>
        <v>9.0744101633393826E-4</v>
      </c>
      <c r="K684" s="3">
        <f t="shared" si="127"/>
        <v>1</v>
      </c>
      <c r="L684" s="3" cm="1">
        <f t="array" ref="L684">SUM(_xlfn._xlws.FILTER($D$2:$D$998,_xlfn.MAP($F$2:$F$998,_xlfn.LAMBDA(_xlpm.x,_xlpm.x=$F684))))</f>
        <v>9.0744101633393826E-4</v>
      </c>
      <c r="M684" s="3">
        <f t="shared" si="128"/>
        <v>1</v>
      </c>
      <c r="N684" s="3">
        <f t="shared" si="129"/>
        <v>0.27185717486836958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~duzie~ : [dutsiː]</v>
      </c>
      <c r="B685" s="2">
        <v>1</v>
      </c>
      <c r="C685" s="1" t="s">
        <v>893</v>
      </c>
      <c r="D685" s="3">
        <f t="shared" si="121"/>
        <v>9.0744101633393826E-4</v>
      </c>
      <c r="E685" s="1" t="str">
        <f t="shared" si="122"/>
        <v>~duzie~</v>
      </c>
      <c r="F685" s="1" t="str">
        <f t="shared" si="123"/>
        <v>[dutsiː]</v>
      </c>
      <c r="G685" s="5">
        <f t="shared" si="124"/>
        <v>5</v>
      </c>
      <c r="H685" s="5">
        <f t="shared" si="125"/>
        <v>6</v>
      </c>
      <c r="I685" s="5">
        <f t="shared" si="126"/>
        <v>6</v>
      </c>
      <c r="J685" s="3" cm="1">
        <f t="array" ref="J685">SUM(_xlfn._xlws.FILTER($D$2:$D$998,_xlfn.MAP($E$2:$E$998,_xlfn.LAMBDA(_xlpm.x,_xlpm.x=$E685))))</f>
        <v>9.0744101633393826E-4</v>
      </c>
      <c r="K685" s="3">
        <f t="shared" si="127"/>
        <v>1</v>
      </c>
      <c r="L685" s="3" cm="1">
        <f t="array" ref="L685">SUM(_xlfn._xlws.FILTER($D$2:$D$998,_xlfn.MAP($F$2:$F$998,_xlfn.LAMBDA(_xlpm.x,_xlpm.x=$F685))))</f>
        <v>9.0744101633393826E-4</v>
      </c>
      <c r="M685" s="3">
        <f t="shared" si="128"/>
        <v>1</v>
      </c>
      <c r="N685" s="3">
        <f t="shared" si="129"/>
        <v>0.27185717486836958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~frage~ : [fʁaːɡe]</v>
      </c>
      <c r="B686" s="2">
        <v>1</v>
      </c>
      <c r="C686" s="1" t="s">
        <v>890</v>
      </c>
      <c r="D686" s="3">
        <f t="shared" si="121"/>
        <v>9.0744101633393826E-4</v>
      </c>
      <c r="E686" s="1" t="str">
        <f t="shared" si="122"/>
        <v>~frage~</v>
      </c>
      <c r="F686" s="1" t="str">
        <f t="shared" si="123"/>
        <v>[fʁaːɡe]</v>
      </c>
      <c r="G686" s="5">
        <f t="shared" si="124"/>
        <v>5</v>
      </c>
      <c r="H686" s="5">
        <f t="shared" si="125"/>
        <v>6</v>
      </c>
      <c r="I686" s="5">
        <f t="shared" si="126"/>
        <v>6</v>
      </c>
      <c r="J686" s="3" cm="1">
        <f t="array" ref="J686">SUM(_xlfn._xlws.FILTER($D$2:$D$998,_xlfn.MAP($E$2:$E$998,_xlfn.LAMBDA(_xlpm.x,_xlpm.x=$E686))))</f>
        <v>9.0744101633393826E-4</v>
      </c>
      <c r="K686" s="3">
        <f t="shared" si="127"/>
        <v>1</v>
      </c>
      <c r="L686" s="3" cm="1">
        <f t="array" ref="L686">SUM(_xlfn._xlws.FILTER($D$2:$D$998,_xlfn.MAP($F$2:$F$998,_xlfn.LAMBDA(_xlpm.x,_xlpm.x=$F686))))</f>
        <v>9.0744101633393826E-4</v>
      </c>
      <c r="M686" s="3">
        <f t="shared" si="128"/>
        <v>1</v>
      </c>
      <c r="N686" s="3">
        <f t="shared" si="129"/>
        <v>0.27185717486836958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~firma~ : [fɪʁmaː]</v>
      </c>
      <c r="B687" s="2">
        <v>1</v>
      </c>
      <c r="C687" s="1" t="s">
        <v>886</v>
      </c>
      <c r="D687" s="3">
        <f t="shared" si="121"/>
        <v>9.0744101633393826E-4</v>
      </c>
      <c r="E687" s="3" t="str">
        <f t="shared" si="122"/>
        <v>~firma~</v>
      </c>
      <c r="F687" s="3" t="str">
        <f t="shared" si="123"/>
        <v>[fɪʁmaː]</v>
      </c>
      <c r="G687" s="5">
        <f t="shared" si="124"/>
        <v>5</v>
      </c>
      <c r="H687" s="5">
        <f t="shared" si="125"/>
        <v>6</v>
      </c>
      <c r="I687" s="5">
        <f t="shared" si="126"/>
        <v>6</v>
      </c>
      <c r="J687" s="3" cm="1">
        <f t="array" ref="J687">SUM(_xlfn._xlws.FILTER($D$2:$D$998,_xlfn.MAP($E$2:$E$998,_xlfn.LAMBDA(_xlpm.x,_xlpm.x=$E687))))</f>
        <v>9.0744101633393826E-4</v>
      </c>
      <c r="K687" s="3">
        <f t="shared" si="127"/>
        <v>1</v>
      </c>
      <c r="L687" s="3" cm="1">
        <f t="array" ref="L687">SUM(_xlfn._xlws.FILTER($D$2:$D$998,_xlfn.MAP($F$2:$F$998,_xlfn.LAMBDA(_xlpm.x,_xlpm.x=$F687))))</f>
        <v>9.0744101633393826E-4</v>
      </c>
      <c r="M687" s="3">
        <f t="shared" si="128"/>
        <v>1</v>
      </c>
      <c r="N687" s="3">
        <f t="shared" si="129"/>
        <v>0.27185717486836958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~quoti~ : [kvotsi]</v>
      </c>
      <c r="B688" s="2">
        <v>1</v>
      </c>
      <c r="C688" s="1" t="s">
        <v>881</v>
      </c>
      <c r="D688" s="3">
        <f t="shared" si="121"/>
        <v>9.0744101633393826E-4</v>
      </c>
      <c r="E688" s="1" t="str">
        <f t="shared" si="122"/>
        <v>~quoti~</v>
      </c>
      <c r="F688" s="1" t="str">
        <f t="shared" si="123"/>
        <v>[kvotsi]</v>
      </c>
      <c r="G688" s="5">
        <f t="shared" si="124"/>
        <v>5</v>
      </c>
      <c r="H688" s="5">
        <f t="shared" si="125"/>
        <v>6</v>
      </c>
      <c r="I688" s="5">
        <f t="shared" si="126"/>
        <v>6</v>
      </c>
      <c r="J688" s="3" cm="1">
        <f t="array" ref="J688">SUM(_xlfn._xlws.FILTER($D$2:$D$998,_xlfn.MAP($E$2:$E$998,_xlfn.LAMBDA(_xlpm.x,_xlpm.x=$E688))))</f>
        <v>9.0744101633393826E-4</v>
      </c>
      <c r="K688" s="3">
        <f t="shared" si="127"/>
        <v>1</v>
      </c>
      <c r="L688" s="3" cm="1">
        <f t="array" ref="L688">SUM(_xlfn._xlws.FILTER($D$2:$D$998,_xlfn.MAP($F$2:$F$998,_xlfn.LAMBDA(_xlpm.x,_xlpm.x=$F688))))</f>
        <v>9.0744101633393826E-4</v>
      </c>
      <c r="M688" s="3">
        <f t="shared" si="128"/>
        <v>1</v>
      </c>
      <c r="N688" s="3">
        <f t="shared" si="129"/>
        <v>0.27185717486836958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~magne~ : [maɡneː]</v>
      </c>
      <c r="B689" s="2">
        <v>1</v>
      </c>
      <c r="C689" s="1" t="s">
        <v>874</v>
      </c>
      <c r="D689" s="3">
        <f t="shared" si="121"/>
        <v>9.0744101633393826E-4</v>
      </c>
      <c r="E689" s="1" t="str">
        <f t="shared" si="122"/>
        <v>~magne~</v>
      </c>
      <c r="F689" s="1" t="str">
        <f t="shared" si="123"/>
        <v>[maɡneː]</v>
      </c>
      <c r="G689" s="5">
        <f t="shared" si="124"/>
        <v>5</v>
      </c>
      <c r="H689" s="5">
        <f t="shared" si="125"/>
        <v>6</v>
      </c>
      <c r="I689" s="5">
        <f t="shared" si="126"/>
        <v>6</v>
      </c>
      <c r="J689" s="3" cm="1">
        <f t="array" ref="J689">SUM(_xlfn._xlws.FILTER($D$2:$D$998,_xlfn.MAP($E$2:$E$998,_xlfn.LAMBDA(_xlpm.x,_xlpm.x=$E689))))</f>
        <v>9.0744101633393826E-4</v>
      </c>
      <c r="K689" s="3">
        <f t="shared" si="127"/>
        <v>1</v>
      </c>
      <c r="L689" s="3" cm="1">
        <f t="array" ref="L689">SUM(_xlfn._xlws.FILTER($D$2:$D$998,_xlfn.MAP($F$2:$F$998,_xlfn.LAMBDA(_xlpm.x,_xlpm.x=$F689))))</f>
        <v>9.0744101633393826E-4</v>
      </c>
      <c r="M689" s="3">
        <f t="shared" si="128"/>
        <v>1</v>
      </c>
      <c r="N689" s="3">
        <f t="shared" si="129"/>
        <v>0.27185717486836958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~ngebo~ : [nɡeboː]</v>
      </c>
      <c r="B690" s="2">
        <v>1</v>
      </c>
      <c r="C690" s="1" t="s">
        <v>870</v>
      </c>
      <c r="D690" s="3">
        <f t="shared" si="121"/>
        <v>9.0744101633393826E-4</v>
      </c>
      <c r="E690" s="1" t="str">
        <f t="shared" si="122"/>
        <v>~ngebo~</v>
      </c>
      <c r="F690" s="1" t="str">
        <f t="shared" si="123"/>
        <v>[nɡeboː]</v>
      </c>
      <c r="G690" s="5">
        <f t="shared" si="124"/>
        <v>5</v>
      </c>
      <c r="H690" s="5">
        <f t="shared" si="125"/>
        <v>6</v>
      </c>
      <c r="I690" s="5">
        <f t="shared" si="126"/>
        <v>6</v>
      </c>
      <c r="J690" s="3" cm="1">
        <f t="array" ref="J690">SUM(_xlfn._xlws.FILTER($D$2:$D$998,_xlfn.MAP($E$2:$E$998,_xlfn.LAMBDA(_xlpm.x,_xlpm.x=$E690))))</f>
        <v>9.0744101633393826E-4</v>
      </c>
      <c r="K690" s="3">
        <f t="shared" si="127"/>
        <v>1</v>
      </c>
      <c r="L690" s="3" cm="1">
        <f t="array" ref="L690">SUM(_xlfn._xlws.FILTER($D$2:$D$998,_xlfn.MAP($F$2:$F$998,_xlfn.LAMBDA(_xlpm.x,_xlpm.x=$F690))))</f>
        <v>9.0744101633393826E-4</v>
      </c>
      <c r="M690" s="3">
        <f t="shared" si="128"/>
        <v>1</v>
      </c>
      <c r="N690" s="3">
        <f t="shared" si="129"/>
        <v>0.27185717486836958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~praxi~ : [pʁaksɪ]</v>
      </c>
      <c r="B691" s="2">
        <v>1</v>
      </c>
      <c r="C691" s="1" t="s">
        <v>865</v>
      </c>
      <c r="D691" s="3">
        <f t="shared" si="121"/>
        <v>9.0744101633393826E-4</v>
      </c>
      <c r="E691" s="3" t="str">
        <f t="shared" si="122"/>
        <v>~praxi~</v>
      </c>
      <c r="F691" s="3" t="str">
        <f t="shared" si="123"/>
        <v>[pʁaksɪ]</v>
      </c>
      <c r="G691" s="5">
        <f t="shared" si="124"/>
        <v>5</v>
      </c>
      <c r="H691" s="5">
        <f t="shared" si="125"/>
        <v>6</v>
      </c>
      <c r="I691" s="5">
        <f t="shared" si="126"/>
        <v>6</v>
      </c>
      <c r="J691" s="3" cm="1">
        <f t="array" ref="J691">SUM(_xlfn._xlws.FILTER($D$2:$D$998,_xlfn.MAP($E$2:$E$998,_xlfn.LAMBDA(_xlpm.x,_xlpm.x=$E691))))</f>
        <v>9.0744101633393826E-4</v>
      </c>
      <c r="K691" s="3">
        <f t="shared" si="127"/>
        <v>1</v>
      </c>
      <c r="L691" s="3" cm="1">
        <f t="array" ref="L691">SUM(_xlfn._xlws.FILTER($D$2:$D$998,_xlfn.MAP($F$2:$F$998,_xlfn.LAMBDA(_xlpm.x,_xlpm.x=$F691))))</f>
        <v>9.0744101633393826E-4</v>
      </c>
      <c r="M691" s="3">
        <f t="shared" si="128"/>
        <v>1</v>
      </c>
      <c r="N691" s="3">
        <f t="shared" si="129"/>
        <v>0.27185717486836958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~proze~ : [pʁotsɛ]</v>
      </c>
      <c r="B692" s="2">
        <v>1</v>
      </c>
      <c r="C692" s="1" t="s">
        <v>864</v>
      </c>
      <c r="D692" s="3">
        <f t="shared" si="121"/>
        <v>9.0744101633393826E-4</v>
      </c>
      <c r="E692" s="3" t="str">
        <f t="shared" si="122"/>
        <v>~proze~</v>
      </c>
      <c r="F692" s="3" t="str">
        <f t="shared" si="123"/>
        <v>[pʁotsɛ]</v>
      </c>
      <c r="G692" s="5">
        <f t="shared" si="124"/>
        <v>5</v>
      </c>
      <c r="H692" s="5">
        <f t="shared" si="125"/>
        <v>6</v>
      </c>
      <c r="I692" s="5">
        <f t="shared" si="126"/>
        <v>6</v>
      </c>
      <c r="J692" s="3" cm="1">
        <f t="array" ref="J692">SUM(_xlfn._xlws.FILTER($D$2:$D$998,_xlfn.MAP($E$2:$E$998,_xlfn.LAMBDA(_xlpm.x,_xlpm.x=$E692))))</f>
        <v>9.0744101633393826E-4</v>
      </c>
      <c r="K692" s="3">
        <f t="shared" si="127"/>
        <v>1</v>
      </c>
      <c r="L692" s="3" cm="1">
        <f t="array" ref="L692">SUM(_xlfn._xlws.FILTER($D$2:$D$998,_xlfn.MAP($F$2:$F$998,_xlfn.LAMBDA(_xlpm.x,_xlpm.x=$F692))))</f>
        <v>9.0744101633393826E-4</v>
      </c>
      <c r="M692" s="3">
        <f t="shared" si="128"/>
        <v>1</v>
      </c>
      <c r="N692" s="3">
        <f t="shared" si="129"/>
        <v>0.27185717486836958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~pisto~ : [pɪstoː]</v>
      </c>
      <c r="B693" s="2">
        <v>1</v>
      </c>
      <c r="C693" s="1" t="s">
        <v>863</v>
      </c>
      <c r="D693" s="3">
        <f t="shared" si="121"/>
        <v>9.0744101633393826E-4</v>
      </c>
      <c r="E693" s="3" t="str">
        <f t="shared" si="122"/>
        <v>~pisto~</v>
      </c>
      <c r="F693" s="3" t="str">
        <f t="shared" si="123"/>
        <v>[pɪstoː]</v>
      </c>
      <c r="G693" s="5">
        <f t="shared" si="124"/>
        <v>5</v>
      </c>
      <c r="H693" s="5">
        <f t="shared" si="125"/>
        <v>6</v>
      </c>
      <c r="I693" s="5">
        <f t="shared" si="126"/>
        <v>6</v>
      </c>
      <c r="J693" s="3" cm="1">
        <f t="array" ref="J693">SUM(_xlfn._xlws.FILTER($D$2:$D$998,_xlfn.MAP($E$2:$E$998,_xlfn.LAMBDA(_xlpm.x,_xlpm.x=$E693))))</f>
        <v>9.0744101633393826E-4</v>
      </c>
      <c r="K693" s="3">
        <f t="shared" si="127"/>
        <v>1</v>
      </c>
      <c r="L693" s="3" cm="1">
        <f t="array" ref="L693">SUM(_xlfn._xlws.FILTER($D$2:$D$998,_xlfn.MAP($F$2:$F$998,_xlfn.LAMBDA(_xlpm.x,_xlpm.x=$F693))))</f>
        <v>9.0744101633393826E-4</v>
      </c>
      <c r="M693" s="3">
        <f t="shared" si="128"/>
        <v>1</v>
      </c>
      <c r="N693" s="3">
        <f t="shared" si="129"/>
        <v>0.27185717486836958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~prüfu~ : [pʁyːfʊ]</v>
      </c>
      <c r="B694" s="2">
        <v>1</v>
      </c>
      <c r="C694" s="1" t="s">
        <v>862</v>
      </c>
      <c r="D694" s="3">
        <f t="shared" si="121"/>
        <v>9.0744101633393826E-4</v>
      </c>
      <c r="E694" s="3" t="str">
        <f t="shared" si="122"/>
        <v>~prüfu~</v>
      </c>
      <c r="F694" s="3" t="str">
        <f t="shared" si="123"/>
        <v>[pʁyːfʊ]</v>
      </c>
      <c r="G694" s="5">
        <f t="shared" si="124"/>
        <v>5</v>
      </c>
      <c r="H694" s="5">
        <f t="shared" si="125"/>
        <v>6</v>
      </c>
      <c r="I694" s="5">
        <f t="shared" si="126"/>
        <v>6</v>
      </c>
      <c r="J694" s="3" cm="1">
        <f t="array" ref="J694">SUM(_xlfn._xlws.FILTER($D$2:$D$998,_xlfn.MAP($E$2:$E$998,_xlfn.LAMBDA(_xlpm.x,_xlpm.x=$E694))))</f>
        <v>9.0744101633393826E-4</v>
      </c>
      <c r="K694" s="3">
        <f t="shared" si="127"/>
        <v>1</v>
      </c>
      <c r="L694" s="3" cm="1">
        <f t="array" ref="L694">SUM(_xlfn._xlws.FILTER($D$2:$D$998,_xlfn.MAP($F$2:$F$998,_xlfn.LAMBDA(_xlpm.x,_xlpm.x=$F694))))</f>
        <v>9.0744101633393826E-4</v>
      </c>
      <c r="M694" s="3">
        <f t="shared" si="128"/>
        <v>1</v>
      </c>
      <c r="N694" s="3">
        <f t="shared" si="129"/>
        <v>0.27185717486836958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~perso~ : [pɛʁzoː]</v>
      </c>
      <c r="B695" s="2">
        <v>1</v>
      </c>
      <c r="C695" s="1" t="s">
        <v>861</v>
      </c>
      <c r="D695" s="3">
        <f t="shared" si="121"/>
        <v>9.0744101633393826E-4</v>
      </c>
      <c r="E695" s="3" t="str">
        <f t="shared" si="122"/>
        <v>~perso~</v>
      </c>
      <c r="F695" s="3" t="str">
        <f t="shared" si="123"/>
        <v>[pɛʁzoː]</v>
      </c>
      <c r="G695" s="5">
        <f t="shared" si="124"/>
        <v>5</v>
      </c>
      <c r="H695" s="5">
        <f t="shared" si="125"/>
        <v>6</v>
      </c>
      <c r="I695" s="5">
        <f t="shared" si="126"/>
        <v>6</v>
      </c>
      <c r="J695" s="3" cm="1">
        <f t="array" ref="J695">SUM(_xlfn._xlws.FILTER($D$2:$D$998,_xlfn.MAP($E$2:$E$998,_xlfn.LAMBDA(_xlpm.x,_xlpm.x=$E695))))</f>
        <v>9.0744101633393826E-4</v>
      </c>
      <c r="K695" s="3">
        <f t="shared" si="127"/>
        <v>1</v>
      </c>
      <c r="L695" s="3" cm="1">
        <f t="array" ref="L695">SUM(_xlfn._xlws.FILTER($D$2:$D$998,_xlfn.MAP($F$2:$F$998,_xlfn.LAMBDA(_xlpm.x,_xlpm.x=$F695))))</f>
        <v>9.0744101633393826E-4</v>
      </c>
      <c r="M695" s="3">
        <f t="shared" si="128"/>
        <v>1</v>
      </c>
      <c r="N695" s="3">
        <f t="shared" si="129"/>
        <v>0.27185717486836958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~stole~ : [stoːle]</v>
      </c>
      <c r="B696" s="2">
        <v>1</v>
      </c>
      <c r="C696" s="1" t="s">
        <v>858</v>
      </c>
      <c r="D696" s="3">
        <f t="shared" si="121"/>
        <v>9.0744101633393826E-4</v>
      </c>
      <c r="E696" s="3" t="str">
        <f t="shared" si="122"/>
        <v>~stole~</v>
      </c>
      <c r="F696" s="3" t="str">
        <f t="shared" si="123"/>
        <v>[stoːle]</v>
      </c>
      <c r="G696" s="5">
        <f t="shared" si="124"/>
        <v>5</v>
      </c>
      <c r="H696" s="5">
        <f t="shared" si="125"/>
        <v>6</v>
      </c>
      <c r="I696" s="5">
        <f t="shared" si="126"/>
        <v>6</v>
      </c>
      <c r="J696" s="3" cm="1">
        <f t="array" ref="J696">SUM(_xlfn._xlws.FILTER($D$2:$D$998,_xlfn.MAP($E$2:$E$998,_xlfn.LAMBDA(_xlpm.x,_xlpm.x=$E696))))</f>
        <v>9.0744101633393826E-4</v>
      </c>
      <c r="K696" s="3">
        <f t="shared" si="127"/>
        <v>1</v>
      </c>
      <c r="L696" s="3" cm="1">
        <f t="array" ref="L696">SUM(_xlfn._xlws.FILTER($D$2:$D$998,_xlfn.MAP($F$2:$F$998,_xlfn.LAMBDA(_xlpm.x,_xlpm.x=$F696))))</f>
        <v>9.0744101633393826E-4</v>
      </c>
      <c r="M696" s="3">
        <f t="shared" si="128"/>
        <v>1</v>
      </c>
      <c r="N696" s="3">
        <f t="shared" si="129"/>
        <v>0.27185717486836958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~thema~ : [teːmaː]</v>
      </c>
      <c r="B697" s="2">
        <v>1</v>
      </c>
      <c r="C697" s="1" t="s">
        <v>856</v>
      </c>
      <c r="D697" s="3">
        <f t="shared" si="121"/>
        <v>9.0744101633393826E-4</v>
      </c>
      <c r="E697" s="3" t="str">
        <f t="shared" si="122"/>
        <v>~thema~</v>
      </c>
      <c r="F697" s="3" t="str">
        <f t="shared" si="123"/>
        <v>[teːmaː]</v>
      </c>
      <c r="G697" s="5">
        <f t="shared" si="124"/>
        <v>5</v>
      </c>
      <c r="H697" s="5">
        <f t="shared" si="125"/>
        <v>6</v>
      </c>
      <c r="I697" s="5">
        <f t="shared" si="126"/>
        <v>6</v>
      </c>
      <c r="J697" s="3" cm="1">
        <f t="array" ref="J697">SUM(_xlfn._xlws.FILTER($D$2:$D$998,_xlfn.MAP($E$2:$E$998,_xlfn.LAMBDA(_xlpm.x,_xlpm.x=$E697))))</f>
        <v>9.0744101633393826E-4</v>
      </c>
      <c r="K697" s="3">
        <f t="shared" si="127"/>
        <v>1</v>
      </c>
      <c r="L697" s="3" cm="1">
        <f t="array" ref="L697">SUM(_xlfn._xlws.FILTER($D$2:$D$998,_xlfn.MAP($F$2:$F$998,_xlfn.LAMBDA(_xlpm.x,_xlpm.x=$F697))))</f>
        <v>9.0744101633393826E-4</v>
      </c>
      <c r="M697" s="3">
        <f t="shared" si="128"/>
        <v>1</v>
      </c>
      <c r="N697" s="3">
        <f t="shared" si="129"/>
        <v>0.27185717486836958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~zweig~ : [tsvaɛk]</v>
      </c>
      <c r="B698" s="2">
        <v>1</v>
      </c>
      <c r="C698" s="1" t="s">
        <v>849</v>
      </c>
      <c r="D698" s="3">
        <f t="shared" si="121"/>
        <v>9.0744101633393826E-4</v>
      </c>
      <c r="E698" s="3" t="str">
        <f t="shared" si="122"/>
        <v>~zweig~</v>
      </c>
      <c r="F698" s="3" t="str">
        <f t="shared" si="123"/>
        <v>[tsvaɛk]</v>
      </c>
      <c r="G698" s="5">
        <f t="shared" si="124"/>
        <v>5</v>
      </c>
      <c r="H698" s="5">
        <f t="shared" si="125"/>
        <v>6</v>
      </c>
      <c r="I698" s="5">
        <f t="shared" si="126"/>
        <v>6</v>
      </c>
      <c r="J698" s="3" cm="1">
        <f t="array" ref="J698">SUM(_xlfn._xlws.FILTER($D$2:$D$998,_xlfn.MAP($E$2:$E$998,_xlfn.LAMBDA(_xlpm.x,_xlpm.x=$E698))))</f>
        <v>9.0744101633393826E-4</v>
      </c>
      <c r="K698" s="3">
        <f t="shared" si="127"/>
        <v>1</v>
      </c>
      <c r="L698" s="3" cm="1">
        <f t="array" ref="L698">SUM(_xlfn._xlws.FILTER($D$2:$D$998,_xlfn.MAP($F$2:$F$998,_xlfn.LAMBDA(_xlpm.x,_xlpm.x=$F698))))</f>
        <v>9.0744101633393826E-4</v>
      </c>
      <c r="M698" s="3">
        <f t="shared" si="128"/>
        <v>1</v>
      </c>
      <c r="N698" s="3">
        <f t="shared" si="129"/>
        <v>0.27185717486836958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~wüste~ : [vyːste]</v>
      </c>
      <c r="B699" s="2">
        <v>1</v>
      </c>
      <c r="C699" s="1" t="s">
        <v>843</v>
      </c>
      <c r="D699" s="3">
        <f t="shared" si="121"/>
        <v>9.0744101633393826E-4</v>
      </c>
      <c r="E699" s="3" t="str">
        <f t="shared" si="122"/>
        <v>~wüste~</v>
      </c>
      <c r="F699" s="3" t="str">
        <f t="shared" si="123"/>
        <v>[vyːste]</v>
      </c>
      <c r="G699" s="5">
        <f t="shared" si="124"/>
        <v>5</v>
      </c>
      <c r="H699" s="5">
        <f t="shared" si="125"/>
        <v>6</v>
      </c>
      <c r="I699" s="5">
        <f t="shared" si="126"/>
        <v>6</v>
      </c>
      <c r="J699" s="3" cm="1">
        <f t="array" ref="J699">SUM(_xlfn._xlws.FILTER($D$2:$D$998,_xlfn.MAP($E$2:$E$998,_xlfn.LAMBDA(_xlpm.x,_xlpm.x=$E699))))</f>
        <v>9.0744101633393826E-4</v>
      </c>
      <c r="K699" s="3">
        <f t="shared" si="127"/>
        <v>1</v>
      </c>
      <c r="L699" s="3" cm="1">
        <f t="array" ref="L699">SUM(_xlfn._xlws.FILTER($D$2:$D$998,_xlfn.MAP($F$2:$F$998,_xlfn.LAMBDA(_xlpm.x,_xlpm.x=$F699))))</f>
        <v>9.0744101633393826E-4</v>
      </c>
      <c r="M699" s="3">
        <f t="shared" si="128"/>
        <v>1</v>
      </c>
      <c r="N699" s="3">
        <f t="shared" si="129"/>
        <v>0.27185717486836958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~winzi~ : [vɪntsɪ]</v>
      </c>
      <c r="B700" s="2">
        <v>1</v>
      </c>
      <c r="C700" s="1" t="s">
        <v>842</v>
      </c>
      <c r="D700" s="3">
        <f t="shared" si="121"/>
        <v>9.0744101633393826E-4</v>
      </c>
      <c r="E700" s="3" t="str">
        <f t="shared" si="122"/>
        <v>~winzi~</v>
      </c>
      <c r="F700" s="3" t="str">
        <f t="shared" si="123"/>
        <v>[vɪntsɪ]</v>
      </c>
      <c r="G700" s="5">
        <f t="shared" si="124"/>
        <v>5</v>
      </c>
      <c r="H700" s="5">
        <f t="shared" si="125"/>
        <v>6</v>
      </c>
      <c r="I700" s="5">
        <f t="shared" si="126"/>
        <v>6</v>
      </c>
      <c r="J700" s="3" cm="1">
        <f t="array" ref="J700">SUM(_xlfn._xlws.FILTER($D$2:$D$998,_xlfn.MAP($E$2:$E$998,_xlfn.LAMBDA(_xlpm.x,_xlpm.x=$E700))))</f>
        <v>9.0744101633393826E-4</v>
      </c>
      <c r="K700" s="3">
        <f t="shared" si="127"/>
        <v>1</v>
      </c>
      <c r="L700" s="3" cm="1">
        <f t="array" ref="L700">SUM(_xlfn._xlws.FILTER($D$2:$D$998,_xlfn.MAP($F$2:$F$998,_xlfn.LAMBDA(_xlpm.x,_xlpm.x=$F700))))</f>
        <v>9.0744101633393826E-4</v>
      </c>
      <c r="M700" s="3">
        <f t="shared" si="128"/>
        <v>1</v>
      </c>
      <c r="N700" s="3">
        <f t="shared" si="129"/>
        <v>0.27185717486836958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~solda~ : [zɔldaː]</v>
      </c>
      <c r="B701" s="2">
        <v>1</v>
      </c>
      <c r="C701" s="1" t="s">
        <v>840</v>
      </c>
      <c r="D701" s="3">
        <f t="shared" si="121"/>
        <v>9.0744101633393826E-4</v>
      </c>
      <c r="E701" s="3" t="str">
        <f t="shared" si="122"/>
        <v>~solda~</v>
      </c>
      <c r="F701" s="3" t="str">
        <f t="shared" si="123"/>
        <v>[zɔldaː]</v>
      </c>
      <c r="G701" s="5">
        <f t="shared" si="124"/>
        <v>5</v>
      </c>
      <c r="H701" s="5">
        <f t="shared" si="125"/>
        <v>6</v>
      </c>
      <c r="I701" s="5">
        <f t="shared" si="126"/>
        <v>6</v>
      </c>
      <c r="J701" s="3" cm="1">
        <f t="array" ref="J701">SUM(_xlfn._xlws.FILTER($D$2:$D$998,_xlfn.MAP($E$2:$E$998,_xlfn.LAMBDA(_xlpm.x,_xlpm.x=$E701))))</f>
        <v>9.0744101633393826E-4</v>
      </c>
      <c r="K701" s="3">
        <f t="shared" si="127"/>
        <v>1</v>
      </c>
      <c r="L701" s="3" cm="1">
        <f t="array" ref="L701">SUM(_xlfn._xlws.FILTER($D$2:$D$998,_xlfn.MAP($F$2:$F$998,_xlfn.LAMBDA(_xlpm.x,_xlpm.x=$F701))))</f>
        <v>9.0744101633393826E-4</v>
      </c>
      <c r="M701" s="3">
        <f t="shared" si="128"/>
        <v>1</v>
      </c>
      <c r="N701" s="3">
        <f t="shared" si="129"/>
        <v>0.27185717486836958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~syste~ : [zʏsteː]</v>
      </c>
      <c r="B702" s="2">
        <v>1</v>
      </c>
      <c r="C702" s="1" t="s">
        <v>837</v>
      </c>
      <c r="D702" s="3">
        <f t="shared" si="121"/>
        <v>9.0744101633393826E-4</v>
      </c>
      <c r="E702" s="3" t="str">
        <f t="shared" si="122"/>
        <v>~syste~</v>
      </c>
      <c r="F702" s="3" t="str">
        <f t="shared" si="123"/>
        <v>[zʏsteː]</v>
      </c>
      <c r="G702" s="5">
        <f t="shared" si="124"/>
        <v>5</v>
      </c>
      <c r="H702" s="5">
        <f t="shared" si="125"/>
        <v>6</v>
      </c>
      <c r="I702" s="5">
        <f t="shared" si="126"/>
        <v>6</v>
      </c>
      <c r="J702" s="3" cm="1">
        <f t="array" ref="J702">SUM(_xlfn._xlws.FILTER($D$2:$D$998,_xlfn.MAP($E$2:$E$998,_xlfn.LAMBDA(_xlpm.x,_xlpm.x=$E702))))</f>
        <v>9.0744101633393826E-4</v>
      </c>
      <c r="K702" s="3">
        <f t="shared" si="127"/>
        <v>1</v>
      </c>
      <c r="L702" s="3" cm="1">
        <f t="array" ref="L702">SUM(_xlfn._xlws.FILTER($D$2:$D$998,_xlfn.MAP($F$2:$F$998,_xlfn.LAMBDA(_xlpm.x,_xlpm.x=$F702))))</f>
        <v>9.0744101633393826E-4</v>
      </c>
      <c r="M702" s="3">
        <f t="shared" si="128"/>
        <v>1</v>
      </c>
      <c r="N702" s="3">
        <f t="shared" si="129"/>
        <v>0.27185717486836958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~gebni~ : [ɡeːpnɪ]</v>
      </c>
      <c r="B703" s="2">
        <v>1</v>
      </c>
      <c r="C703" s="1" t="s">
        <v>836</v>
      </c>
      <c r="D703" s="3">
        <f t="shared" si="121"/>
        <v>9.0744101633393826E-4</v>
      </c>
      <c r="E703" s="3" t="str">
        <f t="shared" si="122"/>
        <v>~gebni~</v>
      </c>
      <c r="F703" s="3" t="str">
        <f t="shared" si="123"/>
        <v>[ɡeːpnɪ]</v>
      </c>
      <c r="G703" s="5">
        <f t="shared" si="124"/>
        <v>5</v>
      </c>
      <c r="H703" s="5">
        <f t="shared" si="125"/>
        <v>6</v>
      </c>
      <c r="I703" s="5">
        <f t="shared" si="126"/>
        <v>6</v>
      </c>
      <c r="J703" s="3" cm="1">
        <f t="array" ref="J703">SUM(_xlfn._xlws.FILTER($D$2:$D$998,_xlfn.MAP($E$2:$E$998,_xlfn.LAMBDA(_xlpm.x,_xlpm.x=$E703))))</f>
        <v>9.0744101633393826E-4</v>
      </c>
      <c r="K703" s="3">
        <f t="shared" si="127"/>
        <v>1</v>
      </c>
      <c r="L703" s="3" cm="1">
        <f t="array" ref="L703">SUM(_xlfn._xlws.FILTER($D$2:$D$998,_xlfn.MAP($F$2:$F$998,_xlfn.LAMBDA(_xlpm.x,_xlpm.x=$F703))))</f>
        <v>9.0744101633393826E-4</v>
      </c>
      <c r="M703" s="3">
        <f t="shared" si="128"/>
        <v>1</v>
      </c>
      <c r="N703" s="3">
        <f t="shared" si="129"/>
        <v>0.27185717486836958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~glanz~ : [ɡlants]</v>
      </c>
      <c r="B704" s="2">
        <v>1</v>
      </c>
      <c r="C704" s="1" t="s">
        <v>834</v>
      </c>
      <c r="D704" s="3">
        <f t="shared" si="121"/>
        <v>9.0744101633393826E-4</v>
      </c>
      <c r="E704" s="3" t="str">
        <f t="shared" si="122"/>
        <v>~glanz~</v>
      </c>
      <c r="F704" s="3" t="str">
        <f t="shared" si="123"/>
        <v>[ɡlants]</v>
      </c>
      <c r="G704" s="5">
        <f t="shared" si="124"/>
        <v>5</v>
      </c>
      <c r="H704" s="5">
        <f t="shared" si="125"/>
        <v>6</v>
      </c>
      <c r="I704" s="5">
        <f t="shared" si="126"/>
        <v>6</v>
      </c>
      <c r="J704" s="3" cm="1">
        <f t="array" ref="J704">SUM(_xlfn._xlws.FILTER($D$2:$D$998,_xlfn.MAP($E$2:$E$998,_xlfn.LAMBDA(_xlpm.x,_xlpm.x=$E704))))</f>
        <v>9.0744101633393826E-4</v>
      </c>
      <c r="K704" s="3">
        <f t="shared" si="127"/>
        <v>1</v>
      </c>
      <c r="L704" s="3" cm="1">
        <f t="array" ref="L704">SUM(_xlfn._xlws.FILTER($D$2:$D$998,_xlfn.MAP($F$2:$F$998,_xlfn.LAMBDA(_xlpm.x,_xlpm.x=$F704))))</f>
        <v>9.0744101633393826E-4</v>
      </c>
      <c r="M704" s="3">
        <f t="shared" si="128"/>
        <v>1</v>
      </c>
      <c r="N704" s="3">
        <f t="shared" si="129"/>
        <v>0.27185717486836958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~rmula~ : [ʁmulaː]</v>
      </c>
      <c r="B705" s="2">
        <v>1</v>
      </c>
      <c r="C705" s="1" t="s">
        <v>833</v>
      </c>
      <c r="D705" s="3">
        <f t="shared" si="121"/>
        <v>9.0744101633393826E-4</v>
      </c>
      <c r="E705" s="3" t="str">
        <f t="shared" si="122"/>
        <v>~rmula~</v>
      </c>
      <c r="F705" s="3" t="str">
        <f t="shared" si="123"/>
        <v>[ʁmulaː]</v>
      </c>
      <c r="G705" s="5">
        <f t="shared" si="124"/>
        <v>5</v>
      </c>
      <c r="H705" s="5">
        <f t="shared" si="125"/>
        <v>6</v>
      </c>
      <c r="I705" s="5">
        <f t="shared" si="126"/>
        <v>6</v>
      </c>
      <c r="J705" s="3" cm="1">
        <f t="array" ref="J705">SUM(_xlfn._xlws.FILTER($D$2:$D$998,_xlfn.MAP($E$2:$E$998,_xlfn.LAMBDA(_xlpm.x,_xlpm.x=$E705))))</f>
        <v>9.0744101633393826E-4</v>
      </c>
      <c r="K705" s="3">
        <f t="shared" si="127"/>
        <v>1</v>
      </c>
      <c r="L705" s="3" cm="1">
        <f t="array" ref="L705">SUM(_xlfn._xlws.FILTER($D$2:$D$998,_xlfn.MAP($F$2:$F$998,_xlfn.LAMBDA(_xlpm.x,_xlpm.x=$F705))))</f>
        <v>9.0744101633393826E-4</v>
      </c>
      <c r="M705" s="3">
        <f t="shared" si="128"/>
        <v>1</v>
      </c>
      <c r="N705" s="3">
        <f t="shared" si="129"/>
        <v>0.27185717486836958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~spare~ : [ʃpaːʁe]</v>
      </c>
      <c r="B706" s="2">
        <v>1</v>
      </c>
      <c r="C706" s="1" t="s">
        <v>830</v>
      </c>
      <c r="D706" s="3">
        <f t="shared" ref="D706:D769" si="133">B706/freq.sum.r1a</f>
        <v>9.0744101633393826E-4</v>
      </c>
      <c r="E706" s="3" t="str">
        <f t="shared" ref="E706:E769" si="134">_xlfn.LET(_xlpm.sep,":",_xlpm.w,$C706,_xlfn.CONCAT("~",RIGHT(_xlpm.w,LEN(_xlpm.w)-FIND(_xlpm.sep,_xlpm.w)),"~"))</f>
        <v>~spare~</v>
      </c>
      <c r="F706" s="3" t="str">
        <f t="shared" ref="F706:F769" si="135">_xlfn.LET(_xlpm.sep,":",_xlpm.w,$C706,_xlfn.CONCAT("[",LEFT(_xlpm.w,FIND(_xlpm.sep,_xlpm.w)-1),"]"))</f>
        <v>[ʃpaːʁe]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6</v>
      </c>
      <c r="I706" s="5">
        <f t="shared" ref="I706:I769" si="138">_xlfn.LET(_xlpm.a,H706,_xlpm.b,G706,MAX(_xlpm.a,_xlpm.b))</f>
        <v>6</v>
      </c>
      <c r="J706" s="3" cm="1">
        <f t="array" ref="J706">SUM(_xlfn._xlws.FILTER($D$2:$D$998,_xlfn.MAP($E$2:$E$998,_xlfn.LAMBDA(_xlpm.x,_xlpm.x=$E706))))</f>
        <v>9.0744101633393826E-4</v>
      </c>
      <c r="K706" s="3">
        <f t="shared" ref="K706:K769" si="139">$D706/J706</f>
        <v>1</v>
      </c>
      <c r="L706" s="3" cm="1">
        <f t="array" ref="L706">SUM(_xlfn._xlws.FILTER($D$2:$D$998,_xlfn.MAP($F$2:$F$998,_xlfn.LAMBDA(_xlpm.x,_xlpm.x=$F706))))</f>
        <v>9.0744101633393826E-4</v>
      </c>
      <c r="M706" s="3">
        <f t="shared" ref="M706:M769" si="140">$D706/L706</f>
        <v>1</v>
      </c>
      <c r="N706" s="3">
        <f t="shared" ref="N706:N769" si="141">_xlfn.LET(_xlpm.freq,B706,_xlpm.size,H706+1,_xlpm.F,O706,LOG(1+_xlpm.freq)*LOG(1+_xlpm.size)*_xlpm.F)</f>
        <v>0.27185717486836958</v>
      </c>
      <c r="O706" s="3">
        <f t="shared" ref="O706:O769" si="142">_xlfn.LET(_xlpm.a,M706,_xlpm.b,K706,2*_xlpm.a*_xlpm.b/(_xlpm.a+_xlpm.b))</f>
        <v>1</v>
      </c>
      <c r="P706" s="3">
        <f t="shared" ref="P706:P769" si="143">_xlfn.LET(_xlpm.p,K706,_xlpm.q,M706,LOG(_xlpm.p/_xlpm.q))</f>
        <v>0</v>
      </c>
      <c r="Q706" s="3"/>
    </row>
    <row r="707" spans="1:17">
      <c r="A707" s="1" t="str">
        <f t="shared" si="132"/>
        <v>~stati~ : [ʃtatsi]</v>
      </c>
      <c r="B707" s="2">
        <v>1</v>
      </c>
      <c r="C707" s="1" t="s">
        <v>827</v>
      </c>
      <c r="D707" s="3">
        <f t="shared" si="133"/>
        <v>9.0744101633393826E-4</v>
      </c>
      <c r="E707" s="3" t="str">
        <f t="shared" si="134"/>
        <v>~stati~</v>
      </c>
      <c r="F707" s="3" t="str">
        <f t="shared" si="135"/>
        <v>[ʃtatsi]</v>
      </c>
      <c r="G707" s="5">
        <f t="shared" si="136"/>
        <v>5</v>
      </c>
      <c r="H707" s="5">
        <f t="shared" si="137"/>
        <v>6</v>
      </c>
      <c r="I707" s="5">
        <f t="shared" si="138"/>
        <v>6</v>
      </c>
      <c r="J707" s="3" cm="1">
        <f t="array" ref="J707">SUM(_xlfn._xlws.FILTER($D$2:$D$998,_xlfn.MAP($E$2:$E$998,_xlfn.LAMBDA(_xlpm.x,_xlpm.x=$E707))))</f>
        <v>9.0744101633393826E-4</v>
      </c>
      <c r="K707" s="3">
        <f t="shared" si="139"/>
        <v>1</v>
      </c>
      <c r="L707" s="3" cm="1">
        <f t="array" ref="L707">SUM(_xlfn._xlws.FILTER($D$2:$D$998,_xlfn.MAP($F$2:$F$998,_xlfn.LAMBDA(_xlpm.x,_xlpm.x=$F707))))</f>
        <v>9.0744101633393826E-4</v>
      </c>
      <c r="M707" s="3">
        <f t="shared" si="140"/>
        <v>1</v>
      </c>
      <c r="N707" s="3">
        <f t="shared" si="141"/>
        <v>0.27185717486836958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~rtitu~ : [ʁtituː]</v>
      </c>
      <c r="B708" s="2">
        <v>1</v>
      </c>
      <c r="C708" s="1" t="s">
        <v>826</v>
      </c>
      <c r="D708" s="3">
        <f t="shared" si="133"/>
        <v>9.0744101633393826E-4</v>
      </c>
      <c r="E708" s="3" t="str">
        <f t="shared" si="134"/>
        <v>~rtitu~</v>
      </c>
      <c r="F708" s="3" t="str">
        <f t="shared" si="135"/>
        <v>[ʁtituː]</v>
      </c>
      <c r="G708" s="5">
        <f t="shared" si="136"/>
        <v>5</v>
      </c>
      <c r="H708" s="5">
        <f t="shared" si="137"/>
        <v>6</v>
      </c>
      <c r="I708" s="5">
        <f t="shared" si="138"/>
        <v>6</v>
      </c>
      <c r="J708" s="3" cm="1">
        <f t="array" ref="J708">SUM(_xlfn._xlws.FILTER($D$2:$D$998,_xlfn.MAP($E$2:$E$998,_xlfn.LAMBDA(_xlpm.x,_xlpm.x=$E708))))</f>
        <v>9.0744101633393826E-4</v>
      </c>
      <c r="K708" s="3">
        <f t="shared" si="139"/>
        <v>1</v>
      </c>
      <c r="L708" s="3" cm="1">
        <f t="array" ref="L708">SUM(_xlfn._xlws.FILTER($D$2:$D$998,_xlfn.MAP($F$2:$F$998,_xlfn.LAMBDA(_xlpm.x,_xlpm.x=$F708))))</f>
        <v>9.0744101633393826E-4</v>
      </c>
      <c r="M708" s="3">
        <f t="shared" si="140"/>
        <v>1</v>
      </c>
      <c r="N708" s="3">
        <f t="shared" si="141"/>
        <v>0.27185717486836958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~studi~ : [ʃtuːdi]</v>
      </c>
      <c r="B709" s="2">
        <v>1</v>
      </c>
      <c r="C709" s="1" t="s">
        <v>825</v>
      </c>
      <c r="D709" s="3">
        <f t="shared" si="133"/>
        <v>9.0744101633393826E-4</v>
      </c>
      <c r="E709" s="3" t="str">
        <f t="shared" si="134"/>
        <v>~studi~</v>
      </c>
      <c r="F709" s="3" t="str">
        <f t="shared" si="135"/>
        <v>[ʃtuːdi]</v>
      </c>
      <c r="G709" s="5">
        <f t="shared" si="136"/>
        <v>5</v>
      </c>
      <c r="H709" s="5">
        <f t="shared" si="137"/>
        <v>6</v>
      </c>
      <c r="I709" s="5">
        <f t="shared" si="138"/>
        <v>6</v>
      </c>
      <c r="J709" s="3" cm="1">
        <f t="array" ref="J709">SUM(_xlfn._xlws.FILTER($D$2:$D$998,_xlfn.MAP($E$2:$E$998,_xlfn.LAMBDA(_xlpm.x,_xlpm.x=$E709))))</f>
        <v>9.0744101633393826E-4</v>
      </c>
      <c r="K709" s="3">
        <f t="shared" si="139"/>
        <v>1</v>
      </c>
      <c r="L709" s="3" cm="1">
        <f t="array" ref="L709">SUM(_xlfn._xlws.FILTER($D$2:$D$998,_xlfn.MAP($F$2:$F$998,_xlfn.LAMBDA(_xlpm.x,_xlpm.x=$F709))))</f>
        <v>9.0744101633393826E-4</v>
      </c>
      <c r="M709" s="3">
        <f t="shared" si="140"/>
        <v>1</v>
      </c>
      <c r="N709" s="3">
        <f t="shared" si="141"/>
        <v>0.27185717486836958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~strom~ : [ʃtʁoːm]</v>
      </c>
      <c r="B710" s="2">
        <v>1</v>
      </c>
      <c r="C710" s="1" t="s">
        <v>821</v>
      </c>
      <c r="D710" s="3">
        <f t="shared" si="133"/>
        <v>9.0744101633393826E-4</v>
      </c>
      <c r="E710" s="3" t="str">
        <f t="shared" si="134"/>
        <v>~strom~</v>
      </c>
      <c r="F710" s="3" t="str">
        <f t="shared" si="135"/>
        <v>[ʃtʁoːm]</v>
      </c>
      <c r="G710" s="5">
        <f t="shared" si="136"/>
        <v>5</v>
      </c>
      <c r="H710" s="5">
        <f t="shared" si="137"/>
        <v>6</v>
      </c>
      <c r="I710" s="5">
        <f t="shared" si="138"/>
        <v>6</v>
      </c>
      <c r="J710" s="3" cm="1">
        <f t="array" ref="J710">SUM(_xlfn._xlws.FILTER($D$2:$D$998,_xlfn.MAP($E$2:$E$998,_xlfn.LAMBDA(_xlpm.x,_xlpm.x=$E710))))</f>
        <v>9.0744101633393826E-4</v>
      </c>
      <c r="K710" s="3">
        <f t="shared" si="139"/>
        <v>1</v>
      </c>
      <c r="L710" s="3" cm="1">
        <f t="array" ref="L710">SUM(_xlfn._xlws.FILTER($D$2:$D$998,_xlfn.MAP($F$2:$F$998,_xlfn.LAMBDA(_xlpm.x,_xlpm.x=$F710))))</f>
        <v>9.0744101633393826E-4</v>
      </c>
      <c r="M710" s="3">
        <f t="shared" si="140"/>
        <v>1</v>
      </c>
      <c r="N710" s="3">
        <f t="shared" si="141"/>
        <v>0.27185717486836958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~größe~ : [ɡʁøːse]</v>
      </c>
      <c r="B711" s="2">
        <v>1</v>
      </c>
      <c r="C711" s="1" t="s">
        <v>818</v>
      </c>
      <c r="D711" s="3">
        <f t="shared" si="133"/>
        <v>9.0744101633393826E-4</v>
      </c>
      <c r="E711" s="3" t="str">
        <f t="shared" si="134"/>
        <v>~größe~</v>
      </c>
      <c r="F711" s="3" t="str">
        <f t="shared" si="135"/>
        <v>[ɡʁøːse]</v>
      </c>
      <c r="G711" s="5">
        <f t="shared" si="136"/>
        <v>5</v>
      </c>
      <c r="H711" s="5">
        <f t="shared" si="137"/>
        <v>6</v>
      </c>
      <c r="I711" s="5">
        <f t="shared" si="138"/>
        <v>6</v>
      </c>
      <c r="J711" s="3" cm="1">
        <f t="array" ref="J711">SUM(_xlfn._xlws.FILTER($D$2:$D$998,_xlfn.MAP($E$2:$E$998,_xlfn.LAMBDA(_xlpm.x,_xlpm.x=$E711))))</f>
        <v>9.0744101633393826E-4</v>
      </c>
      <c r="K711" s="3">
        <f t="shared" si="139"/>
        <v>1</v>
      </c>
      <c r="L711" s="3" cm="1">
        <f t="array" ref="L711">SUM(_xlfn._xlws.FILTER($D$2:$D$998,_xlfn.MAP($F$2:$F$998,_xlfn.LAMBDA(_xlpm.x,_xlpm.x=$F711))))</f>
        <v>9.0744101633393826E-4</v>
      </c>
      <c r="M711" s="3">
        <f t="shared" si="140"/>
        <v>1</v>
      </c>
      <c r="N711" s="3">
        <f t="shared" si="141"/>
        <v>0.27185717486836958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~ziere~ : [tsiːʁe]</v>
      </c>
      <c r="B712" s="2">
        <v>2</v>
      </c>
      <c r="C712" s="1" t="s">
        <v>802</v>
      </c>
      <c r="D712" s="3">
        <f t="shared" si="133"/>
        <v>1.8148820326678765E-3</v>
      </c>
      <c r="E712" s="3" t="str">
        <f t="shared" si="134"/>
        <v>~ziere~</v>
      </c>
      <c r="F712" s="3" t="str">
        <f t="shared" si="135"/>
        <v>[tsiːʁe]</v>
      </c>
      <c r="G712" s="5">
        <f t="shared" si="136"/>
        <v>5</v>
      </c>
      <c r="H712" s="5">
        <f t="shared" si="137"/>
        <v>6</v>
      </c>
      <c r="I712" s="5">
        <f t="shared" si="138"/>
        <v>6</v>
      </c>
      <c r="J712" s="3" cm="1">
        <f t="array" ref="J712">SUM(_xlfn._xlws.FILTER($D$2:$D$998,_xlfn.MAP($E$2:$E$998,_xlfn.LAMBDA(_xlpm.x,_xlpm.x=$E712))))</f>
        <v>1.8148820326678765E-3</v>
      </c>
      <c r="K712" s="3">
        <f t="shared" si="139"/>
        <v>1</v>
      </c>
      <c r="L712" s="3" cm="1">
        <f t="array" ref="L712">SUM(_xlfn._xlws.FILTER($D$2:$D$998,_xlfn.MAP($F$2:$F$998,_xlfn.LAMBDA(_xlpm.x,_xlpm.x=$F712))))</f>
        <v>1.8148820326678765E-3</v>
      </c>
      <c r="M712" s="3">
        <f t="shared" si="140"/>
        <v>1</v>
      </c>
      <c r="N712" s="3">
        <f t="shared" si="141"/>
        <v>0.43088342771835975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~ktion~ : [ktsioːn]</v>
      </c>
      <c r="B713" s="2">
        <v>1</v>
      </c>
      <c r="C713" s="1" t="s">
        <v>745</v>
      </c>
      <c r="D713" s="3">
        <f t="shared" si="133"/>
        <v>9.0744101633393826E-4</v>
      </c>
      <c r="E713" s="1" t="str">
        <f t="shared" si="134"/>
        <v>~ktion~</v>
      </c>
      <c r="F713" s="1" t="str">
        <f t="shared" si="135"/>
        <v>[ktsioːn]</v>
      </c>
      <c r="G713" s="5">
        <f t="shared" si="136"/>
        <v>5</v>
      </c>
      <c r="H713" s="5">
        <f t="shared" si="137"/>
        <v>7</v>
      </c>
      <c r="I713" s="5">
        <f t="shared" si="138"/>
        <v>7</v>
      </c>
      <c r="J713" s="3" cm="1">
        <f t="array" ref="J713">SUM(_xlfn._xlws.FILTER($D$2:$D$998,_xlfn.MAP($E$2:$E$998,_xlfn.LAMBDA(_xlpm.x,_xlpm.x=$E713))))</f>
        <v>9.0744101633393826E-4</v>
      </c>
      <c r="K713" s="3">
        <f t="shared" si="139"/>
        <v>1</v>
      </c>
      <c r="L713" s="3" cm="1">
        <f t="array" ref="L713">SUM(_xlfn._xlws.FILTER($D$2:$D$998,_xlfn.MAP($F$2:$F$998,_xlfn.LAMBDA(_xlpm.x,_xlpm.x=$F713))))</f>
        <v>9.0744101633393826E-4</v>
      </c>
      <c r="M713" s="3">
        <f t="shared" si="140"/>
        <v>1</v>
      </c>
      <c r="N713" s="3">
        <f t="shared" si="141"/>
        <v>0.28725561847890652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~zuhau~ : [tsuːhaɔ]</v>
      </c>
      <c r="B714" s="2">
        <v>1</v>
      </c>
      <c r="C714" s="1" t="s">
        <v>736</v>
      </c>
      <c r="D714" s="3">
        <f t="shared" si="133"/>
        <v>9.0744101633393826E-4</v>
      </c>
      <c r="E714" s="3" t="str">
        <f t="shared" si="134"/>
        <v>~zuhau~</v>
      </c>
      <c r="F714" s="3" t="str">
        <f t="shared" si="135"/>
        <v>[tsuːhaɔ]</v>
      </c>
      <c r="G714" s="5">
        <f t="shared" si="136"/>
        <v>5</v>
      </c>
      <c r="H714" s="5">
        <f t="shared" si="137"/>
        <v>7</v>
      </c>
      <c r="I714" s="5">
        <f t="shared" si="138"/>
        <v>7</v>
      </c>
      <c r="J714" s="3" cm="1">
        <f t="array" ref="J714">SUM(_xlfn._xlws.FILTER($D$2:$D$998,_xlfn.MAP($E$2:$E$998,_xlfn.LAMBDA(_xlpm.x,_xlpm.x=$E714))))</f>
        <v>9.0744101633393826E-4</v>
      </c>
      <c r="K714" s="3">
        <f t="shared" si="139"/>
        <v>1</v>
      </c>
      <c r="L714" s="3" cm="1">
        <f t="array" ref="L714">SUM(_xlfn._xlws.FILTER($D$2:$D$998,_xlfn.MAP($F$2:$F$998,_xlfn.LAMBDA(_xlpm.x,_xlpm.x=$F714))))</f>
        <v>9.0744101633393826E-4</v>
      </c>
      <c r="M714" s="3">
        <f t="shared" si="140"/>
        <v>1</v>
      </c>
      <c r="N714" s="3">
        <f t="shared" si="141"/>
        <v>0.28725561847890652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~zusta~ : [tsuːʃta]</v>
      </c>
      <c r="B715" s="2">
        <v>1</v>
      </c>
      <c r="C715" s="1" t="s">
        <v>735</v>
      </c>
      <c r="D715" s="3">
        <f t="shared" si="133"/>
        <v>9.0744101633393826E-4</v>
      </c>
      <c r="E715" s="3" t="str">
        <f t="shared" si="134"/>
        <v>~zusta~</v>
      </c>
      <c r="F715" s="3" t="str">
        <f t="shared" si="135"/>
        <v>[tsuːʃta]</v>
      </c>
      <c r="G715" s="5">
        <f t="shared" si="136"/>
        <v>5</v>
      </c>
      <c r="H715" s="5">
        <f t="shared" si="137"/>
        <v>7</v>
      </c>
      <c r="I715" s="5">
        <f t="shared" si="138"/>
        <v>7</v>
      </c>
      <c r="J715" s="3" cm="1">
        <f t="array" ref="J715">SUM(_xlfn._xlws.FILTER($D$2:$D$998,_xlfn.MAP($E$2:$E$998,_xlfn.LAMBDA(_xlpm.x,_xlpm.x=$E715))))</f>
        <v>9.0744101633393826E-4</v>
      </c>
      <c r="K715" s="3">
        <f t="shared" si="139"/>
        <v>1</v>
      </c>
      <c r="L715" s="3" cm="1">
        <f t="array" ref="L715">SUM(_xlfn._xlws.FILTER($D$2:$D$998,_xlfn.MAP($F$2:$F$998,_xlfn.LAMBDA(_xlpm.x,_xlpm.x=$F715))))</f>
        <v>9.0744101633393826E-4</v>
      </c>
      <c r="M715" s="3">
        <f t="shared" si="140"/>
        <v>1</v>
      </c>
      <c r="N715" s="3">
        <f t="shared" si="141"/>
        <v>0.28725561847890652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~stadt~ : [ʃtat]</v>
      </c>
      <c r="B716" s="2">
        <v>2</v>
      </c>
      <c r="C716" s="1" t="s">
        <v>1034</v>
      </c>
      <c r="D716" s="3">
        <f t="shared" si="133"/>
        <v>1.8148820326678765E-3</v>
      </c>
      <c r="E716" s="3" t="str">
        <f t="shared" si="134"/>
        <v>~stadt~</v>
      </c>
      <c r="F716" s="3" t="str">
        <f t="shared" si="135"/>
        <v>[ʃtat]</v>
      </c>
      <c r="G716" s="5">
        <f t="shared" si="136"/>
        <v>5</v>
      </c>
      <c r="H716" s="5">
        <f t="shared" si="137"/>
        <v>4</v>
      </c>
      <c r="I716" s="5">
        <f t="shared" si="138"/>
        <v>5</v>
      </c>
      <c r="J716" s="3" cm="1">
        <f t="array" ref="J716">SUM(_xlfn._xlws.FILTER($D$2:$D$998,_xlfn.MAP($E$2:$E$998,_xlfn.LAMBDA(_xlpm.x,_xlpm.x=$E716))))</f>
        <v>1.8148820326678765E-3</v>
      </c>
      <c r="K716" s="3">
        <f t="shared" si="139"/>
        <v>1</v>
      </c>
      <c r="L716" s="3" cm="1">
        <f t="array" ref="L716">SUM(_xlfn._xlws.FILTER($D$2:$D$998,_xlfn.MAP($F$2:$F$998,_xlfn.LAMBDA(_xlpm.x,_xlpm.x=$F716))))</f>
        <v>2.7223230490018148E-3</v>
      </c>
      <c r="M716" s="3">
        <f t="shared" si="140"/>
        <v>0.66666666666666663</v>
      </c>
      <c r="N716" s="3">
        <f t="shared" si="141"/>
        <v>0.29701800075577461</v>
      </c>
      <c r="O716" s="3">
        <f t="shared" si="142"/>
        <v>0.8</v>
      </c>
      <c r="P716" s="3">
        <f t="shared" si="143"/>
        <v>0.17609125905568124</v>
      </c>
      <c r="Q716" s="3"/>
    </row>
    <row r="717" spans="1:17">
      <c r="A717" s="1" t="str">
        <f t="shared" si="132"/>
        <v>~kkord~ : [kɔʁt]</v>
      </c>
      <c r="B717" s="2">
        <v>1</v>
      </c>
      <c r="C717" s="1" t="s">
        <v>1032</v>
      </c>
      <c r="D717" s="3">
        <f t="shared" si="133"/>
        <v>9.0744101633393826E-4</v>
      </c>
      <c r="E717" s="1" t="str">
        <f t="shared" si="134"/>
        <v>~kkord~</v>
      </c>
      <c r="F717" s="1" t="str">
        <f t="shared" si="135"/>
        <v>[kɔʁt]</v>
      </c>
      <c r="G717" s="5">
        <f t="shared" si="136"/>
        <v>5</v>
      </c>
      <c r="H717" s="5">
        <f t="shared" si="137"/>
        <v>4</v>
      </c>
      <c r="I717" s="5">
        <f t="shared" si="138"/>
        <v>5</v>
      </c>
      <c r="J717" s="3" cm="1">
        <f t="array" ref="J717">SUM(_xlfn._xlws.FILTER($D$2:$D$998,_xlfn.MAP($E$2:$E$998,_xlfn.LAMBDA(_xlpm.x,_xlpm.x=$E717))))</f>
        <v>9.0744101633393826E-4</v>
      </c>
      <c r="K717" s="3">
        <f t="shared" si="139"/>
        <v>1</v>
      </c>
      <c r="L717" s="3" cm="1">
        <f t="array" ref="L717">SUM(_xlfn._xlws.FILTER($D$2:$D$998,_xlfn.MAP($F$2:$F$998,_xlfn.LAMBDA(_xlpm.x,_xlpm.x=$F717))))</f>
        <v>1.8148820326678765E-3</v>
      </c>
      <c r="M717" s="3">
        <f t="shared" si="140"/>
        <v>0.5</v>
      </c>
      <c r="N717" s="3">
        <f t="shared" si="141"/>
        <v>0.15616457835260653</v>
      </c>
      <c r="O717" s="3">
        <f t="shared" si="142"/>
        <v>0.66666666666666663</v>
      </c>
      <c r="P717" s="3">
        <f t="shared" si="143"/>
        <v>0.3010299956639812</v>
      </c>
      <c r="Q717" s="3"/>
    </row>
    <row r="718" spans="1:17">
      <c r="A718" s="1" t="str">
        <f t="shared" si="132"/>
        <v>~statt~ : [ʃtat]</v>
      </c>
      <c r="B718" s="2">
        <v>1</v>
      </c>
      <c r="C718" s="1" t="s">
        <v>1029</v>
      </c>
      <c r="D718" s="3">
        <f t="shared" si="133"/>
        <v>9.0744101633393826E-4</v>
      </c>
      <c r="E718" s="3" t="str">
        <f t="shared" si="134"/>
        <v>~statt~</v>
      </c>
      <c r="F718" s="3" t="str">
        <f t="shared" si="135"/>
        <v>[ʃtat]</v>
      </c>
      <c r="G718" s="5">
        <f t="shared" si="136"/>
        <v>5</v>
      </c>
      <c r="H718" s="5">
        <f t="shared" si="137"/>
        <v>4</v>
      </c>
      <c r="I718" s="5">
        <f t="shared" si="138"/>
        <v>5</v>
      </c>
      <c r="J718" s="3" cm="1">
        <f t="array" ref="J718">SUM(_xlfn._xlws.FILTER($D$2:$D$998,_xlfn.MAP($E$2:$E$998,_xlfn.LAMBDA(_xlpm.x,_xlpm.x=$E718))))</f>
        <v>9.0744101633393826E-4</v>
      </c>
      <c r="K718" s="3">
        <f t="shared" si="139"/>
        <v>1</v>
      </c>
      <c r="L718" s="3" cm="1">
        <f t="array" ref="L718">SUM(_xlfn._xlws.FILTER($D$2:$D$998,_xlfn.MAP($F$2:$F$998,_xlfn.LAMBDA(_xlpm.x,_xlpm.x=$F718))))</f>
        <v>2.7223230490018148E-3</v>
      </c>
      <c r="M718" s="3">
        <f t="shared" si="140"/>
        <v>0.33333333333333331</v>
      </c>
      <c r="N718" s="3">
        <f t="shared" si="141"/>
        <v>0.1171234337644549</v>
      </c>
      <c r="O718" s="3">
        <f t="shared" si="142"/>
        <v>0.5</v>
      </c>
      <c r="P718" s="3">
        <f t="shared" si="143"/>
        <v>0.47712125471966244</v>
      </c>
      <c r="Q718" s="3"/>
    </row>
    <row r="719" spans="1:17">
      <c r="A719" s="1" t="str">
        <f t="shared" si="132"/>
        <v>~chance~ : [ʃaŋs]</v>
      </c>
      <c r="B719" s="2">
        <v>1</v>
      </c>
      <c r="C719" s="1" t="s">
        <v>1027</v>
      </c>
      <c r="D719" s="3">
        <f t="shared" si="133"/>
        <v>9.0744101633393826E-4</v>
      </c>
      <c r="E719" s="3" t="str">
        <f t="shared" si="134"/>
        <v>~chance~</v>
      </c>
      <c r="F719" s="3" t="str">
        <f t="shared" si="135"/>
        <v>[ʃaŋs]</v>
      </c>
      <c r="G719" s="5">
        <f t="shared" si="136"/>
        <v>6</v>
      </c>
      <c r="H719" s="5">
        <f t="shared" si="137"/>
        <v>4</v>
      </c>
      <c r="I719" s="5">
        <f t="shared" si="138"/>
        <v>6</v>
      </c>
      <c r="J719" s="3" cm="1">
        <f t="array" ref="J719">SUM(_xlfn._xlws.FILTER($D$2:$D$998,_xlfn.MAP($E$2:$E$998,_xlfn.LAMBDA(_xlpm.x,_xlpm.x=$E719))))</f>
        <v>3.629764065335753E-3</v>
      </c>
      <c r="K719" s="3">
        <f t="shared" si="139"/>
        <v>0.25</v>
      </c>
      <c r="L719" s="3" cm="1">
        <f t="array" ref="L719">SUM(_xlfn._xlws.FILTER($D$2:$D$998,_xlfn.MAP($F$2:$F$998,_xlfn.LAMBDA(_xlpm.x,_xlpm.x=$F719))))</f>
        <v>9.0744101633393826E-4</v>
      </c>
      <c r="M719" s="3">
        <f t="shared" si="140"/>
        <v>1</v>
      </c>
      <c r="N719" s="3">
        <f t="shared" si="141"/>
        <v>9.3698747011563929E-2</v>
      </c>
      <c r="O719" s="3">
        <f t="shared" si="142"/>
        <v>0.4</v>
      </c>
      <c r="P719" s="3">
        <f t="shared" si="143"/>
        <v>-0.6020599913279624</v>
      </c>
      <c r="Q719" s="3"/>
    </row>
    <row r="720" spans="1:17">
      <c r="A720" s="1" t="str">
        <f t="shared" si="132"/>
        <v>~chance~ : [ʃaŋse]</v>
      </c>
      <c r="B720" s="2">
        <v>1</v>
      </c>
      <c r="C720" s="1" t="s">
        <v>1026</v>
      </c>
      <c r="D720" s="3">
        <f t="shared" si="133"/>
        <v>9.0744101633393826E-4</v>
      </c>
      <c r="E720" s="3" t="str">
        <f t="shared" si="134"/>
        <v>~chance~</v>
      </c>
      <c r="F720" s="3" t="str">
        <f t="shared" si="135"/>
        <v>[ʃaŋse]</v>
      </c>
      <c r="G720" s="5">
        <f t="shared" si="136"/>
        <v>6</v>
      </c>
      <c r="H720" s="5">
        <f t="shared" si="137"/>
        <v>5</v>
      </c>
      <c r="I720" s="5">
        <f t="shared" si="138"/>
        <v>6</v>
      </c>
      <c r="J720" s="3" cm="1">
        <f t="array" ref="J720">SUM(_xlfn._xlws.FILTER($D$2:$D$998,_xlfn.MAP($E$2:$E$998,_xlfn.LAMBDA(_xlpm.x,_xlpm.x=$E720))))</f>
        <v>3.629764065335753E-3</v>
      </c>
      <c r="K720" s="3">
        <f t="shared" si="139"/>
        <v>0.25</v>
      </c>
      <c r="L720" s="3" cm="1">
        <f t="array" ref="L720">SUM(_xlfn._xlws.FILTER($D$2:$D$998,_xlfn.MAP($F$2:$F$998,_xlfn.LAMBDA(_xlpm.x,_xlpm.x=$F720))))</f>
        <v>9.0744101633393826E-4</v>
      </c>
      <c r="M720" s="3">
        <f t="shared" si="140"/>
        <v>1</v>
      </c>
      <c r="N720" s="3">
        <f t="shared" si="141"/>
        <v>0.1017599437284523</v>
      </c>
      <c r="O720" s="3">
        <f t="shared" si="142"/>
        <v>0.4</v>
      </c>
      <c r="P720" s="3">
        <f t="shared" si="143"/>
        <v>-0.6020599913279624</v>
      </c>
      <c r="Q720" s="3"/>
    </row>
    <row r="721" spans="1:17">
      <c r="A721" s="1" t="str">
        <f t="shared" si="132"/>
        <v>~chance~ : [ʃɑ̃ːs]</v>
      </c>
      <c r="B721" s="2">
        <v>1</v>
      </c>
      <c r="C721" s="1" t="s">
        <v>1025</v>
      </c>
      <c r="D721" s="3">
        <f t="shared" si="133"/>
        <v>9.0744101633393826E-4</v>
      </c>
      <c r="E721" s="3" t="str">
        <f t="shared" si="134"/>
        <v>~chance~</v>
      </c>
      <c r="F721" s="3" t="str">
        <f t="shared" si="135"/>
        <v>[ʃɑ̃ːs]</v>
      </c>
      <c r="G721" s="5">
        <f t="shared" si="136"/>
        <v>6</v>
      </c>
      <c r="H721" s="5">
        <f t="shared" si="137"/>
        <v>5</v>
      </c>
      <c r="I721" s="5">
        <f t="shared" si="138"/>
        <v>6</v>
      </c>
      <c r="J721" s="3" cm="1">
        <f t="array" ref="J721">SUM(_xlfn._xlws.FILTER($D$2:$D$998,_xlfn.MAP($E$2:$E$998,_xlfn.LAMBDA(_xlpm.x,_xlpm.x=$E721))))</f>
        <v>3.629764065335753E-3</v>
      </c>
      <c r="K721" s="3">
        <f t="shared" si="139"/>
        <v>0.25</v>
      </c>
      <c r="L721" s="3" cm="1">
        <f t="array" ref="L721">SUM(_xlfn._xlws.FILTER($D$2:$D$998,_xlfn.MAP($F$2:$F$998,_xlfn.LAMBDA(_xlpm.x,_xlpm.x=$F721))))</f>
        <v>9.0744101633393826E-4</v>
      </c>
      <c r="M721" s="3">
        <f t="shared" si="140"/>
        <v>1</v>
      </c>
      <c r="N721" s="3">
        <f t="shared" si="141"/>
        <v>0.1017599437284523</v>
      </c>
      <c r="O721" s="3">
        <f t="shared" si="142"/>
        <v>0.4</v>
      </c>
      <c r="P721" s="3">
        <f t="shared" si="143"/>
        <v>-0.6020599913279624</v>
      </c>
      <c r="Q721" s="3"/>
    </row>
    <row r="722" spans="1:17">
      <c r="A722" s="1" t="str">
        <f t="shared" si="132"/>
        <v>~chance~ : [ʃɑ̃ːse]</v>
      </c>
      <c r="B722" s="2">
        <v>1</v>
      </c>
      <c r="C722" s="1" t="s">
        <v>1024</v>
      </c>
      <c r="D722" s="3">
        <f t="shared" si="133"/>
        <v>9.0744101633393826E-4</v>
      </c>
      <c r="E722" s="3" t="str">
        <f t="shared" si="134"/>
        <v>~chance~</v>
      </c>
      <c r="F722" s="3" t="str">
        <f t="shared" si="135"/>
        <v>[ʃɑ̃ːse]</v>
      </c>
      <c r="G722" s="5">
        <f t="shared" si="136"/>
        <v>6</v>
      </c>
      <c r="H722" s="5">
        <f t="shared" si="137"/>
        <v>6</v>
      </c>
      <c r="I722" s="5">
        <f t="shared" si="138"/>
        <v>6</v>
      </c>
      <c r="J722" s="3" cm="1">
        <f t="array" ref="J722">SUM(_xlfn._xlws.FILTER($D$2:$D$998,_xlfn.MAP($E$2:$E$998,_xlfn.LAMBDA(_xlpm.x,_xlpm.x=$E722))))</f>
        <v>3.629764065335753E-3</v>
      </c>
      <c r="K722" s="3">
        <f t="shared" si="139"/>
        <v>0.25</v>
      </c>
      <c r="L722" s="3" cm="1">
        <f t="array" ref="L722">SUM(_xlfn._xlws.FILTER($D$2:$D$998,_xlfn.MAP($F$2:$F$998,_xlfn.LAMBDA(_xlpm.x,_xlpm.x=$F722))))</f>
        <v>9.0744101633393826E-4</v>
      </c>
      <c r="M722" s="3">
        <f t="shared" si="140"/>
        <v>1</v>
      </c>
      <c r="N722" s="3">
        <f t="shared" si="141"/>
        <v>0.10874286994734783</v>
      </c>
      <c r="O722" s="3">
        <f t="shared" si="142"/>
        <v>0.4</v>
      </c>
      <c r="P722" s="3">
        <f t="shared" si="143"/>
        <v>-0.6020599913279624</v>
      </c>
      <c r="Q722" s="3"/>
    </row>
    <row r="723" spans="1:17">
      <c r="A723" s="1" t="str">
        <f t="shared" si="132"/>
        <v>~ngiere~ : [ʒiːʁe]</v>
      </c>
      <c r="B723" s="2">
        <v>1</v>
      </c>
      <c r="C723" s="1" t="s">
        <v>1023</v>
      </c>
      <c r="D723" s="3">
        <f t="shared" si="133"/>
        <v>9.0744101633393826E-4</v>
      </c>
      <c r="E723" s="3" t="str">
        <f t="shared" si="134"/>
        <v>~ngiere~</v>
      </c>
      <c r="F723" s="3" t="str">
        <f t="shared" si="135"/>
        <v>[ʒiːʁe]</v>
      </c>
      <c r="G723" s="5">
        <f t="shared" si="136"/>
        <v>6</v>
      </c>
      <c r="H723" s="5">
        <f t="shared" si="137"/>
        <v>5</v>
      </c>
      <c r="I723" s="5">
        <f t="shared" si="138"/>
        <v>6</v>
      </c>
      <c r="J723" s="3" cm="1">
        <f t="array" ref="J723">SUM(_xlfn._xlws.FILTER($D$2:$D$998,_xlfn.MAP($E$2:$E$998,_xlfn.LAMBDA(_xlpm.x,_xlpm.x=$E723))))</f>
        <v>1.8148820326678765E-3</v>
      </c>
      <c r="K723" s="3">
        <f t="shared" si="139"/>
        <v>0.5</v>
      </c>
      <c r="L723" s="3" cm="1">
        <f t="array" ref="L723">SUM(_xlfn._xlws.FILTER($D$2:$D$998,_xlfn.MAP($F$2:$F$998,_xlfn.LAMBDA(_xlpm.x,_xlpm.x=$F723))))</f>
        <v>9.0744101633393826E-4</v>
      </c>
      <c r="M723" s="3">
        <f t="shared" si="140"/>
        <v>1</v>
      </c>
      <c r="N723" s="3">
        <f t="shared" si="141"/>
        <v>0.16959990621408716</v>
      </c>
      <c r="O723" s="3">
        <f t="shared" si="142"/>
        <v>0.66666666666666663</v>
      </c>
      <c r="P723" s="3">
        <f t="shared" si="143"/>
        <v>-0.3010299956639812</v>
      </c>
      <c r="Q723" s="3"/>
    </row>
    <row r="724" spans="1:17">
      <c r="A724" s="1" t="str">
        <f t="shared" si="132"/>
        <v>~ngiere~ : [ŋʒiːʁe]</v>
      </c>
      <c r="B724" s="2">
        <v>1</v>
      </c>
      <c r="C724" s="1" t="s">
        <v>1020</v>
      </c>
      <c r="D724" s="3">
        <f t="shared" si="133"/>
        <v>9.0744101633393826E-4</v>
      </c>
      <c r="E724" s="3" t="str">
        <f t="shared" si="134"/>
        <v>~ngiere~</v>
      </c>
      <c r="F724" s="3" t="str">
        <f t="shared" si="135"/>
        <v>[ŋʒiːʁe]</v>
      </c>
      <c r="G724" s="5">
        <f t="shared" si="136"/>
        <v>6</v>
      </c>
      <c r="H724" s="5">
        <f t="shared" si="137"/>
        <v>6</v>
      </c>
      <c r="I724" s="5">
        <f t="shared" si="138"/>
        <v>6</v>
      </c>
      <c r="J724" s="3" cm="1">
        <f t="array" ref="J724">SUM(_xlfn._xlws.FILTER($D$2:$D$998,_xlfn.MAP($E$2:$E$998,_xlfn.LAMBDA(_xlpm.x,_xlpm.x=$E724))))</f>
        <v>1.8148820326678765E-3</v>
      </c>
      <c r="K724" s="3">
        <f t="shared" si="139"/>
        <v>0.5</v>
      </c>
      <c r="L724" s="3" cm="1">
        <f t="array" ref="L724">SUM(_xlfn._xlws.FILTER($D$2:$D$998,_xlfn.MAP($F$2:$F$998,_xlfn.LAMBDA(_xlpm.x,_xlpm.x=$F724))))</f>
        <v>9.0744101633393826E-4</v>
      </c>
      <c r="M724" s="3">
        <f t="shared" si="140"/>
        <v>1</v>
      </c>
      <c r="N724" s="3">
        <f t="shared" si="141"/>
        <v>0.18123811657891303</v>
      </c>
      <c r="O724" s="3">
        <f t="shared" si="142"/>
        <v>0.66666666666666663</v>
      </c>
      <c r="P724" s="3">
        <f t="shared" si="143"/>
        <v>-0.3010299956639812</v>
      </c>
      <c r="Q724" s="3"/>
    </row>
    <row r="725" spans="1:17">
      <c r="A725" s="1" t="str">
        <f t="shared" si="132"/>
        <v>~nnscha~ : [nʃa]</v>
      </c>
      <c r="B725" s="2">
        <v>1</v>
      </c>
      <c r="C725" s="1" t="s">
        <v>1019</v>
      </c>
      <c r="D725" s="3">
        <f t="shared" si="133"/>
        <v>9.0744101633393826E-4</v>
      </c>
      <c r="E725" s="3" t="str">
        <f t="shared" si="134"/>
        <v>~nnscha~</v>
      </c>
      <c r="F725" s="3" t="str">
        <f t="shared" si="135"/>
        <v>[nʃa]</v>
      </c>
      <c r="G725" s="5">
        <f t="shared" si="136"/>
        <v>6</v>
      </c>
      <c r="H725" s="5">
        <f t="shared" si="137"/>
        <v>3</v>
      </c>
      <c r="I725" s="5">
        <f t="shared" si="138"/>
        <v>6</v>
      </c>
      <c r="J725" s="3" cm="1">
        <f t="array" ref="J725">SUM(_xlfn._xlws.FILTER($D$2:$D$998,_xlfn.MAP($E$2:$E$998,_xlfn.LAMBDA(_xlpm.x,_xlpm.x=$E725))))</f>
        <v>9.0744101633393826E-4</v>
      </c>
      <c r="K725" s="3">
        <f t="shared" si="139"/>
        <v>1</v>
      </c>
      <c r="L725" s="3" cm="1">
        <f t="array" ref="L725">SUM(_xlfn._xlws.FILTER($D$2:$D$998,_xlfn.MAP($F$2:$F$998,_xlfn.LAMBDA(_xlpm.x,_xlpm.x=$F725))))</f>
        <v>9.0744101633393826E-4</v>
      </c>
      <c r="M725" s="3">
        <f t="shared" si="140"/>
        <v>1</v>
      </c>
      <c r="N725" s="3">
        <f t="shared" si="141"/>
        <v>0.21041093737452468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~schiff~ : [ʃɪf]</v>
      </c>
      <c r="B726" s="2">
        <v>1</v>
      </c>
      <c r="C726" s="1" t="s">
        <v>1018</v>
      </c>
      <c r="D726" s="3">
        <f t="shared" si="133"/>
        <v>9.0744101633393826E-4</v>
      </c>
      <c r="E726" s="3" t="str">
        <f t="shared" si="134"/>
        <v>~schiff~</v>
      </c>
      <c r="F726" s="3" t="str">
        <f t="shared" si="135"/>
        <v>[ʃɪf]</v>
      </c>
      <c r="G726" s="5">
        <f t="shared" si="136"/>
        <v>6</v>
      </c>
      <c r="H726" s="5">
        <f t="shared" si="137"/>
        <v>3</v>
      </c>
      <c r="I726" s="5">
        <f t="shared" si="138"/>
        <v>6</v>
      </c>
      <c r="J726" s="3" cm="1">
        <f t="array" ref="J726">SUM(_xlfn._xlws.FILTER($D$2:$D$998,_xlfn.MAP($E$2:$E$998,_xlfn.LAMBDA(_xlpm.x,_xlpm.x=$E726))))</f>
        <v>9.0744101633393826E-4</v>
      </c>
      <c r="K726" s="3">
        <f t="shared" si="139"/>
        <v>1</v>
      </c>
      <c r="L726" s="3" cm="1">
        <f t="array" ref="L726">SUM(_xlfn._xlws.FILTER($D$2:$D$998,_xlfn.MAP($F$2:$F$998,_xlfn.LAMBDA(_xlpm.x,_xlpm.x=$F726))))</f>
        <v>9.0744101633393826E-4</v>
      </c>
      <c r="M726" s="3">
        <f t="shared" si="140"/>
        <v>1</v>
      </c>
      <c r="N726" s="3">
        <f t="shared" si="141"/>
        <v>0.21041093737452468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~besser~ : [bɛsɐ]</v>
      </c>
      <c r="B727" s="2">
        <v>1</v>
      </c>
      <c r="C727" s="1" t="s">
        <v>1017</v>
      </c>
      <c r="D727" s="3">
        <f t="shared" si="133"/>
        <v>9.0744101633393826E-4</v>
      </c>
      <c r="E727" s="1" t="str">
        <f t="shared" si="134"/>
        <v>~besser~</v>
      </c>
      <c r="F727" s="1" t="str">
        <f t="shared" si="135"/>
        <v>[bɛsɐ]</v>
      </c>
      <c r="G727" s="5">
        <f t="shared" si="136"/>
        <v>6</v>
      </c>
      <c r="H727" s="5">
        <f t="shared" si="137"/>
        <v>4</v>
      </c>
      <c r="I727" s="5">
        <f t="shared" si="138"/>
        <v>6</v>
      </c>
      <c r="J727" s="3" cm="1">
        <f t="array" ref="J727">SUM(_xlfn._xlws.FILTER($D$2:$D$998,_xlfn.MAP($E$2:$E$998,_xlfn.LAMBDA(_xlpm.x,_xlpm.x=$E727))))</f>
        <v>9.0744101633393826E-4</v>
      </c>
      <c r="K727" s="3">
        <f t="shared" si="139"/>
        <v>1</v>
      </c>
      <c r="L727" s="3" cm="1">
        <f t="array" ref="L727">SUM(_xlfn._xlws.FILTER($D$2:$D$998,_xlfn.MAP($F$2:$F$998,_xlfn.LAMBDA(_xlpm.x,_xlpm.x=$F727))))</f>
        <v>9.0744101633393826E-4</v>
      </c>
      <c r="M727" s="3">
        <f t="shared" si="140"/>
        <v>1</v>
      </c>
      <c r="N727" s="3">
        <f t="shared" si="141"/>
        <v>0.2342468675289098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~chtern~ : [çtɐn]</v>
      </c>
      <c r="B728" s="2">
        <v>1</v>
      </c>
      <c r="C728" s="1" t="s">
        <v>1016</v>
      </c>
      <c r="D728" s="3">
        <f t="shared" si="133"/>
        <v>9.0744101633393826E-4</v>
      </c>
      <c r="E728" s="1" t="str">
        <f t="shared" si="134"/>
        <v>~chtern~</v>
      </c>
      <c r="F728" s="1" t="str">
        <f t="shared" si="135"/>
        <v>[çtɐn]</v>
      </c>
      <c r="G728" s="5">
        <f t="shared" si="136"/>
        <v>6</v>
      </c>
      <c r="H728" s="5">
        <f t="shared" si="137"/>
        <v>4</v>
      </c>
      <c r="I728" s="5">
        <f t="shared" si="138"/>
        <v>6</v>
      </c>
      <c r="J728" s="3" cm="1">
        <f t="array" ref="J728">SUM(_xlfn._xlws.FILTER($D$2:$D$998,_xlfn.MAP($E$2:$E$998,_xlfn.LAMBDA(_xlpm.x,_xlpm.x=$E728))))</f>
        <v>9.0744101633393826E-4</v>
      </c>
      <c r="K728" s="3">
        <f t="shared" si="139"/>
        <v>1</v>
      </c>
      <c r="L728" s="3" cm="1">
        <f t="array" ref="L728">SUM(_xlfn._xlws.FILTER($D$2:$D$998,_xlfn.MAP($F$2:$F$998,_xlfn.LAMBDA(_xlpm.x,_xlpm.x=$F728))))</f>
        <v>9.0744101633393826E-4</v>
      </c>
      <c r="M728" s="3">
        <f t="shared" si="140"/>
        <v>1</v>
      </c>
      <c r="N728" s="3">
        <f t="shared" si="141"/>
        <v>0.2342468675289098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~fallen~ : [faln]</v>
      </c>
      <c r="B729" s="2">
        <v>1</v>
      </c>
      <c r="C729" s="1" t="s">
        <v>1015</v>
      </c>
      <c r="D729" s="3">
        <f t="shared" si="133"/>
        <v>9.0744101633393826E-4</v>
      </c>
      <c r="E729" s="1" t="str">
        <f t="shared" si="134"/>
        <v>~fallen~</v>
      </c>
      <c r="F729" s="1" t="str">
        <f t="shared" si="135"/>
        <v>[faln]</v>
      </c>
      <c r="G729" s="5">
        <f t="shared" si="136"/>
        <v>6</v>
      </c>
      <c r="H729" s="5">
        <f t="shared" si="137"/>
        <v>4</v>
      </c>
      <c r="I729" s="5">
        <f t="shared" si="138"/>
        <v>6</v>
      </c>
      <c r="J729" s="3" cm="1">
        <f t="array" ref="J729">SUM(_xlfn._xlws.FILTER($D$2:$D$998,_xlfn.MAP($E$2:$E$998,_xlfn.LAMBDA(_xlpm.x,_xlpm.x=$E729))))</f>
        <v>9.0744101633393826E-4</v>
      </c>
      <c r="K729" s="3">
        <f t="shared" si="139"/>
        <v>1</v>
      </c>
      <c r="L729" s="3" cm="1">
        <f t="array" ref="L729">SUM(_xlfn._xlws.FILTER($D$2:$D$998,_xlfn.MAP($F$2:$F$998,_xlfn.LAMBDA(_xlpm.x,_xlpm.x=$F729))))</f>
        <v>9.0744101633393826E-4</v>
      </c>
      <c r="M729" s="3">
        <f t="shared" si="140"/>
        <v>1</v>
      </c>
      <c r="N729" s="3">
        <f t="shared" si="141"/>
        <v>0.2342468675289098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~falsch~ : [falʃ]</v>
      </c>
      <c r="B730" s="2">
        <v>1</v>
      </c>
      <c r="C730" s="1" t="s">
        <v>1014</v>
      </c>
      <c r="D730" s="3">
        <f t="shared" si="133"/>
        <v>9.0744101633393826E-4</v>
      </c>
      <c r="E730" s="1" t="str">
        <f t="shared" si="134"/>
        <v>~falsch~</v>
      </c>
      <c r="F730" s="1" t="str">
        <f t="shared" si="135"/>
        <v>[falʃ]</v>
      </c>
      <c r="G730" s="5">
        <f t="shared" si="136"/>
        <v>6</v>
      </c>
      <c r="H730" s="5">
        <f t="shared" si="137"/>
        <v>4</v>
      </c>
      <c r="I730" s="5">
        <f t="shared" si="138"/>
        <v>6</v>
      </c>
      <c r="J730" s="3" cm="1">
        <f t="array" ref="J730">SUM(_xlfn._xlws.FILTER($D$2:$D$998,_xlfn.MAP($E$2:$E$998,_xlfn.LAMBDA(_xlpm.x,_xlpm.x=$E730))))</f>
        <v>9.0744101633393826E-4</v>
      </c>
      <c r="K730" s="3">
        <f t="shared" si="139"/>
        <v>1</v>
      </c>
      <c r="L730" s="3" cm="1">
        <f t="array" ref="L730">SUM(_xlfn._xlws.FILTER($D$2:$D$998,_xlfn.MAP($F$2:$F$998,_xlfn.LAMBDA(_xlpm.x,_xlpm.x=$F730))))</f>
        <v>9.0744101633393826E-4</v>
      </c>
      <c r="M730" s="3">
        <f t="shared" si="140"/>
        <v>1</v>
      </c>
      <c r="N730" s="3">
        <f t="shared" si="141"/>
        <v>0.2342468675289098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~füllen~ : [fʏln]</v>
      </c>
      <c r="B731" s="2">
        <v>1</v>
      </c>
      <c r="C731" s="1" t="s">
        <v>1013</v>
      </c>
      <c r="D731" s="3">
        <f t="shared" si="133"/>
        <v>9.0744101633393826E-4</v>
      </c>
      <c r="E731" s="1" t="str">
        <f t="shared" si="134"/>
        <v>~füllen~</v>
      </c>
      <c r="F731" s="1" t="str">
        <f t="shared" si="135"/>
        <v>[fʏln]</v>
      </c>
      <c r="G731" s="5">
        <f t="shared" si="136"/>
        <v>6</v>
      </c>
      <c r="H731" s="5">
        <f t="shared" si="137"/>
        <v>4</v>
      </c>
      <c r="I731" s="5">
        <f t="shared" si="138"/>
        <v>6</v>
      </c>
      <c r="J731" s="3" cm="1">
        <f t="array" ref="J731">SUM(_xlfn._xlws.FILTER($D$2:$D$998,_xlfn.MAP($E$2:$E$998,_xlfn.LAMBDA(_xlpm.x,_xlpm.x=$E731))))</f>
        <v>9.0744101633393826E-4</v>
      </c>
      <c r="K731" s="3">
        <f t="shared" si="139"/>
        <v>1</v>
      </c>
      <c r="L731" s="3" cm="1">
        <f t="array" ref="L731">SUM(_xlfn._xlws.FILTER($D$2:$D$998,_xlfn.MAP($F$2:$F$998,_xlfn.LAMBDA(_xlpm.x,_xlpm.x=$F731))))</f>
        <v>9.0744101633393826E-4</v>
      </c>
      <c r="M731" s="3">
        <f t="shared" si="140"/>
        <v>1</v>
      </c>
      <c r="N731" s="3">
        <f t="shared" si="141"/>
        <v>0.2342468675289098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~futter~ : [fʊtɐ]</v>
      </c>
      <c r="B732" s="2">
        <v>1</v>
      </c>
      <c r="C732" s="1" t="s">
        <v>1012</v>
      </c>
      <c r="D732" s="3">
        <f t="shared" si="133"/>
        <v>9.0744101633393826E-4</v>
      </c>
      <c r="E732" s="1" t="str">
        <f t="shared" si="134"/>
        <v>~futter~</v>
      </c>
      <c r="F732" s="1" t="str">
        <f t="shared" si="135"/>
        <v>[fʊtɐ]</v>
      </c>
      <c r="G732" s="5">
        <f t="shared" si="136"/>
        <v>6</v>
      </c>
      <c r="H732" s="5">
        <f t="shared" si="137"/>
        <v>4</v>
      </c>
      <c r="I732" s="5">
        <f t="shared" si="138"/>
        <v>6</v>
      </c>
      <c r="J732" s="3" cm="1">
        <f t="array" ref="J732">SUM(_xlfn._xlws.FILTER($D$2:$D$998,_xlfn.MAP($E$2:$E$998,_xlfn.LAMBDA(_xlpm.x,_xlpm.x=$E732))))</f>
        <v>9.0744101633393826E-4</v>
      </c>
      <c r="K732" s="3">
        <f t="shared" si="139"/>
        <v>1</v>
      </c>
      <c r="L732" s="3" cm="1">
        <f t="array" ref="L732">SUM(_xlfn._xlws.FILTER($D$2:$D$998,_xlfn.MAP($F$2:$F$998,_xlfn.LAMBDA(_xlpm.x,_xlpm.x=$F732))))</f>
        <v>9.0744101633393826E-4</v>
      </c>
      <c r="M732" s="3">
        <f t="shared" si="140"/>
        <v>1</v>
      </c>
      <c r="N732" s="3">
        <f t="shared" si="141"/>
        <v>0.2342468675289098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~finger~ : [fɪŋɐ]</v>
      </c>
      <c r="B733" s="2">
        <v>1</v>
      </c>
      <c r="C733" s="1" t="s">
        <v>1011</v>
      </c>
      <c r="D733" s="3">
        <f t="shared" si="133"/>
        <v>9.0744101633393826E-4</v>
      </c>
      <c r="E733" s="3" t="str">
        <f t="shared" si="134"/>
        <v>~finger~</v>
      </c>
      <c r="F733" s="3" t="str">
        <f t="shared" si="135"/>
        <v>[fɪŋɐ]</v>
      </c>
      <c r="G733" s="5">
        <f t="shared" si="136"/>
        <v>6</v>
      </c>
      <c r="H733" s="5">
        <f t="shared" si="137"/>
        <v>4</v>
      </c>
      <c r="I733" s="5">
        <f t="shared" si="138"/>
        <v>6</v>
      </c>
      <c r="J733" s="3" cm="1">
        <f t="array" ref="J733">SUM(_xlfn._xlws.FILTER($D$2:$D$998,_xlfn.MAP($E$2:$E$998,_xlfn.LAMBDA(_xlpm.x,_xlpm.x=$E733))))</f>
        <v>9.0744101633393826E-4</v>
      </c>
      <c r="K733" s="3">
        <f t="shared" si="139"/>
        <v>1</v>
      </c>
      <c r="L733" s="3" cm="1">
        <f t="array" ref="L733">SUM(_xlfn._xlws.FILTER($D$2:$D$998,_xlfn.MAP($F$2:$F$998,_xlfn.LAMBDA(_xlpm.x,_xlpm.x=$F733))))</f>
        <v>9.0744101633393826E-4</v>
      </c>
      <c r="M733" s="3">
        <f t="shared" si="140"/>
        <v>1</v>
      </c>
      <c r="N733" s="3">
        <f t="shared" si="141"/>
        <v>0.2342468675289098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~frisch~ : [fʁɪʃ]</v>
      </c>
      <c r="B734" s="2">
        <v>1</v>
      </c>
      <c r="C734" s="1" t="s">
        <v>1010</v>
      </c>
      <c r="D734" s="3">
        <f t="shared" si="133"/>
        <v>9.0744101633393826E-4</v>
      </c>
      <c r="E734" s="3" t="str">
        <f t="shared" si="134"/>
        <v>~frisch~</v>
      </c>
      <c r="F734" s="3" t="str">
        <f t="shared" si="135"/>
        <v>[fʁɪʃ]</v>
      </c>
      <c r="G734" s="5">
        <f t="shared" si="136"/>
        <v>6</v>
      </c>
      <c r="H734" s="5">
        <f t="shared" si="137"/>
        <v>4</v>
      </c>
      <c r="I734" s="5">
        <f t="shared" si="138"/>
        <v>6</v>
      </c>
      <c r="J734" s="3" cm="1">
        <f t="array" ref="J734">SUM(_xlfn._xlws.FILTER($D$2:$D$998,_xlfn.MAP($E$2:$E$998,_xlfn.LAMBDA(_xlpm.x,_xlpm.x=$E734))))</f>
        <v>9.0744101633393826E-4</v>
      </c>
      <c r="K734" s="3">
        <f t="shared" si="139"/>
        <v>1</v>
      </c>
      <c r="L734" s="3" cm="1">
        <f t="array" ref="L734">SUM(_xlfn._xlws.FILTER($D$2:$D$998,_xlfn.MAP($F$2:$F$998,_xlfn.LAMBDA(_xlpm.x,_xlpm.x=$F734))))</f>
        <v>9.0744101633393826E-4</v>
      </c>
      <c r="M734" s="3">
        <f t="shared" si="140"/>
        <v>1</v>
      </c>
      <c r="N734" s="3">
        <f t="shared" si="141"/>
        <v>0.2342468675289098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~hoffen~ : [hɔfn]</v>
      </c>
      <c r="B735" s="2">
        <v>1</v>
      </c>
      <c r="C735" s="1" t="s">
        <v>1009</v>
      </c>
      <c r="D735" s="3">
        <f t="shared" si="133"/>
        <v>9.0744101633393826E-4</v>
      </c>
      <c r="E735" s="3" t="str">
        <f t="shared" si="134"/>
        <v>~hoffen~</v>
      </c>
      <c r="F735" s="3" t="str">
        <f t="shared" si="135"/>
        <v>[hɔfn]</v>
      </c>
      <c r="G735" s="5">
        <f t="shared" si="136"/>
        <v>6</v>
      </c>
      <c r="H735" s="5">
        <f t="shared" si="137"/>
        <v>4</v>
      </c>
      <c r="I735" s="5">
        <f t="shared" si="138"/>
        <v>6</v>
      </c>
      <c r="J735" s="3" cm="1">
        <f t="array" ref="J735">SUM(_xlfn._xlws.FILTER($D$2:$D$998,_xlfn.MAP($E$2:$E$998,_xlfn.LAMBDA(_xlpm.x,_xlpm.x=$E735))))</f>
        <v>9.0744101633393826E-4</v>
      </c>
      <c r="K735" s="3">
        <f t="shared" si="139"/>
        <v>1</v>
      </c>
      <c r="L735" s="3" cm="1">
        <f t="array" ref="L735">SUM(_xlfn._xlws.FILTER($D$2:$D$998,_xlfn.MAP($F$2:$F$998,_xlfn.LAMBDA(_xlpm.x,_xlpm.x=$F735))))</f>
        <v>9.0744101633393826E-4</v>
      </c>
      <c r="M735" s="3">
        <f t="shared" si="140"/>
        <v>1</v>
      </c>
      <c r="N735" s="3">
        <f t="shared" si="141"/>
        <v>0.2342468675289098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~himmel~ : [hɪml]</v>
      </c>
      <c r="B736" s="2">
        <v>1</v>
      </c>
      <c r="C736" s="1" t="s">
        <v>1008</v>
      </c>
      <c r="D736" s="3">
        <f t="shared" si="133"/>
        <v>9.0744101633393826E-4</v>
      </c>
      <c r="E736" s="3" t="str">
        <f t="shared" si="134"/>
        <v>~himmel~</v>
      </c>
      <c r="F736" s="3" t="str">
        <f t="shared" si="135"/>
        <v>[hɪml]</v>
      </c>
      <c r="G736" s="5">
        <f t="shared" si="136"/>
        <v>6</v>
      </c>
      <c r="H736" s="5">
        <f t="shared" si="137"/>
        <v>4</v>
      </c>
      <c r="I736" s="5">
        <f t="shared" si="138"/>
        <v>6</v>
      </c>
      <c r="J736" s="3" cm="1">
        <f t="array" ref="J736">SUM(_xlfn._xlws.FILTER($D$2:$D$998,_xlfn.MAP($E$2:$E$998,_xlfn.LAMBDA(_xlpm.x,_xlpm.x=$E736))))</f>
        <v>9.0744101633393826E-4</v>
      </c>
      <c r="K736" s="3">
        <f t="shared" si="139"/>
        <v>1</v>
      </c>
      <c r="L736" s="3" cm="1">
        <f t="array" ref="L736">SUM(_xlfn._xlws.FILTER($D$2:$D$998,_xlfn.MAP($F$2:$F$998,_xlfn.LAMBDA(_xlpm.x,_xlpm.x=$F736))))</f>
        <v>9.0744101633393826E-4</v>
      </c>
      <c r="M736" s="3">
        <f t="shared" si="140"/>
        <v>1</v>
      </c>
      <c r="N736" s="3">
        <f t="shared" si="141"/>
        <v>0.2342468675289098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~cklich~ : [klɪç]</v>
      </c>
      <c r="B737" s="2">
        <v>1</v>
      </c>
      <c r="C737" s="1" t="s">
        <v>1006</v>
      </c>
      <c r="D737" s="3">
        <f t="shared" si="133"/>
        <v>9.0744101633393826E-4</v>
      </c>
      <c r="E737" s="1" t="str">
        <f t="shared" si="134"/>
        <v>~cklich~</v>
      </c>
      <c r="F737" s="1" t="str">
        <f t="shared" si="135"/>
        <v>[klɪç]</v>
      </c>
      <c r="G737" s="5">
        <f t="shared" si="136"/>
        <v>6</v>
      </c>
      <c r="H737" s="5">
        <f t="shared" si="137"/>
        <v>4</v>
      </c>
      <c r="I737" s="5">
        <f t="shared" si="138"/>
        <v>6</v>
      </c>
      <c r="J737" s="3" cm="1">
        <f t="array" ref="J737">SUM(_xlfn._xlws.FILTER($D$2:$D$998,_xlfn.MAP($E$2:$E$998,_xlfn.LAMBDA(_xlpm.x,_xlpm.x=$E737))))</f>
        <v>9.0744101633393826E-4</v>
      </c>
      <c r="K737" s="3">
        <f t="shared" si="139"/>
        <v>1</v>
      </c>
      <c r="L737" s="3" cm="1">
        <f t="array" ref="L737">SUM(_xlfn._xlws.FILTER($D$2:$D$998,_xlfn.MAP($F$2:$F$998,_xlfn.LAMBDA(_xlpm.x,_xlpm.x=$F737))))</f>
        <v>9.0744101633393826E-4</v>
      </c>
      <c r="M737" s="3">
        <f t="shared" si="140"/>
        <v>1</v>
      </c>
      <c r="N737" s="3">
        <f t="shared" si="141"/>
        <v>0.2342468675289098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~machen~ : [maxn]</v>
      </c>
      <c r="B738" s="2">
        <v>1</v>
      </c>
      <c r="C738" s="1" t="s">
        <v>1004</v>
      </c>
      <c r="D738" s="3">
        <f t="shared" si="133"/>
        <v>9.0744101633393826E-4</v>
      </c>
      <c r="E738" s="1" t="str">
        <f t="shared" si="134"/>
        <v>~machen~</v>
      </c>
      <c r="F738" s="1" t="str">
        <f t="shared" si="135"/>
        <v>[maxn]</v>
      </c>
      <c r="G738" s="5">
        <f t="shared" si="136"/>
        <v>6</v>
      </c>
      <c r="H738" s="5">
        <f t="shared" si="137"/>
        <v>4</v>
      </c>
      <c r="I738" s="5">
        <f t="shared" si="138"/>
        <v>6</v>
      </c>
      <c r="J738" s="3" cm="1">
        <f t="array" ref="J738">SUM(_xlfn._xlws.FILTER($D$2:$D$998,_xlfn.MAP($E$2:$E$998,_xlfn.LAMBDA(_xlpm.x,_xlpm.x=$E738))))</f>
        <v>9.0744101633393826E-4</v>
      </c>
      <c r="K738" s="3">
        <f t="shared" si="139"/>
        <v>1</v>
      </c>
      <c r="L738" s="3" cm="1">
        <f t="array" ref="L738">SUM(_xlfn._xlws.FILTER($D$2:$D$998,_xlfn.MAP($F$2:$F$998,_xlfn.LAMBDA(_xlpm.x,_xlpm.x=$F738))))</f>
        <v>9.0744101633393826E-4</v>
      </c>
      <c r="M738" s="3">
        <f t="shared" si="140"/>
        <v>1</v>
      </c>
      <c r="N738" s="3">
        <f t="shared" si="141"/>
        <v>0.2342468675289098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~männer~ : [mɛnɐ]</v>
      </c>
      <c r="B739" s="2">
        <v>1</v>
      </c>
      <c r="C739" s="1" t="s">
        <v>1002</v>
      </c>
      <c r="D739" s="3">
        <f t="shared" si="133"/>
        <v>9.0744101633393826E-4</v>
      </c>
      <c r="E739" s="1" t="str">
        <f t="shared" si="134"/>
        <v>~männer~</v>
      </c>
      <c r="F739" s="1" t="str">
        <f t="shared" si="135"/>
        <v>[mɛnɐ]</v>
      </c>
      <c r="G739" s="5">
        <f t="shared" si="136"/>
        <v>6</v>
      </c>
      <c r="H739" s="5">
        <f t="shared" si="137"/>
        <v>4</v>
      </c>
      <c r="I739" s="5">
        <f t="shared" si="138"/>
        <v>6</v>
      </c>
      <c r="J739" s="3" cm="1">
        <f t="array" ref="J739">SUM(_xlfn._xlws.FILTER($D$2:$D$998,_xlfn.MAP($E$2:$E$998,_xlfn.LAMBDA(_xlpm.x,_xlpm.x=$E739))))</f>
        <v>9.0744101633393826E-4</v>
      </c>
      <c r="K739" s="3">
        <f t="shared" si="139"/>
        <v>1</v>
      </c>
      <c r="L739" s="3" cm="1">
        <f t="array" ref="L739">SUM(_xlfn._xlws.FILTER($D$2:$D$998,_xlfn.MAP($F$2:$F$998,_xlfn.LAMBDA(_xlpm.x,_xlpm.x=$F739))))</f>
        <v>9.0744101633393826E-4</v>
      </c>
      <c r="M739" s="3">
        <f t="shared" si="140"/>
        <v>1</v>
      </c>
      <c r="N739" s="3">
        <f t="shared" si="141"/>
        <v>0.2342468675289098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~mensch~ : [mɛnʃ]</v>
      </c>
      <c r="B740" s="2">
        <v>1</v>
      </c>
      <c r="C740" s="1" t="s">
        <v>1001</v>
      </c>
      <c r="D740" s="3">
        <f t="shared" si="133"/>
        <v>9.0744101633393826E-4</v>
      </c>
      <c r="E740" s="3" t="str">
        <f t="shared" si="134"/>
        <v>~mensch~</v>
      </c>
      <c r="F740" s="3" t="str">
        <f t="shared" si="135"/>
        <v>[mɛnʃ]</v>
      </c>
      <c r="G740" s="5">
        <f t="shared" si="136"/>
        <v>6</v>
      </c>
      <c r="H740" s="5">
        <f t="shared" si="137"/>
        <v>4</v>
      </c>
      <c r="I740" s="5">
        <f t="shared" si="138"/>
        <v>6</v>
      </c>
      <c r="J740" s="3" cm="1">
        <f t="array" ref="J740">SUM(_xlfn._xlws.FILTER($D$2:$D$998,_xlfn.MAP($E$2:$E$998,_xlfn.LAMBDA(_xlpm.x,_xlpm.x=$E740))))</f>
        <v>9.0744101633393826E-4</v>
      </c>
      <c r="K740" s="3">
        <f t="shared" si="139"/>
        <v>1</v>
      </c>
      <c r="L740" s="3" cm="1">
        <f t="array" ref="L740">SUM(_xlfn._xlws.FILTER($D$2:$D$998,_xlfn.MAP($F$2:$F$998,_xlfn.LAMBDA(_xlpm.x,_xlpm.x=$F740))))</f>
        <v>9.0744101633393826E-4</v>
      </c>
      <c r="M740" s="3">
        <f t="shared" si="140"/>
        <v>1</v>
      </c>
      <c r="N740" s="3">
        <f t="shared" si="141"/>
        <v>0.2342468675289098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~messen~ : [mɛsn]</v>
      </c>
      <c r="B741" s="2">
        <v>1</v>
      </c>
      <c r="C741" s="1" t="s">
        <v>1000</v>
      </c>
      <c r="D741" s="3">
        <f t="shared" si="133"/>
        <v>9.0744101633393826E-4</v>
      </c>
      <c r="E741" s="1" t="str">
        <f t="shared" si="134"/>
        <v>~messen~</v>
      </c>
      <c r="F741" s="1" t="str">
        <f t="shared" si="135"/>
        <v>[mɛsn]</v>
      </c>
      <c r="G741" s="5">
        <f t="shared" si="136"/>
        <v>6</v>
      </c>
      <c r="H741" s="5">
        <f t="shared" si="137"/>
        <v>4</v>
      </c>
      <c r="I741" s="5">
        <f t="shared" si="138"/>
        <v>6</v>
      </c>
      <c r="J741" s="3" cm="1">
        <f t="array" ref="J741">SUM(_xlfn._xlws.FILTER($D$2:$D$998,_xlfn.MAP($E$2:$E$998,_xlfn.LAMBDA(_xlpm.x,_xlpm.x=$E741))))</f>
        <v>9.0744101633393826E-4</v>
      </c>
      <c r="K741" s="3">
        <f t="shared" si="139"/>
        <v>1</v>
      </c>
      <c r="L741" s="3" cm="1">
        <f t="array" ref="L741">SUM(_xlfn._xlws.FILTER($D$2:$D$998,_xlfn.MAP($F$2:$F$998,_xlfn.LAMBDA(_xlpm.x,_xlpm.x=$F741))))</f>
        <v>9.0744101633393826E-4</v>
      </c>
      <c r="M741" s="3">
        <f t="shared" si="140"/>
        <v>1</v>
      </c>
      <c r="N741" s="3">
        <f t="shared" si="141"/>
        <v>0.2342468675289098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~müssen~ : [mʏsn]</v>
      </c>
      <c r="B742" s="2">
        <v>1</v>
      </c>
      <c r="C742" s="1" t="s">
        <v>999</v>
      </c>
      <c r="D742" s="3">
        <f t="shared" si="133"/>
        <v>9.0744101633393826E-4</v>
      </c>
      <c r="E742" s="1" t="str">
        <f t="shared" si="134"/>
        <v>~müssen~</v>
      </c>
      <c r="F742" s="1" t="str">
        <f t="shared" si="135"/>
        <v>[mʏsn]</v>
      </c>
      <c r="G742" s="5">
        <f t="shared" si="136"/>
        <v>6</v>
      </c>
      <c r="H742" s="5">
        <f t="shared" si="137"/>
        <v>4</v>
      </c>
      <c r="I742" s="5">
        <f t="shared" si="138"/>
        <v>6</v>
      </c>
      <c r="J742" s="3" cm="1">
        <f t="array" ref="J742">SUM(_xlfn._xlws.FILTER($D$2:$D$998,_xlfn.MAP($E$2:$E$998,_xlfn.LAMBDA(_xlpm.x,_xlpm.x=$E742))))</f>
        <v>9.0744101633393826E-4</v>
      </c>
      <c r="K742" s="3">
        <f t="shared" si="139"/>
        <v>1</v>
      </c>
      <c r="L742" s="3" cm="1">
        <f t="array" ref="L742">SUM(_xlfn._xlws.FILTER($D$2:$D$998,_xlfn.MAP($F$2:$F$998,_xlfn.LAMBDA(_xlpm.x,_xlpm.x=$F742))))</f>
        <v>9.0744101633393826E-4</v>
      </c>
      <c r="M742" s="3">
        <f t="shared" si="140"/>
        <v>1</v>
      </c>
      <c r="N742" s="3">
        <f t="shared" si="141"/>
        <v>0.2342468675289098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~mutter~ : [mʊtɐ]</v>
      </c>
      <c r="B743" s="2">
        <v>1</v>
      </c>
      <c r="C743" s="1" t="s">
        <v>998</v>
      </c>
      <c r="D743" s="3">
        <f t="shared" si="133"/>
        <v>9.0744101633393826E-4</v>
      </c>
      <c r="E743" s="1" t="str">
        <f t="shared" si="134"/>
        <v>~mutter~</v>
      </c>
      <c r="F743" s="1" t="str">
        <f t="shared" si="135"/>
        <v>[mʊtɐ]</v>
      </c>
      <c r="G743" s="5">
        <f t="shared" si="136"/>
        <v>6</v>
      </c>
      <c r="H743" s="5">
        <f t="shared" si="137"/>
        <v>4</v>
      </c>
      <c r="I743" s="5">
        <f t="shared" si="138"/>
        <v>6</v>
      </c>
      <c r="J743" s="3" cm="1">
        <f t="array" ref="J743">SUM(_xlfn._xlws.FILTER($D$2:$D$998,_xlfn.MAP($E$2:$E$998,_xlfn.LAMBDA(_xlpm.x,_xlpm.x=$E743))))</f>
        <v>9.0744101633393826E-4</v>
      </c>
      <c r="K743" s="3">
        <f t="shared" si="139"/>
        <v>1</v>
      </c>
      <c r="L743" s="3" cm="1">
        <f t="array" ref="L743">SUM(_xlfn._xlws.FILTER($D$2:$D$998,_xlfn.MAP($F$2:$F$998,_xlfn.LAMBDA(_xlpm.x,_xlpm.x=$F743))))</f>
        <v>9.0744101633393826E-4</v>
      </c>
      <c r="M743" s="3">
        <f t="shared" si="140"/>
        <v>1</v>
      </c>
      <c r="N743" s="3">
        <f t="shared" si="141"/>
        <v>0.2342468675289098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~passen~ : [pasn]</v>
      </c>
      <c r="B744" s="2">
        <v>1</v>
      </c>
      <c r="C744" s="1" t="s">
        <v>997</v>
      </c>
      <c r="D744" s="3">
        <f t="shared" si="133"/>
        <v>9.0744101633393826E-4</v>
      </c>
      <c r="E744" s="1" t="str">
        <f t="shared" si="134"/>
        <v>~passen~</v>
      </c>
      <c r="F744" s="1" t="str">
        <f t="shared" si="135"/>
        <v>[pasn]</v>
      </c>
      <c r="G744" s="5">
        <f t="shared" si="136"/>
        <v>6</v>
      </c>
      <c r="H744" s="5">
        <f t="shared" si="137"/>
        <v>4</v>
      </c>
      <c r="I744" s="5">
        <f t="shared" si="138"/>
        <v>6</v>
      </c>
      <c r="J744" s="3" cm="1">
        <f t="array" ref="J744">SUM(_xlfn._xlws.FILTER($D$2:$D$998,_xlfn.MAP($E$2:$E$998,_xlfn.LAMBDA(_xlpm.x,_xlpm.x=$E744))))</f>
        <v>9.0744101633393826E-4</v>
      </c>
      <c r="K744" s="3">
        <f t="shared" si="139"/>
        <v>1</v>
      </c>
      <c r="L744" s="3" cm="1">
        <f t="array" ref="L744">SUM(_xlfn._xlws.FILTER($D$2:$D$998,_xlfn.MAP($F$2:$F$998,_xlfn.LAMBDA(_xlpm.x,_xlpm.x=$F744))))</f>
        <v>9.0744101633393826E-4</v>
      </c>
      <c r="M744" s="3">
        <f t="shared" si="140"/>
        <v>1</v>
      </c>
      <c r="N744" s="3">
        <f t="shared" si="141"/>
        <v>0.2342468675289098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~bschni~ : [pʃnɪ]</v>
      </c>
      <c r="B745" s="2">
        <v>1</v>
      </c>
      <c r="C745" s="1" t="s">
        <v>995</v>
      </c>
      <c r="D745" s="3">
        <f t="shared" si="133"/>
        <v>9.0744101633393826E-4</v>
      </c>
      <c r="E745" s="1" t="str">
        <f t="shared" si="134"/>
        <v>~bschni~</v>
      </c>
      <c r="F745" s="1" t="str">
        <f t="shared" si="135"/>
        <v>[pʃnɪ]</v>
      </c>
      <c r="G745" s="5">
        <f t="shared" si="136"/>
        <v>6</v>
      </c>
      <c r="H745" s="5">
        <f t="shared" si="137"/>
        <v>4</v>
      </c>
      <c r="I745" s="5">
        <f t="shared" si="138"/>
        <v>6</v>
      </c>
      <c r="J745" s="3" cm="1">
        <f t="array" ref="J745">SUM(_xlfn._xlws.FILTER($D$2:$D$998,_xlfn.MAP($E$2:$E$998,_xlfn.LAMBDA(_xlpm.x,_xlpm.x=$E745))))</f>
        <v>9.0744101633393826E-4</v>
      </c>
      <c r="K745" s="3">
        <f t="shared" si="139"/>
        <v>1</v>
      </c>
      <c r="L745" s="3" cm="1">
        <f t="array" ref="L745">SUM(_xlfn._xlws.FILTER($D$2:$D$998,_xlfn.MAP($F$2:$F$998,_xlfn.LAMBDA(_xlpm.x,_xlpm.x=$F745))))</f>
        <v>9.0744101633393826E-4</v>
      </c>
      <c r="M745" s="3">
        <f t="shared" si="140"/>
        <v>1</v>
      </c>
      <c r="N745" s="3">
        <f t="shared" si="141"/>
        <v>0.2342468675289098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~ttermi~ : [tɐmɪ]</v>
      </c>
      <c r="B746" s="2">
        <v>1</v>
      </c>
      <c r="C746" s="1" t="s">
        <v>994</v>
      </c>
      <c r="D746" s="3">
        <f t="shared" si="133"/>
        <v>9.0744101633393826E-4</v>
      </c>
      <c r="E746" s="3" t="str">
        <f t="shared" si="134"/>
        <v>~ttermi~</v>
      </c>
      <c r="F746" s="3" t="str">
        <f t="shared" si="135"/>
        <v>[tɐmɪ]</v>
      </c>
      <c r="G746" s="5">
        <f t="shared" si="136"/>
        <v>6</v>
      </c>
      <c r="H746" s="5">
        <f t="shared" si="137"/>
        <v>4</v>
      </c>
      <c r="I746" s="5">
        <f t="shared" si="138"/>
        <v>6</v>
      </c>
      <c r="J746" s="3" cm="1">
        <f t="array" ref="J746">SUM(_xlfn._xlws.FILTER($D$2:$D$998,_xlfn.MAP($E$2:$E$998,_xlfn.LAMBDA(_xlpm.x,_xlpm.x=$E746))))</f>
        <v>9.0744101633393826E-4</v>
      </c>
      <c r="K746" s="3">
        <f t="shared" si="139"/>
        <v>1</v>
      </c>
      <c r="L746" s="3" cm="1">
        <f t="array" ref="L746">SUM(_xlfn._xlws.FILTER($D$2:$D$998,_xlfn.MAP($F$2:$F$998,_xlfn.LAMBDA(_xlpm.x,_xlpm.x=$F746))))</f>
        <v>9.0744101633393826E-4</v>
      </c>
      <c r="M746" s="3">
        <f t="shared" si="140"/>
        <v>1</v>
      </c>
      <c r="N746" s="3">
        <f t="shared" si="141"/>
        <v>0.2342468675289098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~wasser~ : [vasɐ]</v>
      </c>
      <c r="B747" s="2">
        <v>1</v>
      </c>
      <c r="C747" s="1" t="s">
        <v>993</v>
      </c>
      <c r="D747" s="3">
        <f t="shared" si="133"/>
        <v>9.0744101633393826E-4</v>
      </c>
      <c r="E747" s="3" t="str">
        <f t="shared" si="134"/>
        <v>~wasser~</v>
      </c>
      <c r="F747" s="3" t="str">
        <f t="shared" si="135"/>
        <v>[vasɐ]</v>
      </c>
      <c r="G747" s="5">
        <f t="shared" si="136"/>
        <v>6</v>
      </c>
      <c r="H747" s="5">
        <f t="shared" si="137"/>
        <v>4</v>
      </c>
      <c r="I747" s="5">
        <f t="shared" si="138"/>
        <v>6</v>
      </c>
      <c r="J747" s="3" cm="1">
        <f t="array" ref="J747">SUM(_xlfn._xlws.FILTER($D$2:$D$998,_xlfn.MAP($E$2:$E$998,_xlfn.LAMBDA(_xlpm.x,_xlpm.x=$E747))))</f>
        <v>9.0744101633393826E-4</v>
      </c>
      <c r="K747" s="3">
        <f t="shared" si="139"/>
        <v>1</v>
      </c>
      <c r="L747" s="3" cm="1">
        <f t="array" ref="L747">SUM(_xlfn._xlws.FILTER($D$2:$D$998,_xlfn.MAP($F$2:$F$998,_xlfn.LAMBDA(_xlpm.x,_xlpm.x=$F747))))</f>
        <v>9.0744101633393826E-4</v>
      </c>
      <c r="M747" s="3">
        <f t="shared" si="140"/>
        <v>1</v>
      </c>
      <c r="N747" s="3">
        <f t="shared" si="141"/>
        <v>0.2342468675289098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~wollen~ : [vɔln]</v>
      </c>
      <c r="B748" s="2">
        <v>1</v>
      </c>
      <c r="C748" s="1" t="s">
        <v>992</v>
      </c>
      <c r="D748" s="3">
        <f t="shared" si="133"/>
        <v>9.0744101633393826E-4</v>
      </c>
      <c r="E748" s="3" t="str">
        <f t="shared" si="134"/>
        <v>~wollen~</v>
      </c>
      <c r="F748" s="3" t="str">
        <f t="shared" si="135"/>
        <v>[vɔln]</v>
      </c>
      <c r="G748" s="5">
        <f t="shared" si="136"/>
        <v>6</v>
      </c>
      <c r="H748" s="5">
        <f t="shared" si="137"/>
        <v>4</v>
      </c>
      <c r="I748" s="5">
        <f t="shared" si="138"/>
        <v>6</v>
      </c>
      <c r="J748" s="3" cm="1">
        <f t="array" ref="J748">SUM(_xlfn._xlws.FILTER($D$2:$D$998,_xlfn.MAP($E$2:$E$998,_xlfn.LAMBDA(_xlpm.x,_xlpm.x=$E748))))</f>
        <v>9.0744101633393826E-4</v>
      </c>
      <c r="K748" s="3">
        <f t="shared" si="139"/>
        <v>1</v>
      </c>
      <c r="L748" s="3" cm="1">
        <f t="array" ref="L748">SUM(_xlfn._xlws.FILTER($D$2:$D$998,_xlfn.MAP($F$2:$F$998,_xlfn.LAMBDA(_xlpm.x,_xlpm.x=$F748))))</f>
        <v>9.0744101633393826E-4</v>
      </c>
      <c r="M748" s="3">
        <f t="shared" si="140"/>
        <v>1</v>
      </c>
      <c r="N748" s="3">
        <f t="shared" si="141"/>
        <v>0.2342468675289098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~wetter~ : [vɛtɐ]</v>
      </c>
      <c r="B749" s="2">
        <v>1</v>
      </c>
      <c r="C749" s="1" t="s">
        <v>991</v>
      </c>
      <c r="D749" s="3">
        <f t="shared" si="133"/>
        <v>9.0744101633393826E-4</v>
      </c>
      <c r="E749" s="3" t="str">
        <f t="shared" si="134"/>
        <v>~wetter~</v>
      </c>
      <c r="F749" s="3" t="str">
        <f t="shared" si="135"/>
        <v>[vɛtɐ]</v>
      </c>
      <c r="G749" s="5">
        <f t="shared" si="136"/>
        <v>6</v>
      </c>
      <c r="H749" s="5">
        <f t="shared" si="137"/>
        <v>4</v>
      </c>
      <c r="I749" s="5">
        <f t="shared" si="138"/>
        <v>6</v>
      </c>
      <c r="J749" s="3" cm="1">
        <f t="array" ref="J749">SUM(_xlfn._xlws.FILTER($D$2:$D$998,_xlfn.MAP($E$2:$E$998,_xlfn.LAMBDA(_xlpm.x,_xlpm.x=$E749))))</f>
        <v>9.0744101633393826E-4</v>
      </c>
      <c r="K749" s="3">
        <f t="shared" si="139"/>
        <v>1</v>
      </c>
      <c r="L749" s="3" cm="1">
        <f t="array" ref="L749">SUM(_xlfn._xlws.FILTER($D$2:$D$998,_xlfn.MAP($F$2:$F$998,_xlfn.LAMBDA(_xlpm.x,_xlpm.x=$F749))))</f>
        <v>9.0744101633393826E-4</v>
      </c>
      <c r="M749" s="3">
        <f t="shared" si="140"/>
        <v>1</v>
      </c>
      <c r="N749" s="3">
        <f t="shared" si="141"/>
        <v>0.2342468675289098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~chtung~ : [xtʊŋ]</v>
      </c>
      <c r="B750" s="2">
        <v>1</v>
      </c>
      <c r="C750" s="1" t="s">
        <v>990</v>
      </c>
      <c r="D750" s="3">
        <f t="shared" si="133"/>
        <v>9.0744101633393826E-4</v>
      </c>
      <c r="E750" s="3" t="str">
        <f t="shared" si="134"/>
        <v>~chtung~</v>
      </c>
      <c r="F750" s="3" t="str">
        <f t="shared" si="135"/>
        <v>[xtʊŋ]</v>
      </c>
      <c r="G750" s="5">
        <f t="shared" si="136"/>
        <v>6</v>
      </c>
      <c r="H750" s="5">
        <f t="shared" si="137"/>
        <v>4</v>
      </c>
      <c r="I750" s="5">
        <f t="shared" si="138"/>
        <v>6</v>
      </c>
      <c r="J750" s="3" cm="1">
        <f t="array" ref="J750">SUM(_xlfn._xlws.FILTER($D$2:$D$998,_xlfn.MAP($E$2:$E$998,_xlfn.LAMBDA(_xlpm.x,_xlpm.x=$E750))))</f>
        <v>9.0744101633393826E-4</v>
      </c>
      <c r="K750" s="3">
        <f t="shared" si="139"/>
        <v>1</v>
      </c>
      <c r="L750" s="3" cm="1">
        <f t="array" ref="L750">SUM(_xlfn._xlws.FILTER($D$2:$D$998,_xlfn.MAP($F$2:$F$998,_xlfn.LAMBDA(_xlpm.x,_xlpm.x=$F750))))</f>
        <v>9.0744101633393826E-4</v>
      </c>
      <c r="M750" s="3">
        <f t="shared" si="140"/>
        <v>1</v>
      </c>
      <c r="N750" s="3">
        <f t="shared" si="141"/>
        <v>0.2342468675289098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~sicher~ : [zɪçɐ]</v>
      </c>
      <c r="B751" s="2">
        <v>1</v>
      </c>
      <c r="C751" s="1" t="s">
        <v>989</v>
      </c>
      <c r="D751" s="3">
        <f t="shared" si="133"/>
        <v>9.0744101633393826E-4</v>
      </c>
      <c r="E751" s="3" t="str">
        <f t="shared" si="134"/>
        <v>~sicher~</v>
      </c>
      <c r="F751" s="3" t="str">
        <f t="shared" si="135"/>
        <v>[zɪçɐ]</v>
      </c>
      <c r="G751" s="5">
        <f t="shared" si="136"/>
        <v>6</v>
      </c>
      <c r="H751" s="5">
        <f t="shared" si="137"/>
        <v>4</v>
      </c>
      <c r="I751" s="5">
        <f t="shared" si="138"/>
        <v>6</v>
      </c>
      <c r="J751" s="3" cm="1">
        <f t="array" ref="J751">SUM(_xlfn._xlws.FILTER($D$2:$D$998,_xlfn.MAP($E$2:$E$998,_xlfn.LAMBDA(_xlpm.x,_xlpm.x=$E751))))</f>
        <v>9.0744101633393826E-4</v>
      </c>
      <c r="K751" s="3">
        <f t="shared" si="139"/>
        <v>1</v>
      </c>
      <c r="L751" s="3" cm="1">
        <f t="array" ref="L751">SUM(_xlfn._xlws.FILTER($D$2:$D$998,_xlfn.MAP($F$2:$F$998,_xlfn.LAMBDA(_xlpm.x,_xlpm.x=$F751))))</f>
        <v>9.0744101633393826E-4</v>
      </c>
      <c r="M751" s="3">
        <f t="shared" si="140"/>
        <v>1</v>
      </c>
      <c r="N751" s="3">
        <f t="shared" si="141"/>
        <v>0.2342468675289098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~sommer~ : [zɔmɐ]</v>
      </c>
      <c r="B752" s="2">
        <v>1</v>
      </c>
      <c r="C752" s="1" t="s">
        <v>988</v>
      </c>
      <c r="D752" s="3">
        <f t="shared" si="133"/>
        <v>9.0744101633393826E-4</v>
      </c>
      <c r="E752" s="3" t="str">
        <f t="shared" si="134"/>
        <v>~sommer~</v>
      </c>
      <c r="F752" s="3" t="str">
        <f t="shared" si="135"/>
        <v>[zɔmɐ]</v>
      </c>
      <c r="G752" s="5">
        <f t="shared" si="136"/>
        <v>6</v>
      </c>
      <c r="H752" s="5">
        <f t="shared" si="137"/>
        <v>4</v>
      </c>
      <c r="I752" s="5">
        <f t="shared" si="138"/>
        <v>6</v>
      </c>
      <c r="J752" s="3" cm="1">
        <f t="array" ref="J752">SUM(_xlfn._xlws.FILTER($D$2:$D$998,_xlfn.MAP($E$2:$E$998,_xlfn.LAMBDA(_xlpm.x,_xlpm.x=$E752))))</f>
        <v>9.0744101633393826E-4</v>
      </c>
      <c r="K752" s="3">
        <f t="shared" si="139"/>
        <v>1</v>
      </c>
      <c r="L752" s="3" cm="1">
        <f t="array" ref="L752">SUM(_xlfn._xlws.FILTER($D$2:$D$998,_xlfn.MAP($F$2:$F$998,_xlfn.LAMBDA(_xlpm.x,_xlpm.x=$F752))))</f>
        <v>9.0744101633393826E-4</v>
      </c>
      <c r="M752" s="3">
        <f t="shared" si="140"/>
        <v>1</v>
      </c>
      <c r="N752" s="3">
        <f t="shared" si="141"/>
        <v>0.2342468675289098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~scharf~ : [ʃaʁf]</v>
      </c>
      <c r="B753" s="2">
        <v>1</v>
      </c>
      <c r="C753" s="1" t="s">
        <v>987</v>
      </c>
      <c r="D753" s="3">
        <f t="shared" si="133"/>
        <v>9.0744101633393826E-4</v>
      </c>
      <c r="E753" s="3" t="str">
        <f t="shared" si="134"/>
        <v>~scharf~</v>
      </c>
      <c r="F753" s="3" t="str">
        <f t="shared" si="135"/>
        <v>[ʃaʁf]</v>
      </c>
      <c r="G753" s="5">
        <f t="shared" si="136"/>
        <v>6</v>
      </c>
      <c r="H753" s="5">
        <f t="shared" si="137"/>
        <v>4</v>
      </c>
      <c r="I753" s="5">
        <f t="shared" si="138"/>
        <v>6</v>
      </c>
      <c r="J753" s="3" cm="1">
        <f t="array" ref="J753">SUM(_xlfn._xlws.FILTER($D$2:$D$998,_xlfn.MAP($E$2:$E$998,_xlfn.LAMBDA(_xlpm.x,_xlpm.x=$E753))))</f>
        <v>9.0744101633393826E-4</v>
      </c>
      <c r="K753" s="3">
        <f t="shared" si="139"/>
        <v>1</v>
      </c>
      <c r="L753" s="3" cm="1">
        <f t="array" ref="L753">SUM(_xlfn._xlws.FILTER($D$2:$D$998,_xlfn.MAP($F$2:$F$998,_xlfn.LAMBDA(_xlpm.x,_xlpm.x=$F753))))</f>
        <v>9.0744101633393826E-4</v>
      </c>
      <c r="M753" s="3">
        <f t="shared" si="140"/>
        <v>1</v>
      </c>
      <c r="N753" s="3">
        <f t="shared" si="141"/>
        <v>0.2342468675289098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~schein~ : [ʃaɛn]</v>
      </c>
      <c r="B754" s="2">
        <v>1</v>
      </c>
      <c r="C754" s="1" t="s">
        <v>986</v>
      </c>
      <c r="D754" s="3">
        <f t="shared" si="133"/>
        <v>9.0744101633393826E-4</v>
      </c>
      <c r="E754" s="3" t="str">
        <f t="shared" si="134"/>
        <v>~schein~</v>
      </c>
      <c r="F754" s="3" t="str">
        <f t="shared" si="135"/>
        <v>[ʃaɛn]</v>
      </c>
      <c r="G754" s="5">
        <f t="shared" si="136"/>
        <v>6</v>
      </c>
      <c r="H754" s="5">
        <f t="shared" si="137"/>
        <v>4</v>
      </c>
      <c r="I754" s="5">
        <f t="shared" si="138"/>
        <v>6</v>
      </c>
      <c r="J754" s="3" cm="1">
        <f t="array" ref="J754">SUM(_xlfn._xlws.FILTER($D$2:$D$998,_xlfn.MAP($E$2:$E$998,_xlfn.LAMBDA(_xlpm.x,_xlpm.x=$E754))))</f>
        <v>9.0744101633393826E-4</v>
      </c>
      <c r="K754" s="3">
        <f t="shared" si="139"/>
        <v>1</v>
      </c>
      <c r="L754" s="3" cm="1">
        <f t="array" ref="L754">SUM(_xlfn._xlws.FILTER($D$2:$D$998,_xlfn.MAP($F$2:$F$998,_xlfn.LAMBDA(_xlpm.x,_xlpm.x=$F754))))</f>
        <v>9.0744101633393826E-4</v>
      </c>
      <c r="M754" s="3">
        <f t="shared" si="140"/>
        <v>1</v>
      </c>
      <c r="N754" s="3">
        <f t="shared" si="141"/>
        <v>0.2342468675289098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~rschei~ : [ʁʃaɛ]</v>
      </c>
      <c r="B755" s="2">
        <v>1</v>
      </c>
      <c r="C755" s="1" t="s">
        <v>417</v>
      </c>
      <c r="D755" s="3">
        <f t="shared" si="133"/>
        <v>9.0744101633393826E-4</v>
      </c>
      <c r="E755" s="3" t="str">
        <f t="shared" si="134"/>
        <v>~rschei~</v>
      </c>
      <c r="F755" s="3" t="str">
        <f t="shared" si="135"/>
        <v>[ʁʃaɛ]</v>
      </c>
      <c r="G755" s="5">
        <f t="shared" si="136"/>
        <v>6</v>
      </c>
      <c r="H755" s="5">
        <f t="shared" si="137"/>
        <v>4</v>
      </c>
      <c r="I755" s="5">
        <f t="shared" si="138"/>
        <v>6</v>
      </c>
      <c r="J755" s="3" cm="1">
        <f t="array" ref="J755">SUM(_xlfn._xlws.FILTER($D$2:$D$998,_xlfn.MAP($E$2:$E$998,_xlfn.LAMBDA(_xlpm.x,_xlpm.x=$E755))))</f>
        <v>9.0744101633393826E-4</v>
      </c>
      <c r="K755" s="3">
        <f t="shared" si="139"/>
        <v>1</v>
      </c>
      <c r="L755" s="3" cm="1">
        <f t="array" ref="L755">SUM(_xlfn._xlws.FILTER($D$2:$D$998,_xlfn.MAP($F$2:$F$998,_xlfn.LAMBDA(_xlpm.x,_xlpm.x=$F755))))</f>
        <v>9.0744101633393826E-4</v>
      </c>
      <c r="M755" s="3">
        <f t="shared" si="140"/>
        <v>1</v>
      </c>
      <c r="N755" s="3">
        <f t="shared" si="141"/>
        <v>0.2342468675289098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~schäft~ : [ʃɛft]</v>
      </c>
      <c r="B756" s="2">
        <v>1</v>
      </c>
      <c r="C756" s="1" t="s">
        <v>984</v>
      </c>
      <c r="D756" s="3">
        <f t="shared" si="133"/>
        <v>9.0744101633393826E-4</v>
      </c>
      <c r="E756" s="3" t="str">
        <f t="shared" si="134"/>
        <v>~schäft~</v>
      </c>
      <c r="F756" s="3" t="str">
        <f t="shared" si="135"/>
        <v>[ʃɛft]</v>
      </c>
      <c r="G756" s="5">
        <f t="shared" si="136"/>
        <v>6</v>
      </c>
      <c r="H756" s="5">
        <f t="shared" si="137"/>
        <v>4</v>
      </c>
      <c r="I756" s="5">
        <f t="shared" si="138"/>
        <v>6</v>
      </c>
      <c r="J756" s="3" cm="1">
        <f t="array" ref="J756">SUM(_xlfn._xlws.FILTER($D$2:$D$998,_xlfn.MAP($E$2:$E$998,_xlfn.LAMBDA(_xlpm.x,_xlpm.x=$E756))))</f>
        <v>9.0744101633393826E-4</v>
      </c>
      <c r="K756" s="3">
        <f t="shared" si="139"/>
        <v>1</v>
      </c>
      <c r="L756" s="3" cm="1">
        <f t="array" ref="L756">SUM(_xlfn._xlws.FILTER($D$2:$D$998,_xlfn.MAP($F$2:$F$998,_xlfn.LAMBDA(_xlpm.x,_xlpm.x=$F756))))</f>
        <v>9.0744101633393826E-4</v>
      </c>
      <c r="M756" s="3">
        <f t="shared" si="140"/>
        <v>1</v>
      </c>
      <c r="N756" s="3">
        <f t="shared" si="141"/>
        <v>0.2342468675289098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~rutsch~ : [ʁʊtʃ]</v>
      </c>
      <c r="B757" s="2">
        <v>1</v>
      </c>
      <c r="C757" s="1" t="s">
        <v>983</v>
      </c>
      <c r="D757" s="3">
        <f t="shared" si="133"/>
        <v>9.0744101633393826E-4</v>
      </c>
      <c r="E757" s="3" t="str">
        <f t="shared" si="134"/>
        <v>~rutsch~</v>
      </c>
      <c r="F757" s="3" t="str">
        <f t="shared" si="135"/>
        <v>[ʁʊtʃ]</v>
      </c>
      <c r="G757" s="5">
        <f t="shared" si="136"/>
        <v>6</v>
      </c>
      <c r="H757" s="5">
        <f t="shared" si="137"/>
        <v>4</v>
      </c>
      <c r="I757" s="5">
        <f t="shared" si="138"/>
        <v>6</v>
      </c>
      <c r="J757" s="3" cm="1">
        <f t="array" ref="J757">SUM(_xlfn._xlws.FILTER($D$2:$D$998,_xlfn.MAP($E$2:$E$998,_xlfn.LAMBDA(_xlpm.x,_xlpm.x=$E757))))</f>
        <v>9.0744101633393826E-4</v>
      </c>
      <c r="K757" s="3">
        <f t="shared" si="139"/>
        <v>1</v>
      </c>
      <c r="L757" s="3" cm="1">
        <f t="array" ref="L757">SUM(_xlfn._xlws.FILTER($D$2:$D$998,_xlfn.MAP($F$2:$F$998,_xlfn.LAMBDA(_xlpm.x,_xlpm.x=$F757))))</f>
        <v>9.0744101633393826E-4</v>
      </c>
      <c r="M757" s="3">
        <f t="shared" si="140"/>
        <v>1</v>
      </c>
      <c r="N757" s="3">
        <f t="shared" si="141"/>
        <v>0.2342468675289098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~geschä~ : [ɡəʃɛ]</v>
      </c>
      <c r="B758" s="2">
        <v>1</v>
      </c>
      <c r="C758" s="1" t="s">
        <v>982</v>
      </c>
      <c r="D758" s="3">
        <f t="shared" si="133"/>
        <v>9.0744101633393826E-4</v>
      </c>
      <c r="E758" s="3" t="str">
        <f t="shared" si="134"/>
        <v>~geschä~</v>
      </c>
      <c r="F758" s="3" t="str">
        <f t="shared" si="135"/>
        <v>[ɡəʃɛ]</v>
      </c>
      <c r="G758" s="5">
        <f t="shared" si="136"/>
        <v>6</v>
      </c>
      <c r="H758" s="5">
        <f t="shared" si="137"/>
        <v>4</v>
      </c>
      <c r="I758" s="5">
        <f t="shared" si="138"/>
        <v>6</v>
      </c>
      <c r="J758" s="3" cm="1">
        <f t="array" ref="J758">SUM(_xlfn._xlws.FILTER($D$2:$D$998,_xlfn.MAP($E$2:$E$998,_xlfn.LAMBDA(_xlpm.x,_xlpm.x=$E758))))</f>
        <v>9.0744101633393826E-4</v>
      </c>
      <c r="K758" s="3">
        <f t="shared" si="139"/>
        <v>1</v>
      </c>
      <c r="L758" s="3" cm="1">
        <f t="array" ref="L758">SUM(_xlfn._xlws.FILTER($D$2:$D$998,_xlfn.MAP($F$2:$F$998,_xlfn.LAMBDA(_xlpm.x,_xlpm.x=$F758))))</f>
        <v>9.0744101633393826E-4</v>
      </c>
      <c r="M758" s="3">
        <f t="shared" si="140"/>
        <v>1</v>
      </c>
      <c r="N758" s="3">
        <f t="shared" si="141"/>
        <v>0.2342468675289098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~geschi~ : [ɡəʃɪ]</v>
      </c>
      <c r="B759" s="2">
        <v>1</v>
      </c>
      <c r="C759" s="1" t="s">
        <v>981</v>
      </c>
      <c r="D759" s="3">
        <f t="shared" si="133"/>
        <v>9.0744101633393826E-4</v>
      </c>
      <c r="E759" s="3" t="str">
        <f t="shared" si="134"/>
        <v>~geschi~</v>
      </c>
      <c r="F759" s="3" t="str">
        <f t="shared" si="135"/>
        <v>[ɡəʃɪ]</v>
      </c>
      <c r="G759" s="5">
        <f t="shared" si="136"/>
        <v>6</v>
      </c>
      <c r="H759" s="5">
        <f t="shared" si="137"/>
        <v>4</v>
      </c>
      <c r="I759" s="5">
        <f t="shared" si="138"/>
        <v>6</v>
      </c>
      <c r="J759" s="3" cm="1">
        <f t="array" ref="J759">SUM(_xlfn._xlws.FILTER($D$2:$D$998,_xlfn.MAP($E$2:$E$998,_xlfn.LAMBDA(_xlpm.x,_xlpm.x=$E759))))</f>
        <v>9.0744101633393826E-4</v>
      </c>
      <c r="K759" s="3">
        <f t="shared" si="139"/>
        <v>1</v>
      </c>
      <c r="L759" s="3" cm="1">
        <f t="array" ref="L759">SUM(_xlfn._xlws.FILTER($D$2:$D$998,_xlfn.MAP($F$2:$F$998,_xlfn.LAMBDA(_xlpm.x,_xlpm.x=$F759))))</f>
        <v>9.0744101633393826E-4</v>
      </c>
      <c r="M759" s="3">
        <f t="shared" si="140"/>
        <v>1</v>
      </c>
      <c r="N759" s="3">
        <f t="shared" si="141"/>
        <v>0.2342468675289098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~bieten~ : [biːtn]</v>
      </c>
      <c r="B760" s="2">
        <v>1</v>
      </c>
      <c r="C760" s="1" t="s">
        <v>980</v>
      </c>
      <c r="D760" s="3">
        <f t="shared" si="133"/>
        <v>9.0744101633393826E-4</v>
      </c>
      <c r="E760" s="1" t="str">
        <f t="shared" si="134"/>
        <v>~bieten~</v>
      </c>
      <c r="F760" s="1" t="str">
        <f t="shared" si="135"/>
        <v>[biːtn]</v>
      </c>
      <c r="G760" s="5">
        <f t="shared" si="136"/>
        <v>6</v>
      </c>
      <c r="H760" s="5">
        <f t="shared" si="137"/>
        <v>5</v>
      </c>
      <c r="I760" s="5">
        <f t="shared" si="138"/>
        <v>6</v>
      </c>
      <c r="J760" s="3" cm="1">
        <f t="array" ref="J760">SUM(_xlfn._xlws.FILTER($D$2:$D$998,_xlfn.MAP($E$2:$E$998,_xlfn.LAMBDA(_xlpm.x,_xlpm.x=$E760))))</f>
        <v>9.0744101633393826E-4</v>
      </c>
      <c r="K760" s="3">
        <f t="shared" si="139"/>
        <v>1</v>
      </c>
      <c r="L760" s="3" cm="1">
        <f t="array" ref="L760">SUM(_xlfn._xlws.FILTER($D$2:$D$998,_xlfn.MAP($F$2:$F$998,_xlfn.LAMBDA(_xlpm.x,_xlpm.x=$F760))))</f>
        <v>9.0744101633393826E-4</v>
      </c>
      <c r="M760" s="3">
        <f t="shared" si="140"/>
        <v>1</v>
      </c>
      <c r="N760" s="3">
        <f t="shared" si="141"/>
        <v>0.25439985932113074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~bensmi~ : [bmsmɪ]</v>
      </c>
      <c r="B761" s="2">
        <v>1</v>
      </c>
      <c r="C761" s="1" t="s">
        <v>979</v>
      </c>
      <c r="D761" s="3">
        <f t="shared" si="133"/>
        <v>9.0744101633393826E-4</v>
      </c>
      <c r="E761" s="3" t="str">
        <f t="shared" si="134"/>
        <v>~bensmi~</v>
      </c>
      <c r="F761" s="3" t="str">
        <f t="shared" si="135"/>
        <v>[bmsmɪ]</v>
      </c>
      <c r="G761" s="5">
        <f t="shared" si="136"/>
        <v>6</v>
      </c>
      <c r="H761" s="5">
        <f t="shared" si="137"/>
        <v>5</v>
      </c>
      <c r="I761" s="5">
        <f t="shared" si="138"/>
        <v>6</v>
      </c>
      <c r="J761" s="3" cm="1">
        <f t="array" ref="J761">SUM(_xlfn._xlws.FILTER($D$2:$D$998,_xlfn.MAP($E$2:$E$998,_xlfn.LAMBDA(_xlpm.x,_xlpm.x=$E761))))</f>
        <v>9.0744101633393826E-4</v>
      </c>
      <c r="K761" s="3">
        <f t="shared" si="139"/>
        <v>1</v>
      </c>
      <c r="L761" s="3" cm="1">
        <f t="array" ref="L761">SUM(_xlfn._xlws.FILTER($D$2:$D$998,_xlfn.MAP($F$2:$F$998,_xlfn.LAMBDA(_xlpm.x,_xlpm.x=$F761))))</f>
        <v>9.0744101633393826E-4</v>
      </c>
      <c r="M761" s="3">
        <f t="shared" si="140"/>
        <v>1</v>
      </c>
      <c r="N761" s="3">
        <f t="shared" si="141"/>
        <v>0.25439985932113074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~bracht~ : [bʁaxt]</v>
      </c>
      <c r="B762" s="2">
        <v>1</v>
      </c>
      <c r="C762" s="1" t="s">
        <v>978</v>
      </c>
      <c r="D762" s="3">
        <f t="shared" si="133"/>
        <v>9.0744101633393826E-4</v>
      </c>
      <c r="E762" s="1" t="str">
        <f t="shared" si="134"/>
        <v>~bracht~</v>
      </c>
      <c r="F762" s="1" t="str">
        <f t="shared" si="135"/>
        <v>[bʁaxt]</v>
      </c>
      <c r="G762" s="5">
        <f t="shared" si="136"/>
        <v>6</v>
      </c>
      <c r="H762" s="5">
        <f t="shared" si="137"/>
        <v>5</v>
      </c>
      <c r="I762" s="5">
        <f t="shared" si="138"/>
        <v>6</v>
      </c>
      <c r="J762" s="3" cm="1">
        <f t="array" ref="J762">SUM(_xlfn._xlws.FILTER($D$2:$D$998,_xlfn.MAP($E$2:$E$998,_xlfn.LAMBDA(_xlpm.x,_xlpm.x=$E762))))</f>
        <v>9.0744101633393826E-4</v>
      </c>
      <c r="K762" s="3">
        <f t="shared" si="139"/>
        <v>1</v>
      </c>
      <c r="L762" s="3" cm="1">
        <f t="array" ref="L762">SUM(_xlfn._xlws.FILTER($D$2:$D$998,_xlfn.MAP($F$2:$F$998,_xlfn.LAMBDA(_xlpm.x,_xlpm.x=$F762))))</f>
        <v>9.0744101633393826E-4</v>
      </c>
      <c r="M762" s="3">
        <f t="shared" si="140"/>
        <v>1</v>
      </c>
      <c r="N762" s="3">
        <f t="shared" si="141"/>
        <v>0.25439985932113074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~berflä~ : [bɐflɛ]</v>
      </c>
      <c r="B763" s="2">
        <v>1</v>
      </c>
      <c r="C763" s="1" t="s">
        <v>977</v>
      </c>
      <c r="D763" s="3">
        <f t="shared" si="133"/>
        <v>9.0744101633393826E-4</v>
      </c>
      <c r="E763" s="1" t="str">
        <f t="shared" si="134"/>
        <v>~berflä~</v>
      </c>
      <c r="F763" s="1" t="str">
        <f t="shared" si="135"/>
        <v>[bɐflɛ]</v>
      </c>
      <c r="G763" s="5">
        <f t="shared" si="136"/>
        <v>6</v>
      </c>
      <c r="H763" s="5">
        <f t="shared" si="137"/>
        <v>5</v>
      </c>
      <c r="I763" s="5">
        <f t="shared" si="138"/>
        <v>6</v>
      </c>
      <c r="J763" s="3" cm="1">
        <f t="array" ref="J763">SUM(_xlfn._xlws.FILTER($D$2:$D$998,_xlfn.MAP($E$2:$E$998,_xlfn.LAMBDA(_xlpm.x,_xlpm.x=$E763))))</f>
        <v>9.0744101633393826E-4</v>
      </c>
      <c r="K763" s="3">
        <f t="shared" si="139"/>
        <v>1</v>
      </c>
      <c r="L763" s="3" cm="1">
        <f t="array" ref="L763">SUM(_xlfn._xlws.FILTER($D$2:$D$998,_xlfn.MAP($F$2:$F$998,_xlfn.LAMBDA(_xlpm.x,_xlpm.x=$F763))))</f>
        <v>9.0744101633393826E-4</v>
      </c>
      <c r="M763" s="3">
        <f t="shared" si="140"/>
        <v>1</v>
      </c>
      <c r="N763" s="3">
        <f t="shared" si="141"/>
        <v>0.25439985932113074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~brenne~ : [bʁɛne]</v>
      </c>
      <c r="B764" s="2">
        <v>1</v>
      </c>
      <c r="C764" s="1" t="s">
        <v>976</v>
      </c>
      <c r="D764" s="3">
        <f t="shared" si="133"/>
        <v>9.0744101633393826E-4</v>
      </c>
      <c r="E764" s="1" t="str">
        <f t="shared" si="134"/>
        <v>~brenne~</v>
      </c>
      <c r="F764" s="1" t="str">
        <f t="shared" si="135"/>
        <v>[bʁɛne]</v>
      </c>
      <c r="G764" s="5">
        <f t="shared" si="136"/>
        <v>6</v>
      </c>
      <c r="H764" s="5">
        <f t="shared" si="137"/>
        <v>5</v>
      </c>
      <c r="I764" s="5">
        <f t="shared" si="138"/>
        <v>6</v>
      </c>
      <c r="J764" s="3" cm="1">
        <f t="array" ref="J764">SUM(_xlfn._xlws.FILTER($D$2:$D$998,_xlfn.MAP($E$2:$E$998,_xlfn.LAMBDA(_xlpm.x,_xlpm.x=$E764))))</f>
        <v>9.0744101633393826E-4</v>
      </c>
      <c r="K764" s="3">
        <f t="shared" si="139"/>
        <v>1</v>
      </c>
      <c r="L764" s="3" cm="1">
        <f t="array" ref="L764">SUM(_xlfn._xlws.FILTER($D$2:$D$998,_xlfn.MAP($F$2:$F$998,_xlfn.LAMBDA(_xlpm.x,_xlpm.x=$F764))))</f>
        <v>9.0744101633393826E-4</v>
      </c>
      <c r="M764" s="3">
        <f t="shared" si="140"/>
        <v>1</v>
      </c>
      <c r="N764" s="3">
        <f t="shared" si="141"/>
        <v>0.25439985932113074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~bringe~ : [bʁɪŋe]</v>
      </c>
      <c r="B765" s="2">
        <v>1</v>
      </c>
      <c r="C765" s="1" t="s">
        <v>975</v>
      </c>
      <c r="D765" s="3">
        <f t="shared" si="133"/>
        <v>9.0744101633393826E-4</v>
      </c>
      <c r="E765" s="3" t="str">
        <f t="shared" si="134"/>
        <v>~bringe~</v>
      </c>
      <c r="F765" s="3" t="str">
        <f t="shared" si="135"/>
        <v>[bʁɪŋe]</v>
      </c>
      <c r="G765" s="5">
        <f t="shared" si="136"/>
        <v>6</v>
      </c>
      <c r="H765" s="5">
        <f t="shared" si="137"/>
        <v>5</v>
      </c>
      <c r="I765" s="5">
        <f t="shared" si="138"/>
        <v>6</v>
      </c>
      <c r="J765" s="3" cm="1">
        <f t="array" ref="J765">SUM(_xlfn._xlws.FILTER($D$2:$D$998,_xlfn.MAP($E$2:$E$998,_xlfn.LAMBDA(_xlpm.x,_xlpm.x=$E765))))</f>
        <v>9.0744101633393826E-4</v>
      </c>
      <c r="K765" s="3">
        <f t="shared" si="139"/>
        <v>1</v>
      </c>
      <c r="L765" s="3" cm="1">
        <f t="array" ref="L765">SUM(_xlfn._xlws.FILTER($D$2:$D$998,_xlfn.MAP($F$2:$F$998,_xlfn.LAMBDA(_xlpm.x,_xlpm.x=$F765))))</f>
        <v>9.0744101633393826E-4</v>
      </c>
      <c r="M765" s="3">
        <f t="shared" si="140"/>
        <v>1</v>
      </c>
      <c r="N765" s="3">
        <f t="shared" si="141"/>
        <v>0.25439985932113074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~dermau~ : [dɐmaɔ]</v>
      </c>
      <c r="B766" s="2">
        <v>1</v>
      </c>
      <c r="C766" s="1" t="s">
        <v>974</v>
      </c>
      <c r="D766" s="3">
        <f t="shared" si="133"/>
        <v>9.0744101633393826E-4</v>
      </c>
      <c r="E766" s="1" t="str">
        <f t="shared" si="134"/>
        <v>~dermau~</v>
      </c>
      <c r="F766" s="1" t="str">
        <f t="shared" si="135"/>
        <v>[dɐmaɔ]</v>
      </c>
      <c r="G766" s="5">
        <f t="shared" si="136"/>
        <v>6</v>
      </c>
      <c r="H766" s="5">
        <f t="shared" si="137"/>
        <v>5</v>
      </c>
      <c r="I766" s="5">
        <f t="shared" si="138"/>
        <v>6</v>
      </c>
      <c r="J766" s="3" cm="1">
        <f t="array" ref="J766">SUM(_xlfn._xlws.FILTER($D$2:$D$998,_xlfn.MAP($E$2:$E$998,_xlfn.LAMBDA(_xlpm.x,_xlpm.x=$E766))))</f>
        <v>9.0744101633393826E-4</v>
      </c>
      <c r="K766" s="3">
        <f t="shared" si="139"/>
        <v>1</v>
      </c>
      <c r="L766" s="3" cm="1">
        <f t="array" ref="L766">SUM(_xlfn._xlws.FILTER($D$2:$D$998,_xlfn.MAP($F$2:$F$998,_xlfn.LAMBDA(_xlpm.x,_xlpm.x=$F766))))</f>
        <v>9.0744101633393826E-4</v>
      </c>
      <c r="M766" s="3">
        <f t="shared" si="140"/>
        <v>1</v>
      </c>
      <c r="N766" s="3">
        <f t="shared" si="141"/>
        <v>0.25439985932113074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~dunkel~ : [dʊŋkl]</v>
      </c>
      <c r="B767" s="2">
        <v>1</v>
      </c>
      <c r="C767" s="1" t="s">
        <v>973</v>
      </c>
      <c r="D767" s="3">
        <f t="shared" si="133"/>
        <v>9.0744101633393826E-4</v>
      </c>
      <c r="E767" s="3" t="str">
        <f t="shared" si="134"/>
        <v>~dunkel~</v>
      </c>
      <c r="F767" s="3" t="str">
        <f t="shared" si="135"/>
        <v>[dʊŋkl]</v>
      </c>
      <c r="G767" s="5">
        <f t="shared" si="136"/>
        <v>6</v>
      </c>
      <c r="H767" s="5">
        <f t="shared" si="137"/>
        <v>5</v>
      </c>
      <c r="I767" s="5">
        <f t="shared" si="138"/>
        <v>6</v>
      </c>
      <c r="J767" s="3" cm="1">
        <f t="array" ref="J767">SUM(_xlfn._xlws.FILTER($D$2:$D$998,_xlfn.MAP($E$2:$E$998,_xlfn.LAMBDA(_xlpm.x,_xlpm.x=$E767))))</f>
        <v>9.0744101633393826E-4</v>
      </c>
      <c r="K767" s="3">
        <f t="shared" si="139"/>
        <v>1</v>
      </c>
      <c r="L767" s="3" cm="1">
        <f t="array" ref="L767">SUM(_xlfn._xlws.FILTER($D$2:$D$998,_xlfn.MAP($F$2:$F$998,_xlfn.LAMBDA(_xlpm.x,_xlpm.x=$F767))))</f>
        <v>9.0744101633393826E-4</v>
      </c>
      <c r="M767" s="3">
        <f t="shared" si="140"/>
        <v>1</v>
      </c>
      <c r="N767" s="3">
        <f t="shared" si="141"/>
        <v>0.25439985932113074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~denken~ : [dɛŋkŋ]</v>
      </c>
      <c r="B768" s="2">
        <v>1</v>
      </c>
      <c r="C768" s="1" t="s">
        <v>972</v>
      </c>
      <c r="D768" s="3">
        <f t="shared" si="133"/>
        <v>9.0744101633393826E-4</v>
      </c>
      <c r="E768" s="3" t="str">
        <f t="shared" si="134"/>
        <v>~denken~</v>
      </c>
      <c r="F768" s="3" t="str">
        <f t="shared" si="135"/>
        <v>[dɛŋkŋ]</v>
      </c>
      <c r="G768" s="5">
        <f t="shared" si="136"/>
        <v>6</v>
      </c>
      <c r="H768" s="5">
        <f t="shared" si="137"/>
        <v>5</v>
      </c>
      <c r="I768" s="5">
        <f t="shared" si="138"/>
        <v>6</v>
      </c>
      <c r="J768" s="3" cm="1">
        <f t="array" ref="J768">SUM(_xlfn._xlws.FILTER($D$2:$D$998,_xlfn.MAP($E$2:$E$998,_xlfn.LAMBDA(_xlpm.x,_xlpm.x=$E768))))</f>
        <v>9.0744101633393826E-4</v>
      </c>
      <c r="K768" s="3">
        <f t="shared" si="139"/>
        <v>1</v>
      </c>
      <c r="L768" s="3" cm="1">
        <f t="array" ref="L768">SUM(_xlfn._xlws.FILTER($D$2:$D$998,_xlfn.MAP($F$2:$F$998,_xlfn.LAMBDA(_xlpm.x,_xlpm.x=$F768))))</f>
        <v>9.0744101633393826E-4</v>
      </c>
      <c r="M768" s="3">
        <f t="shared" si="140"/>
        <v>1</v>
      </c>
      <c r="N768" s="3">
        <f t="shared" si="141"/>
        <v>0.25439985932113074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~dritte~ : [dʁɪte]</v>
      </c>
      <c r="B769" s="2">
        <v>1</v>
      </c>
      <c r="C769" s="1" t="s">
        <v>971</v>
      </c>
      <c r="D769" s="3">
        <f t="shared" si="133"/>
        <v>9.0744101633393826E-4</v>
      </c>
      <c r="E769" s="3" t="str">
        <f t="shared" si="134"/>
        <v>~dritte~</v>
      </c>
      <c r="F769" s="3" t="str">
        <f t="shared" si="135"/>
        <v>[dʁɪte]</v>
      </c>
      <c r="G769" s="5">
        <f t="shared" si="136"/>
        <v>6</v>
      </c>
      <c r="H769" s="5">
        <f t="shared" si="137"/>
        <v>5</v>
      </c>
      <c r="I769" s="5">
        <f t="shared" si="138"/>
        <v>6</v>
      </c>
      <c r="J769" s="3" cm="1">
        <f t="array" ref="J769">SUM(_xlfn._xlws.FILTER($D$2:$D$998,_xlfn.MAP($E$2:$E$998,_xlfn.LAMBDA(_xlpm.x,_xlpm.x=$E769))))</f>
        <v>9.0744101633393826E-4</v>
      </c>
      <c r="K769" s="3">
        <f t="shared" si="139"/>
        <v>1</v>
      </c>
      <c r="L769" s="3" cm="1">
        <f t="array" ref="L769">SUM(_xlfn._xlws.FILTER($D$2:$D$998,_xlfn.MAP($F$2:$F$998,_xlfn.LAMBDA(_xlpm.x,_xlpm.x=$F769))))</f>
        <v>9.0744101633393826E-4</v>
      </c>
      <c r="M769" s="3">
        <f t="shared" si="140"/>
        <v>1</v>
      </c>
      <c r="N769" s="3">
        <f t="shared" si="141"/>
        <v>0.25439985932113074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~deuten~ : [dɔœtn]</v>
      </c>
      <c r="B770" s="2">
        <v>1</v>
      </c>
      <c r="C770" s="1" t="s">
        <v>970</v>
      </c>
      <c r="D770" s="3">
        <f t="shared" ref="D770:D833" si="145">B770/freq.sum.r1a</f>
        <v>9.0744101633393826E-4</v>
      </c>
      <c r="E770" s="1" t="str">
        <f t="shared" ref="E770:E833" si="146">_xlfn.LET(_xlpm.sep,":",_xlpm.w,$C770,_xlfn.CONCAT("~",RIGHT(_xlpm.w,LEN(_xlpm.w)-FIND(_xlpm.sep,_xlpm.w)),"~"))</f>
        <v>~deuten~</v>
      </c>
      <c r="F770" s="1" t="str">
        <f t="shared" ref="F770:F833" si="147">_xlfn.LET(_xlpm.sep,":",_xlpm.w,$C770,_xlfn.CONCAT("[",LEFT(_xlpm.w,FIND(_xlpm.sep,_xlpm.w)-1),"]"))</f>
        <v>[dɔœtn]</v>
      </c>
      <c r="G770" s="5">
        <f t="shared" ref="G770:G833" si="148">_xlfn.LET(_xlpm.w,E770,LEN(_xlpm.w)-2)</f>
        <v>6</v>
      </c>
      <c r="H770" s="5">
        <f t="shared" ref="H770:H833" si="149">_xlfn.LET(_xlpm.w,F770,LEN(_xlpm.w)-2)</f>
        <v>5</v>
      </c>
      <c r="I770" s="5">
        <f t="shared" ref="I770:I833" si="150">_xlfn.LET(_xlpm.a,H770,_xlpm.b,G770,MAX(_xlpm.a,_xlpm.b))</f>
        <v>6</v>
      </c>
      <c r="J770" s="3" cm="1">
        <f t="array" ref="J770">SUM(_xlfn._xlws.FILTER($D$2:$D$998,_xlfn.MAP($E$2:$E$998,_xlfn.LAMBDA(_xlpm.x,_xlpm.x=$E770))))</f>
        <v>9.0744101633393826E-4</v>
      </c>
      <c r="K770" s="3">
        <f t="shared" ref="K770:K833" si="151">$D770/J770</f>
        <v>1</v>
      </c>
      <c r="L770" s="3" cm="1">
        <f t="array" ref="L770">SUM(_xlfn._xlws.FILTER($D$2:$D$998,_xlfn.MAP($F$2:$F$998,_xlfn.LAMBDA(_xlpm.x,_xlpm.x=$F770))))</f>
        <v>9.0744101633393826E-4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0.25439985932113074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~fläche~ : [flɛçe]</v>
      </c>
      <c r="B771" s="2">
        <v>1</v>
      </c>
      <c r="C771" s="1" t="s">
        <v>969</v>
      </c>
      <c r="D771" s="3">
        <f t="shared" si="145"/>
        <v>9.0744101633393826E-4</v>
      </c>
      <c r="E771" s="1" t="str">
        <f t="shared" si="146"/>
        <v>~fläche~</v>
      </c>
      <c r="F771" s="1" t="str">
        <f t="shared" si="147"/>
        <v>[flɛçe]</v>
      </c>
      <c r="G771" s="5">
        <f t="shared" si="148"/>
        <v>6</v>
      </c>
      <c r="H771" s="5">
        <f t="shared" si="149"/>
        <v>5</v>
      </c>
      <c r="I771" s="5">
        <f t="shared" si="150"/>
        <v>6</v>
      </c>
      <c r="J771" s="3" cm="1">
        <f t="array" ref="J771">SUM(_xlfn._xlws.FILTER($D$2:$D$998,_xlfn.MAP($E$2:$E$998,_xlfn.LAMBDA(_xlpm.x,_xlpm.x=$E771))))</f>
        <v>9.0744101633393826E-4</v>
      </c>
      <c r="K771" s="3">
        <f t="shared" si="151"/>
        <v>1</v>
      </c>
      <c r="L771" s="3" cm="1">
        <f t="array" ref="L771">SUM(_xlfn._xlws.FILTER($D$2:$D$998,_xlfn.MAP($F$2:$F$998,_xlfn.LAMBDA(_xlpm.x,_xlpm.x=$F771))))</f>
        <v>9.0744101633393826E-4</v>
      </c>
      <c r="M771" s="3">
        <f t="shared" si="152"/>
        <v>1</v>
      </c>
      <c r="N771" s="3">
        <f t="shared" si="153"/>
        <v>0.25439985932113074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~flüssi~ : [flʏsɪ]</v>
      </c>
      <c r="B772" s="2">
        <v>1</v>
      </c>
      <c r="C772" s="1" t="s">
        <v>968</v>
      </c>
      <c r="D772" s="3">
        <f t="shared" si="145"/>
        <v>9.0744101633393826E-4</v>
      </c>
      <c r="E772" s="1" t="str">
        <f t="shared" si="146"/>
        <v>~flüssi~</v>
      </c>
      <c r="F772" s="1" t="str">
        <f t="shared" si="147"/>
        <v>[flʏsɪ]</v>
      </c>
      <c r="G772" s="5">
        <f t="shared" si="148"/>
        <v>6</v>
      </c>
      <c r="H772" s="5">
        <f t="shared" si="149"/>
        <v>5</v>
      </c>
      <c r="I772" s="5">
        <f t="shared" si="150"/>
        <v>6</v>
      </c>
      <c r="J772" s="3" cm="1">
        <f t="array" ref="J772">SUM(_xlfn._xlws.FILTER($D$2:$D$998,_xlfn.MAP($E$2:$E$998,_xlfn.LAMBDA(_xlpm.x,_xlpm.x=$E772))))</f>
        <v>9.0744101633393826E-4</v>
      </c>
      <c r="K772" s="3">
        <f t="shared" si="151"/>
        <v>1</v>
      </c>
      <c r="L772" s="3" cm="1">
        <f t="array" ref="L772">SUM(_xlfn._xlws.FILTER($D$2:$D$998,_xlfn.MAP($F$2:$F$998,_xlfn.LAMBDA(_xlpm.x,_xlpm.x=$F772))))</f>
        <v>9.0744101633393826E-4</v>
      </c>
      <c r="M772" s="3">
        <f t="shared" si="152"/>
        <v>1</v>
      </c>
      <c r="N772" s="3">
        <f t="shared" si="153"/>
        <v>0.25439985932113074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~fühlen~ : [fyːln]</v>
      </c>
      <c r="B773" s="2">
        <v>1</v>
      </c>
      <c r="C773" s="1" t="s">
        <v>967</v>
      </c>
      <c r="D773" s="3">
        <f t="shared" si="145"/>
        <v>9.0744101633393826E-4</v>
      </c>
      <c r="E773" s="1" t="str">
        <f t="shared" si="146"/>
        <v>~fühlen~</v>
      </c>
      <c r="F773" s="1" t="str">
        <f t="shared" si="147"/>
        <v>[fyːln]</v>
      </c>
      <c r="G773" s="5">
        <f t="shared" si="148"/>
        <v>6</v>
      </c>
      <c r="H773" s="5">
        <f t="shared" si="149"/>
        <v>5</v>
      </c>
      <c r="I773" s="5">
        <f t="shared" si="150"/>
        <v>6</v>
      </c>
      <c r="J773" s="3" cm="1">
        <f t="array" ref="J773">SUM(_xlfn._xlws.FILTER($D$2:$D$998,_xlfn.MAP($E$2:$E$998,_xlfn.LAMBDA(_xlpm.x,_xlpm.x=$E773))))</f>
        <v>9.0744101633393826E-4</v>
      </c>
      <c r="K773" s="3">
        <f t="shared" si="151"/>
        <v>1</v>
      </c>
      <c r="L773" s="3" cm="1">
        <f t="array" ref="L773">SUM(_xlfn._xlws.FILTER($D$2:$D$998,_xlfn.MAP($F$2:$F$998,_xlfn.LAMBDA(_xlpm.x,_xlpm.x=$F773))))</f>
        <v>9.0744101633393826E-4</v>
      </c>
      <c r="M773" s="3">
        <f t="shared" si="152"/>
        <v>1</v>
      </c>
      <c r="N773" s="3">
        <f t="shared" si="153"/>
        <v>0.25439985932113074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~verkau~ : [fɐkaɔ]</v>
      </c>
      <c r="B774" s="2">
        <v>1</v>
      </c>
      <c r="C774" s="1" t="s">
        <v>966</v>
      </c>
      <c r="D774" s="3">
        <f t="shared" si="145"/>
        <v>9.0744101633393826E-4</v>
      </c>
      <c r="E774" s="1" t="str">
        <f t="shared" si="146"/>
        <v>~verkau~</v>
      </c>
      <c r="F774" s="1" t="str">
        <f t="shared" si="147"/>
        <v>[fɐkaɔ]</v>
      </c>
      <c r="G774" s="5">
        <f t="shared" si="148"/>
        <v>6</v>
      </c>
      <c r="H774" s="5">
        <f t="shared" si="149"/>
        <v>5</v>
      </c>
      <c r="I774" s="5">
        <f t="shared" si="150"/>
        <v>6</v>
      </c>
      <c r="J774" s="3" cm="1">
        <f t="array" ref="J774">SUM(_xlfn._xlws.FILTER($D$2:$D$998,_xlfn.MAP($E$2:$E$998,_xlfn.LAMBDA(_xlpm.x,_xlpm.x=$E774))))</f>
        <v>9.0744101633393826E-4</v>
      </c>
      <c r="K774" s="3">
        <f t="shared" si="151"/>
        <v>1</v>
      </c>
      <c r="L774" s="3" cm="1">
        <f t="array" ref="L774">SUM(_xlfn._xlws.FILTER($D$2:$D$998,_xlfn.MAP($F$2:$F$998,_xlfn.LAMBDA(_xlpm.x,_xlpm.x=$F774))))</f>
        <v>9.0744101633393826E-4</v>
      </c>
      <c r="M774" s="3">
        <f t="shared" si="152"/>
        <v>1</v>
      </c>
      <c r="N774" s="3">
        <f t="shared" si="153"/>
        <v>0.25439985932113074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~folgen~ : [fɔlɡŋ]</v>
      </c>
      <c r="B775" s="2">
        <v>1</v>
      </c>
      <c r="C775" s="1" t="s">
        <v>965</v>
      </c>
      <c r="D775" s="3">
        <f t="shared" si="145"/>
        <v>9.0744101633393826E-4</v>
      </c>
      <c r="E775" s="1" t="str">
        <f t="shared" si="146"/>
        <v>~folgen~</v>
      </c>
      <c r="F775" s="1" t="str">
        <f t="shared" si="147"/>
        <v>[fɔlɡŋ]</v>
      </c>
      <c r="G775" s="5">
        <f t="shared" si="148"/>
        <v>6</v>
      </c>
      <c r="H775" s="5">
        <f t="shared" si="149"/>
        <v>5</v>
      </c>
      <c r="I775" s="5">
        <f t="shared" si="150"/>
        <v>6</v>
      </c>
      <c r="J775" s="3" cm="1">
        <f t="array" ref="J775">SUM(_xlfn._xlws.FILTER($D$2:$D$998,_xlfn.MAP($E$2:$E$998,_xlfn.LAMBDA(_xlpm.x,_xlpm.x=$E775))))</f>
        <v>9.0744101633393826E-4</v>
      </c>
      <c r="K775" s="3">
        <f t="shared" si="151"/>
        <v>1</v>
      </c>
      <c r="L775" s="3" cm="1">
        <f t="array" ref="L775">SUM(_xlfn._xlws.FILTER($D$2:$D$998,_xlfn.MAP($F$2:$F$998,_xlfn.LAMBDA(_xlpm.x,_xlpm.x=$F775))))</f>
        <v>9.0744101633393826E-4</v>
      </c>
      <c r="M775" s="3">
        <f t="shared" si="152"/>
        <v>1</v>
      </c>
      <c r="N775" s="3">
        <f t="shared" si="153"/>
        <v>0.25439985932113074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~funden~ : [fʊndn]</v>
      </c>
      <c r="B776" s="2">
        <v>1</v>
      </c>
      <c r="C776" s="1" t="s">
        <v>964</v>
      </c>
      <c r="D776" s="3">
        <f t="shared" si="145"/>
        <v>9.0744101633393826E-4</v>
      </c>
      <c r="E776" s="1" t="str">
        <f t="shared" si="146"/>
        <v>~funden~</v>
      </c>
      <c r="F776" s="1" t="str">
        <f t="shared" si="147"/>
        <v>[fʊndn]</v>
      </c>
      <c r="G776" s="5">
        <f t="shared" si="148"/>
        <v>6</v>
      </c>
      <c r="H776" s="5">
        <f t="shared" si="149"/>
        <v>5</v>
      </c>
      <c r="I776" s="5">
        <f t="shared" si="150"/>
        <v>6</v>
      </c>
      <c r="J776" s="3" cm="1">
        <f t="array" ref="J776">SUM(_xlfn._xlws.FILTER($D$2:$D$998,_xlfn.MAP($E$2:$E$998,_xlfn.LAMBDA(_xlpm.x,_xlpm.x=$E776))))</f>
        <v>9.0744101633393826E-4</v>
      </c>
      <c r="K776" s="3">
        <f t="shared" si="151"/>
        <v>1</v>
      </c>
      <c r="L776" s="3" cm="1">
        <f t="array" ref="L776">SUM(_xlfn._xlws.FILTER($D$2:$D$998,_xlfn.MAP($F$2:$F$998,_xlfn.LAMBDA(_xlpm.x,_xlpm.x=$F776))))</f>
        <v>9.0744101633393826E-4</v>
      </c>
      <c r="M776" s="3">
        <f t="shared" si="152"/>
        <v>1</v>
      </c>
      <c r="N776" s="3">
        <f t="shared" si="153"/>
        <v>0.25439985932113074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~handel~ : [handl]</v>
      </c>
      <c r="B777" s="2">
        <v>1</v>
      </c>
      <c r="C777" s="1" t="s">
        <v>963</v>
      </c>
      <c r="D777" s="3">
        <f t="shared" si="145"/>
        <v>9.0744101633393826E-4</v>
      </c>
      <c r="E777" s="3" t="str">
        <f t="shared" si="146"/>
        <v>~handel~</v>
      </c>
      <c r="F777" s="3" t="str">
        <f t="shared" si="147"/>
        <v>[handl]</v>
      </c>
      <c r="G777" s="5">
        <f t="shared" si="148"/>
        <v>6</v>
      </c>
      <c r="H777" s="5">
        <f t="shared" si="149"/>
        <v>5</v>
      </c>
      <c r="I777" s="5">
        <f t="shared" si="150"/>
        <v>6</v>
      </c>
      <c r="J777" s="3" cm="1">
        <f t="array" ref="J777">SUM(_xlfn._xlws.FILTER($D$2:$D$998,_xlfn.MAP($E$2:$E$998,_xlfn.LAMBDA(_xlpm.x,_xlpm.x=$E777))))</f>
        <v>9.0744101633393826E-4</v>
      </c>
      <c r="K777" s="3">
        <f t="shared" si="151"/>
        <v>1</v>
      </c>
      <c r="L777" s="3" cm="1">
        <f t="array" ref="L777">SUM(_xlfn._xlws.FILTER($D$2:$D$998,_xlfn.MAP($F$2:$F$998,_xlfn.LAMBDA(_xlpm.x,_xlpm.x=$F777))))</f>
        <v>9.0744101633393826E-4</v>
      </c>
      <c r="M777" s="3">
        <f t="shared" si="152"/>
        <v>1</v>
      </c>
      <c r="N777" s="3">
        <f t="shared" si="153"/>
        <v>0.25439985932113074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~handen~ : [handn]</v>
      </c>
      <c r="B778" s="2">
        <v>1</v>
      </c>
      <c r="C778" s="1" t="s">
        <v>962</v>
      </c>
      <c r="D778" s="3">
        <f t="shared" si="145"/>
        <v>9.0744101633393826E-4</v>
      </c>
      <c r="E778" s="1" t="str">
        <f t="shared" si="146"/>
        <v>~handen~</v>
      </c>
      <c r="F778" s="1" t="str">
        <f t="shared" si="147"/>
        <v>[handn]</v>
      </c>
      <c r="G778" s="5">
        <f t="shared" si="148"/>
        <v>6</v>
      </c>
      <c r="H778" s="5">
        <f t="shared" si="149"/>
        <v>5</v>
      </c>
      <c r="I778" s="5">
        <f t="shared" si="150"/>
        <v>6</v>
      </c>
      <c r="J778" s="3" cm="1">
        <f t="array" ref="J778">SUM(_xlfn._xlws.FILTER($D$2:$D$998,_xlfn.MAP($E$2:$E$998,_xlfn.LAMBDA(_xlpm.x,_xlpm.x=$E778))))</f>
        <v>9.0744101633393826E-4</v>
      </c>
      <c r="K778" s="3">
        <f t="shared" si="151"/>
        <v>1</v>
      </c>
      <c r="L778" s="3" cm="1">
        <f t="array" ref="L778">SUM(_xlfn._xlws.FILTER($D$2:$D$998,_xlfn.MAP($F$2:$F$998,_xlfn.LAMBDA(_xlpm.x,_xlpm.x=$F778))))</f>
        <v>9.0744101633393826E-4</v>
      </c>
      <c r="M778" s="3">
        <f t="shared" si="152"/>
        <v>1</v>
      </c>
      <c r="N778" s="3">
        <f t="shared" si="153"/>
        <v>0.25439985932113074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~hinter~ : [hɪntɐ]</v>
      </c>
      <c r="B779" s="2">
        <v>1</v>
      </c>
      <c r="C779" s="1" t="s">
        <v>961</v>
      </c>
      <c r="D779" s="3">
        <f t="shared" si="145"/>
        <v>9.0744101633393826E-4</v>
      </c>
      <c r="E779" s="1" t="str">
        <f t="shared" si="146"/>
        <v>~hinter~</v>
      </c>
      <c r="F779" s="1" t="str">
        <f t="shared" si="147"/>
        <v>[hɪntɐ]</v>
      </c>
      <c r="G779" s="5">
        <f t="shared" si="148"/>
        <v>6</v>
      </c>
      <c r="H779" s="5">
        <f t="shared" si="149"/>
        <v>5</v>
      </c>
      <c r="I779" s="5">
        <f t="shared" si="150"/>
        <v>6</v>
      </c>
      <c r="J779" s="3" cm="1">
        <f t="array" ref="J779">SUM(_xlfn._xlws.FILTER($D$2:$D$998,_xlfn.MAP($E$2:$E$998,_xlfn.LAMBDA(_xlpm.x,_xlpm.x=$E779))))</f>
        <v>9.0744101633393826E-4</v>
      </c>
      <c r="K779" s="3">
        <f t="shared" si="151"/>
        <v>1</v>
      </c>
      <c r="L779" s="3" cm="1">
        <f t="array" ref="L779">SUM(_xlfn._xlws.FILTER($D$2:$D$998,_xlfn.MAP($F$2:$F$998,_xlfn.LAMBDA(_xlpm.x,_xlpm.x=$F779))))</f>
        <v>9.0744101633393826E-4</v>
      </c>
      <c r="M779" s="3">
        <f t="shared" si="152"/>
        <v>1</v>
      </c>
      <c r="N779" s="3">
        <f t="shared" si="153"/>
        <v>0.25439985932113074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~kasten~ : [kastn]</v>
      </c>
      <c r="B780" s="2">
        <v>1</v>
      </c>
      <c r="C780" s="1" t="s">
        <v>960</v>
      </c>
      <c r="D780" s="3">
        <f t="shared" si="145"/>
        <v>9.0744101633393826E-4</v>
      </c>
      <c r="E780" s="1" t="str">
        <f t="shared" si="146"/>
        <v>~kasten~</v>
      </c>
      <c r="F780" s="1" t="str">
        <f t="shared" si="147"/>
        <v>[kastn]</v>
      </c>
      <c r="G780" s="5">
        <f t="shared" si="148"/>
        <v>6</v>
      </c>
      <c r="H780" s="5">
        <f t="shared" si="149"/>
        <v>5</v>
      </c>
      <c r="I780" s="5">
        <f t="shared" si="150"/>
        <v>6</v>
      </c>
      <c r="J780" s="3" cm="1">
        <f t="array" ref="J780">SUM(_xlfn._xlws.FILTER($D$2:$D$998,_xlfn.MAP($E$2:$E$998,_xlfn.LAMBDA(_xlpm.x,_xlpm.x=$E780))))</f>
        <v>9.0744101633393826E-4</v>
      </c>
      <c r="K780" s="3">
        <f t="shared" si="151"/>
        <v>1</v>
      </c>
      <c r="L780" s="3" cm="1">
        <f t="array" ref="L780">SUM(_xlfn._xlws.FILTER($D$2:$D$998,_xlfn.MAP($F$2:$F$998,_xlfn.LAMBDA(_xlpm.x,_xlpm.x=$F780))))</f>
        <v>9.0744101633393826E-4</v>
      </c>
      <c r="M780" s="3">
        <f t="shared" si="152"/>
        <v>1</v>
      </c>
      <c r="N780" s="3">
        <f t="shared" si="153"/>
        <v>0.25439985932113074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~klasse~ : [klase]</v>
      </c>
      <c r="B781" s="2">
        <v>1</v>
      </c>
      <c r="C781" s="1" t="s">
        <v>959</v>
      </c>
      <c r="D781" s="3">
        <f t="shared" si="145"/>
        <v>9.0744101633393826E-4</v>
      </c>
      <c r="E781" s="1" t="str">
        <f t="shared" si="146"/>
        <v>~klasse~</v>
      </c>
      <c r="F781" s="1" t="str">
        <f t="shared" si="147"/>
        <v>[klase]</v>
      </c>
      <c r="G781" s="5">
        <f t="shared" si="148"/>
        <v>6</v>
      </c>
      <c r="H781" s="5">
        <f t="shared" si="149"/>
        <v>5</v>
      </c>
      <c r="I781" s="5">
        <f t="shared" si="150"/>
        <v>6</v>
      </c>
      <c r="J781" s="3" cm="1">
        <f t="array" ref="J781">SUM(_xlfn._xlws.FILTER($D$2:$D$998,_xlfn.MAP($E$2:$E$998,_xlfn.LAMBDA(_xlpm.x,_xlpm.x=$E781))))</f>
        <v>9.0744101633393826E-4</v>
      </c>
      <c r="K781" s="3">
        <f t="shared" si="151"/>
        <v>1</v>
      </c>
      <c r="L781" s="3" cm="1">
        <f t="array" ref="L781">SUM(_xlfn._xlws.FILTER($D$2:$D$998,_xlfn.MAP($F$2:$F$998,_xlfn.LAMBDA(_xlpm.x,_xlpm.x=$F781))))</f>
        <v>9.0744101633393826E-4</v>
      </c>
      <c r="M781" s="3">
        <f t="shared" si="152"/>
        <v>1</v>
      </c>
      <c r="N781" s="3">
        <f t="shared" si="153"/>
        <v>0.25439985932113074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~klinge~ : [klɪŋe]</v>
      </c>
      <c r="B782" s="2">
        <v>1</v>
      </c>
      <c r="C782" s="1" t="s">
        <v>958</v>
      </c>
      <c r="D782" s="3">
        <f t="shared" si="145"/>
        <v>9.0744101633393826E-4</v>
      </c>
      <c r="E782" s="1" t="str">
        <f t="shared" si="146"/>
        <v>~klinge~</v>
      </c>
      <c r="F782" s="1" t="str">
        <f t="shared" si="147"/>
        <v>[klɪŋe]</v>
      </c>
      <c r="G782" s="5">
        <f t="shared" si="148"/>
        <v>6</v>
      </c>
      <c r="H782" s="5">
        <f t="shared" si="149"/>
        <v>5</v>
      </c>
      <c r="I782" s="5">
        <f t="shared" si="150"/>
        <v>6</v>
      </c>
      <c r="J782" s="3" cm="1">
        <f t="array" ref="J782">SUM(_xlfn._xlws.FILTER($D$2:$D$998,_xlfn.MAP($E$2:$E$998,_xlfn.LAMBDA(_xlpm.x,_xlpm.x=$E782))))</f>
        <v>9.0744101633393826E-4</v>
      </c>
      <c r="K782" s="3">
        <f t="shared" si="151"/>
        <v>1</v>
      </c>
      <c r="L782" s="3" cm="1">
        <f t="array" ref="L782">SUM(_xlfn._xlws.FILTER($D$2:$D$998,_xlfn.MAP($F$2:$F$998,_xlfn.LAMBDA(_xlpm.x,_xlpm.x=$F782))))</f>
        <v>9.0744101633393826E-4</v>
      </c>
      <c r="M782" s="3">
        <f t="shared" si="152"/>
        <v>1</v>
      </c>
      <c r="N782" s="3">
        <f t="shared" si="153"/>
        <v>0.25439985932113074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~kühlen~ : [kyːln]</v>
      </c>
      <c r="B783" s="2">
        <v>1</v>
      </c>
      <c r="C783" s="1" t="s">
        <v>957</v>
      </c>
      <c r="D783" s="3">
        <f t="shared" si="145"/>
        <v>9.0744101633393826E-4</v>
      </c>
      <c r="E783" s="3" t="str">
        <f t="shared" si="146"/>
        <v>~kühlen~</v>
      </c>
      <c r="F783" s="3" t="str">
        <f t="shared" si="147"/>
        <v>[kyːln]</v>
      </c>
      <c r="G783" s="5">
        <f t="shared" si="148"/>
        <v>6</v>
      </c>
      <c r="H783" s="5">
        <f t="shared" si="149"/>
        <v>5</v>
      </c>
      <c r="I783" s="5">
        <f t="shared" si="150"/>
        <v>6</v>
      </c>
      <c r="J783" s="3" cm="1">
        <f t="array" ref="J783">SUM(_xlfn._xlws.FILTER($D$2:$D$998,_xlfn.MAP($E$2:$E$998,_xlfn.LAMBDA(_xlpm.x,_xlpm.x=$E783))))</f>
        <v>9.0744101633393826E-4</v>
      </c>
      <c r="K783" s="3">
        <f t="shared" si="151"/>
        <v>1</v>
      </c>
      <c r="L783" s="3" cm="1">
        <f t="array" ref="L783">SUM(_xlfn._xlws.FILTER($D$2:$D$998,_xlfn.MAP($F$2:$F$998,_xlfn.LAMBDA(_xlpm.x,_xlpm.x=$F783))))</f>
        <v>9.0744101633393826E-4</v>
      </c>
      <c r="M783" s="3">
        <f t="shared" si="152"/>
        <v>1</v>
      </c>
      <c r="N783" s="3">
        <f t="shared" si="153"/>
        <v>0.25439985932113074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~kollie~ : [kɔliː]</v>
      </c>
      <c r="B784" s="2">
        <v>1</v>
      </c>
      <c r="C784" s="1" t="s">
        <v>956</v>
      </c>
      <c r="D784" s="3">
        <f t="shared" si="145"/>
        <v>9.0744101633393826E-4</v>
      </c>
      <c r="E784" s="3" t="str">
        <f t="shared" si="146"/>
        <v>~kollie~</v>
      </c>
      <c r="F784" s="3" t="str">
        <f t="shared" si="147"/>
        <v>[kɔliː]</v>
      </c>
      <c r="G784" s="5">
        <f t="shared" si="148"/>
        <v>6</v>
      </c>
      <c r="H784" s="5">
        <f t="shared" si="149"/>
        <v>5</v>
      </c>
      <c r="I784" s="5">
        <f t="shared" si="150"/>
        <v>6</v>
      </c>
      <c r="J784" s="3" cm="1">
        <f t="array" ref="J784">SUM(_xlfn._xlws.FILTER($D$2:$D$998,_xlfn.MAP($E$2:$E$998,_xlfn.LAMBDA(_xlpm.x,_xlpm.x=$E784))))</f>
        <v>9.0744101633393826E-4</v>
      </c>
      <c r="K784" s="3">
        <f t="shared" si="151"/>
        <v>1</v>
      </c>
      <c r="L784" s="3" cm="1">
        <f t="array" ref="L784">SUM(_xlfn._xlws.FILTER($D$2:$D$998,_xlfn.MAP($F$2:$F$998,_xlfn.LAMBDA(_xlpm.x,_xlpm.x=$F784))))</f>
        <v>9.0744101633393826E-4</v>
      </c>
      <c r="M784" s="3">
        <f t="shared" si="152"/>
        <v>1</v>
      </c>
      <c r="N784" s="3">
        <f t="shared" si="153"/>
        <v>0.25439985932113074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~könnte~ : [kœnte]</v>
      </c>
      <c r="B785" s="2">
        <v>1</v>
      </c>
      <c r="C785" s="1" t="s">
        <v>955</v>
      </c>
      <c r="D785" s="3">
        <f t="shared" si="145"/>
        <v>9.0744101633393826E-4</v>
      </c>
      <c r="E785" s="1" t="str">
        <f t="shared" si="146"/>
        <v>~könnte~</v>
      </c>
      <c r="F785" s="1" t="str">
        <f t="shared" si="147"/>
        <v>[kœnte]</v>
      </c>
      <c r="G785" s="5">
        <f t="shared" si="148"/>
        <v>6</v>
      </c>
      <c r="H785" s="5">
        <f t="shared" si="149"/>
        <v>5</v>
      </c>
      <c r="I785" s="5">
        <f t="shared" si="150"/>
        <v>6</v>
      </c>
      <c r="J785" s="3" cm="1">
        <f t="array" ref="J785">SUM(_xlfn._xlws.FILTER($D$2:$D$998,_xlfn.MAP($E$2:$E$998,_xlfn.LAMBDA(_xlpm.x,_xlpm.x=$E785))))</f>
        <v>9.0744101633393826E-4</v>
      </c>
      <c r="K785" s="3">
        <f t="shared" si="151"/>
        <v>1</v>
      </c>
      <c r="L785" s="3" cm="1">
        <f t="array" ref="L785">SUM(_xlfn._xlws.FILTER($D$2:$D$998,_xlfn.MAP($F$2:$F$998,_xlfn.LAMBDA(_xlpm.x,_xlpm.x=$F785))))</f>
        <v>9.0744101633393826E-4</v>
      </c>
      <c r="M785" s="3">
        <f t="shared" si="152"/>
        <v>1</v>
      </c>
      <c r="N785" s="3">
        <f t="shared" si="153"/>
        <v>0.25439985932113074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~kosten~ : [kɔstn]</v>
      </c>
      <c r="B786" s="2">
        <v>1</v>
      </c>
      <c r="C786" s="1" t="s">
        <v>954</v>
      </c>
      <c r="D786" s="3">
        <f t="shared" si="145"/>
        <v>9.0744101633393826E-4</v>
      </c>
      <c r="E786" s="1" t="str">
        <f t="shared" si="146"/>
        <v>~kosten~</v>
      </c>
      <c r="F786" s="1" t="str">
        <f t="shared" si="147"/>
        <v>[kɔstn]</v>
      </c>
      <c r="G786" s="5">
        <f t="shared" si="148"/>
        <v>6</v>
      </c>
      <c r="H786" s="5">
        <f t="shared" si="149"/>
        <v>5</v>
      </c>
      <c r="I786" s="5">
        <f t="shared" si="150"/>
        <v>6</v>
      </c>
      <c r="J786" s="3" cm="1">
        <f t="array" ref="J786">SUM(_xlfn._xlws.FILTER($D$2:$D$998,_xlfn.MAP($E$2:$E$998,_xlfn.LAMBDA(_xlpm.x,_xlpm.x=$E786))))</f>
        <v>9.0744101633393826E-4</v>
      </c>
      <c r="K786" s="3">
        <f t="shared" si="151"/>
        <v>1</v>
      </c>
      <c r="L786" s="3" cm="1">
        <f t="array" ref="L786">SUM(_xlfn._xlws.FILTER($D$2:$D$998,_xlfn.MAP($F$2:$F$998,_xlfn.LAMBDA(_xlpm.x,_xlpm.x=$F786))))</f>
        <v>9.0744101633393826E-4</v>
      </c>
      <c r="M786" s="3">
        <f t="shared" si="152"/>
        <v>1</v>
      </c>
      <c r="N786" s="3">
        <f t="shared" si="153"/>
        <v>0.25439985932113074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~körper~ : [kœʁpɐ]</v>
      </c>
      <c r="B787" s="2">
        <v>1</v>
      </c>
      <c r="C787" s="1" t="s">
        <v>953</v>
      </c>
      <c r="D787" s="3">
        <f t="shared" si="145"/>
        <v>9.0744101633393826E-4</v>
      </c>
      <c r="E787" s="3" t="str">
        <f t="shared" si="146"/>
        <v>~körper~</v>
      </c>
      <c r="F787" s="3" t="str">
        <f t="shared" si="147"/>
        <v>[kœʁpɐ]</v>
      </c>
      <c r="G787" s="5">
        <f t="shared" si="148"/>
        <v>6</v>
      </c>
      <c r="H787" s="5">
        <f t="shared" si="149"/>
        <v>5</v>
      </c>
      <c r="I787" s="5">
        <f t="shared" si="150"/>
        <v>6</v>
      </c>
      <c r="J787" s="3" cm="1">
        <f t="array" ref="J787">SUM(_xlfn._xlws.FILTER($D$2:$D$998,_xlfn.MAP($E$2:$E$998,_xlfn.LAMBDA(_xlpm.x,_xlpm.x=$E787))))</f>
        <v>9.0744101633393826E-4</v>
      </c>
      <c r="K787" s="3">
        <f t="shared" si="151"/>
        <v>1</v>
      </c>
      <c r="L787" s="3" cm="1">
        <f t="array" ref="L787">SUM(_xlfn._xlws.FILTER($D$2:$D$998,_xlfn.MAP($F$2:$F$998,_xlfn.LAMBDA(_xlpm.x,_xlpm.x=$F787))))</f>
        <v>9.0744101633393826E-4</v>
      </c>
      <c r="M787" s="3">
        <f t="shared" si="152"/>
        <v>1</v>
      </c>
      <c r="N787" s="3">
        <f t="shared" si="153"/>
        <v>0.25439985932113074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~lauben~ : [laɔbm]</v>
      </c>
      <c r="B788" s="2">
        <v>1</v>
      </c>
      <c r="C788" s="1" t="s">
        <v>952</v>
      </c>
      <c r="D788" s="3">
        <f t="shared" si="145"/>
        <v>9.0744101633393826E-4</v>
      </c>
      <c r="E788" s="3" t="str">
        <f t="shared" si="146"/>
        <v>~lauben~</v>
      </c>
      <c r="F788" s="3" t="str">
        <f t="shared" si="147"/>
        <v>[laɔbm]</v>
      </c>
      <c r="G788" s="5">
        <f t="shared" si="148"/>
        <v>6</v>
      </c>
      <c r="H788" s="5">
        <f t="shared" si="149"/>
        <v>5</v>
      </c>
      <c r="I788" s="5">
        <f t="shared" si="150"/>
        <v>6</v>
      </c>
      <c r="J788" s="3" cm="1">
        <f t="array" ref="J788">SUM(_xlfn._xlws.FILTER($D$2:$D$998,_xlfn.MAP($E$2:$E$998,_xlfn.LAMBDA(_xlpm.x,_xlpm.x=$E788))))</f>
        <v>9.0744101633393826E-4</v>
      </c>
      <c r="K788" s="3">
        <f t="shared" si="151"/>
        <v>1</v>
      </c>
      <c r="L788" s="3" cm="1">
        <f t="array" ref="L788">SUM(_xlfn._xlws.FILTER($D$2:$D$998,_xlfn.MAP($F$2:$F$998,_xlfn.LAMBDA(_xlpm.x,_xlpm.x=$F788))))</f>
        <v>9.0744101633393826E-4</v>
      </c>
      <c r="M788" s="3">
        <f t="shared" si="152"/>
        <v>1</v>
      </c>
      <c r="N788" s="3">
        <f t="shared" si="153"/>
        <v>0.25439985932113074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~laufen~ : [laɔfn]</v>
      </c>
      <c r="B789" s="2">
        <v>1</v>
      </c>
      <c r="C789" s="1" t="s">
        <v>951</v>
      </c>
      <c r="D789" s="3">
        <f t="shared" si="145"/>
        <v>9.0744101633393826E-4</v>
      </c>
      <c r="E789" s="3" t="str">
        <f t="shared" si="146"/>
        <v>~laufen~</v>
      </c>
      <c r="F789" s="3" t="str">
        <f t="shared" si="147"/>
        <v>[laɔfn]</v>
      </c>
      <c r="G789" s="5">
        <f t="shared" si="148"/>
        <v>6</v>
      </c>
      <c r="H789" s="5">
        <f t="shared" si="149"/>
        <v>5</v>
      </c>
      <c r="I789" s="5">
        <f t="shared" si="150"/>
        <v>6</v>
      </c>
      <c r="J789" s="3" cm="1">
        <f t="array" ref="J789">SUM(_xlfn._xlws.FILTER($D$2:$D$998,_xlfn.MAP($E$2:$E$998,_xlfn.LAMBDA(_xlpm.x,_xlpm.x=$E789))))</f>
        <v>9.0744101633393826E-4</v>
      </c>
      <c r="K789" s="3">
        <f t="shared" si="151"/>
        <v>1</v>
      </c>
      <c r="L789" s="3" cm="1">
        <f t="array" ref="L789">SUM(_xlfn._xlws.FILTER($D$2:$D$998,_xlfn.MAP($F$2:$F$998,_xlfn.LAMBDA(_xlpm.x,_xlpm.x=$F789))))</f>
        <v>9.0744101633393826E-4</v>
      </c>
      <c r="M789" s="3">
        <f t="shared" si="152"/>
        <v>1</v>
      </c>
      <c r="N789" s="3">
        <f t="shared" si="153"/>
        <v>0.25439985932113074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~lliere~ : [liːʁe]</v>
      </c>
      <c r="B790" s="2">
        <v>1</v>
      </c>
      <c r="C790" s="1" t="s">
        <v>950</v>
      </c>
      <c r="D790" s="3">
        <f t="shared" si="145"/>
        <v>9.0744101633393826E-4</v>
      </c>
      <c r="E790" s="3" t="str">
        <f t="shared" si="146"/>
        <v>~lliere~</v>
      </c>
      <c r="F790" s="3" t="str">
        <f t="shared" si="147"/>
        <v>[liːʁe]</v>
      </c>
      <c r="G790" s="5">
        <f t="shared" si="148"/>
        <v>6</v>
      </c>
      <c r="H790" s="5">
        <f t="shared" si="149"/>
        <v>5</v>
      </c>
      <c r="I790" s="5">
        <f t="shared" si="150"/>
        <v>6</v>
      </c>
      <c r="J790" s="3" cm="1">
        <f t="array" ref="J790">SUM(_xlfn._xlws.FILTER($D$2:$D$998,_xlfn.MAP($E$2:$E$998,_xlfn.LAMBDA(_xlpm.x,_xlpm.x=$E790))))</f>
        <v>9.0744101633393826E-4</v>
      </c>
      <c r="K790" s="3">
        <f t="shared" si="151"/>
        <v>1</v>
      </c>
      <c r="L790" s="3" cm="1">
        <f t="array" ref="L790">SUM(_xlfn._xlws.FILTER($D$2:$D$998,_xlfn.MAP($F$2:$F$998,_xlfn.LAMBDA(_xlpm.x,_xlpm.x=$F790))))</f>
        <v>9.0744101633393826E-4</v>
      </c>
      <c r="M790" s="3">
        <f t="shared" si="152"/>
        <v>1</v>
      </c>
      <c r="N790" s="3">
        <f t="shared" si="153"/>
        <v>0.25439985932113074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~mantel~ : [mantl]</v>
      </c>
      <c r="B791" s="2">
        <v>1</v>
      </c>
      <c r="C791" s="1" t="s">
        <v>949</v>
      </c>
      <c r="D791" s="3">
        <f t="shared" si="145"/>
        <v>9.0744101633393826E-4</v>
      </c>
      <c r="E791" s="1" t="str">
        <f t="shared" si="146"/>
        <v>~mantel~</v>
      </c>
      <c r="F791" s="1" t="str">
        <f t="shared" si="147"/>
        <v>[mantl]</v>
      </c>
      <c r="G791" s="5">
        <f t="shared" si="148"/>
        <v>6</v>
      </c>
      <c r="H791" s="5">
        <f t="shared" si="149"/>
        <v>5</v>
      </c>
      <c r="I791" s="5">
        <f t="shared" si="150"/>
        <v>6</v>
      </c>
      <c r="J791" s="3" cm="1">
        <f t="array" ref="J791">SUM(_xlfn._xlws.FILTER($D$2:$D$998,_xlfn.MAP($E$2:$E$998,_xlfn.LAMBDA(_xlpm.x,_xlpm.x=$E791))))</f>
        <v>9.0744101633393826E-4</v>
      </c>
      <c r="K791" s="3">
        <f t="shared" si="151"/>
        <v>1</v>
      </c>
      <c r="L791" s="3" cm="1">
        <f t="array" ref="L791">SUM(_xlfn._xlws.FILTER($D$2:$D$998,_xlfn.MAP($F$2:$F$998,_xlfn.LAMBDA(_xlpm.x,_xlpm.x=$F791))))</f>
        <v>9.0744101633393826E-4</v>
      </c>
      <c r="M791" s="3">
        <f t="shared" si="152"/>
        <v>1</v>
      </c>
      <c r="N791" s="3">
        <f t="shared" si="153"/>
        <v>0.25439985932113074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~maschi~ : [maʃiː]</v>
      </c>
      <c r="B792" s="2">
        <v>1</v>
      </c>
      <c r="C792" s="1" t="s">
        <v>948</v>
      </c>
      <c r="D792" s="3">
        <f t="shared" si="145"/>
        <v>9.0744101633393826E-4</v>
      </c>
      <c r="E792" s="3" t="str">
        <f t="shared" si="146"/>
        <v>~maschi~</v>
      </c>
      <c r="F792" s="3" t="str">
        <f t="shared" si="147"/>
        <v>[maʃiː]</v>
      </c>
      <c r="G792" s="5">
        <f t="shared" si="148"/>
        <v>6</v>
      </c>
      <c r="H792" s="5">
        <f t="shared" si="149"/>
        <v>5</v>
      </c>
      <c r="I792" s="5">
        <f t="shared" si="150"/>
        <v>6</v>
      </c>
      <c r="J792" s="3" cm="1">
        <f t="array" ref="J792">SUM(_xlfn._xlws.FILTER($D$2:$D$998,_xlfn.MAP($E$2:$E$998,_xlfn.LAMBDA(_xlpm.x,_xlpm.x=$E792))))</f>
        <v>9.0744101633393826E-4</v>
      </c>
      <c r="K792" s="3">
        <f t="shared" si="151"/>
        <v>1</v>
      </c>
      <c r="L792" s="3" cm="1">
        <f t="array" ref="L792">SUM(_xlfn._xlws.FILTER($D$2:$D$998,_xlfn.MAP($F$2:$F$998,_xlfn.LAMBDA(_xlpm.x,_xlpm.x=$F792))))</f>
        <v>9.0744101633393826E-4</v>
      </c>
      <c r="M792" s="3">
        <f t="shared" si="152"/>
        <v>1</v>
      </c>
      <c r="N792" s="3">
        <f t="shared" si="153"/>
        <v>0.25439985932113074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~muster~ : [mʊstɐ]</v>
      </c>
      <c r="B793" s="2">
        <v>1</v>
      </c>
      <c r="C793" s="1" t="s">
        <v>947</v>
      </c>
      <c r="D793" s="3">
        <f t="shared" si="145"/>
        <v>9.0744101633393826E-4</v>
      </c>
      <c r="E793" s="1" t="str">
        <f t="shared" si="146"/>
        <v>~muster~</v>
      </c>
      <c r="F793" s="1" t="str">
        <f t="shared" si="147"/>
        <v>[mʊstɐ]</v>
      </c>
      <c r="G793" s="5">
        <f t="shared" si="148"/>
        <v>6</v>
      </c>
      <c r="H793" s="5">
        <f t="shared" si="149"/>
        <v>5</v>
      </c>
      <c r="I793" s="5">
        <f t="shared" si="150"/>
        <v>6</v>
      </c>
      <c r="J793" s="3" cm="1">
        <f t="array" ref="J793">SUM(_xlfn._xlws.FILTER($D$2:$D$998,_xlfn.MAP($E$2:$E$998,_xlfn.LAMBDA(_xlpm.x,_xlpm.x=$E793))))</f>
        <v>9.0744101633393826E-4</v>
      </c>
      <c r="K793" s="3">
        <f t="shared" si="151"/>
        <v>1</v>
      </c>
      <c r="L793" s="3" cm="1">
        <f t="array" ref="L793">SUM(_xlfn._xlws.FILTER($D$2:$D$998,_xlfn.MAP($F$2:$F$998,_xlfn.LAMBDA(_xlpm.x,_xlpm.x=$F793))))</f>
        <v>9.0744101633393826E-4</v>
      </c>
      <c r="M793" s="3">
        <f t="shared" si="152"/>
        <v>1</v>
      </c>
      <c r="N793" s="3">
        <f t="shared" si="153"/>
        <v>0.25439985932113074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~merken~ : [mɛʁkŋ]</v>
      </c>
      <c r="B794" s="2">
        <v>1</v>
      </c>
      <c r="C794" s="1" t="s">
        <v>946</v>
      </c>
      <c r="D794" s="3">
        <f t="shared" si="145"/>
        <v>9.0744101633393826E-4</v>
      </c>
      <c r="E794" s="1" t="str">
        <f t="shared" si="146"/>
        <v>~merken~</v>
      </c>
      <c r="F794" s="1" t="str">
        <f t="shared" si="147"/>
        <v>[mɛʁkŋ]</v>
      </c>
      <c r="G794" s="5">
        <f t="shared" si="148"/>
        <v>6</v>
      </c>
      <c r="H794" s="5">
        <f t="shared" si="149"/>
        <v>5</v>
      </c>
      <c r="I794" s="5">
        <f t="shared" si="150"/>
        <v>6</v>
      </c>
      <c r="J794" s="3" cm="1">
        <f t="array" ref="J794">SUM(_xlfn._xlws.FILTER($D$2:$D$998,_xlfn.MAP($E$2:$E$998,_xlfn.LAMBDA(_xlpm.x,_xlpm.x=$E794))))</f>
        <v>9.0744101633393826E-4</v>
      </c>
      <c r="K794" s="3">
        <f t="shared" si="151"/>
        <v>1</v>
      </c>
      <c r="L794" s="3" cm="1">
        <f t="array" ref="L794">SUM(_xlfn._xlws.FILTER($D$2:$D$998,_xlfn.MAP($F$2:$F$998,_xlfn.LAMBDA(_xlpm.x,_xlpm.x=$F794))))</f>
        <v>9.0744101633393826E-4</v>
      </c>
      <c r="M794" s="3">
        <f t="shared" si="152"/>
        <v>1</v>
      </c>
      <c r="N794" s="3">
        <f t="shared" si="153"/>
        <v>0.25439985932113074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~nterla~ : [ntɐla]</v>
      </c>
      <c r="B795" s="2">
        <v>1</v>
      </c>
      <c r="C795" s="1" t="s">
        <v>944</v>
      </c>
      <c r="D795" s="3">
        <f t="shared" si="145"/>
        <v>9.0744101633393826E-4</v>
      </c>
      <c r="E795" s="1" t="str">
        <f t="shared" si="146"/>
        <v>~nterla~</v>
      </c>
      <c r="F795" s="1" t="str">
        <f t="shared" si="147"/>
        <v>[ntɐla]</v>
      </c>
      <c r="G795" s="5">
        <f t="shared" si="148"/>
        <v>6</v>
      </c>
      <c r="H795" s="5">
        <f t="shared" si="149"/>
        <v>5</v>
      </c>
      <c r="I795" s="5">
        <f t="shared" si="150"/>
        <v>6</v>
      </c>
      <c r="J795" s="3" cm="1">
        <f t="array" ref="J795">SUM(_xlfn._xlws.FILTER($D$2:$D$998,_xlfn.MAP($E$2:$E$998,_xlfn.LAMBDA(_xlpm.x,_xlpm.x=$E795))))</f>
        <v>9.0744101633393826E-4</v>
      </c>
      <c r="K795" s="3">
        <f t="shared" si="151"/>
        <v>1</v>
      </c>
      <c r="L795" s="3" cm="1">
        <f t="array" ref="L795">SUM(_xlfn._xlws.FILTER($D$2:$D$998,_xlfn.MAP($F$2:$F$998,_xlfn.LAMBDA(_xlpm.x,_xlpm.x=$F795))))</f>
        <v>9.0744101633393826E-4</v>
      </c>
      <c r="M795" s="3">
        <f t="shared" si="152"/>
        <v>1</v>
      </c>
      <c r="N795" s="3">
        <f t="shared" si="153"/>
        <v>0.25439985932113074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~nichts~ : [nɪçts]</v>
      </c>
      <c r="B796" s="2">
        <v>1</v>
      </c>
      <c r="C796" s="1" t="s">
        <v>943</v>
      </c>
      <c r="D796" s="3">
        <f t="shared" si="145"/>
        <v>9.0744101633393826E-4</v>
      </c>
      <c r="E796" s="1" t="str">
        <f t="shared" si="146"/>
        <v>~nichts~</v>
      </c>
      <c r="F796" s="1" t="str">
        <f t="shared" si="147"/>
        <v>[nɪçts]</v>
      </c>
      <c r="G796" s="5">
        <f t="shared" si="148"/>
        <v>6</v>
      </c>
      <c r="H796" s="5">
        <f t="shared" si="149"/>
        <v>5</v>
      </c>
      <c r="I796" s="5">
        <f t="shared" si="150"/>
        <v>6</v>
      </c>
      <c r="J796" s="3" cm="1">
        <f t="array" ref="J796">SUM(_xlfn._xlws.FILTER($D$2:$D$998,_xlfn.MAP($E$2:$E$998,_xlfn.LAMBDA(_xlpm.x,_xlpm.x=$E796))))</f>
        <v>9.0744101633393826E-4</v>
      </c>
      <c r="K796" s="3">
        <f t="shared" si="151"/>
        <v>1</v>
      </c>
      <c r="L796" s="3" cm="1">
        <f t="array" ref="L796">SUM(_xlfn._xlws.FILTER($D$2:$D$998,_xlfn.MAP($F$2:$F$998,_xlfn.LAMBDA(_xlpm.x,_xlpm.x=$F796))))</f>
        <v>9.0744101633393826E-4</v>
      </c>
      <c r="M796" s="3">
        <f t="shared" si="152"/>
        <v>1</v>
      </c>
      <c r="N796" s="3">
        <f t="shared" si="153"/>
        <v>0.25439985932113074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~norden~ : [nɔʁdn]</v>
      </c>
      <c r="B797" s="2">
        <v>1</v>
      </c>
      <c r="C797" s="1" t="s">
        <v>942</v>
      </c>
      <c r="D797" s="3">
        <f t="shared" si="145"/>
        <v>9.0744101633393826E-4</v>
      </c>
      <c r="E797" s="1" t="str">
        <f t="shared" si="146"/>
        <v>~norden~</v>
      </c>
      <c r="F797" s="1" t="str">
        <f t="shared" si="147"/>
        <v>[nɔʁdn]</v>
      </c>
      <c r="G797" s="5">
        <f t="shared" si="148"/>
        <v>6</v>
      </c>
      <c r="H797" s="5">
        <f t="shared" si="149"/>
        <v>5</v>
      </c>
      <c r="I797" s="5">
        <f t="shared" si="150"/>
        <v>6</v>
      </c>
      <c r="J797" s="3" cm="1">
        <f t="array" ref="J797">SUM(_xlfn._xlws.FILTER($D$2:$D$998,_xlfn.MAP($E$2:$E$998,_xlfn.LAMBDA(_xlpm.x,_xlpm.x=$E797))))</f>
        <v>9.0744101633393826E-4</v>
      </c>
      <c r="K797" s="3">
        <f t="shared" si="151"/>
        <v>1</v>
      </c>
      <c r="L797" s="3" cm="1">
        <f t="array" ref="L797">SUM(_xlfn._xlws.FILTER($D$2:$D$998,_xlfn.MAP($F$2:$F$998,_xlfn.LAMBDA(_xlpm.x,_xlpm.x=$F797))))</f>
        <v>9.0744101633393826E-4</v>
      </c>
      <c r="M797" s="3">
        <f t="shared" si="152"/>
        <v>1</v>
      </c>
      <c r="N797" s="3">
        <f t="shared" si="153"/>
        <v>0.25439985932113074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~passie~ : [pasiː]</v>
      </c>
      <c r="B798" s="2">
        <v>1</v>
      </c>
      <c r="C798" s="1" t="s">
        <v>941</v>
      </c>
      <c r="D798" s="3">
        <f t="shared" si="145"/>
        <v>9.0744101633393826E-4</v>
      </c>
      <c r="E798" s="1" t="str">
        <f t="shared" si="146"/>
        <v>~passie~</v>
      </c>
      <c r="F798" s="1" t="str">
        <f t="shared" si="147"/>
        <v>[pasiː]</v>
      </c>
      <c r="G798" s="5">
        <f t="shared" si="148"/>
        <v>6</v>
      </c>
      <c r="H798" s="5">
        <f t="shared" si="149"/>
        <v>5</v>
      </c>
      <c r="I798" s="5">
        <f t="shared" si="150"/>
        <v>6</v>
      </c>
      <c r="J798" s="3" cm="1">
        <f t="array" ref="J798">SUM(_xlfn._xlws.FILTER($D$2:$D$998,_xlfn.MAP($E$2:$E$998,_xlfn.LAMBDA(_xlpm.x,_xlpm.x=$E798))))</f>
        <v>9.0744101633393826E-4</v>
      </c>
      <c r="K798" s="3">
        <f t="shared" si="151"/>
        <v>1</v>
      </c>
      <c r="L798" s="3" cm="1">
        <f t="array" ref="L798">SUM(_xlfn._xlws.FILTER($D$2:$D$998,_xlfn.MAP($F$2:$F$998,_xlfn.LAMBDA(_xlpm.x,_xlpm.x=$F798))))</f>
        <v>9.0744101633393826E-4</v>
      </c>
      <c r="M798" s="3">
        <f t="shared" si="152"/>
        <v>1</v>
      </c>
      <c r="N798" s="3">
        <f t="shared" si="153"/>
        <v>0.25439985932113074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~pfange~ : [pfaŋe]</v>
      </c>
      <c r="B799" s="2">
        <v>1</v>
      </c>
      <c r="C799" s="1" t="s">
        <v>940</v>
      </c>
      <c r="D799" s="3">
        <f t="shared" si="145"/>
        <v>9.0744101633393826E-4</v>
      </c>
      <c r="E799" s="3" t="str">
        <f t="shared" si="146"/>
        <v>~pfange~</v>
      </c>
      <c r="F799" s="3" t="str">
        <f t="shared" si="147"/>
        <v>[pfaŋe]</v>
      </c>
      <c r="G799" s="5">
        <f t="shared" si="148"/>
        <v>6</v>
      </c>
      <c r="H799" s="5">
        <f t="shared" si="149"/>
        <v>5</v>
      </c>
      <c r="I799" s="5">
        <f t="shared" si="150"/>
        <v>6</v>
      </c>
      <c r="J799" s="3" cm="1">
        <f t="array" ref="J799">SUM(_xlfn._xlws.FILTER($D$2:$D$998,_xlfn.MAP($E$2:$E$998,_xlfn.LAMBDA(_xlpm.x,_xlpm.x=$E799))))</f>
        <v>9.0744101633393826E-4</v>
      </c>
      <c r="K799" s="3">
        <f t="shared" si="151"/>
        <v>1</v>
      </c>
      <c r="L799" s="3" cm="1">
        <f t="array" ref="L799">SUM(_xlfn._xlws.FILTER($D$2:$D$998,_xlfn.MAP($F$2:$F$998,_xlfn.LAMBDA(_xlpm.x,_xlpm.x=$F799))))</f>
        <v>9.0744101633393826E-4</v>
      </c>
      <c r="M799" s="3">
        <f t="shared" si="152"/>
        <v>1</v>
      </c>
      <c r="N799" s="3">
        <f t="shared" si="153"/>
        <v>0.25439985932113074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~presse~ : [pʁɛse]</v>
      </c>
      <c r="B800" s="2">
        <v>1</v>
      </c>
      <c r="C800" s="1" t="s">
        <v>939</v>
      </c>
      <c r="D800" s="3">
        <f t="shared" si="145"/>
        <v>9.0744101633393826E-4</v>
      </c>
      <c r="E800" s="3" t="str">
        <f t="shared" si="146"/>
        <v>~presse~</v>
      </c>
      <c r="F800" s="3" t="str">
        <f t="shared" si="147"/>
        <v>[pʁɛse]</v>
      </c>
      <c r="G800" s="5">
        <f t="shared" si="148"/>
        <v>6</v>
      </c>
      <c r="H800" s="5">
        <f t="shared" si="149"/>
        <v>5</v>
      </c>
      <c r="I800" s="5">
        <f t="shared" si="150"/>
        <v>6</v>
      </c>
      <c r="J800" s="3" cm="1">
        <f t="array" ref="J800">SUM(_xlfn._xlws.FILTER($D$2:$D$998,_xlfn.MAP($E$2:$E$998,_xlfn.LAMBDA(_xlpm.x,_xlpm.x=$E800))))</f>
        <v>9.0744101633393826E-4</v>
      </c>
      <c r="K800" s="3">
        <f t="shared" si="151"/>
        <v>1</v>
      </c>
      <c r="L800" s="3" cm="1">
        <f t="array" ref="L800">SUM(_xlfn._xlws.FILTER($D$2:$D$998,_xlfn.MAP($F$2:$F$998,_xlfn.LAMBDA(_xlpm.x,_xlpm.x=$F800))))</f>
        <v>9.0744101633393826E-4</v>
      </c>
      <c r="M800" s="3">
        <f t="shared" si="152"/>
        <v>1</v>
      </c>
      <c r="N800" s="3">
        <f t="shared" si="153"/>
        <v>0.25439985932113074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~ssiere~ : [siːʁe]</v>
      </c>
      <c r="B801" s="2">
        <v>1</v>
      </c>
      <c r="C801" s="1" t="s">
        <v>938</v>
      </c>
      <c r="D801" s="3">
        <f t="shared" si="145"/>
        <v>9.0744101633393826E-4</v>
      </c>
      <c r="E801" s="3" t="str">
        <f t="shared" si="146"/>
        <v>~ssiere~</v>
      </c>
      <c r="F801" s="3" t="str">
        <f t="shared" si="147"/>
        <v>[siːʁe]</v>
      </c>
      <c r="G801" s="5">
        <f t="shared" si="148"/>
        <v>6</v>
      </c>
      <c r="H801" s="5">
        <f t="shared" si="149"/>
        <v>5</v>
      </c>
      <c r="I801" s="5">
        <f t="shared" si="150"/>
        <v>6</v>
      </c>
      <c r="J801" s="3" cm="1">
        <f t="array" ref="J801">SUM(_xlfn._xlws.FILTER($D$2:$D$998,_xlfn.MAP($E$2:$E$998,_xlfn.LAMBDA(_xlpm.x,_xlpm.x=$E801))))</f>
        <v>9.0744101633393826E-4</v>
      </c>
      <c r="K801" s="3">
        <f t="shared" si="151"/>
        <v>1</v>
      </c>
      <c r="L801" s="3" cm="1">
        <f t="array" ref="L801">SUM(_xlfn._xlws.FILTER($D$2:$D$998,_xlfn.MAP($F$2:$F$998,_xlfn.LAMBDA(_xlpm.x,_xlpm.x=$F801))))</f>
        <v>9.0744101633393826E-4</v>
      </c>
      <c r="M801" s="3">
        <f t="shared" si="152"/>
        <v>1</v>
      </c>
      <c r="N801" s="3">
        <f t="shared" si="153"/>
        <v>0.25439985932113074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~tzlich~ : [tslɪç]</v>
      </c>
      <c r="B802" s="2">
        <v>1</v>
      </c>
      <c r="C802" s="1" t="s">
        <v>937</v>
      </c>
      <c r="D802" s="3">
        <f t="shared" si="145"/>
        <v>9.0744101633393826E-4</v>
      </c>
      <c r="E802" s="3" t="str">
        <f t="shared" si="146"/>
        <v>~tzlich~</v>
      </c>
      <c r="F802" s="3" t="str">
        <f t="shared" si="147"/>
        <v>[tslɪç]</v>
      </c>
      <c r="G802" s="5">
        <f t="shared" si="148"/>
        <v>6</v>
      </c>
      <c r="H802" s="5">
        <f t="shared" si="149"/>
        <v>5</v>
      </c>
      <c r="I802" s="5">
        <f t="shared" si="150"/>
        <v>6</v>
      </c>
      <c r="J802" s="3" cm="1">
        <f t="array" ref="J802">SUM(_xlfn._xlws.FILTER($D$2:$D$998,_xlfn.MAP($E$2:$E$998,_xlfn.LAMBDA(_xlpm.x,_xlpm.x=$E802))))</f>
        <v>9.0744101633393826E-4</v>
      </c>
      <c r="K802" s="3">
        <f t="shared" si="151"/>
        <v>1</v>
      </c>
      <c r="L802" s="3" cm="1">
        <f t="array" ref="L802">SUM(_xlfn._xlws.FILTER($D$2:$D$998,_xlfn.MAP($F$2:$F$998,_xlfn.LAMBDA(_xlpm.x,_xlpm.x=$F802))))</f>
        <v>9.0744101633393826E-4</v>
      </c>
      <c r="M802" s="3">
        <f t="shared" si="152"/>
        <v>1</v>
      </c>
      <c r="N802" s="3">
        <f t="shared" si="153"/>
        <v>0.25439985932113074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~zucker~ : [tsʊkɐ]</v>
      </c>
      <c r="B803" s="2">
        <v>1</v>
      </c>
      <c r="C803" s="1" t="s">
        <v>936</v>
      </c>
      <c r="D803" s="3">
        <f t="shared" si="145"/>
        <v>9.0744101633393826E-4</v>
      </c>
      <c r="E803" s="3" t="str">
        <f t="shared" si="146"/>
        <v>~zucker~</v>
      </c>
      <c r="F803" s="3" t="str">
        <f t="shared" si="147"/>
        <v>[tsʊkɐ]</v>
      </c>
      <c r="G803" s="5">
        <f t="shared" si="148"/>
        <v>6</v>
      </c>
      <c r="H803" s="5">
        <f t="shared" si="149"/>
        <v>5</v>
      </c>
      <c r="I803" s="5">
        <f t="shared" si="150"/>
        <v>6</v>
      </c>
      <c r="J803" s="3" cm="1">
        <f t="array" ref="J803">SUM(_xlfn._xlws.FILTER($D$2:$D$998,_xlfn.MAP($E$2:$E$998,_xlfn.LAMBDA(_xlpm.x,_xlpm.x=$E803))))</f>
        <v>9.0744101633393826E-4</v>
      </c>
      <c r="K803" s="3">
        <f t="shared" si="151"/>
        <v>1</v>
      </c>
      <c r="L803" s="3" cm="1">
        <f t="array" ref="L803">SUM(_xlfn._xlws.FILTER($D$2:$D$998,_xlfn.MAP($F$2:$F$998,_xlfn.LAMBDA(_xlpm.x,_xlpm.x=$F803))))</f>
        <v>9.0744101633393826E-4</v>
      </c>
      <c r="M803" s="3">
        <f t="shared" si="152"/>
        <v>1</v>
      </c>
      <c r="N803" s="3">
        <f t="shared" si="153"/>
        <v>0.25439985932113074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~zimmer~ : [tsɪmɐ]</v>
      </c>
      <c r="B804" s="2">
        <v>1</v>
      </c>
      <c r="C804" s="1" t="s">
        <v>935</v>
      </c>
      <c r="D804" s="3">
        <f t="shared" si="145"/>
        <v>9.0744101633393826E-4</v>
      </c>
      <c r="E804" s="3" t="str">
        <f t="shared" si="146"/>
        <v>~zimmer~</v>
      </c>
      <c r="F804" s="3" t="str">
        <f t="shared" si="147"/>
        <v>[tsɪmɐ]</v>
      </c>
      <c r="G804" s="5">
        <f t="shared" si="148"/>
        <v>6</v>
      </c>
      <c r="H804" s="5">
        <f t="shared" si="149"/>
        <v>5</v>
      </c>
      <c r="I804" s="5">
        <f t="shared" si="150"/>
        <v>6</v>
      </c>
      <c r="J804" s="3" cm="1">
        <f t="array" ref="J804">SUM(_xlfn._xlws.FILTER($D$2:$D$998,_xlfn.MAP($E$2:$E$998,_xlfn.LAMBDA(_xlpm.x,_xlpm.x=$E804))))</f>
        <v>9.0744101633393826E-4</v>
      </c>
      <c r="K804" s="3">
        <f t="shared" si="151"/>
        <v>1</v>
      </c>
      <c r="L804" s="3" cm="1">
        <f t="array" ref="L804">SUM(_xlfn._xlws.FILTER($D$2:$D$998,_xlfn.MAP($F$2:$F$998,_xlfn.LAMBDA(_xlpm.x,_xlpm.x=$F804))))</f>
        <v>9.0744101633393826E-4</v>
      </c>
      <c r="M804" s="3">
        <f t="shared" si="152"/>
        <v>1</v>
      </c>
      <c r="N804" s="3">
        <f t="shared" si="153"/>
        <v>0.25439985932113074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~trenne~ : [tʁɛne]</v>
      </c>
      <c r="B805" s="2">
        <v>1</v>
      </c>
      <c r="C805" s="1" t="s">
        <v>934</v>
      </c>
      <c r="D805" s="3">
        <f t="shared" si="145"/>
        <v>9.0744101633393826E-4</v>
      </c>
      <c r="E805" s="3" t="str">
        <f t="shared" si="146"/>
        <v>~trenne~</v>
      </c>
      <c r="F805" s="3" t="str">
        <f t="shared" si="147"/>
        <v>[tʁɛne]</v>
      </c>
      <c r="G805" s="5">
        <f t="shared" si="148"/>
        <v>6</v>
      </c>
      <c r="H805" s="5">
        <f t="shared" si="149"/>
        <v>5</v>
      </c>
      <c r="I805" s="5">
        <f t="shared" si="150"/>
        <v>6</v>
      </c>
      <c r="J805" s="3" cm="1">
        <f t="array" ref="J805">SUM(_xlfn._xlws.FILTER($D$2:$D$998,_xlfn.MAP($E$2:$E$998,_xlfn.LAMBDA(_xlpm.x,_xlpm.x=$E805))))</f>
        <v>9.0744101633393826E-4</v>
      </c>
      <c r="K805" s="3">
        <f t="shared" si="151"/>
        <v>1</v>
      </c>
      <c r="L805" s="3" cm="1">
        <f t="array" ref="L805">SUM(_xlfn._xlws.FILTER($D$2:$D$998,_xlfn.MAP($F$2:$F$998,_xlfn.LAMBDA(_xlpm.x,_xlpm.x=$F805))))</f>
        <v>9.0744101633393826E-4</v>
      </c>
      <c r="M805" s="3">
        <f t="shared" si="152"/>
        <v>1</v>
      </c>
      <c r="N805" s="3">
        <f t="shared" si="153"/>
        <v>0.25439985932113074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~wieder~ : [viːdɐ]</v>
      </c>
      <c r="B806" s="2">
        <v>1</v>
      </c>
      <c r="C806" s="1" t="s">
        <v>933</v>
      </c>
      <c r="D806" s="3">
        <f t="shared" si="145"/>
        <v>9.0744101633393826E-4</v>
      </c>
      <c r="E806" s="3" t="str">
        <f t="shared" si="146"/>
        <v>~wieder~</v>
      </c>
      <c r="F806" s="3" t="str">
        <f t="shared" si="147"/>
        <v>[viːdɐ]</v>
      </c>
      <c r="G806" s="5">
        <f t="shared" si="148"/>
        <v>6</v>
      </c>
      <c r="H806" s="5">
        <f t="shared" si="149"/>
        <v>5</v>
      </c>
      <c r="I806" s="5">
        <f t="shared" si="150"/>
        <v>6</v>
      </c>
      <c r="J806" s="3" cm="1">
        <f t="array" ref="J806">SUM(_xlfn._xlws.FILTER($D$2:$D$998,_xlfn.MAP($E$2:$E$998,_xlfn.LAMBDA(_xlpm.x,_xlpm.x=$E806))))</f>
        <v>9.0744101633393826E-4</v>
      </c>
      <c r="K806" s="3">
        <f t="shared" si="151"/>
        <v>1</v>
      </c>
      <c r="L806" s="3" cm="1">
        <f t="array" ref="L806">SUM(_xlfn._xlws.FILTER($D$2:$D$998,_xlfn.MAP($F$2:$F$998,_xlfn.LAMBDA(_xlpm.x,_xlpm.x=$F806))))</f>
        <v>9.0744101633393826E-4</v>
      </c>
      <c r="M806" s="3">
        <f t="shared" si="152"/>
        <v>1</v>
      </c>
      <c r="N806" s="3">
        <f t="shared" si="153"/>
        <v>0.25439985932113074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~wunder~ : [vʊndɐ]</v>
      </c>
      <c r="B807" s="2">
        <v>1</v>
      </c>
      <c r="C807" s="1" t="s">
        <v>932</v>
      </c>
      <c r="D807" s="3">
        <f t="shared" si="145"/>
        <v>9.0744101633393826E-4</v>
      </c>
      <c r="E807" s="3" t="str">
        <f t="shared" si="146"/>
        <v>~wunder~</v>
      </c>
      <c r="F807" s="3" t="str">
        <f t="shared" si="147"/>
        <v>[vʊndɐ]</v>
      </c>
      <c r="G807" s="5">
        <f t="shared" si="148"/>
        <v>6</v>
      </c>
      <c r="H807" s="5">
        <f t="shared" si="149"/>
        <v>5</v>
      </c>
      <c r="I807" s="5">
        <f t="shared" si="150"/>
        <v>6</v>
      </c>
      <c r="J807" s="3" cm="1">
        <f t="array" ref="J807">SUM(_xlfn._xlws.FILTER($D$2:$D$998,_xlfn.MAP($E$2:$E$998,_xlfn.LAMBDA(_xlpm.x,_xlpm.x=$E807))))</f>
        <v>9.0744101633393826E-4</v>
      </c>
      <c r="K807" s="3">
        <f t="shared" si="151"/>
        <v>1</v>
      </c>
      <c r="L807" s="3" cm="1">
        <f t="array" ref="L807">SUM(_xlfn._xlws.FILTER($D$2:$D$998,_xlfn.MAP($F$2:$F$998,_xlfn.LAMBDA(_xlpm.x,_xlpm.x=$F807))))</f>
        <v>9.0744101633393826E-4</v>
      </c>
      <c r="M807" s="3">
        <f t="shared" si="152"/>
        <v>1</v>
      </c>
      <c r="N807" s="3">
        <f t="shared" si="153"/>
        <v>0.25439985932113074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~winter~ : [vɪntɐ]</v>
      </c>
      <c r="B808" s="2">
        <v>1</v>
      </c>
      <c r="C808" s="1" t="s">
        <v>931</v>
      </c>
      <c r="D808" s="3">
        <f t="shared" si="145"/>
        <v>9.0744101633393826E-4</v>
      </c>
      <c r="E808" s="3" t="str">
        <f t="shared" si="146"/>
        <v>~winter~</v>
      </c>
      <c r="F808" s="3" t="str">
        <f t="shared" si="147"/>
        <v>[vɪntɐ]</v>
      </c>
      <c r="G808" s="5">
        <f t="shared" si="148"/>
        <v>6</v>
      </c>
      <c r="H808" s="5">
        <f t="shared" si="149"/>
        <v>5</v>
      </c>
      <c r="I808" s="5">
        <f t="shared" si="150"/>
        <v>6</v>
      </c>
      <c r="J808" s="3" cm="1">
        <f t="array" ref="J808">SUM(_xlfn._xlws.FILTER($D$2:$D$998,_xlfn.MAP($E$2:$E$998,_xlfn.LAMBDA(_xlpm.x,_xlpm.x=$E808))))</f>
        <v>9.0744101633393826E-4</v>
      </c>
      <c r="K808" s="3">
        <f t="shared" si="151"/>
        <v>1</v>
      </c>
      <c r="L808" s="3" cm="1">
        <f t="array" ref="L808">SUM(_xlfn._xlws.FILTER($D$2:$D$998,_xlfn.MAP($F$2:$F$998,_xlfn.LAMBDA(_xlpm.x,_xlpm.x=$F808))))</f>
        <v>9.0744101633393826E-4</v>
      </c>
      <c r="M808" s="3">
        <f t="shared" si="152"/>
        <v>1</v>
      </c>
      <c r="N808" s="3">
        <f t="shared" si="153"/>
        <v>0.25439985932113074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~wusste~ : [vʊste]</v>
      </c>
      <c r="B809" s="2">
        <v>1</v>
      </c>
      <c r="C809" s="1" t="s">
        <v>930</v>
      </c>
      <c r="D809" s="3">
        <f t="shared" si="145"/>
        <v>9.0744101633393826E-4</v>
      </c>
      <c r="E809" s="3" t="str">
        <f t="shared" si="146"/>
        <v>~wusste~</v>
      </c>
      <c r="F809" s="3" t="str">
        <f t="shared" si="147"/>
        <v>[vʊste]</v>
      </c>
      <c r="G809" s="5">
        <f t="shared" si="148"/>
        <v>6</v>
      </c>
      <c r="H809" s="5">
        <f t="shared" si="149"/>
        <v>5</v>
      </c>
      <c r="I809" s="5">
        <f t="shared" si="150"/>
        <v>6</v>
      </c>
      <c r="J809" s="3" cm="1">
        <f t="array" ref="J809">SUM(_xlfn._xlws.FILTER($D$2:$D$998,_xlfn.MAP($E$2:$E$998,_xlfn.LAMBDA(_xlpm.x,_xlpm.x=$E809))))</f>
        <v>9.0744101633393826E-4</v>
      </c>
      <c r="K809" s="3">
        <f t="shared" si="151"/>
        <v>1</v>
      </c>
      <c r="L809" s="3" cm="1">
        <f t="array" ref="L809">SUM(_xlfn._xlws.FILTER($D$2:$D$998,_xlfn.MAP($F$2:$F$998,_xlfn.LAMBDA(_xlpm.x,_xlpm.x=$F809))))</f>
        <v>9.0744101633393826E-4</v>
      </c>
      <c r="M809" s="3">
        <f t="shared" si="152"/>
        <v>1</v>
      </c>
      <c r="N809" s="3">
        <f t="shared" si="153"/>
        <v>0.25439985932113074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~westen~ : [vɛstn]</v>
      </c>
      <c r="B810" s="2">
        <v>1</v>
      </c>
      <c r="C810" s="1" t="s">
        <v>929</v>
      </c>
      <c r="D810" s="3">
        <f t="shared" si="145"/>
        <v>9.0744101633393826E-4</v>
      </c>
      <c r="E810" s="3" t="str">
        <f t="shared" si="146"/>
        <v>~westen~</v>
      </c>
      <c r="F810" s="3" t="str">
        <f t="shared" si="147"/>
        <v>[vɛstn]</v>
      </c>
      <c r="G810" s="5">
        <f t="shared" si="148"/>
        <v>6</v>
      </c>
      <c r="H810" s="5">
        <f t="shared" si="149"/>
        <v>5</v>
      </c>
      <c r="I810" s="5">
        <f t="shared" si="150"/>
        <v>6</v>
      </c>
      <c r="J810" s="3" cm="1">
        <f t="array" ref="J810">SUM(_xlfn._xlws.FILTER($D$2:$D$998,_xlfn.MAP($E$2:$E$998,_xlfn.LAMBDA(_xlpm.x,_xlpm.x=$E810))))</f>
        <v>9.0744101633393826E-4</v>
      </c>
      <c r="K810" s="3">
        <f t="shared" si="151"/>
        <v>1</v>
      </c>
      <c r="L810" s="3" cm="1">
        <f t="array" ref="L810">SUM(_xlfn._xlws.FILTER($D$2:$D$998,_xlfn.MAP($F$2:$F$998,_xlfn.LAMBDA(_xlpm.x,_xlpm.x=$F810))))</f>
        <v>9.0744101633393826E-4</v>
      </c>
      <c r="M810" s="3">
        <f t="shared" si="152"/>
        <v>1</v>
      </c>
      <c r="N810" s="3">
        <f t="shared" si="153"/>
        <v>0.25439985932113074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~werfen~ : [vɛʁfn]</v>
      </c>
      <c r="B811" s="2">
        <v>1</v>
      </c>
      <c r="C811" s="1" t="s">
        <v>928</v>
      </c>
      <c r="D811" s="3">
        <f t="shared" si="145"/>
        <v>9.0744101633393826E-4</v>
      </c>
      <c r="E811" s="3" t="str">
        <f t="shared" si="146"/>
        <v>~werfen~</v>
      </c>
      <c r="F811" s="3" t="str">
        <f t="shared" si="147"/>
        <v>[vɛʁfn]</v>
      </c>
      <c r="G811" s="5">
        <f t="shared" si="148"/>
        <v>6</v>
      </c>
      <c r="H811" s="5">
        <f t="shared" si="149"/>
        <v>5</v>
      </c>
      <c r="I811" s="5">
        <f t="shared" si="150"/>
        <v>6</v>
      </c>
      <c r="J811" s="3" cm="1">
        <f t="array" ref="J811">SUM(_xlfn._xlws.FILTER($D$2:$D$998,_xlfn.MAP($E$2:$E$998,_xlfn.LAMBDA(_xlpm.x,_xlpm.x=$E811))))</f>
        <v>9.0744101633393826E-4</v>
      </c>
      <c r="K811" s="3">
        <f t="shared" si="151"/>
        <v>1</v>
      </c>
      <c r="L811" s="3" cm="1">
        <f t="array" ref="L811">SUM(_xlfn._xlws.FILTER($D$2:$D$998,_xlfn.MAP($F$2:$F$998,_xlfn.LAMBDA(_xlpm.x,_xlpm.x=$F811))))</f>
        <v>9.0744101633393826E-4</v>
      </c>
      <c r="M811" s="3">
        <f t="shared" si="152"/>
        <v>1</v>
      </c>
      <c r="N811" s="3">
        <f t="shared" si="153"/>
        <v>0.25439985932113074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~wählen~ : [vɛːln]</v>
      </c>
      <c r="B812" s="2">
        <v>1</v>
      </c>
      <c r="C812" s="1" t="s">
        <v>927</v>
      </c>
      <c r="D812" s="3">
        <f t="shared" si="145"/>
        <v>9.0744101633393826E-4</v>
      </c>
      <c r="E812" s="3" t="str">
        <f t="shared" si="146"/>
        <v>~wählen~</v>
      </c>
      <c r="F812" s="3" t="str">
        <f t="shared" si="147"/>
        <v>[vɛːln]</v>
      </c>
      <c r="G812" s="5">
        <f t="shared" si="148"/>
        <v>6</v>
      </c>
      <c r="H812" s="5">
        <f t="shared" si="149"/>
        <v>5</v>
      </c>
      <c r="I812" s="5">
        <f t="shared" si="150"/>
        <v>6</v>
      </c>
      <c r="J812" s="3" cm="1">
        <f t="array" ref="J812">SUM(_xlfn._xlws.FILTER($D$2:$D$998,_xlfn.MAP($E$2:$E$998,_xlfn.LAMBDA(_xlpm.x,_xlpm.x=$E812))))</f>
        <v>9.0744101633393826E-4</v>
      </c>
      <c r="K812" s="3">
        <f t="shared" si="151"/>
        <v>1</v>
      </c>
      <c r="L812" s="3" cm="1">
        <f t="array" ref="L812">SUM(_xlfn._xlws.FILTER($D$2:$D$998,_xlfn.MAP($F$2:$F$998,_xlfn.LAMBDA(_xlpm.x,_xlpm.x=$F812))))</f>
        <v>9.0744101633393826E-4</v>
      </c>
      <c r="M812" s="3">
        <f t="shared" si="152"/>
        <v>1</v>
      </c>
      <c r="N812" s="3">
        <f t="shared" si="153"/>
        <v>0.25439985932113074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~worten~ : [vɔʁtn]</v>
      </c>
      <c r="B813" s="2">
        <v>1</v>
      </c>
      <c r="C813" s="1" t="s">
        <v>926</v>
      </c>
      <c r="D813" s="3">
        <f t="shared" si="145"/>
        <v>9.0744101633393826E-4</v>
      </c>
      <c r="E813" s="3" t="str">
        <f t="shared" si="146"/>
        <v>~worten~</v>
      </c>
      <c r="F813" s="3" t="str">
        <f t="shared" si="147"/>
        <v>[vɔʁtn]</v>
      </c>
      <c r="G813" s="5">
        <f t="shared" si="148"/>
        <v>6</v>
      </c>
      <c r="H813" s="5">
        <f t="shared" si="149"/>
        <v>5</v>
      </c>
      <c r="I813" s="5">
        <f t="shared" si="150"/>
        <v>6</v>
      </c>
      <c r="J813" s="3" cm="1">
        <f t="array" ref="J813">SUM(_xlfn._xlws.FILTER($D$2:$D$998,_xlfn.MAP($E$2:$E$998,_xlfn.LAMBDA(_xlpm.x,_xlpm.x=$E813))))</f>
        <v>9.0744101633393826E-4</v>
      </c>
      <c r="K813" s="3">
        <f t="shared" si="151"/>
        <v>1</v>
      </c>
      <c r="L813" s="3" cm="1">
        <f t="array" ref="L813">SUM(_xlfn._xlws.FILTER($D$2:$D$998,_xlfn.MAP($F$2:$F$998,_xlfn.LAMBDA(_xlpm.x,_xlpm.x=$F813))))</f>
        <v>9.0744101633393826E-4</v>
      </c>
      <c r="M813" s="3">
        <f t="shared" si="152"/>
        <v>1</v>
      </c>
      <c r="N813" s="3">
        <f t="shared" si="153"/>
        <v>0.25439985932113074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~wörter~ : [vœʁtɐ]</v>
      </c>
      <c r="B814" s="2">
        <v>1</v>
      </c>
      <c r="C814" s="1" t="s">
        <v>925</v>
      </c>
      <c r="D814" s="3">
        <f t="shared" si="145"/>
        <v>9.0744101633393826E-4</v>
      </c>
      <c r="E814" s="3" t="str">
        <f t="shared" si="146"/>
        <v>~wörter~</v>
      </c>
      <c r="F814" s="3" t="str">
        <f t="shared" si="147"/>
        <v>[vœʁtɐ]</v>
      </c>
      <c r="G814" s="5">
        <f t="shared" si="148"/>
        <v>6</v>
      </c>
      <c r="H814" s="5">
        <f t="shared" si="149"/>
        <v>5</v>
      </c>
      <c r="I814" s="5">
        <f t="shared" si="150"/>
        <v>6</v>
      </c>
      <c r="J814" s="3" cm="1">
        <f t="array" ref="J814">SUM(_xlfn._xlws.FILTER($D$2:$D$998,_xlfn.MAP($E$2:$E$998,_xlfn.LAMBDA(_xlpm.x,_xlpm.x=$E814))))</f>
        <v>9.0744101633393826E-4</v>
      </c>
      <c r="K814" s="3">
        <f t="shared" si="151"/>
        <v>1</v>
      </c>
      <c r="L814" s="3" cm="1">
        <f t="array" ref="L814">SUM(_xlfn._xlws.FILTER($D$2:$D$998,_xlfn.MAP($F$2:$F$998,_xlfn.LAMBDA(_xlpm.x,_xlpm.x=$F814))))</f>
        <v>9.0744101633393826E-4</v>
      </c>
      <c r="M814" s="3">
        <f t="shared" si="152"/>
        <v>1</v>
      </c>
      <c r="N814" s="3">
        <f t="shared" si="153"/>
        <v>0.25439985932113074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~sauber~ : [zaɔbɐ]</v>
      </c>
      <c r="B815" s="2">
        <v>1</v>
      </c>
      <c r="C815" s="1" t="s">
        <v>924</v>
      </c>
      <c r="D815" s="3">
        <f t="shared" si="145"/>
        <v>9.0744101633393826E-4</v>
      </c>
      <c r="E815" s="3" t="str">
        <f t="shared" si="146"/>
        <v>~sauber~</v>
      </c>
      <c r="F815" s="3" t="str">
        <f t="shared" si="147"/>
        <v>[zaɔbɐ]</v>
      </c>
      <c r="G815" s="5">
        <f t="shared" si="148"/>
        <v>6</v>
      </c>
      <c r="H815" s="5">
        <f t="shared" si="149"/>
        <v>5</v>
      </c>
      <c r="I815" s="5">
        <f t="shared" si="150"/>
        <v>6</v>
      </c>
      <c r="J815" s="3" cm="1">
        <f t="array" ref="J815">SUM(_xlfn._xlws.FILTER($D$2:$D$998,_xlfn.MAP($E$2:$E$998,_xlfn.LAMBDA(_xlpm.x,_xlpm.x=$E815))))</f>
        <v>9.0744101633393826E-4</v>
      </c>
      <c r="K815" s="3">
        <f t="shared" si="151"/>
        <v>1</v>
      </c>
      <c r="L815" s="3" cm="1">
        <f t="array" ref="L815">SUM(_xlfn._xlws.FILTER($D$2:$D$998,_xlfn.MAP($F$2:$F$998,_xlfn.LAMBDA(_xlpm.x,_xlpm.x=$F815))))</f>
        <v>9.0744101633393826E-4</v>
      </c>
      <c r="M815" s="3">
        <f t="shared" si="152"/>
        <v>1</v>
      </c>
      <c r="N815" s="3">
        <f t="shared" si="153"/>
        <v>0.25439985932113074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~sieben~ : [ziːbm]</v>
      </c>
      <c r="B816" s="2">
        <v>1</v>
      </c>
      <c r="C816" s="1" t="s">
        <v>923</v>
      </c>
      <c r="D816" s="3">
        <f t="shared" si="145"/>
        <v>9.0744101633393826E-4</v>
      </c>
      <c r="E816" s="3" t="str">
        <f t="shared" si="146"/>
        <v>~sieben~</v>
      </c>
      <c r="F816" s="3" t="str">
        <f t="shared" si="147"/>
        <v>[ziːbm]</v>
      </c>
      <c r="G816" s="5">
        <f t="shared" si="148"/>
        <v>6</v>
      </c>
      <c r="H816" s="5">
        <f t="shared" si="149"/>
        <v>5</v>
      </c>
      <c r="I816" s="5">
        <f t="shared" si="150"/>
        <v>6</v>
      </c>
      <c r="J816" s="3" cm="1">
        <f t="array" ref="J816">SUM(_xlfn._xlws.FILTER($D$2:$D$998,_xlfn.MAP($E$2:$E$998,_xlfn.LAMBDA(_xlpm.x,_xlpm.x=$E816))))</f>
        <v>9.0744101633393826E-4</v>
      </c>
      <c r="K816" s="3">
        <f t="shared" si="151"/>
        <v>1</v>
      </c>
      <c r="L816" s="3" cm="1">
        <f t="array" ref="L816">SUM(_xlfn._xlws.FILTER($D$2:$D$998,_xlfn.MAP($F$2:$F$998,_xlfn.LAMBDA(_xlpm.x,_xlpm.x=$F816))))</f>
        <v>9.0744101633393826E-4</v>
      </c>
      <c r="M816" s="3">
        <f t="shared" si="152"/>
        <v>1</v>
      </c>
      <c r="N816" s="3">
        <f t="shared" si="153"/>
        <v>0.25439985932113074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~suchen~ : [zuːxn]</v>
      </c>
      <c r="B817" s="2">
        <v>1</v>
      </c>
      <c r="C817" s="1" t="s">
        <v>922</v>
      </c>
      <c r="D817" s="3">
        <f t="shared" si="145"/>
        <v>9.0744101633393826E-4</v>
      </c>
      <c r="E817" s="3" t="str">
        <f t="shared" si="146"/>
        <v>~suchen~</v>
      </c>
      <c r="F817" s="3" t="str">
        <f t="shared" si="147"/>
        <v>[zuːxn]</v>
      </c>
      <c r="G817" s="5">
        <f t="shared" si="148"/>
        <v>6</v>
      </c>
      <c r="H817" s="5">
        <f t="shared" si="149"/>
        <v>5</v>
      </c>
      <c r="I817" s="5">
        <f t="shared" si="150"/>
        <v>6</v>
      </c>
      <c r="J817" s="3" cm="1">
        <f t="array" ref="J817">SUM(_xlfn._xlws.FILTER($D$2:$D$998,_xlfn.MAP($E$2:$E$998,_xlfn.LAMBDA(_xlpm.x,_xlpm.x=$E817))))</f>
        <v>9.0744101633393826E-4</v>
      </c>
      <c r="K817" s="3">
        <f t="shared" si="151"/>
        <v>1</v>
      </c>
      <c r="L817" s="3" cm="1">
        <f t="array" ref="L817">SUM(_xlfn._xlws.FILTER($D$2:$D$998,_xlfn.MAP($F$2:$F$998,_xlfn.LAMBDA(_xlpm.x,_xlpm.x=$F817))))</f>
        <v>9.0744101633393826E-4</v>
      </c>
      <c r="M817" s="3">
        <f t="shared" si="152"/>
        <v>1</v>
      </c>
      <c r="N817" s="3">
        <f t="shared" si="153"/>
        <v>0.25439985932113074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~silber~ : [zɪlbɐ]</v>
      </c>
      <c r="B818" s="2">
        <v>1</v>
      </c>
      <c r="C818" s="1" t="s">
        <v>921</v>
      </c>
      <c r="D818" s="3">
        <f t="shared" si="145"/>
        <v>9.0744101633393826E-4</v>
      </c>
      <c r="E818" s="3" t="str">
        <f t="shared" si="146"/>
        <v>~silber~</v>
      </c>
      <c r="F818" s="3" t="str">
        <f t="shared" si="147"/>
        <v>[zɪlbɐ]</v>
      </c>
      <c r="G818" s="5">
        <f t="shared" si="148"/>
        <v>6</v>
      </c>
      <c r="H818" s="5">
        <f t="shared" si="149"/>
        <v>5</v>
      </c>
      <c r="I818" s="5">
        <f t="shared" si="150"/>
        <v>6</v>
      </c>
      <c r="J818" s="3" cm="1">
        <f t="array" ref="J818">SUM(_xlfn._xlws.FILTER($D$2:$D$998,_xlfn.MAP($E$2:$E$998,_xlfn.LAMBDA(_xlpm.x,_xlpm.x=$E818))))</f>
        <v>9.0744101633393826E-4</v>
      </c>
      <c r="K818" s="3">
        <f t="shared" si="151"/>
        <v>1</v>
      </c>
      <c r="L818" s="3" cm="1">
        <f t="array" ref="L818">SUM(_xlfn._xlws.FILTER($D$2:$D$998,_xlfn.MAP($F$2:$F$998,_xlfn.LAMBDA(_xlpm.x,_xlpm.x=$F818))))</f>
        <v>9.0744101633393826E-4</v>
      </c>
      <c r="M818" s="3">
        <f t="shared" si="152"/>
        <v>1</v>
      </c>
      <c r="N818" s="3">
        <f t="shared" si="153"/>
        <v>0.25439985932113074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~senden~ : [zɛndn]</v>
      </c>
      <c r="B819" s="2">
        <v>1</v>
      </c>
      <c r="C819" s="1" t="s">
        <v>920</v>
      </c>
      <c r="D819" s="3">
        <f t="shared" si="145"/>
        <v>9.0744101633393826E-4</v>
      </c>
      <c r="E819" s="3" t="str">
        <f t="shared" si="146"/>
        <v>~senden~</v>
      </c>
      <c r="F819" s="3" t="str">
        <f t="shared" si="147"/>
        <v>[zɛndn]</v>
      </c>
      <c r="G819" s="5">
        <f t="shared" si="148"/>
        <v>6</v>
      </c>
      <c r="H819" s="5">
        <f t="shared" si="149"/>
        <v>5</v>
      </c>
      <c r="I819" s="5">
        <f t="shared" si="150"/>
        <v>6</v>
      </c>
      <c r="J819" s="3" cm="1">
        <f t="array" ref="J819">SUM(_xlfn._xlws.FILTER($D$2:$D$998,_xlfn.MAP($E$2:$E$998,_xlfn.LAMBDA(_xlpm.x,_xlpm.x=$E819))))</f>
        <v>9.0744101633393826E-4</v>
      </c>
      <c r="K819" s="3">
        <f t="shared" si="151"/>
        <v>1</v>
      </c>
      <c r="L819" s="3" cm="1">
        <f t="array" ref="L819">SUM(_xlfn._xlws.FILTER($D$2:$D$998,_xlfn.MAP($F$2:$F$998,_xlfn.LAMBDA(_xlpm.x,_xlpm.x=$F819))))</f>
        <v>9.0744101633393826E-4</v>
      </c>
      <c r="M819" s="3">
        <f t="shared" si="152"/>
        <v>1</v>
      </c>
      <c r="N819" s="3">
        <f t="shared" si="153"/>
        <v>0.25439985932113074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~rakter~ : [ʁaktɐ]</v>
      </c>
      <c r="B820" s="2">
        <v>1</v>
      </c>
      <c r="C820" s="1" t="s">
        <v>919</v>
      </c>
      <c r="D820" s="3">
        <f t="shared" si="145"/>
        <v>9.0744101633393826E-4</v>
      </c>
      <c r="E820" s="3" t="str">
        <f t="shared" si="146"/>
        <v>~rakter~</v>
      </c>
      <c r="F820" s="3" t="str">
        <f t="shared" si="147"/>
        <v>[ʁaktɐ]</v>
      </c>
      <c r="G820" s="5">
        <f t="shared" si="148"/>
        <v>6</v>
      </c>
      <c r="H820" s="5">
        <f t="shared" si="149"/>
        <v>5</v>
      </c>
      <c r="I820" s="5">
        <f t="shared" si="150"/>
        <v>6</v>
      </c>
      <c r="J820" s="3" cm="1">
        <f t="array" ref="J820">SUM(_xlfn._xlws.FILTER($D$2:$D$998,_xlfn.MAP($E$2:$E$998,_xlfn.LAMBDA(_xlpm.x,_xlpm.x=$E820))))</f>
        <v>9.0744101633393826E-4</v>
      </c>
      <c r="K820" s="3">
        <f t="shared" si="151"/>
        <v>1</v>
      </c>
      <c r="L820" s="3" cm="1">
        <f t="array" ref="L820">SUM(_xlfn._xlws.FILTER($D$2:$D$998,_xlfn.MAP($F$2:$F$998,_xlfn.LAMBDA(_xlpm.x,_xlpm.x=$F820))))</f>
        <v>9.0744101633393826E-4</v>
      </c>
      <c r="M820" s="3">
        <f t="shared" si="152"/>
        <v>1</v>
      </c>
      <c r="N820" s="3">
        <f t="shared" si="153"/>
        <v>0.25439985932113074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~reifen~ : [ʁaɛfn]</v>
      </c>
      <c r="B821" s="2">
        <v>1</v>
      </c>
      <c r="C821" s="1" t="s">
        <v>918</v>
      </c>
      <c r="D821" s="3">
        <f t="shared" si="145"/>
        <v>9.0744101633393826E-4</v>
      </c>
      <c r="E821" s="3" t="str">
        <f t="shared" si="146"/>
        <v>~reifen~</v>
      </c>
      <c r="F821" s="3" t="str">
        <f t="shared" si="147"/>
        <v>[ʁaɛfn]</v>
      </c>
      <c r="G821" s="5">
        <f t="shared" si="148"/>
        <v>6</v>
      </c>
      <c r="H821" s="5">
        <f t="shared" si="149"/>
        <v>5</v>
      </c>
      <c r="I821" s="5">
        <f t="shared" si="150"/>
        <v>6</v>
      </c>
      <c r="J821" s="3" cm="1">
        <f t="array" ref="J821">SUM(_xlfn._xlws.FILTER($D$2:$D$998,_xlfn.MAP($E$2:$E$998,_xlfn.LAMBDA(_xlpm.x,_xlpm.x=$E821))))</f>
        <v>9.0744101633393826E-4</v>
      </c>
      <c r="K821" s="3">
        <f t="shared" si="151"/>
        <v>1</v>
      </c>
      <c r="L821" s="3" cm="1">
        <f t="array" ref="L821">SUM(_xlfn._xlws.FILTER($D$2:$D$998,_xlfn.MAP($F$2:$F$998,_xlfn.LAMBDA(_xlpm.x,_xlpm.x=$F821))))</f>
        <v>9.0744101633393826E-4</v>
      </c>
      <c r="M821" s="3">
        <f t="shared" si="152"/>
        <v>1</v>
      </c>
      <c r="N821" s="3">
        <f t="shared" si="153"/>
        <v>0.25439985932113074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~schale~ : [ʃaːle]</v>
      </c>
      <c r="B822" s="2">
        <v>1</v>
      </c>
      <c r="C822" s="1" t="s">
        <v>917</v>
      </c>
      <c r="D822" s="3">
        <f t="shared" si="145"/>
        <v>9.0744101633393826E-4</v>
      </c>
      <c r="E822" s="3" t="str">
        <f t="shared" si="146"/>
        <v>~schale~</v>
      </c>
      <c r="F822" s="3" t="str">
        <f t="shared" si="147"/>
        <v>[ʃaːle]</v>
      </c>
      <c r="G822" s="5">
        <f t="shared" si="148"/>
        <v>6</v>
      </c>
      <c r="H822" s="5">
        <f t="shared" si="149"/>
        <v>5</v>
      </c>
      <c r="I822" s="5">
        <f t="shared" si="150"/>
        <v>6</v>
      </c>
      <c r="J822" s="3" cm="1">
        <f t="array" ref="J822">SUM(_xlfn._xlws.FILTER($D$2:$D$998,_xlfn.MAP($E$2:$E$998,_xlfn.LAMBDA(_xlpm.x,_xlpm.x=$E822))))</f>
        <v>9.0744101633393826E-4</v>
      </c>
      <c r="K822" s="3">
        <f t="shared" si="151"/>
        <v>1</v>
      </c>
      <c r="L822" s="3" cm="1">
        <f t="array" ref="L822">SUM(_xlfn._xlws.FILTER($D$2:$D$998,_xlfn.MAP($F$2:$F$998,_xlfn.LAMBDA(_xlpm.x,_xlpm.x=$F822))))</f>
        <v>9.0744101633393826E-4</v>
      </c>
      <c r="M822" s="3">
        <f t="shared" si="152"/>
        <v>1</v>
      </c>
      <c r="N822" s="3">
        <f t="shared" si="153"/>
        <v>0.25439985932113074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~garten~ : [ɡaʁtn]</v>
      </c>
      <c r="B823" s="2">
        <v>1</v>
      </c>
      <c r="C823" s="1" t="s">
        <v>916</v>
      </c>
      <c r="D823" s="3">
        <f t="shared" si="145"/>
        <v>9.0744101633393826E-4</v>
      </c>
      <c r="E823" s="3" t="str">
        <f t="shared" si="146"/>
        <v>~garten~</v>
      </c>
      <c r="F823" s="3" t="str">
        <f t="shared" si="147"/>
        <v>[ɡaʁtn]</v>
      </c>
      <c r="G823" s="5">
        <f t="shared" si="148"/>
        <v>6</v>
      </c>
      <c r="H823" s="5">
        <f t="shared" si="149"/>
        <v>5</v>
      </c>
      <c r="I823" s="5">
        <f t="shared" si="150"/>
        <v>6</v>
      </c>
      <c r="J823" s="3" cm="1">
        <f t="array" ref="J823">SUM(_xlfn._xlws.FILTER($D$2:$D$998,_xlfn.MAP($E$2:$E$998,_xlfn.LAMBDA(_xlpm.x,_xlpm.x=$E823))))</f>
        <v>9.0744101633393826E-4</v>
      </c>
      <c r="K823" s="3">
        <f t="shared" si="151"/>
        <v>1</v>
      </c>
      <c r="L823" s="3" cm="1">
        <f t="array" ref="L823">SUM(_xlfn._xlws.FILTER($D$2:$D$998,_xlfn.MAP($F$2:$F$998,_xlfn.LAMBDA(_xlpm.x,_xlpm.x=$F823))))</f>
        <v>9.0744101633393826E-4</v>
      </c>
      <c r="M823" s="3">
        <f t="shared" si="152"/>
        <v>1</v>
      </c>
      <c r="N823" s="3">
        <f t="shared" si="153"/>
        <v>0.25439985932113074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~rderli~ : [ʁdɐlɪ]</v>
      </c>
      <c r="B824" s="2">
        <v>1</v>
      </c>
      <c r="C824" s="1" t="s">
        <v>915</v>
      </c>
      <c r="D824" s="3">
        <f t="shared" si="145"/>
        <v>9.0744101633393826E-4</v>
      </c>
      <c r="E824" s="3" t="str">
        <f t="shared" si="146"/>
        <v>~rderli~</v>
      </c>
      <c r="F824" s="3" t="str">
        <f t="shared" si="147"/>
        <v>[ʁdɐlɪ]</v>
      </c>
      <c r="G824" s="5">
        <f t="shared" si="148"/>
        <v>6</v>
      </c>
      <c r="H824" s="5">
        <f t="shared" si="149"/>
        <v>5</v>
      </c>
      <c r="I824" s="5">
        <f t="shared" si="150"/>
        <v>6</v>
      </c>
      <c r="J824" s="3" cm="1">
        <f t="array" ref="J824">SUM(_xlfn._xlws.FILTER($D$2:$D$998,_xlfn.MAP($E$2:$E$998,_xlfn.LAMBDA(_xlpm.x,_xlpm.x=$E824))))</f>
        <v>9.0744101633393826E-4</v>
      </c>
      <c r="K824" s="3">
        <f t="shared" si="151"/>
        <v>1</v>
      </c>
      <c r="L824" s="3" cm="1">
        <f t="array" ref="L824">SUM(_xlfn._xlws.FILTER($D$2:$D$998,_xlfn.MAP($F$2:$F$998,_xlfn.LAMBDA(_xlpm.x,_xlpm.x=$F824))))</f>
        <v>9.0744101633393826E-4</v>
      </c>
      <c r="M824" s="3">
        <f t="shared" si="152"/>
        <v>1</v>
      </c>
      <c r="N824" s="3">
        <f t="shared" si="153"/>
        <v>0.25439985932113074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~schlaf~ : [ʃlaːf]</v>
      </c>
      <c r="B825" s="2">
        <v>1</v>
      </c>
      <c r="C825" s="1" t="s">
        <v>914</v>
      </c>
      <c r="D825" s="3">
        <f t="shared" si="145"/>
        <v>9.0744101633393826E-4</v>
      </c>
      <c r="E825" s="3" t="str">
        <f t="shared" si="146"/>
        <v>~schlaf~</v>
      </c>
      <c r="F825" s="3" t="str">
        <f t="shared" si="147"/>
        <v>[ʃlaːf]</v>
      </c>
      <c r="G825" s="5">
        <f t="shared" si="148"/>
        <v>6</v>
      </c>
      <c r="H825" s="5">
        <f t="shared" si="149"/>
        <v>5</v>
      </c>
      <c r="I825" s="5">
        <f t="shared" si="150"/>
        <v>6</v>
      </c>
      <c r="J825" s="3" cm="1">
        <f t="array" ref="J825">SUM(_xlfn._xlws.FILTER($D$2:$D$998,_xlfn.MAP($E$2:$E$998,_xlfn.LAMBDA(_xlpm.x,_xlpm.x=$E825))))</f>
        <v>9.0744101633393826E-4</v>
      </c>
      <c r="K825" s="3">
        <f t="shared" si="151"/>
        <v>1</v>
      </c>
      <c r="L825" s="3" cm="1">
        <f t="array" ref="L825">SUM(_xlfn._xlws.FILTER($D$2:$D$998,_xlfn.MAP($F$2:$F$998,_xlfn.LAMBDA(_xlpm.x,_xlpm.x=$F825))))</f>
        <v>9.0744101633393826E-4</v>
      </c>
      <c r="M825" s="3">
        <f t="shared" si="152"/>
        <v>1</v>
      </c>
      <c r="N825" s="3">
        <f t="shared" si="153"/>
        <v>0.25439985932113074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~schlag~ : [ʃlaːk]</v>
      </c>
      <c r="B826" s="2">
        <v>1</v>
      </c>
      <c r="C826" s="1" t="s">
        <v>913</v>
      </c>
      <c r="D826" s="3">
        <f t="shared" si="145"/>
        <v>9.0744101633393826E-4</v>
      </c>
      <c r="E826" s="3" t="str">
        <f t="shared" si="146"/>
        <v>~schlag~</v>
      </c>
      <c r="F826" s="3" t="str">
        <f t="shared" si="147"/>
        <v>[ʃlaːk]</v>
      </c>
      <c r="G826" s="5">
        <f t="shared" si="148"/>
        <v>6</v>
      </c>
      <c r="H826" s="5">
        <f t="shared" si="149"/>
        <v>5</v>
      </c>
      <c r="I826" s="5">
        <f t="shared" si="150"/>
        <v>6</v>
      </c>
      <c r="J826" s="3" cm="1">
        <f t="array" ref="J826">SUM(_xlfn._xlws.FILTER($D$2:$D$998,_xlfn.MAP($E$2:$E$998,_xlfn.LAMBDA(_xlpm.x,_xlpm.x=$E826))))</f>
        <v>9.0744101633393826E-4</v>
      </c>
      <c r="K826" s="3">
        <f t="shared" si="151"/>
        <v>1</v>
      </c>
      <c r="L826" s="3" cm="1">
        <f t="array" ref="L826">SUM(_xlfn._xlws.FILTER($D$2:$D$998,_xlfn.MAP($F$2:$F$998,_xlfn.LAMBDA(_xlpm.x,_xlpm.x=$F826))))</f>
        <v>9.0744101633393826E-4</v>
      </c>
      <c r="M826" s="3">
        <f t="shared" si="152"/>
        <v>1</v>
      </c>
      <c r="N826" s="3">
        <f t="shared" si="153"/>
        <v>0.25439985932113074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~glocke~ : [ɡlɔke]</v>
      </c>
      <c r="B827" s="2">
        <v>1</v>
      </c>
      <c r="C827" s="1" t="s">
        <v>912</v>
      </c>
      <c r="D827" s="3">
        <f t="shared" si="145"/>
        <v>9.0744101633393826E-4</v>
      </c>
      <c r="E827" s="3" t="str">
        <f t="shared" si="146"/>
        <v>~glocke~</v>
      </c>
      <c r="F827" s="3" t="str">
        <f t="shared" si="147"/>
        <v>[ɡlɔke]</v>
      </c>
      <c r="G827" s="5">
        <f t="shared" si="148"/>
        <v>6</v>
      </c>
      <c r="H827" s="5">
        <f t="shared" si="149"/>
        <v>5</v>
      </c>
      <c r="I827" s="5">
        <f t="shared" si="150"/>
        <v>6</v>
      </c>
      <c r="J827" s="3" cm="1">
        <f t="array" ref="J827">SUM(_xlfn._xlws.FILTER($D$2:$D$998,_xlfn.MAP($E$2:$E$998,_xlfn.LAMBDA(_xlpm.x,_xlpm.x=$E827))))</f>
        <v>9.0744101633393826E-4</v>
      </c>
      <c r="K827" s="3">
        <f t="shared" si="151"/>
        <v>1</v>
      </c>
      <c r="L827" s="3" cm="1">
        <f t="array" ref="L827">SUM(_xlfn._xlws.FILTER($D$2:$D$998,_xlfn.MAP($F$2:$F$998,_xlfn.LAMBDA(_xlpm.x,_xlpm.x=$F827))))</f>
        <v>9.0744101633393826E-4</v>
      </c>
      <c r="M827" s="3">
        <f t="shared" si="152"/>
        <v>1</v>
      </c>
      <c r="N827" s="3">
        <f t="shared" si="153"/>
        <v>0.25439985932113074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~schnur~ : [ʃnuːɐ]</v>
      </c>
      <c r="B828" s="2">
        <v>1</v>
      </c>
      <c r="C828" s="1" t="s">
        <v>911</v>
      </c>
      <c r="D828" s="3">
        <f t="shared" si="145"/>
        <v>9.0744101633393826E-4</v>
      </c>
      <c r="E828" s="3" t="str">
        <f t="shared" si="146"/>
        <v>~schnur~</v>
      </c>
      <c r="F828" s="3" t="str">
        <f t="shared" si="147"/>
        <v>[ʃnuːɐ]</v>
      </c>
      <c r="G828" s="5">
        <f t="shared" si="148"/>
        <v>6</v>
      </c>
      <c r="H828" s="5">
        <f t="shared" si="149"/>
        <v>5</v>
      </c>
      <c r="I828" s="5">
        <f t="shared" si="150"/>
        <v>6</v>
      </c>
      <c r="J828" s="3" cm="1">
        <f t="array" ref="J828">SUM(_xlfn._xlws.FILTER($D$2:$D$998,_xlfn.MAP($E$2:$E$998,_xlfn.LAMBDA(_xlpm.x,_xlpm.x=$E828))))</f>
        <v>9.0744101633393826E-4</v>
      </c>
      <c r="K828" s="3">
        <f t="shared" si="151"/>
        <v>1</v>
      </c>
      <c r="L828" s="3" cm="1">
        <f t="array" ref="L828">SUM(_xlfn._xlws.FILTER($D$2:$D$998,_xlfn.MAP($F$2:$F$998,_xlfn.LAMBDA(_xlpm.x,_xlpm.x=$F828))))</f>
        <v>9.0744101633393826E-4</v>
      </c>
      <c r="M828" s="3">
        <f t="shared" si="152"/>
        <v>1</v>
      </c>
      <c r="N828" s="3">
        <f t="shared" si="153"/>
        <v>0.25439985932113074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~spruch~ : [ʃpʁʊx]</v>
      </c>
      <c r="B829" s="2">
        <v>1</v>
      </c>
      <c r="C829" s="1" t="s">
        <v>910</v>
      </c>
      <c r="D829" s="3">
        <f t="shared" si="145"/>
        <v>9.0744101633393826E-4</v>
      </c>
      <c r="E829" s="3" t="str">
        <f t="shared" si="146"/>
        <v>~spruch~</v>
      </c>
      <c r="F829" s="3" t="str">
        <f t="shared" si="147"/>
        <v>[ʃpʁʊx]</v>
      </c>
      <c r="G829" s="5">
        <f t="shared" si="148"/>
        <v>6</v>
      </c>
      <c r="H829" s="5">
        <f t="shared" si="149"/>
        <v>5</v>
      </c>
      <c r="I829" s="5">
        <f t="shared" si="150"/>
        <v>6</v>
      </c>
      <c r="J829" s="3" cm="1">
        <f t="array" ref="J829">SUM(_xlfn._xlws.FILTER($D$2:$D$998,_xlfn.MAP($E$2:$E$998,_xlfn.LAMBDA(_xlpm.x,_xlpm.x=$E829))))</f>
        <v>9.0744101633393826E-4</v>
      </c>
      <c r="K829" s="3">
        <f t="shared" si="151"/>
        <v>1</v>
      </c>
      <c r="L829" s="3" cm="1">
        <f t="array" ref="L829">SUM(_xlfn._xlws.FILTER($D$2:$D$998,_xlfn.MAP($F$2:$F$998,_xlfn.LAMBDA(_xlpm.x,_xlpm.x=$F829))))</f>
        <v>9.0744101633393826E-4</v>
      </c>
      <c r="M829" s="3">
        <f t="shared" si="152"/>
        <v>1</v>
      </c>
      <c r="N829" s="3">
        <f t="shared" si="153"/>
        <v>0.25439985932113074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~stelle~ : [ʃtɛle]</v>
      </c>
      <c r="B830" s="2">
        <v>1</v>
      </c>
      <c r="C830" s="1" t="s">
        <v>909</v>
      </c>
      <c r="D830" s="3">
        <f t="shared" si="145"/>
        <v>9.0744101633393826E-4</v>
      </c>
      <c r="E830" s="3" t="str">
        <f t="shared" si="146"/>
        <v>~stelle~</v>
      </c>
      <c r="F830" s="3" t="str">
        <f t="shared" si="147"/>
        <v>[ʃtɛle]</v>
      </c>
      <c r="G830" s="5">
        <f t="shared" si="148"/>
        <v>6</v>
      </c>
      <c r="H830" s="5">
        <f t="shared" si="149"/>
        <v>5</v>
      </c>
      <c r="I830" s="5">
        <f t="shared" si="150"/>
        <v>6</v>
      </c>
      <c r="J830" s="3" cm="1">
        <f t="array" ref="J830">SUM(_xlfn._xlws.FILTER($D$2:$D$998,_xlfn.MAP($E$2:$E$998,_xlfn.LAMBDA(_xlpm.x,_xlpm.x=$E830))))</f>
        <v>9.0744101633393826E-4</v>
      </c>
      <c r="K830" s="3">
        <f t="shared" si="151"/>
        <v>1</v>
      </c>
      <c r="L830" s="3" cm="1">
        <f t="array" ref="L830">SUM(_xlfn._xlws.FILTER($D$2:$D$998,_xlfn.MAP($F$2:$F$998,_xlfn.LAMBDA(_xlpm.x,_xlpm.x=$F830))))</f>
        <v>9.0744101633393826E-4</v>
      </c>
      <c r="M830" s="3">
        <f t="shared" si="152"/>
        <v>1</v>
      </c>
      <c r="N830" s="3">
        <f t="shared" si="153"/>
        <v>0.25439985932113074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~stimme~ : [ʃtɪme]</v>
      </c>
      <c r="B831" s="2">
        <v>1</v>
      </c>
      <c r="C831" s="1" t="s">
        <v>908</v>
      </c>
      <c r="D831" s="3">
        <f t="shared" si="145"/>
        <v>9.0744101633393826E-4</v>
      </c>
      <c r="E831" s="3" t="str">
        <f t="shared" si="146"/>
        <v>~stimme~</v>
      </c>
      <c r="F831" s="3" t="str">
        <f t="shared" si="147"/>
        <v>[ʃtɪme]</v>
      </c>
      <c r="G831" s="5">
        <f t="shared" si="148"/>
        <v>6</v>
      </c>
      <c r="H831" s="5">
        <f t="shared" si="149"/>
        <v>5</v>
      </c>
      <c r="I831" s="5">
        <f t="shared" si="150"/>
        <v>6</v>
      </c>
      <c r="J831" s="3" cm="1">
        <f t="array" ref="J831">SUM(_xlfn._xlws.FILTER($D$2:$D$998,_xlfn.MAP($E$2:$E$998,_xlfn.LAMBDA(_xlpm.x,_xlpm.x=$E831))))</f>
        <v>9.0744101633393826E-4</v>
      </c>
      <c r="K831" s="3">
        <f t="shared" si="151"/>
        <v>1</v>
      </c>
      <c r="L831" s="3" cm="1">
        <f t="array" ref="L831">SUM(_xlfn._xlws.FILTER($D$2:$D$998,_xlfn.MAP($F$2:$F$998,_xlfn.LAMBDA(_xlpm.x,_xlpm.x=$F831))))</f>
        <v>9.0744101633393826E-4</v>
      </c>
      <c r="M831" s="3">
        <f t="shared" si="152"/>
        <v>1</v>
      </c>
      <c r="N831" s="3">
        <f t="shared" si="153"/>
        <v>0.25439985932113074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~schule~ : [ʃuːle]</v>
      </c>
      <c r="B832" s="2">
        <v>1</v>
      </c>
      <c r="C832" s="1" t="s">
        <v>907</v>
      </c>
      <c r="D832" s="3">
        <f t="shared" si="145"/>
        <v>9.0744101633393826E-4</v>
      </c>
      <c r="E832" s="3" t="str">
        <f t="shared" si="146"/>
        <v>~schule~</v>
      </c>
      <c r="F832" s="3" t="str">
        <f t="shared" si="147"/>
        <v>[ʃuːle]</v>
      </c>
      <c r="G832" s="5">
        <f t="shared" si="148"/>
        <v>6</v>
      </c>
      <c r="H832" s="5">
        <f t="shared" si="149"/>
        <v>5</v>
      </c>
      <c r="I832" s="5">
        <f t="shared" si="150"/>
        <v>6</v>
      </c>
      <c r="J832" s="3" cm="1">
        <f t="array" ref="J832">SUM(_xlfn._xlws.FILTER($D$2:$D$998,_xlfn.MAP($E$2:$E$998,_xlfn.LAMBDA(_xlpm.x,_xlpm.x=$E832))))</f>
        <v>9.0744101633393826E-4</v>
      </c>
      <c r="K832" s="3">
        <f t="shared" si="151"/>
        <v>1</v>
      </c>
      <c r="L832" s="3" cm="1">
        <f t="array" ref="L832">SUM(_xlfn._xlws.FILTER($D$2:$D$998,_xlfn.MAP($F$2:$F$998,_xlfn.LAMBDA(_xlpm.x,_xlpm.x=$F832))))</f>
        <v>9.0744101633393826E-4</v>
      </c>
      <c r="M832" s="3">
        <f t="shared" si="152"/>
        <v>1</v>
      </c>
      <c r="N832" s="3">
        <f t="shared" si="153"/>
        <v>0.25439985932113074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~schwer~ : [ʃveːɐ]</v>
      </c>
      <c r="B833" s="2">
        <v>1</v>
      </c>
      <c r="C833" s="1" t="s">
        <v>906</v>
      </c>
      <c r="D833" s="3">
        <f t="shared" si="145"/>
        <v>9.0744101633393826E-4</v>
      </c>
      <c r="E833" s="3" t="str">
        <f t="shared" si="146"/>
        <v>~schwer~</v>
      </c>
      <c r="F833" s="3" t="str">
        <f t="shared" si="147"/>
        <v>[ʃveːɐ]</v>
      </c>
      <c r="G833" s="5">
        <f t="shared" si="148"/>
        <v>6</v>
      </c>
      <c r="H833" s="5">
        <f t="shared" si="149"/>
        <v>5</v>
      </c>
      <c r="I833" s="5">
        <f t="shared" si="150"/>
        <v>6</v>
      </c>
      <c r="J833" s="3" cm="1">
        <f t="array" ref="J833">SUM(_xlfn._xlws.FILTER($D$2:$D$998,_xlfn.MAP($E$2:$E$998,_xlfn.LAMBDA(_xlpm.x,_xlpm.x=$E833))))</f>
        <v>9.0744101633393826E-4</v>
      </c>
      <c r="K833" s="3">
        <f t="shared" si="151"/>
        <v>1</v>
      </c>
      <c r="L833" s="3" cm="1">
        <f t="array" ref="L833">SUM(_xlfn._xlws.FILTER($D$2:$D$998,_xlfn.MAP($F$2:$F$998,_xlfn.LAMBDA(_xlpm.x,_xlpm.x=$F833))))</f>
        <v>9.0744101633393826E-4</v>
      </c>
      <c r="M833" s="3">
        <f t="shared" si="152"/>
        <v>1</v>
      </c>
      <c r="N833" s="3">
        <f t="shared" si="153"/>
        <v>0.25439985932113074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~richti~ : [ʁɪçtɪ]</v>
      </c>
      <c r="B834" s="2">
        <v>1</v>
      </c>
      <c r="C834" s="1" t="s">
        <v>905</v>
      </c>
      <c r="D834" s="3">
        <f t="shared" ref="D834:D897" si="157">B834/freq.sum.r1a</f>
        <v>9.0744101633393826E-4</v>
      </c>
      <c r="E834" s="3" t="str">
        <f t="shared" ref="E834:E897" si="158">_xlfn.LET(_xlpm.sep,":",_xlpm.w,$C834,_xlfn.CONCAT("~",RIGHT(_xlpm.w,LEN(_xlpm.w)-FIND(_xlpm.sep,_xlpm.w)),"~"))</f>
        <v>~richti~</v>
      </c>
      <c r="F834" s="3" t="str">
        <f t="shared" ref="F834:F897" si="159">_xlfn.LET(_xlpm.sep,":",_xlpm.w,$C834,_xlfn.CONCAT("[",LEFT(_xlpm.w,FIND(_xlpm.sep,_xlpm.w)-1),"]"))</f>
        <v>[ʁɪçtɪ]</v>
      </c>
      <c r="G834" s="5">
        <f t="shared" ref="G834:G897" si="160">_xlfn.LET(_xlpm.w,E834,LEN(_xlpm.w)-2)</f>
        <v>6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6</v>
      </c>
      <c r="J834" s="3" cm="1">
        <f t="array" ref="J834">SUM(_xlfn._xlws.FILTER($D$2:$D$998,_xlfn.MAP($E$2:$E$998,_xlfn.LAMBDA(_xlpm.x,_xlpm.x=$E834))))</f>
        <v>9.0744101633393826E-4</v>
      </c>
      <c r="K834" s="3">
        <f t="shared" ref="K834:K897" si="163">$D834/J834</f>
        <v>1</v>
      </c>
      <c r="L834" s="3" cm="1">
        <f t="array" ref="L834">SUM(_xlfn._xlws.FILTER($D$2:$D$998,_xlfn.MAP($F$2:$F$998,_xlfn.LAMBDA(_xlpm.x,_xlpm.x=$F834))))</f>
        <v>9.0744101633393826E-4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0.25439985932113074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~rschla~ : [ɐʃlaː]</v>
      </c>
      <c r="B835" s="2">
        <v>1</v>
      </c>
      <c r="C835" s="1" t="s">
        <v>904</v>
      </c>
      <c r="D835" s="3">
        <f t="shared" si="157"/>
        <v>9.0744101633393826E-4</v>
      </c>
      <c r="E835" s="3" t="str">
        <f t="shared" si="158"/>
        <v>~rschla~</v>
      </c>
      <c r="F835" s="3" t="str">
        <f t="shared" si="159"/>
        <v>[ɐʃlaː]</v>
      </c>
      <c r="G835" s="5">
        <f t="shared" si="160"/>
        <v>6</v>
      </c>
      <c r="H835" s="5">
        <f t="shared" si="161"/>
        <v>5</v>
      </c>
      <c r="I835" s="5">
        <f t="shared" si="162"/>
        <v>6</v>
      </c>
      <c r="J835" s="3" cm="1">
        <f t="array" ref="J835">SUM(_xlfn._xlws.FILTER($D$2:$D$998,_xlfn.MAP($E$2:$E$998,_xlfn.LAMBDA(_xlpm.x,_xlpm.x=$E835))))</f>
        <v>9.0744101633393826E-4</v>
      </c>
      <c r="K835" s="3">
        <f t="shared" si="163"/>
        <v>1</v>
      </c>
      <c r="L835" s="3" cm="1">
        <f t="array" ref="L835">SUM(_xlfn._xlws.FILTER($D$2:$D$998,_xlfn.MAP($F$2:$F$998,_xlfn.LAMBDA(_xlpm.x,_xlpm.x=$F835))))</f>
        <v>9.0744101633393826E-4</v>
      </c>
      <c r="M835" s="3">
        <f t="shared" si="164"/>
        <v>1</v>
      </c>
      <c r="N835" s="3">
        <f t="shared" si="165"/>
        <v>0.25439985932113074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~gentei~ : [ɡŋtaɛ]</v>
      </c>
      <c r="B836" s="2">
        <v>1</v>
      </c>
      <c r="C836" s="1" t="s">
        <v>903</v>
      </c>
      <c r="D836" s="3">
        <f t="shared" si="157"/>
        <v>9.0744101633393826E-4</v>
      </c>
      <c r="E836" s="3" t="str">
        <f t="shared" si="158"/>
        <v>~gentei~</v>
      </c>
      <c r="F836" s="3" t="str">
        <f t="shared" si="159"/>
        <v>[ɡŋtaɛ]</v>
      </c>
      <c r="G836" s="5">
        <f t="shared" si="160"/>
        <v>6</v>
      </c>
      <c r="H836" s="5">
        <f t="shared" si="161"/>
        <v>5</v>
      </c>
      <c r="I836" s="5">
        <f t="shared" si="162"/>
        <v>6</v>
      </c>
      <c r="J836" s="3" cm="1">
        <f t="array" ref="J836">SUM(_xlfn._xlws.FILTER($D$2:$D$998,_xlfn.MAP($E$2:$E$998,_xlfn.LAMBDA(_xlpm.x,_xlpm.x=$E836))))</f>
        <v>9.0744101633393826E-4</v>
      </c>
      <c r="K836" s="3">
        <f t="shared" si="163"/>
        <v>1</v>
      </c>
      <c r="L836" s="3" cm="1">
        <f t="array" ref="L836">SUM(_xlfn._xlws.FILTER($D$2:$D$998,_xlfn.MAP($F$2:$F$998,_xlfn.LAMBDA(_xlpm.x,_xlpm.x=$F836))))</f>
        <v>9.0744101633393826E-4</v>
      </c>
      <c r="M836" s="3">
        <f t="shared" si="164"/>
        <v>1</v>
      </c>
      <c r="N836" s="3">
        <f t="shared" si="165"/>
        <v>0.25439985932113074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~gruppe~ : [ɡʁʊpe]</v>
      </c>
      <c r="B837" s="2">
        <v>1</v>
      </c>
      <c r="C837" s="1" t="s">
        <v>902</v>
      </c>
      <c r="D837" s="3">
        <f t="shared" si="157"/>
        <v>9.0744101633393826E-4</v>
      </c>
      <c r="E837" s="3" t="str">
        <f t="shared" si="158"/>
        <v>~gruppe~</v>
      </c>
      <c r="F837" s="3" t="str">
        <f t="shared" si="159"/>
        <v>[ɡʁʊpe]</v>
      </c>
      <c r="G837" s="5">
        <f t="shared" si="160"/>
        <v>6</v>
      </c>
      <c r="H837" s="5">
        <f t="shared" si="161"/>
        <v>5</v>
      </c>
      <c r="I837" s="5">
        <f t="shared" si="162"/>
        <v>6</v>
      </c>
      <c r="J837" s="3" cm="1">
        <f t="array" ref="J837">SUM(_xlfn._xlws.FILTER($D$2:$D$998,_xlfn.MAP($E$2:$E$998,_xlfn.LAMBDA(_xlpm.x,_xlpm.x=$E837))))</f>
        <v>9.0744101633393826E-4</v>
      </c>
      <c r="K837" s="3">
        <f t="shared" si="163"/>
        <v>1</v>
      </c>
      <c r="L837" s="3" cm="1">
        <f t="array" ref="L837">SUM(_xlfn._xlws.FILTER($D$2:$D$998,_xlfn.MAP($F$2:$F$998,_xlfn.LAMBDA(_xlpm.x,_xlpm.x=$F837))))</f>
        <v>9.0744101633393826E-4</v>
      </c>
      <c r="M837" s="3">
        <f t="shared" si="164"/>
        <v>1</v>
      </c>
      <c r="N837" s="3">
        <f t="shared" si="165"/>
        <v>0.25439985932113074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~einhei~ : [aɛnhaɛ]</v>
      </c>
      <c r="B838" s="2">
        <v>1</v>
      </c>
      <c r="C838" s="1" t="s">
        <v>901</v>
      </c>
      <c r="D838" s="3">
        <f t="shared" si="157"/>
        <v>9.0744101633393826E-4</v>
      </c>
      <c r="E838" s="1" t="str">
        <f t="shared" si="158"/>
        <v>~einhei~</v>
      </c>
      <c r="F838" s="1" t="str">
        <f t="shared" si="159"/>
        <v>[aɛnhaɛ]</v>
      </c>
      <c r="G838" s="5">
        <f t="shared" si="160"/>
        <v>6</v>
      </c>
      <c r="H838" s="5">
        <f t="shared" si="161"/>
        <v>6</v>
      </c>
      <c r="I838" s="5">
        <f t="shared" si="162"/>
        <v>6</v>
      </c>
      <c r="J838" s="3" cm="1">
        <f t="array" ref="J838">SUM(_xlfn._xlws.FILTER($D$2:$D$998,_xlfn.MAP($E$2:$E$998,_xlfn.LAMBDA(_xlpm.x,_xlpm.x=$E838))))</f>
        <v>9.0744101633393826E-4</v>
      </c>
      <c r="K838" s="3">
        <f t="shared" si="163"/>
        <v>1</v>
      </c>
      <c r="L838" s="3" cm="1">
        <f t="array" ref="L838">SUM(_xlfn._xlws.FILTER($D$2:$D$998,_xlfn.MAP($F$2:$F$998,_xlfn.LAMBDA(_xlpm.x,_xlpm.x=$F838))))</f>
        <v>9.0744101633393826E-4</v>
      </c>
      <c r="M838" s="3">
        <f t="shared" si="164"/>
        <v>1</v>
      </c>
      <c r="N838" s="3">
        <f t="shared" si="165"/>
        <v>0.27185717486836958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~einzel~ : [aɛntsl]</v>
      </c>
      <c r="B839" s="2">
        <v>1</v>
      </c>
      <c r="C839" s="1" t="s">
        <v>899</v>
      </c>
      <c r="D839" s="3">
        <f t="shared" si="157"/>
        <v>9.0744101633393826E-4</v>
      </c>
      <c r="E839" s="3" t="str">
        <f t="shared" si="158"/>
        <v>~einzel~</v>
      </c>
      <c r="F839" s="3" t="str">
        <f t="shared" si="159"/>
        <v>[aɛntsl]</v>
      </c>
      <c r="G839" s="5">
        <f t="shared" si="160"/>
        <v>6</v>
      </c>
      <c r="H839" s="5">
        <f t="shared" si="161"/>
        <v>6</v>
      </c>
      <c r="I839" s="5">
        <f t="shared" si="162"/>
        <v>6</v>
      </c>
      <c r="J839" s="3" cm="1">
        <f t="array" ref="J839">SUM(_xlfn._xlws.FILTER($D$2:$D$998,_xlfn.MAP($E$2:$E$998,_xlfn.LAMBDA(_xlpm.x,_xlpm.x=$E839))))</f>
        <v>9.0744101633393826E-4</v>
      </c>
      <c r="K839" s="3">
        <f t="shared" si="163"/>
        <v>1</v>
      </c>
      <c r="L839" s="3" cm="1">
        <f t="array" ref="L839">SUM(_xlfn._xlws.FILTER($D$2:$D$998,_xlfn.MAP($F$2:$F$998,_xlfn.LAMBDA(_xlpm.x,_xlpm.x=$F839))))</f>
        <v>9.0744101633393826E-4</v>
      </c>
      <c r="M839" s="3">
        <f t="shared" si="164"/>
        <v>1</v>
      </c>
      <c r="N839" s="3">
        <f t="shared" si="165"/>
        <v>0.27185717486836958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~einrei~ : [aɛnʁaɛ]</v>
      </c>
      <c r="B840" s="2">
        <v>1</v>
      </c>
      <c r="C840" s="1" t="s">
        <v>897</v>
      </c>
      <c r="D840" s="3">
        <f t="shared" si="157"/>
        <v>9.0744101633393826E-4</v>
      </c>
      <c r="E840" s="1" t="str">
        <f t="shared" si="158"/>
        <v>~einrei~</v>
      </c>
      <c r="F840" s="1" t="str">
        <f t="shared" si="159"/>
        <v>[aɛnʁaɛ]</v>
      </c>
      <c r="G840" s="5">
        <f t="shared" si="160"/>
        <v>6</v>
      </c>
      <c r="H840" s="5">
        <f t="shared" si="161"/>
        <v>6</v>
      </c>
      <c r="I840" s="5">
        <f t="shared" si="162"/>
        <v>6</v>
      </c>
      <c r="J840" s="3" cm="1">
        <f t="array" ref="J840">SUM(_xlfn._xlws.FILTER($D$2:$D$998,_xlfn.MAP($E$2:$E$998,_xlfn.LAMBDA(_xlpm.x,_xlpm.x=$E840))))</f>
        <v>9.0744101633393826E-4</v>
      </c>
      <c r="K840" s="3">
        <f t="shared" si="163"/>
        <v>1</v>
      </c>
      <c r="L840" s="3" cm="1">
        <f t="array" ref="L840">SUM(_xlfn._xlws.FILTER($D$2:$D$998,_xlfn.MAP($F$2:$F$998,_xlfn.LAMBDA(_xlpm.x,_xlpm.x=$F840))))</f>
        <v>9.0744101633393826E-4</v>
      </c>
      <c r="M840" s="3">
        <f t="shared" si="164"/>
        <v>1</v>
      </c>
      <c r="N840" s="3">
        <f t="shared" si="165"/>
        <v>0.27185717486836958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~breitu~ : [bʁaɛtʊ]</v>
      </c>
      <c r="B841" s="2">
        <v>1</v>
      </c>
      <c r="C841" s="1" t="s">
        <v>895</v>
      </c>
      <c r="D841" s="3">
        <f t="shared" si="157"/>
        <v>9.0744101633393826E-4</v>
      </c>
      <c r="E841" s="1" t="str">
        <f t="shared" si="158"/>
        <v>~breitu~</v>
      </c>
      <c r="F841" s="1" t="str">
        <f t="shared" si="159"/>
        <v>[bʁaɛtʊ]</v>
      </c>
      <c r="G841" s="5">
        <f t="shared" si="160"/>
        <v>6</v>
      </c>
      <c r="H841" s="5">
        <f t="shared" si="161"/>
        <v>6</v>
      </c>
      <c r="I841" s="5">
        <f t="shared" si="162"/>
        <v>6</v>
      </c>
      <c r="J841" s="3" cm="1">
        <f t="array" ref="J841">SUM(_xlfn._xlws.FILTER($D$2:$D$998,_xlfn.MAP($E$2:$E$998,_xlfn.LAMBDA(_xlpm.x,_xlpm.x=$E841))))</f>
        <v>9.0744101633393826E-4</v>
      </c>
      <c r="K841" s="3">
        <f t="shared" si="163"/>
        <v>1</v>
      </c>
      <c r="L841" s="3" cm="1">
        <f t="array" ref="L841">SUM(_xlfn._xlws.FILTER($D$2:$D$998,_xlfn.MAP($F$2:$F$998,_xlfn.LAMBDA(_xlpm.x,_xlpm.x=$F841))))</f>
        <v>9.0744101633393826E-4</v>
      </c>
      <c r="M841" s="3">
        <f t="shared" si="164"/>
        <v>1</v>
      </c>
      <c r="N841" s="3">
        <f t="shared" si="165"/>
        <v>0.27185717486836958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~bruder~ : [bʁuːdɐ]</v>
      </c>
      <c r="B842" s="2">
        <v>1</v>
      </c>
      <c r="C842" s="1" t="s">
        <v>894</v>
      </c>
      <c r="D842" s="3">
        <f t="shared" si="157"/>
        <v>9.0744101633393826E-4</v>
      </c>
      <c r="E842" s="1" t="str">
        <f t="shared" si="158"/>
        <v>~bruder~</v>
      </c>
      <c r="F842" s="1" t="str">
        <f t="shared" si="159"/>
        <v>[bʁuːdɐ]</v>
      </c>
      <c r="G842" s="5">
        <f t="shared" si="160"/>
        <v>6</v>
      </c>
      <c r="H842" s="5">
        <f t="shared" si="161"/>
        <v>6</v>
      </c>
      <c r="I842" s="5">
        <f t="shared" si="162"/>
        <v>6</v>
      </c>
      <c r="J842" s="3" cm="1">
        <f t="array" ref="J842">SUM(_xlfn._xlws.FILTER($D$2:$D$998,_xlfn.MAP($E$2:$E$998,_xlfn.LAMBDA(_xlpm.x,_xlpm.x=$E842))))</f>
        <v>9.0744101633393826E-4</v>
      </c>
      <c r="K842" s="3">
        <f t="shared" si="163"/>
        <v>1</v>
      </c>
      <c r="L842" s="3" cm="1">
        <f t="array" ref="L842">SUM(_xlfn._xlws.FILTER($D$2:$D$998,_xlfn.MAP($F$2:$F$998,_xlfn.LAMBDA(_xlpm.x,_xlpm.x=$F842))))</f>
        <v>9.0744101633393826E-4</v>
      </c>
      <c r="M842" s="3">
        <f t="shared" si="164"/>
        <v>1</v>
      </c>
      <c r="N842" s="3">
        <f t="shared" si="165"/>
        <v>0.27185717486836958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~fleder~ : [fleːdɐ]</v>
      </c>
      <c r="B843" s="2">
        <v>1</v>
      </c>
      <c r="C843" s="1" t="s">
        <v>892</v>
      </c>
      <c r="D843" s="3">
        <f t="shared" si="157"/>
        <v>9.0744101633393826E-4</v>
      </c>
      <c r="E843" s="1" t="str">
        <f t="shared" si="158"/>
        <v>~fleder~</v>
      </c>
      <c r="F843" s="1" t="str">
        <f t="shared" si="159"/>
        <v>[fleːdɐ]</v>
      </c>
      <c r="G843" s="5">
        <f t="shared" si="160"/>
        <v>6</v>
      </c>
      <c r="H843" s="5">
        <f t="shared" si="161"/>
        <v>6</v>
      </c>
      <c r="I843" s="5">
        <f t="shared" si="162"/>
        <v>6</v>
      </c>
      <c r="J843" s="3" cm="1">
        <f t="array" ref="J843">SUM(_xlfn._xlws.FILTER($D$2:$D$998,_xlfn.MAP($E$2:$E$998,_xlfn.LAMBDA(_xlpm.x,_xlpm.x=$E843))))</f>
        <v>9.0744101633393826E-4</v>
      </c>
      <c r="K843" s="3">
        <f t="shared" si="163"/>
        <v>1</v>
      </c>
      <c r="L843" s="3" cm="1">
        <f t="array" ref="L843">SUM(_xlfn._xlws.FILTER($D$2:$D$998,_xlfn.MAP($F$2:$F$998,_xlfn.LAMBDA(_xlpm.x,_xlpm.x=$F843))))</f>
        <v>9.0744101633393826E-4</v>
      </c>
      <c r="M843" s="3">
        <f t="shared" si="164"/>
        <v>1</v>
      </c>
      <c r="N843" s="3">
        <f t="shared" si="165"/>
        <v>0.27185717486836958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~flügel~ : [flyːɡl]</v>
      </c>
      <c r="B844" s="2">
        <v>1</v>
      </c>
      <c r="C844" s="1" t="s">
        <v>891</v>
      </c>
      <c r="D844" s="3">
        <f t="shared" si="157"/>
        <v>9.0744101633393826E-4</v>
      </c>
      <c r="E844" s="3" t="str">
        <f t="shared" si="158"/>
        <v>~flügel~</v>
      </c>
      <c r="F844" s="3" t="str">
        <f t="shared" si="159"/>
        <v>[flyːɡl]</v>
      </c>
      <c r="G844" s="5">
        <f t="shared" si="160"/>
        <v>6</v>
      </c>
      <c r="H844" s="5">
        <f t="shared" si="161"/>
        <v>6</v>
      </c>
      <c r="I844" s="5">
        <f t="shared" si="162"/>
        <v>6</v>
      </c>
      <c r="J844" s="3" cm="1">
        <f t="array" ref="J844">SUM(_xlfn._xlws.FILTER($D$2:$D$998,_xlfn.MAP($E$2:$E$998,_xlfn.LAMBDA(_xlpm.x,_xlpm.x=$E844))))</f>
        <v>9.0744101633393826E-4</v>
      </c>
      <c r="K844" s="3">
        <f t="shared" si="163"/>
        <v>1</v>
      </c>
      <c r="L844" s="3" cm="1">
        <f t="array" ref="L844">SUM(_xlfn._xlws.FILTER($D$2:$D$998,_xlfn.MAP($F$2:$F$998,_xlfn.LAMBDA(_xlpm.x,_xlpm.x=$F844))))</f>
        <v>9.0744101633393826E-4</v>
      </c>
      <c r="M844" s="3">
        <f t="shared" si="164"/>
        <v>1</v>
      </c>
      <c r="N844" s="3">
        <f t="shared" si="165"/>
        <v>0.27185717486836958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~fragen~ : [fʁaːɡŋ]</v>
      </c>
      <c r="B845" s="2">
        <v>1</v>
      </c>
      <c r="C845" s="1" t="s">
        <v>889</v>
      </c>
      <c r="D845" s="3">
        <f t="shared" si="157"/>
        <v>9.0744101633393826E-4</v>
      </c>
      <c r="E845" s="1" t="str">
        <f t="shared" si="158"/>
        <v>~fragen~</v>
      </c>
      <c r="F845" s="1" t="str">
        <f t="shared" si="159"/>
        <v>[fʁaːɡŋ]</v>
      </c>
      <c r="G845" s="5">
        <f t="shared" si="160"/>
        <v>6</v>
      </c>
      <c r="H845" s="5">
        <f t="shared" si="161"/>
        <v>6</v>
      </c>
      <c r="I845" s="5">
        <f t="shared" si="162"/>
        <v>6</v>
      </c>
      <c r="J845" s="3" cm="1">
        <f t="array" ref="J845">SUM(_xlfn._xlws.FILTER($D$2:$D$998,_xlfn.MAP($E$2:$E$998,_xlfn.LAMBDA(_xlpm.x,_xlpm.x=$E845))))</f>
        <v>9.0744101633393826E-4</v>
      </c>
      <c r="K845" s="3">
        <f t="shared" si="163"/>
        <v>1</v>
      </c>
      <c r="L845" s="3" cm="1">
        <f t="array" ref="L845">SUM(_xlfn._xlws.FILTER($D$2:$D$998,_xlfn.MAP($F$2:$F$998,_xlfn.LAMBDA(_xlpm.x,_xlpm.x=$F845))))</f>
        <v>9.0744101633393826E-4</v>
      </c>
      <c r="M845" s="3">
        <f t="shared" si="164"/>
        <v>1</v>
      </c>
      <c r="N845" s="3">
        <f t="shared" si="165"/>
        <v>0.27185717486836958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~vertre~ : [fɐtʁeː]</v>
      </c>
      <c r="B846" s="2">
        <v>1</v>
      </c>
      <c r="C846" s="1" t="s">
        <v>888</v>
      </c>
      <c r="D846" s="3">
        <f t="shared" si="157"/>
        <v>9.0744101633393826E-4</v>
      </c>
      <c r="E846" s="3" t="str">
        <f t="shared" si="158"/>
        <v>~vertre~</v>
      </c>
      <c r="F846" s="3" t="str">
        <f t="shared" si="159"/>
        <v>[fɐtʁeː]</v>
      </c>
      <c r="G846" s="5">
        <f t="shared" si="160"/>
        <v>6</v>
      </c>
      <c r="H846" s="5">
        <f t="shared" si="161"/>
        <v>6</v>
      </c>
      <c r="I846" s="5">
        <f t="shared" si="162"/>
        <v>6</v>
      </c>
      <c r="J846" s="3" cm="1">
        <f t="array" ref="J846">SUM(_xlfn._xlws.FILTER($D$2:$D$998,_xlfn.MAP($E$2:$E$998,_xlfn.LAMBDA(_xlpm.x,_xlpm.x=$E846))))</f>
        <v>9.0744101633393826E-4</v>
      </c>
      <c r="K846" s="3">
        <f t="shared" si="163"/>
        <v>1</v>
      </c>
      <c r="L846" s="3" cm="1">
        <f t="array" ref="L846">SUM(_xlfn._xlws.FILTER($D$2:$D$998,_xlfn.MAP($F$2:$F$998,_xlfn.LAMBDA(_xlpm.x,_xlpm.x=$F846))))</f>
        <v>9.0744101633393826E-4</v>
      </c>
      <c r="M846" s="3">
        <f t="shared" si="164"/>
        <v>1</v>
      </c>
      <c r="N846" s="3">
        <f t="shared" si="165"/>
        <v>0.27185717486836958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~frühli~ : [fʁyːlɪ]</v>
      </c>
      <c r="B847" s="2">
        <v>1</v>
      </c>
      <c r="C847" s="1" t="s">
        <v>887</v>
      </c>
      <c r="D847" s="3">
        <f t="shared" si="157"/>
        <v>9.0744101633393826E-4</v>
      </c>
      <c r="E847" s="3" t="str">
        <f t="shared" si="158"/>
        <v>~frühli~</v>
      </c>
      <c r="F847" s="3" t="str">
        <f t="shared" si="159"/>
        <v>[fʁyːlɪ]</v>
      </c>
      <c r="G847" s="5">
        <f t="shared" si="160"/>
        <v>6</v>
      </c>
      <c r="H847" s="5">
        <f t="shared" si="161"/>
        <v>6</v>
      </c>
      <c r="I847" s="5">
        <f t="shared" si="162"/>
        <v>6</v>
      </c>
      <c r="J847" s="3" cm="1">
        <f t="array" ref="J847">SUM(_xlfn._xlws.FILTER($D$2:$D$998,_xlfn.MAP($E$2:$E$998,_xlfn.LAMBDA(_xlpm.x,_xlpm.x=$E847))))</f>
        <v>9.0744101633393826E-4</v>
      </c>
      <c r="K847" s="3">
        <f t="shared" si="163"/>
        <v>1</v>
      </c>
      <c r="L847" s="3" cm="1">
        <f t="array" ref="L847">SUM(_xlfn._xlws.FILTER($D$2:$D$998,_xlfn.MAP($F$2:$F$998,_xlfn.LAMBDA(_xlpm.x,_xlpm.x=$F847))))</f>
        <v>9.0744101633393826E-4</v>
      </c>
      <c r="M847" s="3">
        <f t="shared" si="164"/>
        <v>1</v>
      </c>
      <c r="N847" s="3">
        <f t="shared" si="165"/>
        <v>0.27185717486836958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~fortse~ : [fɔʁtzɛ]</v>
      </c>
      <c r="B848" s="2">
        <v>1</v>
      </c>
      <c r="C848" s="1" t="s">
        <v>885</v>
      </c>
      <c r="D848" s="3">
        <f t="shared" si="157"/>
        <v>9.0744101633393826E-4</v>
      </c>
      <c r="E848" s="1" t="str">
        <f t="shared" si="158"/>
        <v>~fortse~</v>
      </c>
      <c r="F848" s="1" t="str">
        <f t="shared" si="159"/>
        <v>[fɔʁtzɛ]</v>
      </c>
      <c r="G848" s="5">
        <f t="shared" si="160"/>
        <v>6</v>
      </c>
      <c r="H848" s="5">
        <f t="shared" si="161"/>
        <v>6</v>
      </c>
      <c r="I848" s="5">
        <f t="shared" si="162"/>
        <v>6</v>
      </c>
      <c r="J848" s="3" cm="1">
        <f t="array" ref="J848">SUM(_xlfn._xlws.FILTER($D$2:$D$998,_xlfn.MAP($E$2:$E$998,_xlfn.LAMBDA(_xlpm.x,_xlpm.x=$E848))))</f>
        <v>9.0744101633393826E-4</v>
      </c>
      <c r="K848" s="3">
        <f t="shared" si="163"/>
        <v>1</v>
      </c>
      <c r="L848" s="3" cm="1">
        <f t="array" ref="L848">SUM(_xlfn._xlws.FILTER($D$2:$D$998,_xlfn.MAP($F$2:$F$998,_xlfn.LAMBDA(_xlpm.x,_xlpm.x=$F848))))</f>
        <v>9.0744101633393826E-4</v>
      </c>
      <c r="M848" s="3">
        <f t="shared" si="164"/>
        <v>1</v>
      </c>
      <c r="N848" s="3">
        <f t="shared" si="165"/>
        <v>0.27185717486836958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~freude~ : [fʁɔœde]</v>
      </c>
      <c r="B849" s="2">
        <v>1</v>
      </c>
      <c r="C849" s="1" t="s">
        <v>884</v>
      </c>
      <c r="D849" s="3">
        <f t="shared" si="157"/>
        <v>9.0744101633393826E-4</v>
      </c>
      <c r="E849" s="1" t="str">
        <f t="shared" si="158"/>
        <v>~freude~</v>
      </c>
      <c r="F849" s="1" t="str">
        <f t="shared" si="159"/>
        <v>[fʁɔœde]</v>
      </c>
      <c r="G849" s="5">
        <f t="shared" si="160"/>
        <v>6</v>
      </c>
      <c r="H849" s="5">
        <f t="shared" si="161"/>
        <v>6</v>
      </c>
      <c r="I849" s="5">
        <f t="shared" si="162"/>
        <v>6</v>
      </c>
      <c r="J849" s="3" cm="1">
        <f t="array" ref="J849">SUM(_xlfn._xlws.FILTER($D$2:$D$998,_xlfn.MAP($E$2:$E$998,_xlfn.LAMBDA(_xlpm.x,_xlpm.x=$E849))))</f>
        <v>9.0744101633393826E-4</v>
      </c>
      <c r="K849" s="3">
        <f t="shared" si="163"/>
        <v>1</v>
      </c>
      <c r="L849" s="3" cm="1">
        <f t="array" ref="L849">SUM(_xlfn._xlws.FILTER($D$2:$D$998,_xlfn.MAP($F$2:$F$998,_xlfn.LAMBDA(_xlpm.x,_xlpm.x=$F849))))</f>
        <v>9.0744101633393826E-4</v>
      </c>
      <c r="M849" s="3">
        <f t="shared" si="164"/>
        <v>1</v>
      </c>
      <c r="N849" s="3">
        <f t="shared" si="165"/>
        <v>0.27185717486836958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~freund~ : [fʁɔœnt]</v>
      </c>
      <c r="B850" s="2">
        <v>1</v>
      </c>
      <c r="C850" s="1" t="s">
        <v>883</v>
      </c>
      <c r="D850" s="3">
        <f t="shared" si="157"/>
        <v>9.0744101633393826E-4</v>
      </c>
      <c r="E850" s="1" t="str">
        <f t="shared" si="158"/>
        <v>~freund~</v>
      </c>
      <c r="F850" s="1" t="str">
        <f t="shared" si="159"/>
        <v>[fʁɔœnt]</v>
      </c>
      <c r="G850" s="5">
        <f t="shared" si="160"/>
        <v>6</v>
      </c>
      <c r="H850" s="5">
        <f t="shared" si="161"/>
        <v>6</v>
      </c>
      <c r="I850" s="5">
        <f t="shared" si="162"/>
        <v>6</v>
      </c>
      <c r="J850" s="3" cm="1">
        <f t="array" ref="J850">SUM(_xlfn._xlws.FILTER($D$2:$D$998,_xlfn.MAP($E$2:$E$998,_xlfn.LAMBDA(_xlpm.x,_xlpm.x=$E850))))</f>
        <v>9.0744101633393826E-4</v>
      </c>
      <c r="K850" s="3">
        <f t="shared" si="163"/>
        <v>1</v>
      </c>
      <c r="L850" s="3" cm="1">
        <f t="array" ref="L850">SUM(_xlfn._xlws.FILTER($D$2:$D$998,_xlfn.MAP($F$2:$F$998,_xlfn.LAMBDA(_xlpm.x,_xlpm.x=$F850))))</f>
        <v>9.0744101633393826E-4</v>
      </c>
      <c r="M850" s="3">
        <f t="shared" si="164"/>
        <v>1</v>
      </c>
      <c r="N850" s="3">
        <f t="shared" si="165"/>
        <v>0.27185717486836958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~hälfte~ : [hɛlfte]</v>
      </c>
      <c r="B851" s="2">
        <v>1</v>
      </c>
      <c r="C851" s="1" t="s">
        <v>882</v>
      </c>
      <c r="D851" s="3">
        <f t="shared" si="157"/>
        <v>9.0744101633393826E-4</v>
      </c>
      <c r="E851" s="1" t="str">
        <f t="shared" si="158"/>
        <v>~hälfte~</v>
      </c>
      <c r="F851" s="1" t="str">
        <f t="shared" si="159"/>
        <v>[hɛlfte]</v>
      </c>
      <c r="G851" s="5">
        <f t="shared" si="160"/>
        <v>6</v>
      </c>
      <c r="H851" s="5">
        <f t="shared" si="161"/>
        <v>6</v>
      </c>
      <c r="I851" s="5">
        <f t="shared" si="162"/>
        <v>6</v>
      </c>
      <c r="J851" s="3" cm="1">
        <f t="array" ref="J851">SUM(_xlfn._xlws.FILTER($D$2:$D$998,_xlfn.MAP($E$2:$E$998,_xlfn.LAMBDA(_xlpm.x,_xlpm.x=$E851))))</f>
        <v>9.0744101633393826E-4</v>
      </c>
      <c r="K851" s="3">
        <f t="shared" si="163"/>
        <v>1</v>
      </c>
      <c r="L851" s="3" cm="1">
        <f t="array" ref="L851">SUM(_xlfn._xlws.FILTER($D$2:$D$998,_xlfn.MAP($F$2:$F$998,_xlfn.LAMBDA(_xlpm.x,_xlpm.x=$F851))))</f>
        <v>9.0744101633393826E-4</v>
      </c>
      <c r="M851" s="3">
        <f t="shared" si="164"/>
        <v>1</v>
      </c>
      <c r="N851" s="3">
        <f t="shared" si="165"/>
        <v>0.27185717486836958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~kontro~ : [kɔntʁɔ]</v>
      </c>
      <c r="B852" s="2">
        <v>1</v>
      </c>
      <c r="C852" s="1" t="s">
        <v>880</v>
      </c>
      <c r="D852" s="3">
        <f t="shared" si="157"/>
        <v>9.0744101633393826E-4</v>
      </c>
      <c r="E852" s="3" t="str">
        <f t="shared" si="158"/>
        <v>~kontro~</v>
      </c>
      <c r="F852" s="3" t="str">
        <f t="shared" si="159"/>
        <v>[kɔntʁɔ]</v>
      </c>
      <c r="G852" s="5">
        <f t="shared" si="160"/>
        <v>6</v>
      </c>
      <c r="H852" s="5">
        <f t="shared" si="161"/>
        <v>6</v>
      </c>
      <c r="I852" s="5">
        <f t="shared" si="162"/>
        <v>6</v>
      </c>
      <c r="J852" s="3" cm="1">
        <f t="array" ref="J852">SUM(_xlfn._xlws.FILTER($D$2:$D$998,_xlfn.MAP($E$2:$E$998,_xlfn.LAMBDA(_xlpm.x,_xlpm.x=$E852))))</f>
        <v>9.0744101633393826E-4</v>
      </c>
      <c r="K852" s="3">
        <f t="shared" si="163"/>
        <v>1</v>
      </c>
      <c r="L852" s="3" cm="1">
        <f t="array" ref="L852">SUM(_xlfn._xlws.FILTER($D$2:$D$998,_xlfn.MAP($F$2:$F$998,_xlfn.LAMBDA(_xlpm.x,_xlpm.x=$F852))))</f>
        <v>9.0744101633393826E-4</v>
      </c>
      <c r="M852" s="3">
        <f t="shared" si="164"/>
        <v>1</v>
      </c>
      <c r="N852" s="3">
        <f t="shared" si="165"/>
        <v>0.27185717486836958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~leiste~ : [laɛste]</v>
      </c>
      <c r="B853" s="2">
        <v>1</v>
      </c>
      <c r="C853" s="1" t="s">
        <v>879</v>
      </c>
      <c r="D853" s="3">
        <f t="shared" si="157"/>
        <v>9.0744101633393826E-4</v>
      </c>
      <c r="E853" s="1" t="str">
        <f t="shared" si="158"/>
        <v>~leiste~</v>
      </c>
      <c r="F853" s="1" t="str">
        <f t="shared" si="159"/>
        <v>[laɛste]</v>
      </c>
      <c r="G853" s="5">
        <f t="shared" si="160"/>
        <v>6</v>
      </c>
      <c r="H853" s="5">
        <f t="shared" si="161"/>
        <v>6</v>
      </c>
      <c r="I853" s="5">
        <f t="shared" si="162"/>
        <v>6</v>
      </c>
      <c r="J853" s="3" cm="1">
        <f t="array" ref="J853">SUM(_xlfn._xlws.FILTER($D$2:$D$998,_xlfn.MAP($E$2:$E$998,_xlfn.LAMBDA(_xlpm.x,_xlpm.x=$E853))))</f>
        <v>9.0744101633393826E-4</v>
      </c>
      <c r="K853" s="3">
        <f t="shared" si="163"/>
        <v>1</v>
      </c>
      <c r="L853" s="3" cm="1">
        <f t="array" ref="L853">SUM(_xlfn._xlws.FILTER($D$2:$D$998,_xlfn.MAP($F$2:$F$998,_xlfn.LAMBDA(_xlpm.x,_xlpm.x=$F853))))</f>
        <v>9.0744101633393826E-4</v>
      </c>
      <c r="M853" s="3">
        <f t="shared" si="164"/>
        <v>1</v>
      </c>
      <c r="N853" s="3">
        <f t="shared" si="165"/>
        <v>0.27185717486836958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~lebens~ : [leːbms]</v>
      </c>
      <c r="B854" s="2">
        <v>1</v>
      </c>
      <c r="C854" s="1" t="s">
        <v>878</v>
      </c>
      <c r="D854" s="3">
        <f t="shared" si="157"/>
        <v>9.0744101633393826E-4</v>
      </c>
      <c r="E854" s="3" t="str">
        <f t="shared" si="158"/>
        <v>~lebens~</v>
      </c>
      <c r="F854" s="3" t="str">
        <f t="shared" si="159"/>
        <v>[leːbms]</v>
      </c>
      <c r="G854" s="5">
        <f t="shared" si="160"/>
        <v>6</v>
      </c>
      <c r="H854" s="5">
        <f t="shared" si="161"/>
        <v>6</v>
      </c>
      <c r="I854" s="5">
        <f t="shared" si="162"/>
        <v>6</v>
      </c>
      <c r="J854" s="3" cm="1">
        <f t="array" ref="J854">SUM(_xlfn._xlws.FILTER($D$2:$D$998,_xlfn.MAP($E$2:$E$998,_xlfn.LAMBDA(_xlpm.x,_xlpm.x=$E854))))</f>
        <v>9.0744101633393826E-4</v>
      </c>
      <c r="K854" s="3">
        <f t="shared" si="163"/>
        <v>1</v>
      </c>
      <c r="L854" s="3" cm="1">
        <f t="array" ref="L854">SUM(_xlfn._xlws.FILTER($D$2:$D$998,_xlfn.MAP($F$2:$F$998,_xlfn.LAMBDA(_xlpm.x,_xlpm.x=$F854))))</f>
        <v>9.0744101633393826E-4</v>
      </c>
      <c r="M854" s="3">
        <f t="shared" si="164"/>
        <v>1</v>
      </c>
      <c r="N854" s="3">
        <f t="shared" si="165"/>
        <v>0.27185717486836958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~ltipli~ : [ltipli]</v>
      </c>
      <c r="B855" s="2">
        <v>1</v>
      </c>
      <c r="C855" s="1" t="s">
        <v>877</v>
      </c>
      <c r="D855" s="3">
        <f t="shared" si="157"/>
        <v>9.0744101633393826E-4</v>
      </c>
      <c r="E855" s="1" t="str">
        <f t="shared" si="158"/>
        <v>~ltipli~</v>
      </c>
      <c r="F855" s="1" t="str">
        <f t="shared" si="159"/>
        <v>[ltipli]</v>
      </c>
      <c r="G855" s="5">
        <f t="shared" si="160"/>
        <v>6</v>
      </c>
      <c r="H855" s="5">
        <f t="shared" si="161"/>
        <v>6</v>
      </c>
      <c r="I855" s="5">
        <f t="shared" si="162"/>
        <v>6</v>
      </c>
      <c r="J855" s="3" cm="1">
        <f t="array" ref="J855">SUM(_xlfn._xlws.FILTER($D$2:$D$998,_xlfn.MAP($E$2:$E$998,_xlfn.LAMBDA(_xlpm.x,_xlpm.x=$E855))))</f>
        <v>9.0744101633393826E-4</v>
      </c>
      <c r="K855" s="3">
        <f t="shared" si="163"/>
        <v>1</v>
      </c>
      <c r="L855" s="3" cm="1">
        <f t="array" ref="L855">SUM(_xlfn._xlws.FILTER($D$2:$D$998,_xlfn.MAP($F$2:$F$998,_xlfn.LAMBDA(_xlpm.x,_xlpm.x=$F855))))</f>
        <v>9.0744101633393826E-4</v>
      </c>
      <c r="M855" s="3">
        <f t="shared" si="164"/>
        <v>1</v>
      </c>
      <c r="N855" s="3">
        <f t="shared" si="165"/>
        <v>0.27185717486836958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~lektri~ : [lɛktʁɪ]</v>
      </c>
      <c r="B856" s="2">
        <v>1</v>
      </c>
      <c r="C856" s="1" t="s">
        <v>876</v>
      </c>
      <c r="D856" s="3">
        <f t="shared" si="157"/>
        <v>9.0744101633393826E-4</v>
      </c>
      <c r="E856" s="1" t="str">
        <f t="shared" si="158"/>
        <v>~lektri~</v>
      </c>
      <c r="F856" s="1" t="str">
        <f t="shared" si="159"/>
        <v>[lɛktʁɪ]</v>
      </c>
      <c r="G856" s="5">
        <f t="shared" si="160"/>
        <v>6</v>
      </c>
      <c r="H856" s="5">
        <f t="shared" si="161"/>
        <v>6</v>
      </c>
      <c r="I856" s="5">
        <f t="shared" si="162"/>
        <v>6</v>
      </c>
      <c r="J856" s="3" cm="1">
        <f t="array" ref="J856">SUM(_xlfn._xlws.FILTER($D$2:$D$998,_xlfn.MAP($E$2:$E$998,_xlfn.LAMBDA(_xlpm.x,_xlpm.x=$E856))))</f>
        <v>9.0744101633393826E-4</v>
      </c>
      <c r="K856" s="3">
        <f t="shared" si="163"/>
        <v>1</v>
      </c>
      <c r="L856" s="3" cm="1">
        <f t="array" ref="L856">SUM(_xlfn._xlws.FILTER($D$2:$D$998,_xlfn.MAP($F$2:$F$998,_xlfn.LAMBDA(_xlpm.x,_xlpm.x=$F856))))</f>
        <v>9.0744101633393826E-4</v>
      </c>
      <c r="M856" s="3">
        <f t="shared" si="164"/>
        <v>1</v>
      </c>
      <c r="N856" s="3">
        <f t="shared" si="165"/>
        <v>0.27185717486836958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~letzte~ : [lɛtste]</v>
      </c>
      <c r="B857" s="2">
        <v>1</v>
      </c>
      <c r="C857" s="1" t="s">
        <v>875</v>
      </c>
      <c r="D857" s="3">
        <f t="shared" si="157"/>
        <v>9.0744101633393826E-4</v>
      </c>
      <c r="E857" s="1" t="str">
        <f t="shared" si="158"/>
        <v>~letzte~</v>
      </c>
      <c r="F857" s="1" t="str">
        <f t="shared" si="159"/>
        <v>[lɛtste]</v>
      </c>
      <c r="G857" s="5">
        <f t="shared" si="160"/>
        <v>6</v>
      </c>
      <c r="H857" s="5">
        <f t="shared" si="161"/>
        <v>6</v>
      </c>
      <c r="I857" s="5">
        <f t="shared" si="162"/>
        <v>6</v>
      </c>
      <c r="J857" s="3" cm="1">
        <f t="array" ref="J857">SUM(_xlfn._xlws.FILTER($D$2:$D$998,_xlfn.MAP($E$2:$E$998,_xlfn.LAMBDA(_xlpm.x,_xlpm.x=$E857))))</f>
        <v>9.0744101633393826E-4</v>
      </c>
      <c r="K857" s="3">
        <f t="shared" si="163"/>
        <v>1</v>
      </c>
      <c r="L857" s="3" cm="1">
        <f t="array" ref="L857">SUM(_xlfn._xlws.FILTER($D$2:$D$998,_xlfn.MAP($F$2:$F$998,_xlfn.LAMBDA(_xlpm.x,_xlpm.x=$F857))))</f>
        <v>9.0744101633393826E-4</v>
      </c>
      <c r="M857" s="3">
        <f t="shared" si="164"/>
        <v>1</v>
      </c>
      <c r="N857" s="3">
        <f t="shared" si="165"/>
        <v>0.27185717486836958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~mädche~ : [mɛːtçe]</v>
      </c>
      <c r="B858" s="2">
        <v>1</v>
      </c>
      <c r="C858" s="1" t="s">
        <v>873</v>
      </c>
      <c r="D858" s="3">
        <f t="shared" si="157"/>
        <v>9.0744101633393826E-4</v>
      </c>
      <c r="E858" s="3" t="str">
        <f t="shared" si="158"/>
        <v>~mädche~</v>
      </c>
      <c r="F858" s="3" t="str">
        <f t="shared" si="159"/>
        <v>[mɛːtçe]</v>
      </c>
      <c r="G858" s="5">
        <f t="shared" si="160"/>
        <v>6</v>
      </c>
      <c r="H858" s="5">
        <f t="shared" si="161"/>
        <v>6</v>
      </c>
      <c r="I858" s="5">
        <f t="shared" si="162"/>
        <v>6</v>
      </c>
      <c r="J858" s="3" cm="1">
        <f t="array" ref="J858">SUM(_xlfn._xlws.FILTER($D$2:$D$998,_xlfn.MAP($E$2:$E$998,_xlfn.LAMBDA(_xlpm.x,_xlpm.x=$E858))))</f>
        <v>9.0744101633393826E-4</v>
      </c>
      <c r="K858" s="3">
        <f t="shared" si="163"/>
        <v>1</v>
      </c>
      <c r="L858" s="3" cm="1">
        <f t="array" ref="L858">SUM(_xlfn._xlws.FILTER($D$2:$D$998,_xlfn.MAP($F$2:$F$998,_xlfn.LAMBDA(_xlpm.x,_xlpm.x=$F858))))</f>
        <v>9.0744101633393826E-4</v>
      </c>
      <c r="M858" s="3">
        <f t="shared" si="164"/>
        <v>1</v>
      </c>
      <c r="N858" s="3">
        <f t="shared" si="165"/>
        <v>0.27185717486836958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~niedri~ : [niːdʁɪ]</v>
      </c>
      <c r="B859" s="2">
        <v>1</v>
      </c>
      <c r="C859" s="1" t="s">
        <v>872</v>
      </c>
      <c r="D859" s="3">
        <f t="shared" si="157"/>
        <v>9.0744101633393826E-4</v>
      </c>
      <c r="E859" s="3" t="str">
        <f t="shared" si="158"/>
        <v>~niedri~</v>
      </c>
      <c r="F859" s="3" t="str">
        <f t="shared" si="159"/>
        <v>[niːdʁɪ]</v>
      </c>
      <c r="G859" s="5">
        <f t="shared" si="160"/>
        <v>6</v>
      </c>
      <c r="H859" s="5">
        <f t="shared" si="161"/>
        <v>6</v>
      </c>
      <c r="I859" s="5">
        <f t="shared" si="162"/>
        <v>6</v>
      </c>
      <c r="J859" s="3" cm="1">
        <f t="array" ref="J859">SUM(_xlfn._xlws.FILTER($D$2:$D$998,_xlfn.MAP($E$2:$E$998,_xlfn.LAMBDA(_xlpm.x,_xlpm.x=$E859))))</f>
        <v>9.0744101633393826E-4</v>
      </c>
      <c r="K859" s="3">
        <f t="shared" si="163"/>
        <v>1</v>
      </c>
      <c r="L859" s="3" cm="1">
        <f t="array" ref="L859">SUM(_xlfn._xlws.FILTER($D$2:$D$998,_xlfn.MAP($F$2:$F$998,_xlfn.LAMBDA(_xlpm.x,_xlpm.x=$F859))))</f>
        <v>9.0744101633393826E-4</v>
      </c>
      <c r="M859" s="3">
        <f t="shared" si="164"/>
        <v>1</v>
      </c>
      <c r="N859" s="3">
        <f t="shared" si="165"/>
        <v>0.27185717486836958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~nstige~ : [nstɪɡe]</v>
      </c>
      <c r="B860" s="2">
        <v>1</v>
      </c>
      <c r="C860" s="1" t="s">
        <v>871</v>
      </c>
      <c r="D860" s="3">
        <f t="shared" si="157"/>
        <v>9.0744101633393826E-4</v>
      </c>
      <c r="E860" s="1" t="str">
        <f t="shared" si="158"/>
        <v>~nstige~</v>
      </c>
      <c r="F860" s="1" t="str">
        <f t="shared" si="159"/>
        <v>[nstɪɡe]</v>
      </c>
      <c r="G860" s="5">
        <f t="shared" si="160"/>
        <v>6</v>
      </c>
      <c r="H860" s="5">
        <f t="shared" si="161"/>
        <v>6</v>
      </c>
      <c r="I860" s="5">
        <f t="shared" si="162"/>
        <v>6</v>
      </c>
      <c r="J860" s="3" cm="1">
        <f t="array" ref="J860">SUM(_xlfn._xlws.FILTER($D$2:$D$998,_xlfn.MAP($E$2:$E$998,_xlfn.LAMBDA(_xlpm.x,_xlpm.x=$E860))))</f>
        <v>9.0744101633393826E-4</v>
      </c>
      <c r="K860" s="3">
        <f t="shared" si="163"/>
        <v>1</v>
      </c>
      <c r="L860" s="3" cm="1">
        <f t="array" ref="L860">SUM(_xlfn._xlws.FILTER($D$2:$D$998,_xlfn.MAP($F$2:$F$998,_xlfn.LAMBDA(_xlpm.x,_xlpm.x=$F860))))</f>
        <v>9.0744101633393826E-4</v>
      </c>
      <c r="M860" s="3">
        <f t="shared" si="164"/>
        <v>1</v>
      </c>
      <c r="N860" s="3">
        <f t="shared" si="165"/>
        <v>0.27185717486836958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~ngeben~ : [nɡeːbm]</v>
      </c>
      <c r="B861" s="2">
        <v>1</v>
      </c>
      <c r="C861" s="1" t="s">
        <v>869</v>
      </c>
      <c r="D861" s="3">
        <f t="shared" si="157"/>
        <v>9.0744101633393826E-4</v>
      </c>
      <c r="E861" s="1" t="str">
        <f t="shared" si="158"/>
        <v>~ngeben~</v>
      </c>
      <c r="F861" s="1" t="str">
        <f t="shared" si="159"/>
        <v>[nɡeːbm]</v>
      </c>
      <c r="G861" s="5">
        <f t="shared" si="160"/>
        <v>6</v>
      </c>
      <c r="H861" s="5">
        <f t="shared" si="161"/>
        <v>6</v>
      </c>
      <c r="I861" s="5">
        <f t="shared" si="162"/>
        <v>6</v>
      </c>
      <c r="J861" s="3" cm="1">
        <f t="array" ref="J861">SUM(_xlfn._xlws.FILTER($D$2:$D$998,_xlfn.MAP($E$2:$E$998,_xlfn.LAMBDA(_xlpm.x,_xlpm.x=$E861))))</f>
        <v>9.0744101633393826E-4</v>
      </c>
      <c r="K861" s="3">
        <f t="shared" si="163"/>
        <v>1</v>
      </c>
      <c r="L861" s="3" cm="1">
        <f t="array" ref="L861">SUM(_xlfn._xlws.FILTER($D$2:$D$998,_xlfn.MAP($F$2:$F$998,_xlfn.LAMBDA(_xlpm.x,_xlpm.x=$F861))))</f>
        <v>9.0744101633393826E-4</v>
      </c>
      <c r="M861" s="3">
        <f t="shared" si="164"/>
        <v>1</v>
      </c>
      <c r="N861" s="3">
        <f t="shared" si="165"/>
        <v>0.27185717486836958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~nergie~ : [nɛʁɡiː]</v>
      </c>
      <c r="B862" s="2">
        <v>1</v>
      </c>
      <c r="C862" s="1" t="s">
        <v>868</v>
      </c>
      <c r="D862" s="3">
        <f t="shared" si="157"/>
        <v>9.0744101633393826E-4</v>
      </c>
      <c r="E862" s="3" t="str">
        <f t="shared" si="158"/>
        <v>~nergie~</v>
      </c>
      <c r="F862" s="3" t="str">
        <f t="shared" si="159"/>
        <v>[nɛʁɡiː]</v>
      </c>
      <c r="G862" s="5">
        <f t="shared" si="160"/>
        <v>6</v>
      </c>
      <c r="H862" s="5">
        <f t="shared" si="161"/>
        <v>6</v>
      </c>
      <c r="I862" s="5">
        <f t="shared" si="162"/>
        <v>6</v>
      </c>
      <c r="J862" s="3" cm="1">
        <f t="array" ref="J862">SUM(_xlfn._xlws.FILTER($D$2:$D$998,_xlfn.MAP($E$2:$E$998,_xlfn.LAMBDA(_xlpm.x,_xlpm.x=$E862))))</f>
        <v>9.0744101633393826E-4</v>
      </c>
      <c r="K862" s="3">
        <f t="shared" si="163"/>
        <v>1</v>
      </c>
      <c r="L862" s="3" cm="1">
        <f t="array" ref="L862">SUM(_xlfn._xlws.FILTER($D$2:$D$998,_xlfn.MAP($F$2:$F$998,_xlfn.LAMBDA(_xlpm.x,_xlpm.x=$F862))))</f>
        <v>9.0744101633393826E-4</v>
      </c>
      <c r="M862" s="3">
        <f t="shared" si="164"/>
        <v>1</v>
      </c>
      <c r="N862" s="3">
        <f t="shared" si="165"/>
        <v>0.27185717486836958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~partei~ : [paʁtaɛ]</v>
      </c>
      <c r="B863" s="2">
        <v>1</v>
      </c>
      <c r="C863" s="1" t="s">
        <v>867</v>
      </c>
      <c r="D863" s="3">
        <f t="shared" si="157"/>
        <v>9.0744101633393826E-4</v>
      </c>
      <c r="E863" s="1" t="str">
        <f t="shared" si="158"/>
        <v>~partei~</v>
      </c>
      <c r="F863" s="1" t="str">
        <f t="shared" si="159"/>
        <v>[paʁtaɛ]</v>
      </c>
      <c r="G863" s="5">
        <f t="shared" si="160"/>
        <v>6</v>
      </c>
      <c r="H863" s="5">
        <f t="shared" si="161"/>
        <v>6</v>
      </c>
      <c r="I863" s="5">
        <f t="shared" si="162"/>
        <v>6</v>
      </c>
      <c r="J863" s="3" cm="1">
        <f t="array" ref="J863">SUM(_xlfn._xlws.FILTER($D$2:$D$998,_xlfn.MAP($E$2:$E$998,_xlfn.LAMBDA(_xlpm.x,_xlpm.x=$E863))))</f>
        <v>9.0744101633393826E-4</v>
      </c>
      <c r="K863" s="3">
        <f t="shared" si="163"/>
        <v>1</v>
      </c>
      <c r="L863" s="3" cm="1">
        <f t="array" ref="L863">SUM(_xlfn._xlws.FILTER($D$2:$D$998,_xlfn.MAP($F$2:$F$998,_xlfn.LAMBDA(_xlpm.x,_xlpm.x=$F863))))</f>
        <v>9.0744101633393826E-4</v>
      </c>
      <c r="M863" s="3">
        <f t="shared" si="164"/>
        <v>1</v>
      </c>
      <c r="N863" s="3">
        <f t="shared" si="165"/>
        <v>0.27185717486836958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~pleite~ : [plaɛte]</v>
      </c>
      <c r="B864" s="2">
        <v>1</v>
      </c>
      <c r="C864" s="1" t="s">
        <v>866</v>
      </c>
      <c r="D864" s="3">
        <f t="shared" si="157"/>
        <v>9.0744101633393826E-4</v>
      </c>
      <c r="E864" s="1" t="str">
        <f t="shared" si="158"/>
        <v>~pleite~</v>
      </c>
      <c r="F864" s="1" t="str">
        <f t="shared" si="159"/>
        <v>[plaɛte]</v>
      </c>
      <c r="G864" s="5">
        <f t="shared" si="160"/>
        <v>6</v>
      </c>
      <c r="H864" s="5">
        <f t="shared" si="161"/>
        <v>6</v>
      </c>
      <c r="I864" s="5">
        <f t="shared" si="162"/>
        <v>6</v>
      </c>
      <c r="J864" s="3" cm="1">
        <f t="array" ref="J864">SUM(_xlfn._xlws.FILTER($D$2:$D$998,_xlfn.MAP($E$2:$E$998,_xlfn.LAMBDA(_xlpm.x,_xlpm.x=$E864))))</f>
        <v>9.0744101633393826E-4</v>
      </c>
      <c r="K864" s="3">
        <f t="shared" si="163"/>
        <v>1</v>
      </c>
      <c r="L864" s="3" cm="1">
        <f t="array" ref="L864">SUM(_xlfn._xlws.FILTER($D$2:$D$998,_xlfn.MAP($F$2:$F$998,_xlfn.LAMBDA(_xlpm.x,_xlpm.x=$F864))))</f>
        <v>9.0744101633393826E-4</v>
      </c>
      <c r="M864" s="3">
        <f t="shared" si="164"/>
        <v>1</v>
      </c>
      <c r="N864" s="3">
        <f t="shared" si="165"/>
        <v>0.27185717486836958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~skutie~ : [skutiː]</v>
      </c>
      <c r="B865" s="2">
        <v>1</v>
      </c>
      <c r="C865" s="1" t="s">
        <v>860</v>
      </c>
      <c r="D865" s="3">
        <f t="shared" si="157"/>
        <v>9.0744101633393826E-4</v>
      </c>
      <c r="E865" s="3" t="str">
        <f t="shared" si="158"/>
        <v>~skutie~</v>
      </c>
      <c r="F865" s="3" t="str">
        <f t="shared" si="159"/>
        <v>[skutiː]</v>
      </c>
      <c r="G865" s="5">
        <f t="shared" si="160"/>
        <v>6</v>
      </c>
      <c r="H865" s="5">
        <f t="shared" si="161"/>
        <v>6</v>
      </c>
      <c r="I865" s="5">
        <f t="shared" si="162"/>
        <v>6</v>
      </c>
      <c r="J865" s="3" cm="1">
        <f t="array" ref="J865">SUM(_xlfn._xlws.FILTER($D$2:$D$998,_xlfn.MAP($E$2:$E$998,_xlfn.LAMBDA(_xlpm.x,_xlpm.x=$E865))))</f>
        <v>9.0744101633393826E-4</v>
      </c>
      <c r="K865" s="3">
        <f t="shared" si="163"/>
        <v>1</v>
      </c>
      <c r="L865" s="3" cm="1">
        <f t="array" ref="L865">SUM(_xlfn._xlws.FILTER($D$2:$D$998,_xlfn.MAP($F$2:$F$998,_xlfn.LAMBDA(_xlpm.x,_xlpm.x=$F865))))</f>
        <v>9.0744101633393826E-4</v>
      </c>
      <c r="M865" s="3">
        <f t="shared" si="164"/>
        <v>1</v>
      </c>
      <c r="N865" s="3">
        <f t="shared" si="165"/>
        <v>0.27185717486836958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~stenlo~ : [stnloː]</v>
      </c>
      <c r="B866" s="2">
        <v>1</v>
      </c>
      <c r="C866" s="1" t="s">
        <v>859</v>
      </c>
      <c r="D866" s="3">
        <f t="shared" si="157"/>
        <v>9.0744101633393826E-4</v>
      </c>
      <c r="E866" s="3" t="str">
        <f t="shared" si="158"/>
        <v>~stenlo~</v>
      </c>
      <c r="F866" s="3" t="str">
        <f t="shared" si="159"/>
        <v>[stnloː]</v>
      </c>
      <c r="G866" s="5">
        <f t="shared" si="160"/>
        <v>6</v>
      </c>
      <c r="H866" s="5">
        <f t="shared" si="161"/>
        <v>6</v>
      </c>
      <c r="I866" s="5">
        <f t="shared" si="162"/>
        <v>6</v>
      </c>
      <c r="J866" s="3" cm="1">
        <f t="array" ref="J866">SUM(_xlfn._xlws.FILTER($D$2:$D$998,_xlfn.MAP($E$2:$E$998,_xlfn.LAMBDA(_xlpm.x,_xlpm.x=$E866))))</f>
        <v>9.0744101633393826E-4</v>
      </c>
      <c r="K866" s="3">
        <f t="shared" si="163"/>
        <v>1</v>
      </c>
      <c r="L866" s="3" cm="1">
        <f t="array" ref="L866">SUM(_xlfn._xlws.FILTER($D$2:$D$998,_xlfn.MAP($F$2:$F$998,_xlfn.LAMBDA(_xlpm.x,_xlpm.x=$F866))))</f>
        <v>9.0744101633393826E-4</v>
      </c>
      <c r="M866" s="3">
        <f t="shared" si="164"/>
        <v>1</v>
      </c>
      <c r="N866" s="3">
        <f t="shared" si="165"/>
        <v>0.27185717486836958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~zahlen~ : [tsaːln]</v>
      </c>
      <c r="B867" s="2">
        <v>1</v>
      </c>
      <c r="C867" s="1" t="s">
        <v>855</v>
      </c>
      <c r="D867" s="3">
        <f t="shared" si="157"/>
        <v>9.0744101633393826E-4</v>
      </c>
      <c r="E867" s="3" t="str">
        <f t="shared" si="158"/>
        <v>~zahlen~</v>
      </c>
      <c r="F867" s="3" t="str">
        <f t="shared" si="159"/>
        <v>[tsaːln]</v>
      </c>
      <c r="G867" s="5">
        <f t="shared" si="160"/>
        <v>6</v>
      </c>
      <c r="H867" s="5">
        <f t="shared" si="161"/>
        <v>6</v>
      </c>
      <c r="I867" s="5">
        <f t="shared" si="162"/>
        <v>6</v>
      </c>
      <c r="J867" s="3" cm="1">
        <f t="array" ref="J867">SUM(_xlfn._xlws.FILTER($D$2:$D$998,_xlfn.MAP($E$2:$E$998,_xlfn.LAMBDA(_xlpm.x,_xlpm.x=$E867))))</f>
        <v>9.0744101633393826E-4</v>
      </c>
      <c r="K867" s="3">
        <f t="shared" si="163"/>
        <v>1</v>
      </c>
      <c r="L867" s="3" cm="1">
        <f t="array" ref="L867">SUM(_xlfn._xlws.FILTER($D$2:$D$998,_xlfn.MAP($F$2:$F$998,_xlfn.LAMBDA(_xlpm.x,_xlpm.x=$F867))))</f>
        <v>9.0744101633393826E-4</v>
      </c>
      <c r="M867" s="3">
        <f t="shared" si="164"/>
        <v>1</v>
      </c>
      <c r="N867" s="3">
        <f t="shared" si="165"/>
        <v>0.27185717486836958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~zeigen~ : [tsaɛɡŋ]</v>
      </c>
      <c r="B868" s="2">
        <v>1</v>
      </c>
      <c r="C868" s="1" t="s">
        <v>854</v>
      </c>
      <c r="D868" s="3">
        <f t="shared" si="157"/>
        <v>9.0744101633393826E-4</v>
      </c>
      <c r="E868" s="3" t="str">
        <f t="shared" si="158"/>
        <v>~zeigen~</v>
      </c>
      <c r="F868" s="3" t="str">
        <f t="shared" si="159"/>
        <v>[tsaɛɡŋ]</v>
      </c>
      <c r="G868" s="5">
        <f t="shared" si="160"/>
        <v>6</v>
      </c>
      <c r="H868" s="5">
        <f t="shared" si="161"/>
        <v>6</v>
      </c>
      <c r="I868" s="5">
        <f t="shared" si="162"/>
        <v>6</v>
      </c>
      <c r="J868" s="3" cm="1">
        <f t="array" ref="J868">SUM(_xlfn._xlws.FILTER($D$2:$D$998,_xlfn.MAP($E$2:$E$998,_xlfn.LAMBDA(_xlpm.x,_xlpm.x=$E868))))</f>
        <v>9.0744101633393826E-4</v>
      </c>
      <c r="K868" s="3">
        <f t="shared" si="163"/>
        <v>1</v>
      </c>
      <c r="L868" s="3" cm="1">
        <f t="array" ref="L868">SUM(_xlfn._xlws.FILTER($D$2:$D$998,_xlfn.MAP($F$2:$F$998,_xlfn.LAMBDA(_xlpm.x,_xlpm.x=$F868))))</f>
        <v>9.0744101633393826E-4</v>
      </c>
      <c r="M868" s="3">
        <f t="shared" si="164"/>
        <v>1</v>
      </c>
      <c r="N868" s="3">
        <f t="shared" si="165"/>
        <v>0.27185717486836958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~zählen~ : [tsɛːln]</v>
      </c>
      <c r="B869" s="2">
        <v>1</v>
      </c>
      <c r="C869" s="1" t="s">
        <v>848</v>
      </c>
      <c r="D869" s="3">
        <f t="shared" si="157"/>
        <v>9.0744101633393826E-4</v>
      </c>
      <c r="E869" s="3" t="str">
        <f t="shared" si="158"/>
        <v>~zählen~</v>
      </c>
      <c r="F869" s="3" t="str">
        <f t="shared" si="159"/>
        <v>[tsɛːln]</v>
      </c>
      <c r="G869" s="5">
        <f t="shared" si="160"/>
        <v>6</v>
      </c>
      <c r="H869" s="5">
        <f t="shared" si="161"/>
        <v>6</v>
      </c>
      <c r="I869" s="5">
        <f t="shared" si="162"/>
        <v>6</v>
      </c>
      <c r="J869" s="3" cm="1">
        <f t="array" ref="J869">SUM(_xlfn._xlws.FILTER($D$2:$D$998,_xlfn.MAP($E$2:$E$998,_xlfn.LAMBDA(_xlpm.x,_xlpm.x=$E869))))</f>
        <v>9.0744101633393826E-4</v>
      </c>
      <c r="K869" s="3">
        <f t="shared" si="163"/>
        <v>1</v>
      </c>
      <c r="L869" s="3" cm="1">
        <f t="array" ref="L869">SUM(_xlfn._xlws.FILTER($D$2:$D$998,_xlfn.MAP($F$2:$F$998,_xlfn.LAMBDA(_xlpm.x,_xlpm.x=$F869))))</f>
        <v>9.0744101633393826E-4</v>
      </c>
      <c r="M869" s="3">
        <f t="shared" si="164"/>
        <v>1</v>
      </c>
      <c r="N869" s="3">
        <f t="shared" si="165"/>
        <v>0.27185717486836958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~trahie~ : [tʁahiː]</v>
      </c>
      <c r="B870" s="2">
        <v>1</v>
      </c>
      <c r="C870" s="1" t="s">
        <v>847</v>
      </c>
      <c r="D870" s="3">
        <f t="shared" si="157"/>
        <v>9.0744101633393826E-4</v>
      </c>
      <c r="E870" s="3" t="str">
        <f t="shared" si="158"/>
        <v>~trahie~</v>
      </c>
      <c r="F870" s="3" t="str">
        <f t="shared" si="159"/>
        <v>[tʁahiː]</v>
      </c>
      <c r="G870" s="5">
        <f t="shared" si="160"/>
        <v>6</v>
      </c>
      <c r="H870" s="5">
        <f t="shared" si="161"/>
        <v>6</v>
      </c>
      <c r="I870" s="5">
        <f t="shared" si="162"/>
        <v>6</v>
      </c>
      <c r="J870" s="3" cm="1">
        <f t="array" ref="J870">SUM(_xlfn._xlws.FILTER($D$2:$D$998,_xlfn.MAP($E$2:$E$998,_xlfn.LAMBDA(_xlpm.x,_xlpm.x=$E870))))</f>
        <v>9.0744101633393826E-4</v>
      </c>
      <c r="K870" s="3">
        <f t="shared" si="163"/>
        <v>1</v>
      </c>
      <c r="L870" s="3" cm="1">
        <f t="array" ref="L870">SUM(_xlfn._xlws.FILTER($D$2:$D$998,_xlfn.MAP($F$2:$F$998,_xlfn.LAMBDA(_xlpm.x,_xlpm.x=$F870))))</f>
        <v>9.0744101633393826E-4</v>
      </c>
      <c r="M870" s="3">
        <f t="shared" si="164"/>
        <v>1</v>
      </c>
      <c r="N870" s="3">
        <f t="shared" si="165"/>
        <v>0.27185717486836958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~tragen~ : [tʁaːɡŋ]</v>
      </c>
      <c r="B871" s="2">
        <v>1</v>
      </c>
      <c r="C871" s="1" t="s">
        <v>846</v>
      </c>
      <c r="D871" s="3">
        <f t="shared" si="157"/>
        <v>9.0744101633393826E-4</v>
      </c>
      <c r="E871" s="3" t="str">
        <f t="shared" si="158"/>
        <v>~tragen~</v>
      </c>
      <c r="F871" s="3" t="str">
        <f t="shared" si="159"/>
        <v>[tʁaːɡŋ]</v>
      </c>
      <c r="G871" s="5">
        <f t="shared" si="160"/>
        <v>6</v>
      </c>
      <c r="H871" s="5">
        <f t="shared" si="161"/>
        <v>6</v>
      </c>
      <c r="I871" s="5">
        <f t="shared" si="162"/>
        <v>6</v>
      </c>
      <c r="J871" s="3" cm="1">
        <f t="array" ref="J871">SUM(_xlfn._xlws.FILTER($D$2:$D$998,_xlfn.MAP($E$2:$E$998,_xlfn.LAMBDA(_xlpm.x,_xlpm.x=$E871))))</f>
        <v>9.0744101633393826E-4</v>
      </c>
      <c r="K871" s="3">
        <f t="shared" si="163"/>
        <v>1</v>
      </c>
      <c r="L871" s="3" cm="1">
        <f t="array" ref="L871">SUM(_xlfn._xlws.FILTER($D$2:$D$998,_xlfn.MAP($F$2:$F$998,_xlfn.LAMBDA(_xlpm.x,_xlpm.x=$F871))))</f>
        <v>9.0744101633393826E-4</v>
      </c>
      <c r="M871" s="3">
        <f t="shared" si="164"/>
        <v>1</v>
      </c>
      <c r="N871" s="3">
        <f t="shared" si="165"/>
        <v>0.27185717486836958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~treten~ : [tʁeːtn]</v>
      </c>
      <c r="B872" s="2">
        <v>1</v>
      </c>
      <c r="C872" s="1" t="s">
        <v>845</v>
      </c>
      <c r="D872" s="3">
        <f t="shared" si="157"/>
        <v>9.0744101633393826E-4</v>
      </c>
      <c r="E872" s="3" t="str">
        <f t="shared" si="158"/>
        <v>~treten~</v>
      </c>
      <c r="F872" s="3" t="str">
        <f t="shared" si="159"/>
        <v>[tʁeːtn]</v>
      </c>
      <c r="G872" s="5">
        <f t="shared" si="160"/>
        <v>6</v>
      </c>
      <c r="H872" s="5">
        <f t="shared" si="161"/>
        <v>6</v>
      </c>
      <c r="I872" s="5">
        <f t="shared" si="162"/>
        <v>6</v>
      </c>
      <c r="J872" s="3" cm="1">
        <f t="array" ref="J872">SUM(_xlfn._xlws.FILTER($D$2:$D$998,_xlfn.MAP($E$2:$E$998,_xlfn.LAMBDA(_xlpm.x,_xlpm.x=$E872))))</f>
        <v>9.0744101633393826E-4</v>
      </c>
      <c r="K872" s="3">
        <f t="shared" si="163"/>
        <v>1</v>
      </c>
      <c r="L872" s="3" cm="1">
        <f t="array" ref="L872">SUM(_xlfn._xlws.FILTER($D$2:$D$998,_xlfn.MAP($F$2:$F$998,_xlfn.LAMBDA(_xlpm.x,_xlpm.x=$F872))))</f>
        <v>9.0744101633393826E-4</v>
      </c>
      <c r="M872" s="3">
        <f t="shared" si="164"/>
        <v>1</v>
      </c>
      <c r="N872" s="3">
        <f t="shared" si="165"/>
        <v>0.27185717486836958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~träume~ : [tʁɔœme]</v>
      </c>
      <c r="B873" s="2">
        <v>1</v>
      </c>
      <c r="C873" s="1" t="s">
        <v>844</v>
      </c>
      <c r="D873" s="3">
        <f t="shared" si="157"/>
        <v>9.0744101633393826E-4</v>
      </c>
      <c r="E873" s="3" t="str">
        <f t="shared" si="158"/>
        <v>~träume~</v>
      </c>
      <c r="F873" s="3" t="str">
        <f t="shared" si="159"/>
        <v>[tʁɔœme]</v>
      </c>
      <c r="G873" s="5">
        <f t="shared" si="160"/>
        <v>6</v>
      </c>
      <c r="H873" s="5">
        <f t="shared" si="161"/>
        <v>6</v>
      </c>
      <c r="I873" s="5">
        <f t="shared" si="162"/>
        <v>6</v>
      </c>
      <c r="J873" s="3" cm="1">
        <f t="array" ref="J873">SUM(_xlfn._xlws.FILTER($D$2:$D$998,_xlfn.MAP($E$2:$E$998,_xlfn.LAMBDA(_xlpm.x,_xlpm.x=$E873))))</f>
        <v>9.0744101633393826E-4</v>
      </c>
      <c r="K873" s="3">
        <f t="shared" si="163"/>
        <v>1</v>
      </c>
      <c r="L873" s="3" cm="1">
        <f t="array" ref="L873">SUM(_xlfn._xlws.FILTER($D$2:$D$998,_xlfn.MAP($F$2:$F$998,_xlfn.LAMBDA(_xlpm.x,_xlpm.x=$F873))))</f>
        <v>9.0744101633393826E-4</v>
      </c>
      <c r="M873" s="3">
        <f t="shared" si="164"/>
        <v>1</v>
      </c>
      <c r="N873" s="3">
        <f t="shared" si="165"/>
        <v>0.27185717486836958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~wurzel~ : [vʊʁtsl]</v>
      </c>
      <c r="B874" s="2">
        <v>1</v>
      </c>
      <c r="C874" s="1" t="s">
        <v>841</v>
      </c>
      <c r="D874" s="3">
        <f t="shared" si="157"/>
        <v>9.0744101633393826E-4</v>
      </c>
      <c r="E874" s="3" t="str">
        <f t="shared" si="158"/>
        <v>~wurzel~</v>
      </c>
      <c r="F874" s="3" t="str">
        <f t="shared" si="159"/>
        <v>[vʊʁtsl]</v>
      </c>
      <c r="G874" s="5">
        <f t="shared" si="160"/>
        <v>6</v>
      </c>
      <c r="H874" s="5">
        <f t="shared" si="161"/>
        <v>6</v>
      </c>
      <c r="I874" s="5">
        <f t="shared" si="162"/>
        <v>6</v>
      </c>
      <c r="J874" s="3" cm="1">
        <f t="array" ref="J874">SUM(_xlfn._xlws.FILTER($D$2:$D$998,_xlfn.MAP($E$2:$E$998,_xlfn.LAMBDA(_xlpm.x,_xlpm.x=$E874))))</f>
        <v>9.0744101633393826E-4</v>
      </c>
      <c r="K874" s="3">
        <f t="shared" si="163"/>
        <v>1</v>
      </c>
      <c r="L874" s="3" cm="1">
        <f t="array" ref="L874">SUM(_xlfn._xlws.FILTER($D$2:$D$998,_xlfn.MAP($F$2:$F$998,_xlfn.LAMBDA(_xlpm.x,_xlpm.x=$F874))))</f>
        <v>9.0744101633393826E-4</v>
      </c>
      <c r="M874" s="3">
        <f t="shared" si="164"/>
        <v>1</v>
      </c>
      <c r="N874" s="3">
        <f t="shared" si="165"/>
        <v>0.27185717486836958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~selbst~ : [zɛlpst]</v>
      </c>
      <c r="B875" s="2">
        <v>1</v>
      </c>
      <c r="C875" s="1" t="s">
        <v>839</v>
      </c>
      <c r="D875" s="3">
        <f t="shared" si="157"/>
        <v>9.0744101633393826E-4</v>
      </c>
      <c r="E875" s="3" t="str">
        <f t="shared" si="158"/>
        <v>~selbst~</v>
      </c>
      <c r="F875" s="3" t="str">
        <f t="shared" si="159"/>
        <v>[zɛlpst]</v>
      </c>
      <c r="G875" s="5">
        <f t="shared" si="160"/>
        <v>6</v>
      </c>
      <c r="H875" s="5">
        <f t="shared" si="161"/>
        <v>6</v>
      </c>
      <c r="I875" s="5">
        <f t="shared" si="162"/>
        <v>6</v>
      </c>
      <c r="J875" s="3" cm="1">
        <f t="array" ref="J875">SUM(_xlfn._xlws.FILTER($D$2:$D$998,_xlfn.MAP($E$2:$E$998,_xlfn.LAMBDA(_xlpm.x,_xlpm.x=$E875))))</f>
        <v>9.0744101633393826E-4</v>
      </c>
      <c r="K875" s="3">
        <f t="shared" si="163"/>
        <v>1</v>
      </c>
      <c r="L875" s="3" cm="1">
        <f t="array" ref="L875">SUM(_xlfn._xlws.FILTER($D$2:$D$998,_xlfn.MAP($F$2:$F$998,_xlfn.LAMBDA(_xlpm.x,_xlpm.x=$F875))))</f>
        <v>9.0744101633393826E-4</v>
      </c>
      <c r="M875" s="3">
        <f t="shared" si="164"/>
        <v>1</v>
      </c>
      <c r="N875" s="3">
        <f t="shared" si="165"/>
        <v>0.27185717486836958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~substa~ : [zʊpsta]</v>
      </c>
      <c r="B876" s="2">
        <v>1</v>
      </c>
      <c r="C876" s="1" t="s">
        <v>838</v>
      </c>
      <c r="D876" s="3">
        <f t="shared" si="157"/>
        <v>9.0744101633393826E-4</v>
      </c>
      <c r="E876" s="3" t="str">
        <f t="shared" si="158"/>
        <v>~substa~</v>
      </c>
      <c r="F876" s="3" t="str">
        <f t="shared" si="159"/>
        <v>[zʊpsta]</v>
      </c>
      <c r="G876" s="5">
        <f t="shared" si="160"/>
        <v>6</v>
      </c>
      <c r="H876" s="5">
        <f t="shared" si="161"/>
        <v>6</v>
      </c>
      <c r="I876" s="5">
        <f t="shared" si="162"/>
        <v>6</v>
      </c>
      <c r="J876" s="3" cm="1">
        <f t="array" ref="J876">SUM(_xlfn._xlws.FILTER($D$2:$D$998,_xlfn.MAP($E$2:$E$998,_xlfn.LAMBDA(_xlpm.x,_xlpm.x=$E876))))</f>
        <v>9.0744101633393826E-4</v>
      </c>
      <c r="K876" s="3">
        <f t="shared" si="163"/>
        <v>1</v>
      </c>
      <c r="L876" s="3" cm="1">
        <f t="array" ref="L876">SUM(_xlfn._xlws.FILTER($D$2:$D$998,_xlfn.MAP($F$2:$F$998,_xlfn.LAMBDA(_xlpm.x,_xlpm.x=$F876))))</f>
        <v>9.0744101633393826E-4</v>
      </c>
      <c r="M876" s="3">
        <f t="shared" si="164"/>
        <v>1</v>
      </c>
      <c r="N876" s="3">
        <f t="shared" si="165"/>
        <v>0.27185717486836958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~regeln~ : [ʁeːɡln]</v>
      </c>
      <c r="B877" s="2">
        <v>1</v>
      </c>
      <c r="C877" s="1" t="s">
        <v>835</v>
      </c>
      <c r="D877" s="3">
        <f t="shared" si="157"/>
        <v>9.0744101633393826E-4</v>
      </c>
      <c r="E877" s="3" t="str">
        <f t="shared" si="158"/>
        <v>~regeln~</v>
      </c>
      <c r="F877" s="3" t="str">
        <f t="shared" si="159"/>
        <v>[ʁeːɡln]</v>
      </c>
      <c r="G877" s="5">
        <f t="shared" si="160"/>
        <v>6</v>
      </c>
      <c r="H877" s="5">
        <f t="shared" si="161"/>
        <v>6</v>
      </c>
      <c r="I877" s="5">
        <f t="shared" si="162"/>
        <v>6</v>
      </c>
      <c r="J877" s="3" cm="1">
        <f t="array" ref="J877">SUM(_xlfn._xlws.FILTER($D$2:$D$998,_xlfn.MAP($E$2:$E$998,_xlfn.LAMBDA(_xlpm.x,_xlpm.x=$E877))))</f>
        <v>9.0744101633393826E-4</v>
      </c>
      <c r="K877" s="3">
        <f t="shared" si="163"/>
        <v>1</v>
      </c>
      <c r="L877" s="3" cm="1">
        <f t="array" ref="L877">SUM(_xlfn._xlws.FILTER($D$2:$D$998,_xlfn.MAP($F$2:$F$998,_xlfn.LAMBDA(_xlpm.x,_xlpm.x=$F877))))</f>
        <v>9.0744101633393826E-4</v>
      </c>
      <c r="M877" s="3">
        <f t="shared" si="164"/>
        <v>1</v>
      </c>
      <c r="N877" s="3">
        <f t="shared" si="165"/>
        <v>0.27185717486836958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~instru~ : [ɪnstʁu]</v>
      </c>
      <c r="B878" s="2">
        <v>1</v>
      </c>
      <c r="C878" s="1" t="s">
        <v>832</v>
      </c>
      <c r="D878" s="3">
        <f t="shared" si="157"/>
        <v>9.0744101633393826E-4</v>
      </c>
      <c r="E878" s="3" t="str">
        <f t="shared" si="158"/>
        <v>~instru~</v>
      </c>
      <c r="F878" s="3" t="str">
        <f t="shared" si="159"/>
        <v>[ɪnstʁu]</v>
      </c>
      <c r="G878" s="5">
        <f t="shared" si="160"/>
        <v>6</v>
      </c>
      <c r="H878" s="5">
        <f t="shared" si="161"/>
        <v>6</v>
      </c>
      <c r="I878" s="5">
        <f t="shared" si="162"/>
        <v>6</v>
      </c>
      <c r="J878" s="3" cm="1">
        <f t="array" ref="J878">SUM(_xlfn._xlws.FILTER($D$2:$D$998,_xlfn.MAP($E$2:$E$998,_xlfn.LAMBDA(_xlpm.x,_xlpm.x=$E878))))</f>
        <v>9.0744101633393826E-4</v>
      </c>
      <c r="K878" s="3">
        <f t="shared" si="163"/>
        <v>1</v>
      </c>
      <c r="L878" s="3" cm="1">
        <f t="array" ref="L878">SUM(_xlfn._xlws.FILTER($D$2:$D$998,_xlfn.MAP($F$2:$F$998,_xlfn.LAMBDA(_xlpm.x,_xlpm.x=$F878))))</f>
        <v>9.0744101633393826E-4</v>
      </c>
      <c r="M878" s="3">
        <f t="shared" si="164"/>
        <v>1</v>
      </c>
      <c r="N878" s="3">
        <f t="shared" si="165"/>
        <v>0.27185717486836958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~spalte~ : [ʃpalte]</v>
      </c>
      <c r="B879" s="2">
        <v>1</v>
      </c>
      <c r="C879" s="1" t="s">
        <v>831</v>
      </c>
      <c r="D879" s="3">
        <f t="shared" si="157"/>
        <v>9.0744101633393826E-4</v>
      </c>
      <c r="E879" s="3" t="str">
        <f t="shared" si="158"/>
        <v>~spalte~</v>
      </c>
      <c r="F879" s="3" t="str">
        <f t="shared" si="159"/>
        <v>[ʃpalte]</v>
      </c>
      <c r="G879" s="5">
        <f t="shared" si="160"/>
        <v>6</v>
      </c>
      <c r="H879" s="5">
        <f t="shared" si="161"/>
        <v>6</v>
      </c>
      <c r="I879" s="5">
        <f t="shared" si="162"/>
        <v>6</v>
      </c>
      <c r="J879" s="3" cm="1">
        <f t="array" ref="J879">SUM(_xlfn._xlws.FILTER($D$2:$D$998,_xlfn.MAP($E$2:$E$998,_xlfn.LAMBDA(_xlpm.x,_xlpm.x=$E879))))</f>
        <v>9.0744101633393826E-4</v>
      </c>
      <c r="K879" s="3">
        <f t="shared" si="163"/>
        <v>1</v>
      </c>
      <c r="L879" s="3" cm="1">
        <f t="array" ref="L879">SUM(_xlfn._xlws.FILTER($D$2:$D$998,_xlfn.MAP($F$2:$F$998,_xlfn.LAMBDA(_xlpm.x,_xlpm.x=$F879))))</f>
        <v>9.0744101633393826E-4</v>
      </c>
      <c r="M879" s="3">
        <f t="shared" si="164"/>
        <v>1</v>
      </c>
      <c r="N879" s="3">
        <f t="shared" si="165"/>
        <v>0.27185717486836958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~stabie~ : [ʃtabiː]</v>
      </c>
      <c r="B880" s="2">
        <v>1</v>
      </c>
      <c r="C880" s="1" t="s">
        <v>829</v>
      </c>
      <c r="D880" s="3">
        <f t="shared" si="157"/>
        <v>9.0744101633393826E-4</v>
      </c>
      <c r="E880" s="3" t="str">
        <f t="shared" si="158"/>
        <v>~stabie~</v>
      </c>
      <c r="F880" s="3" t="str">
        <f t="shared" si="159"/>
        <v>[ʃtabiː]</v>
      </c>
      <c r="G880" s="5">
        <f t="shared" si="160"/>
        <v>6</v>
      </c>
      <c r="H880" s="5">
        <f t="shared" si="161"/>
        <v>6</v>
      </c>
      <c r="I880" s="5">
        <f t="shared" si="162"/>
        <v>6</v>
      </c>
      <c r="J880" s="3" cm="1">
        <f t="array" ref="J880">SUM(_xlfn._xlws.FILTER($D$2:$D$998,_xlfn.MAP($E$2:$E$998,_xlfn.LAMBDA(_xlpm.x,_xlpm.x=$E880))))</f>
        <v>9.0744101633393826E-4</v>
      </c>
      <c r="K880" s="3">
        <f t="shared" si="163"/>
        <v>1</v>
      </c>
      <c r="L880" s="3" cm="1">
        <f t="array" ref="L880">SUM(_xlfn._xlws.FILTER($D$2:$D$998,_xlfn.MAP($F$2:$F$998,_xlfn.LAMBDA(_xlpm.x,_xlpm.x=$F880))))</f>
        <v>9.0744101633393826E-4</v>
      </c>
      <c r="M880" s="3">
        <f t="shared" si="164"/>
        <v>1</v>
      </c>
      <c r="N880" s="3">
        <f t="shared" si="165"/>
        <v>0.27185717486836958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~staltu~ : [ʃtaltʊ]</v>
      </c>
      <c r="B881" s="2">
        <v>1</v>
      </c>
      <c r="C881" s="1" t="s">
        <v>828</v>
      </c>
      <c r="D881" s="3">
        <f t="shared" si="157"/>
        <v>9.0744101633393826E-4</v>
      </c>
      <c r="E881" s="3" t="str">
        <f t="shared" si="158"/>
        <v>~staltu~</v>
      </c>
      <c r="F881" s="3" t="str">
        <f t="shared" si="159"/>
        <v>[ʃtaltʊ]</v>
      </c>
      <c r="G881" s="5">
        <f t="shared" si="160"/>
        <v>6</v>
      </c>
      <c r="H881" s="5">
        <f t="shared" si="161"/>
        <v>6</v>
      </c>
      <c r="I881" s="5">
        <f t="shared" si="162"/>
        <v>6</v>
      </c>
      <c r="J881" s="3" cm="1">
        <f t="array" ref="J881">SUM(_xlfn._xlws.FILTER($D$2:$D$998,_xlfn.MAP($E$2:$E$998,_xlfn.LAMBDA(_xlpm.x,_xlpm.x=$E881))))</f>
        <v>9.0744101633393826E-4</v>
      </c>
      <c r="K881" s="3">
        <f t="shared" si="163"/>
        <v>1</v>
      </c>
      <c r="L881" s="3" cm="1">
        <f t="array" ref="L881">SUM(_xlfn._xlws.FILTER($D$2:$D$998,_xlfn.MAP($F$2:$F$998,_xlfn.LAMBDA(_xlpm.x,_xlpm.x=$F881))))</f>
        <v>9.0744101633393826E-4</v>
      </c>
      <c r="M881" s="3">
        <f t="shared" si="164"/>
        <v>1</v>
      </c>
      <c r="N881" s="3">
        <f t="shared" si="165"/>
        <v>0.27185717486836958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~rterbu~ : [ʁtɐbuː]</v>
      </c>
      <c r="B882" s="2">
        <v>1</v>
      </c>
      <c r="C882" s="1" t="s">
        <v>824</v>
      </c>
      <c r="D882" s="3">
        <f t="shared" si="157"/>
        <v>9.0744101633393826E-4</v>
      </c>
      <c r="E882" s="3" t="str">
        <f t="shared" si="158"/>
        <v>~rterbu~</v>
      </c>
      <c r="F882" s="3" t="str">
        <f t="shared" si="159"/>
        <v>[ʁtɐbuː]</v>
      </c>
      <c r="G882" s="5">
        <f t="shared" si="160"/>
        <v>6</v>
      </c>
      <c r="H882" s="5">
        <f t="shared" si="161"/>
        <v>6</v>
      </c>
      <c r="I882" s="5">
        <f t="shared" si="162"/>
        <v>6</v>
      </c>
      <c r="J882" s="3" cm="1">
        <f t="array" ref="J882">SUM(_xlfn._xlws.FILTER($D$2:$D$998,_xlfn.MAP($E$2:$E$998,_xlfn.LAMBDA(_xlpm.x,_xlpm.x=$E882))))</f>
        <v>9.0744101633393826E-4</v>
      </c>
      <c r="K882" s="3">
        <f t="shared" si="163"/>
        <v>1</v>
      </c>
      <c r="L882" s="3" cm="1">
        <f t="array" ref="L882">SUM(_xlfn._xlws.FILTER($D$2:$D$998,_xlfn.MAP($F$2:$F$998,_xlfn.LAMBDA(_xlpm.x,_xlpm.x=$F882))))</f>
        <v>9.0744101633393826E-4</v>
      </c>
      <c r="M882" s="3">
        <f t="shared" si="164"/>
        <v>1</v>
      </c>
      <c r="N882" s="3">
        <f t="shared" si="165"/>
        <v>0.27185717486836958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~stunde~ : [ʃtʊnde]</v>
      </c>
      <c r="B883" s="2">
        <v>1</v>
      </c>
      <c r="C883" s="1" t="s">
        <v>823</v>
      </c>
      <c r="D883" s="3">
        <f t="shared" si="157"/>
        <v>9.0744101633393826E-4</v>
      </c>
      <c r="E883" s="3" t="str">
        <f t="shared" si="158"/>
        <v>~stunde~</v>
      </c>
      <c r="F883" s="3" t="str">
        <f t="shared" si="159"/>
        <v>[ʃtʊnde]</v>
      </c>
      <c r="G883" s="5">
        <f t="shared" si="160"/>
        <v>6</v>
      </c>
      <c r="H883" s="5">
        <f t="shared" si="161"/>
        <v>6</v>
      </c>
      <c r="I883" s="5">
        <f t="shared" si="162"/>
        <v>6</v>
      </c>
      <c r="J883" s="3" cm="1">
        <f t="array" ref="J883">SUM(_xlfn._xlws.FILTER($D$2:$D$998,_xlfn.MAP($E$2:$E$998,_xlfn.LAMBDA(_xlpm.x,_xlpm.x=$E883))))</f>
        <v>9.0744101633393826E-4</v>
      </c>
      <c r="K883" s="3">
        <f t="shared" si="163"/>
        <v>1</v>
      </c>
      <c r="L883" s="3" cm="1">
        <f t="array" ref="L883">SUM(_xlfn._xlws.FILTER($D$2:$D$998,_xlfn.MAP($F$2:$F$998,_xlfn.LAMBDA(_xlpm.x,_xlpm.x=$F883))))</f>
        <v>9.0744101633393826E-4</v>
      </c>
      <c r="M883" s="3">
        <f t="shared" si="164"/>
        <v>1</v>
      </c>
      <c r="N883" s="3">
        <f t="shared" si="165"/>
        <v>0.27185717486836958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~ständi~ : [ʃtɛndɪ]</v>
      </c>
      <c r="B884" s="2">
        <v>1</v>
      </c>
      <c r="C884" s="1" t="s">
        <v>822</v>
      </c>
      <c r="D884" s="3">
        <f t="shared" si="157"/>
        <v>9.0744101633393826E-4</v>
      </c>
      <c r="E884" s="3" t="str">
        <f t="shared" si="158"/>
        <v>~ständi~</v>
      </c>
      <c r="F884" s="3" t="str">
        <f t="shared" si="159"/>
        <v>[ʃtɛndɪ]</v>
      </c>
      <c r="G884" s="5">
        <f t="shared" si="160"/>
        <v>6</v>
      </c>
      <c r="H884" s="5">
        <f t="shared" si="161"/>
        <v>6</v>
      </c>
      <c r="I884" s="5">
        <f t="shared" si="162"/>
        <v>6</v>
      </c>
      <c r="J884" s="3" cm="1">
        <f t="array" ref="J884">SUM(_xlfn._xlws.FILTER($D$2:$D$998,_xlfn.MAP($E$2:$E$998,_xlfn.LAMBDA(_xlpm.x,_xlpm.x=$E884))))</f>
        <v>9.0744101633393826E-4</v>
      </c>
      <c r="K884" s="3">
        <f t="shared" si="163"/>
        <v>1</v>
      </c>
      <c r="L884" s="3" cm="1">
        <f t="array" ref="L884">SUM(_xlfn._xlws.FILTER($D$2:$D$998,_xlfn.MAP($F$2:$F$998,_xlfn.LAMBDA(_xlpm.x,_xlpm.x=$F884))))</f>
        <v>9.0744101633393826E-4</v>
      </c>
      <c r="M884" s="3">
        <f t="shared" si="164"/>
        <v>1</v>
      </c>
      <c r="N884" s="3">
        <f t="shared" si="165"/>
        <v>0.27185717486836958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~stützu~ : [ʃtʏtsʊ]</v>
      </c>
      <c r="B885" s="2">
        <v>1</v>
      </c>
      <c r="C885" s="1" t="s">
        <v>820</v>
      </c>
      <c r="D885" s="3">
        <f t="shared" si="157"/>
        <v>9.0744101633393826E-4</v>
      </c>
      <c r="E885" s="3" t="str">
        <f t="shared" si="158"/>
        <v>~stützu~</v>
      </c>
      <c r="F885" s="3" t="str">
        <f t="shared" si="159"/>
        <v>[ʃtʏtsʊ]</v>
      </c>
      <c r="G885" s="5">
        <f t="shared" si="160"/>
        <v>6</v>
      </c>
      <c r="H885" s="5">
        <f t="shared" si="161"/>
        <v>6</v>
      </c>
      <c r="I885" s="5">
        <f t="shared" si="162"/>
        <v>6</v>
      </c>
      <c r="J885" s="3" cm="1">
        <f t="array" ref="J885">SUM(_xlfn._xlws.FILTER($D$2:$D$998,_xlfn.MAP($E$2:$E$998,_xlfn.LAMBDA(_xlpm.x,_xlpm.x=$E885))))</f>
        <v>9.0744101633393826E-4</v>
      </c>
      <c r="K885" s="3">
        <f t="shared" si="163"/>
        <v>1</v>
      </c>
      <c r="L885" s="3" cm="1">
        <f t="array" ref="L885">SUM(_xlfn._xlws.FILTER($D$2:$D$998,_xlfn.MAP($F$2:$F$998,_xlfn.LAMBDA(_xlpm.x,_xlpm.x=$F885))))</f>
        <v>9.0744101633393826E-4</v>
      </c>
      <c r="M885" s="3">
        <f t="shared" si="164"/>
        <v>1</v>
      </c>
      <c r="N885" s="3">
        <f t="shared" si="165"/>
        <v>0.27185717486836958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~günsti~ : [ɡʏnstɪ]</v>
      </c>
      <c r="B886" s="2">
        <v>1</v>
      </c>
      <c r="C886" s="1" t="s">
        <v>819</v>
      </c>
      <c r="D886" s="3">
        <f t="shared" si="157"/>
        <v>9.0744101633393826E-4</v>
      </c>
      <c r="E886" s="3" t="str">
        <f t="shared" si="158"/>
        <v>~günsti~</v>
      </c>
      <c r="F886" s="3" t="str">
        <f t="shared" si="159"/>
        <v>[ɡʏnstɪ]</v>
      </c>
      <c r="G886" s="5">
        <f t="shared" si="160"/>
        <v>6</v>
      </c>
      <c r="H886" s="5">
        <f t="shared" si="161"/>
        <v>6</v>
      </c>
      <c r="I886" s="5">
        <f t="shared" si="162"/>
        <v>6</v>
      </c>
      <c r="J886" s="3" cm="1">
        <f t="array" ref="J886">SUM(_xlfn._xlws.FILTER($D$2:$D$998,_xlfn.MAP($E$2:$E$998,_xlfn.LAMBDA(_xlpm.x,_xlpm.x=$E886))))</f>
        <v>9.0744101633393826E-4</v>
      </c>
      <c r="K886" s="3">
        <f t="shared" si="163"/>
        <v>1</v>
      </c>
      <c r="L886" s="3" cm="1">
        <f t="array" ref="L886">SUM(_xlfn._xlws.FILTER($D$2:$D$998,_xlfn.MAP($F$2:$F$998,_xlfn.LAMBDA(_xlpm.x,_xlpm.x=$F886))))</f>
        <v>9.0744101633393826E-4</v>
      </c>
      <c r="M886" s="3">
        <f t="shared" si="164"/>
        <v>1</v>
      </c>
      <c r="N886" s="3">
        <f t="shared" si="165"/>
        <v>0.27185717486836958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~lassen~ : [lasn]</v>
      </c>
      <c r="B887" s="2">
        <v>2</v>
      </c>
      <c r="C887" s="1" t="s">
        <v>816</v>
      </c>
      <c r="D887" s="3">
        <f t="shared" si="157"/>
        <v>1.8148820326678765E-3</v>
      </c>
      <c r="E887" s="1" t="str">
        <f t="shared" si="158"/>
        <v>~lassen~</v>
      </c>
      <c r="F887" s="1" t="str">
        <f t="shared" si="159"/>
        <v>[lasn]</v>
      </c>
      <c r="G887" s="5">
        <f t="shared" si="160"/>
        <v>6</v>
      </c>
      <c r="H887" s="5">
        <f t="shared" si="161"/>
        <v>4</v>
      </c>
      <c r="I887" s="5">
        <f t="shared" si="162"/>
        <v>6</v>
      </c>
      <c r="J887" s="3" cm="1">
        <f t="array" ref="J887">SUM(_xlfn._xlws.FILTER($D$2:$D$998,_xlfn.MAP($E$2:$E$998,_xlfn.LAMBDA(_xlpm.x,_xlpm.x=$E887))))</f>
        <v>1.8148820326678765E-3</v>
      </c>
      <c r="K887" s="3">
        <f t="shared" si="163"/>
        <v>1</v>
      </c>
      <c r="L887" s="3" cm="1">
        <f t="array" ref="L887">SUM(_xlfn._xlws.FILTER($D$2:$D$998,_xlfn.MAP($F$2:$F$998,_xlfn.LAMBDA(_xlpm.x,_xlpm.x=$F887))))</f>
        <v>1.8148820326678765E-3</v>
      </c>
      <c r="M887" s="3">
        <f t="shared" si="164"/>
        <v>1</v>
      </c>
      <c r="N887" s="3">
        <f t="shared" si="165"/>
        <v>0.37127250094471825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~mittel~ : [mɪtl]</v>
      </c>
      <c r="B888" s="2">
        <v>2</v>
      </c>
      <c r="C888" s="1" t="s">
        <v>815</v>
      </c>
      <c r="D888" s="3">
        <f t="shared" si="157"/>
        <v>1.8148820326678765E-3</v>
      </c>
      <c r="E888" s="1" t="str">
        <f t="shared" si="158"/>
        <v>~mittel~</v>
      </c>
      <c r="F888" s="1" t="str">
        <f t="shared" si="159"/>
        <v>[mɪtl]</v>
      </c>
      <c r="G888" s="5">
        <f t="shared" si="160"/>
        <v>6</v>
      </c>
      <c r="H888" s="5">
        <f t="shared" si="161"/>
        <v>4</v>
      </c>
      <c r="I888" s="5">
        <f t="shared" si="162"/>
        <v>6</v>
      </c>
      <c r="J888" s="3" cm="1">
        <f t="array" ref="J888">SUM(_xlfn._xlws.FILTER($D$2:$D$998,_xlfn.MAP($E$2:$E$998,_xlfn.LAMBDA(_xlpm.x,_xlpm.x=$E888))))</f>
        <v>1.8148820326678765E-3</v>
      </c>
      <c r="K888" s="3">
        <f t="shared" si="163"/>
        <v>1</v>
      </c>
      <c r="L888" s="3" cm="1">
        <f t="array" ref="L888">SUM(_xlfn._xlws.FILTER($D$2:$D$998,_xlfn.MAP($F$2:$F$998,_xlfn.LAMBDA(_xlpm.x,_xlpm.x=$F888))))</f>
        <v>1.8148820326678765E-3</v>
      </c>
      <c r="M888" s="3">
        <f t="shared" si="164"/>
        <v>1</v>
      </c>
      <c r="N888" s="3">
        <f t="shared" si="165"/>
        <v>0.37127250094471825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~wissen~ : [vɪsn]</v>
      </c>
      <c r="B889" s="2">
        <v>2</v>
      </c>
      <c r="C889" s="1" t="s">
        <v>814</v>
      </c>
      <c r="D889" s="3">
        <f t="shared" si="157"/>
        <v>1.8148820326678765E-3</v>
      </c>
      <c r="E889" s="3" t="str">
        <f t="shared" si="158"/>
        <v>~wissen~</v>
      </c>
      <c r="F889" s="3" t="str">
        <f t="shared" si="159"/>
        <v>[vɪsn]</v>
      </c>
      <c r="G889" s="5">
        <f t="shared" si="160"/>
        <v>6</v>
      </c>
      <c r="H889" s="5">
        <f t="shared" si="161"/>
        <v>4</v>
      </c>
      <c r="I889" s="5">
        <f t="shared" si="162"/>
        <v>6</v>
      </c>
      <c r="J889" s="3" cm="1">
        <f t="array" ref="J889">SUM(_xlfn._xlws.FILTER($D$2:$D$998,_xlfn.MAP($E$2:$E$998,_xlfn.LAMBDA(_xlpm.x,_xlpm.x=$E889))))</f>
        <v>1.8148820326678765E-3</v>
      </c>
      <c r="K889" s="3">
        <f t="shared" si="163"/>
        <v>1</v>
      </c>
      <c r="L889" s="3" cm="1">
        <f t="array" ref="L889">SUM(_xlfn._xlws.FILTER($D$2:$D$998,_xlfn.MAP($F$2:$F$998,_xlfn.LAMBDA(_xlpm.x,_xlpm.x=$F889))))</f>
        <v>1.8148820326678765E-3</v>
      </c>
      <c r="M889" s="3">
        <f t="shared" si="164"/>
        <v>1</v>
      </c>
      <c r="N889" s="3">
        <f t="shared" si="165"/>
        <v>0.37127250094471825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~schaft~ : [ʃaft]</v>
      </c>
      <c r="B890" s="2">
        <v>2</v>
      </c>
      <c r="C890" s="1" t="s">
        <v>812</v>
      </c>
      <c r="D890" s="3">
        <f t="shared" si="157"/>
        <v>1.8148820326678765E-3</v>
      </c>
      <c r="E890" s="3" t="str">
        <f t="shared" si="158"/>
        <v>~schaft~</v>
      </c>
      <c r="F890" s="3" t="str">
        <f t="shared" si="159"/>
        <v>[ʃaft]</v>
      </c>
      <c r="G890" s="5">
        <f t="shared" si="160"/>
        <v>6</v>
      </c>
      <c r="H890" s="5">
        <f t="shared" si="161"/>
        <v>4</v>
      </c>
      <c r="I890" s="5">
        <f t="shared" si="162"/>
        <v>6</v>
      </c>
      <c r="J890" s="3" cm="1">
        <f t="array" ref="J890">SUM(_xlfn._xlws.FILTER($D$2:$D$998,_xlfn.MAP($E$2:$E$998,_xlfn.LAMBDA(_xlpm.x,_xlpm.x=$E890))))</f>
        <v>1.8148820326678765E-3</v>
      </c>
      <c r="K890" s="3">
        <f t="shared" si="163"/>
        <v>1</v>
      </c>
      <c r="L890" s="3" cm="1">
        <f t="array" ref="L890">SUM(_xlfn._xlws.FILTER($D$2:$D$998,_xlfn.MAP($F$2:$F$998,_xlfn.LAMBDA(_xlpm.x,_xlpm.x=$F890))))</f>
        <v>1.8148820326678765E-3</v>
      </c>
      <c r="M890" s="3">
        <f t="shared" si="164"/>
        <v>1</v>
      </c>
      <c r="N890" s="3">
        <f t="shared" si="165"/>
        <v>0.37127250094471825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~finden~ : [fɪndn]</v>
      </c>
      <c r="B891" s="2">
        <v>2</v>
      </c>
      <c r="C891" s="1" t="s">
        <v>811</v>
      </c>
      <c r="D891" s="3">
        <f t="shared" si="157"/>
        <v>1.8148820326678765E-3</v>
      </c>
      <c r="E891" s="3" t="str">
        <f t="shared" si="158"/>
        <v>~finden~</v>
      </c>
      <c r="F891" s="3" t="str">
        <f t="shared" si="159"/>
        <v>[fɪndn]</v>
      </c>
      <c r="G891" s="5">
        <f t="shared" si="160"/>
        <v>6</v>
      </c>
      <c r="H891" s="5">
        <f t="shared" si="161"/>
        <v>5</v>
      </c>
      <c r="I891" s="5">
        <f t="shared" si="162"/>
        <v>6</v>
      </c>
      <c r="J891" s="3" cm="1">
        <f t="array" ref="J891">SUM(_xlfn._xlws.FILTER($D$2:$D$998,_xlfn.MAP($E$2:$E$998,_xlfn.LAMBDA(_xlpm.x,_xlpm.x=$E891))))</f>
        <v>1.8148820326678765E-3</v>
      </c>
      <c r="K891" s="3">
        <f t="shared" si="163"/>
        <v>1</v>
      </c>
      <c r="L891" s="3" cm="1">
        <f t="array" ref="L891">SUM(_xlfn._xlws.FILTER($D$2:$D$998,_xlfn.MAP($F$2:$F$998,_xlfn.LAMBDA(_xlpm.x,_xlpm.x=$F891))))</f>
        <v>1.8148820326678765E-3</v>
      </c>
      <c r="M891" s="3">
        <f t="shared" si="164"/>
        <v>1</v>
      </c>
      <c r="N891" s="3">
        <f t="shared" si="165"/>
        <v>0.4032142372127297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~forder~ : [fɔʁdɐ]</v>
      </c>
      <c r="B892" s="2">
        <v>2</v>
      </c>
      <c r="C892" s="1" t="s">
        <v>810</v>
      </c>
      <c r="D892" s="3">
        <f t="shared" si="157"/>
        <v>1.8148820326678765E-3</v>
      </c>
      <c r="E892" s="1" t="str">
        <f t="shared" si="158"/>
        <v>~forder~</v>
      </c>
      <c r="F892" s="1" t="str">
        <f t="shared" si="159"/>
        <v>[fɔʁdɐ]</v>
      </c>
      <c r="G892" s="5">
        <f t="shared" si="160"/>
        <v>6</v>
      </c>
      <c r="H892" s="5">
        <f t="shared" si="161"/>
        <v>5</v>
      </c>
      <c r="I892" s="5">
        <f t="shared" si="162"/>
        <v>6</v>
      </c>
      <c r="J892" s="3" cm="1">
        <f t="array" ref="J892">SUM(_xlfn._xlws.FILTER($D$2:$D$998,_xlfn.MAP($E$2:$E$998,_xlfn.LAMBDA(_xlpm.x,_xlpm.x=$E892))))</f>
        <v>1.8148820326678765E-3</v>
      </c>
      <c r="K892" s="3">
        <f t="shared" si="163"/>
        <v>1</v>
      </c>
      <c r="L892" s="3" cm="1">
        <f t="array" ref="L892">SUM(_xlfn._xlws.FILTER($D$2:$D$998,_xlfn.MAP($F$2:$F$998,_xlfn.LAMBDA(_xlpm.x,_xlpm.x=$F892))))</f>
        <v>1.8148820326678765E-3</v>
      </c>
      <c r="M892" s="3">
        <f t="shared" si="164"/>
        <v>1</v>
      </c>
      <c r="N892" s="3">
        <f t="shared" si="165"/>
        <v>0.4032142372127297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~hunder~ : [hʊndɐ]</v>
      </c>
      <c r="B893" s="2">
        <v>2</v>
      </c>
      <c r="C893" s="1" t="s">
        <v>809</v>
      </c>
      <c r="D893" s="3">
        <f t="shared" si="157"/>
        <v>1.8148820326678765E-3</v>
      </c>
      <c r="E893" s="3" t="str">
        <f t="shared" si="158"/>
        <v>~hunder~</v>
      </c>
      <c r="F893" s="3" t="str">
        <f t="shared" si="159"/>
        <v>[hʊndɐ]</v>
      </c>
      <c r="G893" s="5">
        <f t="shared" si="160"/>
        <v>6</v>
      </c>
      <c r="H893" s="5">
        <f t="shared" si="161"/>
        <v>5</v>
      </c>
      <c r="I893" s="5">
        <f t="shared" si="162"/>
        <v>6</v>
      </c>
      <c r="J893" s="3" cm="1">
        <f t="array" ref="J893">SUM(_xlfn._xlws.FILTER($D$2:$D$998,_xlfn.MAP($E$2:$E$998,_xlfn.LAMBDA(_xlpm.x,_xlpm.x=$E893))))</f>
        <v>1.8148820326678765E-3</v>
      </c>
      <c r="K893" s="3">
        <f t="shared" si="163"/>
        <v>1</v>
      </c>
      <c r="L893" s="3" cm="1">
        <f t="array" ref="L893">SUM(_xlfn._xlws.FILTER($D$2:$D$998,_xlfn.MAP($F$2:$F$998,_xlfn.LAMBDA(_xlpm.x,_xlpm.x=$F893))))</f>
        <v>1.8148820326678765E-3</v>
      </c>
      <c r="M893" s="3">
        <f t="shared" si="164"/>
        <v>1</v>
      </c>
      <c r="N893" s="3">
        <f t="shared" si="165"/>
        <v>0.4032142372127297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~kaufen~ : [kaɔfn]</v>
      </c>
      <c r="B894" s="2">
        <v>2</v>
      </c>
      <c r="C894" s="1" t="s">
        <v>808</v>
      </c>
      <c r="D894" s="3">
        <f t="shared" si="157"/>
        <v>1.8148820326678765E-3</v>
      </c>
      <c r="E894" s="3" t="str">
        <f t="shared" si="158"/>
        <v>~kaufen~</v>
      </c>
      <c r="F894" s="3" t="str">
        <f t="shared" si="159"/>
        <v>[kaɔfn]</v>
      </c>
      <c r="G894" s="5">
        <f t="shared" si="160"/>
        <v>6</v>
      </c>
      <c r="H894" s="5">
        <f t="shared" si="161"/>
        <v>5</v>
      </c>
      <c r="I894" s="5">
        <f t="shared" si="162"/>
        <v>6</v>
      </c>
      <c r="J894" s="3" cm="1">
        <f t="array" ref="J894">SUM(_xlfn._xlws.FILTER($D$2:$D$998,_xlfn.MAP($E$2:$E$998,_xlfn.LAMBDA(_xlpm.x,_xlpm.x=$E894))))</f>
        <v>1.8148820326678765E-3</v>
      </c>
      <c r="K894" s="3">
        <f t="shared" si="163"/>
        <v>1</v>
      </c>
      <c r="L894" s="3" cm="1">
        <f t="array" ref="L894">SUM(_xlfn._xlws.FILTER($D$2:$D$998,_xlfn.MAP($F$2:$F$998,_xlfn.LAMBDA(_xlpm.x,_xlpm.x=$F894))))</f>
        <v>1.8148820326678765E-3</v>
      </c>
      <c r="M894" s="3">
        <f t="shared" si="164"/>
        <v>1</v>
      </c>
      <c r="N894" s="3">
        <f t="shared" si="165"/>
        <v>0.4032142372127297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~warten~ : [vaʁtn]</v>
      </c>
      <c r="B895" s="2">
        <v>2</v>
      </c>
      <c r="C895" s="1" t="s">
        <v>807</v>
      </c>
      <c r="D895" s="3">
        <f t="shared" si="157"/>
        <v>1.8148820326678765E-3</v>
      </c>
      <c r="E895" s="3" t="str">
        <f t="shared" si="158"/>
        <v>~warten~</v>
      </c>
      <c r="F895" s="3" t="str">
        <f t="shared" si="159"/>
        <v>[vaʁtn]</v>
      </c>
      <c r="G895" s="5">
        <f t="shared" si="160"/>
        <v>6</v>
      </c>
      <c r="H895" s="5">
        <f t="shared" si="161"/>
        <v>5</v>
      </c>
      <c r="I895" s="5">
        <f t="shared" si="162"/>
        <v>6</v>
      </c>
      <c r="J895" s="3" cm="1">
        <f t="array" ref="J895">SUM(_xlfn._xlws.FILTER($D$2:$D$998,_xlfn.MAP($E$2:$E$998,_xlfn.LAMBDA(_xlpm.x,_xlpm.x=$E895))))</f>
        <v>1.8148820326678765E-3</v>
      </c>
      <c r="K895" s="3">
        <f t="shared" si="163"/>
        <v>1</v>
      </c>
      <c r="L895" s="3" cm="1">
        <f t="array" ref="L895">SUM(_xlfn._xlws.FILTER($D$2:$D$998,_xlfn.MAP($F$2:$F$998,_xlfn.LAMBDA(_xlpm.x,_xlpm.x=$F895))))</f>
        <v>1.8148820326678765E-3</v>
      </c>
      <c r="M895" s="3">
        <f t="shared" si="164"/>
        <v>1</v>
      </c>
      <c r="N895" s="3">
        <f t="shared" si="165"/>
        <v>0.4032142372127297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~setzen~ : [zɛtsn]</v>
      </c>
      <c r="B896" s="2">
        <v>2</v>
      </c>
      <c r="C896" s="1" t="s">
        <v>806</v>
      </c>
      <c r="D896" s="3">
        <f t="shared" si="157"/>
        <v>1.8148820326678765E-3</v>
      </c>
      <c r="E896" s="3" t="str">
        <f t="shared" si="158"/>
        <v>~setzen~</v>
      </c>
      <c r="F896" s="3" t="str">
        <f t="shared" si="159"/>
        <v>[zɛtsn]</v>
      </c>
      <c r="G896" s="5">
        <f t="shared" si="160"/>
        <v>6</v>
      </c>
      <c r="H896" s="5">
        <f t="shared" si="161"/>
        <v>5</v>
      </c>
      <c r="I896" s="5">
        <f t="shared" si="162"/>
        <v>6</v>
      </c>
      <c r="J896" s="3" cm="1">
        <f t="array" ref="J896">SUM(_xlfn._xlws.FILTER($D$2:$D$998,_xlfn.MAP($E$2:$E$998,_xlfn.LAMBDA(_xlpm.x,_xlpm.x=$E896))))</f>
        <v>1.8148820326678765E-3</v>
      </c>
      <c r="K896" s="3">
        <f t="shared" si="163"/>
        <v>1</v>
      </c>
      <c r="L896" s="3" cm="1">
        <f t="array" ref="L896">SUM(_xlfn._xlws.FILTER($D$2:$D$998,_xlfn.MAP($F$2:$F$998,_xlfn.LAMBDA(_xlpm.x,_xlpm.x=$F896))))</f>
        <v>1.8148820326678765E-3</v>
      </c>
      <c r="M896" s="3">
        <f t="shared" si="164"/>
        <v>1</v>
      </c>
      <c r="N896" s="3">
        <f t="shared" si="165"/>
        <v>0.4032142372127297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~sitzen~ : [zɪtsn]</v>
      </c>
      <c r="B897" s="2">
        <v>2</v>
      </c>
      <c r="C897" s="1" t="s">
        <v>805</v>
      </c>
      <c r="D897" s="3">
        <f t="shared" si="157"/>
        <v>1.8148820326678765E-3</v>
      </c>
      <c r="E897" s="3" t="str">
        <f t="shared" si="158"/>
        <v>~sitzen~</v>
      </c>
      <c r="F897" s="3" t="str">
        <f t="shared" si="159"/>
        <v>[zɪtsn]</v>
      </c>
      <c r="G897" s="5">
        <f t="shared" si="160"/>
        <v>6</v>
      </c>
      <c r="H897" s="5">
        <f t="shared" si="161"/>
        <v>5</v>
      </c>
      <c r="I897" s="5">
        <f t="shared" si="162"/>
        <v>6</v>
      </c>
      <c r="J897" s="3" cm="1">
        <f t="array" ref="J897">SUM(_xlfn._xlws.FILTER($D$2:$D$998,_xlfn.MAP($E$2:$E$998,_xlfn.LAMBDA(_xlpm.x,_xlpm.x=$E897))))</f>
        <v>1.8148820326678765E-3</v>
      </c>
      <c r="K897" s="3">
        <f t="shared" si="163"/>
        <v>1</v>
      </c>
      <c r="L897" s="3" cm="1">
        <f t="array" ref="L897">SUM(_xlfn._xlws.FILTER($D$2:$D$998,_xlfn.MAP($F$2:$F$998,_xlfn.LAMBDA(_xlpm.x,_xlpm.x=$F897))))</f>
        <v>1.8148820326678765E-3</v>
      </c>
      <c r="M897" s="3">
        <f t="shared" si="164"/>
        <v>1</v>
      </c>
      <c r="N897" s="3">
        <f t="shared" si="165"/>
        <v>0.4032142372127297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~gleich~ : [ɡlaɛç]</v>
      </c>
      <c r="B898" s="2">
        <v>2</v>
      </c>
      <c r="C898" s="1" t="s">
        <v>804</v>
      </c>
      <c r="D898" s="3">
        <f t="shared" ref="D898:D961" si="169">B898/freq.sum.r1a</f>
        <v>1.8148820326678765E-3</v>
      </c>
      <c r="E898" s="3" t="str">
        <f t="shared" ref="E898:E961" si="170">_xlfn.LET(_xlpm.sep,":",_xlpm.w,$C898,_xlfn.CONCAT("~",RIGHT(_xlpm.w,LEN(_xlpm.w)-FIND(_xlpm.sep,_xlpm.w)),"~"))</f>
        <v>~gleich~</v>
      </c>
      <c r="F898" s="3" t="str">
        <f t="shared" ref="F898:F961" si="171">_xlfn.LET(_xlpm.sep,":",_xlpm.w,$C898,_xlfn.CONCAT("[",LEFT(_xlpm.w,FIND(_xlpm.sep,_xlpm.w)-1),"]"))</f>
        <v>[ɡlaɛç]</v>
      </c>
      <c r="G898" s="5">
        <f t="shared" ref="G898:G961" si="172">_xlfn.LET(_xlpm.w,E898,LEN(_xlpm.w)-2)</f>
        <v>6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6</v>
      </c>
      <c r="J898" s="3" cm="1">
        <f t="array" ref="J898">SUM(_xlfn._xlws.FILTER($D$2:$D$998,_xlfn.MAP($E$2:$E$998,_xlfn.LAMBDA(_xlpm.x,_xlpm.x=$E898))))</f>
        <v>1.8148820326678765E-3</v>
      </c>
      <c r="K898" s="3">
        <f t="shared" ref="K898:K961" si="175">$D898/J898</f>
        <v>1</v>
      </c>
      <c r="L898" s="3" cm="1">
        <f t="array" ref="L898">SUM(_xlfn._xlws.FILTER($D$2:$D$998,_xlfn.MAP($F$2:$F$998,_xlfn.LAMBDA(_xlpm.x,_xlpm.x=$F898))))</f>
        <v>1.8148820326678765E-3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0.4032142372127297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~genbli~ : [ɡŋblɪ]</v>
      </c>
      <c r="B899" s="2">
        <v>2</v>
      </c>
      <c r="C899" s="1" t="s">
        <v>803</v>
      </c>
      <c r="D899" s="3">
        <f t="shared" si="169"/>
        <v>1.8148820326678765E-3</v>
      </c>
      <c r="E899" s="3" t="str">
        <f t="shared" si="170"/>
        <v>~genbli~</v>
      </c>
      <c r="F899" s="3" t="str">
        <f t="shared" si="171"/>
        <v>[ɡŋblɪ]</v>
      </c>
      <c r="G899" s="5">
        <f t="shared" si="172"/>
        <v>6</v>
      </c>
      <c r="H899" s="5">
        <f t="shared" si="173"/>
        <v>5</v>
      </c>
      <c r="I899" s="5">
        <f t="shared" si="174"/>
        <v>6</v>
      </c>
      <c r="J899" s="3" cm="1">
        <f t="array" ref="J899">SUM(_xlfn._xlws.FILTER($D$2:$D$998,_xlfn.MAP($E$2:$E$998,_xlfn.LAMBDA(_xlpm.x,_xlpm.x=$E899))))</f>
        <v>1.8148820326678765E-3</v>
      </c>
      <c r="K899" s="3">
        <f t="shared" si="175"/>
        <v>1</v>
      </c>
      <c r="L899" s="3" cm="1">
        <f t="array" ref="L899">SUM(_xlfn._xlws.FILTER($D$2:$D$998,_xlfn.MAP($F$2:$F$998,_xlfn.LAMBDA(_xlpm.x,_xlpm.x=$F899))))</f>
        <v>1.8148820326678765E-3</v>
      </c>
      <c r="M899" s="3">
        <f t="shared" si="176"/>
        <v>1</v>
      </c>
      <c r="N899" s="3">
        <f t="shared" si="177"/>
        <v>0.4032142372127297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~halten~ : [haltn]</v>
      </c>
      <c r="B900" s="2">
        <v>3</v>
      </c>
      <c r="C900" s="1" t="s">
        <v>801</v>
      </c>
      <c r="D900" s="3">
        <f t="shared" si="169"/>
        <v>2.7223230490018148E-3</v>
      </c>
      <c r="E900" s="1" t="str">
        <f t="shared" si="170"/>
        <v>~halten~</v>
      </c>
      <c r="F900" s="1" t="str">
        <f t="shared" si="171"/>
        <v>[haltn]</v>
      </c>
      <c r="G900" s="5">
        <f t="shared" si="172"/>
        <v>6</v>
      </c>
      <c r="H900" s="5">
        <f t="shared" si="173"/>
        <v>5</v>
      </c>
      <c r="I900" s="5">
        <f t="shared" si="174"/>
        <v>6</v>
      </c>
      <c r="J900" s="3" cm="1">
        <f t="array" ref="J900">SUM(_xlfn._xlws.FILTER($D$2:$D$998,_xlfn.MAP($E$2:$E$998,_xlfn.LAMBDA(_xlpm.x,_xlpm.x=$E900))))</f>
        <v>2.7223230490018148E-3</v>
      </c>
      <c r="K900" s="3">
        <f t="shared" si="175"/>
        <v>1</v>
      </c>
      <c r="L900" s="3" cm="1">
        <f t="array" ref="L900">SUM(_xlfn._xlws.FILTER($D$2:$D$998,_xlfn.MAP($F$2:$F$998,_xlfn.LAMBDA(_xlpm.x,_xlpm.x=$F900))))</f>
        <v>2.7223230490018148E-3</v>
      </c>
      <c r="M900" s="3">
        <f t="shared" si="176"/>
        <v>1</v>
      </c>
      <c r="N900" s="3">
        <f t="shared" si="177"/>
        <v>0.50879971864226148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~auftre~ : [aɔftʁeː]</v>
      </c>
      <c r="B901" s="2">
        <v>1</v>
      </c>
      <c r="C901" s="1" t="s">
        <v>748</v>
      </c>
      <c r="D901" s="3">
        <f t="shared" si="169"/>
        <v>9.0744101633393826E-4</v>
      </c>
      <c r="E901" s="1" t="str">
        <f t="shared" si="170"/>
        <v>~auftre~</v>
      </c>
      <c r="F901" s="1" t="str">
        <f t="shared" si="171"/>
        <v>[aɔftʁeː]</v>
      </c>
      <c r="G901" s="5">
        <f t="shared" si="172"/>
        <v>6</v>
      </c>
      <c r="H901" s="5">
        <f t="shared" si="173"/>
        <v>7</v>
      </c>
      <c r="I901" s="5">
        <f t="shared" si="174"/>
        <v>7</v>
      </c>
      <c r="J901" s="3" cm="1">
        <f t="array" ref="J901">SUM(_xlfn._xlws.FILTER($D$2:$D$998,_xlfn.MAP($E$2:$E$998,_xlfn.LAMBDA(_xlpm.x,_xlpm.x=$E901))))</f>
        <v>9.0744101633393826E-4</v>
      </c>
      <c r="K901" s="3">
        <f t="shared" si="175"/>
        <v>1</v>
      </c>
      <c r="L901" s="3" cm="1">
        <f t="array" ref="L901">SUM(_xlfn._xlws.FILTER($D$2:$D$998,_xlfn.MAP($F$2:$F$998,_xlfn.LAMBDA(_xlpm.x,_xlpm.x=$F901))))</f>
        <v>9.0744101633393826E-4</v>
      </c>
      <c r="M901" s="3">
        <f t="shared" si="176"/>
        <v>1</v>
      </c>
      <c r="N901" s="3">
        <f t="shared" si="177"/>
        <v>0.28725561847890652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~pflege~ : [pfleːɡe]</v>
      </c>
      <c r="B902" s="2">
        <v>1</v>
      </c>
      <c r="C902" s="1" t="s">
        <v>743</v>
      </c>
      <c r="D902" s="3">
        <f t="shared" si="169"/>
        <v>9.0744101633393826E-4</v>
      </c>
      <c r="E902" s="3" t="str">
        <f t="shared" si="170"/>
        <v>~pflege~</v>
      </c>
      <c r="F902" s="3" t="str">
        <f t="shared" si="171"/>
        <v>[pfleːɡe]</v>
      </c>
      <c r="G902" s="5">
        <f t="shared" si="172"/>
        <v>6</v>
      </c>
      <c r="H902" s="5">
        <f t="shared" si="173"/>
        <v>7</v>
      </c>
      <c r="I902" s="5">
        <f t="shared" si="174"/>
        <v>7</v>
      </c>
      <c r="J902" s="3" cm="1">
        <f t="array" ref="J902">SUM(_xlfn._xlws.FILTER($D$2:$D$998,_xlfn.MAP($E$2:$E$998,_xlfn.LAMBDA(_xlpm.x,_xlpm.x=$E902))))</f>
        <v>9.0744101633393826E-4</v>
      </c>
      <c r="K902" s="3">
        <f t="shared" si="175"/>
        <v>1</v>
      </c>
      <c r="L902" s="3" cm="1">
        <f t="array" ref="L902">SUM(_xlfn._xlws.FILTER($D$2:$D$998,_xlfn.MAP($F$2:$F$998,_xlfn.LAMBDA(_xlpm.x,_xlpm.x=$F902))))</f>
        <v>9.0744101633393826E-4</v>
      </c>
      <c r="M902" s="3">
        <f t="shared" si="176"/>
        <v>1</v>
      </c>
      <c r="N902" s="3">
        <f t="shared" si="177"/>
        <v>0.28725561847890652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~plizie~ : [plitsiː]</v>
      </c>
      <c r="B903" s="2">
        <v>1</v>
      </c>
      <c r="C903" s="1" t="s">
        <v>742</v>
      </c>
      <c r="D903" s="3">
        <f t="shared" si="169"/>
        <v>9.0744101633393826E-4</v>
      </c>
      <c r="E903" s="3" t="str">
        <f t="shared" si="170"/>
        <v>~plizie~</v>
      </c>
      <c r="F903" s="3" t="str">
        <f t="shared" si="171"/>
        <v>[plitsiː]</v>
      </c>
      <c r="G903" s="5">
        <f t="shared" si="172"/>
        <v>6</v>
      </c>
      <c r="H903" s="5">
        <f t="shared" si="173"/>
        <v>7</v>
      </c>
      <c r="I903" s="5">
        <f t="shared" si="174"/>
        <v>7</v>
      </c>
      <c r="J903" s="3" cm="1">
        <f t="array" ref="J903">SUM(_xlfn._xlws.FILTER($D$2:$D$998,_xlfn.MAP($E$2:$E$998,_xlfn.LAMBDA(_xlpm.x,_xlpm.x=$E903))))</f>
        <v>9.0744101633393826E-4</v>
      </c>
      <c r="K903" s="3">
        <f t="shared" si="175"/>
        <v>1</v>
      </c>
      <c r="L903" s="3" cm="1">
        <f t="array" ref="L903">SUM(_xlfn._xlws.FILTER($D$2:$D$998,_xlfn.MAP($F$2:$F$998,_xlfn.LAMBDA(_xlpm.x,_xlpm.x=$F903))))</f>
        <v>9.0744101633393826E-4</v>
      </c>
      <c r="M903" s="3">
        <f t="shared" si="176"/>
        <v>1</v>
      </c>
      <c r="N903" s="3">
        <f t="shared" si="177"/>
        <v>0.28725561847890652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~bstanz~ : [pstants]</v>
      </c>
      <c r="B904" s="2">
        <v>1</v>
      </c>
      <c r="C904" s="1" t="s">
        <v>740</v>
      </c>
      <c r="D904" s="3">
        <f t="shared" si="169"/>
        <v>9.0744101633393826E-4</v>
      </c>
      <c r="E904" s="1" t="str">
        <f t="shared" si="170"/>
        <v>~bstanz~</v>
      </c>
      <c r="F904" s="1" t="str">
        <f t="shared" si="171"/>
        <v>[pstants]</v>
      </c>
      <c r="G904" s="5">
        <f t="shared" si="172"/>
        <v>6</v>
      </c>
      <c r="H904" s="5">
        <f t="shared" si="173"/>
        <v>7</v>
      </c>
      <c r="I904" s="5">
        <f t="shared" si="174"/>
        <v>7</v>
      </c>
      <c r="J904" s="3" cm="1">
        <f t="array" ref="J904">SUM(_xlfn._xlws.FILTER($D$2:$D$998,_xlfn.MAP($E$2:$E$998,_xlfn.LAMBDA(_xlpm.x,_xlpm.x=$E904))))</f>
        <v>9.0744101633393826E-4</v>
      </c>
      <c r="K904" s="3">
        <f t="shared" si="175"/>
        <v>1</v>
      </c>
      <c r="L904" s="3" cm="1">
        <f t="array" ref="L904">SUM(_xlfn._xlws.FILTER($D$2:$D$998,_xlfn.MAP($F$2:$F$998,_xlfn.LAMBDA(_xlpm.x,_xlpm.x=$F904))))</f>
        <v>9.0744101633393826E-4</v>
      </c>
      <c r="M904" s="3">
        <f t="shared" si="176"/>
        <v>1</v>
      </c>
      <c r="N904" s="3">
        <f t="shared" si="177"/>
        <v>0.28725561847890652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~proble~ : [pʁobleː]</v>
      </c>
      <c r="B905" s="2">
        <v>1</v>
      </c>
      <c r="C905" s="1" t="s">
        <v>739</v>
      </c>
      <c r="D905" s="3">
        <f t="shared" si="169"/>
        <v>9.0744101633393826E-4</v>
      </c>
      <c r="E905" s="1" t="str">
        <f t="shared" si="170"/>
        <v>~proble~</v>
      </c>
      <c r="F905" s="1" t="str">
        <f t="shared" si="171"/>
        <v>[pʁobleː]</v>
      </c>
      <c r="G905" s="5">
        <f t="shared" si="172"/>
        <v>6</v>
      </c>
      <c r="H905" s="5">
        <f t="shared" si="173"/>
        <v>7</v>
      </c>
      <c r="I905" s="5">
        <f t="shared" si="174"/>
        <v>7</v>
      </c>
      <c r="J905" s="3" cm="1">
        <f t="array" ref="J905">SUM(_xlfn._xlws.FILTER($D$2:$D$998,_xlfn.MAP($E$2:$E$998,_xlfn.LAMBDA(_xlpm.x,_xlpm.x=$E905))))</f>
        <v>9.0744101633393826E-4</v>
      </c>
      <c r="K905" s="3">
        <f t="shared" si="175"/>
        <v>1</v>
      </c>
      <c r="L905" s="3" cm="1">
        <f t="array" ref="L905">SUM(_xlfn._xlws.FILTER($D$2:$D$998,_xlfn.MAP($F$2:$F$998,_xlfn.LAMBDA(_xlpm.x,_xlpm.x=$F905))))</f>
        <v>9.0744101633393826E-4</v>
      </c>
      <c r="M905" s="3">
        <f t="shared" si="176"/>
        <v>1</v>
      </c>
      <c r="N905" s="3">
        <f t="shared" si="177"/>
        <v>0.28725561847890652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~sklave~ : [sklaːve]</v>
      </c>
      <c r="B906" s="2">
        <v>1</v>
      </c>
      <c r="C906" s="1" t="s">
        <v>738</v>
      </c>
      <c r="D906" s="3">
        <f t="shared" si="169"/>
        <v>9.0744101633393826E-4</v>
      </c>
      <c r="E906" s="3" t="str">
        <f t="shared" si="170"/>
        <v>~sklave~</v>
      </c>
      <c r="F906" s="3" t="str">
        <f t="shared" si="171"/>
        <v>[sklaːve]</v>
      </c>
      <c r="G906" s="5">
        <f t="shared" si="172"/>
        <v>6</v>
      </c>
      <c r="H906" s="5">
        <f t="shared" si="173"/>
        <v>7</v>
      </c>
      <c r="I906" s="5">
        <f t="shared" si="174"/>
        <v>7</v>
      </c>
      <c r="J906" s="3" cm="1">
        <f t="array" ref="J906">SUM(_xlfn._xlws.FILTER($D$2:$D$998,_xlfn.MAP($E$2:$E$998,_xlfn.LAMBDA(_xlpm.x,_xlpm.x=$E906))))</f>
        <v>9.0744101633393826E-4</v>
      </c>
      <c r="K906" s="3">
        <f t="shared" si="175"/>
        <v>1</v>
      </c>
      <c r="L906" s="3" cm="1">
        <f t="array" ref="L906">SUM(_xlfn._xlws.FILTER($D$2:$D$998,_xlfn.MAP($F$2:$F$998,_xlfn.LAMBDA(_xlpm.x,_xlpm.x=$F906))))</f>
        <v>9.0744101633393826E-4</v>
      </c>
      <c r="M906" s="3">
        <f t="shared" si="176"/>
        <v>1</v>
      </c>
      <c r="N906" s="3">
        <f t="shared" si="177"/>
        <v>0.28725561847890652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~ziemli~ : [tsiːmlɪ]</v>
      </c>
      <c r="B907" s="2">
        <v>1</v>
      </c>
      <c r="C907" s="1" t="s">
        <v>737</v>
      </c>
      <c r="D907" s="3">
        <f t="shared" si="169"/>
        <v>9.0744101633393826E-4</v>
      </c>
      <c r="E907" s="3" t="str">
        <f t="shared" si="170"/>
        <v>~ziemli~</v>
      </c>
      <c r="F907" s="3" t="str">
        <f t="shared" si="171"/>
        <v>[tsiːmlɪ]</v>
      </c>
      <c r="G907" s="5">
        <f t="shared" si="172"/>
        <v>6</v>
      </c>
      <c r="H907" s="5">
        <f t="shared" si="173"/>
        <v>7</v>
      </c>
      <c r="I907" s="5">
        <f t="shared" si="174"/>
        <v>7</v>
      </c>
      <c r="J907" s="3" cm="1">
        <f t="array" ref="J907">SUM(_xlfn._xlws.FILTER($D$2:$D$998,_xlfn.MAP($E$2:$E$998,_xlfn.LAMBDA(_xlpm.x,_xlpm.x=$E907))))</f>
        <v>9.0744101633393826E-4</v>
      </c>
      <c r="K907" s="3">
        <f t="shared" si="175"/>
        <v>1</v>
      </c>
      <c r="L907" s="3" cm="1">
        <f t="array" ref="L907">SUM(_xlfn._xlws.FILTER($D$2:$D$998,_xlfn.MAP($F$2:$F$998,_xlfn.LAMBDA(_xlpm.x,_xlpm.x=$F907))))</f>
        <v>9.0744101633393826E-4</v>
      </c>
      <c r="M907" s="3">
        <f t="shared" si="176"/>
        <v>1</v>
      </c>
      <c r="N907" s="3">
        <f t="shared" si="177"/>
        <v>0.28725561847890652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~zweite~ : [tsvaɛte]</v>
      </c>
      <c r="B908" s="2">
        <v>1</v>
      </c>
      <c r="C908" s="1" t="s">
        <v>734</v>
      </c>
      <c r="D908" s="3">
        <f t="shared" si="169"/>
        <v>9.0744101633393826E-4</v>
      </c>
      <c r="E908" s="3" t="str">
        <f t="shared" si="170"/>
        <v>~zweite~</v>
      </c>
      <c r="F908" s="3" t="str">
        <f t="shared" si="171"/>
        <v>[tsvaɛte]</v>
      </c>
      <c r="G908" s="5">
        <f t="shared" si="172"/>
        <v>6</v>
      </c>
      <c r="H908" s="5">
        <f t="shared" si="173"/>
        <v>7</v>
      </c>
      <c r="I908" s="5">
        <f t="shared" si="174"/>
        <v>7</v>
      </c>
      <c r="J908" s="3" cm="1">
        <f t="array" ref="J908">SUM(_xlfn._xlws.FILTER($D$2:$D$998,_xlfn.MAP($E$2:$E$998,_xlfn.LAMBDA(_xlpm.x,_xlpm.x=$E908))))</f>
        <v>9.0744101633393826E-4</v>
      </c>
      <c r="K908" s="3">
        <f t="shared" si="175"/>
        <v>1</v>
      </c>
      <c r="L908" s="3" cm="1">
        <f t="array" ref="L908">SUM(_xlfn._xlws.FILTER($D$2:$D$998,_xlfn.MAP($F$2:$F$998,_xlfn.LAMBDA(_xlpm.x,_xlpm.x=$F908))))</f>
        <v>9.0744101633393826E-4</v>
      </c>
      <c r="M908" s="3">
        <f t="shared" si="176"/>
        <v>1</v>
      </c>
      <c r="N908" s="3">
        <f t="shared" si="177"/>
        <v>0.28725561847890652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~zentru~ : [tsɛntʁʊ]</v>
      </c>
      <c r="B909" s="2">
        <v>1</v>
      </c>
      <c r="C909" s="1" t="s">
        <v>733</v>
      </c>
      <c r="D909" s="3">
        <f t="shared" si="169"/>
        <v>9.0744101633393826E-4</v>
      </c>
      <c r="E909" s="3" t="str">
        <f t="shared" si="170"/>
        <v>~zentru~</v>
      </c>
      <c r="F909" s="3" t="str">
        <f t="shared" si="171"/>
        <v>[tsɛntʁʊ]</v>
      </c>
      <c r="G909" s="5">
        <f t="shared" si="172"/>
        <v>6</v>
      </c>
      <c r="H909" s="5">
        <f t="shared" si="173"/>
        <v>7</v>
      </c>
      <c r="I909" s="5">
        <f t="shared" si="174"/>
        <v>7</v>
      </c>
      <c r="J909" s="3" cm="1">
        <f t="array" ref="J909">SUM(_xlfn._xlws.FILTER($D$2:$D$998,_xlfn.MAP($E$2:$E$998,_xlfn.LAMBDA(_xlpm.x,_xlpm.x=$E909))))</f>
        <v>9.0744101633393826E-4</v>
      </c>
      <c r="K909" s="3">
        <f t="shared" si="175"/>
        <v>1</v>
      </c>
      <c r="L909" s="3" cm="1">
        <f t="array" ref="L909">SUM(_xlfn._xlws.FILTER($D$2:$D$998,_xlfn.MAP($F$2:$F$998,_xlfn.LAMBDA(_xlpm.x,_xlpm.x=$F909))))</f>
        <v>9.0744101633393826E-4</v>
      </c>
      <c r="M909" s="3">
        <f t="shared" si="176"/>
        <v>1</v>
      </c>
      <c r="N909" s="3">
        <f t="shared" si="177"/>
        <v>0.28725561847890652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~rkzeug~ : [ʁktsɔœk]</v>
      </c>
      <c r="B910" s="2">
        <v>1</v>
      </c>
      <c r="C910" s="1" t="s">
        <v>732</v>
      </c>
      <c r="D910" s="3">
        <f t="shared" si="169"/>
        <v>9.0744101633393826E-4</v>
      </c>
      <c r="E910" s="3" t="str">
        <f t="shared" si="170"/>
        <v>~rkzeug~</v>
      </c>
      <c r="F910" s="3" t="str">
        <f t="shared" si="171"/>
        <v>[ʁktsɔœk]</v>
      </c>
      <c r="G910" s="5">
        <f t="shared" si="172"/>
        <v>6</v>
      </c>
      <c r="H910" s="5">
        <f t="shared" si="173"/>
        <v>7</v>
      </c>
      <c r="I910" s="5">
        <f t="shared" si="174"/>
        <v>7</v>
      </c>
      <c r="J910" s="3" cm="1">
        <f t="array" ref="J910">SUM(_xlfn._xlws.FILTER($D$2:$D$998,_xlfn.MAP($E$2:$E$998,_xlfn.LAMBDA(_xlpm.x,_xlpm.x=$E910))))</f>
        <v>9.0744101633393826E-4</v>
      </c>
      <c r="K910" s="3">
        <f t="shared" si="175"/>
        <v>1</v>
      </c>
      <c r="L910" s="3" cm="1">
        <f t="array" ref="L910">SUM(_xlfn._xlws.FILTER($D$2:$D$998,_xlfn.MAP($F$2:$F$998,_xlfn.LAMBDA(_xlpm.x,_xlpm.x=$F910))))</f>
        <v>9.0744101633393826E-4</v>
      </c>
      <c r="M910" s="3">
        <f t="shared" si="176"/>
        <v>1</v>
      </c>
      <c r="N910" s="3">
        <f t="shared" si="177"/>
        <v>0.28725561847890652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~straße~ : [ʃtʁaːse]</v>
      </c>
      <c r="B911" s="2">
        <v>1</v>
      </c>
      <c r="C911" s="1" t="s">
        <v>730</v>
      </c>
      <c r="D911" s="3">
        <f t="shared" si="169"/>
        <v>9.0744101633393826E-4</v>
      </c>
      <c r="E911" s="3" t="str">
        <f t="shared" si="170"/>
        <v>~straße~</v>
      </c>
      <c r="F911" s="3" t="str">
        <f t="shared" si="171"/>
        <v>[ʃtʁaːse]</v>
      </c>
      <c r="G911" s="5">
        <f t="shared" si="172"/>
        <v>6</v>
      </c>
      <c r="H911" s="5">
        <f t="shared" si="173"/>
        <v>7</v>
      </c>
      <c r="I911" s="5">
        <f t="shared" si="174"/>
        <v>7</v>
      </c>
      <c r="J911" s="3" cm="1">
        <f t="array" ref="J911">SUM(_xlfn._xlws.FILTER($D$2:$D$998,_xlfn.MAP($E$2:$E$998,_xlfn.LAMBDA(_xlpm.x,_xlpm.x=$E911))))</f>
        <v>9.0744101633393826E-4</v>
      </c>
      <c r="K911" s="3">
        <f t="shared" si="175"/>
        <v>1</v>
      </c>
      <c r="L911" s="3" cm="1">
        <f t="array" ref="L911">SUM(_xlfn._xlws.FILTER($D$2:$D$998,_xlfn.MAP($F$2:$F$998,_xlfn.LAMBDA(_xlpm.x,_xlpm.x=$F911))))</f>
        <v>9.0744101633393826E-4</v>
      </c>
      <c r="M911" s="3">
        <f t="shared" si="176"/>
        <v>1</v>
      </c>
      <c r="N911" s="3">
        <f t="shared" si="177"/>
        <v>0.28725561847890652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~schine~ : [ʃiːne]</v>
      </c>
      <c r="B912" s="2">
        <v>1</v>
      </c>
      <c r="C912" s="1" t="s">
        <v>800</v>
      </c>
      <c r="D912" s="3">
        <f t="shared" si="169"/>
        <v>9.0744101633393826E-4</v>
      </c>
      <c r="E912" s="3" t="str">
        <f t="shared" si="170"/>
        <v>~schine~</v>
      </c>
      <c r="F912" s="3" t="str">
        <f t="shared" si="171"/>
        <v>[ʃiːne]</v>
      </c>
      <c r="G912" s="5">
        <f t="shared" si="172"/>
        <v>6</v>
      </c>
      <c r="H912" s="5">
        <f t="shared" si="173"/>
        <v>5</v>
      </c>
      <c r="I912" s="5">
        <f t="shared" si="174"/>
        <v>6</v>
      </c>
      <c r="J912" s="3" cm="1">
        <f t="array" ref="J912">SUM(_xlfn._xlws.FILTER($D$2:$D$998,_xlfn.MAP($E$2:$E$998,_xlfn.LAMBDA(_xlpm.x,_xlpm.x=$E912))))</f>
        <v>9.0744101633393826E-4</v>
      </c>
      <c r="K912" s="3">
        <f t="shared" si="175"/>
        <v>1</v>
      </c>
      <c r="L912" s="3" cm="1">
        <f t="array" ref="L912">SUM(_xlfn._xlws.FILTER($D$2:$D$998,_xlfn.MAP($F$2:$F$998,_xlfn.LAMBDA(_xlpm.x,_xlpm.x=$F912))))</f>
        <v>1.8148820326678765E-3</v>
      </c>
      <c r="M912" s="3">
        <f t="shared" si="176"/>
        <v>0.5</v>
      </c>
      <c r="N912" s="3">
        <f t="shared" si="177"/>
        <v>0.16959990621408716</v>
      </c>
      <c r="O912" s="3">
        <f t="shared" si="178"/>
        <v>0.66666666666666663</v>
      </c>
      <c r="P912" s="3">
        <f t="shared" si="179"/>
        <v>0.3010299956639812</v>
      </c>
      <c r="Q912" s="3"/>
    </row>
    <row r="913" spans="1:17">
      <c r="A913" s="1" t="str">
        <f t="shared" si="168"/>
        <v>~rrangie~ : [ʁaŋʒiː]</v>
      </c>
      <c r="B913" s="2">
        <v>1</v>
      </c>
      <c r="C913" s="1" t="s">
        <v>799</v>
      </c>
      <c r="D913" s="3">
        <f t="shared" si="169"/>
        <v>9.0744101633393826E-4</v>
      </c>
      <c r="E913" s="3" t="str">
        <f t="shared" si="170"/>
        <v>~rrangie~</v>
      </c>
      <c r="F913" s="3" t="str">
        <f t="shared" si="171"/>
        <v>[ʁaŋʒiː]</v>
      </c>
      <c r="G913" s="5">
        <f t="shared" si="172"/>
        <v>7</v>
      </c>
      <c r="H913" s="5">
        <f t="shared" si="173"/>
        <v>6</v>
      </c>
      <c r="I913" s="5">
        <f t="shared" si="174"/>
        <v>7</v>
      </c>
      <c r="J913" s="3" cm="1">
        <f t="array" ref="J913">SUM(_xlfn._xlws.FILTER($D$2:$D$998,_xlfn.MAP($E$2:$E$998,_xlfn.LAMBDA(_xlpm.x,_xlpm.x=$E913))))</f>
        <v>1.8148820326678765E-3</v>
      </c>
      <c r="K913" s="3">
        <f t="shared" si="175"/>
        <v>0.5</v>
      </c>
      <c r="L913" s="3" cm="1">
        <f t="array" ref="L913">SUM(_xlfn._xlws.FILTER($D$2:$D$998,_xlfn.MAP($F$2:$F$998,_xlfn.LAMBDA(_xlpm.x,_xlpm.x=$F913))))</f>
        <v>9.0744101633393826E-4</v>
      </c>
      <c r="M913" s="3">
        <f t="shared" si="176"/>
        <v>1</v>
      </c>
      <c r="N913" s="3">
        <f t="shared" si="177"/>
        <v>0.18123811657891303</v>
      </c>
      <c r="O913" s="3">
        <f t="shared" si="178"/>
        <v>0.66666666666666663</v>
      </c>
      <c r="P913" s="3">
        <f t="shared" si="179"/>
        <v>-0.3010299956639812</v>
      </c>
      <c r="Q913" s="3"/>
    </row>
    <row r="914" spans="1:17">
      <c r="A914" s="1" t="str">
        <f t="shared" si="168"/>
        <v>~rrangie~ : [ʁɑ̃ʒiː]</v>
      </c>
      <c r="B914" s="2">
        <v>1</v>
      </c>
      <c r="C914" s="1" t="s">
        <v>798</v>
      </c>
      <c r="D914" s="3">
        <f t="shared" si="169"/>
        <v>9.0744101633393826E-4</v>
      </c>
      <c r="E914" s="3" t="str">
        <f t="shared" si="170"/>
        <v>~rrangie~</v>
      </c>
      <c r="F914" s="3" t="str">
        <f t="shared" si="171"/>
        <v>[ʁɑ̃ʒiː]</v>
      </c>
      <c r="G914" s="5">
        <f t="shared" si="172"/>
        <v>7</v>
      </c>
      <c r="H914" s="5">
        <f t="shared" si="173"/>
        <v>6</v>
      </c>
      <c r="I914" s="5">
        <f t="shared" si="174"/>
        <v>7</v>
      </c>
      <c r="J914" s="3" cm="1">
        <f t="array" ref="J914">SUM(_xlfn._xlws.FILTER($D$2:$D$998,_xlfn.MAP($E$2:$E$998,_xlfn.LAMBDA(_xlpm.x,_xlpm.x=$E914))))</f>
        <v>1.8148820326678765E-3</v>
      </c>
      <c r="K914" s="3">
        <f t="shared" si="175"/>
        <v>0.5</v>
      </c>
      <c r="L914" s="3" cm="1">
        <f t="array" ref="L914">SUM(_xlfn._xlws.FILTER($D$2:$D$998,_xlfn.MAP($F$2:$F$998,_xlfn.LAMBDA(_xlpm.x,_xlpm.x=$F914))))</f>
        <v>9.0744101633393826E-4</v>
      </c>
      <c r="M914" s="3">
        <f t="shared" si="176"/>
        <v>1</v>
      </c>
      <c r="N914" s="3">
        <f t="shared" si="177"/>
        <v>0.18123811657891303</v>
      </c>
      <c r="O914" s="3">
        <f t="shared" si="178"/>
        <v>0.66666666666666663</v>
      </c>
      <c r="P914" s="3">
        <f t="shared" si="179"/>
        <v>-0.3010299956639812</v>
      </c>
      <c r="Q914" s="3"/>
    </row>
    <row r="915" spans="1:17">
      <c r="A915" s="1" t="str">
        <f t="shared" si="168"/>
        <v>~mischen~ : [mɪʃn]</v>
      </c>
      <c r="B915" s="2">
        <v>1</v>
      </c>
      <c r="C915" s="1" t="s">
        <v>797</v>
      </c>
      <c r="D915" s="3">
        <f t="shared" si="169"/>
        <v>9.0744101633393826E-4</v>
      </c>
      <c r="E915" s="3" t="str">
        <f t="shared" si="170"/>
        <v>~mischen~</v>
      </c>
      <c r="F915" s="3" t="str">
        <f t="shared" si="171"/>
        <v>[mɪʃn]</v>
      </c>
      <c r="G915" s="5">
        <f t="shared" si="172"/>
        <v>7</v>
      </c>
      <c r="H915" s="5">
        <f t="shared" si="173"/>
        <v>4</v>
      </c>
      <c r="I915" s="5">
        <f t="shared" si="174"/>
        <v>7</v>
      </c>
      <c r="J915" s="3" cm="1">
        <f t="array" ref="J915">SUM(_xlfn._xlws.FILTER($D$2:$D$998,_xlfn.MAP($E$2:$E$998,_xlfn.LAMBDA(_xlpm.x,_xlpm.x=$E915))))</f>
        <v>9.0744101633393826E-4</v>
      </c>
      <c r="K915" s="3">
        <f t="shared" si="175"/>
        <v>1</v>
      </c>
      <c r="L915" s="3" cm="1">
        <f t="array" ref="L915">SUM(_xlfn._xlws.FILTER($D$2:$D$998,_xlfn.MAP($F$2:$F$998,_xlfn.LAMBDA(_xlpm.x,_xlpm.x=$F915))))</f>
        <v>9.0744101633393826E-4</v>
      </c>
      <c r="M915" s="3">
        <f t="shared" si="176"/>
        <v>1</v>
      </c>
      <c r="N915" s="3">
        <f t="shared" si="177"/>
        <v>0.2342468675289098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~schnell~ : [ʃnɛl]</v>
      </c>
      <c r="B916" s="2">
        <v>1</v>
      </c>
      <c r="C916" s="1" t="s">
        <v>795</v>
      </c>
      <c r="D916" s="3">
        <f t="shared" si="169"/>
        <v>9.0744101633393826E-4</v>
      </c>
      <c r="E916" s="3" t="str">
        <f t="shared" si="170"/>
        <v>~schnell~</v>
      </c>
      <c r="F916" s="3" t="str">
        <f t="shared" si="171"/>
        <v>[ʃnɛl]</v>
      </c>
      <c r="G916" s="5">
        <f t="shared" si="172"/>
        <v>7</v>
      </c>
      <c r="H916" s="5">
        <f t="shared" si="173"/>
        <v>4</v>
      </c>
      <c r="I916" s="5">
        <f t="shared" si="174"/>
        <v>7</v>
      </c>
      <c r="J916" s="3" cm="1">
        <f t="array" ref="J916">SUM(_xlfn._xlws.FILTER($D$2:$D$998,_xlfn.MAP($E$2:$E$998,_xlfn.LAMBDA(_xlpm.x,_xlpm.x=$E916))))</f>
        <v>9.0744101633393826E-4</v>
      </c>
      <c r="K916" s="3">
        <f t="shared" si="175"/>
        <v>1</v>
      </c>
      <c r="L916" s="3" cm="1">
        <f t="array" ref="L916">SUM(_xlfn._xlws.FILTER($D$2:$D$998,_xlfn.MAP($F$2:$F$998,_xlfn.LAMBDA(_xlpm.x,_xlpm.x=$F916))))</f>
        <v>9.0744101633393826E-4</v>
      </c>
      <c r="M916" s="3">
        <f t="shared" si="176"/>
        <v>1</v>
      </c>
      <c r="N916" s="3">
        <f t="shared" si="177"/>
        <v>0.2342468675289098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~erschei~ : [ɐʃaɛ]</v>
      </c>
      <c r="B917" s="2">
        <v>1</v>
      </c>
      <c r="C917" s="1" t="s">
        <v>794</v>
      </c>
      <c r="D917" s="3">
        <f t="shared" si="169"/>
        <v>9.0744101633393826E-4</v>
      </c>
      <c r="E917" s="3" t="str">
        <f t="shared" si="170"/>
        <v>~erschei~</v>
      </c>
      <c r="F917" s="3" t="str">
        <f t="shared" si="171"/>
        <v>[ɐʃaɛ]</v>
      </c>
      <c r="G917" s="5">
        <f t="shared" si="172"/>
        <v>7</v>
      </c>
      <c r="H917" s="5">
        <f t="shared" si="173"/>
        <v>4</v>
      </c>
      <c r="I917" s="5">
        <f t="shared" si="174"/>
        <v>7</v>
      </c>
      <c r="J917" s="3" cm="1">
        <f t="array" ref="J917">SUM(_xlfn._xlws.FILTER($D$2:$D$998,_xlfn.MAP($E$2:$E$998,_xlfn.LAMBDA(_xlpm.x,_xlpm.x=$E917))))</f>
        <v>9.0744101633393826E-4</v>
      </c>
      <c r="K917" s="3">
        <f t="shared" si="175"/>
        <v>1</v>
      </c>
      <c r="L917" s="3" cm="1">
        <f t="array" ref="L917">SUM(_xlfn._xlws.FILTER($D$2:$D$998,_xlfn.MAP($F$2:$F$998,_xlfn.LAMBDA(_xlpm.x,_xlpm.x=$F917))))</f>
        <v>9.0744101633393826E-4</v>
      </c>
      <c r="M917" s="3">
        <f t="shared" si="176"/>
        <v>1</v>
      </c>
      <c r="N917" s="3">
        <f t="shared" si="177"/>
        <v>0.2342468675289098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~bachten~ : [baxtn]</v>
      </c>
      <c r="B918" s="2">
        <v>1</v>
      </c>
      <c r="C918" s="1" t="s">
        <v>793</v>
      </c>
      <c r="D918" s="3">
        <f t="shared" si="169"/>
        <v>9.0744101633393826E-4</v>
      </c>
      <c r="E918" s="3" t="str">
        <f t="shared" si="170"/>
        <v>~bachten~</v>
      </c>
      <c r="F918" s="3" t="str">
        <f t="shared" si="171"/>
        <v>[baxtn]</v>
      </c>
      <c r="G918" s="5">
        <f t="shared" si="172"/>
        <v>7</v>
      </c>
      <c r="H918" s="5">
        <f t="shared" si="173"/>
        <v>5</v>
      </c>
      <c r="I918" s="5">
        <f t="shared" si="174"/>
        <v>7</v>
      </c>
      <c r="J918" s="3" cm="1">
        <f t="array" ref="J918">SUM(_xlfn._xlws.FILTER($D$2:$D$998,_xlfn.MAP($E$2:$E$998,_xlfn.LAMBDA(_xlpm.x,_xlpm.x=$E918))))</f>
        <v>9.0744101633393826E-4</v>
      </c>
      <c r="K918" s="3">
        <f t="shared" si="175"/>
        <v>1</v>
      </c>
      <c r="L918" s="3" cm="1">
        <f t="array" ref="L918">SUM(_xlfn._xlws.FILTER($D$2:$D$998,_xlfn.MAP($F$2:$F$998,_xlfn.LAMBDA(_xlpm.x,_xlpm.x=$F918))))</f>
        <v>9.0744101633393826E-4</v>
      </c>
      <c r="M918" s="3">
        <f t="shared" si="176"/>
        <v>1</v>
      </c>
      <c r="N918" s="3">
        <f t="shared" si="177"/>
        <v>0.25439985932113074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~doppelt~ : [dɔplt]</v>
      </c>
      <c r="B919" s="2">
        <v>1</v>
      </c>
      <c r="C919" s="1" t="s">
        <v>792</v>
      </c>
      <c r="D919" s="3">
        <f t="shared" si="169"/>
        <v>9.0744101633393826E-4</v>
      </c>
      <c r="E919" s="3" t="str">
        <f t="shared" si="170"/>
        <v>~doppelt~</v>
      </c>
      <c r="F919" s="3" t="str">
        <f t="shared" si="171"/>
        <v>[dɔplt]</v>
      </c>
      <c r="G919" s="5">
        <f t="shared" si="172"/>
        <v>7</v>
      </c>
      <c r="H919" s="5">
        <f t="shared" si="173"/>
        <v>5</v>
      </c>
      <c r="I919" s="5">
        <f t="shared" si="174"/>
        <v>7</v>
      </c>
      <c r="J919" s="3" cm="1">
        <f t="array" ref="J919">SUM(_xlfn._xlws.FILTER($D$2:$D$998,_xlfn.MAP($E$2:$E$998,_xlfn.LAMBDA(_xlpm.x,_xlpm.x=$E919))))</f>
        <v>9.0744101633393826E-4</v>
      </c>
      <c r="K919" s="3">
        <f t="shared" si="175"/>
        <v>1</v>
      </c>
      <c r="L919" s="3" cm="1">
        <f t="array" ref="L919">SUM(_xlfn._xlws.FILTER($D$2:$D$998,_xlfn.MAP($F$2:$F$998,_xlfn.LAMBDA(_xlpm.x,_xlpm.x=$F919))))</f>
        <v>9.0744101633393826E-4</v>
      </c>
      <c r="M919" s="3">
        <f t="shared" si="176"/>
        <v>1</v>
      </c>
      <c r="N919" s="3">
        <f t="shared" si="177"/>
        <v>0.25439985932113074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~drücken~ : [dʁʏkŋ]</v>
      </c>
      <c r="B920" s="2">
        <v>1</v>
      </c>
      <c r="C920" s="1" t="s">
        <v>791</v>
      </c>
      <c r="D920" s="3">
        <f t="shared" si="169"/>
        <v>9.0744101633393826E-4</v>
      </c>
      <c r="E920" s="1" t="str">
        <f t="shared" si="170"/>
        <v>~drücken~</v>
      </c>
      <c r="F920" s="1" t="str">
        <f t="shared" si="171"/>
        <v>[dʁʏkŋ]</v>
      </c>
      <c r="G920" s="5">
        <f t="shared" si="172"/>
        <v>7</v>
      </c>
      <c r="H920" s="5">
        <f t="shared" si="173"/>
        <v>5</v>
      </c>
      <c r="I920" s="5">
        <f t="shared" si="174"/>
        <v>7</v>
      </c>
      <c r="J920" s="3" cm="1">
        <f t="array" ref="J920">SUM(_xlfn._xlws.FILTER($D$2:$D$998,_xlfn.MAP($E$2:$E$998,_xlfn.LAMBDA(_xlpm.x,_xlpm.x=$E920))))</f>
        <v>9.0744101633393826E-4</v>
      </c>
      <c r="K920" s="3">
        <f t="shared" si="175"/>
        <v>1</v>
      </c>
      <c r="L920" s="3" cm="1">
        <f t="array" ref="L920">SUM(_xlfn._xlws.FILTER($D$2:$D$998,_xlfn.MAP($F$2:$F$998,_xlfn.LAMBDA(_xlpm.x,_xlpm.x=$F920))))</f>
        <v>9.0744101633393826E-4</v>
      </c>
      <c r="M920" s="3">
        <f t="shared" si="176"/>
        <v>1</v>
      </c>
      <c r="N920" s="3">
        <f t="shared" si="177"/>
        <v>0.25439985932113074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~viellei~ : [filaɛ]</v>
      </c>
      <c r="B921" s="2">
        <v>1</v>
      </c>
      <c r="C921" s="1" t="s">
        <v>790</v>
      </c>
      <c r="D921" s="3">
        <f t="shared" si="169"/>
        <v>9.0744101633393826E-4</v>
      </c>
      <c r="E921" s="1" t="str">
        <f t="shared" si="170"/>
        <v>~viellei~</v>
      </c>
      <c r="F921" s="1" t="str">
        <f t="shared" si="171"/>
        <v>[filaɛ]</v>
      </c>
      <c r="G921" s="5">
        <f t="shared" si="172"/>
        <v>7</v>
      </c>
      <c r="H921" s="5">
        <f t="shared" si="173"/>
        <v>5</v>
      </c>
      <c r="I921" s="5">
        <f t="shared" si="174"/>
        <v>7</v>
      </c>
      <c r="J921" s="3" cm="1">
        <f t="array" ref="J921">SUM(_xlfn._xlws.FILTER($D$2:$D$998,_xlfn.MAP($E$2:$E$998,_xlfn.LAMBDA(_xlpm.x,_xlpm.x=$E921))))</f>
        <v>9.0744101633393826E-4</v>
      </c>
      <c r="K921" s="3">
        <f t="shared" si="175"/>
        <v>1</v>
      </c>
      <c r="L921" s="3" cm="1">
        <f t="array" ref="L921">SUM(_xlfn._xlws.FILTER($D$2:$D$998,_xlfn.MAP($F$2:$F$998,_xlfn.LAMBDA(_xlpm.x,_xlpm.x=$F921))))</f>
        <v>9.0744101633393826E-4</v>
      </c>
      <c r="M921" s="3">
        <f t="shared" si="176"/>
        <v>1</v>
      </c>
      <c r="N921" s="3">
        <f t="shared" si="177"/>
        <v>0.25439985932113074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~fleisch~ : [flaɛʃ]</v>
      </c>
      <c r="B922" s="2">
        <v>1</v>
      </c>
      <c r="C922" s="1" t="s">
        <v>789</v>
      </c>
      <c r="D922" s="3">
        <f t="shared" si="169"/>
        <v>9.0744101633393826E-4</v>
      </c>
      <c r="E922" s="1" t="str">
        <f t="shared" si="170"/>
        <v>~fleisch~</v>
      </c>
      <c r="F922" s="1" t="str">
        <f t="shared" si="171"/>
        <v>[flaɛʃ]</v>
      </c>
      <c r="G922" s="5">
        <f t="shared" si="172"/>
        <v>7</v>
      </c>
      <c r="H922" s="5">
        <f t="shared" si="173"/>
        <v>5</v>
      </c>
      <c r="I922" s="5">
        <f t="shared" si="174"/>
        <v>7</v>
      </c>
      <c r="J922" s="3" cm="1">
        <f t="array" ref="J922">SUM(_xlfn._xlws.FILTER($D$2:$D$998,_xlfn.MAP($E$2:$E$998,_xlfn.LAMBDA(_xlpm.x,_xlpm.x=$E922))))</f>
        <v>9.0744101633393826E-4</v>
      </c>
      <c r="K922" s="3">
        <f t="shared" si="175"/>
        <v>1</v>
      </c>
      <c r="L922" s="3" cm="1">
        <f t="array" ref="L922">SUM(_xlfn._xlws.FILTER($D$2:$D$998,_xlfn.MAP($F$2:$F$998,_xlfn.LAMBDA(_xlpm.x,_xlpm.x=$F922))))</f>
        <v>9.0744101633393826E-4</v>
      </c>
      <c r="M922" s="3">
        <f t="shared" si="176"/>
        <v>1</v>
      </c>
      <c r="N922" s="3">
        <f t="shared" si="177"/>
        <v>0.25439985932113074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~knochen~ : [knɔxn]</v>
      </c>
      <c r="B923" s="2">
        <v>1</v>
      </c>
      <c r="C923" s="1" t="s">
        <v>788</v>
      </c>
      <c r="D923" s="3">
        <f t="shared" si="169"/>
        <v>9.0744101633393826E-4</v>
      </c>
      <c r="E923" s="1" t="str">
        <f t="shared" si="170"/>
        <v>~knochen~</v>
      </c>
      <c r="F923" s="1" t="str">
        <f t="shared" si="171"/>
        <v>[knɔxn]</v>
      </c>
      <c r="G923" s="5">
        <f t="shared" si="172"/>
        <v>7</v>
      </c>
      <c r="H923" s="5">
        <f t="shared" si="173"/>
        <v>5</v>
      </c>
      <c r="I923" s="5">
        <f t="shared" si="174"/>
        <v>7</v>
      </c>
      <c r="J923" s="3" cm="1">
        <f t="array" ref="J923">SUM(_xlfn._xlws.FILTER($D$2:$D$998,_xlfn.MAP($E$2:$E$998,_xlfn.LAMBDA(_xlpm.x,_xlpm.x=$E923))))</f>
        <v>9.0744101633393826E-4</v>
      </c>
      <c r="K923" s="3">
        <f t="shared" si="175"/>
        <v>1</v>
      </c>
      <c r="L923" s="3" cm="1">
        <f t="array" ref="L923">SUM(_xlfn._xlws.FILTER($D$2:$D$998,_xlfn.MAP($F$2:$F$998,_xlfn.LAMBDA(_xlpm.x,_xlpm.x=$F923))))</f>
        <v>9.0744101633393826E-4</v>
      </c>
      <c r="M923" s="3">
        <f t="shared" si="176"/>
        <v>1</v>
      </c>
      <c r="N923" s="3">
        <f t="shared" si="177"/>
        <v>0.25439985932113074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~ktrisch~ : [ktʁɪʃ]</v>
      </c>
      <c r="B924" s="2">
        <v>1</v>
      </c>
      <c r="C924" s="1" t="s">
        <v>787</v>
      </c>
      <c r="D924" s="3">
        <f t="shared" si="169"/>
        <v>9.0744101633393826E-4</v>
      </c>
      <c r="E924" s="1" t="str">
        <f t="shared" si="170"/>
        <v>~ktrisch~</v>
      </c>
      <c r="F924" s="1" t="str">
        <f t="shared" si="171"/>
        <v>[ktʁɪʃ]</v>
      </c>
      <c r="G924" s="5">
        <f t="shared" si="172"/>
        <v>7</v>
      </c>
      <c r="H924" s="5">
        <f t="shared" si="173"/>
        <v>5</v>
      </c>
      <c r="I924" s="5">
        <f t="shared" si="174"/>
        <v>7</v>
      </c>
      <c r="J924" s="3" cm="1">
        <f t="array" ref="J924">SUM(_xlfn._xlws.FILTER($D$2:$D$998,_xlfn.MAP($E$2:$E$998,_xlfn.LAMBDA(_xlpm.x,_xlpm.x=$E924))))</f>
        <v>9.0744101633393826E-4</v>
      </c>
      <c r="K924" s="3">
        <f t="shared" si="175"/>
        <v>1</v>
      </c>
      <c r="L924" s="3" cm="1">
        <f t="array" ref="L924">SUM(_xlfn._xlws.FILTER($D$2:$D$998,_xlfn.MAP($F$2:$F$998,_xlfn.LAMBDA(_xlpm.x,_xlpm.x=$F924))))</f>
        <v>9.0744101633393826E-4</v>
      </c>
      <c r="M924" s="3">
        <f t="shared" si="176"/>
        <v>1</v>
      </c>
      <c r="N924" s="3">
        <f t="shared" si="177"/>
        <v>0.25439985932113074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~lleicht~ : [laɛçt]</v>
      </c>
      <c r="B925" s="2">
        <v>1</v>
      </c>
      <c r="C925" s="1" t="s">
        <v>786</v>
      </c>
      <c r="D925" s="3">
        <f t="shared" si="169"/>
        <v>9.0744101633393826E-4</v>
      </c>
      <c r="E925" s="1" t="str">
        <f t="shared" si="170"/>
        <v>~lleicht~</v>
      </c>
      <c r="F925" s="1" t="str">
        <f t="shared" si="171"/>
        <v>[laɛçt]</v>
      </c>
      <c r="G925" s="5">
        <f t="shared" si="172"/>
        <v>7</v>
      </c>
      <c r="H925" s="5">
        <f t="shared" si="173"/>
        <v>5</v>
      </c>
      <c r="I925" s="5">
        <f t="shared" si="174"/>
        <v>7</v>
      </c>
      <c r="J925" s="3" cm="1">
        <f t="array" ref="J925">SUM(_xlfn._xlws.FILTER($D$2:$D$998,_xlfn.MAP($E$2:$E$998,_xlfn.LAMBDA(_xlpm.x,_xlpm.x=$E925))))</f>
        <v>9.0744101633393826E-4</v>
      </c>
      <c r="K925" s="3">
        <f t="shared" si="175"/>
        <v>1</v>
      </c>
      <c r="L925" s="3" cm="1">
        <f t="array" ref="L925">SUM(_xlfn._xlws.FILTER($D$2:$D$998,_xlfn.MAP($F$2:$F$998,_xlfn.LAMBDA(_xlpm.x,_xlpm.x=$F925))))</f>
        <v>9.0744101633393826E-4</v>
      </c>
      <c r="M925" s="3">
        <f t="shared" si="176"/>
        <v>1</v>
      </c>
      <c r="N925" s="3">
        <f t="shared" si="177"/>
        <v>0.25439985932113074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~treffen~ : [tʁɛfn]</v>
      </c>
      <c r="B926" s="2">
        <v>1</v>
      </c>
      <c r="C926" s="1" t="s">
        <v>785</v>
      </c>
      <c r="D926" s="3">
        <f t="shared" si="169"/>
        <v>9.0744101633393826E-4</v>
      </c>
      <c r="E926" s="3" t="str">
        <f t="shared" si="170"/>
        <v>~treffen~</v>
      </c>
      <c r="F926" s="3" t="str">
        <f t="shared" si="171"/>
        <v>[tʁɛfn]</v>
      </c>
      <c r="G926" s="5">
        <f t="shared" si="172"/>
        <v>7</v>
      </c>
      <c r="H926" s="5">
        <f t="shared" si="173"/>
        <v>5</v>
      </c>
      <c r="I926" s="5">
        <f t="shared" si="174"/>
        <v>7</v>
      </c>
      <c r="J926" s="3" cm="1">
        <f t="array" ref="J926">SUM(_xlfn._xlws.FILTER($D$2:$D$998,_xlfn.MAP($E$2:$E$998,_xlfn.LAMBDA(_xlpm.x,_xlpm.x=$E926))))</f>
        <v>9.0744101633393826E-4</v>
      </c>
      <c r="K926" s="3">
        <f t="shared" si="175"/>
        <v>1</v>
      </c>
      <c r="L926" s="3" cm="1">
        <f t="array" ref="L926">SUM(_xlfn._xlws.FILTER($D$2:$D$998,_xlfn.MAP($F$2:$F$998,_xlfn.LAMBDA(_xlpm.x,_xlpm.x=$F926))))</f>
        <v>9.0744101633393826E-4</v>
      </c>
      <c r="M926" s="3">
        <f t="shared" si="176"/>
        <v>1</v>
      </c>
      <c r="N926" s="3">
        <f t="shared" si="177"/>
        <v>0.25439985932113074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~trocken~ : [tʁɔkŋ]</v>
      </c>
      <c r="B927" s="2">
        <v>1</v>
      </c>
      <c r="C927" s="1" t="s">
        <v>784</v>
      </c>
      <c r="D927" s="3">
        <f t="shared" si="169"/>
        <v>9.0744101633393826E-4</v>
      </c>
      <c r="E927" s="3" t="str">
        <f t="shared" si="170"/>
        <v>~trocken~</v>
      </c>
      <c r="F927" s="3" t="str">
        <f t="shared" si="171"/>
        <v>[tʁɔkŋ]</v>
      </c>
      <c r="G927" s="5">
        <f t="shared" si="172"/>
        <v>7</v>
      </c>
      <c r="H927" s="5">
        <f t="shared" si="173"/>
        <v>5</v>
      </c>
      <c r="I927" s="5">
        <f t="shared" si="174"/>
        <v>7</v>
      </c>
      <c r="J927" s="3" cm="1">
        <f t="array" ref="J927">SUM(_xlfn._xlws.FILTER($D$2:$D$998,_xlfn.MAP($E$2:$E$998,_xlfn.LAMBDA(_xlpm.x,_xlpm.x=$E927))))</f>
        <v>9.0744101633393826E-4</v>
      </c>
      <c r="K927" s="3">
        <f t="shared" si="175"/>
        <v>1</v>
      </c>
      <c r="L927" s="3" cm="1">
        <f t="array" ref="L927">SUM(_xlfn._xlws.FILTER($D$2:$D$998,_xlfn.MAP($F$2:$F$998,_xlfn.LAMBDA(_xlpm.x,_xlpm.x=$F927))))</f>
        <v>9.0744101633393826E-4</v>
      </c>
      <c r="M927" s="3">
        <f t="shared" si="176"/>
        <v>1</v>
      </c>
      <c r="N927" s="3">
        <f t="shared" si="177"/>
        <v>0.25439985932113074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~wachsen~ : [vaksn]</v>
      </c>
      <c r="B928" s="2">
        <v>1</v>
      </c>
      <c r="C928" s="1" t="s">
        <v>783</v>
      </c>
      <c r="D928" s="3">
        <f t="shared" si="169"/>
        <v>9.0744101633393826E-4</v>
      </c>
      <c r="E928" s="3" t="str">
        <f t="shared" si="170"/>
        <v>~wachsen~</v>
      </c>
      <c r="F928" s="3" t="str">
        <f t="shared" si="171"/>
        <v>[vaksn]</v>
      </c>
      <c r="G928" s="5">
        <f t="shared" si="172"/>
        <v>7</v>
      </c>
      <c r="H928" s="5">
        <f t="shared" si="173"/>
        <v>5</v>
      </c>
      <c r="I928" s="5">
        <f t="shared" si="174"/>
        <v>7</v>
      </c>
      <c r="J928" s="3" cm="1">
        <f t="array" ref="J928">SUM(_xlfn._xlws.FILTER($D$2:$D$998,_xlfn.MAP($E$2:$E$998,_xlfn.LAMBDA(_xlpm.x,_xlpm.x=$E928))))</f>
        <v>9.0744101633393826E-4</v>
      </c>
      <c r="K928" s="3">
        <f t="shared" si="175"/>
        <v>1</v>
      </c>
      <c r="L928" s="3" cm="1">
        <f t="array" ref="L928">SUM(_xlfn._xlws.FILTER($D$2:$D$998,_xlfn.MAP($F$2:$F$998,_xlfn.LAMBDA(_xlpm.x,_xlpm.x=$F928))))</f>
        <v>9.0744101633393826E-4</v>
      </c>
      <c r="M928" s="3">
        <f t="shared" si="176"/>
        <v>1</v>
      </c>
      <c r="N928" s="3">
        <f t="shared" si="177"/>
        <v>0.25439985932113074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~weichen~ : [vaɛçn]</v>
      </c>
      <c r="B929" s="2">
        <v>1</v>
      </c>
      <c r="C929" s="1" t="s">
        <v>782</v>
      </c>
      <c r="D929" s="3">
        <f t="shared" si="169"/>
        <v>9.0744101633393826E-4</v>
      </c>
      <c r="E929" s="3" t="str">
        <f t="shared" si="170"/>
        <v>~weichen~</v>
      </c>
      <c r="F929" s="3" t="str">
        <f t="shared" si="171"/>
        <v>[vaɛçn]</v>
      </c>
      <c r="G929" s="5">
        <f t="shared" si="172"/>
        <v>7</v>
      </c>
      <c r="H929" s="5">
        <f t="shared" si="173"/>
        <v>5</v>
      </c>
      <c r="I929" s="5">
        <f t="shared" si="174"/>
        <v>7</v>
      </c>
      <c r="J929" s="3" cm="1">
        <f t="array" ref="J929">SUM(_xlfn._xlws.FILTER($D$2:$D$998,_xlfn.MAP($E$2:$E$998,_xlfn.LAMBDA(_xlpm.x,_xlpm.x=$E929))))</f>
        <v>9.0744101633393826E-4</v>
      </c>
      <c r="K929" s="3">
        <f t="shared" si="175"/>
        <v>1</v>
      </c>
      <c r="L929" s="3" cm="1">
        <f t="array" ref="L929">SUM(_xlfn._xlws.FILTER($D$2:$D$998,_xlfn.MAP($F$2:$F$998,_xlfn.LAMBDA(_xlpm.x,_xlpm.x=$F929))))</f>
        <v>9.0744101633393826E-4</v>
      </c>
      <c r="M929" s="3">
        <f t="shared" si="176"/>
        <v>1</v>
      </c>
      <c r="N929" s="3">
        <f t="shared" si="177"/>
        <v>0.25439985932113074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~wickeln~ : [vɪkln]</v>
      </c>
      <c r="B930" s="2">
        <v>1</v>
      </c>
      <c r="C930" s="1" t="s">
        <v>781</v>
      </c>
      <c r="D930" s="3">
        <f t="shared" si="169"/>
        <v>9.0744101633393826E-4</v>
      </c>
      <c r="E930" s="3" t="str">
        <f t="shared" si="170"/>
        <v>~wickeln~</v>
      </c>
      <c r="F930" s="3" t="str">
        <f t="shared" si="171"/>
        <v>[vɪkln]</v>
      </c>
      <c r="G930" s="5">
        <f t="shared" si="172"/>
        <v>7</v>
      </c>
      <c r="H930" s="5">
        <f t="shared" si="173"/>
        <v>5</v>
      </c>
      <c r="I930" s="5">
        <f t="shared" si="174"/>
        <v>7</v>
      </c>
      <c r="J930" s="3" cm="1">
        <f t="array" ref="J930">SUM(_xlfn._xlws.FILTER($D$2:$D$998,_xlfn.MAP($E$2:$E$998,_xlfn.LAMBDA(_xlpm.x,_xlpm.x=$E930))))</f>
        <v>9.0744101633393826E-4</v>
      </c>
      <c r="K930" s="3">
        <f t="shared" si="175"/>
        <v>1</v>
      </c>
      <c r="L930" s="3" cm="1">
        <f t="array" ref="L930">SUM(_xlfn._xlws.FILTER($D$2:$D$998,_xlfn.MAP($F$2:$F$998,_xlfn.LAMBDA(_xlpm.x,_xlpm.x=$F930))))</f>
        <v>9.0744101633393826E-4</v>
      </c>
      <c r="M930" s="3">
        <f t="shared" si="176"/>
        <v>1</v>
      </c>
      <c r="N930" s="3">
        <f t="shared" si="177"/>
        <v>0.25439985932113074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~sammeln~ : [zamln]</v>
      </c>
      <c r="B931" s="2">
        <v>1</v>
      </c>
      <c r="C931" s="1" t="s">
        <v>780</v>
      </c>
      <c r="D931" s="3">
        <f t="shared" si="169"/>
        <v>9.0744101633393826E-4</v>
      </c>
      <c r="E931" s="3" t="str">
        <f t="shared" si="170"/>
        <v>~sammeln~</v>
      </c>
      <c r="F931" s="3" t="str">
        <f t="shared" si="171"/>
        <v>[zamln]</v>
      </c>
      <c r="G931" s="5">
        <f t="shared" si="172"/>
        <v>7</v>
      </c>
      <c r="H931" s="5">
        <f t="shared" si="173"/>
        <v>5</v>
      </c>
      <c r="I931" s="5">
        <f t="shared" si="174"/>
        <v>7</v>
      </c>
      <c r="J931" s="3" cm="1">
        <f t="array" ref="J931">SUM(_xlfn._xlws.FILTER($D$2:$D$998,_xlfn.MAP($E$2:$E$998,_xlfn.LAMBDA(_xlpm.x,_xlpm.x=$E931))))</f>
        <v>9.0744101633393826E-4</v>
      </c>
      <c r="K931" s="3">
        <f t="shared" si="175"/>
        <v>1</v>
      </c>
      <c r="L931" s="3" cm="1">
        <f t="array" ref="L931">SUM(_xlfn._xlws.FILTER($D$2:$D$998,_xlfn.MAP($F$2:$F$998,_xlfn.LAMBDA(_xlpm.x,_xlpm.x=$F931))))</f>
        <v>9.0744101633393826E-4</v>
      </c>
      <c r="M931" s="3">
        <f t="shared" si="176"/>
        <v>1</v>
      </c>
      <c r="N931" s="3">
        <f t="shared" si="177"/>
        <v>0.25439985932113074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~reichen~ : [ʁaɛçn]</v>
      </c>
      <c r="B932" s="2">
        <v>1</v>
      </c>
      <c r="C932" s="1" t="s">
        <v>779</v>
      </c>
      <c r="D932" s="3">
        <f t="shared" si="169"/>
        <v>9.0744101633393826E-4</v>
      </c>
      <c r="E932" s="3" t="str">
        <f t="shared" si="170"/>
        <v>~reichen~</v>
      </c>
      <c r="F932" s="3" t="str">
        <f t="shared" si="171"/>
        <v>[ʁaɛçn]</v>
      </c>
      <c r="G932" s="5">
        <f t="shared" si="172"/>
        <v>7</v>
      </c>
      <c r="H932" s="5">
        <f t="shared" si="173"/>
        <v>5</v>
      </c>
      <c r="I932" s="5">
        <f t="shared" si="174"/>
        <v>7</v>
      </c>
      <c r="J932" s="3" cm="1">
        <f t="array" ref="J932">SUM(_xlfn._xlws.FILTER($D$2:$D$998,_xlfn.MAP($E$2:$E$998,_xlfn.LAMBDA(_xlpm.x,_xlpm.x=$E932))))</f>
        <v>9.0744101633393826E-4</v>
      </c>
      <c r="K932" s="3">
        <f t="shared" si="175"/>
        <v>1</v>
      </c>
      <c r="L932" s="3" cm="1">
        <f t="array" ref="L932">SUM(_xlfn._xlws.FILTER($D$2:$D$998,_xlfn.MAP($F$2:$F$998,_xlfn.LAMBDA(_xlpm.x,_xlpm.x=$F932))))</f>
        <v>9.0744101633393826E-4</v>
      </c>
      <c r="M932" s="3">
        <f t="shared" si="176"/>
        <v>1</v>
      </c>
      <c r="N932" s="3">
        <f t="shared" si="177"/>
        <v>0.25439985932113074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~scheine~ : [ʃaɛne]</v>
      </c>
      <c r="B933" s="2">
        <v>1</v>
      </c>
      <c r="C933" s="1" t="s">
        <v>778</v>
      </c>
      <c r="D933" s="3">
        <f t="shared" si="169"/>
        <v>9.0744101633393826E-4</v>
      </c>
      <c r="E933" s="3" t="str">
        <f t="shared" si="170"/>
        <v>~scheine~</v>
      </c>
      <c r="F933" s="3" t="str">
        <f t="shared" si="171"/>
        <v>[ʃaɛne]</v>
      </c>
      <c r="G933" s="5">
        <f t="shared" si="172"/>
        <v>7</v>
      </c>
      <c r="H933" s="5">
        <f t="shared" si="173"/>
        <v>5</v>
      </c>
      <c r="I933" s="5">
        <f t="shared" si="174"/>
        <v>7</v>
      </c>
      <c r="J933" s="3" cm="1">
        <f t="array" ref="J933">SUM(_xlfn._xlws.FILTER($D$2:$D$998,_xlfn.MAP($E$2:$E$998,_xlfn.LAMBDA(_xlpm.x,_xlpm.x=$E933))))</f>
        <v>9.0744101633393826E-4</v>
      </c>
      <c r="K933" s="3">
        <f t="shared" si="175"/>
        <v>1</v>
      </c>
      <c r="L933" s="3" cm="1">
        <f t="array" ref="L933">SUM(_xlfn._xlws.FILTER($D$2:$D$998,_xlfn.MAP($F$2:$F$998,_xlfn.LAMBDA(_xlpm.x,_xlpm.x=$F933))))</f>
        <v>9.0744101633393826E-4</v>
      </c>
      <c r="M933" s="3">
        <f t="shared" si="176"/>
        <v>1</v>
      </c>
      <c r="N933" s="3">
        <f t="shared" si="177"/>
        <v>0.25439985932113074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~schüler~ : [ʃyːlɐ]</v>
      </c>
      <c r="B934" s="2">
        <v>1</v>
      </c>
      <c r="C934" s="1" t="s">
        <v>776</v>
      </c>
      <c r="D934" s="3">
        <f t="shared" si="169"/>
        <v>9.0744101633393826E-4</v>
      </c>
      <c r="E934" s="3" t="str">
        <f t="shared" si="170"/>
        <v>~schüler~</v>
      </c>
      <c r="F934" s="3" t="str">
        <f t="shared" si="171"/>
        <v>[ʃyːlɐ]</v>
      </c>
      <c r="G934" s="5">
        <f t="shared" si="172"/>
        <v>7</v>
      </c>
      <c r="H934" s="5">
        <f t="shared" si="173"/>
        <v>5</v>
      </c>
      <c r="I934" s="5">
        <f t="shared" si="174"/>
        <v>7</v>
      </c>
      <c r="J934" s="3" cm="1">
        <f t="array" ref="J934">SUM(_xlfn._xlws.FILTER($D$2:$D$998,_xlfn.MAP($E$2:$E$998,_xlfn.LAMBDA(_xlpm.x,_xlpm.x=$E934))))</f>
        <v>9.0744101633393826E-4</v>
      </c>
      <c r="K934" s="3">
        <f t="shared" si="175"/>
        <v>1</v>
      </c>
      <c r="L934" s="3" cm="1">
        <f t="array" ref="L934">SUM(_xlfn._xlws.FILTER($D$2:$D$998,_xlfn.MAP($F$2:$F$998,_xlfn.LAMBDA(_xlpm.x,_xlpm.x=$F934))))</f>
        <v>9.0744101633393826E-4</v>
      </c>
      <c r="M934" s="3">
        <f t="shared" si="176"/>
        <v>1</v>
      </c>
      <c r="N934" s="3">
        <f t="shared" si="177"/>
        <v>0.25439985932113074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~schrieb~ : [ʃʁiːp]</v>
      </c>
      <c r="B935" s="2">
        <v>1</v>
      </c>
      <c r="C935" s="1" t="s">
        <v>774</v>
      </c>
      <c r="D935" s="3">
        <f t="shared" si="169"/>
        <v>9.0744101633393826E-4</v>
      </c>
      <c r="E935" s="3" t="str">
        <f t="shared" si="170"/>
        <v>~schrieb~</v>
      </c>
      <c r="F935" s="3" t="str">
        <f t="shared" si="171"/>
        <v>[ʃʁiːp]</v>
      </c>
      <c r="G935" s="5">
        <f t="shared" si="172"/>
        <v>7</v>
      </c>
      <c r="H935" s="5">
        <f t="shared" si="173"/>
        <v>5</v>
      </c>
      <c r="I935" s="5">
        <f t="shared" si="174"/>
        <v>7</v>
      </c>
      <c r="J935" s="3" cm="1">
        <f t="array" ref="J935">SUM(_xlfn._xlws.FILTER($D$2:$D$998,_xlfn.MAP($E$2:$E$998,_xlfn.LAMBDA(_xlpm.x,_xlpm.x=$E935))))</f>
        <v>9.0744101633393826E-4</v>
      </c>
      <c r="K935" s="3">
        <f t="shared" si="175"/>
        <v>1</v>
      </c>
      <c r="L935" s="3" cm="1">
        <f t="array" ref="L935">SUM(_xlfn._xlws.FILTER($D$2:$D$998,_xlfn.MAP($F$2:$F$998,_xlfn.LAMBDA(_xlpm.x,_xlpm.x=$F935))))</f>
        <v>9.0744101633393826E-4</v>
      </c>
      <c r="M935" s="3">
        <f t="shared" si="176"/>
        <v>1</v>
      </c>
      <c r="N935" s="3">
        <f t="shared" si="177"/>
        <v>0.25439985932113074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~geschwi~ : [ɡəʃvɪ]</v>
      </c>
      <c r="B936" s="2">
        <v>1</v>
      </c>
      <c r="C936" s="1" t="s">
        <v>773</v>
      </c>
      <c r="D936" s="3">
        <f t="shared" si="169"/>
        <v>9.0744101633393826E-4</v>
      </c>
      <c r="E936" s="3" t="str">
        <f t="shared" si="170"/>
        <v>~geschwi~</v>
      </c>
      <c r="F936" s="3" t="str">
        <f t="shared" si="171"/>
        <v>[ɡəʃvɪ]</v>
      </c>
      <c r="G936" s="5">
        <f t="shared" si="172"/>
        <v>7</v>
      </c>
      <c r="H936" s="5">
        <f t="shared" si="173"/>
        <v>5</v>
      </c>
      <c r="I936" s="5">
        <f t="shared" si="174"/>
        <v>7</v>
      </c>
      <c r="J936" s="3" cm="1">
        <f t="array" ref="J936">SUM(_xlfn._xlws.FILTER($D$2:$D$998,_xlfn.MAP($E$2:$E$998,_xlfn.LAMBDA(_xlpm.x,_xlpm.x=$E936))))</f>
        <v>9.0744101633393826E-4</v>
      </c>
      <c r="K936" s="3">
        <f t="shared" si="175"/>
        <v>1</v>
      </c>
      <c r="L936" s="3" cm="1">
        <f t="array" ref="L936">SUM(_xlfn._xlws.FILTER($D$2:$D$998,_xlfn.MAP($F$2:$F$998,_xlfn.LAMBDA(_xlpm.x,_xlpm.x=$F936))))</f>
        <v>9.0744101633393826E-4</v>
      </c>
      <c r="M936" s="3">
        <f t="shared" si="176"/>
        <v>1</v>
      </c>
      <c r="N936" s="3">
        <f t="shared" si="177"/>
        <v>0.25439985932113074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~bleiben~ : [blaɛbm]</v>
      </c>
      <c r="B937" s="2">
        <v>1</v>
      </c>
      <c r="C937" s="1" t="s">
        <v>772</v>
      </c>
      <c r="D937" s="3">
        <f t="shared" si="169"/>
        <v>9.0744101633393826E-4</v>
      </c>
      <c r="E937" s="3" t="str">
        <f t="shared" si="170"/>
        <v>~bleiben~</v>
      </c>
      <c r="F937" s="3" t="str">
        <f t="shared" si="171"/>
        <v>[blaɛbm]</v>
      </c>
      <c r="G937" s="5">
        <f t="shared" si="172"/>
        <v>7</v>
      </c>
      <c r="H937" s="5">
        <f t="shared" si="173"/>
        <v>6</v>
      </c>
      <c r="I937" s="5">
        <f t="shared" si="174"/>
        <v>7</v>
      </c>
      <c r="J937" s="3" cm="1">
        <f t="array" ref="J937">SUM(_xlfn._xlws.FILTER($D$2:$D$998,_xlfn.MAP($E$2:$E$998,_xlfn.LAMBDA(_xlpm.x,_xlpm.x=$E937))))</f>
        <v>9.0744101633393826E-4</v>
      </c>
      <c r="K937" s="3">
        <f t="shared" si="175"/>
        <v>1</v>
      </c>
      <c r="L937" s="3" cm="1">
        <f t="array" ref="L937">SUM(_xlfn._xlws.FILTER($D$2:$D$998,_xlfn.MAP($F$2:$F$998,_xlfn.LAMBDA(_xlpm.x,_xlpm.x=$F937))))</f>
        <v>9.0744101633393826E-4</v>
      </c>
      <c r="M937" s="3">
        <f t="shared" si="176"/>
        <v>1</v>
      </c>
      <c r="N937" s="3">
        <f t="shared" si="177"/>
        <v>0.27185717486836958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~fließen~ : [fliːsn]</v>
      </c>
      <c r="B938" s="2">
        <v>1</v>
      </c>
      <c r="C938" s="1" t="s">
        <v>771</v>
      </c>
      <c r="D938" s="3">
        <f t="shared" si="169"/>
        <v>9.0744101633393826E-4</v>
      </c>
      <c r="E938" s="1" t="str">
        <f t="shared" si="170"/>
        <v>~fließen~</v>
      </c>
      <c r="F938" s="1" t="str">
        <f t="shared" si="171"/>
        <v>[fliːsn]</v>
      </c>
      <c r="G938" s="5">
        <f t="shared" si="172"/>
        <v>7</v>
      </c>
      <c r="H938" s="5">
        <f t="shared" si="173"/>
        <v>6</v>
      </c>
      <c r="I938" s="5">
        <f t="shared" si="174"/>
        <v>7</v>
      </c>
      <c r="J938" s="3" cm="1">
        <f t="array" ref="J938">SUM(_xlfn._xlws.FILTER($D$2:$D$998,_xlfn.MAP($E$2:$E$998,_xlfn.LAMBDA(_xlpm.x,_xlpm.x=$E938))))</f>
        <v>9.0744101633393826E-4</v>
      </c>
      <c r="K938" s="3">
        <f t="shared" si="175"/>
        <v>1</v>
      </c>
      <c r="L938" s="3" cm="1">
        <f t="array" ref="L938">SUM(_xlfn._xlws.FILTER($D$2:$D$998,_xlfn.MAP($F$2:$F$998,_xlfn.LAMBDA(_xlpm.x,_xlpm.x=$F938))))</f>
        <v>9.0744101633393826E-4</v>
      </c>
      <c r="M938" s="3">
        <f t="shared" si="176"/>
        <v>1</v>
      </c>
      <c r="N938" s="3">
        <f t="shared" si="177"/>
        <v>0.27185717486836958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~fliegen~ : [fliːɡŋ]</v>
      </c>
      <c r="B939" s="2">
        <v>1</v>
      </c>
      <c r="C939" s="1" t="s">
        <v>770</v>
      </c>
      <c r="D939" s="3">
        <f t="shared" si="169"/>
        <v>9.0744101633393826E-4</v>
      </c>
      <c r="E939" s="1" t="str">
        <f t="shared" si="170"/>
        <v>~fliegen~</v>
      </c>
      <c r="F939" s="1" t="str">
        <f t="shared" si="171"/>
        <v>[fliːɡŋ]</v>
      </c>
      <c r="G939" s="5">
        <f t="shared" si="172"/>
        <v>7</v>
      </c>
      <c r="H939" s="5">
        <f t="shared" si="173"/>
        <v>6</v>
      </c>
      <c r="I939" s="5">
        <f t="shared" si="174"/>
        <v>7</v>
      </c>
      <c r="J939" s="3" cm="1">
        <f t="array" ref="J939">SUM(_xlfn._xlws.FILTER($D$2:$D$998,_xlfn.MAP($E$2:$E$998,_xlfn.LAMBDA(_xlpm.x,_xlpm.x=$E939))))</f>
        <v>9.0744101633393826E-4</v>
      </c>
      <c r="K939" s="3">
        <f t="shared" si="175"/>
        <v>1</v>
      </c>
      <c r="L939" s="3" cm="1">
        <f t="array" ref="L939">SUM(_xlfn._xlws.FILTER($D$2:$D$998,_xlfn.MAP($F$2:$F$998,_xlfn.LAMBDA(_xlpm.x,_xlpm.x=$F939))))</f>
        <v>9.0744101633393826E-4</v>
      </c>
      <c r="M939" s="3">
        <f t="shared" si="176"/>
        <v>1</v>
      </c>
      <c r="N939" s="3">
        <f t="shared" si="177"/>
        <v>0.27185717486836958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~verbrei~ : [fɐbʁaɛ]</v>
      </c>
      <c r="B940" s="2">
        <v>1</v>
      </c>
      <c r="C940" s="1" t="s">
        <v>769</v>
      </c>
      <c r="D940" s="3">
        <f t="shared" si="169"/>
        <v>9.0744101633393826E-4</v>
      </c>
      <c r="E940" s="1" t="str">
        <f t="shared" si="170"/>
        <v>~verbrei~</v>
      </c>
      <c r="F940" s="1" t="str">
        <f t="shared" si="171"/>
        <v>[fɐbʁaɛ]</v>
      </c>
      <c r="G940" s="5">
        <f t="shared" si="172"/>
        <v>7</v>
      </c>
      <c r="H940" s="5">
        <f t="shared" si="173"/>
        <v>6</v>
      </c>
      <c r="I940" s="5">
        <f t="shared" si="174"/>
        <v>7</v>
      </c>
      <c r="J940" s="3" cm="1">
        <f t="array" ref="J940">SUM(_xlfn._xlws.FILTER($D$2:$D$998,_xlfn.MAP($E$2:$E$998,_xlfn.LAMBDA(_xlpm.x,_xlpm.x=$E940))))</f>
        <v>9.0744101633393826E-4</v>
      </c>
      <c r="K940" s="3">
        <f t="shared" si="175"/>
        <v>1</v>
      </c>
      <c r="L940" s="3" cm="1">
        <f t="array" ref="L940">SUM(_xlfn._xlws.FILTER($D$2:$D$998,_xlfn.MAP($F$2:$F$998,_xlfn.LAMBDA(_xlpm.x,_xlpm.x=$F940))))</f>
        <v>9.0744101633393826E-4</v>
      </c>
      <c r="M940" s="3">
        <f t="shared" si="176"/>
        <v>1</v>
      </c>
      <c r="N940" s="3">
        <f t="shared" si="177"/>
        <v>0.27185717486836958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~fenster~ : [fɛnstɐ]</v>
      </c>
      <c r="B941" s="2">
        <v>1</v>
      </c>
      <c r="C941" s="1" t="s">
        <v>768</v>
      </c>
      <c r="D941" s="3">
        <f t="shared" si="169"/>
        <v>9.0744101633393826E-4</v>
      </c>
      <c r="E941" s="1" t="str">
        <f t="shared" si="170"/>
        <v>~fenster~</v>
      </c>
      <c r="F941" s="1" t="str">
        <f t="shared" si="171"/>
        <v>[fɛnstɐ]</v>
      </c>
      <c r="G941" s="5">
        <f t="shared" si="172"/>
        <v>7</v>
      </c>
      <c r="H941" s="5">
        <f t="shared" si="173"/>
        <v>6</v>
      </c>
      <c r="I941" s="5">
        <f t="shared" si="174"/>
        <v>7</v>
      </c>
      <c r="J941" s="3" cm="1">
        <f t="array" ref="J941">SUM(_xlfn._xlws.FILTER($D$2:$D$998,_xlfn.MAP($E$2:$E$998,_xlfn.LAMBDA(_xlpm.x,_xlpm.x=$E941))))</f>
        <v>9.0744101633393826E-4</v>
      </c>
      <c r="K941" s="3">
        <f t="shared" si="175"/>
        <v>1</v>
      </c>
      <c r="L941" s="3" cm="1">
        <f t="array" ref="L941">SUM(_xlfn._xlws.FILTER($D$2:$D$998,_xlfn.MAP($F$2:$F$998,_xlfn.LAMBDA(_xlpm.x,_xlpm.x=$F941))))</f>
        <v>9.0744101633393826E-4</v>
      </c>
      <c r="M941" s="3">
        <f t="shared" si="176"/>
        <v>1</v>
      </c>
      <c r="N941" s="3">
        <f t="shared" si="177"/>
        <v>0.27185717486836958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~verglei~ : [fɐɡlaɛ]</v>
      </c>
      <c r="B942" s="2">
        <v>1</v>
      </c>
      <c r="C942" s="1" t="s">
        <v>767</v>
      </c>
      <c r="D942" s="3">
        <f t="shared" si="169"/>
        <v>9.0744101633393826E-4</v>
      </c>
      <c r="E942" s="1" t="str">
        <f t="shared" si="170"/>
        <v>~verglei~</v>
      </c>
      <c r="F942" s="1" t="str">
        <f t="shared" si="171"/>
        <v>[fɐɡlaɛ]</v>
      </c>
      <c r="G942" s="5">
        <f t="shared" si="172"/>
        <v>7</v>
      </c>
      <c r="H942" s="5">
        <f t="shared" si="173"/>
        <v>6</v>
      </c>
      <c r="I942" s="5">
        <f t="shared" si="174"/>
        <v>7</v>
      </c>
      <c r="J942" s="3" cm="1">
        <f t="array" ref="J942">SUM(_xlfn._xlws.FILTER($D$2:$D$998,_xlfn.MAP($E$2:$E$998,_xlfn.LAMBDA(_xlpm.x,_xlpm.x=$E942))))</f>
        <v>9.0744101633393826E-4</v>
      </c>
      <c r="K942" s="3">
        <f t="shared" si="175"/>
        <v>1</v>
      </c>
      <c r="L942" s="3" cm="1">
        <f t="array" ref="L942">SUM(_xlfn._xlws.FILTER($D$2:$D$998,_xlfn.MAP($F$2:$F$998,_xlfn.LAMBDA(_xlpm.x,_xlpm.x=$F942))))</f>
        <v>9.0744101633393826E-4</v>
      </c>
      <c r="M942" s="3">
        <f t="shared" si="176"/>
        <v>1</v>
      </c>
      <c r="N942" s="3">
        <f t="shared" si="177"/>
        <v>0.27185717486836958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~kleiden~ : [klaɛdn]</v>
      </c>
      <c r="B943" s="2">
        <v>1</v>
      </c>
      <c r="C943" s="1" t="s">
        <v>766</v>
      </c>
      <c r="D943" s="3">
        <f t="shared" si="169"/>
        <v>9.0744101633393826E-4</v>
      </c>
      <c r="E943" s="1" t="str">
        <f t="shared" si="170"/>
        <v>~kleiden~</v>
      </c>
      <c r="F943" s="1" t="str">
        <f t="shared" si="171"/>
        <v>[klaɛdn]</v>
      </c>
      <c r="G943" s="5">
        <f t="shared" si="172"/>
        <v>7</v>
      </c>
      <c r="H943" s="5">
        <f t="shared" si="173"/>
        <v>6</v>
      </c>
      <c r="I943" s="5">
        <f t="shared" si="174"/>
        <v>7</v>
      </c>
      <c r="J943" s="3" cm="1">
        <f t="array" ref="J943">SUM(_xlfn._xlws.FILTER($D$2:$D$998,_xlfn.MAP($E$2:$E$998,_xlfn.LAMBDA(_xlpm.x,_xlpm.x=$E943))))</f>
        <v>9.0744101633393826E-4</v>
      </c>
      <c r="K943" s="3">
        <f t="shared" si="175"/>
        <v>1</v>
      </c>
      <c r="L943" s="3" cm="1">
        <f t="array" ref="L943">SUM(_xlfn._xlws.FILTER($D$2:$D$998,_xlfn.MAP($F$2:$F$998,_xlfn.LAMBDA(_xlpm.x,_xlpm.x=$F943))))</f>
        <v>9.0744101633393826E-4</v>
      </c>
      <c r="M943" s="3">
        <f t="shared" si="176"/>
        <v>1</v>
      </c>
      <c r="N943" s="3">
        <f t="shared" si="177"/>
        <v>0.27185717486836958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~llgemei~ : [lɡemaɛ]</v>
      </c>
      <c r="B944" s="2">
        <v>1</v>
      </c>
      <c r="C944" s="1" t="s">
        <v>765</v>
      </c>
      <c r="D944" s="3">
        <f t="shared" si="169"/>
        <v>9.0744101633393826E-4</v>
      </c>
      <c r="E944" s="1" t="str">
        <f t="shared" si="170"/>
        <v>~llgemei~</v>
      </c>
      <c r="F944" s="1" t="str">
        <f t="shared" si="171"/>
        <v>[lɡemaɛ]</v>
      </c>
      <c r="G944" s="5">
        <f t="shared" si="172"/>
        <v>7</v>
      </c>
      <c r="H944" s="5">
        <f t="shared" si="173"/>
        <v>6</v>
      </c>
      <c r="I944" s="5">
        <f t="shared" si="174"/>
        <v>7</v>
      </c>
      <c r="J944" s="3" cm="1">
        <f t="array" ref="J944">SUM(_xlfn._xlws.FILTER($D$2:$D$998,_xlfn.MAP($E$2:$E$998,_xlfn.LAMBDA(_xlpm.x,_xlpm.x=$E944))))</f>
        <v>9.0744101633393826E-4</v>
      </c>
      <c r="K944" s="3">
        <f t="shared" si="175"/>
        <v>1</v>
      </c>
      <c r="L944" s="3" cm="1">
        <f t="array" ref="L944">SUM(_xlfn._xlws.FILTER($D$2:$D$998,_xlfn.MAP($F$2:$F$998,_xlfn.LAMBDA(_xlpm.x,_xlpm.x=$F944))))</f>
        <v>9.0744101633393826E-4</v>
      </c>
      <c r="M944" s="3">
        <f t="shared" si="176"/>
        <v>1</v>
      </c>
      <c r="N944" s="3">
        <f t="shared" si="177"/>
        <v>0.27185717486836958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~ntrolle~ : [ntʁɔle]</v>
      </c>
      <c r="B945" s="2">
        <v>1</v>
      </c>
      <c r="C945" s="1" t="s">
        <v>764</v>
      </c>
      <c r="D945" s="3">
        <f t="shared" si="169"/>
        <v>9.0744101633393826E-4</v>
      </c>
      <c r="E945" s="1" t="str">
        <f t="shared" si="170"/>
        <v>~ntrolle~</v>
      </c>
      <c r="F945" s="1" t="str">
        <f t="shared" si="171"/>
        <v>[ntʁɔle]</v>
      </c>
      <c r="G945" s="5">
        <f t="shared" si="172"/>
        <v>7</v>
      </c>
      <c r="H945" s="5">
        <f t="shared" si="173"/>
        <v>6</v>
      </c>
      <c r="I945" s="5">
        <f t="shared" si="174"/>
        <v>7</v>
      </c>
      <c r="J945" s="3" cm="1">
        <f t="array" ref="J945">SUM(_xlfn._xlws.FILTER($D$2:$D$998,_xlfn.MAP($E$2:$E$998,_xlfn.LAMBDA(_xlpm.x,_xlpm.x=$E945))))</f>
        <v>9.0744101633393826E-4</v>
      </c>
      <c r="K945" s="3">
        <f t="shared" si="175"/>
        <v>1</v>
      </c>
      <c r="L945" s="3" cm="1">
        <f t="array" ref="L945">SUM(_xlfn._xlws.FILTER($D$2:$D$998,_xlfn.MAP($F$2:$F$998,_xlfn.LAMBDA(_xlpm.x,_xlpm.x=$F945))))</f>
        <v>9.0744101633393826E-4</v>
      </c>
      <c r="M945" s="3">
        <f t="shared" si="176"/>
        <v>1</v>
      </c>
      <c r="N945" s="3">
        <f t="shared" si="177"/>
        <v>0.27185717486836958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~nterstü~ : [ntɐʃtʏ]</v>
      </c>
      <c r="B946" s="2">
        <v>1</v>
      </c>
      <c r="C946" s="1" t="s">
        <v>763</v>
      </c>
      <c r="D946" s="3">
        <f t="shared" si="169"/>
        <v>9.0744101633393826E-4</v>
      </c>
      <c r="E946" s="1" t="str">
        <f t="shared" si="170"/>
        <v>~nterstü~</v>
      </c>
      <c r="F946" s="1" t="str">
        <f t="shared" si="171"/>
        <v>[ntɐʃtʏ]</v>
      </c>
      <c r="G946" s="5">
        <f t="shared" si="172"/>
        <v>7</v>
      </c>
      <c r="H946" s="5">
        <f t="shared" si="173"/>
        <v>6</v>
      </c>
      <c r="I946" s="5">
        <f t="shared" si="174"/>
        <v>7</v>
      </c>
      <c r="J946" s="3" cm="1">
        <f t="array" ref="J946">SUM(_xlfn._xlws.FILTER($D$2:$D$998,_xlfn.MAP($E$2:$E$998,_xlfn.LAMBDA(_xlpm.x,_xlpm.x=$E946))))</f>
        <v>9.0744101633393826E-4</v>
      </c>
      <c r="K946" s="3">
        <f t="shared" si="175"/>
        <v>1</v>
      </c>
      <c r="L946" s="3" cm="1">
        <f t="array" ref="L946">SUM(_xlfn._xlws.FILTER($D$2:$D$998,_xlfn.MAP($F$2:$F$998,_xlfn.LAMBDA(_xlpm.x,_xlpm.x=$F946))))</f>
        <v>9.0744101633393826E-4</v>
      </c>
      <c r="M946" s="3">
        <f t="shared" si="176"/>
        <v>1</v>
      </c>
      <c r="N946" s="3">
        <f t="shared" si="177"/>
        <v>0.27185717486836958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~nreiben~ : [nʁaɛbm]</v>
      </c>
      <c r="B947" s="2">
        <v>1</v>
      </c>
      <c r="C947" s="1" t="s">
        <v>762</v>
      </c>
      <c r="D947" s="3">
        <f t="shared" si="169"/>
        <v>9.0744101633393826E-4</v>
      </c>
      <c r="E947" s="1" t="str">
        <f t="shared" si="170"/>
        <v>~nreiben~</v>
      </c>
      <c r="F947" s="1" t="str">
        <f t="shared" si="171"/>
        <v>[nʁaɛbm]</v>
      </c>
      <c r="G947" s="5">
        <f t="shared" si="172"/>
        <v>7</v>
      </c>
      <c r="H947" s="5">
        <f t="shared" si="173"/>
        <v>6</v>
      </c>
      <c r="I947" s="5">
        <f t="shared" si="174"/>
        <v>7</v>
      </c>
      <c r="J947" s="3" cm="1">
        <f t="array" ref="J947">SUM(_xlfn._xlws.FILTER($D$2:$D$998,_xlfn.MAP($E$2:$E$998,_xlfn.LAMBDA(_xlpm.x,_xlpm.x=$E947))))</f>
        <v>9.0744101633393826E-4</v>
      </c>
      <c r="K947" s="3">
        <f t="shared" si="175"/>
        <v>1</v>
      </c>
      <c r="L947" s="3" cm="1">
        <f t="array" ref="L947">SUM(_xlfn._xlws.FILTER($D$2:$D$998,_xlfn.MAP($F$2:$F$998,_xlfn.LAMBDA(_xlpm.x,_xlpm.x=$F947))))</f>
        <v>9.0744101633393826E-4</v>
      </c>
      <c r="M947" s="3">
        <f t="shared" si="176"/>
        <v>1</v>
      </c>
      <c r="N947" s="3">
        <f t="shared" si="177"/>
        <v>0.27185717486836958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~stretch~ : [stʁɛtʃ]</v>
      </c>
      <c r="B948" s="2">
        <v>1</v>
      </c>
      <c r="C948" s="1" t="s">
        <v>761</v>
      </c>
      <c r="D948" s="3">
        <f t="shared" si="169"/>
        <v>9.0744101633393826E-4</v>
      </c>
      <c r="E948" s="3" t="str">
        <f t="shared" si="170"/>
        <v>~stretch~</v>
      </c>
      <c r="F948" s="3" t="str">
        <f t="shared" si="171"/>
        <v>[stʁɛtʃ]</v>
      </c>
      <c r="G948" s="5">
        <f t="shared" si="172"/>
        <v>7</v>
      </c>
      <c r="H948" s="5">
        <f t="shared" si="173"/>
        <v>6</v>
      </c>
      <c r="I948" s="5">
        <f t="shared" si="174"/>
        <v>7</v>
      </c>
      <c r="J948" s="3" cm="1">
        <f t="array" ref="J948">SUM(_xlfn._xlws.FILTER($D$2:$D$998,_xlfn.MAP($E$2:$E$998,_xlfn.LAMBDA(_xlpm.x,_xlpm.x=$E948))))</f>
        <v>9.0744101633393826E-4</v>
      </c>
      <c r="K948" s="3">
        <f t="shared" si="175"/>
        <v>1</v>
      </c>
      <c r="L948" s="3" cm="1">
        <f t="array" ref="L948">SUM(_xlfn._xlws.FILTER($D$2:$D$998,_xlfn.MAP($F$2:$F$998,_xlfn.LAMBDA(_xlpm.x,_xlpm.x=$F948))))</f>
        <v>9.0744101633393826E-4</v>
      </c>
      <c r="M948" s="3">
        <f t="shared" si="176"/>
        <v>1</v>
      </c>
      <c r="N948" s="3">
        <f t="shared" si="177"/>
        <v>0.27185717486836958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~tausend~ : [taɔznt]</v>
      </c>
      <c r="B949" s="2">
        <v>1</v>
      </c>
      <c r="C949" s="1" t="s">
        <v>760</v>
      </c>
      <c r="D949" s="3">
        <f t="shared" si="169"/>
        <v>9.0744101633393826E-4</v>
      </c>
      <c r="E949" s="3" t="str">
        <f t="shared" si="170"/>
        <v>~tausend~</v>
      </c>
      <c r="F949" s="3" t="str">
        <f t="shared" si="171"/>
        <v>[taɔznt]</v>
      </c>
      <c r="G949" s="5">
        <f t="shared" si="172"/>
        <v>7</v>
      </c>
      <c r="H949" s="5">
        <f t="shared" si="173"/>
        <v>6</v>
      </c>
      <c r="I949" s="5">
        <f t="shared" si="174"/>
        <v>7</v>
      </c>
      <c r="J949" s="3" cm="1">
        <f t="array" ref="J949">SUM(_xlfn._xlws.FILTER($D$2:$D$998,_xlfn.MAP($E$2:$E$998,_xlfn.LAMBDA(_xlpm.x,_xlpm.x=$E949))))</f>
        <v>9.0744101633393826E-4</v>
      </c>
      <c r="K949" s="3">
        <f t="shared" si="175"/>
        <v>1</v>
      </c>
      <c r="L949" s="3" cm="1">
        <f t="array" ref="L949">SUM(_xlfn._xlws.FILTER($D$2:$D$998,_xlfn.MAP($F$2:$F$998,_xlfn.LAMBDA(_xlpm.x,_xlpm.x=$F949))))</f>
        <v>9.0744101633393826E-4</v>
      </c>
      <c r="M949" s="3">
        <f t="shared" si="176"/>
        <v>1</v>
      </c>
      <c r="N949" s="3">
        <f t="shared" si="177"/>
        <v>0.27185717486836958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~zeichen~ : [tsaɛçn]</v>
      </c>
      <c r="B950" s="2">
        <v>1</v>
      </c>
      <c r="C950" s="1" t="s">
        <v>759</v>
      </c>
      <c r="D950" s="3">
        <f t="shared" si="169"/>
        <v>9.0744101633393826E-4</v>
      </c>
      <c r="E950" s="3" t="str">
        <f t="shared" si="170"/>
        <v>~zeichen~</v>
      </c>
      <c r="F950" s="3" t="str">
        <f t="shared" si="171"/>
        <v>[tsaɛçn]</v>
      </c>
      <c r="G950" s="5">
        <f t="shared" si="172"/>
        <v>7</v>
      </c>
      <c r="H950" s="5">
        <f t="shared" si="173"/>
        <v>6</v>
      </c>
      <c r="I950" s="5">
        <f t="shared" si="174"/>
        <v>7</v>
      </c>
      <c r="J950" s="3" cm="1">
        <f t="array" ref="J950">SUM(_xlfn._xlws.FILTER($D$2:$D$998,_xlfn.MAP($E$2:$E$998,_xlfn.LAMBDA(_xlpm.x,_xlpm.x=$E950))))</f>
        <v>9.0744101633393826E-4</v>
      </c>
      <c r="K950" s="3">
        <f t="shared" si="175"/>
        <v>1</v>
      </c>
      <c r="L950" s="3" cm="1">
        <f t="array" ref="L950">SUM(_xlfn._xlws.FILTER($D$2:$D$998,_xlfn.MAP($F$2:$F$998,_xlfn.LAMBDA(_xlpm.x,_xlpm.x=$F950))))</f>
        <v>9.0744101633393826E-4</v>
      </c>
      <c r="M950" s="3">
        <f t="shared" si="176"/>
        <v>1</v>
      </c>
      <c r="N950" s="3">
        <f t="shared" si="177"/>
        <v>0.27185717486836958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~geister~ : [ɡaɛstɐ]</v>
      </c>
      <c r="B951" s="2">
        <v>1</v>
      </c>
      <c r="C951" s="1" t="s">
        <v>758</v>
      </c>
      <c r="D951" s="3">
        <f t="shared" si="169"/>
        <v>9.0744101633393826E-4</v>
      </c>
      <c r="E951" s="3" t="str">
        <f t="shared" si="170"/>
        <v>~geister~</v>
      </c>
      <c r="F951" s="3" t="str">
        <f t="shared" si="171"/>
        <v>[ɡaɛstɐ]</v>
      </c>
      <c r="G951" s="5">
        <f t="shared" si="172"/>
        <v>7</v>
      </c>
      <c r="H951" s="5">
        <f t="shared" si="173"/>
        <v>6</v>
      </c>
      <c r="I951" s="5">
        <f t="shared" si="174"/>
        <v>7</v>
      </c>
      <c r="J951" s="3" cm="1">
        <f t="array" ref="J951">SUM(_xlfn._xlws.FILTER($D$2:$D$998,_xlfn.MAP($E$2:$E$998,_xlfn.LAMBDA(_xlpm.x,_xlpm.x=$E951))))</f>
        <v>9.0744101633393826E-4</v>
      </c>
      <c r="K951" s="3">
        <f t="shared" si="175"/>
        <v>1</v>
      </c>
      <c r="L951" s="3" cm="1">
        <f t="array" ref="L951">SUM(_xlfn._xlws.FILTER($D$2:$D$998,_xlfn.MAP($F$2:$F$998,_xlfn.LAMBDA(_xlpm.x,_xlpm.x=$F951))))</f>
        <v>9.0744101633393826E-4</v>
      </c>
      <c r="M951" s="3">
        <f t="shared" si="176"/>
        <v>1</v>
      </c>
      <c r="N951" s="3">
        <f t="shared" si="177"/>
        <v>0.27185717486836958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~glauben~ : [ɡlaɔbm]</v>
      </c>
      <c r="B952" s="2">
        <v>1</v>
      </c>
      <c r="C952" s="1" t="s">
        <v>757</v>
      </c>
      <c r="D952" s="3">
        <f t="shared" si="169"/>
        <v>9.0744101633393826E-4</v>
      </c>
      <c r="E952" s="3" t="str">
        <f t="shared" si="170"/>
        <v>~glauben~</v>
      </c>
      <c r="F952" s="3" t="str">
        <f t="shared" si="171"/>
        <v>[ɡlaɔbm]</v>
      </c>
      <c r="G952" s="5">
        <f t="shared" si="172"/>
        <v>7</v>
      </c>
      <c r="H952" s="5">
        <f t="shared" si="173"/>
        <v>6</v>
      </c>
      <c r="I952" s="5">
        <f t="shared" si="174"/>
        <v>7</v>
      </c>
      <c r="J952" s="3" cm="1">
        <f t="array" ref="J952">SUM(_xlfn._xlws.FILTER($D$2:$D$998,_xlfn.MAP($E$2:$E$998,_xlfn.LAMBDA(_xlpm.x,_xlpm.x=$E952))))</f>
        <v>9.0744101633393826E-4</v>
      </c>
      <c r="K952" s="3">
        <f t="shared" si="175"/>
        <v>1</v>
      </c>
      <c r="L952" s="3" cm="1">
        <f t="array" ref="L952">SUM(_xlfn._xlws.FILTER($D$2:$D$998,_xlfn.MAP($F$2:$F$998,_xlfn.LAMBDA(_xlpm.x,_xlpm.x=$F952))))</f>
        <v>9.0744101633393826E-4</v>
      </c>
      <c r="M952" s="3">
        <f t="shared" si="176"/>
        <v>1</v>
      </c>
      <c r="N952" s="3">
        <f t="shared" si="177"/>
        <v>0.27185717486836958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~glückli~ : [ɡlʏklɪ]</v>
      </c>
      <c r="B953" s="2">
        <v>1</v>
      </c>
      <c r="C953" s="1" t="s">
        <v>756</v>
      </c>
      <c r="D953" s="3">
        <f t="shared" si="169"/>
        <v>9.0744101633393826E-4</v>
      </c>
      <c r="E953" s="3" t="str">
        <f t="shared" si="170"/>
        <v>~glückli~</v>
      </c>
      <c r="F953" s="3" t="str">
        <f t="shared" si="171"/>
        <v>[ɡlʏklɪ]</v>
      </c>
      <c r="G953" s="5">
        <f t="shared" si="172"/>
        <v>7</v>
      </c>
      <c r="H953" s="5">
        <f t="shared" si="173"/>
        <v>6</v>
      </c>
      <c r="I953" s="5">
        <f t="shared" si="174"/>
        <v>7</v>
      </c>
      <c r="J953" s="3" cm="1">
        <f t="array" ref="J953">SUM(_xlfn._xlws.FILTER($D$2:$D$998,_xlfn.MAP($E$2:$E$998,_xlfn.LAMBDA(_xlpm.x,_xlpm.x=$E953))))</f>
        <v>9.0744101633393826E-4</v>
      </c>
      <c r="K953" s="3">
        <f t="shared" si="175"/>
        <v>1</v>
      </c>
      <c r="L953" s="3" cm="1">
        <f t="array" ref="L953">SUM(_xlfn._xlws.FILTER($D$2:$D$998,_xlfn.MAP($F$2:$F$998,_xlfn.LAMBDA(_xlpm.x,_xlpm.x=$F953))))</f>
        <v>9.0744101633393826E-4</v>
      </c>
      <c r="M953" s="3">
        <f t="shared" si="176"/>
        <v>1</v>
      </c>
      <c r="N953" s="3">
        <f t="shared" si="177"/>
        <v>0.27185717486836958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~speiche~ : [ʃpaɛçe]</v>
      </c>
      <c r="B954" s="2">
        <v>1</v>
      </c>
      <c r="C954" s="1" t="s">
        <v>755</v>
      </c>
      <c r="D954" s="3">
        <f t="shared" si="169"/>
        <v>9.0744101633393826E-4</v>
      </c>
      <c r="E954" s="3" t="str">
        <f t="shared" si="170"/>
        <v>~speiche~</v>
      </c>
      <c r="F954" s="3" t="str">
        <f t="shared" si="171"/>
        <v>[ʃpaɛçe]</v>
      </c>
      <c r="G954" s="5">
        <f t="shared" si="172"/>
        <v>7</v>
      </c>
      <c r="H954" s="5">
        <f t="shared" si="173"/>
        <v>6</v>
      </c>
      <c r="I954" s="5">
        <f t="shared" si="174"/>
        <v>7</v>
      </c>
      <c r="J954" s="3" cm="1">
        <f t="array" ref="J954">SUM(_xlfn._xlws.FILTER($D$2:$D$998,_xlfn.MAP($E$2:$E$998,_xlfn.LAMBDA(_xlpm.x,_xlpm.x=$E954))))</f>
        <v>9.0744101633393826E-4</v>
      </c>
      <c r="K954" s="3">
        <f t="shared" si="175"/>
        <v>1</v>
      </c>
      <c r="L954" s="3" cm="1">
        <f t="array" ref="L954">SUM(_xlfn._xlws.FILTER($D$2:$D$998,_xlfn.MAP($F$2:$F$998,_xlfn.LAMBDA(_xlpm.x,_xlpm.x=$F954))))</f>
        <v>9.0744101633393826E-4</v>
      </c>
      <c r="M954" s="3">
        <f t="shared" si="176"/>
        <v>1</v>
      </c>
      <c r="N954" s="3">
        <f t="shared" si="177"/>
        <v>0.27185717486836958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~spielen~ : [ʃpiːln]</v>
      </c>
      <c r="B955" s="2">
        <v>1</v>
      </c>
      <c r="C955" s="1" t="s">
        <v>754</v>
      </c>
      <c r="D955" s="3">
        <f t="shared" si="169"/>
        <v>9.0744101633393826E-4</v>
      </c>
      <c r="E955" s="3" t="str">
        <f t="shared" si="170"/>
        <v>~spielen~</v>
      </c>
      <c r="F955" s="3" t="str">
        <f t="shared" si="171"/>
        <v>[ʃpiːln]</v>
      </c>
      <c r="G955" s="5">
        <f t="shared" si="172"/>
        <v>7</v>
      </c>
      <c r="H955" s="5">
        <f t="shared" si="173"/>
        <v>6</v>
      </c>
      <c r="I955" s="5">
        <f t="shared" si="174"/>
        <v>7</v>
      </c>
      <c r="J955" s="3" cm="1">
        <f t="array" ref="J955">SUM(_xlfn._xlws.FILTER($D$2:$D$998,_xlfn.MAP($E$2:$E$998,_xlfn.LAMBDA(_xlpm.x,_xlpm.x=$E955))))</f>
        <v>9.0744101633393826E-4</v>
      </c>
      <c r="K955" s="3">
        <f t="shared" si="175"/>
        <v>1</v>
      </c>
      <c r="L955" s="3" cm="1">
        <f t="array" ref="L955">SUM(_xlfn._xlws.FILTER($D$2:$D$998,_xlfn.MAP($F$2:$F$998,_xlfn.LAMBDA(_xlpm.x,_xlpm.x=$F955))))</f>
        <v>9.0744101633393826E-4</v>
      </c>
      <c r="M955" s="3">
        <f t="shared" si="176"/>
        <v>1</v>
      </c>
      <c r="N955" s="3">
        <f t="shared" si="177"/>
        <v>0.27185717486836958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~springe~ : [ʃpʁɪŋe]</v>
      </c>
      <c r="B956" s="2">
        <v>1</v>
      </c>
      <c r="C956" s="1" t="s">
        <v>753</v>
      </c>
      <c r="D956" s="3">
        <f t="shared" si="169"/>
        <v>9.0744101633393826E-4</v>
      </c>
      <c r="E956" s="3" t="str">
        <f t="shared" si="170"/>
        <v>~springe~</v>
      </c>
      <c r="F956" s="3" t="str">
        <f t="shared" si="171"/>
        <v>[ʃpʁɪŋe]</v>
      </c>
      <c r="G956" s="5">
        <f t="shared" si="172"/>
        <v>7</v>
      </c>
      <c r="H956" s="5">
        <f t="shared" si="173"/>
        <v>6</v>
      </c>
      <c r="I956" s="5">
        <f t="shared" si="174"/>
        <v>7</v>
      </c>
      <c r="J956" s="3" cm="1">
        <f t="array" ref="J956">SUM(_xlfn._xlws.FILTER($D$2:$D$998,_xlfn.MAP($E$2:$E$998,_xlfn.LAMBDA(_xlpm.x,_xlpm.x=$E956))))</f>
        <v>9.0744101633393826E-4</v>
      </c>
      <c r="K956" s="3">
        <f t="shared" si="175"/>
        <v>1</v>
      </c>
      <c r="L956" s="3" cm="1">
        <f t="array" ref="L956">SUM(_xlfn._xlws.FILTER($D$2:$D$998,_xlfn.MAP($F$2:$F$998,_xlfn.LAMBDA(_xlpm.x,_xlpm.x=$F956))))</f>
        <v>9.0744101633393826E-4</v>
      </c>
      <c r="M956" s="3">
        <f t="shared" si="176"/>
        <v>1</v>
      </c>
      <c r="N956" s="3">
        <f t="shared" si="177"/>
        <v>0.27185717486836958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~steigen~ : [ʃtaɛɡŋ]</v>
      </c>
      <c r="B957" s="2">
        <v>1</v>
      </c>
      <c r="C957" s="1" t="s">
        <v>752</v>
      </c>
      <c r="D957" s="3">
        <f t="shared" si="169"/>
        <v>9.0744101633393826E-4</v>
      </c>
      <c r="E957" s="3" t="str">
        <f t="shared" si="170"/>
        <v>~steigen~</v>
      </c>
      <c r="F957" s="3" t="str">
        <f t="shared" si="171"/>
        <v>[ʃtaɛɡŋ]</v>
      </c>
      <c r="G957" s="5">
        <f t="shared" si="172"/>
        <v>7</v>
      </c>
      <c r="H957" s="5">
        <f t="shared" si="173"/>
        <v>6</v>
      </c>
      <c r="I957" s="5">
        <f t="shared" si="174"/>
        <v>7</v>
      </c>
      <c r="J957" s="3" cm="1">
        <f t="array" ref="J957">SUM(_xlfn._xlws.FILTER($D$2:$D$998,_xlfn.MAP($E$2:$E$998,_xlfn.LAMBDA(_xlpm.x,_xlpm.x=$E957))))</f>
        <v>9.0744101633393826E-4</v>
      </c>
      <c r="K957" s="3">
        <f t="shared" si="175"/>
        <v>1</v>
      </c>
      <c r="L957" s="3" cm="1">
        <f t="array" ref="L957">SUM(_xlfn._xlws.FILTER($D$2:$D$998,_xlfn.MAP($F$2:$F$998,_xlfn.LAMBDA(_xlpm.x,_xlpm.x=$F957))))</f>
        <v>9.0744101633393826E-4</v>
      </c>
      <c r="M957" s="3">
        <f t="shared" si="176"/>
        <v>1</v>
      </c>
      <c r="N957" s="3">
        <f t="shared" si="177"/>
        <v>0.27185717486836958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~sterben~ : [ʃtɛʁbm]</v>
      </c>
      <c r="B958" s="2">
        <v>1</v>
      </c>
      <c r="C958" s="1" t="s">
        <v>751</v>
      </c>
      <c r="D958" s="3">
        <f t="shared" si="169"/>
        <v>9.0744101633393826E-4</v>
      </c>
      <c r="E958" s="3" t="str">
        <f t="shared" si="170"/>
        <v>~sterben~</v>
      </c>
      <c r="F958" s="3" t="str">
        <f t="shared" si="171"/>
        <v>[ʃtɛʁbm]</v>
      </c>
      <c r="G958" s="5">
        <f t="shared" si="172"/>
        <v>7</v>
      </c>
      <c r="H958" s="5">
        <f t="shared" si="173"/>
        <v>6</v>
      </c>
      <c r="I958" s="5">
        <f t="shared" si="174"/>
        <v>7</v>
      </c>
      <c r="J958" s="3" cm="1">
        <f t="array" ref="J958">SUM(_xlfn._xlws.FILTER($D$2:$D$998,_xlfn.MAP($E$2:$E$998,_xlfn.LAMBDA(_xlpm.x,_xlpm.x=$E958))))</f>
        <v>9.0744101633393826E-4</v>
      </c>
      <c r="K958" s="3">
        <f t="shared" si="175"/>
        <v>1</v>
      </c>
      <c r="L958" s="3" cm="1">
        <f t="array" ref="L958">SUM(_xlfn._xlws.FILTER($D$2:$D$998,_xlfn.MAP($F$2:$F$998,_xlfn.LAMBDA(_xlpm.x,_xlpm.x=$F958))))</f>
        <v>9.0744101633393826E-4</v>
      </c>
      <c r="M958" s="3">
        <f t="shared" si="176"/>
        <v>1</v>
      </c>
      <c r="N958" s="3">
        <f t="shared" si="177"/>
        <v>0.27185717486836958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~schwanz~ : [ʃvants]</v>
      </c>
      <c r="B959" s="2">
        <v>1</v>
      </c>
      <c r="C959" s="1" t="s">
        <v>750</v>
      </c>
      <c r="D959" s="3">
        <f t="shared" si="169"/>
        <v>9.0744101633393826E-4</v>
      </c>
      <c r="E959" s="3" t="str">
        <f t="shared" si="170"/>
        <v>~schwanz~</v>
      </c>
      <c r="F959" s="3" t="str">
        <f t="shared" si="171"/>
        <v>[ʃvants]</v>
      </c>
      <c r="G959" s="5">
        <f t="shared" si="172"/>
        <v>7</v>
      </c>
      <c r="H959" s="5">
        <f t="shared" si="173"/>
        <v>6</v>
      </c>
      <c r="I959" s="5">
        <f t="shared" si="174"/>
        <v>7</v>
      </c>
      <c r="J959" s="3" cm="1">
        <f t="array" ref="J959">SUM(_xlfn._xlws.FILTER($D$2:$D$998,_xlfn.MAP($E$2:$E$998,_xlfn.LAMBDA(_xlpm.x,_xlpm.x=$E959))))</f>
        <v>9.0744101633393826E-4</v>
      </c>
      <c r="K959" s="3">
        <f t="shared" si="175"/>
        <v>1</v>
      </c>
      <c r="L959" s="3" cm="1">
        <f t="array" ref="L959">SUM(_xlfn._xlws.FILTER($D$2:$D$998,_xlfn.MAP($F$2:$F$998,_xlfn.LAMBDA(_xlpm.x,_xlpm.x=$F959))))</f>
        <v>9.0744101633393826E-4</v>
      </c>
      <c r="M959" s="3">
        <f t="shared" si="176"/>
        <v>1</v>
      </c>
      <c r="N959" s="3">
        <f t="shared" si="177"/>
        <v>0.27185717486836958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~schwarz~ : [ʃvaʁts]</v>
      </c>
      <c r="B960" s="2">
        <v>1</v>
      </c>
      <c r="C960" s="1" t="s">
        <v>749</v>
      </c>
      <c r="D960" s="3">
        <f t="shared" si="169"/>
        <v>9.0744101633393826E-4</v>
      </c>
      <c r="E960" s="3" t="str">
        <f t="shared" si="170"/>
        <v>~schwarz~</v>
      </c>
      <c r="F960" s="3" t="str">
        <f t="shared" si="171"/>
        <v>[ʃvaʁts]</v>
      </c>
      <c r="G960" s="5">
        <f t="shared" si="172"/>
        <v>7</v>
      </c>
      <c r="H960" s="5">
        <f t="shared" si="173"/>
        <v>6</v>
      </c>
      <c r="I960" s="5">
        <f t="shared" si="174"/>
        <v>7</v>
      </c>
      <c r="J960" s="3" cm="1">
        <f t="array" ref="J960">SUM(_xlfn._xlws.FILTER($D$2:$D$998,_xlfn.MAP($E$2:$E$998,_xlfn.LAMBDA(_xlpm.x,_xlpm.x=$E960))))</f>
        <v>9.0744101633393826E-4</v>
      </c>
      <c r="K960" s="3">
        <f t="shared" si="175"/>
        <v>1</v>
      </c>
      <c r="L960" s="3" cm="1">
        <f t="array" ref="L960">SUM(_xlfn._xlws.FILTER($D$2:$D$998,_xlfn.MAP($F$2:$F$998,_xlfn.LAMBDA(_xlpm.x,_xlpm.x=$F960))))</f>
        <v>9.0744101633393826E-4</v>
      </c>
      <c r="M960" s="3">
        <f t="shared" si="176"/>
        <v>1</v>
      </c>
      <c r="N960" s="3">
        <f t="shared" si="177"/>
        <v>0.27185717486836958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~beispie~ : [baɛʃpiː]</v>
      </c>
      <c r="B961" s="2">
        <v>1</v>
      </c>
      <c r="C961" s="1" t="s">
        <v>747</v>
      </c>
      <c r="D961" s="3">
        <f t="shared" si="169"/>
        <v>9.0744101633393826E-4</v>
      </c>
      <c r="E961" s="1" t="str">
        <f t="shared" si="170"/>
        <v>~beispie~</v>
      </c>
      <c r="F961" s="1" t="str">
        <f t="shared" si="171"/>
        <v>[baɛʃpiː]</v>
      </c>
      <c r="G961" s="5">
        <f t="shared" si="172"/>
        <v>7</v>
      </c>
      <c r="H961" s="5">
        <f t="shared" si="173"/>
        <v>7</v>
      </c>
      <c r="I961" s="5">
        <f t="shared" si="174"/>
        <v>7</v>
      </c>
      <c r="J961" s="3" cm="1">
        <f t="array" ref="J961">SUM(_xlfn._xlws.FILTER($D$2:$D$998,_xlfn.MAP($E$2:$E$998,_xlfn.LAMBDA(_xlpm.x,_xlpm.x=$E961))))</f>
        <v>9.0744101633393826E-4</v>
      </c>
      <c r="K961" s="3">
        <f t="shared" si="175"/>
        <v>1</v>
      </c>
      <c r="L961" s="3" cm="1">
        <f t="array" ref="L961">SUM(_xlfn._xlws.FILTER($D$2:$D$998,_xlfn.MAP($F$2:$F$998,_xlfn.LAMBDA(_xlpm.x,_xlpm.x=$F961))))</f>
        <v>9.0744101633393826E-4</v>
      </c>
      <c r="M961" s="3">
        <f t="shared" si="176"/>
        <v>1</v>
      </c>
      <c r="N961" s="3">
        <f t="shared" si="177"/>
        <v>0.28725561847890652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998" si="180">_xlfn.LET(_xlpm.sep," : ",CONCATENATE(E962,_xlpm.sep,F962))</f>
        <v>~ftreten~ : [ftʁeːtn]</v>
      </c>
      <c r="B962" s="2">
        <v>1</v>
      </c>
      <c r="C962" s="1" t="s">
        <v>746</v>
      </c>
      <c r="D962" s="3">
        <f t="shared" ref="D962:D998" si="181">B962/freq.sum.r1a</f>
        <v>9.0744101633393826E-4</v>
      </c>
      <c r="E962" s="3" t="str">
        <f t="shared" ref="E962:E998" si="182">_xlfn.LET(_xlpm.sep,":",_xlpm.w,$C962,_xlfn.CONCAT("~",RIGHT(_xlpm.w,LEN(_xlpm.w)-FIND(_xlpm.sep,_xlpm.w)),"~"))</f>
        <v>~ftreten~</v>
      </c>
      <c r="F962" s="3" t="str">
        <f t="shared" ref="F962:F998" si="183">_xlfn.LET(_xlpm.sep,":",_xlpm.w,$C962,_xlfn.CONCAT("[",LEFT(_xlpm.w,FIND(_xlpm.sep,_xlpm.w)-1),"]"))</f>
        <v>[ftʁeːtn]</v>
      </c>
      <c r="G962" s="5">
        <f t="shared" ref="G962:G998" si="184">_xlfn.LET(_xlpm.w,E962,LEN(_xlpm.w)-2)</f>
        <v>7</v>
      </c>
      <c r="H962" s="5">
        <f t="shared" ref="H962:H998" si="185">_xlfn.LET(_xlpm.w,F962,LEN(_xlpm.w)-2)</f>
        <v>7</v>
      </c>
      <c r="I962" s="5">
        <f t="shared" ref="I962:I998" si="186">_xlfn.LET(_xlpm.a,H962,_xlpm.b,G962,MAX(_xlpm.a,_xlpm.b))</f>
        <v>7</v>
      </c>
      <c r="J962" s="3" cm="1">
        <f t="array" ref="J962">SUM(_xlfn._xlws.FILTER($D$2:$D$998,_xlfn.MAP($E$2:$E$998,_xlfn.LAMBDA(_xlpm.x,_xlpm.x=$E962))))</f>
        <v>9.0744101633393826E-4</v>
      </c>
      <c r="K962" s="3">
        <f t="shared" ref="K962:K998" si="187">$D962/J962</f>
        <v>1</v>
      </c>
      <c r="L962" s="3" cm="1">
        <f t="array" ref="L962">SUM(_xlfn._xlws.FILTER($D$2:$D$998,_xlfn.MAP($F$2:$F$998,_xlfn.LAMBDA(_xlpm.x,_xlpm.x=$F962))))</f>
        <v>9.0744101633393826E-4</v>
      </c>
      <c r="M962" s="3">
        <f t="shared" ref="M962:M998" si="188">$D962/L962</f>
        <v>1</v>
      </c>
      <c r="N962" s="3">
        <f t="shared" ref="N962:N998" si="189">_xlfn.LET(_xlpm.freq,B962,_xlpm.size,H962+1,_xlpm.F,O962,LOG(1+_xlpm.freq)*LOG(1+_xlpm.size)*_xlpm.F)</f>
        <v>0.28725561847890652</v>
      </c>
      <c r="O962" s="3">
        <f t="shared" ref="O962:O998" si="190">_xlfn.LET(_xlpm.a,M962,_xlpm.b,K962,2*_xlpm.a*_xlpm.b/(_xlpm.a+_xlpm.b))</f>
        <v>1</v>
      </c>
      <c r="P962" s="3">
        <f t="shared" ref="P962:P998" si="191">_xlfn.LET(_xlpm.p,K962,_xlpm.q,M962,LOG(_xlpm.p/_xlpm.q))</f>
        <v>0</v>
      </c>
      <c r="Q962" s="3"/>
    </row>
    <row r="963" spans="1:17">
      <c r="A963" s="1" t="str">
        <f t="shared" si="180"/>
        <v>~nstrume~ : [nstʁumɛ]</v>
      </c>
      <c r="B963" s="2">
        <v>1</v>
      </c>
      <c r="C963" s="1" t="s">
        <v>744</v>
      </c>
      <c r="D963" s="3">
        <f t="shared" si="181"/>
        <v>9.0744101633393826E-4</v>
      </c>
      <c r="E963" s="1" t="str">
        <f t="shared" si="182"/>
        <v>~nstrume~</v>
      </c>
      <c r="F963" s="1" t="str">
        <f t="shared" si="183"/>
        <v>[nstʁumɛ]</v>
      </c>
      <c r="G963" s="5">
        <f t="shared" si="184"/>
        <v>7</v>
      </c>
      <c r="H963" s="5">
        <f t="shared" si="185"/>
        <v>7</v>
      </c>
      <c r="I963" s="5">
        <f t="shared" si="186"/>
        <v>7</v>
      </c>
      <c r="J963" s="3" cm="1">
        <f t="array" ref="J963">SUM(_xlfn._xlws.FILTER($D$2:$D$998,_xlfn.MAP($E$2:$E$998,_xlfn.LAMBDA(_xlpm.x,_xlpm.x=$E963))))</f>
        <v>9.0744101633393826E-4</v>
      </c>
      <c r="K963" s="3">
        <f t="shared" si="187"/>
        <v>1</v>
      </c>
      <c r="L963" s="3" cm="1">
        <f t="array" ref="L963">SUM(_xlfn._xlws.FILTER($D$2:$D$998,_xlfn.MAP($F$2:$F$998,_xlfn.LAMBDA(_xlpm.x,_xlpm.x=$F963))))</f>
        <v>9.0744101633393826E-4</v>
      </c>
      <c r="M963" s="3">
        <f t="shared" si="188"/>
        <v>1</v>
      </c>
      <c r="N963" s="3">
        <f t="shared" si="189"/>
        <v>0.28725561847890652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~plötzli~ : [plœtslɪ]</v>
      </c>
      <c r="B964" s="2">
        <v>1</v>
      </c>
      <c r="C964" s="1" t="s">
        <v>741</v>
      </c>
      <c r="D964" s="3">
        <f t="shared" si="181"/>
        <v>9.0744101633393826E-4</v>
      </c>
      <c r="E964" s="1" t="str">
        <f t="shared" si="182"/>
        <v>~plötzli~</v>
      </c>
      <c r="F964" s="1" t="str">
        <f t="shared" si="183"/>
        <v>[plœtslɪ]</v>
      </c>
      <c r="G964" s="5">
        <f t="shared" si="184"/>
        <v>7</v>
      </c>
      <c r="H964" s="5">
        <f t="shared" si="185"/>
        <v>7</v>
      </c>
      <c r="I964" s="5">
        <f t="shared" si="186"/>
        <v>7</v>
      </c>
      <c r="J964" s="3" cm="1">
        <f t="array" ref="J964">SUM(_xlfn._xlws.FILTER($D$2:$D$998,_xlfn.MAP($E$2:$E$998,_xlfn.LAMBDA(_xlpm.x,_xlpm.x=$E964))))</f>
        <v>9.0744101633393826E-4</v>
      </c>
      <c r="K964" s="3">
        <f t="shared" si="187"/>
        <v>1</v>
      </c>
      <c r="L964" s="3" cm="1">
        <f t="array" ref="L964">SUM(_xlfn._xlws.FILTER($D$2:$D$998,_xlfn.MAP($F$2:$F$998,_xlfn.LAMBDA(_xlpm.x,_xlpm.x=$F964))))</f>
        <v>9.0744101633393826E-4</v>
      </c>
      <c r="M964" s="3">
        <f t="shared" si="188"/>
        <v>1</v>
      </c>
      <c r="N964" s="3">
        <f t="shared" si="189"/>
        <v>0.28725561847890652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~sprache~ : [ʃpʁaːxe]</v>
      </c>
      <c r="B965" s="2">
        <v>1</v>
      </c>
      <c r="C965" s="1" t="s">
        <v>731</v>
      </c>
      <c r="D965" s="3">
        <f t="shared" si="181"/>
        <v>9.0744101633393826E-4</v>
      </c>
      <c r="E965" s="3" t="str">
        <f t="shared" si="182"/>
        <v>~sprache~</v>
      </c>
      <c r="F965" s="3" t="str">
        <f t="shared" si="183"/>
        <v>[ʃpʁaːxe]</v>
      </c>
      <c r="G965" s="5">
        <f t="shared" si="184"/>
        <v>7</v>
      </c>
      <c r="H965" s="5">
        <f t="shared" si="185"/>
        <v>7</v>
      </c>
      <c r="I965" s="5">
        <f t="shared" si="186"/>
        <v>7</v>
      </c>
      <c r="J965" s="3" cm="1">
        <f t="array" ref="J965">SUM(_xlfn._xlws.FILTER($D$2:$D$998,_xlfn.MAP($E$2:$E$998,_xlfn.LAMBDA(_xlpm.x,_xlpm.x=$E965))))</f>
        <v>9.0744101633393826E-4</v>
      </c>
      <c r="K965" s="3">
        <f t="shared" si="187"/>
        <v>1</v>
      </c>
      <c r="L965" s="3" cm="1">
        <f t="array" ref="L965">SUM(_xlfn._xlws.FILTER($D$2:$D$998,_xlfn.MAP($F$2:$F$998,_xlfn.LAMBDA(_xlpm.x,_xlpm.x=$F965))))</f>
        <v>9.0744101633393826E-4</v>
      </c>
      <c r="M965" s="3">
        <f t="shared" si="188"/>
        <v>1</v>
      </c>
      <c r="N965" s="3">
        <f t="shared" si="189"/>
        <v>0.28725561847890652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~schnitt~ : [ʃnɪt]</v>
      </c>
      <c r="B966" s="2">
        <v>2</v>
      </c>
      <c r="C966" s="1" t="s">
        <v>729</v>
      </c>
      <c r="D966" s="3">
        <f t="shared" si="181"/>
        <v>1.8148820326678765E-3</v>
      </c>
      <c r="E966" s="3" t="str">
        <f t="shared" si="182"/>
        <v>~schnitt~</v>
      </c>
      <c r="F966" s="3" t="str">
        <f t="shared" si="183"/>
        <v>[ʃnɪt]</v>
      </c>
      <c r="G966" s="5">
        <f t="shared" si="184"/>
        <v>7</v>
      </c>
      <c r="H966" s="5">
        <f t="shared" si="185"/>
        <v>4</v>
      </c>
      <c r="I966" s="5">
        <f t="shared" si="186"/>
        <v>7</v>
      </c>
      <c r="J966" s="3" cm="1">
        <f t="array" ref="J966">SUM(_xlfn._xlws.FILTER($D$2:$D$998,_xlfn.MAP($E$2:$E$998,_xlfn.LAMBDA(_xlpm.x,_xlpm.x=$E966))))</f>
        <v>1.8148820326678765E-3</v>
      </c>
      <c r="K966" s="3">
        <f t="shared" si="187"/>
        <v>1</v>
      </c>
      <c r="L966" s="3" cm="1">
        <f t="array" ref="L966">SUM(_xlfn._xlws.FILTER($D$2:$D$998,_xlfn.MAP($F$2:$F$998,_xlfn.LAMBDA(_xlpm.x,_xlpm.x=$F966))))</f>
        <v>1.8148820326678765E-3</v>
      </c>
      <c r="M966" s="3">
        <f t="shared" si="188"/>
        <v>1</v>
      </c>
      <c r="N966" s="3">
        <f t="shared" si="189"/>
        <v>0.37127250094471825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~stellen~ : [ʃtɛln]</v>
      </c>
      <c r="B967" s="2">
        <v>2</v>
      </c>
      <c r="C967" s="1" t="s">
        <v>728</v>
      </c>
      <c r="D967" s="3">
        <f t="shared" si="181"/>
        <v>1.8148820326678765E-3</v>
      </c>
      <c r="E967" s="3" t="str">
        <f t="shared" si="182"/>
        <v>~stellen~</v>
      </c>
      <c r="F967" s="3" t="str">
        <f t="shared" si="183"/>
        <v>[ʃtɛln]</v>
      </c>
      <c r="G967" s="5">
        <f t="shared" si="184"/>
        <v>7</v>
      </c>
      <c r="H967" s="5">
        <f t="shared" si="185"/>
        <v>5</v>
      </c>
      <c r="I967" s="5">
        <f t="shared" si="186"/>
        <v>7</v>
      </c>
      <c r="J967" s="3" cm="1">
        <f t="array" ref="J967">SUM(_xlfn._xlws.FILTER($D$2:$D$998,_xlfn.MAP($E$2:$E$998,_xlfn.LAMBDA(_xlpm.x,_xlpm.x=$E967))))</f>
        <v>1.8148820326678765E-3</v>
      </c>
      <c r="K967" s="3">
        <f t="shared" si="187"/>
        <v>1</v>
      </c>
      <c r="L967" s="3" cm="1">
        <f t="array" ref="L967">SUM(_xlfn._xlws.FILTER($D$2:$D$998,_xlfn.MAP($F$2:$F$998,_xlfn.LAMBDA(_xlpm.x,_xlpm.x=$F967))))</f>
        <v>1.8148820326678765E-3</v>
      </c>
      <c r="M967" s="3">
        <f t="shared" si="188"/>
        <v>1</v>
      </c>
      <c r="N967" s="3">
        <f t="shared" si="189"/>
        <v>0.4032142372127297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~werkzeu~ : [vɛʁktsɔœ]</v>
      </c>
      <c r="B968" s="2">
        <v>1</v>
      </c>
      <c r="C968" s="1" t="s">
        <v>705</v>
      </c>
      <c r="D968" s="3">
        <f t="shared" si="181"/>
        <v>9.0744101633393826E-4</v>
      </c>
      <c r="E968" s="3" t="str">
        <f t="shared" si="182"/>
        <v>~werkzeu~</v>
      </c>
      <c r="F968" s="3" t="str">
        <f t="shared" si="183"/>
        <v>[vɛʁktsɔœ]</v>
      </c>
      <c r="G968" s="5">
        <f t="shared" si="184"/>
        <v>7</v>
      </c>
      <c r="H968" s="5">
        <f t="shared" si="185"/>
        <v>8</v>
      </c>
      <c r="I968" s="5">
        <f t="shared" si="186"/>
        <v>8</v>
      </c>
      <c r="J968" s="3" cm="1">
        <f t="array" ref="J968">SUM(_xlfn._xlws.FILTER($D$2:$D$998,_xlfn.MAP($E$2:$E$998,_xlfn.LAMBDA(_xlpm.x,_xlpm.x=$E968))))</f>
        <v>9.0744101633393826E-4</v>
      </c>
      <c r="K968" s="3">
        <f t="shared" si="187"/>
        <v>1</v>
      </c>
      <c r="L968" s="3" cm="1">
        <f t="array" ref="L968">SUM(_xlfn._xlws.FILTER($D$2:$D$998,_xlfn.MAP($F$2:$F$998,_xlfn.LAMBDA(_xlpm.x,_xlpm.x=$F968))))</f>
        <v>9.0744101633393826E-4</v>
      </c>
      <c r="M968" s="3">
        <f t="shared" si="188"/>
        <v>1</v>
      </c>
      <c r="N968" s="3">
        <f t="shared" si="189"/>
        <v>0.3010299956639812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~fraktio~ : [fʁaktsioː]</v>
      </c>
      <c r="B969" s="2">
        <v>1</v>
      </c>
      <c r="C969" s="1" t="s">
        <v>697</v>
      </c>
      <c r="D969" s="3">
        <f t="shared" si="181"/>
        <v>9.0744101633393826E-4</v>
      </c>
      <c r="E969" s="1" t="str">
        <f t="shared" si="182"/>
        <v>~fraktio~</v>
      </c>
      <c r="F969" s="1" t="str">
        <f t="shared" si="183"/>
        <v>[fʁaktsioː]</v>
      </c>
      <c r="G969" s="5">
        <f t="shared" si="184"/>
        <v>7</v>
      </c>
      <c r="H969" s="5">
        <f t="shared" si="185"/>
        <v>9</v>
      </c>
      <c r="I969" s="5">
        <f t="shared" si="186"/>
        <v>9</v>
      </c>
      <c r="J969" s="3" cm="1">
        <f t="array" ref="J969">SUM(_xlfn._xlws.FILTER($D$2:$D$998,_xlfn.MAP($E$2:$E$998,_xlfn.LAMBDA(_xlpm.x,_xlpm.x=$E969))))</f>
        <v>9.0744101633393826E-4</v>
      </c>
      <c r="K969" s="3">
        <f t="shared" si="187"/>
        <v>1</v>
      </c>
      <c r="L969" s="3" cm="1">
        <f t="array" ref="L969">SUM(_xlfn._xlws.FILTER($D$2:$D$998,_xlfn.MAP($F$2:$F$998,_xlfn.LAMBDA(_xlpm.x,_xlpm.x=$F969))))</f>
        <v>9.0744101633393826E-4</v>
      </c>
      <c r="M969" s="3">
        <f t="shared" si="188"/>
        <v>1</v>
      </c>
      <c r="N969" s="3">
        <f t="shared" si="189"/>
        <v>0.31349043549768224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~schiene~ : [ʃiːne]</v>
      </c>
      <c r="B970" s="2">
        <v>1</v>
      </c>
      <c r="C970" s="1" t="s">
        <v>727</v>
      </c>
      <c r="D970" s="3">
        <f t="shared" si="181"/>
        <v>9.0744101633393826E-4</v>
      </c>
      <c r="E970" s="3" t="str">
        <f t="shared" si="182"/>
        <v>~schiene~</v>
      </c>
      <c r="F970" s="3" t="str">
        <f t="shared" si="183"/>
        <v>[ʃiːne]</v>
      </c>
      <c r="G970" s="5">
        <f t="shared" si="184"/>
        <v>7</v>
      </c>
      <c r="H970" s="5">
        <f t="shared" si="185"/>
        <v>5</v>
      </c>
      <c r="I970" s="5">
        <f t="shared" si="186"/>
        <v>7</v>
      </c>
      <c r="J970" s="3" cm="1">
        <f t="array" ref="J970">SUM(_xlfn._xlws.FILTER($D$2:$D$998,_xlfn.MAP($E$2:$E$998,_xlfn.LAMBDA(_xlpm.x,_xlpm.x=$E970))))</f>
        <v>9.0744101633393826E-4</v>
      </c>
      <c r="K970" s="3">
        <f t="shared" si="187"/>
        <v>1</v>
      </c>
      <c r="L970" s="3" cm="1">
        <f t="array" ref="L970">SUM(_xlfn._xlws.FILTER($D$2:$D$998,_xlfn.MAP($F$2:$F$998,_xlfn.LAMBDA(_xlpm.x,_xlpm.x=$F970))))</f>
        <v>1.8148820326678765E-3</v>
      </c>
      <c r="M970" s="3">
        <f t="shared" si="188"/>
        <v>0.5</v>
      </c>
      <c r="N970" s="3">
        <f t="shared" si="189"/>
        <v>0.16959990621408716</v>
      </c>
      <c r="O970" s="3">
        <f t="shared" si="190"/>
        <v>0.66666666666666663</v>
      </c>
      <c r="P970" s="3">
        <f t="shared" si="191"/>
        <v>0.3010299956639812</v>
      </c>
      <c r="Q970" s="3"/>
    </row>
    <row r="971" spans="1:17">
      <c r="A971" s="1" t="str">
        <f t="shared" si="180"/>
        <v>~ssenscha~ : [snʃa]</v>
      </c>
      <c r="B971" s="2">
        <v>1</v>
      </c>
      <c r="C971" s="1" t="s">
        <v>726</v>
      </c>
      <c r="D971" s="3">
        <f t="shared" si="181"/>
        <v>9.0744101633393826E-4</v>
      </c>
      <c r="E971" s="3" t="str">
        <f t="shared" si="182"/>
        <v>~ssenscha~</v>
      </c>
      <c r="F971" s="3" t="str">
        <f t="shared" si="183"/>
        <v>[snʃa]</v>
      </c>
      <c r="G971" s="5">
        <f t="shared" si="184"/>
        <v>8</v>
      </c>
      <c r="H971" s="5">
        <f t="shared" si="185"/>
        <v>4</v>
      </c>
      <c r="I971" s="5">
        <f t="shared" si="186"/>
        <v>8</v>
      </c>
      <c r="J971" s="3" cm="1">
        <f t="array" ref="J971">SUM(_xlfn._xlws.FILTER($D$2:$D$998,_xlfn.MAP($E$2:$E$998,_xlfn.LAMBDA(_xlpm.x,_xlpm.x=$E971))))</f>
        <v>9.0744101633393826E-4</v>
      </c>
      <c r="K971" s="3">
        <f t="shared" si="187"/>
        <v>1</v>
      </c>
      <c r="L971" s="3" cm="1">
        <f t="array" ref="L971">SUM(_xlfn._xlws.FILTER($D$2:$D$998,_xlfn.MAP($F$2:$F$998,_xlfn.LAMBDA(_xlpm.x,_xlpm.x=$F971))))</f>
        <v>9.0744101633393826E-4</v>
      </c>
      <c r="M971" s="3">
        <f t="shared" si="188"/>
        <v>1</v>
      </c>
      <c r="N971" s="3">
        <f t="shared" si="189"/>
        <v>0.2342468675289098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~schaffen~ : [ʃafn]</v>
      </c>
      <c r="B972" s="2">
        <v>1</v>
      </c>
      <c r="C972" s="1" t="s">
        <v>725</v>
      </c>
      <c r="D972" s="3">
        <f t="shared" si="181"/>
        <v>9.0744101633393826E-4</v>
      </c>
      <c r="E972" s="3" t="str">
        <f t="shared" si="182"/>
        <v>~schaffen~</v>
      </c>
      <c r="F972" s="3" t="str">
        <f t="shared" si="183"/>
        <v>[ʃafn]</v>
      </c>
      <c r="G972" s="5">
        <f t="shared" si="184"/>
        <v>8</v>
      </c>
      <c r="H972" s="5">
        <f t="shared" si="185"/>
        <v>4</v>
      </c>
      <c r="I972" s="5">
        <f t="shared" si="186"/>
        <v>8</v>
      </c>
      <c r="J972" s="3" cm="1">
        <f t="array" ref="J972">SUM(_xlfn._xlws.FILTER($D$2:$D$998,_xlfn.MAP($E$2:$E$998,_xlfn.LAMBDA(_xlpm.x,_xlpm.x=$E972))))</f>
        <v>9.0744101633393826E-4</v>
      </c>
      <c r="K972" s="3">
        <f t="shared" si="187"/>
        <v>1</v>
      </c>
      <c r="L972" s="3" cm="1">
        <f t="array" ref="L972">SUM(_xlfn._xlws.FILTER($D$2:$D$998,_xlfn.MAP($F$2:$F$998,_xlfn.LAMBDA(_xlpm.x,_xlpm.x=$F972))))</f>
        <v>9.0744101633393826E-4</v>
      </c>
      <c r="M972" s="3">
        <f t="shared" si="188"/>
        <v>1</v>
      </c>
      <c r="N972" s="3">
        <f t="shared" si="189"/>
        <v>0.2342468675289098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~wünschen~ : [vʏnʃn]</v>
      </c>
      <c r="B973" s="2">
        <v>1</v>
      </c>
      <c r="C973" s="1" t="s">
        <v>724</v>
      </c>
      <c r="D973" s="3">
        <f t="shared" si="181"/>
        <v>9.0744101633393826E-4</v>
      </c>
      <c r="E973" s="3" t="str">
        <f t="shared" si="182"/>
        <v>~wünschen~</v>
      </c>
      <c r="F973" s="3" t="str">
        <f t="shared" si="183"/>
        <v>[vʏnʃn]</v>
      </c>
      <c r="G973" s="5">
        <f t="shared" si="184"/>
        <v>8</v>
      </c>
      <c r="H973" s="5">
        <f t="shared" si="185"/>
        <v>5</v>
      </c>
      <c r="I973" s="5">
        <f t="shared" si="186"/>
        <v>8</v>
      </c>
      <c r="J973" s="3" cm="1">
        <f t="array" ref="J973">SUM(_xlfn._xlws.FILTER($D$2:$D$998,_xlfn.MAP($E$2:$E$998,_xlfn.LAMBDA(_xlpm.x,_xlpm.x=$E973))))</f>
        <v>9.0744101633393826E-4</v>
      </c>
      <c r="K973" s="3">
        <f t="shared" si="187"/>
        <v>1</v>
      </c>
      <c r="L973" s="3" cm="1">
        <f t="array" ref="L973">SUM(_xlfn._xlws.FILTER($D$2:$D$998,_xlfn.MAP($F$2:$F$998,_xlfn.LAMBDA(_xlpm.x,_xlpm.x=$F973))))</f>
        <v>9.0744101633393826E-4</v>
      </c>
      <c r="M973" s="3">
        <f t="shared" si="188"/>
        <v>1</v>
      </c>
      <c r="N973" s="3">
        <f t="shared" si="189"/>
        <v>0.25439985932113074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~schlecht~ : [ʃlɛçt]</v>
      </c>
      <c r="B974" s="2">
        <v>1</v>
      </c>
      <c r="C974" s="1" t="s">
        <v>723</v>
      </c>
      <c r="D974" s="3">
        <f t="shared" si="181"/>
        <v>9.0744101633393826E-4</v>
      </c>
      <c r="E974" s="3" t="str">
        <f t="shared" si="182"/>
        <v>~schlecht~</v>
      </c>
      <c r="F974" s="3" t="str">
        <f t="shared" si="183"/>
        <v>[ʃlɛçt]</v>
      </c>
      <c r="G974" s="5">
        <f t="shared" si="184"/>
        <v>8</v>
      </c>
      <c r="H974" s="5">
        <f t="shared" si="185"/>
        <v>5</v>
      </c>
      <c r="I974" s="5">
        <f t="shared" si="186"/>
        <v>8</v>
      </c>
      <c r="J974" s="3" cm="1">
        <f t="array" ref="J974">SUM(_xlfn._xlws.FILTER($D$2:$D$998,_xlfn.MAP($E$2:$E$998,_xlfn.LAMBDA(_xlpm.x,_xlpm.x=$E974))))</f>
        <v>9.0744101633393826E-4</v>
      </c>
      <c r="K974" s="3">
        <f t="shared" si="187"/>
        <v>1</v>
      </c>
      <c r="L974" s="3" cm="1">
        <f t="array" ref="L974">SUM(_xlfn._xlws.FILTER($D$2:$D$998,_xlfn.MAP($F$2:$F$998,_xlfn.LAMBDA(_xlpm.x,_xlpm.x=$F974))))</f>
        <v>9.0744101633393826E-4</v>
      </c>
      <c r="M974" s="3">
        <f t="shared" si="188"/>
        <v>1</v>
      </c>
      <c r="N974" s="3">
        <f t="shared" si="189"/>
        <v>0.25439985932113074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~schwimme~ : [ʃvɪme]</v>
      </c>
      <c r="B975" s="2">
        <v>1</v>
      </c>
      <c r="C975" s="1" t="s">
        <v>722</v>
      </c>
      <c r="D975" s="3">
        <f t="shared" si="181"/>
        <v>9.0744101633393826E-4</v>
      </c>
      <c r="E975" s="3" t="str">
        <f t="shared" si="182"/>
        <v>~schwimme~</v>
      </c>
      <c r="F975" s="3" t="str">
        <f t="shared" si="183"/>
        <v>[ʃvɪme]</v>
      </c>
      <c r="G975" s="5">
        <f t="shared" si="184"/>
        <v>8</v>
      </c>
      <c r="H975" s="5">
        <f t="shared" si="185"/>
        <v>5</v>
      </c>
      <c r="I975" s="5">
        <f t="shared" si="186"/>
        <v>8</v>
      </c>
      <c r="J975" s="3" cm="1">
        <f t="array" ref="J975">SUM(_xlfn._xlws.FILTER($D$2:$D$998,_xlfn.MAP($E$2:$E$998,_xlfn.LAMBDA(_xlpm.x,_xlpm.x=$E975))))</f>
        <v>9.0744101633393826E-4</v>
      </c>
      <c r="K975" s="3">
        <f t="shared" si="187"/>
        <v>1</v>
      </c>
      <c r="L975" s="3" cm="1">
        <f t="array" ref="L975">SUM(_xlfn._xlws.FILTER($D$2:$D$998,_xlfn.MAP($F$2:$F$998,_xlfn.LAMBDA(_xlpm.x,_xlpm.x=$F975))))</f>
        <v>9.0744101633393826E-4</v>
      </c>
      <c r="M975" s="3">
        <f t="shared" si="188"/>
        <v>1</v>
      </c>
      <c r="N975" s="3">
        <f t="shared" si="189"/>
        <v>0.25439985932113074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~schichte~ : [ʃɪçte]</v>
      </c>
      <c r="B976" s="2">
        <v>1</v>
      </c>
      <c r="C976" s="1" t="s">
        <v>721</v>
      </c>
      <c r="D976" s="3">
        <f t="shared" si="181"/>
        <v>9.0744101633393826E-4</v>
      </c>
      <c r="E976" s="3" t="str">
        <f t="shared" si="182"/>
        <v>~schichte~</v>
      </c>
      <c r="F976" s="3" t="str">
        <f t="shared" si="183"/>
        <v>[ʃɪçte]</v>
      </c>
      <c r="G976" s="5">
        <f t="shared" si="184"/>
        <v>8</v>
      </c>
      <c r="H976" s="5">
        <f t="shared" si="185"/>
        <v>5</v>
      </c>
      <c r="I976" s="5">
        <f t="shared" si="186"/>
        <v>8</v>
      </c>
      <c r="J976" s="3" cm="1">
        <f t="array" ref="J976">SUM(_xlfn._xlws.FILTER($D$2:$D$998,_xlfn.MAP($E$2:$E$998,_xlfn.LAMBDA(_xlpm.x,_xlpm.x=$E976))))</f>
        <v>9.0744101633393826E-4</v>
      </c>
      <c r="K976" s="3">
        <f t="shared" si="187"/>
        <v>1</v>
      </c>
      <c r="L976" s="3" cm="1">
        <f t="array" ref="L976">SUM(_xlfn._xlws.FILTER($D$2:$D$998,_xlfn.MAP($F$2:$F$998,_xlfn.LAMBDA(_xlpm.x,_xlpm.x=$F976))))</f>
        <v>9.0744101633393826E-4</v>
      </c>
      <c r="M976" s="3">
        <f t="shared" si="188"/>
        <v>1</v>
      </c>
      <c r="N976" s="3">
        <f t="shared" si="189"/>
        <v>0.25439985932113074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~schulter~ : [ʃʊltɐ]</v>
      </c>
      <c r="B977" s="2">
        <v>1</v>
      </c>
      <c r="C977" s="1" t="s">
        <v>720</v>
      </c>
      <c r="D977" s="3">
        <f t="shared" si="181"/>
        <v>9.0744101633393826E-4</v>
      </c>
      <c r="E977" s="3" t="str">
        <f t="shared" si="182"/>
        <v>~schulter~</v>
      </c>
      <c r="F977" s="3" t="str">
        <f t="shared" si="183"/>
        <v>[ʃʊltɐ]</v>
      </c>
      <c r="G977" s="5">
        <f t="shared" si="184"/>
        <v>8</v>
      </c>
      <c r="H977" s="5">
        <f t="shared" si="185"/>
        <v>5</v>
      </c>
      <c r="I977" s="5">
        <f t="shared" si="186"/>
        <v>8</v>
      </c>
      <c r="J977" s="3" cm="1">
        <f t="array" ref="J977">SUM(_xlfn._xlws.FILTER($D$2:$D$998,_xlfn.MAP($E$2:$E$998,_xlfn.LAMBDA(_xlpm.x,_xlpm.x=$E977))))</f>
        <v>9.0744101633393826E-4</v>
      </c>
      <c r="K977" s="3">
        <f t="shared" si="187"/>
        <v>1</v>
      </c>
      <c r="L977" s="3" cm="1">
        <f t="array" ref="L977">SUM(_xlfn._xlws.FILTER($D$2:$D$998,_xlfn.MAP($F$2:$F$998,_xlfn.LAMBDA(_xlpm.x,_xlpm.x=$F977))))</f>
        <v>9.0744101633393826E-4</v>
      </c>
      <c r="M977" s="3">
        <f t="shared" si="188"/>
        <v>1</v>
      </c>
      <c r="N977" s="3">
        <f t="shared" si="189"/>
        <v>0.25439985932113074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~schützen~ : [ʃʏtsn]</v>
      </c>
      <c r="B978" s="2">
        <v>1</v>
      </c>
      <c r="C978" s="1" t="s">
        <v>719</v>
      </c>
      <c r="D978" s="3">
        <f t="shared" si="181"/>
        <v>9.0744101633393826E-4</v>
      </c>
      <c r="E978" s="3" t="str">
        <f t="shared" si="182"/>
        <v>~schützen~</v>
      </c>
      <c r="F978" s="3" t="str">
        <f t="shared" si="183"/>
        <v>[ʃʏtsn]</v>
      </c>
      <c r="G978" s="5">
        <f t="shared" si="184"/>
        <v>8</v>
      </c>
      <c r="H978" s="5">
        <f t="shared" si="185"/>
        <v>5</v>
      </c>
      <c r="I978" s="5">
        <f t="shared" si="186"/>
        <v>8</v>
      </c>
      <c r="J978" s="3" cm="1">
        <f t="array" ref="J978">SUM(_xlfn._xlws.FILTER($D$2:$D$998,_xlfn.MAP($E$2:$E$998,_xlfn.LAMBDA(_xlpm.x,_xlpm.x=$E978))))</f>
        <v>9.0744101633393826E-4</v>
      </c>
      <c r="K978" s="3">
        <f t="shared" si="187"/>
        <v>1</v>
      </c>
      <c r="L978" s="3" cm="1">
        <f t="array" ref="L978">SUM(_xlfn._xlws.FILTER($D$2:$D$998,_xlfn.MAP($F$2:$F$998,_xlfn.LAMBDA(_xlpm.x,_xlpm.x=$F978))))</f>
        <v>9.0744101633393826E-4</v>
      </c>
      <c r="M978" s="3">
        <f t="shared" si="188"/>
        <v>1</v>
      </c>
      <c r="N978" s="3">
        <f t="shared" si="189"/>
        <v>0.25439985932113074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~leichter~ : [laɛçtɐ]</v>
      </c>
      <c r="B979" s="2">
        <v>1</v>
      </c>
      <c r="C979" s="1" t="s">
        <v>718</v>
      </c>
      <c r="D979" s="3">
        <f t="shared" si="181"/>
        <v>9.0744101633393826E-4</v>
      </c>
      <c r="E979" s="1" t="str">
        <f t="shared" si="182"/>
        <v>~leichter~</v>
      </c>
      <c r="F979" s="1" t="str">
        <f t="shared" si="183"/>
        <v>[laɛçtɐ]</v>
      </c>
      <c r="G979" s="5">
        <f t="shared" si="184"/>
        <v>8</v>
      </c>
      <c r="H979" s="5">
        <f t="shared" si="185"/>
        <v>6</v>
      </c>
      <c r="I979" s="5">
        <f t="shared" si="186"/>
        <v>8</v>
      </c>
      <c r="J979" s="3" cm="1">
        <f t="array" ref="J979">SUM(_xlfn._xlws.FILTER($D$2:$D$998,_xlfn.MAP($E$2:$E$998,_xlfn.LAMBDA(_xlpm.x,_xlpm.x=$E979))))</f>
        <v>9.0744101633393826E-4</v>
      </c>
      <c r="K979" s="3">
        <f t="shared" si="187"/>
        <v>1</v>
      </c>
      <c r="L979" s="3" cm="1">
        <f t="array" ref="L979">SUM(_xlfn._xlws.FILTER($D$2:$D$998,_xlfn.MAP($F$2:$F$998,_xlfn.LAMBDA(_xlpm.x,_xlpm.x=$F979))))</f>
        <v>9.0744101633393826E-4</v>
      </c>
      <c r="M979" s="3">
        <f t="shared" si="188"/>
        <v>1</v>
      </c>
      <c r="N979" s="3">
        <f t="shared" si="189"/>
        <v>0.27185717486836958</v>
      </c>
      <c r="O979" s="3">
        <f t="shared" si="190"/>
        <v>1</v>
      </c>
      <c r="P979" s="3">
        <f t="shared" si="191"/>
        <v>0</v>
      </c>
      <c r="Q979" s="3"/>
    </row>
    <row r="980" spans="1:17">
      <c r="A980" s="1" t="str">
        <f t="shared" si="180"/>
        <v>~pflücken~ : [pflʏkŋ]</v>
      </c>
      <c r="B980" s="2">
        <v>1</v>
      </c>
      <c r="C980" s="1" t="s">
        <v>717</v>
      </c>
      <c r="D980" s="3">
        <f t="shared" si="181"/>
        <v>9.0744101633393826E-4</v>
      </c>
      <c r="E980" s="3" t="str">
        <f t="shared" si="182"/>
        <v>~pflücken~</v>
      </c>
      <c r="F980" s="3" t="str">
        <f t="shared" si="183"/>
        <v>[pflʏkŋ]</v>
      </c>
      <c r="G980" s="5">
        <f t="shared" si="184"/>
        <v>8</v>
      </c>
      <c r="H980" s="5">
        <f t="shared" si="185"/>
        <v>6</v>
      </c>
      <c r="I980" s="5">
        <f t="shared" si="186"/>
        <v>8</v>
      </c>
      <c r="J980" s="3" cm="1">
        <f t="array" ref="J980">SUM(_xlfn._xlws.FILTER($D$2:$D$998,_xlfn.MAP($E$2:$E$998,_xlfn.LAMBDA(_xlpm.x,_xlpm.x=$E980))))</f>
        <v>9.0744101633393826E-4</v>
      </c>
      <c r="K980" s="3">
        <f t="shared" si="187"/>
        <v>1</v>
      </c>
      <c r="L980" s="3" cm="1">
        <f t="array" ref="L980">SUM(_xlfn._xlws.FILTER($D$2:$D$998,_xlfn.MAP($F$2:$F$998,_xlfn.LAMBDA(_xlpm.x,_xlpm.x=$F980))))</f>
        <v>9.0744101633393826E-4</v>
      </c>
      <c r="M980" s="3">
        <f t="shared" si="188"/>
        <v>1</v>
      </c>
      <c r="N980" s="3">
        <f t="shared" si="189"/>
        <v>0.27185717486836958</v>
      </c>
      <c r="O980" s="3">
        <f t="shared" si="190"/>
        <v>1</v>
      </c>
      <c r="P980" s="3">
        <f t="shared" si="191"/>
        <v>0</v>
      </c>
      <c r="Q980" s="3"/>
    </row>
    <row r="981" spans="1:17">
      <c r="A981" s="1" t="str">
        <f t="shared" si="180"/>
        <v>~zwischen~ : [tsvɪʃn]</v>
      </c>
      <c r="B981" s="2">
        <v>1</v>
      </c>
      <c r="C981" s="1" t="s">
        <v>716</v>
      </c>
      <c r="D981" s="3">
        <f t="shared" si="181"/>
        <v>9.0744101633393826E-4</v>
      </c>
      <c r="E981" s="3" t="str">
        <f t="shared" si="182"/>
        <v>~zwischen~</v>
      </c>
      <c r="F981" s="3" t="str">
        <f t="shared" si="183"/>
        <v>[tsvɪʃn]</v>
      </c>
      <c r="G981" s="5">
        <f t="shared" si="184"/>
        <v>8</v>
      </c>
      <c r="H981" s="5">
        <f t="shared" si="185"/>
        <v>6</v>
      </c>
      <c r="I981" s="5">
        <f t="shared" si="186"/>
        <v>8</v>
      </c>
      <c r="J981" s="3" cm="1">
        <f t="array" ref="J981">SUM(_xlfn._xlws.FILTER($D$2:$D$998,_xlfn.MAP($E$2:$E$998,_xlfn.LAMBDA(_xlpm.x,_xlpm.x=$E981))))</f>
        <v>9.0744101633393826E-4</v>
      </c>
      <c r="K981" s="3">
        <f t="shared" si="187"/>
        <v>1</v>
      </c>
      <c r="L981" s="3" cm="1">
        <f t="array" ref="L981">SUM(_xlfn._xlws.FILTER($D$2:$D$998,_xlfn.MAP($F$2:$F$998,_xlfn.LAMBDA(_xlpm.x,_xlpm.x=$F981))))</f>
        <v>9.0744101633393826E-4</v>
      </c>
      <c r="M981" s="3">
        <f t="shared" si="188"/>
        <v>1</v>
      </c>
      <c r="N981" s="3">
        <f t="shared" si="189"/>
        <v>0.27185717486836958</v>
      </c>
      <c r="O981" s="3">
        <f t="shared" si="190"/>
        <v>1</v>
      </c>
      <c r="P981" s="3">
        <f t="shared" si="191"/>
        <v>0</v>
      </c>
      <c r="Q981" s="3"/>
    </row>
    <row r="982" spans="1:17">
      <c r="A982" s="1" t="str">
        <f t="shared" si="180"/>
        <v>~trachten~ : [tʁaxtn]</v>
      </c>
      <c r="B982" s="2">
        <v>1</v>
      </c>
      <c r="C982" s="1" t="s">
        <v>715</v>
      </c>
      <c r="D982" s="3">
        <f t="shared" si="181"/>
        <v>9.0744101633393826E-4</v>
      </c>
      <c r="E982" s="3" t="str">
        <f t="shared" si="182"/>
        <v>~trachten~</v>
      </c>
      <c r="F982" s="3" t="str">
        <f t="shared" si="183"/>
        <v>[tʁaxtn]</v>
      </c>
      <c r="G982" s="5">
        <f t="shared" si="184"/>
        <v>8</v>
      </c>
      <c r="H982" s="5">
        <f t="shared" si="185"/>
        <v>6</v>
      </c>
      <c r="I982" s="5">
        <f t="shared" si="186"/>
        <v>8</v>
      </c>
      <c r="J982" s="3" cm="1">
        <f t="array" ref="J982">SUM(_xlfn._xlws.FILTER($D$2:$D$998,_xlfn.MAP($E$2:$E$998,_xlfn.LAMBDA(_xlpm.x,_xlpm.x=$E982))))</f>
        <v>9.0744101633393826E-4</v>
      </c>
      <c r="K982" s="3">
        <f t="shared" si="187"/>
        <v>1</v>
      </c>
      <c r="L982" s="3" cm="1">
        <f t="array" ref="L982">SUM(_xlfn._xlws.FILTER($D$2:$D$998,_xlfn.MAP($F$2:$F$998,_xlfn.LAMBDA(_xlpm.x,_xlpm.x=$F982))))</f>
        <v>9.0744101633393826E-4</v>
      </c>
      <c r="M982" s="3">
        <f t="shared" si="188"/>
        <v>1</v>
      </c>
      <c r="N982" s="3">
        <f t="shared" si="189"/>
        <v>0.27185717486836958</v>
      </c>
      <c r="O982" s="3">
        <f t="shared" si="190"/>
        <v>1</v>
      </c>
      <c r="P982" s="3">
        <f t="shared" si="191"/>
        <v>0</v>
      </c>
      <c r="Q982" s="3"/>
    </row>
    <row r="983" spans="1:17">
      <c r="A983" s="1" t="str">
        <f t="shared" si="180"/>
        <v>~scheinen~ : [ʃaɛnən]</v>
      </c>
      <c r="B983" s="2">
        <v>1</v>
      </c>
      <c r="C983" s="1" t="s">
        <v>714</v>
      </c>
      <c r="D983" s="3">
        <f t="shared" si="181"/>
        <v>9.0744101633393826E-4</v>
      </c>
      <c r="E983" s="3" t="str">
        <f t="shared" si="182"/>
        <v>~scheinen~</v>
      </c>
      <c r="F983" s="3" t="str">
        <f t="shared" si="183"/>
        <v>[ʃaɛnən]</v>
      </c>
      <c r="G983" s="5">
        <f t="shared" si="184"/>
        <v>8</v>
      </c>
      <c r="H983" s="5">
        <f t="shared" si="185"/>
        <v>6</v>
      </c>
      <c r="I983" s="5">
        <f t="shared" si="186"/>
        <v>8</v>
      </c>
      <c r="J983" s="3" cm="1">
        <f t="array" ref="J983">SUM(_xlfn._xlws.FILTER($D$2:$D$998,_xlfn.MAP($E$2:$E$998,_xlfn.LAMBDA(_xlpm.x,_xlpm.x=$E983))))</f>
        <v>9.0744101633393826E-4</v>
      </c>
      <c r="K983" s="3">
        <f t="shared" si="187"/>
        <v>1</v>
      </c>
      <c r="L983" s="3" cm="1">
        <f t="array" ref="L983">SUM(_xlfn._xlws.FILTER($D$2:$D$998,_xlfn.MAP($F$2:$F$998,_xlfn.LAMBDA(_xlpm.x,_xlpm.x=$F983))))</f>
        <v>9.0744101633393826E-4</v>
      </c>
      <c r="M983" s="3">
        <f t="shared" si="188"/>
        <v>1</v>
      </c>
      <c r="N983" s="3">
        <f t="shared" si="189"/>
        <v>0.27185717486836958</v>
      </c>
      <c r="O983" s="3">
        <f t="shared" si="190"/>
        <v>1</v>
      </c>
      <c r="P983" s="3">
        <f t="shared" si="191"/>
        <v>0</v>
      </c>
      <c r="Q983" s="3"/>
    </row>
    <row r="984" spans="1:17">
      <c r="A984" s="1" t="str">
        <f t="shared" si="180"/>
        <v>~gleichen~ : [ɡlaɛçn]</v>
      </c>
      <c r="B984" s="2">
        <v>1</v>
      </c>
      <c r="C984" s="1" t="s">
        <v>713</v>
      </c>
      <c r="D984" s="3">
        <f t="shared" si="181"/>
        <v>9.0744101633393826E-4</v>
      </c>
      <c r="E984" s="3" t="str">
        <f t="shared" si="182"/>
        <v>~gleichen~</v>
      </c>
      <c r="F984" s="3" t="str">
        <f t="shared" si="183"/>
        <v>[ɡlaɛçn]</v>
      </c>
      <c r="G984" s="5">
        <f t="shared" si="184"/>
        <v>8</v>
      </c>
      <c r="H984" s="5">
        <f t="shared" si="185"/>
        <v>6</v>
      </c>
      <c r="I984" s="5">
        <f t="shared" si="186"/>
        <v>8</v>
      </c>
      <c r="J984" s="3" cm="1">
        <f t="array" ref="J984">SUM(_xlfn._xlws.FILTER($D$2:$D$998,_xlfn.MAP($E$2:$E$998,_xlfn.LAMBDA(_xlpm.x,_xlpm.x=$E984))))</f>
        <v>9.0744101633393826E-4</v>
      </c>
      <c r="K984" s="3">
        <f t="shared" si="187"/>
        <v>1</v>
      </c>
      <c r="L984" s="3" cm="1">
        <f t="array" ref="L984">SUM(_xlfn._xlws.FILTER($D$2:$D$998,_xlfn.MAP($F$2:$F$998,_xlfn.LAMBDA(_xlpm.x,_xlpm.x=$F984))))</f>
        <v>9.0744101633393826E-4</v>
      </c>
      <c r="M984" s="3">
        <f t="shared" si="188"/>
        <v>1</v>
      </c>
      <c r="N984" s="3">
        <f t="shared" si="189"/>
        <v>0.27185717486836958</v>
      </c>
      <c r="O984" s="3">
        <f t="shared" si="190"/>
        <v>1</v>
      </c>
      <c r="P984" s="3">
        <f t="shared" si="191"/>
        <v>0</v>
      </c>
      <c r="Q984" s="3"/>
    </row>
    <row r="985" spans="1:17">
      <c r="A985" s="1" t="str">
        <f t="shared" si="180"/>
        <v>~speicher~ : [ʃpaɛçɐ]</v>
      </c>
      <c r="B985" s="2">
        <v>1</v>
      </c>
      <c r="C985" s="1" t="s">
        <v>712</v>
      </c>
      <c r="D985" s="3">
        <f t="shared" si="181"/>
        <v>9.0744101633393826E-4</v>
      </c>
      <c r="E985" s="3" t="str">
        <f t="shared" si="182"/>
        <v>~speicher~</v>
      </c>
      <c r="F985" s="3" t="str">
        <f t="shared" si="183"/>
        <v>[ʃpaɛçɐ]</v>
      </c>
      <c r="G985" s="5">
        <f t="shared" si="184"/>
        <v>8</v>
      </c>
      <c r="H985" s="5">
        <f t="shared" si="185"/>
        <v>6</v>
      </c>
      <c r="I985" s="5">
        <f t="shared" si="186"/>
        <v>8</v>
      </c>
      <c r="J985" s="3" cm="1">
        <f t="array" ref="J985">SUM(_xlfn._xlws.FILTER($D$2:$D$998,_xlfn.MAP($E$2:$E$998,_xlfn.LAMBDA(_xlpm.x,_xlpm.x=$E985))))</f>
        <v>9.0744101633393826E-4</v>
      </c>
      <c r="K985" s="3">
        <f t="shared" si="187"/>
        <v>1</v>
      </c>
      <c r="L985" s="3" cm="1">
        <f t="array" ref="L985">SUM(_xlfn._xlws.FILTER($D$2:$D$998,_xlfn.MAP($F$2:$F$998,_xlfn.LAMBDA(_xlpm.x,_xlpm.x=$F985))))</f>
        <v>9.0744101633393826E-4</v>
      </c>
      <c r="M985" s="3">
        <f t="shared" si="188"/>
        <v>1</v>
      </c>
      <c r="N985" s="3">
        <f t="shared" si="189"/>
        <v>0.27185717486836958</v>
      </c>
      <c r="O985" s="3">
        <f t="shared" si="190"/>
        <v>1</v>
      </c>
      <c r="P985" s="3">
        <f t="shared" si="191"/>
        <v>0</v>
      </c>
      <c r="Q985" s="3"/>
    </row>
    <row r="986" spans="1:17">
      <c r="A986" s="1" t="str">
        <f t="shared" si="180"/>
        <v>~sprechen~ : [ʃpʁɛçn]</v>
      </c>
      <c r="B986" s="2">
        <v>1</v>
      </c>
      <c r="C986" s="1" t="s">
        <v>711</v>
      </c>
      <c r="D986" s="3">
        <f t="shared" si="181"/>
        <v>9.0744101633393826E-4</v>
      </c>
      <c r="E986" s="3" t="str">
        <f t="shared" si="182"/>
        <v>~sprechen~</v>
      </c>
      <c r="F986" s="3" t="str">
        <f t="shared" si="183"/>
        <v>[ʃpʁɛçn]</v>
      </c>
      <c r="G986" s="5">
        <f t="shared" si="184"/>
        <v>8</v>
      </c>
      <c r="H986" s="5">
        <f t="shared" si="185"/>
        <v>6</v>
      </c>
      <c r="I986" s="5">
        <f t="shared" si="186"/>
        <v>8</v>
      </c>
      <c r="J986" s="3" cm="1">
        <f t="array" ref="J986">SUM(_xlfn._xlws.FILTER($D$2:$D$998,_xlfn.MAP($E$2:$E$998,_xlfn.LAMBDA(_xlpm.x,_xlpm.x=$E986))))</f>
        <v>9.0744101633393826E-4</v>
      </c>
      <c r="K986" s="3">
        <f t="shared" si="187"/>
        <v>1</v>
      </c>
      <c r="L986" s="3" cm="1">
        <f t="array" ref="L986">SUM(_xlfn._xlws.FILTER($D$2:$D$998,_xlfn.MAP($F$2:$F$998,_xlfn.LAMBDA(_xlpm.x,_xlpm.x=$F986))))</f>
        <v>9.0744101633393826E-4</v>
      </c>
      <c r="M986" s="3">
        <f t="shared" si="188"/>
        <v>1</v>
      </c>
      <c r="N986" s="3">
        <f t="shared" si="189"/>
        <v>0.27185717486836958</v>
      </c>
      <c r="O986" s="3">
        <f t="shared" si="190"/>
        <v>1</v>
      </c>
      <c r="P986" s="3">
        <f t="shared" si="191"/>
        <v>0</v>
      </c>
      <c r="Q986" s="3"/>
    </row>
    <row r="987" spans="1:17">
      <c r="A987" s="1" t="str">
        <f t="shared" si="180"/>
        <v>~schwieri~ : [ʃviːʁɪ]</v>
      </c>
      <c r="B987" s="2">
        <v>1</v>
      </c>
      <c r="C987" s="1" t="s">
        <v>710</v>
      </c>
      <c r="D987" s="3">
        <f t="shared" si="181"/>
        <v>9.0744101633393826E-4</v>
      </c>
      <c r="E987" s="3" t="str">
        <f t="shared" si="182"/>
        <v>~schwieri~</v>
      </c>
      <c r="F987" s="3" t="str">
        <f t="shared" si="183"/>
        <v>[ʃviːʁɪ]</v>
      </c>
      <c r="G987" s="5">
        <f t="shared" si="184"/>
        <v>8</v>
      </c>
      <c r="H987" s="5">
        <f t="shared" si="185"/>
        <v>6</v>
      </c>
      <c r="I987" s="5">
        <f t="shared" si="186"/>
        <v>8</v>
      </c>
      <c r="J987" s="3" cm="1">
        <f t="array" ref="J987">SUM(_xlfn._xlws.FILTER($D$2:$D$998,_xlfn.MAP($E$2:$E$998,_xlfn.LAMBDA(_xlpm.x,_xlpm.x=$E987))))</f>
        <v>9.0744101633393826E-4</v>
      </c>
      <c r="K987" s="3">
        <f t="shared" si="187"/>
        <v>1</v>
      </c>
      <c r="L987" s="3" cm="1">
        <f t="array" ref="L987">SUM(_xlfn._xlws.FILTER($D$2:$D$998,_xlfn.MAP($F$2:$F$998,_xlfn.LAMBDA(_xlpm.x,_xlpm.x=$F987))))</f>
        <v>9.0744101633393826E-4</v>
      </c>
      <c r="M987" s="3">
        <f t="shared" si="188"/>
        <v>1</v>
      </c>
      <c r="N987" s="3">
        <f t="shared" si="189"/>
        <v>0.27185717486836958</v>
      </c>
      <c r="O987" s="3">
        <f t="shared" si="190"/>
        <v>1</v>
      </c>
      <c r="P987" s="3">
        <f t="shared" si="191"/>
        <v>0</v>
      </c>
      <c r="Q987" s="3"/>
    </row>
    <row r="988" spans="1:17">
      <c r="A988" s="1" t="str">
        <f t="shared" si="180"/>
        <v>~schwindi~ : [ʃvɪndɪ]</v>
      </c>
      <c r="B988" s="2">
        <v>1</v>
      </c>
      <c r="C988" s="1" t="s">
        <v>709</v>
      </c>
      <c r="D988" s="3">
        <f t="shared" si="181"/>
        <v>9.0744101633393826E-4</v>
      </c>
      <c r="E988" s="3" t="str">
        <f t="shared" si="182"/>
        <v>~schwindi~</v>
      </c>
      <c r="F988" s="3" t="str">
        <f t="shared" si="183"/>
        <v>[ʃvɪndɪ]</v>
      </c>
      <c r="G988" s="5">
        <f t="shared" si="184"/>
        <v>8</v>
      </c>
      <c r="H988" s="5">
        <f t="shared" si="185"/>
        <v>6</v>
      </c>
      <c r="I988" s="5">
        <f t="shared" si="186"/>
        <v>8</v>
      </c>
      <c r="J988" s="3" cm="1">
        <f t="array" ref="J988">SUM(_xlfn._xlws.FILTER($D$2:$D$998,_xlfn.MAP($E$2:$E$998,_xlfn.LAMBDA(_xlpm.x,_xlpm.x=$E988))))</f>
        <v>9.0744101633393826E-4</v>
      </c>
      <c r="K988" s="3">
        <f t="shared" si="187"/>
        <v>1</v>
      </c>
      <c r="L988" s="3" cm="1">
        <f t="array" ref="L988">SUM(_xlfn._xlws.FILTER($D$2:$D$998,_xlfn.MAP($F$2:$F$998,_xlfn.LAMBDA(_xlpm.x,_xlpm.x=$F988))))</f>
        <v>9.0744101633393826E-4</v>
      </c>
      <c r="M988" s="3">
        <f t="shared" si="188"/>
        <v>1</v>
      </c>
      <c r="N988" s="3">
        <f t="shared" si="189"/>
        <v>0.27185717486836958</v>
      </c>
      <c r="O988" s="3">
        <f t="shared" si="190"/>
        <v>1</v>
      </c>
      <c r="P988" s="3">
        <f t="shared" si="191"/>
        <v>0</v>
      </c>
      <c r="Q988" s="3"/>
    </row>
    <row r="989" spans="1:17">
      <c r="A989" s="1" t="str">
        <f t="shared" si="180"/>
        <v>~geschrie~ : [ɡəʃʁiː]</v>
      </c>
      <c r="B989" s="2">
        <v>1</v>
      </c>
      <c r="C989" s="1" t="s">
        <v>708</v>
      </c>
      <c r="D989" s="3">
        <f t="shared" si="181"/>
        <v>9.0744101633393826E-4</v>
      </c>
      <c r="E989" s="3" t="str">
        <f t="shared" si="182"/>
        <v>~geschrie~</v>
      </c>
      <c r="F989" s="3" t="str">
        <f t="shared" si="183"/>
        <v>[ɡəʃʁiː]</v>
      </c>
      <c r="G989" s="5">
        <f t="shared" si="184"/>
        <v>8</v>
      </c>
      <c r="H989" s="5">
        <f t="shared" si="185"/>
        <v>6</v>
      </c>
      <c r="I989" s="5">
        <f t="shared" si="186"/>
        <v>8</v>
      </c>
      <c r="J989" s="3" cm="1">
        <f t="array" ref="J989">SUM(_xlfn._xlws.FILTER($D$2:$D$998,_xlfn.MAP($E$2:$E$998,_xlfn.LAMBDA(_xlpm.x,_xlpm.x=$E989))))</f>
        <v>9.0744101633393826E-4</v>
      </c>
      <c r="K989" s="3">
        <f t="shared" si="187"/>
        <v>1</v>
      </c>
      <c r="L989" s="3" cm="1">
        <f t="array" ref="L989">SUM(_xlfn._xlws.FILTER($D$2:$D$998,_xlfn.MAP($F$2:$F$998,_xlfn.LAMBDA(_xlpm.x,_xlpm.x=$F989))))</f>
        <v>9.0744101633393826E-4</v>
      </c>
      <c r="M989" s="3">
        <f t="shared" si="188"/>
        <v>1</v>
      </c>
      <c r="N989" s="3">
        <f t="shared" si="189"/>
        <v>0.27185717486836958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~rtsetzen~ : [ʁtzɛtsn]</v>
      </c>
      <c r="B990" s="2">
        <v>1</v>
      </c>
      <c r="C990" s="1" t="s">
        <v>707</v>
      </c>
      <c r="D990" s="3">
        <f t="shared" si="181"/>
        <v>9.0744101633393826E-4</v>
      </c>
      <c r="E990" s="3" t="str">
        <f t="shared" si="182"/>
        <v>~rtsetzen~</v>
      </c>
      <c r="F990" s="3" t="str">
        <f t="shared" si="183"/>
        <v>[ʁtzɛtsn]</v>
      </c>
      <c r="G990" s="5">
        <f t="shared" si="184"/>
        <v>8</v>
      </c>
      <c r="H990" s="5">
        <f t="shared" si="185"/>
        <v>7</v>
      </c>
      <c r="I990" s="5">
        <f t="shared" si="186"/>
        <v>8</v>
      </c>
      <c r="J990" s="3" cm="1">
        <f t="array" ref="J990">SUM(_xlfn._xlws.FILTER($D$2:$D$998,_xlfn.MAP($E$2:$E$998,_xlfn.LAMBDA(_xlpm.x,_xlpm.x=$E990))))</f>
        <v>9.0744101633393826E-4</v>
      </c>
      <c r="K990" s="3">
        <f t="shared" si="187"/>
        <v>1</v>
      </c>
      <c r="L990" s="3" cm="1">
        <f t="array" ref="L990">SUM(_xlfn._xlws.FILTER($D$2:$D$998,_xlfn.MAP($F$2:$F$998,_xlfn.LAMBDA(_xlpm.x,_xlpm.x=$F990))))</f>
        <v>9.0744101633393826E-4</v>
      </c>
      <c r="M990" s="3">
        <f t="shared" si="188"/>
        <v>1</v>
      </c>
      <c r="N990" s="3">
        <f t="shared" si="189"/>
        <v>0.28725561847890652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~ndustrie~ : [ndʊstʁiː]</v>
      </c>
      <c r="B991" s="2">
        <v>1</v>
      </c>
      <c r="C991" s="1" t="s">
        <v>706</v>
      </c>
      <c r="D991" s="3">
        <f t="shared" si="181"/>
        <v>9.0744101633393826E-4</v>
      </c>
      <c r="E991" s="1" t="str">
        <f t="shared" si="182"/>
        <v>~ndustrie~</v>
      </c>
      <c r="F991" s="1" t="str">
        <f t="shared" si="183"/>
        <v>[ndʊstʁiː]</v>
      </c>
      <c r="G991" s="5">
        <f t="shared" si="184"/>
        <v>8</v>
      </c>
      <c r="H991" s="5">
        <f t="shared" si="185"/>
        <v>8</v>
      </c>
      <c r="I991" s="5">
        <f t="shared" si="186"/>
        <v>8</v>
      </c>
      <c r="J991" s="3" cm="1">
        <f t="array" ref="J991">SUM(_xlfn._xlws.FILTER($D$2:$D$998,_xlfn.MAP($E$2:$E$998,_xlfn.LAMBDA(_xlpm.x,_xlpm.x=$E991))))</f>
        <v>9.0744101633393826E-4</v>
      </c>
      <c r="K991" s="3">
        <f t="shared" si="187"/>
        <v>1</v>
      </c>
      <c r="L991" s="3" cm="1">
        <f t="array" ref="L991">SUM(_xlfn._xlws.FILTER($D$2:$D$998,_xlfn.MAP($F$2:$F$998,_xlfn.LAMBDA(_xlpm.x,_xlpm.x=$F991))))</f>
        <v>9.0744101633393826E-4</v>
      </c>
      <c r="M991" s="3">
        <f t="shared" si="188"/>
        <v>1</v>
      </c>
      <c r="N991" s="3">
        <f t="shared" si="189"/>
        <v>0.3010299956639812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~schlagen~ : [ʃlaːɡŋ]</v>
      </c>
      <c r="B992" s="2">
        <v>2</v>
      </c>
      <c r="C992" s="1" t="s">
        <v>704</v>
      </c>
      <c r="D992" s="3">
        <f t="shared" si="181"/>
        <v>1.8148820326678765E-3</v>
      </c>
      <c r="E992" s="3" t="str">
        <f t="shared" si="182"/>
        <v>~schlagen~</v>
      </c>
      <c r="F992" s="3" t="str">
        <f t="shared" si="183"/>
        <v>[ʃlaːɡŋ]</v>
      </c>
      <c r="G992" s="5">
        <f t="shared" si="184"/>
        <v>8</v>
      </c>
      <c r="H992" s="5">
        <f t="shared" si="185"/>
        <v>6</v>
      </c>
      <c r="I992" s="5">
        <f t="shared" si="186"/>
        <v>8</v>
      </c>
      <c r="J992" s="3" cm="1">
        <f t="array" ref="J992">SUM(_xlfn._xlws.FILTER($D$2:$D$998,_xlfn.MAP($E$2:$E$998,_xlfn.LAMBDA(_xlpm.x,_xlpm.x=$E992))))</f>
        <v>1.8148820326678765E-3</v>
      </c>
      <c r="K992" s="3">
        <f t="shared" si="187"/>
        <v>1</v>
      </c>
      <c r="L992" s="3" cm="1">
        <f t="array" ref="L992">SUM(_xlfn._xlws.FILTER($D$2:$D$998,_xlfn.MAP($F$2:$F$998,_xlfn.LAMBDA(_xlpm.x,_xlpm.x=$F992))))</f>
        <v>1.8148820326678765E-3</v>
      </c>
      <c r="M992" s="3">
        <f t="shared" si="188"/>
        <v>1</v>
      </c>
      <c r="N992" s="3">
        <f t="shared" si="189"/>
        <v>0.43088342771835975</v>
      </c>
      <c r="O992" s="3">
        <f t="shared" si="190"/>
        <v>1</v>
      </c>
      <c r="P992" s="3">
        <f t="shared" si="191"/>
        <v>0</v>
      </c>
      <c r="Q992" s="3"/>
    </row>
    <row r="993" spans="1:18">
      <c r="A993" s="1" t="str">
        <f t="shared" si="180"/>
        <v>~schlüssel~ : [ʃlʏsl]</v>
      </c>
      <c r="B993" s="2">
        <v>1</v>
      </c>
      <c r="C993" s="1" t="s">
        <v>703</v>
      </c>
      <c r="D993" s="3">
        <f t="shared" si="181"/>
        <v>9.0744101633393826E-4</v>
      </c>
      <c r="E993" s="3" t="str">
        <f t="shared" si="182"/>
        <v>~schlüssel~</v>
      </c>
      <c r="F993" s="3" t="str">
        <f t="shared" si="183"/>
        <v>[ʃlʏsl]</v>
      </c>
      <c r="G993" s="5">
        <f t="shared" si="184"/>
        <v>9</v>
      </c>
      <c r="H993" s="5">
        <f t="shared" si="185"/>
        <v>5</v>
      </c>
      <c r="I993" s="5">
        <f t="shared" si="186"/>
        <v>9</v>
      </c>
      <c r="J993" s="3" cm="1">
        <f t="array" ref="J993">SUM(_xlfn._xlws.FILTER($D$2:$D$998,_xlfn.MAP($E$2:$E$998,_xlfn.LAMBDA(_xlpm.x,_xlpm.x=$E993))))</f>
        <v>9.0744101633393826E-4</v>
      </c>
      <c r="K993" s="3">
        <f t="shared" si="187"/>
        <v>1</v>
      </c>
      <c r="L993" s="3" cm="1">
        <f t="array" ref="L993">SUM(_xlfn._xlws.FILTER($D$2:$D$998,_xlfn.MAP($F$2:$F$998,_xlfn.LAMBDA(_xlpm.x,_xlpm.x=$F993))))</f>
        <v>9.0744101633393826E-4</v>
      </c>
      <c r="M993" s="3">
        <f t="shared" si="188"/>
        <v>1</v>
      </c>
      <c r="N993" s="3">
        <f t="shared" si="189"/>
        <v>0.25439985932113074</v>
      </c>
      <c r="O993" s="3">
        <f t="shared" si="190"/>
        <v>1</v>
      </c>
      <c r="P993" s="3">
        <f t="shared" si="191"/>
        <v>0</v>
      </c>
      <c r="Q993" s="3"/>
    </row>
    <row r="994" spans="1:18">
      <c r="A994" s="1" t="str">
        <f t="shared" si="180"/>
        <v>~schwester~ : [ʃvɛstɐ]</v>
      </c>
      <c r="B994" s="2">
        <v>1</v>
      </c>
      <c r="C994" s="1" t="s">
        <v>702</v>
      </c>
      <c r="D994" s="3">
        <f t="shared" si="181"/>
        <v>9.0744101633393826E-4</v>
      </c>
      <c r="E994" s="3" t="str">
        <f t="shared" si="182"/>
        <v>~schwester~</v>
      </c>
      <c r="F994" s="3" t="str">
        <f t="shared" si="183"/>
        <v>[ʃvɛstɐ]</v>
      </c>
      <c r="G994" s="5">
        <f t="shared" si="184"/>
        <v>9</v>
      </c>
      <c r="H994" s="5">
        <f t="shared" si="185"/>
        <v>6</v>
      </c>
      <c r="I994" s="5">
        <f t="shared" si="186"/>
        <v>9</v>
      </c>
      <c r="J994" s="3" cm="1">
        <f t="array" ref="J994">SUM(_xlfn._xlws.FILTER($D$2:$D$998,_xlfn.MAP($E$2:$E$998,_xlfn.LAMBDA(_xlpm.x,_xlpm.x=$E994))))</f>
        <v>9.0744101633393826E-4</v>
      </c>
      <c r="K994" s="3">
        <f t="shared" si="187"/>
        <v>1</v>
      </c>
      <c r="L994" s="3" cm="1">
        <f t="array" ref="L994">SUM(_xlfn._xlws.FILTER($D$2:$D$998,_xlfn.MAP($F$2:$F$998,_xlfn.LAMBDA(_xlpm.x,_xlpm.x=$F994))))</f>
        <v>9.0744101633393826E-4</v>
      </c>
      <c r="M994" s="3">
        <f t="shared" si="188"/>
        <v>1</v>
      </c>
      <c r="N994" s="3">
        <f t="shared" si="189"/>
        <v>0.27185717486836958</v>
      </c>
      <c r="O994" s="3">
        <f t="shared" si="190"/>
        <v>1</v>
      </c>
      <c r="P994" s="3">
        <f t="shared" si="191"/>
        <v>0</v>
      </c>
      <c r="Q994" s="3"/>
    </row>
    <row r="995" spans="1:18">
      <c r="A995" s="1" t="str">
        <f t="shared" si="180"/>
        <v>~schreiben~ : [ʃʁaɛbm]</v>
      </c>
      <c r="B995" s="2">
        <v>1</v>
      </c>
      <c r="C995" s="1" t="s">
        <v>701</v>
      </c>
      <c r="D995" s="3">
        <f t="shared" si="181"/>
        <v>9.0744101633393826E-4</v>
      </c>
      <c r="E995" s="3" t="str">
        <f t="shared" si="182"/>
        <v>~schreiben~</v>
      </c>
      <c r="F995" s="3" t="str">
        <f t="shared" si="183"/>
        <v>[ʃʁaɛbm]</v>
      </c>
      <c r="G995" s="5">
        <f t="shared" si="184"/>
        <v>9</v>
      </c>
      <c r="H995" s="5">
        <f t="shared" si="185"/>
        <v>6</v>
      </c>
      <c r="I995" s="5">
        <f t="shared" si="186"/>
        <v>9</v>
      </c>
      <c r="J995" s="3" cm="1">
        <f t="array" ref="J995">SUM(_xlfn._xlws.FILTER($D$2:$D$998,_xlfn.MAP($E$2:$E$998,_xlfn.LAMBDA(_xlpm.x,_xlpm.x=$E995))))</f>
        <v>9.0744101633393826E-4</v>
      </c>
      <c r="K995" s="3">
        <f t="shared" si="187"/>
        <v>1</v>
      </c>
      <c r="L995" s="3" cm="1">
        <f t="array" ref="L995">SUM(_xlfn._xlws.FILTER($D$2:$D$998,_xlfn.MAP($F$2:$F$998,_xlfn.LAMBDA(_xlpm.x,_xlpm.x=$F995))))</f>
        <v>9.0744101633393826E-4</v>
      </c>
      <c r="M995" s="3">
        <f t="shared" si="188"/>
        <v>1</v>
      </c>
      <c r="N995" s="3">
        <f t="shared" si="189"/>
        <v>0.27185717486836958</v>
      </c>
      <c r="O995" s="3">
        <f t="shared" si="190"/>
        <v>1</v>
      </c>
      <c r="P995" s="3">
        <f t="shared" si="191"/>
        <v>0</v>
      </c>
      <c r="Q995" s="3"/>
    </row>
    <row r="996" spans="1:18">
      <c r="A996" s="1" t="str">
        <f t="shared" si="180"/>
        <v>~schrieben~ : [ʃʁiːbm]</v>
      </c>
      <c r="B996" s="2">
        <v>1</v>
      </c>
      <c r="C996" s="1" t="s">
        <v>700</v>
      </c>
      <c r="D996" s="3">
        <f t="shared" si="181"/>
        <v>9.0744101633393826E-4</v>
      </c>
      <c r="E996" s="3" t="str">
        <f t="shared" si="182"/>
        <v>~schrieben~</v>
      </c>
      <c r="F996" s="3" t="str">
        <f t="shared" si="183"/>
        <v>[ʃʁiːbm]</v>
      </c>
      <c r="G996" s="5">
        <f t="shared" si="184"/>
        <v>9</v>
      </c>
      <c r="H996" s="5">
        <f t="shared" si="185"/>
        <v>6</v>
      </c>
      <c r="I996" s="5">
        <f t="shared" si="186"/>
        <v>9</v>
      </c>
      <c r="J996" s="3" cm="1">
        <f t="array" ref="J996">SUM(_xlfn._xlws.FILTER($D$2:$D$998,_xlfn.MAP($E$2:$E$998,_xlfn.LAMBDA(_xlpm.x,_xlpm.x=$E996))))</f>
        <v>9.0744101633393826E-4</v>
      </c>
      <c r="K996" s="3">
        <f t="shared" si="187"/>
        <v>1</v>
      </c>
      <c r="L996" s="3" cm="1">
        <f t="array" ref="L996">SUM(_xlfn._xlws.FILTER($D$2:$D$998,_xlfn.MAP($F$2:$F$998,_xlfn.LAMBDA(_xlpm.x,_xlpm.x=$F996))))</f>
        <v>9.0744101633393826E-4</v>
      </c>
      <c r="M996" s="3">
        <f t="shared" si="188"/>
        <v>1</v>
      </c>
      <c r="N996" s="3">
        <f t="shared" si="189"/>
        <v>0.27185717486836958</v>
      </c>
      <c r="O996" s="3">
        <f t="shared" si="190"/>
        <v>1</v>
      </c>
      <c r="P996" s="3">
        <f t="shared" si="191"/>
        <v>0</v>
      </c>
      <c r="Q996" s="3"/>
    </row>
    <row r="997" spans="1:18">
      <c r="A997" s="1" t="str">
        <f t="shared" si="180"/>
        <v>~wahrschei~ : [vaːʁʃaɛ]</v>
      </c>
      <c r="B997" s="2">
        <v>1</v>
      </c>
      <c r="C997" s="1" t="s">
        <v>699</v>
      </c>
      <c r="D997" s="3">
        <f t="shared" si="181"/>
        <v>9.0744101633393826E-4</v>
      </c>
      <c r="E997" s="3" t="str">
        <f t="shared" si="182"/>
        <v>~wahrschei~</v>
      </c>
      <c r="F997" s="3" t="str">
        <f t="shared" si="183"/>
        <v>[vaːʁʃaɛ]</v>
      </c>
      <c r="G997" s="5">
        <f t="shared" si="184"/>
        <v>9</v>
      </c>
      <c r="H997" s="5">
        <f t="shared" si="185"/>
        <v>7</v>
      </c>
      <c r="I997" s="5">
        <f t="shared" si="186"/>
        <v>9</v>
      </c>
      <c r="J997" s="3" cm="1">
        <f t="array" ref="J997">SUM(_xlfn._xlws.FILTER($D$2:$D$998,_xlfn.MAP($E$2:$E$998,_xlfn.LAMBDA(_xlpm.x,_xlpm.x=$E997))))</f>
        <v>9.0744101633393826E-4</v>
      </c>
      <c r="K997" s="3">
        <f t="shared" si="187"/>
        <v>1</v>
      </c>
      <c r="L997" s="3" cm="1">
        <f t="array" ref="L997">SUM(_xlfn._xlws.FILTER($D$2:$D$998,_xlfn.MAP($F$2:$F$998,_xlfn.LAMBDA(_xlpm.x,_xlpm.x=$F997))))</f>
        <v>9.0744101633393826E-4</v>
      </c>
      <c r="M997" s="3">
        <f t="shared" si="188"/>
        <v>1</v>
      </c>
      <c r="N997" s="3">
        <f t="shared" si="189"/>
        <v>0.28725561847890652</v>
      </c>
      <c r="O997" s="3">
        <f t="shared" si="190"/>
        <v>1</v>
      </c>
      <c r="P997" s="3">
        <f t="shared" si="191"/>
        <v>0</v>
      </c>
      <c r="Q997" s="3"/>
    </row>
    <row r="998" spans="1:18">
      <c r="A998" s="1" t="str">
        <f t="shared" si="180"/>
        <v>~rscheinli~ : [ʁʃaɛnlɪ]</v>
      </c>
      <c r="B998" s="2">
        <v>1</v>
      </c>
      <c r="C998" s="1" t="s">
        <v>698</v>
      </c>
      <c r="D998" s="3">
        <f t="shared" si="181"/>
        <v>9.0744101633393826E-4</v>
      </c>
      <c r="E998" s="3" t="str">
        <f t="shared" si="182"/>
        <v>~rscheinli~</v>
      </c>
      <c r="F998" s="3" t="str">
        <f t="shared" si="183"/>
        <v>[ʁʃaɛnlɪ]</v>
      </c>
      <c r="G998" s="5">
        <f t="shared" si="184"/>
        <v>9</v>
      </c>
      <c r="H998" s="5">
        <f t="shared" si="185"/>
        <v>7</v>
      </c>
      <c r="I998" s="5">
        <f t="shared" si="186"/>
        <v>9</v>
      </c>
      <c r="J998" s="3" cm="1">
        <f t="array" ref="J998">SUM(_xlfn._xlws.FILTER($D$2:$D$998,_xlfn.MAP($E$2:$E$998,_xlfn.LAMBDA(_xlpm.x,_xlpm.x=$E998))))</f>
        <v>9.0744101633393826E-4</v>
      </c>
      <c r="K998" s="3">
        <f t="shared" si="187"/>
        <v>1</v>
      </c>
      <c r="L998" s="3" cm="1">
        <f t="array" ref="L998">SUM(_xlfn._xlws.FILTER($D$2:$D$998,_xlfn.MAP($F$2:$F$998,_xlfn.LAMBDA(_xlpm.x,_xlpm.x=$F998))))</f>
        <v>9.0744101633393826E-4</v>
      </c>
      <c r="M998" s="3">
        <f t="shared" si="188"/>
        <v>1</v>
      </c>
      <c r="N998" s="3">
        <f t="shared" si="189"/>
        <v>0.28725561847890652</v>
      </c>
      <c r="O998" s="3">
        <f t="shared" si="190"/>
        <v>1</v>
      </c>
      <c r="P998" s="3">
        <f t="shared" si="191"/>
        <v>0</v>
      </c>
      <c r="Q998" s="3"/>
    </row>
    <row r="999" spans="1:18">
      <c r="A999" s="1"/>
      <c r="C999" s="1"/>
      <c r="D999" s="3"/>
      <c r="E999" s="3"/>
      <c r="F999" s="3"/>
      <c r="G999" s="5"/>
      <c r="H999" s="5"/>
      <c r="I999" s="5"/>
      <c r="L999" s="8"/>
      <c r="M999" s="3"/>
      <c r="N999" s="7"/>
      <c r="O999" s="3"/>
      <c r="P999" s="3"/>
      <c r="Q999" s="3"/>
      <c r="R999" s="3"/>
    </row>
    <row r="1000" spans="1:18">
      <c r="A1000" s="1"/>
      <c r="C1000" s="1"/>
      <c r="D1000" s="3"/>
      <c r="E1000" s="3"/>
      <c r="F1000" s="3"/>
      <c r="G1000" s="5"/>
      <c r="H1000" s="5"/>
      <c r="I1000" s="5"/>
      <c r="L1000" s="8"/>
      <c r="M1000" s="3"/>
      <c r="N1000" s="7"/>
      <c r="O1000" s="3"/>
      <c r="P1000" s="3"/>
      <c r="Q1000" s="3"/>
      <c r="R1000" s="3"/>
    </row>
    <row r="1001" spans="1:18">
      <c r="B1001" s="10">
        <f>_xlfn.LET(_xlpm.d,B2:B998,SUM(_xlpm.d))</f>
        <v>1102</v>
      </c>
      <c r="G1001" s="2"/>
      <c r="H1001" s="2"/>
      <c r="I1001" s="2"/>
    </row>
    <row r="1002" spans="1:18">
      <c r="P1002" s="2" t="s">
        <v>695</v>
      </c>
      <c r="Q1002" s="2" t="s">
        <v>696</v>
      </c>
    </row>
    <row r="1003" spans="1:18">
      <c r="O1003" s="2" t="s">
        <v>2002</v>
      </c>
      <c r="P1003" s="9">
        <f>_xlfn.LET(_xlpm.d,P$2:P$998,COUNTIF(_xlpm.d,"&lt;0"))</f>
        <v>34</v>
      </c>
      <c r="Q1003" s="11">
        <f>P1003/P$1006</f>
        <v>3.4102306920762285E-2</v>
      </c>
    </row>
    <row r="1004" spans="1:18">
      <c r="O1004" s="2" t="s">
        <v>2003</v>
      </c>
      <c r="P1004" s="9">
        <f>_xlfn.LET(_xlpm.d,P$2:P$998,COUNTIF(_xlpm.d,"=0"))</f>
        <v>943</v>
      </c>
      <c r="Q1004" s="11">
        <f>P1004/P$1006</f>
        <v>0.94583751253761283</v>
      </c>
    </row>
    <row r="1005" spans="1:18">
      <c r="O1005" s="2" t="s">
        <v>2004</v>
      </c>
      <c r="P1005" s="9">
        <f>_xlfn.LET(_xlpm.d,P$2:P$998,COUNTIF(_xlpm.d,"&gt;0"))</f>
        <v>20</v>
      </c>
      <c r="Q1005" s="11">
        <f>P1005/P$1006</f>
        <v>2.0060180541624874E-2</v>
      </c>
    </row>
    <row r="1006" spans="1:18">
      <c r="P1006" s="2">
        <f>SUM(P1003:P1005)</f>
        <v>997</v>
      </c>
      <c r="Q1006" s="11">
        <f>SUM(Q1003:Q1005)</f>
        <v>1</v>
      </c>
    </row>
  </sheetData>
  <conditionalFormatting sqref="D2:D1000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998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998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998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998 M999:M1000 K2:K998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998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999:O100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998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999:R100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3B028-05BB-CE47-BCE9-C51C3F243FA8}">
  <dimension ref="A1:R1320"/>
  <sheetViews>
    <sheetView topLeftCell="C1" workbookViewId="0">
      <pane xSplit="7380" ySplit="3640" topLeftCell="E1338" activePane="bottomRight"/>
      <selection activeCell="C1" sqref="A1:XFD1048576"/>
      <selection pane="topRight" activeCell="N1" sqref="N1:O1048576"/>
      <selection pane="bottomLeft" activeCell="B687" sqref="B687"/>
      <selection pane="bottomRight" activeCell="H1357" sqref="H1357"/>
    </sheetView>
  </sheetViews>
  <sheetFormatPr baseColWidth="10" defaultRowHeight="23"/>
  <cols>
    <col min="1" max="1" width="16.625" style="2" customWidth="1"/>
    <col min="2" max="2" width="10.625" style="2"/>
    <col min="3" max="3" width="11" style="2" customWidth="1"/>
    <col min="4" max="4" width="10.625" style="2"/>
    <col min="5" max="6" width="9.625" style="2" customWidth="1"/>
    <col min="7" max="9" width="7.375" style="9" customWidth="1"/>
    <col min="10" max="11" width="10.625" style="9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~n_~ : [ŋ_]</v>
      </c>
      <c r="B2" s="2">
        <v>1</v>
      </c>
      <c r="C2" s="1" t="s">
        <v>2001</v>
      </c>
      <c r="D2" s="3">
        <f t="shared" ref="D2:D65" si="1">B2/freq.sum.r1a</f>
        <v>4.8899755501222489E-4</v>
      </c>
      <c r="E2" s="3" t="str">
        <f t="shared" ref="E2:E65" si="2">_xlfn.LET(_xlpm.sep,":",_xlpm.w,$C2,_xlfn.CONCAT("~",RIGHT(_xlpm.w,LEN(_xlpm.w)-FIND(_xlpm.sep,_xlpm.w)),"~"))</f>
        <v>~n_~</v>
      </c>
      <c r="F2" s="3" t="str">
        <f t="shared" ref="F2:F65" si="3">_xlfn.LET(_xlpm.sep,":",_xlpm.w,$C2,_xlfn.CONCAT("[",LEFT(_xlpm.w,FIND(_xlpm.sep,_xlpm.w)-1),"]"))</f>
        <v>[ŋ_]</v>
      </c>
      <c r="G2" s="5">
        <f t="shared" ref="G2:G65" si="4">_xlfn.LET(_xlpm.w,E2,LEN(_xlpm.w)-2)</f>
        <v>2</v>
      </c>
      <c r="H2" s="5">
        <f t="shared" ref="H2:H65" si="5">_xlfn.LET(_xlpm.w,F2,LEN(_xlpm.w)-2)</f>
        <v>2</v>
      </c>
      <c r="I2" s="5">
        <f t="shared" ref="I2:I65" si="6">_xlfn.LET(_xlpm.a,H2,_xlpm.b,G2,MAX(_xlpm.a,_xlpm.b))</f>
        <v>2</v>
      </c>
      <c r="J2" s="3" cm="1">
        <f t="array" ref="J2">SUM(_xlfn._xlws.FILTER($D$2:$D$1312,_xlfn.MAP($E$2:$E$1312,_xlfn.LAMBDA(_xlpm.x,_xlpm.x=$E2))))</f>
        <v>4.0097799511002438E-2</v>
      </c>
      <c r="K2" s="3">
        <f t="shared" ref="K2:K65" si="7">$D2/J2</f>
        <v>1.2195121951219513E-2</v>
      </c>
      <c r="L2" s="3" cm="1">
        <f t="array" ref="L2">SUM(_xlfn._xlws.FILTER($D$2:$D$1312,_xlfn.MAP($F$2:$F$1312,_xlfn.LAMBDA(_xlpm.x,_xlpm.x=$F2))))</f>
        <v>8.3129584352078234E-3</v>
      </c>
      <c r="M2" s="3">
        <f t="shared" ref="M2:M65" si="8">$D2/L2</f>
        <v>5.8823529411764705E-2</v>
      </c>
      <c r="N2" s="3">
        <f t="shared" ref="N2:N65" si="9">_xlfn.LET(_xlpm.freq,B2,_xlpm.size,H2+1,_xlpm.F,O2,LOG(1+_xlpm.freq)*LOG(1+_xlpm.size)*_xlpm.F)</f>
        <v>3.661376092503295E-3</v>
      </c>
      <c r="O2" s="3">
        <f t="shared" ref="O2:O65" si="10">_xlfn.LET(_xlpm.a,M2,_xlpm.b,K2,2*_xlpm.a*_xlpm.b/(_xlpm.a+_xlpm.b))</f>
        <v>2.0202020202020204E-2</v>
      </c>
      <c r="P2" s="3">
        <f t="shared" ref="P2:P65" si="11">_xlfn.LET(_xlpm.p,K2,_xlpm.q,M2,LOG(_xlpm.p/_xlpm.q))</f>
        <v>-0.68336493100544271</v>
      </c>
      <c r="Q2" s="3"/>
    </row>
    <row r="3" spans="1:17">
      <c r="A3" s="1" t="str">
        <f t="shared" si="0"/>
        <v>~r_~ : [ʁ_]</v>
      </c>
      <c r="B3" s="2">
        <v>9</v>
      </c>
      <c r="C3" s="1" t="s">
        <v>2000</v>
      </c>
      <c r="D3" s="3">
        <f t="shared" si="1"/>
        <v>4.4009779951100243E-3</v>
      </c>
      <c r="E3" s="3" t="str">
        <f t="shared" si="2"/>
        <v>~r_~</v>
      </c>
      <c r="F3" s="3" t="str">
        <f t="shared" si="3"/>
        <v>[ʁ_]</v>
      </c>
      <c r="G3" s="5">
        <f t="shared" si="4"/>
        <v>2</v>
      </c>
      <c r="H3" s="5">
        <f t="shared" si="5"/>
        <v>2</v>
      </c>
      <c r="I3" s="5">
        <f t="shared" si="6"/>
        <v>2</v>
      </c>
      <c r="J3" s="3" cm="1">
        <f t="array" ref="J3">SUM(_xlfn._xlws.FILTER($D$2:$D$1312,_xlfn.MAP($E$2:$E$1312,_xlfn.LAMBDA(_xlpm.x,_xlpm.x=$E3))))</f>
        <v>1.6625916870415647E-2</v>
      </c>
      <c r="K3" s="3">
        <f t="shared" si="7"/>
        <v>0.26470588235294118</v>
      </c>
      <c r="L3" s="3" cm="1">
        <f t="array" ref="L3">SUM(_xlfn._xlws.FILTER($D$2:$D$1312,_xlfn.MAP($F$2:$F$1312,_xlfn.LAMBDA(_xlpm.x,_xlpm.x=$F3))))</f>
        <v>4.4009779951100243E-3</v>
      </c>
      <c r="M3" s="3">
        <f t="shared" si="8"/>
        <v>1</v>
      </c>
      <c r="N3" s="3">
        <f t="shared" si="9"/>
        <v>0.25202511264891453</v>
      </c>
      <c r="O3" s="3">
        <f t="shared" si="10"/>
        <v>0.41860465116279072</v>
      </c>
      <c r="P3" s="3">
        <f t="shared" si="11"/>
        <v>-0.57723640760293027</v>
      </c>
      <c r="Q3" s="3"/>
    </row>
    <row r="4" spans="1:17">
      <c r="A4" s="1" t="str">
        <f t="shared" si="0"/>
        <v>~r_~ : [ɐ_]</v>
      </c>
      <c r="B4" s="2">
        <v>25</v>
      </c>
      <c r="C4" s="1" t="s">
        <v>1999</v>
      </c>
      <c r="D4" s="3">
        <f t="shared" si="1"/>
        <v>1.2224938875305624E-2</v>
      </c>
      <c r="E4" s="3" t="str">
        <f t="shared" si="2"/>
        <v>~r_~</v>
      </c>
      <c r="F4" s="3" t="str">
        <f t="shared" si="3"/>
        <v>[ɐ_]</v>
      </c>
      <c r="G4" s="5">
        <f t="shared" si="4"/>
        <v>2</v>
      </c>
      <c r="H4" s="5">
        <f t="shared" si="5"/>
        <v>2</v>
      </c>
      <c r="I4" s="5">
        <f t="shared" si="6"/>
        <v>2</v>
      </c>
      <c r="J4" s="3" cm="1">
        <f t="array" ref="J4">SUM(_xlfn._xlws.FILTER($D$2:$D$1312,_xlfn.MAP($E$2:$E$1312,_xlfn.LAMBDA(_xlpm.x,_xlpm.x=$E4))))</f>
        <v>1.6625916870415647E-2</v>
      </c>
      <c r="K4" s="3">
        <f t="shared" si="7"/>
        <v>0.73529411764705888</v>
      </c>
      <c r="L4" s="3" cm="1">
        <f t="array" ref="L4">SUM(_xlfn._xlws.FILTER($D$2:$D$1312,_xlfn.MAP($F$2:$F$1312,_xlfn.LAMBDA(_xlpm.x,_xlpm.x=$F4))))</f>
        <v>1.36919315403423E-2</v>
      </c>
      <c r="M4" s="3">
        <f t="shared" si="8"/>
        <v>0.89285714285714279</v>
      </c>
      <c r="N4" s="3">
        <f t="shared" si="9"/>
        <v>0.6870151948456521</v>
      </c>
      <c r="O4" s="3">
        <f t="shared" si="10"/>
        <v>0.80645161290322576</v>
      </c>
      <c r="P4" s="3">
        <f t="shared" si="11"/>
        <v>-8.4320885700035861E-2</v>
      </c>
      <c r="Q4" s="3"/>
    </row>
    <row r="5" spans="1:17">
      <c r="A5" s="1" t="str">
        <f t="shared" si="0"/>
        <v>~an~ : [an]</v>
      </c>
      <c r="B5" s="2">
        <v>7</v>
      </c>
      <c r="C5" s="1" t="s">
        <v>1998</v>
      </c>
      <c r="D5" s="3">
        <f t="shared" si="1"/>
        <v>3.4229828850855745E-3</v>
      </c>
      <c r="E5" s="1" t="str">
        <f t="shared" si="2"/>
        <v>~an~</v>
      </c>
      <c r="F5" s="1" t="str">
        <f t="shared" si="3"/>
        <v>[an]</v>
      </c>
      <c r="G5" s="5">
        <f t="shared" si="4"/>
        <v>2</v>
      </c>
      <c r="H5" s="5">
        <f t="shared" si="5"/>
        <v>2</v>
      </c>
      <c r="I5" s="5">
        <f t="shared" si="6"/>
        <v>2</v>
      </c>
      <c r="J5" s="3" cm="1">
        <f t="array" ref="J5">SUM(_xlfn._xlws.FILTER($D$2:$D$1312,_xlfn.MAP($E$2:$E$1312,_xlfn.LAMBDA(_xlpm.x,_xlpm.x=$E5))))</f>
        <v>3.9119804400977991E-3</v>
      </c>
      <c r="K5" s="3">
        <f t="shared" si="7"/>
        <v>0.875</v>
      </c>
      <c r="L5" s="3" cm="1">
        <f t="array" ref="L5">SUM(_xlfn._xlws.FILTER($D$2:$D$1312,_xlfn.MAP($F$2:$F$1312,_xlfn.LAMBDA(_xlpm.x,_xlpm.x=$F5))))</f>
        <v>3.4229828850855745E-3</v>
      </c>
      <c r="M5" s="3">
        <f t="shared" si="8"/>
        <v>1</v>
      </c>
      <c r="N5" s="3">
        <f t="shared" si="9"/>
        <v>0.50746672642095658</v>
      </c>
      <c r="O5" s="3">
        <f t="shared" si="10"/>
        <v>0.93333333333333335</v>
      </c>
      <c r="P5" s="3">
        <f t="shared" si="11"/>
        <v>-5.7991946977686754E-2</v>
      </c>
      <c r="Q5" s="3"/>
    </row>
    <row r="6" spans="1:17">
      <c r="A6" s="1" t="str">
        <f t="shared" si="0"/>
        <v>~g_~ : [ç_]</v>
      </c>
      <c r="B6" s="2">
        <v>11</v>
      </c>
      <c r="C6" s="1" t="s">
        <v>1997</v>
      </c>
      <c r="D6" s="3">
        <f t="shared" si="1"/>
        <v>5.3789731051344745E-3</v>
      </c>
      <c r="E6" s="1" t="str">
        <f t="shared" si="2"/>
        <v>~g_~</v>
      </c>
      <c r="F6" s="1" t="str">
        <f t="shared" si="3"/>
        <v>[ç_]</v>
      </c>
      <c r="G6" s="5">
        <f t="shared" si="4"/>
        <v>2</v>
      </c>
      <c r="H6" s="5">
        <f t="shared" si="5"/>
        <v>2</v>
      </c>
      <c r="I6" s="5">
        <f t="shared" si="6"/>
        <v>2</v>
      </c>
      <c r="J6" s="3" cm="1">
        <f t="array" ref="J6">SUM(_xlfn._xlws.FILTER($D$2:$D$1312,_xlfn.MAP($E$2:$E$1312,_xlfn.LAMBDA(_xlpm.x,_xlpm.x=$E6))))</f>
        <v>1.2713936430317849E-2</v>
      </c>
      <c r="K6" s="3">
        <f t="shared" si="7"/>
        <v>0.42307692307692307</v>
      </c>
      <c r="L6" s="3" cm="1">
        <f t="array" ref="L6">SUM(_xlfn._xlws.FILTER($D$2:$D$1312,_xlfn.MAP($F$2:$F$1312,_xlfn.LAMBDA(_xlpm.x,_xlpm.x=$F6))))</f>
        <v>1.1246943765281174E-2</v>
      </c>
      <c r="M6" s="3">
        <f t="shared" si="8"/>
        <v>0.47826086956521741</v>
      </c>
      <c r="N6" s="3">
        <f t="shared" si="9"/>
        <v>0.29171634155118614</v>
      </c>
      <c r="O6" s="3">
        <f t="shared" si="10"/>
        <v>0.44897959183673475</v>
      </c>
      <c r="P6" s="3">
        <f t="shared" si="11"/>
        <v>-5.3245511953225105E-2</v>
      </c>
      <c r="Q6" s="3"/>
    </row>
    <row r="7" spans="1:17">
      <c r="A7" s="1" t="str">
        <f t="shared" si="0"/>
        <v>~am~ : [am]</v>
      </c>
      <c r="B7" s="2">
        <v>1</v>
      </c>
      <c r="C7" s="1" t="s">
        <v>1996</v>
      </c>
      <c r="D7" s="3">
        <f t="shared" si="1"/>
        <v>4.8899755501222489E-4</v>
      </c>
      <c r="E7" s="1" t="str">
        <f t="shared" si="2"/>
        <v>~am~</v>
      </c>
      <c r="F7" s="1" t="str">
        <f t="shared" si="3"/>
        <v>[am]</v>
      </c>
      <c r="G7" s="5">
        <f t="shared" si="4"/>
        <v>2</v>
      </c>
      <c r="H7" s="5">
        <f t="shared" si="5"/>
        <v>2</v>
      </c>
      <c r="I7" s="5">
        <f t="shared" si="6"/>
        <v>2</v>
      </c>
      <c r="J7" s="3" cm="1">
        <f t="array" ref="J7">SUM(_xlfn._xlws.FILTER($D$2:$D$1312,_xlfn.MAP($E$2:$E$1312,_xlfn.LAMBDA(_xlpm.x,_xlpm.x=$E7))))</f>
        <v>4.8899755501222489E-4</v>
      </c>
      <c r="K7" s="3">
        <f t="shared" si="7"/>
        <v>1</v>
      </c>
      <c r="L7" s="3" cm="1">
        <f t="array" ref="L7">SUM(_xlfn._xlws.FILTER($D$2:$D$1312,_xlfn.MAP($F$2:$F$1312,_xlfn.LAMBDA(_xlpm.x,_xlpm.x=$F7))))</f>
        <v>4.8899755501222489E-4</v>
      </c>
      <c r="M7" s="3">
        <f t="shared" si="8"/>
        <v>1</v>
      </c>
      <c r="N7" s="3">
        <f t="shared" si="9"/>
        <v>0.18123811657891309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~__~ : [ː_]</v>
      </c>
      <c r="B8" s="2">
        <v>1</v>
      </c>
      <c r="C8" s="1" t="s">
        <v>1995</v>
      </c>
      <c r="D8" s="3">
        <f t="shared" si="1"/>
        <v>4.8899755501222489E-4</v>
      </c>
      <c r="E8" s="3" t="str">
        <f t="shared" si="2"/>
        <v>~__~</v>
      </c>
      <c r="F8" s="3" t="str">
        <f t="shared" si="3"/>
        <v>[ː_]</v>
      </c>
      <c r="G8" s="5">
        <f t="shared" si="4"/>
        <v>2</v>
      </c>
      <c r="H8" s="5">
        <f t="shared" si="5"/>
        <v>2</v>
      </c>
      <c r="I8" s="5">
        <f t="shared" si="6"/>
        <v>2</v>
      </c>
      <c r="J8" s="3" cm="1">
        <f t="array" ref="J8">SUM(_xlfn._xlws.FILTER($D$2:$D$1312,_xlfn.MAP($E$2:$E$1312,_xlfn.LAMBDA(_xlpm.x,_xlpm.x=$E8))))</f>
        <v>4.8899755501222489E-4</v>
      </c>
      <c r="K8" s="3">
        <f t="shared" si="7"/>
        <v>1</v>
      </c>
      <c r="L8" s="3" cm="1">
        <f t="array" ref="L8">SUM(_xlfn._xlws.FILTER($D$2:$D$1312,_xlfn.MAP($F$2:$F$1312,_xlfn.LAMBDA(_xlpm.x,_xlpm.x=$F8))))</f>
        <v>4.8899755501222489E-4</v>
      </c>
      <c r="M8" s="3">
        <f t="shared" si="8"/>
        <v>1</v>
      </c>
      <c r="N8" s="3">
        <f t="shared" si="9"/>
        <v>0.18123811657891309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~em~ : [ɛm]</v>
      </c>
      <c r="B9" s="2">
        <v>1</v>
      </c>
      <c r="C9" s="1" t="s">
        <v>1994</v>
      </c>
      <c r="D9" s="3">
        <f t="shared" si="1"/>
        <v>4.8899755501222489E-4</v>
      </c>
      <c r="E9" s="3" t="str">
        <f t="shared" si="2"/>
        <v>~em~</v>
      </c>
      <c r="F9" s="3" t="str">
        <f t="shared" si="3"/>
        <v>[ɛm]</v>
      </c>
      <c r="G9" s="5">
        <f t="shared" si="4"/>
        <v>2</v>
      </c>
      <c r="H9" s="5">
        <f t="shared" si="5"/>
        <v>2</v>
      </c>
      <c r="I9" s="5">
        <f t="shared" si="6"/>
        <v>2</v>
      </c>
      <c r="J9" s="3" cm="1">
        <f t="array" ref="J9">SUM(_xlfn._xlws.FILTER($D$2:$D$1312,_xlfn.MAP($E$2:$E$1312,_xlfn.LAMBDA(_xlpm.x,_xlpm.x=$E9))))</f>
        <v>4.8899755501222489E-4</v>
      </c>
      <c r="K9" s="3">
        <f t="shared" si="7"/>
        <v>1</v>
      </c>
      <c r="L9" s="3" cm="1">
        <f t="array" ref="L9">SUM(_xlfn._xlws.FILTER($D$2:$D$1312,_xlfn.MAP($F$2:$F$1312,_xlfn.LAMBDA(_xlpm.x,_xlpm.x=$F9))))</f>
        <v>4.8899755501222489E-4</v>
      </c>
      <c r="M9" s="3">
        <f t="shared" si="8"/>
        <v>1</v>
      </c>
      <c r="N9" s="3">
        <f t="shared" si="9"/>
        <v>0.18123811657891309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~im~ : [ɪm]</v>
      </c>
      <c r="B10" s="2">
        <v>1</v>
      </c>
      <c r="C10" s="1" t="s">
        <v>1993</v>
      </c>
      <c r="D10" s="3">
        <f t="shared" si="1"/>
        <v>4.8899755501222489E-4</v>
      </c>
      <c r="E10" s="3" t="str">
        <f t="shared" si="2"/>
        <v>~im~</v>
      </c>
      <c r="F10" s="3" t="str">
        <f t="shared" si="3"/>
        <v>[ɪm]</v>
      </c>
      <c r="G10" s="5">
        <f t="shared" si="4"/>
        <v>2</v>
      </c>
      <c r="H10" s="5">
        <f t="shared" si="5"/>
        <v>2</v>
      </c>
      <c r="I10" s="5">
        <f t="shared" si="6"/>
        <v>2</v>
      </c>
      <c r="J10" s="3" cm="1">
        <f t="array" ref="J10">SUM(_xlfn._xlws.FILTER($D$2:$D$1312,_xlfn.MAP($E$2:$E$1312,_xlfn.LAMBDA(_xlpm.x,_xlpm.x=$E10))))</f>
        <v>4.8899755501222489E-4</v>
      </c>
      <c r="K10" s="3">
        <f t="shared" si="7"/>
        <v>1</v>
      </c>
      <c r="L10" s="3" cm="1">
        <f t="array" ref="L10">SUM(_xlfn._xlws.FILTER($D$2:$D$1312,_xlfn.MAP($F$2:$F$1312,_xlfn.LAMBDA(_xlpm.x,_xlpm.x=$F10))))</f>
        <v>4.8899755501222489E-4</v>
      </c>
      <c r="M10" s="3">
        <f t="shared" si="8"/>
        <v>1</v>
      </c>
      <c r="N10" s="3">
        <f t="shared" si="9"/>
        <v>0.18123811657891309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~um~ : [ʊm]</v>
      </c>
      <c r="B11" s="2">
        <v>1</v>
      </c>
      <c r="C11" s="1" t="s">
        <v>1992</v>
      </c>
      <c r="D11" s="3">
        <f t="shared" si="1"/>
        <v>4.8899755501222489E-4</v>
      </c>
      <c r="E11" s="3" t="str">
        <f t="shared" si="2"/>
        <v>~um~</v>
      </c>
      <c r="F11" s="3" t="str">
        <f t="shared" si="3"/>
        <v>[ʊm]</v>
      </c>
      <c r="G11" s="5">
        <f t="shared" si="4"/>
        <v>2</v>
      </c>
      <c r="H11" s="5">
        <f t="shared" si="5"/>
        <v>2</v>
      </c>
      <c r="I11" s="5">
        <f t="shared" si="6"/>
        <v>2</v>
      </c>
      <c r="J11" s="3" cm="1">
        <f t="array" ref="J11">SUM(_xlfn._xlws.FILTER($D$2:$D$1312,_xlfn.MAP($E$2:$E$1312,_xlfn.LAMBDA(_xlpm.x,_xlpm.x=$E11))))</f>
        <v>4.8899755501222489E-4</v>
      </c>
      <c r="K11" s="3">
        <f t="shared" si="7"/>
        <v>1</v>
      </c>
      <c r="L11" s="3" cm="1">
        <f t="array" ref="L11">SUM(_xlfn._xlws.FILTER($D$2:$D$1312,_xlfn.MAP($F$2:$F$1312,_xlfn.LAMBDA(_xlpm.x,_xlpm.x=$F11))))</f>
        <v>4.8899755501222489E-4</v>
      </c>
      <c r="M11" s="3">
        <f t="shared" si="8"/>
        <v>1</v>
      </c>
      <c r="N11" s="3">
        <f t="shared" si="9"/>
        <v>0.18123811657891309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~in~ : [ɪn]</v>
      </c>
      <c r="B12" s="2">
        <v>1</v>
      </c>
      <c r="C12" s="1" t="s">
        <v>1991</v>
      </c>
      <c r="D12" s="3">
        <f t="shared" si="1"/>
        <v>4.8899755501222489E-4</v>
      </c>
      <c r="E12" s="3" t="str">
        <f t="shared" si="2"/>
        <v>~in~</v>
      </c>
      <c r="F12" s="3" t="str">
        <f t="shared" si="3"/>
        <v>[ɪn]</v>
      </c>
      <c r="G12" s="5">
        <f t="shared" si="4"/>
        <v>2</v>
      </c>
      <c r="H12" s="5">
        <f t="shared" si="5"/>
        <v>2</v>
      </c>
      <c r="I12" s="5">
        <f t="shared" si="6"/>
        <v>2</v>
      </c>
      <c r="J12" s="3" cm="1">
        <f t="array" ref="J12">SUM(_xlfn._xlws.FILTER($D$2:$D$1312,_xlfn.MAP($E$2:$E$1312,_xlfn.LAMBDA(_xlpm.x,_xlpm.x=$E12))))</f>
        <v>4.8899755501222489E-4</v>
      </c>
      <c r="K12" s="3">
        <f t="shared" si="7"/>
        <v>1</v>
      </c>
      <c r="L12" s="3" cm="1">
        <f t="array" ref="L12">SUM(_xlfn._xlws.FILTER($D$2:$D$1312,_xlfn.MAP($F$2:$F$1312,_xlfn.LAMBDA(_xlpm.x,_xlpm.x=$F12))))</f>
        <v>4.8899755501222489E-4</v>
      </c>
      <c r="M12" s="3">
        <f t="shared" si="8"/>
        <v>1</v>
      </c>
      <c r="N12" s="3">
        <f t="shared" si="9"/>
        <v>0.18123811657891309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~ob~ : [ɔp]</v>
      </c>
      <c r="B13" s="2">
        <v>2</v>
      </c>
      <c r="C13" s="1" t="s">
        <v>1990</v>
      </c>
      <c r="D13" s="3">
        <f t="shared" si="1"/>
        <v>9.7799511002444979E-4</v>
      </c>
      <c r="E13" s="3" t="str">
        <f t="shared" si="2"/>
        <v>~ob~</v>
      </c>
      <c r="F13" s="3" t="str">
        <f t="shared" si="3"/>
        <v>[ɔp]</v>
      </c>
      <c r="G13" s="5">
        <f t="shared" si="4"/>
        <v>2</v>
      </c>
      <c r="H13" s="5">
        <f t="shared" si="5"/>
        <v>2</v>
      </c>
      <c r="I13" s="5">
        <f t="shared" si="6"/>
        <v>2</v>
      </c>
      <c r="J13" s="3" cm="1">
        <f t="array" ref="J13">SUM(_xlfn._xlws.FILTER($D$2:$D$1312,_xlfn.MAP($E$2:$E$1312,_xlfn.LAMBDA(_xlpm.x,_xlpm.x=$E13))))</f>
        <v>9.7799511002444979E-4</v>
      </c>
      <c r="K13" s="3">
        <f t="shared" si="7"/>
        <v>1</v>
      </c>
      <c r="L13" s="3" cm="1">
        <f t="array" ref="L13">SUM(_xlfn._xlws.FILTER($D$2:$D$1312,_xlfn.MAP($F$2:$F$1312,_xlfn.LAMBDA(_xlpm.x,_xlpm.x=$F13))))</f>
        <v>9.7799511002444979E-4</v>
      </c>
      <c r="M13" s="3">
        <f t="shared" si="8"/>
        <v>1</v>
      </c>
      <c r="N13" s="3">
        <f t="shared" si="9"/>
        <v>0.28725561847890652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~ab~ : [ap]</v>
      </c>
      <c r="B14" s="2">
        <v>4</v>
      </c>
      <c r="C14" s="1" t="s">
        <v>1989</v>
      </c>
      <c r="D14" s="3">
        <f t="shared" si="1"/>
        <v>1.9559902200488996E-3</v>
      </c>
      <c r="E14" s="1" t="str">
        <f t="shared" si="2"/>
        <v>~ab~</v>
      </c>
      <c r="F14" s="1" t="str">
        <f t="shared" si="3"/>
        <v>[ap]</v>
      </c>
      <c r="G14" s="5">
        <f t="shared" si="4"/>
        <v>2</v>
      </c>
      <c r="H14" s="5">
        <f t="shared" si="5"/>
        <v>2</v>
      </c>
      <c r="I14" s="5">
        <f t="shared" si="6"/>
        <v>2</v>
      </c>
      <c r="J14" s="3" cm="1">
        <f t="array" ref="J14">SUM(_xlfn._xlws.FILTER($D$2:$D$1312,_xlfn.MAP($E$2:$E$1312,_xlfn.LAMBDA(_xlpm.x,_xlpm.x=$E14))))</f>
        <v>1.9559902200488996E-3</v>
      </c>
      <c r="K14" s="3">
        <f t="shared" si="7"/>
        <v>1</v>
      </c>
      <c r="L14" s="3" cm="1">
        <f t="array" ref="L14">SUM(_xlfn._xlws.FILTER($D$2:$D$1312,_xlfn.MAP($F$2:$F$1312,_xlfn.LAMBDA(_xlpm.x,_xlpm.x=$F14))))</f>
        <v>1.9559902200488996E-3</v>
      </c>
      <c r="M14" s="3">
        <f t="shared" si="8"/>
        <v>1</v>
      </c>
      <c r="N14" s="3">
        <f t="shared" si="9"/>
        <v>0.42082187474904936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~en~ : [en]</v>
      </c>
      <c r="B15" s="2">
        <v>6</v>
      </c>
      <c r="C15" s="1" t="s">
        <v>1988</v>
      </c>
      <c r="D15" s="3">
        <f t="shared" si="1"/>
        <v>2.9339853300733498E-3</v>
      </c>
      <c r="E15" s="3" t="str">
        <f t="shared" si="2"/>
        <v>~en~</v>
      </c>
      <c r="F15" s="3" t="str">
        <f t="shared" si="3"/>
        <v>[en]</v>
      </c>
      <c r="G15" s="5">
        <f t="shared" si="4"/>
        <v>2</v>
      </c>
      <c r="H15" s="5">
        <f t="shared" si="5"/>
        <v>2</v>
      </c>
      <c r="I15" s="5">
        <f t="shared" si="6"/>
        <v>2</v>
      </c>
      <c r="J15" s="3" cm="1">
        <f t="array" ref="J15">SUM(_xlfn._xlws.FILTER($D$2:$D$1312,_xlfn.MAP($E$2:$E$1312,_xlfn.LAMBDA(_xlpm.x,_xlpm.x=$E15))))</f>
        <v>2.9339853300733498E-3</v>
      </c>
      <c r="K15" s="3">
        <f t="shared" si="7"/>
        <v>1</v>
      </c>
      <c r="L15" s="3" cm="1">
        <f t="array" ref="L15">SUM(_xlfn._xlws.FILTER($D$2:$D$1312,_xlfn.MAP($F$2:$F$1312,_xlfn.LAMBDA(_xlpm.x,_xlpm.x=$F15))))</f>
        <v>2.9339853300733498E-3</v>
      </c>
      <c r="M15" s="3">
        <f t="shared" si="8"/>
        <v>1</v>
      </c>
      <c r="N15" s="3">
        <f t="shared" si="9"/>
        <v>0.50879971864226148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~g_~ : [k_]</v>
      </c>
      <c r="B16" s="2">
        <v>15</v>
      </c>
      <c r="C16" s="1" t="s">
        <v>1987</v>
      </c>
      <c r="D16" s="3">
        <f t="shared" si="1"/>
        <v>7.3349633251833741E-3</v>
      </c>
      <c r="E16" s="3" t="str">
        <f t="shared" si="2"/>
        <v>~g_~</v>
      </c>
      <c r="F16" s="3" t="str">
        <f t="shared" si="3"/>
        <v>[k_]</v>
      </c>
      <c r="G16" s="5">
        <f t="shared" si="4"/>
        <v>2</v>
      </c>
      <c r="H16" s="5">
        <f t="shared" si="5"/>
        <v>2</v>
      </c>
      <c r="I16" s="5">
        <f t="shared" si="6"/>
        <v>2</v>
      </c>
      <c r="J16" s="3" cm="1">
        <f t="array" ref="J16">SUM(_xlfn._xlws.FILTER($D$2:$D$1312,_xlfn.MAP($E$2:$E$1312,_xlfn.LAMBDA(_xlpm.x,_xlpm.x=$E16))))</f>
        <v>1.2713936430317849E-2</v>
      </c>
      <c r="K16" s="3">
        <f t="shared" si="7"/>
        <v>0.57692307692307687</v>
      </c>
      <c r="L16" s="3" cm="1">
        <f t="array" ref="L16">SUM(_xlfn._xlws.FILTER($D$2:$D$1312,_xlfn.MAP($F$2:$F$1312,_xlfn.LAMBDA(_xlpm.x,_xlpm.x=$F16))))</f>
        <v>1.3202933985330073E-2</v>
      </c>
      <c r="M16" s="3">
        <f t="shared" si="8"/>
        <v>0.55555555555555558</v>
      </c>
      <c r="N16" s="3">
        <f t="shared" si="9"/>
        <v>0.41035045263150133</v>
      </c>
      <c r="O16" s="3">
        <f t="shared" si="10"/>
        <v>0.56603773584905659</v>
      </c>
      <c r="P16" s="3">
        <f t="shared" si="11"/>
        <v>1.6390416188169291E-2</v>
      </c>
      <c r="Q16" s="3"/>
    </row>
    <row r="17" spans="1:17">
      <c r="A17" s="1" t="str">
        <f t="shared" si="0"/>
        <v>~m_~ : [m_]</v>
      </c>
      <c r="B17" s="2">
        <v>20</v>
      </c>
      <c r="C17" s="1" t="s">
        <v>1986</v>
      </c>
      <c r="D17" s="3">
        <f t="shared" si="1"/>
        <v>9.7799511002444987E-3</v>
      </c>
      <c r="E17" s="3" t="str">
        <f t="shared" si="2"/>
        <v>~m_~</v>
      </c>
      <c r="F17" s="3" t="str">
        <f t="shared" si="3"/>
        <v>[m_]</v>
      </c>
      <c r="G17" s="5">
        <f t="shared" si="4"/>
        <v>2</v>
      </c>
      <c r="H17" s="5">
        <f t="shared" si="5"/>
        <v>2</v>
      </c>
      <c r="I17" s="5">
        <f t="shared" si="6"/>
        <v>2</v>
      </c>
      <c r="J17" s="3" cm="1">
        <f t="array" ref="J17">SUM(_xlfn._xlws.FILTER($D$2:$D$1312,_xlfn.MAP($E$2:$E$1312,_xlfn.LAMBDA(_xlpm.x,_xlpm.x=$E17))))</f>
        <v>9.7799511002444987E-3</v>
      </c>
      <c r="K17" s="3">
        <f t="shared" si="7"/>
        <v>1</v>
      </c>
      <c r="L17" s="3" cm="1">
        <f t="array" ref="L17">SUM(_xlfn._xlws.FILTER($D$2:$D$1312,_xlfn.MAP($F$2:$F$1312,_xlfn.LAMBDA(_xlpm.x,_xlpm.x=$F17))))</f>
        <v>1.0268948655256724E-2</v>
      </c>
      <c r="M17" s="3">
        <f t="shared" si="8"/>
        <v>0.95238095238095233</v>
      </c>
      <c r="N17" s="3">
        <f t="shared" si="9"/>
        <v>0.7766393532889444</v>
      </c>
      <c r="O17" s="3">
        <f t="shared" si="10"/>
        <v>0.97560975609756095</v>
      </c>
      <c r="P17" s="3">
        <f t="shared" si="11"/>
        <v>2.1189299069938092E-2</v>
      </c>
      <c r="Q17" s="3"/>
    </row>
    <row r="18" spans="1:17">
      <c r="A18" s="1" t="str">
        <f t="shared" si="0"/>
        <v>~n_~ : [n_]</v>
      </c>
      <c r="B18" s="2">
        <v>81</v>
      </c>
      <c r="C18" s="1" t="s">
        <v>1985</v>
      </c>
      <c r="D18" s="3">
        <f t="shared" si="1"/>
        <v>3.9608801955990217E-2</v>
      </c>
      <c r="E18" s="1" t="str">
        <f t="shared" si="2"/>
        <v>~n_~</v>
      </c>
      <c r="F18" s="1" t="str">
        <f t="shared" si="3"/>
        <v>[n_]</v>
      </c>
      <c r="G18" s="5">
        <f t="shared" si="4"/>
        <v>2</v>
      </c>
      <c r="H18" s="5">
        <f t="shared" si="5"/>
        <v>2</v>
      </c>
      <c r="I18" s="5">
        <f t="shared" si="6"/>
        <v>2</v>
      </c>
      <c r="J18" s="3" cm="1">
        <f t="array" ref="J18">SUM(_xlfn._xlws.FILTER($D$2:$D$1312,_xlfn.MAP($E$2:$E$1312,_xlfn.LAMBDA(_xlpm.x,_xlpm.x=$E18))))</f>
        <v>4.0097799511002438E-2</v>
      </c>
      <c r="K18" s="3">
        <f t="shared" si="7"/>
        <v>0.98780487804878059</v>
      </c>
      <c r="L18" s="3" cm="1">
        <f t="array" ref="L18">SUM(_xlfn._xlws.FILTER($D$2:$D$1312,_xlfn.MAP($F$2:$F$1312,_xlfn.LAMBDA(_xlpm.x,_xlpm.x=$F18))))</f>
        <v>4.3031784841075789E-2</v>
      </c>
      <c r="M18" s="3">
        <f t="shared" si="8"/>
        <v>0.92045454545454553</v>
      </c>
      <c r="N18" s="3">
        <f t="shared" si="9"/>
        <v>1.0980081277756171</v>
      </c>
      <c r="O18" s="3">
        <f t="shared" si="10"/>
        <v>0.95294117647058829</v>
      </c>
      <c r="P18" s="3">
        <f t="shared" si="11"/>
        <v>3.0668819766451964E-2</v>
      </c>
      <c r="Q18" s="3"/>
    </row>
    <row r="19" spans="1:17">
      <c r="A19" s="1" t="str">
        <f t="shared" si="0"/>
        <v>~e_~ : [e_]</v>
      </c>
      <c r="B19" s="2">
        <v>7</v>
      </c>
      <c r="C19" s="1" t="s">
        <v>1984</v>
      </c>
      <c r="D19" s="3">
        <f t="shared" si="1"/>
        <v>3.4229828850855745E-3</v>
      </c>
      <c r="E19" s="3" t="str">
        <f t="shared" si="2"/>
        <v>~e_~</v>
      </c>
      <c r="F19" s="3" t="str">
        <f t="shared" si="3"/>
        <v>[e_]</v>
      </c>
      <c r="G19" s="5">
        <f t="shared" si="4"/>
        <v>2</v>
      </c>
      <c r="H19" s="5">
        <f t="shared" si="5"/>
        <v>2</v>
      </c>
      <c r="I19" s="5">
        <f t="shared" si="6"/>
        <v>2</v>
      </c>
      <c r="J19" s="3" cm="1">
        <f t="array" ref="J19">SUM(_xlfn._xlws.FILTER($D$2:$D$1312,_xlfn.MAP($E$2:$E$1312,_xlfn.LAMBDA(_xlpm.x,_xlpm.x=$E19))))</f>
        <v>3.4229828850855745E-3</v>
      </c>
      <c r="K19" s="3">
        <f t="shared" si="7"/>
        <v>1</v>
      </c>
      <c r="L19" s="3" cm="1">
        <f t="array" ref="L19">SUM(_xlfn._xlws.FILTER($D$2:$D$1312,_xlfn.MAP($F$2:$F$1312,_xlfn.LAMBDA(_xlpm.x,_xlpm.x=$F19))))</f>
        <v>3.9119804400977991E-3</v>
      </c>
      <c r="M19" s="3">
        <f t="shared" si="8"/>
        <v>0.875</v>
      </c>
      <c r="N19" s="3">
        <f t="shared" si="9"/>
        <v>0.50746672642095658</v>
      </c>
      <c r="O19" s="3">
        <f t="shared" si="10"/>
        <v>0.93333333333333335</v>
      </c>
      <c r="P19" s="3">
        <f t="shared" si="11"/>
        <v>5.7991946977686733E-2</v>
      </c>
      <c r="Q19" s="3"/>
    </row>
    <row r="20" spans="1:17">
      <c r="A20" s="1" t="str">
        <f t="shared" si="0"/>
        <v>~f_~ : [f_]</v>
      </c>
      <c r="B20" s="2">
        <v>7</v>
      </c>
      <c r="C20" s="1" t="s">
        <v>1983</v>
      </c>
      <c r="D20" s="3">
        <f t="shared" si="1"/>
        <v>3.4229828850855745E-3</v>
      </c>
      <c r="E20" s="1" t="str">
        <f t="shared" si="2"/>
        <v>~f_~</v>
      </c>
      <c r="F20" s="1" t="str">
        <f t="shared" si="3"/>
        <v>[f_]</v>
      </c>
      <c r="G20" s="5">
        <f t="shared" si="4"/>
        <v>2</v>
      </c>
      <c r="H20" s="5">
        <f t="shared" si="5"/>
        <v>2</v>
      </c>
      <c r="I20" s="5">
        <f t="shared" si="6"/>
        <v>2</v>
      </c>
      <c r="J20" s="3" cm="1">
        <f t="array" ref="J20">SUM(_xlfn._xlws.FILTER($D$2:$D$1312,_xlfn.MAP($E$2:$E$1312,_xlfn.LAMBDA(_xlpm.x,_xlpm.x=$E20))))</f>
        <v>3.4229828850855745E-3</v>
      </c>
      <c r="K20" s="3">
        <f t="shared" si="7"/>
        <v>1</v>
      </c>
      <c r="L20" s="3" cm="1">
        <f t="array" ref="L20">SUM(_xlfn._xlws.FILTER($D$2:$D$1312,_xlfn.MAP($F$2:$F$1312,_xlfn.LAMBDA(_xlpm.x,_xlpm.x=$F20))))</f>
        <v>4.4009779951100243E-3</v>
      </c>
      <c r="M20" s="3">
        <f t="shared" si="8"/>
        <v>0.77777777777777779</v>
      </c>
      <c r="N20" s="3">
        <f t="shared" si="9"/>
        <v>0.47575005601964682</v>
      </c>
      <c r="O20" s="3">
        <f t="shared" si="10"/>
        <v>0.87500000000000011</v>
      </c>
      <c r="P20" s="3">
        <f t="shared" si="11"/>
        <v>0.109144469425068</v>
      </c>
      <c r="Q20" s="3"/>
    </row>
    <row r="21" spans="1:17">
      <c r="A21" s="1" t="str">
        <f t="shared" si="0"/>
        <v>~l_~ : [l_]</v>
      </c>
      <c r="B21" s="2">
        <v>18</v>
      </c>
      <c r="C21" s="1" t="s">
        <v>1982</v>
      </c>
      <c r="D21" s="3">
        <f t="shared" si="1"/>
        <v>8.8019559902200485E-3</v>
      </c>
      <c r="E21" s="1" t="str">
        <f t="shared" si="2"/>
        <v>~l_~</v>
      </c>
      <c r="F21" s="1" t="str">
        <f t="shared" si="3"/>
        <v>[l_]</v>
      </c>
      <c r="G21" s="5">
        <f t="shared" si="4"/>
        <v>2</v>
      </c>
      <c r="H21" s="5">
        <f t="shared" si="5"/>
        <v>2</v>
      </c>
      <c r="I21" s="5">
        <f t="shared" si="6"/>
        <v>2</v>
      </c>
      <c r="J21" s="3" cm="1">
        <f t="array" ref="J21">SUM(_xlfn._xlws.FILTER($D$2:$D$1312,_xlfn.MAP($E$2:$E$1312,_xlfn.LAMBDA(_xlpm.x,_xlpm.x=$E21))))</f>
        <v>8.8019559902200485E-3</v>
      </c>
      <c r="K21" s="3">
        <f t="shared" si="7"/>
        <v>1</v>
      </c>
      <c r="L21" s="3" cm="1">
        <f t="array" ref="L21">SUM(_xlfn._xlws.FILTER($D$2:$D$1312,_xlfn.MAP($F$2:$F$1312,_xlfn.LAMBDA(_xlpm.x,_xlpm.x=$F21))))</f>
        <v>1.2224938875305623E-2</v>
      </c>
      <c r="M21" s="3">
        <f t="shared" si="8"/>
        <v>0.72</v>
      </c>
      <c r="N21" s="3">
        <f t="shared" si="9"/>
        <v>0.64455604066068339</v>
      </c>
      <c r="O21" s="3">
        <f t="shared" si="10"/>
        <v>0.83720930232558133</v>
      </c>
      <c r="P21" s="3">
        <f t="shared" si="11"/>
        <v>0.14266750356873154</v>
      </c>
      <c r="Q21" s="3"/>
    </row>
    <row r="22" spans="1:17">
      <c r="A22" s="1" t="str">
        <f t="shared" si="0"/>
        <v>~t_~ : [t_]</v>
      </c>
      <c r="B22" s="2">
        <v>33</v>
      </c>
      <c r="C22" s="1" t="s">
        <v>1981</v>
      </c>
      <c r="D22" s="3">
        <f t="shared" si="1"/>
        <v>1.6136919315403422E-2</v>
      </c>
      <c r="E22" s="3" t="str">
        <f t="shared" si="2"/>
        <v>~t_~</v>
      </c>
      <c r="F22" s="3" t="str">
        <f t="shared" si="3"/>
        <v>[t_]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 cm="1">
        <f t="array" ref="J22">SUM(_xlfn._xlws.FILTER($D$2:$D$1312,_xlfn.MAP($E$2:$E$1312,_xlfn.LAMBDA(_xlpm.x,_xlpm.x=$E22))))</f>
        <v>1.6136919315403422E-2</v>
      </c>
      <c r="K22" s="3">
        <f t="shared" si="7"/>
        <v>1</v>
      </c>
      <c r="L22" s="3" cm="1">
        <f t="array" ref="L22">SUM(_xlfn._xlws.FILTER($D$2:$D$1312,_xlfn.MAP($F$2:$F$1312,_xlfn.LAMBDA(_xlpm.x,_xlpm.x=$F22))))</f>
        <v>2.2982885085574573E-2</v>
      </c>
      <c r="M22" s="3">
        <f t="shared" si="8"/>
        <v>0.70212765957446799</v>
      </c>
      <c r="N22" s="3">
        <f t="shared" si="9"/>
        <v>0.76068480139856931</v>
      </c>
      <c r="O22" s="3">
        <f t="shared" si="10"/>
        <v>0.82499999999999996</v>
      </c>
      <c r="P22" s="3">
        <f t="shared" si="11"/>
        <v>0.15358391805783009</v>
      </c>
      <c r="Q22" s="3"/>
    </row>
    <row r="23" spans="1:17">
      <c r="A23" s="1" t="str">
        <f t="shared" si="0"/>
        <v>~ig~ : [ɪç]</v>
      </c>
      <c r="B23" s="2">
        <v>2</v>
      </c>
      <c r="C23" s="1" t="s">
        <v>1980</v>
      </c>
      <c r="D23" s="3">
        <f t="shared" si="1"/>
        <v>9.7799511002444979E-4</v>
      </c>
      <c r="E23" s="3" t="str">
        <f t="shared" si="2"/>
        <v>~ig~</v>
      </c>
      <c r="F23" s="3" t="str">
        <f t="shared" si="3"/>
        <v>[ɪç]</v>
      </c>
      <c r="G23" s="5">
        <f t="shared" si="4"/>
        <v>2</v>
      </c>
      <c r="H23" s="5">
        <f t="shared" si="5"/>
        <v>2</v>
      </c>
      <c r="I23" s="5">
        <f t="shared" si="6"/>
        <v>2</v>
      </c>
      <c r="J23" s="3" cm="1">
        <f t="array" ref="J23">SUM(_xlfn._xlws.FILTER($D$2:$D$1312,_xlfn.MAP($E$2:$E$1312,_xlfn.LAMBDA(_xlpm.x,_xlpm.x=$E23))))</f>
        <v>9.7799511002444979E-4</v>
      </c>
      <c r="K23" s="3">
        <f t="shared" si="7"/>
        <v>1</v>
      </c>
      <c r="L23" s="3" cm="1">
        <f t="array" ref="L23">SUM(_xlfn._xlws.FILTER($D$2:$D$1312,_xlfn.MAP($F$2:$F$1312,_xlfn.LAMBDA(_xlpm.x,_xlpm.x=$F23))))</f>
        <v>1.4669926650366747E-3</v>
      </c>
      <c r="M23" s="3">
        <f t="shared" si="8"/>
        <v>0.66666666666666663</v>
      </c>
      <c r="N23" s="3">
        <f t="shared" si="9"/>
        <v>0.22980449478312523</v>
      </c>
      <c r="O23" s="3">
        <f t="shared" si="10"/>
        <v>0.8</v>
      </c>
      <c r="P23" s="3">
        <f t="shared" si="11"/>
        <v>0.17609125905568124</v>
      </c>
      <c r="Q23" s="3"/>
    </row>
    <row r="24" spans="1:17">
      <c r="A24" s="1" t="str">
        <f t="shared" si="0"/>
        <v>~rd~ : [ɐt]</v>
      </c>
      <c r="B24" s="2">
        <v>2</v>
      </c>
      <c r="C24" s="1" t="s">
        <v>1979</v>
      </c>
      <c r="D24" s="3">
        <f t="shared" si="1"/>
        <v>9.7799511002444979E-4</v>
      </c>
      <c r="E24" s="3" t="str">
        <f t="shared" si="2"/>
        <v>~rd~</v>
      </c>
      <c r="F24" s="3" t="str">
        <f t="shared" si="3"/>
        <v>[ɐt]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 cm="1">
        <f t="array" ref="J24">SUM(_xlfn._xlws.FILTER($D$2:$D$1312,_xlfn.MAP($E$2:$E$1312,_xlfn.LAMBDA(_xlpm.x,_xlpm.x=$E24))))</f>
        <v>9.7799511002444979E-4</v>
      </c>
      <c r="K24" s="3">
        <f t="shared" si="7"/>
        <v>1</v>
      </c>
      <c r="L24" s="3" cm="1">
        <f t="array" ref="L24">SUM(_xlfn._xlws.FILTER($D$2:$D$1312,_xlfn.MAP($F$2:$F$1312,_xlfn.LAMBDA(_xlpm.x,_xlpm.x=$F24))))</f>
        <v>1.4669926650366747E-3</v>
      </c>
      <c r="M24" s="3">
        <f t="shared" si="8"/>
        <v>0.66666666666666663</v>
      </c>
      <c r="N24" s="3">
        <f t="shared" si="9"/>
        <v>0.22980449478312523</v>
      </c>
      <c r="O24" s="3">
        <f t="shared" si="10"/>
        <v>0.8</v>
      </c>
      <c r="P24" s="3">
        <f t="shared" si="11"/>
        <v>0.17609125905568124</v>
      </c>
      <c r="Q24" s="3"/>
    </row>
    <row r="25" spans="1:17">
      <c r="A25" s="1" t="str">
        <f t="shared" si="0"/>
        <v>~b_~ : [p_]</v>
      </c>
      <c r="B25" s="2">
        <v>4</v>
      </c>
      <c r="C25" s="1" t="s">
        <v>1978</v>
      </c>
      <c r="D25" s="3">
        <f t="shared" si="1"/>
        <v>1.9559902200488996E-3</v>
      </c>
      <c r="E25" s="1" t="str">
        <f t="shared" si="2"/>
        <v>~b_~</v>
      </c>
      <c r="F25" s="1" t="str">
        <f t="shared" si="3"/>
        <v>[p_]</v>
      </c>
      <c r="G25" s="5">
        <f t="shared" si="4"/>
        <v>2</v>
      </c>
      <c r="H25" s="5">
        <f t="shared" si="5"/>
        <v>2</v>
      </c>
      <c r="I25" s="5">
        <f t="shared" si="6"/>
        <v>2</v>
      </c>
      <c r="J25" s="3" cm="1">
        <f t="array" ref="J25">SUM(_xlfn._xlws.FILTER($D$2:$D$1312,_xlfn.MAP($E$2:$E$1312,_xlfn.LAMBDA(_xlpm.x,_xlpm.x=$E25))))</f>
        <v>1.9559902200488996E-3</v>
      </c>
      <c r="K25" s="3">
        <f t="shared" si="7"/>
        <v>1</v>
      </c>
      <c r="L25" s="3" cm="1">
        <f t="array" ref="L25">SUM(_xlfn._xlws.FILTER($D$2:$D$1312,_xlfn.MAP($F$2:$F$1312,_xlfn.LAMBDA(_xlpm.x,_xlpm.x=$F25))))</f>
        <v>2.9339853300733498E-3</v>
      </c>
      <c r="M25" s="3">
        <f t="shared" si="8"/>
        <v>0.66666666666666652</v>
      </c>
      <c r="N25" s="3">
        <f t="shared" si="9"/>
        <v>0.33665749979923948</v>
      </c>
      <c r="O25" s="3">
        <f t="shared" si="10"/>
        <v>0.79999999999999993</v>
      </c>
      <c r="P25" s="3">
        <f t="shared" si="11"/>
        <v>0.17609125905568138</v>
      </c>
      <c r="Q25" s="3"/>
    </row>
    <row r="26" spans="1:17">
      <c r="A26" s="1" t="str">
        <f t="shared" si="0"/>
        <v>~s_~ : [s_]</v>
      </c>
      <c r="B26" s="2">
        <v>15</v>
      </c>
      <c r="C26" s="1" t="s">
        <v>1977</v>
      </c>
      <c r="D26" s="3">
        <f t="shared" si="1"/>
        <v>7.3349633251833741E-3</v>
      </c>
      <c r="E26" s="3" t="str">
        <f t="shared" si="2"/>
        <v>~s_~</v>
      </c>
      <c r="F26" s="3" t="str">
        <f t="shared" si="3"/>
        <v>[s_]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 cm="1">
        <f t="array" ref="J26">SUM(_xlfn._xlws.FILTER($D$2:$D$1312,_xlfn.MAP($E$2:$E$1312,_xlfn.LAMBDA(_xlpm.x,_xlpm.x=$E26))))</f>
        <v>7.3349633251833741E-3</v>
      </c>
      <c r="K26" s="3">
        <f t="shared" si="7"/>
        <v>1</v>
      </c>
      <c r="L26" s="3" cm="1">
        <f t="array" ref="L26">SUM(_xlfn._xlws.FILTER($D$2:$D$1312,_xlfn.MAP($F$2:$F$1312,_xlfn.LAMBDA(_xlpm.x,_xlpm.x=$F26))))</f>
        <v>1.2713936430317849E-2</v>
      </c>
      <c r="M26" s="3">
        <f t="shared" si="8"/>
        <v>0.57692307692307687</v>
      </c>
      <c r="N26" s="3">
        <f t="shared" si="9"/>
        <v>0.53045302413340412</v>
      </c>
      <c r="O26" s="3">
        <f t="shared" si="10"/>
        <v>0.73170731707317072</v>
      </c>
      <c r="P26" s="3">
        <f t="shared" si="11"/>
        <v>0.23888208891513674</v>
      </c>
      <c r="Q26" s="3"/>
    </row>
    <row r="27" spans="1:17">
      <c r="A27" s="1" t="str">
        <f t="shared" si="0"/>
        <v>~ß_~ : [s_]</v>
      </c>
      <c r="B27" s="2">
        <v>5</v>
      </c>
      <c r="C27" s="1" t="s">
        <v>1976</v>
      </c>
      <c r="D27" s="3">
        <f t="shared" si="1"/>
        <v>2.4449877750611247E-3</v>
      </c>
      <c r="E27" s="3" t="str">
        <f t="shared" si="2"/>
        <v>~ß_~</v>
      </c>
      <c r="F27" s="3" t="str">
        <f t="shared" si="3"/>
        <v>[s_]</v>
      </c>
      <c r="G27" s="5">
        <f t="shared" si="4"/>
        <v>2</v>
      </c>
      <c r="H27" s="5">
        <f t="shared" si="5"/>
        <v>2</v>
      </c>
      <c r="I27" s="5">
        <f t="shared" si="6"/>
        <v>2</v>
      </c>
      <c r="J27" s="3" cm="1">
        <f t="array" ref="J27">SUM(_xlfn._xlws.FILTER($D$2:$D$1312,_xlfn.MAP($E$2:$E$1312,_xlfn.LAMBDA(_xlpm.x,_xlpm.x=$E27))))</f>
        <v>4.8899755501222494E-3</v>
      </c>
      <c r="K27" s="3">
        <f t="shared" si="7"/>
        <v>0.5</v>
      </c>
      <c r="L27" s="3" cm="1">
        <f t="array" ref="L27">SUM(_xlfn._xlws.FILTER($D$2:$D$1312,_xlfn.MAP($F$2:$F$1312,_xlfn.LAMBDA(_xlpm.x,_xlpm.x=$F27))))</f>
        <v>1.2713936430317849E-2</v>
      </c>
      <c r="M27" s="3">
        <f t="shared" si="8"/>
        <v>0.19230769230769229</v>
      </c>
      <c r="N27" s="3">
        <f t="shared" si="9"/>
        <v>0.1301371486271721</v>
      </c>
      <c r="O27" s="3">
        <f t="shared" si="10"/>
        <v>0.27777777777777773</v>
      </c>
      <c r="P27" s="3">
        <f t="shared" si="11"/>
        <v>0.41497334797081797</v>
      </c>
      <c r="Q27" s="3"/>
    </row>
    <row r="28" spans="1:17">
      <c r="A28" s="1" t="str">
        <f t="shared" si="0"/>
        <v>~rt~ : [ɐt]</v>
      </c>
      <c r="B28" s="2">
        <v>1</v>
      </c>
      <c r="C28" s="1" t="s">
        <v>1975</v>
      </c>
      <c r="D28" s="3">
        <f t="shared" si="1"/>
        <v>4.8899755501222489E-4</v>
      </c>
      <c r="E28" s="3" t="str">
        <f t="shared" si="2"/>
        <v>~rt~</v>
      </c>
      <c r="F28" s="3" t="str">
        <f t="shared" si="3"/>
        <v>[ɐt]</v>
      </c>
      <c r="G28" s="5">
        <f t="shared" si="4"/>
        <v>2</v>
      </c>
      <c r="H28" s="5">
        <f t="shared" si="5"/>
        <v>2</v>
      </c>
      <c r="I28" s="5">
        <f t="shared" si="6"/>
        <v>2</v>
      </c>
      <c r="J28" s="3" cm="1">
        <f t="array" ref="J28">SUM(_xlfn._xlws.FILTER($D$2:$D$1312,_xlfn.MAP($E$2:$E$1312,_xlfn.LAMBDA(_xlpm.x,_xlpm.x=$E28))))</f>
        <v>4.8899755501222489E-4</v>
      </c>
      <c r="K28" s="3">
        <f t="shared" si="7"/>
        <v>1</v>
      </c>
      <c r="L28" s="3" cm="1">
        <f t="array" ref="L28">SUM(_xlfn._xlws.FILTER($D$2:$D$1312,_xlfn.MAP($F$2:$F$1312,_xlfn.LAMBDA(_xlpm.x,_xlpm.x=$F28))))</f>
        <v>1.4669926650366747E-3</v>
      </c>
      <c r="M28" s="3">
        <f t="shared" si="8"/>
        <v>0.33333333333333331</v>
      </c>
      <c r="N28" s="3">
        <f t="shared" si="9"/>
        <v>9.0619058289456544E-2</v>
      </c>
      <c r="O28" s="3">
        <f t="shared" si="10"/>
        <v>0.5</v>
      </c>
      <c r="P28" s="3">
        <f t="shared" si="11"/>
        <v>0.47712125471966244</v>
      </c>
      <c r="Q28" s="3"/>
    </row>
    <row r="29" spans="1:17">
      <c r="A29" s="1" t="str">
        <f t="shared" si="0"/>
        <v>~p_~ : [p_]</v>
      </c>
      <c r="B29" s="2">
        <v>1</v>
      </c>
      <c r="C29" s="1" t="s">
        <v>1974</v>
      </c>
      <c r="D29" s="3">
        <f t="shared" si="1"/>
        <v>4.8899755501222489E-4</v>
      </c>
      <c r="E29" s="3" t="str">
        <f t="shared" si="2"/>
        <v>~p_~</v>
      </c>
      <c r="F29" s="3" t="str">
        <f t="shared" si="3"/>
        <v>[p_]</v>
      </c>
      <c r="G29" s="5">
        <f t="shared" si="4"/>
        <v>2</v>
      </c>
      <c r="H29" s="5">
        <f t="shared" si="5"/>
        <v>2</v>
      </c>
      <c r="I29" s="5">
        <f t="shared" si="6"/>
        <v>2</v>
      </c>
      <c r="J29" s="3" cm="1">
        <f t="array" ref="J29">SUM(_xlfn._xlws.FILTER($D$2:$D$1312,_xlfn.MAP($E$2:$E$1312,_xlfn.LAMBDA(_xlpm.x,_xlpm.x=$E29))))</f>
        <v>4.8899755501222489E-4</v>
      </c>
      <c r="K29" s="3">
        <f t="shared" si="7"/>
        <v>1</v>
      </c>
      <c r="L29" s="3" cm="1">
        <f t="array" ref="L29">SUM(_xlfn._xlws.FILTER($D$2:$D$1312,_xlfn.MAP($F$2:$F$1312,_xlfn.LAMBDA(_xlpm.x,_xlpm.x=$F29))))</f>
        <v>2.9339853300733498E-3</v>
      </c>
      <c r="M29" s="3">
        <f t="shared" si="8"/>
        <v>0.16666666666666663</v>
      </c>
      <c r="N29" s="3">
        <f t="shared" si="9"/>
        <v>5.1782319022546597E-2</v>
      </c>
      <c r="O29" s="3">
        <f t="shared" si="10"/>
        <v>0.2857142857142857</v>
      </c>
      <c r="P29" s="3">
        <f t="shared" si="11"/>
        <v>0.77815125038364374</v>
      </c>
      <c r="Q29" s="3"/>
    </row>
    <row r="30" spans="1:17">
      <c r="A30" s="1" t="str">
        <f t="shared" si="0"/>
        <v>~d_~ : [t_]</v>
      </c>
      <c r="B30" s="2">
        <v>6</v>
      </c>
      <c r="C30" s="1" t="s">
        <v>1973</v>
      </c>
      <c r="D30" s="3">
        <f t="shared" si="1"/>
        <v>2.9339853300733498E-3</v>
      </c>
      <c r="E30" s="3" t="str">
        <f t="shared" si="2"/>
        <v>~d_~</v>
      </c>
      <c r="F30" s="3" t="str">
        <f t="shared" si="3"/>
        <v>[t_]</v>
      </c>
      <c r="G30" s="5">
        <f t="shared" si="4"/>
        <v>2</v>
      </c>
      <c r="H30" s="5">
        <f t="shared" si="5"/>
        <v>2</v>
      </c>
      <c r="I30" s="5">
        <f t="shared" si="6"/>
        <v>2</v>
      </c>
      <c r="J30" s="3" cm="1">
        <f t="array" ref="J30">SUM(_xlfn._xlws.FILTER($D$2:$D$1312,_xlfn.MAP($E$2:$E$1312,_xlfn.LAMBDA(_xlpm.x,_xlpm.x=$E30))))</f>
        <v>2.9339853300733498E-3</v>
      </c>
      <c r="K30" s="3">
        <f t="shared" si="7"/>
        <v>1</v>
      </c>
      <c r="L30" s="3" cm="1">
        <f t="array" ref="L30">SUM(_xlfn._xlws.FILTER($D$2:$D$1312,_xlfn.MAP($F$2:$F$1312,_xlfn.LAMBDA(_xlpm.x,_xlpm.x=$F30))))</f>
        <v>2.2982885085574573E-2</v>
      </c>
      <c r="M30" s="3">
        <f t="shared" si="8"/>
        <v>0.1276595744680851</v>
      </c>
      <c r="N30" s="3">
        <f t="shared" si="9"/>
        <v>0.11519993629636108</v>
      </c>
      <c r="O30" s="3">
        <f t="shared" si="10"/>
        <v>0.22641509433962262</v>
      </c>
      <c r="P30" s="3">
        <f t="shared" si="11"/>
        <v>0.89394660755207389</v>
      </c>
      <c r="Q30" s="3"/>
    </row>
    <row r="31" spans="1:17">
      <c r="A31" s="1" t="str">
        <f t="shared" si="0"/>
        <v>~k_~ : [k_]</v>
      </c>
      <c r="B31" s="2">
        <v>1</v>
      </c>
      <c r="C31" s="1" t="s">
        <v>1972</v>
      </c>
      <c r="D31" s="3">
        <f t="shared" si="1"/>
        <v>4.8899755501222489E-4</v>
      </c>
      <c r="E31" s="1" t="str">
        <f t="shared" si="2"/>
        <v>~k_~</v>
      </c>
      <c r="F31" s="1" t="str">
        <f t="shared" si="3"/>
        <v>[k_]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 cm="1">
        <f t="array" ref="J31">SUM(_xlfn._xlws.FILTER($D$2:$D$1312,_xlfn.MAP($E$2:$E$1312,_xlfn.LAMBDA(_xlpm.x,_xlpm.x=$E31))))</f>
        <v>4.8899755501222489E-4</v>
      </c>
      <c r="K31" s="3">
        <f t="shared" si="7"/>
        <v>1</v>
      </c>
      <c r="L31" s="3" cm="1">
        <f t="array" ref="L31">SUM(_xlfn._xlws.FILTER($D$2:$D$1312,_xlfn.MAP($F$2:$F$1312,_xlfn.LAMBDA(_xlpm.x,_xlpm.x=$F31))))</f>
        <v>1.3202933985330073E-2</v>
      </c>
      <c r="M31" s="3">
        <f t="shared" si="8"/>
        <v>3.7037037037037035E-2</v>
      </c>
      <c r="N31" s="3">
        <f t="shared" si="9"/>
        <v>1.2945579755636649E-2</v>
      </c>
      <c r="O31" s="3">
        <f t="shared" si="10"/>
        <v>7.1428571428571425E-2</v>
      </c>
      <c r="P31" s="3">
        <f t="shared" si="11"/>
        <v>1.4313637641589874</v>
      </c>
      <c r="Q31" s="3"/>
    </row>
    <row r="32" spans="1:17">
      <c r="A32" s="1" t="str">
        <f t="shared" si="0"/>
        <v>~an~ : [aːn]</v>
      </c>
      <c r="B32" s="2">
        <v>1</v>
      </c>
      <c r="C32" s="1" t="s">
        <v>1971</v>
      </c>
      <c r="D32" s="3">
        <f t="shared" si="1"/>
        <v>4.8899755501222489E-4</v>
      </c>
      <c r="E32" s="1" t="str">
        <f t="shared" si="2"/>
        <v>~an~</v>
      </c>
      <c r="F32" s="1" t="str">
        <f t="shared" si="3"/>
        <v>[aːn]</v>
      </c>
      <c r="G32" s="5">
        <f t="shared" si="4"/>
        <v>2</v>
      </c>
      <c r="H32" s="5">
        <f t="shared" si="5"/>
        <v>3</v>
      </c>
      <c r="I32" s="5">
        <f t="shared" si="6"/>
        <v>3</v>
      </c>
      <c r="J32" s="3" cm="1">
        <f t="array" ref="J32">SUM(_xlfn._xlws.FILTER($D$2:$D$1312,_xlfn.MAP($E$2:$E$1312,_xlfn.LAMBDA(_xlpm.x,_xlpm.x=$E32))))</f>
        <v>3.9119804400977991E-3</v>
      </c>
      <c r="K32" s="3">
        <f t="shared" si="7"/>
        <v>0.125</v>
      </c>
      <c r="L32" s="3" cm="1">
        <f t="array" ref="L32">SUM(_xlfn._xlws.FILTER($D$2:$D$1312,_xlfn.MAP($F$2:$F$1312,_xlfn.LAMBDA(_xlpm.x,_xlpm.x=$F32))))</f>
        <v>4.8899755501222489E-4</v>
      </c>
      <c r="M32" s="3">
        <f t="shared" si="8"/>
        <v>1</v>
      </c>
      <c r="N32" s="3">
        <f t="shared" si="9"/>
        <v>4.6757986083227704E-2</v>
      </c>
      <c r="O32" s="3">
        <f t="shared" si="10"/>
        <v>0.22222222222222221</v>
      </c>
      <c r="P32" s="3">
        <f t="shared" si="11"/>
        <v>-0.90308998699194354</v>
      </c>
      <c r="Q32" s="3"/>
    </row>
    <row r="33" spans="1:17">
      <c r="A33" s="1" t="str">
        <f t="shared" si="0"/>
        <v>~ch_~ : [x_]</v>
      </c>
      <c r="B33" s="2">
        <v>13</v>
      </c>
      <c r="C33" s="1" t="s">
        <v>1970</v>
      </c>
      <c r="D33" s="3">
        <f t="shared" si="1"/>
        <v>6.3569682151589238E-3</v>
      </c>
      <c r="E33" s="3" t="str">
        <f t="shared" si="2"/>
        <v>~ch_~</v>
      </c>
      <c r="F33" s="3" t="str">
        <f t="shared" si="3"/>
        <v>[x_]</v>
      </c>
      <c r="G33" s="5">
        <f t="shared" si="4"/>
        <v>3</v>
      </c>
      <c r="H33" s="5">
        <f t="shared" si="5"/>
        <v>2</v>
      </c>
      <c r="I33" s="5">
        <f t="shared" si="6"/>
        <v>3</v>
      </c>
      <c r="J33" s="3" cm="1">
        <f t="array" ref="J33">SUM(_xlfn._xlws.FILTER($D$2:$D$1312,_xlfn.MAP($E$2:$E$1312,_xlfn.LAMBDA(_xlpm.x,_xlpm.x=$E33))))</f>
        <v>1.2224938875305624E-2</v>
      </c>
      <c r="K33" s="3">
        <f t="shared" si="7"/>
        <v>0.51999999999999991</v>
      </c>
      <c r="L33" s="3" cm="1">
        <f t="array" ref="L33">SUM(_xlfn._xlws.FILTER($D$2:$D$1312,_xlfn.MAP($F$2:$F$1312,_xlfn.LAMBDA(_xlpm.x,_xlpm.x=$F33))))</f>
        <v>6.3569682151589238E-3</v>
      </c>
      <c r="M33" s="3">
        <f t="shared" si="8"/>
        <v>1</v>
      </c>
      <c r="N33" s="3">
        <f t="shared" si="9"/>
        <v>0.47213115041448778</v>
      </c>
      <c r="O33" s="3">
        <f t="shared" si="10"/>
        <v>0.68421052631578938</v>
      </c>
      <c r="P33" s="3">
        <f t="shared" si="11"/>
        <v>-0.28399665636520094</v>
      </c>
      <c r="Q33" s="3"/>
    </row>
    <row r="34" spans="1:17">
      <c r="A34" s="1" t="str">
        <f t="shared" si="0"/>
        <v>~ch_~ : [ç_]</v>
      </c>
      <c r="B34" s="2">
        <v>12</v>
      </c>
      <c r="C34" s="1" t="s">
        <v>1969</v>
      </c>
      <c r="D34" s="3">
        <f t="shared" si="1"/>
        <v>5.8679706601466996E-3</v>
      </c>
      <c r="E34" s="1" t="str">
        <f t="shared" si="2"/>
        <v>~ch_~</v>
      </c>
      <c r="F34" s="1" t="str">
        <f t="shared" si="3"/>
        <v>[ç_]</v>
      </c>
      <c r="G34" s="5">
        <f t="shared" si="4"/>
        <v>3</v>
      </c>
      <c r="H34" s="5">
        <f t="shared" si="5"/>
        <v>2</v>
      </c>
      <c r="I34" s="5">
        <f t="shared" si="6"/>
        <v>3</v>
      </c>
      <c r="J34" s="3" cm="1">
        <f t="array" ref="J34">SUM(_xlfn._xlws.FILTER($D$2:$D$1312,_xlfn.MAP($E$2:$E$1312,_xlfn.LAMBDA(_xlpm.x,_xlpm.x=$E34))))</f>
        <v>1.2224938875305624E-2</v>
      </c>
      <c r="K34" s="3">
        <f t="shared" si="7"/>
        <v>0.48</v>
      </c>
      <c r="L34" s="3" cm="1">
        <f t="array" ref="L34">SUM(_xlfn._xlws.FILTER($D$2:$D$1312,_xlfn.MAP($F$2:$F$1312,_xlfn.LAMBDA(_xlpm.x,_xlpm.x=$F34))))</f>
        <v>1.1246943765281174E-2</v>
      </c>
      <c r="M34" s="3">
        <f t="shared" si="8"/>
        <v>0.52173913043478259</v>
      </c>
      <c r="N34" s="3">
        <f t="shared" si="9"/>
        <v>0.33533036251484766</v>
      </c>
      <c r="O34" s="3">
        <f t="shared" si="10"/>
        <v>0.49999999999999989</v>
      </c>
      <c r="P34" s="3">
        <f t="shared" si="11"/>
        <v>-3.6212172654444715E-2</v>
      </c>
      <c r="Q34" s="3"/>
    </row>
    <row r="35" spans="1:17">
      <c r="A35" s="1" t="str">
        <f t="shared" si="0"/>
        <v>~eck~ : [ɛk]</v>
      </c>
      <c r="B35" s="2">
        <v>1</v>
      </c>
      <c r="C35" s="1" t="s">
        <v>1968</v>
      </c>
      <c r="D35" s="3">
        <f t="shared" si="1"/>
        <v>4.8899755501222489E-4</v>
      </c>
      <c r="E35" s="3" t="str">
        <f t="shared" si="2"/>
        <v>~eck~</v>
      </c>
      <c r="F35" s="3" t="str">
        <f t="shared" si="3"/>
        <v>[ɛk]</v>
      </c>
      <c r="G35" s="5">
        <f t="shared" si="4"/>
        <v>3</v>
      </c>
      <c r="H35" s="5">
        <f t="shared" si="5"/>
        <v>2</v>
      </c>
      <c r="I35" s="5">
        <f t="shared" si="6"/>
        <v>3</v>
      </c>
      <c r="J35" s="3" cm="1">
        <f t="array" ref="J35">SUM(_xlfn._xlws.FILTER($D$2:$D$1312,_xlfn.MAP($E$2:$E$1312,_xlfn.LAMBDA(_xlpm.x,_xlpm.x=$E35))))</f>
        <v>4.8899755501222489E-4</v>
      </c>
      <c r="K35" s="3">
        <f t="shared" si="7"/>
        <v>1</v>
      </c>
      <c r="L35" s="3" cm="1">
        <f t="array" ref="L35">SUM(_xlfn._xlws.FILTER($D$2:$D$1312,_xlfn.MAP($F$2:$F$1312,_xlfn.LAMBDA(_xlpm.x,_xlpm.x=$F35))))</f>
        <v>4.8899755501222489E-4</v>
      </c>
      <c r="M35" s="3">
        <f t="shared" si="8"/>
        <v>1</v>
      </c>
      <c r="N35" s="3">
        <f t="shared" si="9"/>
        <v>0.18123811657891309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~akt~ : [akt]</v>
      </c>
      <c r="B36" s="2">
        <v>1</v>
      </c>
      <c r="C36" s="1" t="s">
        <v>1967</v>
      </c>
      <c r="D36" s="3">
        <f t="shared" si="1"/>
        <v>4.8899755501222489E-4</v>
      </c>
      <c r="E36" s="1" t="str">
        <f t="shared" si="2"/>
        <v>~akt~</v>
      </c>
      <c r="F36" s="1" t="str">
        <f t="shared" si="3"/>
        <v>[akt]</v>
      </c>
      <c r="G36" s="5">
        <f t="shared" si="4"/>
        <v>3</v>
      </c>
      <c r="H36" s="5">
        <f t="shared" si="5"/>
        <v>3</v>
      </c>
      <c r="I36" s="5">
        <f t="shared" si="6"/>
        <v>3</v>
      </c>
      <c r="J36" s="3" cm="1">
        <f t="array" ref="J36">SUM(_xlfn._xlws.FILTER($D$2:$D$1312,_xlfn.MAP($E$2:$E$1312,_xlfn.LAMBDA(_xlpm.x,_xlpm.x=$E36))))</f>
        <v>4.8899755501222489E-4</v>
      </c>
      <c r="K36" s="3">
        <f t="shared" si="7"/>
        <v>1</v>
      </c>
      <c r="L36" s="3" cm="1">
        <f t="array" ref="L36">SUM(_xlfn._xlws.FILTER($D$2:$D$1312,_xlfn.MAP($F$2:$F$1312,_xlfn.LAMBDA(_xlpm.x,_xlpm.x=$F36))))</f>
        <v>4.8899755501222489E-4</v>
      </c>
      <c r="M36" s="3">
        <f t="shared" si="8"/>
        <v>1</v>
      </c>
      <c r="N36" s="3">
        <f t="shared" si="9"/>
        <v>0.21041093737452468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~als~ : [als]</v>
      </c>
      <c r="B37" s="2">
        <v>1</v>
      </c>
      <c r="C37" s="1" t="s">
        <v>1966</v>
      </c>
      <c r="D37" s="3">
        <f t="shared" si="1"/>
        <v>4.8899755501222489E-4</v>
      </c>
      <c r="E37" s="1" t="str">
        <f t="shared" si="2"/>
        <v>~als~</v>
      </c>
      <c r="F37" s="1" t="str">
        <f t="shared" si="3"/>
        <v>[als]</v>
      </c>
      <c r="G37" s="5">
        <f t="shared" si="4"/>
        <v>3</v>
      </c>
      <c r="H37" s="5">
        <f t="shared" si="5"/>
        <v>3</v>
      </c>
      <c r="I37" s="5">
        <f t="shared" si="6"/>
        <v>3</v>
      </c>
      <c r="J37" s="3" cm="1">
        <f t="array" ref="J37">SUM(_xlfn._xlws.FILTER($D$2:$D$1312,_xlfn.MAP($E$2:$E$1312,_xlfn.LAMBDA(_xlpm.x,_xlpm.x=$E37))))</f>
        <v>4.8899755501222489E-4</v>
      </c>
      <c r="K37" s="3">
        <f t="shared" si="7"/>
        <v>1</v>
      </c>
      <c r="L37" s="3" cm="1">
        <f t="array" ref="L37">SUM(_xlfn._xlws.FILTER($D$2:$D$1312,_xlfn.MAP($F$2:$F$1312,_xlfn.LAMBDA(_xlpm.x,_xlpm.x=$F37))))</f>
        <v>4.8899755501222489E-4</v>
      </c>
      <c r="M37" s="3">
        <f t="shared" si="8"/>
        <v>1</v>
      </c>
      <c r="N37" s="3">
        <f t="shared" si="9"/>
        <v>0.21041093737452468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~alt~ : [alt]</v>
      </c>
      <c r="B38" s="2">
        <v>1</v>
      </c>
      <c r="C38" s="1" t="s">
        <v>1965</v>
      </c>
      <c r="D38" s="3">
        <f t="shared" si="1"/>
        <v>4.8899755501222489E-4</v>
      </c>
      <c r="E38" s="3" t="str">
        <f t="shared" si="2"/>
        <v>~alt~</v>
      </c>
      <c r="F38" s="3" t="str">
        <f t="shared" si="3"/>
        <v>[alt]</v>
      </c>
      <c r="G38" s="5">
        <f t="shared" si="4"/>
        <v>3</v>
      </c>
      <c r="H38" s="5">
        <f t="shared" si="5"/>
        <v>3</v>
      </c>
      <c r="I38" s="5">
        <f t="shared" si="6"/>
        <v>3</v>
      </c>
      <c r="J38" s="3" cm="1">
        <f t="array" ref="J38">SUM(_xlfn._xlws.FILTER($D$2:$D$1312,_xlfn.MAP($E$2:$E$1312,_xlfn.LAMBDA(_xlpm.x,_xlpm.x=$E38))))</f>
        <v>4.8899755501222489E-4</v>
      </c>
      <c r="K38" s="3">
        <f t="shared" si="7"/>
        <v>1</v>
      </c>
      <c r="L38" s="3" cm="1">
        <f t="array" ref="L38">SUM(_xlfn._xlws.FILTER($D$2:$D$1312,_xlfn.MAP($F$2:$F$1312,_xlfn.LAMBDA(_xlpm.x,_xlpm.x=$F38))))</f>
        <v>4.8899755501222489E-4</v>
      </c>
      <c r="M38" s="3">
        <f t="shared" si="8"/>
        <v>1</v>
      </c>
      <c r="N38" s="3">
        <f t="shared" si="9"/>
        <v>0.21041093737452468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~ei_~ : [aɛ_]</v>
      </c>
      <c r="B39" s="2">
        <v>1</v>
      </c>
      <c r="C39" s="1" t="s">
        <v>1964</v>
      </c>
      <c r="D39" s="3">
        <f t="shared" si="1"/>
        <v>4.8899755501222489E-4</v>
      </c>
      <c r="E39" s="1" t="str">
        <f t="shared" si="2"/>
        <v>~ei_~</v>
      </c>
      <c r="F39" s="1" t="str">
        <f t="shared" si="3"/>
        <v>[aɛ_]</v>
      </c>
      <c r="G39" s="5">
        <f t="shared" si="4"/>
        <v>3</v>
      </c>
      <c r="H39" s="5">
        <f t="shared" si="5"/>
        <v>3</v>
      </c>
      <c r="I39" s="5">
        <f t="shared" si="6"/>
        <v>3</v>
      </c>
      <c r="J39" s="3" cm="1">
        <f t="array" ref="J39">SUM(_xlfn._xlws.FILTER($D$2:$D$1312,_xlfn.MAP($E$2:$E$1312,_xlfn.LAMBDA(_xlpm.x,_xlpm.x=$E39))))</f>
        <v>4.8899755501222489E-4</v>
      </c>
      <c r="K39" s="3">
        <f t="shared" si="7"/>
        <v>1</v>
      </c>
      <c r="L39" s="3" cm="1">
        <f t="array" ref="L39">SUM(_xlfn._xlws.FILTER($D$2:$D$1312,_xlfn.MAP($F$2:$F$1312,_xlfn.LAMBDA(_xlpm.x,_xlpm.x=$F39))))</f>
        <v>4.8899755501222489E-4</v>
      </c>
      <c r="M39" s="3">
        <f t="shared" si="8"/>
        <v>1</v>
      </c>
      <c r="N39" s="3">
        <f t="shared" si="9"/>
        <v>0.21041093737452468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~al~ : [aːl]</v>
      </c>
      <c r="B40" s="2">
        <v>1</v>
      </c>
      <c r="C40" s="1" t="s">
        <v>1963</v>
      </c>
      <c r="D40" s="3">
        <f t="shared" si="1"/>
        <v>4.8899755501222489E-4</v>
      </c>
      <c r="E40" s="1" t="str">
        <f t="shared" si="2"/>
        <v>~al~</v>
      </c>
      <c r="F40" s="1" t="str">
        <f t="shared" si="3"/>
        <v>[aːl]</v>
      </c>
      <c r="G40" s="5">
        <f t="shared" si="4"/>
        <v>2</v>
      </c>
      <c r="H40" s="5">
        <f t="shared" si="5"/>
        <v>3</v>
      </c>
      <c r="I40" s="5">
        <f t="shared" si="6"/>
        <v>3</v>
      </c>
      <c r="J40" s="3" cm="1">
        <f t="array" ref="J40">SUM(_xlfn._xlws.FILTER($D$2:$D$1312,_xlfn.MAP($E$2:$E$1312,_xlfn.LAMBDA(_xlpm.x,_xlpm.x=$E40))))</f>
        <v>4.8899755501222489E-4</v>
      </c>
      <c r="K40" s="3">
        <f t="shared" si="7"/>
        <v>1</v>
      </c>
      <c r="L40" s="3" cm="1">
        <f t="array" ref="L40">SUM(_xlfn._xlws.FILTER($D$2:$D$1312,_xlfn.MAP($F$2:$F$1312,_xlfn.LAMBDA(_xlpm.x,_xlpm.x=$F40))))</f>
        <v>4.8899755501222489E-4</v>
      </c>
      <c r="M40" s="3">
        <f t="shared" si="8"/>
        <v>1</v>
      </c>
      <c r="N40" s="3">
        <f t="shared" si="9"/>
        <v>0.21041093737452468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~arm~ : [aʁm]</v>
      </c>
      <c r="B41" s="2">
        <v>1</v>
      </c>
      <c r="C41" s="1" t="s">
        <v>1962</v>
      </c>
      <c r="D41" s="3">
        <f t="shared" si="1"/>
        <v>4.8899755501222489E-4</v>
      </c>
      <c r="E41" s="1" t="str">
        <f t="shared" si="2"/>
        <v>~arm~</v>
      </c>
      <c r="F41" s="1" t="str">
        <f t="shared" si="3"/>
        <v>[aʁm]</v>
      </c>
      <c r="G41" s="5">
        <f t="shared" si="4"/>
        <v>3</v>
      </c>
      <c r="H41" s="5">
        <f t="shared" si="5"/>
        <v>3</v>
      </c>
      <c r="I41" s="5">
        <f t="shared" si="6"/>
        <v>3</v>
      </c>
      <c r="J41" s="3" cm="1">
        <f t="array" ref="J41">SUM(_xlfn._xlws.FILTER($D$2:$D$1312,_xlfn.MAP($E$2:$E$1312,_xlfn.LAMBDA(_xlpm.x,_xlpm.x=$E41))))</f>
        <v>4.8899755501222489E-4</v>
      </c>
      <c r="K41" s="3">
        <f t="shared" si="7"/>
        <v>1</v>
      </c>
      <c r="L41" s="3" cm="1">
        <f t="array" ref="L41">SUM(_xlfn._xlws.FILTER($D$2:$D$1312,_xlfn.MAP($F$2:$F$1312,_xlfn.LAMBDA(_xlpm.x,_xlpm.x=$F41))))</f>
        <v>4.8899755501222489E-4</v>
      </c>
      <c r="M41" s="3">
        <f t="shared" si="8"/>
        <v>1</v>
      </c>
      <c r="N41" s="3">
        <f t="shared" si="9"/>
        <v>0.21041093737452468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~ein~ : [aɛn]</v>
      </c>
      <c r="B42" s="2">
        <v>1</v>
      </c>
      <c r="C42" s="1" t="s">
        <v>1961</v>
      </c>
      <c r="D42" s="3">
        <f t="shared" si="1"/>
        <v>4.8899755501222489E-4</v>
      </c>
      <c r="E42" s="3" t="str">
        <f t="shared" si="2"/>
        <v>~ein~</v>
      </c>
      <c r="F42" s="3" t="str">
        <f t="shared" si="3"/>
        <v>[aɛn]</v>
      </c>
      <c r="G42" s="5">
        <f t="shared" si="4"/>
        <v>3</v>
      </c>
      <c r="H42" s="5">
        <f t="shared" si="5"/>
        <v>3</v>
      </c>
      <c r="I42" s="5">
        <f t="shared" si="6"/>
        <v>3</v>
      </c>
      <c r="J42" s="3" cm="1">
        <f t="array" ref="J42">SUM(_xlfn._xlws.FILTER($D$2:$D$1312,_xlfn.MAP($E$2:$E$1312,_xlfn.LAMBDA(_xlpm.x,_xlpm.x=$E42))))</f>
        <v>4.8899755501222489E-4</v>
      </c>
      <c r="K42" s="3">
        <f t="shared" si="7"/>
        <v>1</v>
      </c>
      <c r="L42" s="3" cm="1">
        <f t="array" ref="L42">SUM(_xlfn._xlws.FILTER($D$2:$D$1312,_xlfn.MAP($F$2:$F$1312,_xlfn.LAMBDA(_xlpm.x,_xlpm.x=$F42))))</f>
        <v>4.8899755501222489E-4</v>
      </c>
      <c r="M42" s="3">
        <f t="shared" si="8"/>
        <v>1</v>
      </c>
      <c r="N42" s="3">
        <f t="shared" si="9"/>
        <v>0.21041093737452468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~eis~ : [aɛs]</v>
      </c>
      <c r="B43" s="2">
        <v>1</v>
      </c>
      <c r="C43" s="1" t="s">
        <v>1960</v>
      </c>
      <c r="D43" s="3">
        <f t="shared" si="1"/>
        <v>4.8899755501222489E-4</v>
      </c>
      <c r="E43" s="1" t="str">
        <f t="shared" si="2"/>
        <v>~eis~</v>
      </c>
      <c r="F43" s="1" t="str">
        <f t="shared" si="3"/>
        <v>[aɛs]</v>
      </c>
      <c r="G43" s="5">
        <f t="shared" si="4"/>
        <v>3</v>
      </c>
      <c r="H43" s="5">
        <f t="shared" si="5"/>
        <v>3</v>
      </c>
      <c r="I43" s="5">
        <f t="shared" si="6"/>
        <v>3</v>
      </c>
      <c r="J43" s="3" cm="1">
        <f t="array" ref="J43">SUM(_xlfn._xlws.FILTER($D$2:$D$1312,_xlfn.MAP($E$2:$E$1312,_xlfn.LAMBDA(_xlpm.x,_xlpm.x=$E43))))</f>
        <v>4.8899755501222489E-4</v>
      </c>
      <c r="K43" s="3">
        <f t="shared" si="7"/>
        <v>1</v>
      </c>
      <c r="L43" s="3" cm="1">
        <f t="array" ref="L43">SUM(_xlfn._xlws.FILTER($D$2:$D$1312,_xlfn.MAP($F$2:$F$1312,_xlfn.LAMBDA(_xlpm.x,_xlpm.x=$F43))))</f>
        <v>4.8899755501222489E-4</v>
      </c>
      <c r="M43" s="3">
        <f t="shared" si="8"/>
        <v>1</v>
      </c>
      <c r="N43" s="3">
        <f t="shared" si="9"/>
        <v>0.21041093737452468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~be_~ : [be_]</v>
      </c>
      <c r="B44" s="2">
        <v>1</v>
      </c>
      <c r="C44" s="1" t="s">
        <v>1959</v>
      </c>
      <c r="D44" s="3">
        <f t="shared" si="1"/>
        <v>4.8899755501222489E-4</v>
      </c>
      <c r="E44" s="3" t="str">
        <f t="shared" si="2"/>
        <v>~be_~</v>
      </c>
      <c r="F44" s="3" t="str">
        <f t="shared" si="3"/>
        <v>[be_]</v>
      </c>
      <c r="G44" s="5">
        <f t="shared" si="4"/>
        <v>3</v>
      </c>
      <c r="H44" s="5">
        <f t="shared" si="5"/>
        <v>3</v>
      </c>
      <c r="I44" s="5">
        <f t="shared" si="6"/>
        <v>3</v>
      </c>
      <c r="J44" s="3" cm="1">
        <f t="array" ref="J44">SUM(_xlfn._xlws.FILTER($D$2:$D$1312,_xlfn.MAP($E$2:$E$1312,_xlfn.LAMBDA(_xlpm.x,_xlpm.x=$E44))))</f>
        <v>4.8899755501222489E-4</v>
      </c>
      <c r="K44" s="3">
        <f t="shared" si="7"/>
        <v>1</v>
      </c>
      <c r="L44" s="3" cm="1">
        <f t="array" ref="L44">SUM(_xlfn._xlws.FILTER($D$2:$D$1312,_xlfn.MAP($F$2:$F$1312,_xlfn.LAMBDA(_xlpm.x,_xlpm.x=$F44))))</f>
        <v>4.8899755501222489E-4</v>
      </c>
      <c r="M44" s="3">
        <f t="shared" si="8"/>
        <v>1</v>
      </c>
      <c r="N44" s="3">
        <f t="shared" si="9"/>
        <v>0.21041093737452468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~bit~ : [bɪt]</v>
      </c>
      <c r="B45" s="2">
        <v>1</v>
      </c>
      <c r="C45" s="1" t="s">
        <v>1958</v>
      </c>
      <c r="D45" s="3">
        <f t="shared" si="1"/>
        <v>4.8899755501222489E-4</v>
      </c>
      <c r="E45" s="1" t="str">
        <f t="shared" si="2"/>
        <v>~bit~</v>
      </c>
      <c r="F45" s="1" t="str">
        <f t="shared" si="3"/>
        <v>[bɪt]</v>
      </c>
      <c r="G45" s="5">
        <f t="shared" si="4"/>
        <v>3</v>
      </c>
      <c r="H45" s="5">
        <f t="shared" si="5"/>
        <v>3</v>
      </c>
      <c r="I45" s="5">
        <f t="shared" si="6"/>
        <v>3</v>
      </c>
      <c r="J45" s="3" cm="1">
        <f t="array" ref="J45">SUM(_xlfn._xlws.FILTER($D$2:$D$1312,_xlfn.MAP($E$2:$E$1312,_xlfn.LAMBDA(_xlpm.x,_xlpm.x=$E45))))</f>
        <v>4.8899755501222489E-4</v>
      </c>
      <c r="K45" s="3">
        <f t="shared" si="7"/>
        <v>1</v>
      </c>
      <c r="L45" s="3" cm="1">
        <f t="array" ref="L45">SUM(_xlfn._xlws.FILTER($D$2:$D$1312,_xlfn.MAP($F$2:$F$1312,_xlfn.LAMBDA(_xlpm.x,_xlpm.x=$F45))))</f>
        <v>4.8899755501222489E-4</v>
      </c>
      <c r="M45" s="3">
        <f t="shared" si="8"/>
        <v>1</v>
      </c>
      <c r="N45" s="3">
        <f t="shared" si="9"/>
        <v>0.21041093737452468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~dan~ : [daŋ]</v>
      </c>
      <c r="B46" s="2">
        <v>1</v>
      </c>
      <c r="C46" s="1" t="s">
        <v>1957</v>
      </c>
      <c r="D46" s="3">
        <f t="shared" si="1"/>
        <v>4.8899755501222489E-4</v>
      </c>
      <c r="E46" s="1" t="str">
        <f t="shared" si="2"/>
        <v>~dan~</v>
      </c>
      <c r="F46" s="1" t="str">
        <f t="shared" si="3"/>
        <v>[daŋ]</v>
      </c>
      <c r="G46" s="5">
        <f t="shared" si="4"/>
        <v>3</v>
      </c>
      <c r="H46" s="5">
        <f t="shared" si="5"/>
        <v>3</v>
      </c>
      <c r="I46" s="5">
        <f t="shared" si="6"/>
        <v>3</v>
      </c>
      <c r="J46" s="3" cm="1">
        <f t="array" ref="J46">SUM(_xlfn._xlws.FILTER($D$2:$D$1312,_xlfn.MAP($E$2:$E$1312,_xlfn.LAMBDA(_xlpm.x,_xlpm.x=$E46))))</f>
        <v>4.8899755501222489E-4</v>
      </c>
      <c r="K46" s="3">
        <f t="shared" si="7"/>
        <v>1</v>
      </c>
      <c r="L46" s="3" cm="1">
        <f t="array" ref="L46">SUM(_xlfn._xlws.FILTER($D$2:$D$1312,_xlfn.MAP($F$2:$F$1312,_xlfn.LAMBDA(_xlpm.x,_xlpm.x=$F46))))</f>
        <v>4.8899755501222489E-4</v>
      </c>
      <c r="M46" s="3">
        <f t="shared" si="8"/>
        <v>1</v>
      </c>
      <c r="N46" s="3">
        <f t="shared" si="9"/>
        <v>0.21041093737452468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~die~ : [die]</v>
      </c>
      <c r="B47" s="2">
        <v>1</v>
      </c>
      <c r="C47" s="1" t="s">
        <v>1956</v>
      </c>
      <c r="D47" s="3">
        <f t="shared" si="1"/>
        <v>4.8899755501222489E-4</v>
      </c>
      <c r="E47" s="1" t="str">
        <f t="shared" si="2"/>
        <v>~die~</v>
      </c>
      <c r="F47" s="1" t="str">
        <f t="shared" si="3"/>
        <v>[die]</v>
      </c>
      <c r="G47" s="5">
        <f t="shared" si="4"/>
        <v>3</v>
      </c>
      <c r="H47" s="5">
        <f t="shared" si="5"/>
        <v>3</v>
      </c>
      <c r="I47" s="5">
        <f t="shared" si="6"/>
        <v>3</v>
      </c>
      <c r="J47" s="3" cm="1">
        <f t="array" ref="J47">SUM(_xlfn._xlws.FILTER($D$2:$D$1312,_xlfn.MAP($E$2:$E$1312,_xlfn.LAMBDA(_xlpm.x,_xlpm.x=$E47))))</f>
        <v>4.8899755501222489E-4</v>
      </c>
      <c r="K47" s="3">
        <f t="shared" si="7"/>
        <v>1</v>
      </c>
      <c r="L47" s="3" cm="1">
        <f t="array" ref="L47">SUM(_xlfn._xlws.FILTER($D$2:$D$1312,_xlfn.MAP($F$2:$F$1312,_xlfn.LAMBDA(_xlpm.x,_xlpm.x=$F47))))</f>
        <v>4.8899755501222489E-4</v>
      </c>
      <c r="M47" s="3">
        <f t="shared" si="8"/>
        <v>1</v>
      </c>
      <c r="N47" s="3">
        <f t="shared" si="9"/>
        <v>0.21041093737452468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~ele~ : [elɛ]</v>
      </c>
      <c r="B48" s="2">
        <v>1</v>
      </c>
      <c r="C48" s="1" t="s">
        <v>1955</v>
      </c>
      <c r="D48" s="3">
        <f t="shared" si="1"/>
        <v>4.8899755501222489E-4</v>
      </c>
      <c r="E48" s="3" t="str">
        <f t="shared" si="2"/>
        <v>~ele~</v>
      </c>
      <c r="F48" s="3" t="str">
        <f t="shared" si="3"/>
        <v>[elɛ]</v>
      </c>
      <c r="G48" s="5">
        <f t="shared" si="4"/>
        <v>3</v>
      </c>
      <c r="H48" s="5">
        <f t="shared" si="5"/>
        <v>3</v>
      </c>
      <c r="I48" s="5">
        <f t="shared" si="6"/>
        <v>3</v>
      </c>
      <c r="J48" s="3" cm="1">
        <f t="array" ref="J48">SUM(_xlfn._xlws.FILTER($D$2:$D$1312,_xlfn.MAP($E$2:$E$1312,_xlfn.LAMBDA(_xlpm.x,_xlpm.x=$E48))))</f>
        <v>4.8899755501222489E-4</v>
      </c>
      <c r="K48" s="3">
        <f t="shared" si="7"/>
        <v>1</v>
      </c>
      <c r="L48" s="3" cm="1">
        <f t="array" ref="L48">SUM(_xlfn._xlws.FILTER($D$2:$D$1312,_xlfn.MAP($F$2:$F$1312,_xlfn.LAMBDA(_xlpm.x,_xlpm.x=$F48))))</f>
        <v>4.8899755501222489E-4</v>
      </c>
      <c r="M48" s="3">
        <f t="shared" si="8"/>
        <v>1</v>
      </c>
      <c r="N48" s="3">
        <f t="shared" si="9"/>
        <v>0.21041093737452468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~ene~ : [enɛ]</v>
      </c>
      <c r="B49" s="2">
        <v>1</v>
      </c>
      <c r="C49" s="1" t="s">
        <v>1954</v>
      </c>
      <c r="D49" s="3">
        <f t="shared" si="1"/>
        <v>4.8899755501222489E-4</v>
      </c>
      <c r="E49" s="1" t="str">
        <f t="shared" si="2"/>
        <v>~ene~</v>
      </c>
      <c r="F49" s="1" t="str">
        <f t="shared" si="3"/>
        <v>[enɛ]</v>
      </c>
      <c r="G49" s="5">
        <f t="shared" si="4"/>
        <v>3</v>
      </c>
      <c r="H49" s="5">
        <f t="shared" si="5"/>
        <v>3</v>
      </c>
      <c r="I49" s="5">
        <f t="shared" si="6"/>
        <v>3</v>
      </c>
      <c r="J49" s="3" cm="1">
        <f t="array" ref="J49">SUM(_xlfn._xlws.FILTER($D$2:$D$1312,_xlfn.MAP($E$2:$E$1312,_xlfn.LAMBDA(_xlpm.x,_xlpm.x=$E49))))</f>
        <v>4.8899755501222489E-4</v>
      </c>
      <c r="K49" s="3">
        <f t="shared" si="7"/>
        <v>1</v>
      </c>
      <c r="L49" s="3" cm="1">
        <f t="array" ref="L49">SUM(_xlfn._xlws.FILTER($D$2:$D$1312,_xlfn.MAP($F$2:$F$1312,_xlfn.LAMBDA(_xlpm.x,_xlpm.x=$F49))))</f>
        <v>4.8899755501222489E-4</v>
      </c>
      <c r="M49" s="3">
        <f t="shared" si="8"/>
        <v>1</v>
      </c>
      <c r="N49" s="3">
        <f t="shared" si="9"/>
        <v>0.21041093737452468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~von~ : [fɔn]</v>
      </c>
      <c r="B50" s="2">
        <v>1</v>
      </c>
      <c r="C50" s="1" t="s">
        <v>1953</v>
      </c>
      <c r="D50" s="3">
        <f t="shared" si="1"/>
        <v>4.8899755501222489E-4</v>
      </c>
      <c r="E50" s="1" t="str">
        <f t="shared" si="2"/>
        <v>~von~</v>
      </c>
      <c r="F50" s="1" t="str">
        <f t="shared" si="3"/>
        <v>[fɔn]</v>
      </c>
      <c r="G50" s="5">
        <f t="shared" si="4"/>
        <v>3</v>
      </c>
      <c r="H50" s="5">
        <f t="shared" si="5"/>
        <v>3</v>
      </c>
      <c r="I50" s="5">
        <f t="shared" si="6"/>
        <v>3</v>
      </c>
      <c r="J50" s="3" cm="1">
        <f t="array" ref="J50">SUM(_xlfn._xlws.FILTER($D$2:$D$1312,_xlfn.MAP($E$2:$E$1312,_xlfn.LAMBDA(_xlpm.x,_xlpm.x=$E50))))</f>
        <v>4.8899755501222489E-4</v>
      </c>
      <c r="K50" s="3">
        <f t="shared" si="7"/>
        <v>1</v>
      </c>
      <c r="L50" s="3" cm="1">
        <f t="array" ref="L50">SUM(_xlfn._xlws.FILTER($D$2:$D$1312,_xlfn.MAP($F$2:$F$1312,_xlfn.LAMBDA(_xlpm.x,_xlpm.x=$F50))))</f>
        <v>4.8899755501222489E-4</v>
      </c>
      <c r="M50" s="3">
        <f t="shared" si="8"/>
        <v>1</v>
      </c>
      <c r="N50" s="3">
        <f t="shared" si="9"/>
        <v>0.21041093737452468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~hat~ : [hat]</v>
      </c>
      <c r="B51" s="2">
        <v>1</v>
      </c>
      <c r="C51" s="1" t="s">
        <v>1952</v>
      </c>
      <c r="D51" s="3">
        <f t="shared" si="1"/>
        <v>4.8899755501222489E-4</v>
      </c>
      <c r="E51" s="1" t="str">
        <f t="shared" si="2"/>
        <v>~hat~</v>
      </c>
      <c r="F51" s="1" t="str">
        <f t="shared" si="3"/>
        <v>[hat]</v>
      </c>
      <c r="G51" s="5">
        <f t="shared" si="4"/>
        <v>3</v>
      </c>
      <c r="H51" s="5">
        <f t="shared" si="5"/>
        <v>3</v>
      </c>
      <c r="I51" s="5">
        <f t="shared" si="6"/>
        <v>3</v>
      </c>
      <c r="J51" s="3" cm="1">
        <f t="array" ref="J51">SUM(_xlfn._xlws.FILTER($D$2:$D$1312,_xlfn.MAP($E$2:$E$1312,_xlfn.LAMBDA(_xlpm.x,_xlpm.x=$E51))))</f>
        <v>4.8899755501222489E-4</v>
      </c>
      <c r="K51" s="3">
        <f t="shared" si="7"/>
        <v>1</v>
      </c>
      <c r="L51" s="3" cm="1">
        <f t="array" ref="L51">SUM(_xlfn._xlws.FILTER($D$2:$D$1312,_xlfn.MAP($F$2:$F$1312,_xlfn.LAMBDA(_xlpm.x,_xlpm.x=$F51))))</f>
        <v>4.8899755501222489E-4</v>
      </c>
      <c r="M51" s="3">
        <f t="shared" si="8"/>
        <v>1</v>
      </c>
      <c r="N51" s="3">
        <f t="shared" si="9"/>
        <v>0.21041093737452468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~hin~ : [hɪn]</v>
      </c>
      <c r="B52" s="2">
        <v>1</v>
      </c>
      <c r="C52" s="1" t="s">
        <v>1951</v>
      </c>
      <c r="D52" s="3">
        <f t="shared" si="1"/>
        <v>4.8899755501222489E-4</v>
      </c>
      <c r="E52" s="3" t="str">
        <f t="shared" si="2"/>
        <v>~hin~</v>
      </c>
      <c r="F52" s="3" t="str">
        <f t="shared" si="3"/>
        <v>[hɪn]</v>
      </c>
      <c r="G52" s="5">
        <f t="shared" si="4"/>
        <v>3</v>
      </c>
      <c r="H52" s="5">
        <f t="shared" si="5"/>
        <v>3</v>
      </c>
      <c r="I52" s="5">
        <f t="shared" si="6"/>
        <v>3</v>
      </c>
      <c r="J52" s="3" cm="1">
        <f t="array" ref="J52">SUM(_xlfn._xlws.FILTER($D$2:$D$1312,_xlfn.MAP($E$2:$E$1312,_xlfn.LAMBDA(_xlpm.x,_xlpm.x=$E52))))</f>
        <v>4.8899755501222489E-4</v>
      </c>
      <c r="K52" s="3">
        <f t="shared" si="7"/>
        <v>1</v>
      </c>
      <c r="L52" s="3" cm="1">
        <f t="array" ref="L52">SUM(_xlfn._xlws.FILTER($D$2:$D$1312,_xlfn.MAP($F$2:$F$1312,_xlfn.LAMBDA(_xlpm.x,_xlpm.x=$F52))))</f>
        <v>4.8899755501222489E-4</v>
      </c>
      <c r="M52" s="3">
        <f t="shared" si="8"/>
        <v>1</v>
      </c>
      <c r="N52" s="3">
        <f t="shared" si="9"/>
        <v>0.21041093737452468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~ihm~ : [iːm]</v>
      </c>
      <c r="B53" s="2">
        <v>1</v>
      </c>
      <c r="C53" s="1" t="s">
        <v>1950</v>
      </c>
      <c r="D53" s="3">
        <f t="shared" si="1"/>
        <v>4.8899755501222489E-4</v>
      </c>
      <c r="E53" s="1" t="str">
        <f t="shared" si="2"/>
        <v>~ihm~</v>
      </c>
      <c r="F53" s="1" t="str">
        <f t="shared" si="3"/>
        <v>[iːm]</v>
      </c>
      <c r="G53" s="5">
        <f t="shared" si="4"/>
        <v>3</v>
      </c>
      <c r="H53" s="5">
        <f t="shared" si="5"/>
        <v>3</v>
      </c>
      <c r="I53" s="5">
        <f t="shared" si="6"/>
        <v>3</v>
      </c>
      <c r="J53" s="3" cm="1">
        <f t="array" ref="J53">SUM(_xlfn._xlws.FILTER($D$2:$D$1312,_xlfn.MAP($E$2:$E$1312,_xlfn.LAMBDA(_xlpm.x,_xlpm.x=$E53))))</f>
        <v>4.8899755501222489E-4</v>
      </c>
      <c r="K53" s="3">
        <f t="shared" si="7"/>
        <v>1</v>
      </c>
      <c r="L53" s="3" cm="1">
        <f t="array" ref="L53">SUM(_xlfn._xlws.FILTER($D$2:$D$1312,_xlfn.MAP($F$2:$F$1312,_xlfn.LAMBDA(_xlpm.x,_xlpm.x=$F53))))</f>
        <v>4.8899755501222489E-4</v>
      </c>
      <c r="M53" s="3">
        <f t="shared" si="8"/>
        <v>1</v>
      </c>
      <c r="N53" s="3">
        <f t="shared" si="9"/>
        <v>0.21041093737452468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~gli~ : [klɪ]</v>
      </c>
      <c r="B54" s="2">
        <v>1</v>
      </c>
      <c r="C54" s="1" t="s">
        <v>1949</v>
      </c>
      <c r="D54" s="3">
        <f t="shared" si="1"/>
        <v>4.8899755501222489E-4</v>
      </c>
      <c r="E54" s="3" t="str">
        <f t="shared" si="2"/>
        <v>~gli~</v>
      </c>
      <c r="F54" s="3" t="str">
        <f t="shared" si="3"/>
        <v>[klɪ]</v>
      </c>
      <c r="G54" s="5">
        <f t="shared" si="4"/>
        <v>3</v>
      </c>
      <c r="H54" s="5">
        <f t="shared" si="5"/>
        <v>3</v>
      </c>
      <c r="I54" s="5">
        <f t="shared" si="6"/>
        <v>3</v>
      </c>
      <c r="J54" s="3" cm="1">
        <f t="array" ref="J54">SUM(_xlfn._xlws.FILTER($D$2:$D$1312,_xlfn.MAP($E$2:$E$1312,_xlfn.LAMBDA(_xlpm.x,_xlpm.x=$E54))))</f>
        <v>4.8899755501222489E-4</v>
      </c>
      <c r="K54" s="3">
        <f t="shared" si="7"/>
        <v>1</v>
      </c>
      <c r="L54" s="3" cm="1">
        <f t="array" ref="L54">SUM(_xlfn._xlws.FILTER($D$2:$D$1312,_xlfn.MAP($F$2:$F$1312,_xlfn.LAMBDA(_xlpm.x,_xlpm.x=$F54))))</f>
        <v>4.8899755501222489E-4</v>
      </c>
      <c r="M54" s="3">
        <f t="shared" si="8"/>
        <v>1</v>
      </c>
      <c r="N54" s="3">
        <f t="shared" si="9"/>
        <v>0.21041093737452468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~lie~ : [lie]</v>
      </c>
      <c r="B55" s="2">
        <v>1</v>
      </c>
      <c r="C55" s="1" t="s">
        <v>1948</v>
      </c>
      <c r="D55" s="3">
        <f t="shared" si="1"/>
        <v>4.8899755501222489E-4</v>
      </c>
      <c r="E55" s="3" t="str">
        <f t="shared" si="2"/>
        <v>~lie~</v>
      </c>
      <c r="F55" s="3" t="str">
        <f t="shared" si="3"/>
        <v>[lie]</v>
      </c>
      <c r="G55" s="5">
        <f t="shared" si="4"/>
        <v>3</v>
      </c>
      <c r="H55" s="5">
        <f t="shared" si="5"/>
        <v>3</v>
      </c>
      <c r="I55" s="5">
        <f t="shared" si="6"/>
        <v>3</v>
      </c>
      <c r="J55" s="3" cm="1">
        <f t="array" ref="J55">SUM(_xlfn._xlws.FILTER($D$2:$D$1312,_xlfn.MAP($E$2:$E$1312,_xlfn.LAMBDA(_xlpm.x,_xlpm.x=$E55))))</f>
        <v>4.8899755501222489E-4</v>
      </c>
      <c r="K55" s="3">
        <f t="shared" si="7"/>
        <v>1</v>
      </c>
      <c r="L55" s="3" cm="1">
        <f t="array" ref="L55">SUM(_xlfn._xlws.FILTER($D$2:$D$1312,_xlfn.MAP($F$2:$F$1312,_xlfn.LAMBDA(_xlpm.x,_xlpm.x=$F55))))</f>
        <v>4.8899755501222489E-4</v>
      </c>
      <c r="M55" s="3">
        <f t="shared" si="8"/>
        <v>1</v>
      </c>
      <c r="N55" s="3">
        <f t="shared" si="9"/>
        <v>0.21041093737452468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~lg_~ : [lk_]</v>
      </c>
      <c r="B56" s="2">
        <v>1</v>
      </c>
      <c r="C56" s="1" t="s">
        <v>1947</v>
      </c>
      <c r="D56" s="3">
        <f t="shared" si="1"/>
        <v>4.8899755501222489E-4</v>
      </c>
      <c r="E56" s="1" t="str">
        <f t="shared" si="2"/>
        <v>~lg_~</v>
      </c>
      <c r="F56" s="1" t="str">
        <f t="shared" si="3"/>
        <v>[lk_]</v>
      </c>
      <c r="G56" s="5">
        <f t="shared" si="4"/>
        <v>3</v>
      </c>
      <c r="H56" s="5">
        <f t="shared" si="5"/>
        <v>3</v>
      </c>
      <c r="I56" s="5">
        <f t="shared" si="6"/>
        <v>3</v>
      </c>
      <c r="J56" s="3" cm="1">
        <f t="array" ref="J56">SUM(_xlfn._xlws.FILTER($D$2:$D$1312,_xlfn.MAP($E$2:$E$1312,_xlfn.LAMBDA(_xlpm.x,_xlpm.x=$E56))))</f>
        <v>4.8899755501222489E-4</v>
      </c>
      <c r="K56" s="3">
        <f t="shared" si="7"/>
        <v>1</v>
      </c>
      <c r="L56" s="3" cm="1">
        <f t="array" ref="L56">SUM(_xlfn._xlws.FILTER($D$2:$D$1312,_xlfn.MAP($F$2:$F$1312,_xlfn.LAMBDA(_xlpm.x,_xlpm.x=$F56))))</f>
        <v>4.8899755501222489E-4</v>
      </c>
      <c r="M56" s="3">
        <f t="shared" si="8"/>
        <v>1</v>
      </c>
      <c r="N56" s="3">
        <f t="shared" si="9"/>
        <v>0.21041093737452468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~lb_~ : [lp_]</v>
      </c>
      <c r="B57" s="2">
        <v>1</v>
      </c>
      <c r="C57" s="1" t="s">
        <v>1946</v>
      </c>
      <c r="D57" s="3">
        <f t="shared" si="1"/>
        <v>4.8899755501222489E-4</v>
      </c>
      <c r="E57" s="3" t="str">
        <f t="shared" si="2"/>
        <v>~lb_~</v>
      </c>
      <c r="F57" s="3" t="str">
        <f t="shared" si="3"/>
        <v>[lp_]</v>
      </c>
      <c r="G57" s="5">
        <f t="shared" si="4"/>
        <v>3</v>
      </c>
      <c r="H57" s="5">
        <f t="shared" si="5"/>
        <v>3</v>
      </c>
      <c r="I57" s="5">
        <f t="shared" si="6"/>
        <v>3</v>
      </c>
      <c r="J57" s="3" cm="1">
        <f t="array" ref="J57">SUM(_xlfn._xlws.FILTER($D$2:$D$1312,_xlfn.MAP($E$2:$E$1312,_xlfn.LAMBDA(_xlpm.x,_xlpm.x=$E57))))</f>
        <v>4.8899755501222489E-4</v>
      </c>
      <c r="K57" s="3">
        <f t="shared" si="7"/>
        <v>1</v>
      </c>
      <c r="L57" s="3" cm="1">
        <f t="array" ref="L57">SUM(_xlfn._xlws.FILTER($D$2:$D$1312,_xlfn.MAP($F$2:$F$1312,_xlfn.LAMBDA(_xlpm.x,_xlpm.x=$F57))))</f>
        <v>4.8899755501222489E-4</v>
      </c>
      <c r="M57" s="3">
        <f t="shared" si="8"/>
        <v>1</v>
      </c>
      <c r="N57" s="3">
        <f t="shared" si="9"/>
        <v>0.21041093737452468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~mwo~ : [mvɔ]</v>
      </c>
      <c r="B58" s="2">
        <v>1</v>
      </c>
      <c r="C58" s="1" t="s">
        <v>1945</v>
      </c>
      <c r="D58" s="3">
        <f t="shared" si="1"/>
        <v>4.8899755501222489E-4</v>
      </c>
      <c r="E58" s="1" t="str">
        <f t="shared" si="2"/>
        <v>~mwo~</v>
      </c>
      <c r="F58" s="1" t="str">
        <f t="shared" si="3"/>
        <v>[mvɔ]</v>
      </c>
      <c r="G58" s="5">
        <f t="shared" si="4"/>
        <v>3</v>
      </c>
      <c r="H58" s="5">
        <f t="shared" si="5"/>
        <v>3</v>
      </c>
      <c r="I58" s="5">
        <f t="shared" si="6"/>
        <v>3</v>
      </c>
      <c r="J58" s="3" cm="1">
        <f t="array" ref="J58">SUM(_xlfn._xlws.FILTER($D$2:$D$1312,_xlfn.MAP($E$2:$E$1312,_xlfn.LAMBDA(_xlpm.x,_xlpm.x=$E58))))</f>
        <v>4.8899755501222489E-4</v>
      </c>
      <c r="K58" s="3">
        <f t="shared" si="7"/>
        <v>1</v>
      </c>
      <c r="L58" s="3" cm="1">
        <f t="array" ref="L58">SUM(_xlfn._xlws.FILTER($D$2:$D$1312,_xlfn.MAP($F$2:$F$1312,_xlfn.LAMBDA(_xlpm.x,_xlpm.x=$F58))))</f>
        <v>4.8899755501222489E-4</v>
      </c>
      <c r="M58" s="3">
        <f t="shared" si="8"/>
        <v>1</v>
      </c>
      <c r="N58" s="3">
        <f t="shared" si="9"/>
        <v>0.21041093737452468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~mit~ : [mɪt]</v>
      </c>
      <c r="B59" s="2">
        <v>1</v>
      </c>
      <c r="C59" s="1" t="s">
        <v>1944</v>
      </c>
      <c r="D59" s="3">
        <f t="shared" si="1"/>
        <v>4.8899755501222489E-4</v>
      </c>
      <c r="E59" s="1" t="str">
        <f t="shared" si="2"/>
        <v>~mit~</v>
      </c>
      <c r="F59" s="1" t="str">
        <f t="shared" si="3"/>
        <v>[mɪt]</v>
      </c>
      <c r="G59" s="5">
        <f t="shared" si="4"/>
        <v>3</v>
      </c>
      <c r="H59" s="5">
        <f t="shared" si="5"/>
        <v>3</v>
      </c>
      <c r="I59" s="5">
        <f t="shared" si="6"/>
        <v>3</v>
      </c>
      <c r="J59" s="3" cm="1">
        <f t="array" ref="J59">SUM(_xlfn._xlws.FILTER($D$2:$D$1312,_xlfn.MAP($E$2:$E$1312,_xlfn.LAMBDA(_xlpm.x,_xlpm.x=$E59))))</f>
        <v>4.8899755501222489E-4</v>
      </c>
      <c r="K59" s="3">
        <f t="shared" si="7"/>
        <v>1</v>
      </c>
      <c r="L59" s="3" cm="1">
        <f t="array" ref="L59">SUM(_xlfn._xlws.FILTER($D$2:$D$1312,_xlfn.MAP($F$2:$F$1312,_xlfn.LAMBDA(_xlpm.x,_xlpm.x=$F59))))</f>
        <v>4.8899755501222489E-4</v>
      </c>
      <c r="M59" s="3">
        <f t="shared" si="8"/>
        <v>1</v>
      </c>
      <c r="N59" s="3">
        <f t="shared" si="9"/>
        <v>0.21041093737452468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~nat~ : [nat]</v>
      </c>
      <c r="B60" s="2">
        <v>1</v>
      </c>
      <c r="C60" s="1" t="s">
        <v>1943</v>
      </c>
      <c r="D60" s="3">
        <f t="shared" si="1"/>
        <v>4.8899755501222489E-4</v>
      </c>
      <c r="E60" s="1" t="str">
        <f t="shared" si="2"/>
        <v>~nat~</v>
      </c>
      <c r="F60" s="1" t="str">
        <f t="shared" si="3"/>
        <v>[nat]</v>
      </c>
      <c r="G60" s="5">
        <f t="shared" si="4"/>
        <v>3</v>
      </c>
      <c r="H60" s="5">
        <f t="shared" si="5"/>
        <v>3</v>
      </c>
      <c r="I60" s="5">
        <f t="shared" si="6"/>
        <v>3</v>
      </c>
      <c r="J60" s="3" cm="1">
        <f t="array" ref="J60">SUM(_xlfn._xlws.FILTER($D$2:$D$1312,_xlfn.MAP($E$2:$E$1312,_xlfn.LAMBDA(_xlpm.x,_xlpm.x=$E60))))</f>
        <v>4.8899755501222489E-4</v>
      </c>
      <c r="K60" s="3">
        <f t="shared" si="7"/>
        <v>1</v>
      </c>
      <c r="L60" s="3" cm="1">
        <f t="array" ref="L60">SUM(_xlfn._xlws.FILTER($D$2:$D$1312,_xlfn.MAP($F$2:$F$1312,_xlfn.LAMBDA(_xlpm.x,_xlpm.x=$F60))))</f>
        <v>4.8899755501222489E-4</v>
      </c>
      <c r="M60" s="3">
        <f t="shared" si="8"/>
        <v>1</v>
      </c>
      <c r="N60" s="3">
        <f t="shared" si="9"/>
        <v>0.21041093737452468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~nf_~ : [nf_]</v>
      </c>
      <c r="B61" s="2">
        <v>1</v>
      </c>
      <c r="C61" s="1" t="s">
        <v>1942</v>
      </c>
      <c r="D61" s="3">
        <f t="shared" si="1"/>
        <v>4.8899755501222489E-4</v>
      </c>
      <c r="E61" s="1" t="str">
        <f t="shared" si="2"/>
        <v>~nf_~</v>
      </c>
      <c r="F61" s="1" t="str">
        <f t="shared" si="3"/>
        <v>[nf_]</v>
      </c>
      <c r="G61" s="5">
        <f t="shared" si="4"/>
        <v>3</v>
      </c>
      <c r="H61" s="5">
        <f t="shared" si="5"/>
        <v>3</v>
      </c>
      <c r="I61" s="5">
        <f t="shared" si="6"/>
        <v>3</v>
      </c>
      <c r="J61" s="3" cm="1">
        <f t="array" ref="J61">SUM(_xlfn._xlws.FILTER($D$2:$D$1312,_xlfn.MAP($E$2:$E$1312,_xlfn.LAMBDA(_xlpm.x,_xlpm.x=$E61))))</f>
        <v>4.8899755501222489E-4</v>
      </c>
      <c r="K61" s="3">
        <f t="shared" si="7"/>
        <v>1</v>
      </c>
      <c r="L61" s="3" cm="1">
        <f t="array" ref="L61">SUM(_xlfn._xlws.FILTER($D$2:$D$1312,_xlfn.MAP($F$2:$F$1312,_xlfn.LAMBDA(_xlpm.x,_xlpm.x=$F61))))</f>
        <v>4.8899755501222489E-4</v>
      </c>
      <c r="M61" s="3">
        <f t="shared" si="8"/>
        <v>1</v>
      </c>
      <c r="N61" s="3">
        <f t="shared" si="9"/>
        <v>0.21041093737452468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~nie~ : [nie]</v>
      </c>
      <c r="B62" s="2">
        <v>1</v>
      </c>
      <c r="C62" s="1" t="s">
        <v>1941</v>
      </c>
      <c r="D62" s="3">
        <f t="shared" si="1"/>
        <v>4.8899755501222489E-4</v>
      </c>
      <c r="E62" s="1" t="str">
        <f t="shared" si="2"/>
        <v>~nie~</v>
      </c>
      <c r="F62" s="1" t="str">
        <f t="shared" si="3"/>
        <v>[nie]</v>
      </c>
      <c r="G62" s="5">
        <f t="shared" si="4"/>
        <v>3</v>
      </c>
      <c r="H62" s="5">
        <f t="shared" si="5"/>
        <v>3</v>
      </c>
      <c r="I62" s="5">
        <f t="shared" si="6"/>
        <v>3</v>
      </c>
      <c r="J62" s="3" cm="1">
        <f t="array" ref="J62">SUM(_xlfn._xlws.FILTER($D$2:$D$1312,_xlfn.MAP($E$2:$E$1312,_xlfn.LAMBDA(_xlpm.x,_xlpm.x=$E62))))</f>
        <v>4.8899755501222489E-4</v>
      </c>
      <c r="K62" s="3">
        <f t="shared" si="7"/>
        <v>1</v>
      </c>
      <c r="L62" s="3" cm="1">
        <f t="array" ref="L62">SUM(_xlfn._xlws.FILTER($D$2:$D$1312,_xlfn.MAP($F$2:$F$1312,_xlfn.LAMBDA(_xlpm.x,_xlpm.x=$F62))))</f>
        <v>4.8899755501222489E-4</v>
      </c>
      <c r="M62" s="3">
        <f t="shared" si="8"/>
        <v>1</v>
      </c>
      <c r="N62" s="3">
        <f t="shared" si="9"/>
        <v>0.21041093737452468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~nko~ : [nkɔ]</v>
      </c>
      <c r="B63" s="2">
        <v>1</v>
      </c>
      <c r="C63" s="1" t="s">
        <v>1940</v>
      </c>
      <c r="D63" s="3">
        <f t="shared" si="1"/>
        <v>4.8899755501222489E-4</v>
      </c>
      <c r="E63" s="1" t="str">
        <f t="shared" si="2"/>
        <v>~nko~</v>
      </c>
      <c r="F63" s="1" t="str">
        <f t="shared" si="3"/>
        <v>[nkɔ]</v>
      </c>
      <c r="G63" s="5">
        <f t="shared" si="4"/>
        <v>3</v>
      </c>
      <c r="H63" s="5">
        <f t="shared" si="5"/>
        <v>3</v>
      </c>
      <c r="I63" s="5">
        <f t="shared" si="6"/>
        <v>3</v>
      </c>
      <c r="J63" s="3" cm="1">
        <f t="array" ref="J63">SUM(_xlfn._xlws.FILTER($D$2:$D$1312,_xlfn.MAP($E$2:$E$1312,_xlfn.LAMBDA(_xlpm.x,_xlpm.x=$E63))))</f>
        <v>4.8899755501222489E-4</v>
      </c>
      <c r="K63" s="3">
        <f t="shared" si="7"/>
        <v>1</v>
      </c>
      <c r="L63" s="3" cm="1">
        <f t="array" ref="L63">SUM(_xlfn._xlws.FILTER($D$2:$D$1312,_xlfn.MAP($F$2:$F$1312,_xlfn.LAMBDA(_xlpm.x,_xlpm.x=$F63))))</f>
        <v>4.8899755501222489E-4</v>
      </c>
      <c r="M63" s="3">
        <f t="shared" si="8"/>
        <v>1</v>
      </c>
      <c r="N63" s="3">
        <f t="shared" si="9"/>
        <v>0.21041093737452468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~nli~ : [nlɪ]</v>
      </c>
      <c r="B64" s="2">
        <v>1</v>
      </c>
      <c r="C64" s="1" t="s">
        <v>192</v>
      </c>
      <c r="D64" s="3">
        <f t="shared" si="1"/>
        <v>4.8899755501222489E-4</v>
      </c>
      <c r="E64" s="1" t="str">
        <f t="shared" si="2"/>
        <v>~nli~</v>
      </c>
      <c r="F64" s="1" t="str">
        <f t="shared" si="3"/>
        <v>[nlɪ]</v>
      </c>
      <c r="G64" s="5">
        <f t="shared" si="4"/>
        <v>3</v>
      </c>
      <c r="H64" s="5">
        <f t="shared" si="5"/>
        <v>3</v>
      </c>
      <c r="I64" s="5">
        <f t="shared" si="6"/>
        <v>3</v>
      </c>
      <c r="J64" s="3" cm="1">
        <f t="array" ref="J64">SUM(_xlfn._xlws.FILTER($D$2:$D$1312,_xlfn.MAP($E$2:$E$1312,_xlfn.LAMBDA(_xlpm.x,_xlpm.x=$E64))))</f>
        <v>4.8899755501222489E-4</v>
      </c>
      <c r="K64" s="3">
        <f t="shared" si="7"/>
        <v>1</v>
      </c>
      <c r="L64" s="3" cm="1">
        <f t="array" ref="L64">SUM(_xlfn._xlws.FILTER($D$2:$D$1312,_xlfn.MAP($F$2:$F$1312,_xlfn.LAMBDA(_xlpm.x,_xlpm.x=$F64))))</f>
        <v>4.8899755501222489E-4</v>
      </c>
      <c r="M64" s="3">
        <f t="shared" si="8"/>
        <v>1</v>
      </c>
      <c r="N64" s="3">
        <f t="shared" si="9"/>
        <v>0.21041093737452468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~ns_~ : [ns_]</v>
      </c>
      <c r="B65" s="2">
        <v>1</v>
      </c>
      <c r="C65" s="1" t="s">
        <v>1939</v>
      </c>
      <c r="D65" s="3">
        <f t="shared" si="1"/>
        <v>4.8899755501222489E-4</v>
      </c>
      <c r="E65" s="1" t="str">
        <f t="shared" si="2"/>
        <v>~ns_~</v>
      </c>
      <c r="F65" s="1" t="str">
        <f t="shared" si="3"/>
        <v>[ns_]</v>
      </c>
      <c r="G65" s="5">
        <f t="shared" si="4"/>
        <v>3</v>
      </c>
      <c r="H65" s="5">
        <f t="shared" si="5"/>
        <v>3</v>
      </c>
      <c r="I65" s="5">
        <f t="shared" si="6"/>
        <v>3</v>
      </c>
      <c r="J65" s="3" cm="1">
        <f t="array" ref="J65">SUM(_xlfn._xlws.FILTER($D$2:$D$1312,_xlfn.MAP($E$2:$E$1312,_xlfn.LAMBDA(_xlpm.x,_xlpm.x=$E65))))</f>
        <v>4.8899755501222489E-4</v>
      </c>
      <c r="K65" s="3">
        <f t="shared" si="7"/>
        <v>1</v>
      </c>
      <c r="L65" s="3" cm="1">
        <f t="array" ref="L65">SUM(_xlfn._xlws.FILTER($D$2:$D$1312,_xlfn.MAP($F$2:$F$1312,_xlfn.LAMBDA(_xlpm.x,_xlpm.x=$F65))))</f>
        <v>4.8899755501222489E-4</v>
      </c>
      <c r="M65" s="3">
        <f t="shared" si="8"/>
        <v>1</v>
      </c>
      <c r="N65" s="3">
        <f t="shared" si="9"/>
        <v>0.21041093737452468</v>
      </c>
      <c r="O65" s="3">
        <f t="shared" si="10"/>
        <v>1</v>
      </c>
      <c r="P65" s="3">
        <f t="shared" si="11"/>
        <v>0</v>
      </c>
      <c r="Q65" s="3"/>
    </row>
    <row r="66" spans="1:17">
      <c r="A66" s="1" t="str">
        <f t="shared" ref="A66:A129" si="12">_xlfn.LET(_xlpm.sep," : ",CONCATENATE(E66,_xlpm.sep,F66))</f>
        <v>~oh_~ : [oː_]</v>
      </c>
      <c r="B66" s="2">
        <v>1</v>
      </c>
      <c r="C66" s="1" t="s">
        <v>1938</v>
      </c>
      <c r="D66" s="3">
        <f t="shared" ref="D66:D129" si="13">B66/freq.sum.r1a</f>
        <v>4.8899755501222489E-4</v>
      </c>
      <c r="E66" s="3" t="str">
        <f t="shared" ref="E66:E129" si="14">_xlfn.LET(_xlpm.sep,":",_xlpm.w,$C66,_xlfn.CONCAT("~",RIGHT(_xlpm.w,LEN(_xlpm.w)-FIND(_xlpm.sep,_xlpm.w)),"~"))</f>
        <v>~oh_~</v>
      </c>
      <c r="F66" s="3" t="str">
        <f t="shared" ref="F66:F129" si="15">_xlfn.LET(_xlpm.sep,":",_xlpm.w,$C66,_xlfn.CONCAT("[",LEFT(_xlpm.w,FIND(_xlpm.sep,_xlpm.w)-1),"]"))</f>
        <v>[oː_]</v>
      </c>
      <c r="G66" s="5">
        <f t="shared" ref="G66:G129" si="16">_xlfn.LET(_xlpm.w,E66,LEN(_xlpm.w)-2)</f>
        <v>3</v>
      </c>
      <c r="H66" s="5">
        <f t="shared" ref="H66:H129" si="17">_xlfn.LET(_xlpm.w,F66,LEN(_xlpm.w)-2)</f>
        <v>3</v>
      </c>
      <c r="I66" s="5">
        <f t="shared" ref="I66:I129" si="18">_xlfn.LET(_xlpm.a,H66,_xlpm.b,G66,MAX(_xlpm.a,_xlpm.b))</f>
        <v>3</v>
      </c>
      <c r="J66" s="3" cm="1">
        <f t="array" ref="J66">SUM(_xlfn._xlws.FILTER($D$2:$D$1312,_xlfn.MAP($E$2:$E$1312,_xlfn.LAMBDA(_xlpm.x,_xlpm.x=$E66))))</f>
        <v>4.8899755501222489E-4</v>
      </c>
      <c r="K66" s="3">
        <f t="shared" ref="K66:K129" si="19">$D66/J66</f>
        <v>1</v>
      </c>
      <c r="L66" s="3" cm="1">
        <f t="array" ref="L66">SUM(_xlfn._xlws.FILTER($D$2:$D$1312,_xlfn.MAP($F$2:$F$1312,_xlfn.LAMBDA(_xlpm.x,_xlpm.x=$F66))))</f>
        <v>4.8899755501222489E-4</v>
      </c>
      <c r="M66" s="3">
        <f t="shared" ref="M66:M129" si="20">$D66/L66</f>
        <v>1</v>
      </c>
      <c r="N66" s="3">
        <f t="shared" ref="N66:N129" si="21">_xlfn.LET(_xlpm.freq,B66,_xlpm.size,H66+1,_xlpm.F,O66,LOG(1+_xlpm.freq)*LOG(1+_xlpm.size)*_xlpm.F)</f>
        <v>0.21041093737452468</v>
      </c>
      <c r="O66" s="3">
        <f t="shared" ref="O66:O129" si="22">_xlfn.LET(_xlpm.a,M66,_xlpm.b,K66,2*_xlpm.a*_xlpm.b/(_xlpm.a+_xlpm.b))</f>
        <v>1</v>
      </c>
      <c r="P66" s="3">
        <f t="shared" ref="P66:P129" si="23">_xlfn.LET(_xlpm.p,K66,_xlpm.q,M66,LOG(_xlpm.p/_xlpm.q))</f>
        <v>0</v>
      </c>
      <c r="Q66" s="3"/>
    </row>
    <row r="67" spans="1:17">
      <c r="A67" s="1" t="str">
        <f t="shared" si="12"/>
        <v>~ohr~ : [oːɐ]</v>
      </c>
      <c r="B67" s="2">
        <v>1</v>
      </c>
      <c r="C67" s="1" t="s">
        <v>1937</v>
      </c>
      <c r="D67" s="3">
        <f t="shared" si="13"/>
        <v>4.8899755501222489E-4</v>
      </c>
      <c r="E67" s="3" t="str">
        <f t="shared" si="14"/>
        <v>~ohr~</v>
      </c>
      <c r="F67" s="3" t="str">
        <f t="shared" si="15"/>
        <v>[oːɐ]</v>
      </c>
      <c r="G67" s="5">
        <f t="shared" si="16"/>
        <v>3</v>
      </c>
      <c r="H67" s="5">
        <f t="shared" si="17"/>
        <v>3</v>
      </c>
      <c r="I67" s="5">
        <f t="shared" si="18"/>
        <v>3</v>
      </c>
      <c r="J67" s="3" cm="1">
        <f t="array" ref="J67">SUM(_xlfn._xlws.FILTER($D$2:$D$1312,_xlfn.MAP($E$2:$E$1312,_xlfn.LAMBDA(_xlpm.x,_xlpm.x=$E67))))</f>
        <v>4.8899755501222489E-4</v>
      </c>
      <c r="K67" s="3">
        <f t="shared" si="19"/>
        <v>1</v>
      </c>
      <c r="L67" s="3" cm="1">
        <f t="array" ref="L67">SUM(_xlfn._xlws.FILTER($D$2:$D$1312,_xlfn.MAP($F$2:$F$1312,_xlfn.LAMBDA(_xlpm.x,_xlpm.x=$F67))))</f>
        <v>4.8899755501222489E-4</v>
      </c>
      <c r="M67" s="3">
        <f t="shared" si="20"/>
        <v>1</v>
      </c>
      <c r="N67" s="3">
        <f t="shared" si="21"/>
        <v>0.21041093737452468</v>
      </c>
      <c r="O67" s="3">
        <f t="shared" si="22"/>
        <v>1</v>
      </c>
      <c r="P67" s="3">
        <f t="shared" si="23"/>
        <v>0</v>
      </c>
      <c r="Q67" s="3"/>
    </row>
    <row r="68" spans="1:17">
      <c r="A68" s="1" t="str">
        <f t="shared" si="12"/>
        <v>~bbi~ : [pbɪ]</v>
      </c>
      <c r="B68" s="2">
        <v>1</v>
      </c>
      <c r="C68" s="1" t="s">
        <v>1936</v>
      </c>
      <c r="D68" s="3">
        <f t="shared" si="13"/>
        <v>4.8899755501222489E-4</v>
      </c>
      <c r="E68" s="3" t="str">
        <f t="shared" si="14"/>
        <v>~bbi~</v>
      </c>
      <c r="F68" s="3" t="str">
        <f t="shared" si="15"/>
        <v>[pbɪ]</v>
      </c>
      <c r="G68" s="5">
        <f t="shared" si="16"/>
        <v>3</v>
      </c>
      <c r="H68" s="5">
        <f t="shared" si="17"/>
        <v>3</v>
      </c>
      <c r="I68" s="5">
        <f t="shared" si="18"/>
        <v>3</v>
      </c>
      <c r="J68" s="3" cm="1">
        <f t="array" ref="J68">SUM(_xlfn._xlws.FILTER($D$2:$D$1312,_xlfn.MAP($E$2:$E$1312,_xlfn.LAMBDA(_xlpm.x,_xlpm.x=$E68))))</f>
        <v>4.8899755501222489E-4</v>
      </c>
      <c r="K68" s="3">
        <f t="shared" si="19"/>
        <v>1</v>
      </c>
      <c r="L68" s="3" cm="1">
        <f t="array" ref="L68">SUM(_xlfn._xlws.FILTER($D$2:$D$1312,_xlfn.MAP($F$2:$F$1312,_xlfn.LAMBDA(_xlpm.x,_xlpm.x=$F68))))</f>
        <v>4.8899755501222489E-4</v>
      </c>
      <c r="M68" s="3">
        <f t="shared" si="20"/>
        <v>1</v>
      </c>
      <c r="N68" s="3">
        <f t="shared" si="21"/>
        <v>0.21041093737452468</v>
      </c>
      <c r="O68" s="3">
        <f t="shared" si="22"/>
        <v>1</v>
      </c>
      <c r="P68" s="3">
        <f t="shared" si="23"/>
        <v>0</v>
      </c>
      <c r="Q68" s="3"/>
    </row>
    <row r="69" spans="1:17">
      <c r="A69" s="1" t="str">
        <f t="shared" si="12"/>
        <v>~pf_~ : [pf_]</v>
      </c>
      <c r="B69" s="2">
        <v>1</v>
      </c>
      <c r="C69" s="1" t="s">
        <v>1935</v>
      </c>
      <c r="D69" s="3">
        <f t="shared" si="13"/>
        <v>4.8899755501222489E-4</v>
      </c>
      <c r="E69" s="1" t="str">
        <f t="shared" si="14"/>
        <v>~pf_~</v>
      </c>
      <c r="F69" s="1" t="str">
        <f t="shared" si="15"/>
        <v>[pf_]</v>
      </c>
      <c r="G69" s="5">
        <f t="shared" si="16"/>
        <v>3</v>
      </c>
      <c r="H69" s="5">
        <f t="shared" si="17"/>
        <v>3</v>
      </c>
      <c r="I69" s="5">
        <f t="shared" si="18"/>
        <v>3</v>
      </c>
      <c r="J69" s="3" cm="1">
        <f t="array" ref="J69">SUM(_xlfn._xlws.FILTER($D$2:$D$1312,_xlfn.MAP($E$2:$E$1312,_xlfn.LAMBDA(_xlpm.x,_xlpm.x=$E69))))</f>
        <v>4.8899755501222489E-4</v>
      </c>
      <c r="K69" s="3">
        <f t="shared" si="19"/>
        <v>1</v>
      </c>
      <c r="L69" s="3" cm="1">
        <f t="array" ref="L69">SUM(_xlfn._xlws.FILTER($D$2:$D$1312,_xlfn.MAP($F$2:$F$1312,_xlfn.LAMBDA(_xlpm.x,_xlpm.x=$F69))))</f>
        <v>4.8899755501222489E-4</v>
      </c>
      <c r="M69" s="3">
        <f t="shared" si="20"/>
        <v>1</v>
      </c>
      <c r="N69" s="3">
        <f t="shared" si="21"/>
        <v>0.21041093737452468</v>
      </c>
      <c r="O69" s="3">
        <f t="shared" si="22"/>
        <v>1</v>
      </c>
      <c r="P69" s="3">
        <f t="shared" si="23"/>
        <v>0</v>
      </c>
      <c r="Q69" s="3"/>
    </row>
    <row r="70" spans="1:17">
      <c r="A70" s="1" t="str">
        <f t="shared" si="12"/>
        <v>~bhä~ : [phɛ]</v>
      </c>
      <c r="B70" s="2">
        <v>1</v>
      </c>
      <c r="C70" s="1" t="s">
        <v>1934</v>
      </c>
      <c r="D70" s="3">
        <f t="shared" si="13"/>
        <v>4.8899755501222489E-4</v>
      </c>
      <c r="E70" s="3" t="str">
        <f t="shared" si="14"/>
        <v>~bhä~</v>
      </c>
      <c r="F70" s="3" t="str">
        <f t="shared" si="15"/>
        <v>[phɛ]</v>
      </c>
      <c r="G70" s="5">
        <f t="shared" si="16"/>
        <v>3</v>
      </c>
      <c r="H70" s="5">
        <f t="shared" si="17"/>
        <v>3</v>
      </c>
      <c r="I70" s="5">
        <f t="shared" si="18"/>
        <v>3</v>
      </c>
      <c r="J70" s="3" cm="1">
        <f t="array" ref="J70">SUM(_xlfn._xlws.FILTER($D$2:$D$1312,_xlfn.MAP($E$2:$E$1312,_xlfn.LAMBDA(_xlpm.x,_xlpm.x=$E70))))</f>
        <v>4.8899755501222489E-4</v>
      </c>
      <c r="K70" s="3">
        <f t="shared" si="19"/>
        <v>1</v>
      </c>
      <c r="L70" s="3" cm="1">
        <f t="array" ref="L70">SUM(_xlfn._xlws.FILTER($D$2:$D$1312,_xlfn.MAP($F$2:$F$1312,_xlfn.LAMBDA(_xlpm.x,_xlpm.x=$F70))))</f>
        <v>4.8899755501222489E-4</v>
      </c>
      <c r="M70" s="3">
        <f t="shared" si="20"/>
        <v>1</v>
      </c>
      <c r="N70" s="3">
        <f t="shared" si="21"/>
        <v>0.21041093737452468</v>
      </c>
      <c r="O70" s="3">
        <f t="shared" si="22"/>
        <v>1</v>
      </c>
      <c r="P70" s="3">
        <f t="shared" si="23"/>
        <v>0</v>
      </c>
      <c r="Q70" s="3"/>
    </row>
    <row r="71" spans="1:17">
      <c r="A71" s="1" t="str">
        <f t="shared" si="12"/>
        <v>~pt_~ : [pt_]</v>
      </c>
      <c r="B71" s="2">
        <v>1</v>
      </c>
      <c r="C71" s="1" t="s">
        <v>1933</v>
      </c>
      <c r="D71" s="3">
        <f t="shared" si="13"/>
        <v>4.8899755501222489E-4</v>
      </c>
      <c r="E71" s="1" t="str">
        <f t="shared" si="14"/>
        <v>~pt_~</v>
      </c>
      <c r="F71" s="1" t="str">
        <f t="shared" si="15"/>
        <v>[pt_]</v>
      </c>
      <c r="G71" s="5">
        <f t="shared" si="16"/>
        <v>3</v>
      </c>
      <c r="H71" s="5">
        <f t="shared" si="17"/>
        <v>3</v>
      </c>
      <c r="I71" s="5">
        <f t="shared" si="18"/>
        <v>3</v>
      </c>
      <c r="J71" s="3" cm="1">
        <f t="array" ref="J71">SUM(_xlfn._xlws.FILTER($D$2:$D$1312,_xlfn.MAP($E$2:$E$1312,_xlfn.LAMBDA(_xlpm.x,_xlpm.x=$E71))))</f>
        <v>4.8899755501222489E-4</v>
      </c>
      <c r="K71" s="3">
        <f t="shared" si="19"/>
        <v>1</v>
      </c>
      <c r="L71" s="3" cm="1">
        <f t="array" ref="L71">SUM(_xlfn._xlws.FILTER($D$2:$D$1312,_xlfn.MAP($F$2:$F$1312,_xlfn.LAMBDA(_xlpm.x,_xlpm.x=$F71))))</f>
        <v>4.8899755501222489E-4</v>
      </c>
      <c r="M71" s="3">
        <f t="shared" si="20"/>
        <v>1</v>
      </c>
      <c r="N71" s="3">
        <f t="shared" si="21"/>
        <v>0.21041093737452468</v>
      </c>
      <c r="O71" s="3">
        <f t="shared" si="22"/>
        <v>1</v>
      </c>
      <c r="P71" s="3">
        <f t="shared" si="23"/>
        <v>0</v>
      </c>
      <c r="Q71" s="3"/>
    </row>
    <row r="72" spans="1:17">
      <c r="A72" s="1" t="str">
        <f t="shared" si="12"/>
        <v>~tsa~ : [tza]</v>
      </c>
      <c r="B72" s="2">
        <v>1</v>
      </c>
      <c r="C72" s="1" t="s">
        <v>1932</v>
      </c>
      <c r="D72" s="3">
        <f t="shared" si="13"/>
        <v>4.8899755501222489E-4</v>
      </c>
      <c r="E72" s="3" t="str">
        <f t="shared" si="14"/>
        <v>~tsa~</v>
      </c>
      <c r="F72" s="3" t="str">
        <f t="shared" si="15"/>
        <v>[tza]</v>
      </c>
      <c r="G72" s="5">
        <f t="shared" si="16"/>
        <v>3</v>
      </c>
      <c r="H72" s="5">
        <f t="shared" si="17"/>
        <v>3</v>
      </c>
      <c r="I72" s="5">
        <f t="shared" si="18"/>
        <v>3</v>
      </c>
      <c r="J72" s="3" cm="1">
        <f t="array" ref="J72">SUM(_xlfn._xlws.FILTER($D$2:$D$1312,_xlfn.MAP($E$2:$E$1312,_xlfn.LAMBDA(_xlpm.x,_xlpm.x=$E72))))</f>
        <v>4.8899755501222489E-4</v>
      </c>
      <c r="K72" s="3">
        <f t="shared" si="19"/>
        <v>1</v>
      </c>
      <c r="L72" s="3" cm="1">
        <f t="array" ref="L72">SUM(_xlfn._xlws.FILTER($D$2:$D$1312,_xlfn.MAP($F$2:$F$1312,_xlfn.LAMBDA(_xlpm.x,_xlpm.x=$F72))))</f>
        <v>4.8899755501222489E-4</v>
      </c>
      <c r="M72" s="3">
        <f t="shared" si="20"/>
        <v>1</v>
      </c>
      <c r="N72" s="3">
        <f t="shared" si="21"/>
        <v>0.21041093737452468</v>
      </c>
      <c r="O72" s="3">
        <f t="shared" si="22"/>
        <v>1</v>
      </c>
      <c r="P72" s="3">
        <f t="shared" si="23"/>
        <v>0</v>
      </c>
      <c r="Q72" s="3"/>
    </row>
    <row r="73" spans="1:17">
      <c r="A73" s="1" t="str">
        <f t="shared" si="12"/>
        <v>~was~ : [vas]</v>
      </c>
      <c r="B73" s="2">
        <v>1</v>
      </c>
      <c r="C73" s="1" t="s">
        <v>1931</v>
      </c>
      <c r="D73" s="3">
        <f t="shared" si="13"/>
        <v>4.8899755501222489E-4</v>
      </c>
      <c r="E73" s="3" t="str">
        <f t="shared" si="14"/>
        <v>~was~</v>
      </c>
      <c r="F73" s="3" t="str">
        <f t="shared" si="15"/>
        <v>[vas]</v>
      </c>
      <c r="G73" s="5">
        <f t="shared" si="16"/>
        <v>3</v>
      </c>
      <c r="H73" s="5">
        <f t="shared" si="17"/>
        <v>3</v>
      </c>
      <c r="I73" s="5">
        <f t="shared" si="18"/>
        <v>3</v>
      </c>
      <c r="J73" s="3" cm="1">
        <f t="array" ref="J73">SUM(_xlfn._xlws.FILTER($D$2:$D$1312,_xlfn.MAP($E$2:$E$1312,_xlfn.LAMBDA(_xlpm.x,_xlpm.x=$E73))))</f>
        <v>4.8899755501222489E-4</v>
      </c>
      <c r="K73" s="3">
        <f t="shared" si="19"/>
        <v>1</v>
      </c>
      <c r="L73" s="3" cm="1">
        <f t="array" ref="L73">SUM(_xlfn._xlws.FILTER($D$2:$D$1312,_xlfn.MAP($F$2:$F$1312,_xlfn.LAMBDA(_xlpm.x,_xlpm.x=$F73))))</f>
        <v>4.8899755501222489E-4</v>
      </c>
      <c r="M73" s="3">
        <f t="shared" si="20"/>
        <v>1</v>
      </c>
      <c r="N73" s="3">
        <f t="shared" si="21"/>
        <v>0.21041093737452468</v>
      </c>
      <c r="O73" s="3">
        <f t="shared" si="22"/>
        <v>1</v>
      </c>
      <c r="P73" s="3">
        <f t="shared" si="23"/>
        <v>0</v>
      </c>
      <c r="Q73" s="3"/>
    </row>
    <row r="74" spans="1:17">
      <c r="A74" s="1" t="str">
        <f t="shared" si="12"/>
        <v>~ve_~ : [ve_]</v>
      </c>
      <c r="B74" s="2">
        <v>1</v>
      </c>
      <c r="C74" s="1" t="s">
        <v>1930</v>
      </c>
      <c r="D74" s="3">
        <f t="shared" si="13"/>
        <v>4.8899755501222489E-4</v>
      </c>
      <c r="E74" s="3" t="str">
        <f t="shared" si="14"/>
        <v>~ve_~</v>
      </c>
      <c r="F74" s="3" t="str">
        <f t="shared" si="15"/>
        <v>[ve_]</v>
      </c>
      <c r="G74" s="5">
        <f t="shared" si="16"/>
        <v>3</v>
      </c>
      <c r="H74" s="5">
        <f t="shared" si="17"/>
        <v>3</v>
      </c>
      <c r="I74" s="5">
        <f t="shared" si="18"/>
        <v>3</v>
      </c>
      <c r="J74" s="3" cm="1">
        <f t="array" ref="J74">SUM(_xlfn._xlws.FILTER($D$2:$D$1312,_xlfn.MAP($E$2:$E$1312,_xlfn.LAMBDA(_xlpm.x,_xlpm.x=$E74))))</f>
        <v>4.8899755501222489E-4</v>
      </c>
      <c r="K74" s="3">
        <f t="shared" si="19"/>
        <v>1</v>
      </c>
      <c r="L74" s="3" cm="1">
        <f t="array" ref="L74">SUM(_xlfn._xlws.FILTER($D$2:$D$1312,_xlfn.MAP($F$2:$F$1312,_xlfn.LAMBDA(_xlpm.x,_xlpm.x=$F74))))</f>
        <v>4.8899755501222489E-4</v>
      </c>
      <c r="M74" s="3">
        <f t="shared" si="20"/>
        <v>1</v>
      </c>
      <c r="N74" s="3">
        <f t="shared" si="21"/>
        <v>0.21041093737452468</v>
      </c>
      <c r="O74" s="3">
        <f t="shared" si="22"/>
        <v>1</v>
      </c>
      <c r="P74" s="3">
        <f t="shared" si="23"/>
        <v>0</v>
      </c>
      <c r="Q74" s="3"/>
    </row>
    <row r="75" spans="1:17">
      <c r="A75" s="1" t="str">
        <f t="shared" si="12"/>
        <v>~sig~ : [zɪç]</v>
      </c>
      <c r="B75" s="2">
        <v>1</v>
      </c>
      <c r="C75" s="1" t="s">
        <v>1929</v>
      </c>
      <c r="D75" s="3">
        <f t="shared" si="13"/>
        <v>4.8899755501222489E-4</v>
      </c>
      <c r="E75" s="3" t="str">
        <f t="shared" si="14"/>
        <v>~sig~</v>
      </c>
      <c r="F75" s="3" t="str">
        <f t="shared" si="15"/>
        <v>[zɪç]</v>
      </c>
      <c r="G75" s="5">
        <f t="shared" si="16"/>
        <v>3</v>
      </c>
      <c r="H75" s="5">
        <f t="shared" si="17"/>
        <v>3</v>
      </c>
      <c r="I75" s="5">
        <f t="shared" si="18"/>
        <v>3</v>
      </c>
      <c r="J75" s="3" cm="1">
        <f t="array" ref="J75">SUM(_xlfn._xlws.FILTER($D$2:$D$1312,_xlfn.MAP($E$2:$E$1312,_xlfn.LAMBDA(_xlpm.x,_xlpm.x=$E75))))</f>
        <v>4.8899755501222489E-4</v>
      </c>
      <c r="K75" s="3">
        <f t="shared" si="19"/>
        <v>1</v>
      </c>
      <c r="L75" s="3" cm="1">
        <f t="array" ref="L75">SUM(_xlfn._xlws.FILTER($D$2:$D$1312,_xlfn.MAP($F$2:$F$1312,_xlfn.LAMBDA(_xlpm.x,_xlpm.x=$F75))))</f>
        <v>4.8899755501222489E-4</v>
      </c>
      <c r="M75" s="3">
        <f t="shared" si="20"/>
        <v>1</v>
      </c>
      <c r="N75" s="3">
        <f t="shared" si="21"/>
        <v>0.21041093737452468</v>
      </c>
      <c r="O75" s="3">
        <f t="shared" si="22"/>
        <v>1</v>
      </c>
      <c r="P75" s="3">
        <f t="shared" si="23"/>
        <v>0</v>
      </c>
      <c r="Q75" s="3"/>
    </row>
    <row r="76" spans="1:17">
      <c r="A76" s="1" t="str">
        <f t="shared" si="12"/>
        <v>~sub~ : [zʊp]</v>
      </c>
      <c r="B76" s="2">
        <v>1</v>
      </c>
      <c r="C76" s="1" t="s">
        <v>1928</v>
      </c>
      <c r="D76" s="3">
        <f t="shared" si="13"/>
        <v>4.8899755501222489E-4</v>
      </c>
      <c r="E76" s="3" t="str">
        <f t="shared" si="14"/>
        <v>~sub~</v>
      </c>
      <c r="F76" s="3" t="str">
        <f t="shared" si="15"/>
        <v>[zʊp]</v>
      </c>
      <c r="G76" s="5">
        <f t="shared" si="16"/>
        <v>3</v>
      </c>
      <c r="H76" s="5">
        <f t="shared" si="17"/>
        <v>3</v>
      </c>
      <c r="I76" s="5">
        <f t="shared" si="18"/>
        <v>3</v>
      </c>
      <c r="J76" s="3" cm="1">
        <f t="array" ref="J76">SUM(_xlfn._xlws.FILTER($D$2:$D$1312,_xlfn.MAP($E$2:$E$1312,_xlfn.LAMBDA(_xlpm.x,_xlpm.x=$E76))))</f>
        <v>4.8899755501222489E-4</v>
      </c>
      <c r="K76" s="3">
        <f t="shared" si="19"/>
        <v>1</v>
      </c>
      <c r="L76" s="3" cm="1">
        <f t="array" ref="L76">SUM(_xlfn._xlws.FILTER($D$2:$D$1312,_xlfn.MAP($F$2:$F$1312,_xlfn.LAMBDA(_xlpm.x,_xlpm.x=$F76))))</f>
        <v>4.8899755501222489E-4</v>
      </c>
      <c r="M76" s="3">
        <f t="shared" si="20"/>
        <v>1</v>
      </c>
      <c r="N76" s="3">
        <f t="shared" si="21"/>
        <v>0.21041093737452468</v>
      </c>
      <c r="O76" s="3">
        <f t="shared" si="22"/>
        <v>1</v>
      </c>
      <c r="P76" s="3">
        <f t="shared" si="23"/>
        <v>0</v>
      </c>
      <c r="Q76" s="3"/>
    </row>
    <row r="77" spans="1:17">
      <c r="A77" s="1" t="str">
        <f t="shared" si="12"/>
        <v>~sis~ : [zɪs]</v>
      </c>
      <c r="B77" s="2">
        <v>1</v>
      </c>
      <c r="C77" s="1" t="s">
        <v>1927</v>
      </c>
      <c r="D77" s="3">
        <f t="shared" si="13"/>
        <v>4.8899755501222489E-4</v>
      </c>
      <c r="E77" s="3" t="str">
        <f t="shared" si="14"/>
        <v>~sis~</v>
      </c>
      <c r="F77" s="3" t="str">
        <f t="shared" si="15"/>
        <v>[zɪs]</v>
      </c>
      <c r="G77" s="5">
        <f t="shared" si="16"/>
        <v>3</v>
      </c>
      <c r="H77" s="5">
        <f t="shared" si="17"/>
        <v>3</v>
      </c>
      <c r="I77" s="5">
        <f t="shared" si="18"/>
        <v>3</v>
      </c>
      <c r="J77" s="3" cm="1">
        <f t="array" ref="J77">SUM(_xlfn._xlws.FILTER($D$2:$D$1312,_xlfn.MAP($E$2:$E$1312,_xlfn.LAMBDA(_xlpm.x,_xlpm.x=$E77))))</f>
        <v>4.8899755501222489E-4</v>
      </c>
      <c r="K77" s="3">
        <f t="shared" si="19"/>
        <v>1</v>
      </c>
      <c r="L77" s="3" cm="1">
        <f t="array" ref="L77">SUM(_xlfn._xlws.FILTER($D$2:$D$1312,_xlfn.MAP($F$2:$F$1312,_xlfn.LAMBDA(_xlpm.x,_xlpm.x=$F77))))</f>
        <v>4.8899755501222489E-4</v>
      </c>
      <c r="M77" s="3">
        <f t="shared" si="20"/>
        <v>1</v>
      </c>
      <c r="N77" s="3">
        <f t="shared" si="21"/>
        <v>0.21041093737452468</v>
      </c>
      <c r="O77" s="3">
        <f t="shared" si="22"/>
        <v>1</v>
      </c>
      <c r="P77" s="3">
        <f t="shared" si="23"/>
        <v>0</v>
      </c>
      <c r="Q77" s="3"/>
    </row>
    <row r="78" spans="1:17">
      <c r="A78" s="1" t="str">
        <f t="shared" si="12"/>
        <v>~son~ : [zɔŋ]</v>
      </c>
      <c r="B78" s="2">
        <v>1</v>
      </c>
      <c r="C78" s="1" t="s">
        <v>1926</v>
      </c>
      <c r="D78" s="3">
        <f t="shared" si="13"/>
        <v>4.8899755501222489E-4</v>
      </c>
      <c r="E78" s="3" t="str">
        <f t="shared" si="14"/>
        <v>~son~</v>
      </c>
      <c r="F78" s="3" t="str">
        <f t="shared" si="15"/>
        <v>[zɔŋ]</v>
      </c>
      <c r="G78" s="5">
        <f t="shared" si="16"/>
        <v>3</v>
      </c>
      <c r="H78" s="5">
        <f t="shared" si="17"/>
        <v>3</v>
      </c>
      <c r="I78" s="5">
        <f t="shared" si="18"/>
        <v>3</v>
      </c>
      <c r="J78" s="3" cm="1">
        <f t="array" ref="J78">SUM(_xlfn._xlws.FILTER($D$2:$D$1312,_xlfn.MAP($E$2:$E$1312,_xlfn.LAMBDA(_xlpm.x,_xlpm.x=$E78))))</f>
        <v>4.8899755501222489E-4</v>
      </c>
      <c r="K78" s="3">
        <f t="shared" si="19"/>
        <v>1</v>
      </c>
      <c r="L78" s="3" cm="1">
        <f t="array" ref="L78">SUM(_xlfn._xlws.FILTER($D$2:$D$1312,_xlfn.MAP($F$2:$F$1312,_xlfn.LAMBDA(_xlpm.x,_xlpm.x=$F78))))</f>
        <v>4.8899755501222489E-4</v>
      </c>
      <c r="M78" s="3">
        <f t="shared" si="20"/>
        <v>1</v>
      </c>
      <c r="N78" s="3">
        <f t="shared" si="21"/>
        <v>0.21041093737452468</v>
      </c>
      <c r="O78" s="3">
        <f t="shared" si="22"/>
        <v>1</v>
      </c>
      <c r="P78" s="3">
        <f t="shared" si="23"/>
        <v>0</v>
      </c>
      <c r="Q78" s="3"/>
    </row>
    <row r="79" spans="1:17">
      <c r="A79" s="1" t="str">
        <f t="shared" si="12"/>
        <v>~rde~ : [ɐde]</v>
      </c>
      <c r="B79" s="2">
        <v>1</v>
      </c>
      <c r="C79" s="1" t="s">
        <v>1925</v>
      </c>
      <c r="D79" s="3">
        <f t="shared" si="13"/>
        <v>4.8899755501222489E-4</v>
      </c>
      <c r="E79" s="3" t="str">
        <f t="shared" si="14"/>
        <v>~rde~</v>
      </c>
      <c r="F79" s="3" t="str">
        <f t="shared" si="15"/>
        <v>[ɐde]</v>
      </c>
      <c r="G79" s="5">
        <f t="shared" si="16"/>
        <v>3</v>
      </c>
      <c r="H79" s="5">
        <f t="shared" si="17"/>
        <v>3</v>
      </c>
      <c r="I79" s="5">
        <f t="shared" si="18"/>
        <v>3</v>
      </c>
      <c r="J79" s="3" cm="1">
        <f t="array" ref="J79">SUM(_xlfn._xlws.FILTER($D$2:$D$1312,_xlfn.MAP($E$2:$E$1312,_xlfn.LAMBDA(_xlpm.x,_xlpm.x=$E79))))</f>
        <v>4.8899755501222489E-4</v>
      </c>
      <c r="K79" s="3">
        <f t="shared" si="19"/>
        <v>1</v>
      </c>
      <c r="L79" s="3" cm="1">
        <f t="array" ref="L79">SUM(_xlfn._xlws.FILTER($D$2:$D$1312,_xlfn.MAP($F$2:$F$1312,_xlfn.LAMBDA(_xlpm.x,_xlpm.x=$F79))))</f>
        <v>4.8899755501222489E-4</v>
      </c>
      <c r="M79" s="3">
        <f t="shared" si="20"/>
        <v>1</v>
      </c>
      <c r="N79" s="3">
        <f t="shared" si="21"/>
        <v>0.21041093737452468</v>
      </c>
      <c r="O79" s="3">
        <f t="shared" si="22"/>
        <v>1</v>
      </c>
      <c r="P79" s="3">
        <f t="shared" si="23"/>
        <v>0</v>
      </c>
      <c r="Q79" s="3"/>
    </row>
    <row r="80" spans="1:17">
      <c r="A80" s="1" t="str">
        <f t="shared" si="12"/>
        <v>~gen~ : [ɡen]</v>
      </c>
      <c r="B80" s="2">
        <v>1</v>
      </c>
      <c r="C80" s="1" t="s">
        <v>1924</v>
      </c>
      <c r="D80" s="3">
        <f t="shared" si="13"/>
        <v>4.8899755501222489E-4</v>
      </c>
      <c r="E80" s="3" t="str">
        <f t="shared" si="14"/>
        <v>~gen~</v>
      </c>
      <c r="F80" s="3" t="str">
        <f t="shared" si="15"/>
        <v>[ɡen]</v>
      </c>
      <c r="G80" s="5">
        <f t="shared" si="16"/>
        <v>3</v>
      </c>
      <c r="H80" s="5">
        <f t="shared" si="17"/>
        <v>3</v>
      </c>
      <c r="I80" s="5">
        <f t="shared" si="18"/>
        <v>3</v>
      </c>
      <c r="J80" s="3" cm="1">
        <f t="array" ref="J80">SUM(_xlfn._xlws.FILTER($D$2:$D$1312,_xlfn.MAP($E$2:$E$1312,_xlfn.LAMBDA(_xlpm.x,_xlpm.x=$E80))))</f>
        <v>4.8899755501222489E-4</v>
      </c>
      <c r="K80" s="3">
        <f t="shared" si="19"/>
        <v>1</v>
      </c>
      <c r="L80" s="3" cm="1">
        <f t="array" ref="L80">SUM(_xlfn._xlws.FILTER($D$2:$D$1312,_xlfn.MAP($F$2:$F$1312,_xlfn.LAMBDA(_xlpm.x,_xlpm.x=$F80))))</f>
        <v>4.8899755501222489E-4</v>
      </c>
      <c r="M80" s="3">
        <f t="shared" si="20"/>
        <v>1</v>
      </c>
      <c r="N80" s="3">
        <f t="shared" si="21"/>
        <v>0.21041093737452468</v>
      </c>
      <c r="O80" s="3">
        <f t="shared" si="22"/>
        <v>1</v>
      </c>
      <c r="P80" s="3">
        <f t="shared" si="23"/>
        <v>0</v>
      </c>
      <c r="Q80" s="3"/>
    </row>
    <row r="81" spans="1:17">
      <c r="A81" s="1" t="str">
        <f t="shared" si="12"/>
        <v>~oft~ : [ɔft]</v>
      </c>
      <c r="B81" s="2">
        <v>1</v>
      </c>
      <c r="C81" s="1" t="s">
        <v>1923</v>
      </c>
      <c r="D81" s="3">
        <f t="shared" si="13"/>
        <v>4.8899755501222489E-4</v>
      </c>
      <c r="E81" s="3" t="str">
        <f t="shared" si="14"/>
        <v>~oft~</v>
      </c>
      <c r="F81" s="3" t="str">
        <f t="shared" si="15"/>
        <v>[ɔft]</v>
      </c>
      <c r="G81" s="5">
        <f t="shared" si="16"/>
        <v>3</v>
      </c>
      <c r="H81" s="5">
        <f t="shared" si="17"/>
        <v>3</v>
      </c>
      <c r="I81" s="5">
        <f t="shared" si="18"/>
        <v>3</v>
      </c>
      <c r="J81" s="3" cm="1">
        <f t="array" ref="J81">SUM(_xlfn._xlws.FILTER($D$2:$D$1312,_xlfn.MAP($E$2:$E$1312,_xlfn.LAMBDA(_xlpm.x,_xlpm.x=$E81))))</f>
        <v>4.8899755501222489E-4</v>
      </c>
      <c r="K81" s="3">
        <f t="shared" si="19"/>
        <v>1</v>
      </c>
      <c r="L81" s="3" cm="1">
        <f t="array" ref="L81">SUM(_xlfn._xlws.FILTER($D$2:$D$1312,_xlfn.MAP($F$2:$F$1312,_xlfn.LAMBDA(_xlpm.x,_xlpm.x=$F81))))</f>
        <v>4.8899755501222489E-4</v>
      </c>
      <c r="M81" s="3">
        <f t="shared" si="20"/>
        <v>1</v>
      </c>
      <c r="N81" s="3">
        <f t="shared" si="21"/>
        <v>0.21041093737452468</v>
      </c>
      <c r="O81" s="3">
        <f t="shared" si="22"/>
        <v>1</v>
      </c>
      <c r="P81" s="3">
        <f t="shared" si="23"/>
        <v>0</v>
      </c>
      <c r="Q81" s="3"/>
    </row>
    <row r="82" spans="1:17">
      <c r="A82" s="1" t="str">
        <f t="shared" si="12"/>
        <v>~rhu~ : [ʁhʊ]</v>
      </c>
      <c r="B82" s="2">
        <v>1</v>
      </c>
      <c r="C82" s="1" t="s">
        <v>1922</v>
      </c>
      <c r="D82" s="3">
        <f t="shared" si="13"/>
        <v>4.8899755501222489E-4</v>
      </c>
      <c r="E82" s="3" t="str">
        <f t="shared" si="14"/>
        <v>~rhu~</v>
      </c>
      <c r="F82" s="3" t="str">
        <f t="shared" si="15"/>
        <v>[ʁhʊ]</v>
      </c>
      <c r="G82" s="5">
        <f t="shared" si="16"/>
        <v>3</v>
      </c>
      <c r="H82" s="5">
        <f t="shared" si="17"/>
        <v>3</v>
      </c>
      <c r="I82" s="5">
        <f t="shared" si="18"/>
        <v>3</v>
      </c>
      <c r="J82" s="3" cm="1">
        <f t="array" ref="J82">SUM(_xlfn._xlws.FILTER($D$2:$D$1312,_xlfn.MAP($E$2:$E$1312,_xlfn.LAMBDA(_xlpm.x,_xlpm.x=$E82))))</f>
        <v>4.8899755501222489E-4</v>
      </c>
      <c r="K82" s="3">
        <f t="shared" si="19"/>
        <v>1</v>
      </c>
      <c r="L82" s="3" cm="1">
        <f t="array" ref="L82">SUM(_xlfn._xlws.FILTER($D$2:$D$1312,_xlfn.MAP($F$2:$F$1312,_xlfn.LAMBDA(_xlpm.x,_xlpm.x=$F82))))</f>
        <v>4.8899755501222489E-4</v>
      </c>
      <c r="M82" s="3">
        <f t="shared" si="20"/>
        <v>1</v>
      </c>
      <c r="N82" s="3">
        <f t="shared" si="21"/>
        <v>0.21041093737452468</v>
      </c>
      <c r="O82" s="3">
        <f t="shared" si="22"/>
        <v>1</v>
      </c>
      <c r="P82" s="3">
        <f t="shared" si="23"/>
        <v>0</v>
      </c>
      <c r="Q82" s="3"/>
    </row>
    <row r="83" spans="1:17">
      <c r="A83" s="1" t="str">
        <f t="shared" si="12"/>
        <v>~rie~ : [ʁie]</v>
      </c>
      <c r="B83" s="2">
        <v>1</v>
      </c>
      <c r="C83" s="1" t="s">
        <v>1921</v>
      </c>
      <c r="D83" s="3">
        <f t="shared" si="13"/>
        <v>4.8899755501222489E-4</v>
      </c>
      <c r="E83" s="3" t="str">
        <f t="shared" si="14"/>
        <v>~rie~</v>
      </c>
      <c r="F83" s="3" t="str">
        <f t="shared" si="15"/>
        <v>[ʁie]</v>
      </c>
      <c r="G83" s="5">
        <f t="shared" si="16"/>
        <v>3</v>
      </c>
      <c r="H83" s="5">
        <f t="shared" si="17"/>
        <v>3</v>
      </c>
      <c r="I83" s="5">
        <f t="shared" si="18"/>
        <v>3</v>
      </c>
      <c r="J83" s="3" cm="1">
        <f t="array" ref="J83">SUM(_xlfn._xlws.FILTER($D$2:$D$1312,_xlfn.MAP($E$2:$E$1312,_xlfn.LAMBDA(_xlpm.x,_xlpm.x=$E83))))</f>
        <v>4.8899755501222489E-4</v>
      </c>
      <c r="K83" s="3">
        <f t="shared" si="19"/>
        <v>1</v>
      </c>
      <c r="L83" s="3" cm="1">
        <f t="array" ref="L83">SUM(_xlfn._xlws.FILTER($D$2:$D$1312,_xlfn.MAP($F$2:$F$1312,_xlfn.LAMBDA(_xlpm.x,_xlpm.x=$F83))))</f>
        <v>4.8899755501222489E-4</v>
      </c>
      <c r="M83" s="3">
        <f t="shared" si="20"/>
        <v>1</v>
      </c>
      <c r="N83" s="3">
        <f t="shared" si="21"/>
        <v>0.21041093737452468</v>
      </c>
      <c r="O83" s="3">
        <f t="shared" si="22"/>
        <v>1</v>
      </c>
      <c r="P83" s="3">
        <f t="shared" si="23"/>
        <v>0</v>
      </c>
      <c r="Q83" s="3"/>
    </row>
    <row r="84" spans="1:17">
      <c r="A84" s="1" t="str">
        <f t="shared" si="12"/>
        <v>~rli~ : [ɐlɪ]</v>
      </c>
      <c r="B84" s="2">
        <v>1</v>
      </c>
      <c r="C84" s="1" t="s">
        <v>1920</v>
      </c>
      <c r="D84" s="3">
        <f t="shared" si="13"/>
        <v>4.8899755501222489E-4</v>
      </c>
      <c r="E84" s="3" t="str">
        <f t="shared" si="14"/>
        <v>~rli~</v>
      </c>
      <c r="F84" s="3" t="str">
        <f t="shared" si="15"/>
        <v>[ɐlɪ]</v>
      </c>
      <c r="G84" s="5">
        <f t="shared" si="16"/>
        <v>3</v>
      </c>
      <c r="H84" s="5">
        <f t="shared" si="17"/>
        <v>3</v>
      </c>
      <c r="I84" s="5">
        <f t="shared" si="18"/>
        <v>3</v>
      </c>
      <c r="J84" s="3" cm="1">
        <f t="array" ref="J84">SUM(_xlfn._xlws.FILTER($D$2:$D$1312,_xlfn.MAP($E$2:$E$1312,_xlfn.LAMBDA(_xlpm.x,_xlpm.x=$E84))))</f>
        <v>4.8899755501222489E-4</v>
      </c>
      <c r="K84" s="3">
        <f t="shared" si="19"/>
        <v>1</v>
      </c>
      <c r="L84" s="3" cm="1">
        <f t="array" ref="L84">SUM(_xlfn._xlws.FILTER($D$2:$D$1312,_xlfn.MAP($F$2:$F$1312,_xlfn.LAMBDA(_xlpm.x,_xlpm.x=$F84))))</f>
        <v>4.8899755501222489E-4</v>
      </c>
      <c r="M84" s="3">
        <f t="shared" si="20"/>
        <v>1</v>
      </c>
      <c r="N84" s="3">
        <f t="shared" si="21"/>
        <v>0.21041093737452468</v>
      </c>
      <c r="O84" s="3">
        <f t="shared" si="22"/>
        <v>1</v>
      </c>
      <c r="P84" s="3">
        <f t="shared" si="23"/>
        <v>0</v>
      </c>
      <c r="Q84" s="3"/>
    </row>
    <row r="85" spans="1:17">
      <c r="A85" s="1" t="str">
        <f t="shared" si="12"/>
        <v>~ins~ : [ɪns]</v>
      </c>
      <c r="B85" s="2">
        <v>1</v>
      </c>
      <c r="C85" s="1" t="s">
        <v>1919</v>
      </c>
      <c r="D85" s="3">
        <f t="shared" si="13"/>
        <v>4.8899755501222489E-4</v>
      </c>
      <c r="E85" s="3" t="str">
        <f t="shared" si="14"/>
        <v>~ins~</v>
      </c>
      <c r="F85" s="3" t="str">
        <f t="shared" si="15"/>
        <v>[ɪns]</v>
      </c>
      <c r="G85" s="5">
        <f t="shared" si="16"/>
        <v>3</v>
      </c>
      <c r="H85" s="5">
        <f t="shared" si="17"/>
        <v>3</v>
      </c>
      <c r="I85" s="5">
        <f t="shared" si="18"/>
        <v>3</v>
      </c>
      <c r="J85" s="3" cm="1">
        <f t="array" ref="J85">SUM(_xlfn._xlws.FILTER($D$2:$D$1312,_xlfn.MAP($E$2:$E$1312,_xlfn.LAMBDA(_xlpm.x,_xlpm.x=$E85))))</f>
        <v>4.8899755501222489E-4</v>
      </c>
      <c r="K85" s="3">
        <f t="shared" si="19"/>
        <v>1</v>
      </c>
      <c r="L85" s="3" cm="1">
        <f t="array" ref="L85">SUM(_xlfn._xlws.FILTER($D$2:$D$1312,_xlfn.MAP($F$2:$F$1312,_xlfn.LAMBDA(_xlpm.x,_xlpm.x=$F85))))</f>
        <v>4.8899755501222489E-4</v>
      </c>
      <c r="M85" s="3">
        <f t="shared" si="20"/>
        <v>1</v>
      </c>
      <c r="N85" s="3">
        <f t="shared" si="21"/>
        <v>0.21041093737452468</v>
      </c>
      <c r="O85" s="3">
        <f t="shared" si="22"/>
        <v>1</v>
      </c>
      <c r="P85" s="3">
        <f t="shared" si="23"/>
        <v>0</v>
      </c>
      <c r="Q85" s="3"/>
    </row>
    <row r="86" spans="1:17">
      <c r="A86" s="1" t="str">
        <f t="shared" si="12"/>
        <v>~uns~ : [ʊns]</v>
      </c>
      <c r="B86" s="2">
        <v>1</v>
      </c>
      <c r="C86" s="1" t="s">
        <v>1918</v>
      </c>
      <c r="D86" s="3">
        <f t="shared" si="13"/>
        <v>4.8899755501222489E-4</v>
      </c>
      <c r="E86" s="3" t="str">
        <f t="shared" si="14"/>
        <v>~uns~</v>
      </c>
      <c r="F86" s="3" t="str">
        <f t="shared" si="15"/>
        <v>[ʊns]</v>
      </c>
      <c r="G86" s="5">
        <f t="shared" si="16"/>
        <v>3</v>
      </c>
      <c r="H86" s="5">
        <f t="shared" si="17"/>
        <v>3</v>
      </c>
      <c r="I86" s="5">
        <f t="shared" si="18"/>
        <v>3</v>
      </c>
      <c r="J86" s="3" cm="1">
        <f t="array" ref="J86">SUM(_xlfn._xlws.FILTER($D$2:$D$1312,_xlfn.MAP($E$2:$E$1312,_xlfn.LAMBDA(_xlpm.x,_xlpm.x=$E86))))</f>
        <v>4.8899755501222489E-4</v>
      </c>
      <c r="K86" s="3">
        <f t="shared" si="19"/>
        <v>1</v>
      </c>
      <c r="L86" s="3" cm="1">
        <f t="array" ref="L86">SUM(_xlfn._xlws.FILTER($D$2:$D$1312,_xlfn.MAP($F$2:$F$1312,_xlfn.LAMBDA(_xlpm.x,_xlpm.x=$F86))))</f>
        <v>4.8899755501222489E-4</v>
      </c>
      <c r="M86" s="3">
        <f t="shared" si="20"/>
        <v>1</v>
      </c>
      <c r="N86" s="3">
        <f t="shared" si="21"/>
        <v>0.21041093737452468</v>
      </c>
      <c r="O86" s="3">
        <f t="shared" si="22"/>
        <v>1</v>
      </c>
      <c r="P86" s="3">
        <f t="shared" si="23"/>
        <v>0</v>
      </c>
      <c r="Q86" s="3"/>
    </row>
    <row r="87" spans="1:17">
      <c r="A87" s="1" t="str">
        <f t="shared" si="12"/>
        <v>~und~ : [ʊnt]</v>
      </c>
      <c r="B87" s="2">
        <v>1</v>
      </c>
      <c r="C87" s="1" t="s">
        <v>1917</v>
      </c>
      <c r="D87" s="3">
        <f t="shared" si="13"/>
        <v>4.8899755501222489E-4</v>
      </c>
      <c r="E87" s="3" t="str">
        <f t="shared" si="14"/>
        <v>~und~</v>
      </c>
      <c r="F87" s="3" t="str">
        <f t="shared" si="15"/>
        <v>[ʊnt]</v>
      </c>
      <c r="G87" s="5">
        <f t="shared" si="16"/>
        <v>3</v>
      </c>
      <c r="H87" s="5">
        <f t="shared" si="17"/>
        <v>3</v>
      </c>
      <c r="I87" s="5">
        <f t="shared" si="18"/>
        <v>3</v>
      </c>
      <c r="J87" s="3" cm="1">
        <f t="array" ref="J87">SUM(_xlfn._xlws.FILTER($D$2:$D$1312,_xlfn.MAP($E$2:$E$1312,_xlfn.LAMBDA(_xlpm.x,_xlpm.x=$E87))))</f>
        <v>4.8899755501222489E-4</v>
      </c>
      <c r="K87" s="3">
        <f t="shared" si="19"/>
        <v>1</v>
      </c>
      <c r="L87" s="3" cm="1">
        <f t="array" ref="L87">SUM(_xlfn._xlws.FILTER($D$2:$D$1312,_xlfn.MAP($F$2:$F$1312,_xlfn.LAMBDA(_xlpm.x,_xlpm.x=$F87))))</f>
        <v>4.8899755501222489E-4</v>
      </c>
      <c r="M87" s="3">
        <f t="shared" si="20"/>
        <v>1</v>
      </c>
      <c r="N87" s="3">
        <f t="shared" si="21"/>
        <v>0.21041093737452468</v>
      </c>
      <c r="O87" s="3">
        <f t="shared" si="22"/>
        <v>1</v>
      </c>
      <c r="P87" s="3">
        <f t="shared" si="23"/>
        <v>0</v>
      </c>
      <c r="Q87" s="3"/>
    </row>
    <row r="88" spans="1:17">
      <c r="A88" s="1" t="str">
        <f t="shared" si="12"/>
        <v>~ro_~ : [ʁoː]</v>
      </c>
      <c r="B88" s="2">
        <v>1</v>
      </c>
      <c r="C88" s="1" t="s">
        <v>1916</v>
      </c>
      <c r="D88" s="3">
        <f t="shared" si="13"/>
        <v>4.8899755501222489E-4</v>
      </c>
      <c r="E88" s="3" t="str">
        <f t="shared" si="14"/>
        <v>~ro_~</v>
      </c>
      <c r="F88" s="3" t="str">
        <f t="shared" si="15"/>
        <v>[ʁoː]</v>
      </c>
      <c r="G88" s="5">
        <f t="shared" si="16"/>
        <v>3</v>
      </c>
      <c r="H88" s="5">
        <f t="shared" si="17"/>
        <v>3</v>
      </c>
      <c r="I88" s="5">
        <f t="shared" si="18"/>
        <v>3</v>
      </c>
      <c r="J88" s="3" cm="1">
        <f t="array" ref="J88">SUM(_xlfn._xlws.FILTER($D$2:$D$1312,_xlfn.MAP($E$2:$E$1312,_xlfn.LAMBDA(_xlpm.x,_xlpm.x=$E88))))</f>
        <v>4.8899755501222489E-4</v>
      </c>
      <c r="K88" s="3">
        <f t="shared" si="19"/>
        <v>1</v>
      </c>
      <c r="L88" s="3" cm="1">
        <f t="array" ref="L88">SUM(_xlfn._xlws.FILTER($D$2:$D$1312,_xlfn.MAP($F$2:$F$1312,_xlfn.LAMBDA(_xlpm.x,_xlpm.x=$F88))))</f>
        <v>4.8899755501222489E-4</v>
      </c>
      <c r="M88" s="3">
        <f t="shared" si="20"/>
        <v>1</v>
      </c>
      <c r="N88" s="3">
        <f t="shared" si="21"/>
        <v>0.21041093737452468</v>
      </c>
      <c r="O88" s="3">
        <f t="shared" si="22"/>
        <v>1</v>
      </c>
      <c r="P88" s="3">
        <f t="shared" si="23"/>
        <v>0</v>
      </c>
      <c r="Q88" s="3"/>
    </row>
    <row r="89" spans="1:17">
      <c r="A89" s="1" t="str">
        <f t="shared" si="12"/>
        <v>~rs_~ : [ʁs_]</v>
      </c>
      <c r="B89" s="2">
        <v>1</v>
      </c>
      <c r="C89" s="1" t="s">
        <v>1915</v>
      </c>
      <c r="D89" s="3">
        <f t="shared" si="13"/>
        <v>4.8899755501222489E-4</v>
      </c>
      <c r="E89" s="3" t="str">
        <f t="shared" si="14"/>
        <v>~rs_~</v>
      </c>
      <c r="F89" s="3" t="str">
        <f t="shared" si="15"/>
        <v>[ʁs_]</v>
      </c>
      <c r="G89" s="5">
        <f t="shared" si="16"/>
        <v>3</v>
      </c>
      <c r="H89" s="5">
        <f t="shared" si="17"/>
        <v>3</v>
      </c>
      <c r="I89" s="5">
        <f t="shared" si="18"/>
        <v>3</v>
      </c>
      <c r="J89" s="3" cm="1">
        <f t="array" ref="J89">SUM(_xlfn._xlws.FILTER($D$2:$D$1312,_xlfn.MAP($E$2:$E$1312,_xlfn.LAMBDA(_xlpm.x,_xlpm.x=$E89))))</f>
        <v>4.8899755501222489E-4</v>
      </c>
      <c r="K89" s="3">
        <f t="shared" si="19"/>
        <v>1</v>
      </c>
      <c r="L89" s="3" cm="1">
        <f t="array" ref="L89">SUM(_xlfn._xlws.FILTER($D$2:$D$1312,_xlfn.MAP($F$2:$F$1312,_xlfn.LAMBDA(_xlpm.x,_xlpm.x=$F89))))</f>
        <v>4.8899755501222489E-4</v>
      </c>
      <c r="M89" s="3">
        <f t="shared" si="20"/>
        <v>1</v>
      </c>
      <c r="N89" s="3">
        <f t="shared" si="21"/>
        <v>0.21041093737452468</v>
      </c>
      <c r="O89" s="3">
        <f t="shared" si="22"/>
        <v>1</v>
      </c>
      <c r="P89" s="3">
        <f t="shared" si="23"/>
        <v>0</v>
      </c>
      <c r="Q89" s="3"/>
    </row>
    <row r="90" spans="1:17">
      <c r="A90" s="1" t="str">
        <f t="shared" si="12"/>
        <v>~ist~ : [ɪst]</v>
      </c>
      <c r="B90" s="2">
        <v>1</v>
      </c>
      <c r="C90" s="1" t="s">
        <v>1914</v>
      </c>
      <c r="D90" s="3">
        <f t="shared" si="13"/>
        <v>4.8899755501222489E-4</v>
      </c>
      <c r="E90" s="3" t="str">
        <f t="shared" si="14"/>
        <v>~ist~</v>
      </c>
      <c r="F90" s="3" t="str">
        <f t="shared" si="15"/>
        <v>[ɪst]</v>
      </c>
      <c r="G90" s="5">
        <f t="shared" si="16"/>
        <v>3</v>
      </c>
      <c r="H90" s="5">
        <f t="shared" si="17"/>
        <v>3</v>
      </c>
      <c r="I90" s="5">
        <f t="shared" si="18"/>
        <v>3</v>
      </c>
      <c r="J90" s="3" cm="1">
        <f t="array" ref="J90">SUM(_xlfn._xlws.FILTER($D$2:$D$1312,_xlfn.MAP($E$2:$E$1312,_xlfn.LAMBDA(_xlpm.x,_xlpm.x=$E90))))</f>
        <v>4.8899755501222489E-4</v>
      </c>
      <c r="K90" s="3">
        <f t="shared" si="19"/>
        <v>1</v>
      </c>
      <c r="L90" s="3" cm="1">
        <f t="array" ref="L90">SUM(_xlfn._xlws.FILTER($D$2:$D$1312,_xlfn.MAP($F$2:$F$1312,_xlfn.LAMBDA(_xlpm.x,_xlpm.x=$F90))))</f>
        <v>4.8899755501222489E-4</v>
      </c>
      <c r="M90" s="3">
        <f t="shared" si="20"/>
        <v>1</v>
      </c>
      <c r="N90" s="3">
        <f t="shared" si="21"/>
        <v>0.21041093737452468</v>
      </c>
      <c r="O90" s="3">
        <f t="shared" si="22"/>
        <v>1</v>
      </c>
      <c r="P90" s="3">
        <f t="shared" si="23"/>
        <v>0</v>
      </c>
      <c r="Q90" s="3"/>
    </row>
    <row r="91" spans="1:17">
      <c r="A91" s="1" t="str">
        <f t="shared" si="12"/>
        <v>~rwä~ : [ɐvɛ]</v>
      </c>
      <c r="B91" s="2">
        <v>1</v>
      </c>
      <c r="C91" s="1" t="s">
        <v>1913</v>
      </c>
      <c r="D91" s="3">
        <f t="shared" si="13"/>
        <v>4.8899755501222489E-4</v>
      </c>
      <c r="E91" s="3" t="str">
        <f t="shared" si="14"/>
        <v>~rwä~</v>
      </c>
      <c r="F91" s="3" t="str">
        <f t="shared" si="15"/>
        <v>[ɐvɛ]</v>
      </c>
      <c r="G91" s="5">
        <f t="shared" si="16"/>
        <v>3</v>
      </c>
      <c r="H91" s="5">
        <f t="shared" si="17"/>
        <v>3</v>
      </c>
      <c r="I91" s="5">
        <f t="shared" si="18"/>
        <v>3</v>
      </c>
      <c r="J91" s="3" cm="1">
        <f t="array" ref="J91">SUM(_xlfn._xlws.FILTER($D$2:$D$1312,_xlfn.MAP($E$2:$E$1312,_xlfn.LAMBDA(_xlpm.x,_xlpm.x=$E91))))</f>
        <v>4.8899755501222489E-4</v>
      </c>
      <c r="K91" s="3">
        <f t="shared" si="19"/>
        <v>1</v>
      </c>
      <c r="L91" s="3" cm="1">
        <f t="array" ref="L91">SUM(_xlfn._xlws.FILTER($D$2:$D$1312,_xlfn.MAP($F$2:$F$1312,_xlfn.LAMBDA(_xlpm.x,_xlpm.x=$F91))))</f>
        <v>4.8899755501222489E-4</v>
      </c>
      <c r="M91" s="3">
        <f t="shared" si="20"/>
        <v>1</v>
      </c>
      <c r="N91" s="3">
        <f t="shared" si="21"/>
        <v>0.21041093737452468</v>
      </c>
      <c r="O91" s="3">
        <f t="shared" si="22"/>
        <v>1</v>
      </c>
      <c r="P91" s="3">
        <f t="shared" si="23"/>
        <v>0</v>
      </c>
      <c r="Q91" s="3"/>
    </row>
    <row r="92" spans="1:17">
      <c r="A92" s="1" t="str">
        <f t="shared" si="12"/>
        <v>~rsa~ : [ɐza]</v>
      </c>
      <c r="B92" s="2">
        <v>1</v>
      </c>
      <c r="C92" s="1" t="s">
        <v>1912</v>
      </c>
      <c r="D92" s="3">
        <f t="shared" si="13"/>
        <v>4.8899755501222489E-4</v>
      </c>
      <c r="E92" s="3" t="str">
        <f t="shared" si="14"/>
        <v>~rsa~</v>
      </c>
      <c r="F92" s="3" t="str">
        <f t="shared" si="15"/>
        <v>[ɐza]</v>
      </c>
      <c r="G92" s="5">
        <f t="shared" si="16"/>
        <v>3</v>
      </c>
      <c r="H92" s="5">
        <f t="shared" si="17"/>
        <v>3</v>
      </c>
      <c r="I92" s="5">
        <f t="shared" si="18"/>
        <v>3</v>
      </c>
      <c r="J92" s="3" cm="1">
        <f t="array" ref="J92">SUM(_xlfn._xlws.FILTER($D$2:$D$1312,_xlfn.MAP($E$2:$E$1312,_xlfn.LAMBDA(_xlpm.x,_xlpm.x=$E92))))</f>
        <v>4.8899755501222489E-4</v>
      </c>
      <c r="K92" s="3">
        <f t="shared" si="19"/>
        <v>1</v>
      </c>
      <c r="L92" s="3" cm="1">
        <f t="array" ref="L92">SUM(_xlfn._xlws.FILTER($D$2:$D$1312,_xlfn.MAP($F$2:$F$1312,_xlfn.LAMBDA(_xlpm.x,_xlpm.x=$F92))))</f>
        <v>4.8899755501222489E-4</v>
      </c>
      <c r="M92" s="3">
        <f t="shared" si="20"/>
        <v>1</v>
      </c>
      <c r="N92" s="3">
        <f t="shared" si="21"/>
        <v>0.21041093737452468</v>
      </c>
      <c r="O92" s="3">
        <f t="shared" si="22"/>
        <v>1</v>
      </c>
      <c r="P92" s="3">
        <f t="shared" si="23"/>
        <v>0</v>
      </c>
      <c r="Q92" s="3"/>
    </row>
    <row r="93" spans="1:17">
      <c r="A93" s="1" t="str">
        <f t="shared" si="12"/>
        <v>~rig~ : [ʁɪç]</v>
      </c>
      <c r="B93" s="2">
        <v>1</v>
      </c>
      <c r="C93" s="1" t="s">
        <v>1911</v>
      </c>
      <c r="D93" s="3">
        <f t="shared" si="13"/>
        <v>4.8899755501222489E-4</v>
      </c>
      <c r="E93" s="3" t="str">
        <f t="shared" si="14"/>
        <v>~rig~</v>
      </c>
      <c r="F93" s="3" t="str">
        <f t="shared" si="15"/>
        <v>[ʁɪç]</v>
      </c>
      <c r="G93" s="5">
        <f t="shared" si="16"/>
        <v>3</v>
      </c>
      <c r="H93" s="5">
        <f t="shared" si="17"/>
        <v>3</v>
      </c>
      <c r="I93" s="5">
        <f t="shared" si="18"/>
        <v>3</v>
      </c>
      <c r="J93" s="3" cm="1">
        <f t="array" ref="J93">SUM(_xlfn._xlws.FILTER($D$2:$D$1312,_xlfn.MAP($E$2:$E$1312,_xlfn.LAMBDA(_xlpm.x,_xlpm.x=$E93))))</f>
        <v>4.8899755501222489E-4</v>
      </c>
      <c r="K93" s="3">
        <f t="shared" si="19"/>
        <v>1</v>
      </c>
      <c r="L93" s="3" cm="1">
        <f t="array" ref="L93">SUM(_xlfn._xlws.FILTER($D$2:$D$1312,_xlfn.MAP($F$2:$F$1312,_xlfn.LAMBDA(_xlpm.x,_xlpm.x=$F93))))</f>
        <v>4.8899755501222489E-4</v>
      </c>
      <c r="M93" s="3">
        <f t="shared" si="20"/>
        <v>1</v>
      </c>
      <c r="N93" s="3">
        <f t="shared" si="21"/>
        <v>0.21041093737452468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~ort~ : [ɔʁt]</v>
      </c>
      <c r="B94" s="2">
        <v>1</v>
      </c>
      <c r="C94" s="1" t="s">
        <v>1910</v>
      </c>
      <c r="D94" s="3">
        <f t="shared" si="13"/>
        <v>4.8899755501222489E-4</v>
      </c>
      <c r="E94" s="3" t="str">
        <f t="shared" si="14"/>
        <v>~ort~</v>
      </c>
      <c r="F94" s="3" t="str">
        <f t="shared" si="15"/>
        <v>[ɔʁt]</v>
      </c>
      <c r="G94" s="5">
        <f t="shared" si="16"/>
        <v>3</v>
      </c>
      <c r="H94" s="5">
        <f t="shared" si="17"/>
        <v>3</v>
      </c>
      <c r="I94" s="5">
        <f t="shared" si="18"/>
        <v>3</v>
      </c>
      <c r="J94" s="3" cm="1">
        <f t="array" ref="J94">SUM(_xlfn._xlws.FILTER($D$2:$D$1312,_xlfn.MAP($E$2:$E$1312,_xlfn.LAMBDA(_xlpm.x,_xlpm.x=$E94))))</f>
        <v>4.8899755501222489E-4</v>
      </c>
      <c r="K94" s="3">
        <f t="shared" si="19"/>
        <v>1</v>
      </c>
      <c r="L94" s="3" cm="1">
        <f t="array" ref="L94">SUM(_xlfn._xlws.FILTER($D$2:$D$1312,_xlfn.MAP($F$2:$F$1312,_xlfn.LAMBDA(_xlpm.x,_xlpm.x=$F94))))</f>
        <v>4.8899755501222489E-4</v>
      </c>
      <c r="M94" s="3">
        <f t="shared" si="20"/>
        <v>1</v>
      </c>
      <c r="N94" s="3">
        <f t="shared" si="21"/>
        <v>0.21041093737452468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~ant~ : [ant]</v>
      </c>
      <c r="B95" s="2">
        <v>2</v>
      </c>
      <c r="C95" s="1" t="s">
        <v>1909</v>
      </c>
      <c r="D95" s="3">
        <f t="shared" si="13"/>
        <v>9.7799511002444979E-4</v>
      </c>
      <c r="E95" s="1" t="str">
        <f t="shared" si="14"/>
        <v>~ant~</v>
      </c>
      <c r="F95" s="1" t="str">
        <f t="shared" si="15"/>
        <v>[ant]</v>
      </c>
      <c r="G95" s="5">
        <f t="shared" si="16"/>
        <v>3</v>
      </c>
      <c r="H95" s="5">
        <f t="shared" si="17"/>
        <v>3</v>
      </c>
      <c r="I95" s="5">
        <f t="shared" si="18"/>
        <v>3</v>
      </c>
      <c r="J95" s="3" cm="1">
        <f t="array" ref="J95">SUM(_xlfn._xlws.FILTER($D$2:$D$1312,_xlfn.MAP($E$2:$E$1312,_xlfn.LAMBDA(_xlpm.x,_xlpm.x=$E95))))</f>
        <v>9.7799511002444979E-4</v>
      </c>
      <c r="K95" s="3">
        <f t="shared" si="19"/>
        <v>1</v>
      </c>
      <c r="L95" s="3" cm="1">
        <f t="array" ref="L95">SUM(_xlfn._xlws.FILTER($D$2:$D$1312,_xlfn.MAP($F$2:$F$1312,_xlfn.LAMBDA(_xlpm.x,_xlpm.x=$F95))))</f>
        <v>9.7799511002444979E-4</v>
      </c>
      <c r="M95" s="3">
        <f t="shared" si="20"/>
        <v>1</v>
      </c>
      <c r="N95" s="3">
        <f t="shared" si="21"/>
        <v>0.33349344548020921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~aus~ : [aɔs]</v>
      </c>
      <c r="B96" s="2">
        <v>2</v>
      </c>
      <c r="C96" s="1" t="s">
        <v>1908</v>
      </c>
      <c r="D96" s="3">
        <f t="shared" si="13"/>
        <v>9.7799511002444979E-4</v>
      </c>
      <c r="E96" s="1" t="str">
        <f t="shared" si="14"/>
        <v>~aus~</v>
      </c>
      <c r="F96" s="1" t="str">
        <f t="shared" si="15"/>
        <v>[aɔs]</v>
      </c>
      <c r="G96" s="5">
        <f t="shared" si="16"/>
        <v>3</v>
      </c>
      <c r="H96" s="5">
        <f t="shared" si="17"/>
        <v>3</v>
      </c>
      <c r="I96" s="5">
        <f t="shared" si="18"/>
        <v>3</v>
      </c>
      <c r="J96" s="3" cm="1">
        <f t="array" ref="J96">SUM(_xlfn._xlws.FILTER($D$2:$D$1312,_xlfn.MAP($E$2:$E$1312,_xlfn.LAMBDA(_xlpm.x,_xlpm.x=$E96))))</f>
        <v>9.7799511002444979E-4</v>
      </c>
      <c r="K96" s="3">
        <f t="shared" si="19"/>
        <v>1</v>
      </c>
      <c r="L96" s="3" cm="1">
        <f t="array" ref="L96">SUM(_xlfn._xlws.FILTER($D$2:$D$1312,_xlfn.MAP($F$2:$F$1312,_xlfn.LAMBDA(_xlpm.x,_xlpm.x=$F96))))</f>
        <v>9.7799511002444979E-4</v>
      </c>
      <c r="M96" s="3">
        <f t="shared" si="20"/>
        <v>1</v>
      </c>
      <c r="N96" s="3">
        <f t="shared" si="21"/>
        <v>0.33349344548020921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~ls_~ : [ls_]</v>
      </c>
      <c r="B97" s="2">
        <v>2</v>
      </c>
      <c r="C97" s="1" t="s">
        <v>1907</v>
      </c>
      <c r="D97" s="3">
        <f t="shared" si="13"/>
        <v>9.7799511002444979E-4</v>
      </c>
      <c r="E97" s="1" t="str">
        <f t="shared" si="14"/>
        <v>~ls_~</v>
      </c>
      <c r="F97" s="1" t="str">
        <f t="shared" si="15"/>
        <v>[ls_]</v>
      </c>
      <c r="G97" s="5">
        <f t="shared" si="16"/>
        <v>3</v>
      </c>
      <c r="H97" s="5">
        <f t="shared" si="17"/>
        <v>3</v>
      </c>
      <c r="I97" s="5">
        <f t="shared" si="18"/>
        <v>3</v>
      </c>
      <c r="J97" s="3" cm="1">
        <f t="array" ref="J97">SUM(_xlfn._xlws.FILTER($D$2:$D$1312,_xlfn.MAP($E$2:$E$1312,_xlfn.LAMBDA(_xlpm.x,_xlpm.x=$E97))))</f>
        <v>9.7799511002444979E-4</v>
      </c>
      <c r="K97" s="3">
        <f t="shared" si="19"/>
        <v>1</v>
      </c>
      <c r="L97" s="3" cm="1">
        <f t="array" ref="L97">SUM(_xlfn._xlws.FILTER($D$2:$D$1312,_xlfn.MAP($F$2:$F$1312,_xlfn.LAMBDA(_xlpm.x,_xlpm.x=$F97))))</f>
        <v>9.7799511002444979E-4</v>
      </c>
      <c r="M97" s="3">
        <f t="shared" si="20"/>
        <v>1</v>
      </c>
      <c r="N97" s="3">
        <f t="shared" si="21"/>
        <v>0.33349344548020921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~mt_~ : [mt_]</v>
      </c>
      <c r="B98" s="2">
        <v>2</v>
      </c>
      <c r="C98" s="1" t="s">
        <v>1906</v>
      </c>
      <c r="D98" s="3">
        <f t="shared" si="13"/>
        <v>9.7799511002444979E-4</v>
      </c>
      <c r="E98" s="1" t="str">
        <f t="shared" si="14"/>
        <v>~mt_~</v>
      </c>
      <c r="F98" s="1" t="str">
        <f t="shared" si="15"/>
        <v>[mt_]</v>
      </c>
      <c r="G98" s="5">
        <f t="shared" si="16"/>
        <v>3</v>
      </c>
      <c r="H98" s="5">
        <f t="shared" si="17"/>
        <v>3</v>
      </c>
      <c r="I98" s="5">
        <f t="shared" si="18"/>
        <v>3</v>
      </c>
      <c r="J98" s="3" cm="1">
        <f t="array" ref="J98">SUM(_xlfn._xlws.FILTER($D$2:$D$1312,_xlfn.MAP($E$2:$E$1312,_xlfn.LAMBDA(_xlpm.x,_xlpm.x=$E98))))</f>
        <v>9.7799511002444979E-4</v>
      </c>
      <c r="K98" s="3">
        <f t="shared" si="19"/>
        <v>1</v>
      </c>
      <c r="L98" s="3" cm="1">
        <f t="array" ref="L98">SUM(_xlfn._xlws.FILTER($D$2:$D$1312,_xlfn.MAP($F$2:$F$1312,_xlfn.LAMBDA(_xlpm.x,_xlpm.x=$F98))))</f>
        <v>9.7799511002444979E-4</v>
      </c>
      <c r="M98" s="3">
        <f t="shared" si="20"/>
        <v>1</v>
      </c>
      <c r="N98" s="3">
        <f t="shared" si="21"/>
        <v>0.33349344548020921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~nig~ : [nɪç]</v>
      </c>
      <c r="B99" s="2">
        <v>2</v>
      </c>
      <c r="C99" s="1" t="s">
        <v>1905</v>
      </c>
      <c r="D99" s="3">
        <f t="shared" si="13"/>
        <v>9.7799511002444979E-4</v>
      </c>
      <c r="E99" s="1" t="str">
        <f t="shared" si="14"/>
        <v>~nig~</v>
      </c>
      <c r="F99" s="1" t="str">
        <f t="shared" si="15"/>
        <v>[nɪç]</v>
      </c>
      <c r="G99" s="5">
        <f t="shared" si="16"/>
        <v>3</v>
      </c>
      <c r="H99" s="5">
        <f t="shared" si="17"/>
        <v>3</v>
      </c>
      <c r="I99" s="5">
        <f t="shared" si="18"/>
        <v>3</v>
      </c>
      <c r="J99" s="3" cm="1">
        <f t="array" ref="J99">SUM(_xlfn._xlws.FILTER($D$2:$D$1312,_xlfn.MAP($E$2:$E$1312,_xlfn.LAMBDA(_xlpm.x,_xlpm.x=$E99))))</f>
        <v>9.7799511002444979E-4</v>
      </c>
      <c r="K99" s="3">
        <f t="shared" si="19"/>
        <v>1</v>
      </c>
      <c r="L99" s="3" cm="1">
        <f t="array" ref="L99">SUM(_xlfn._xlws.FILTER($D$2:$D$1312,_xlfn.MAP($F$2:$F$1312,_xlfn.LAMBDA(_xlpm.x,_xlpm.x=$F99))))</f>
        <v>9.7799511002444979E-4</v>
      </c>
      <c r="M99" s="3">
        <f t="shared" si="20"/>
        <v>1</v>
      </c>
      <c r="N99" s="3">
        <f t="shared" si="21"/>
        <v>0.33349344548020921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~rn_~ : [ʁn_]</v>
      </c>
      <c r="B100" s="2">
        <v>2</v>
      </c>
      <c r="C100" s="1" t="s">
        <v>1904</v>
      </c>
      <c r="D100" s="3">
        <f t="shared" si="13"/>
        <v>9.7799511002444979E-4</v>
      </c>
      <c r="E100" s="3" t="str">
        <f t="shared" si="14"/>
        <v>~rn_~</v>
      </c>
      <c r="F100" s="3" t="str">
        <f t="shared" si="15"/>
        <v>[ʁn_]</v>
      </c>
      <c r="G100" s="5">
        <f t="shared" si="16"/>
        <v>3</v>
      </c>
      <c r="H100" s="5">
        <f t="shared" si="17"/>
        <v>3</v>
      </c>
      <c r="I100" s="5">
        <f t="shared" si="18"/>
        <v>3</v>
      </c>
      <c r="J100" s="3" cm="1">
        <f t="array" ref="J100">SUM(_xlfn._xlws.FILTER($D$2:$D$1312,_xlfn.MAP($E$2:$E$1312,_xlfn.LAMBDA(_xlpm.x,_xlpm.x=$E100))))</f>
        <v>9.7799511002444979E-4</v>
      </c>
      <c r="K100" s="3">
        <f t="shared" si="19"/>
        <v>1</v>
      </c>
      <c r="L100" s="3" cm="1">
        <f t="array" ref="L100">SUM(_xlfn._xlws.FILTER($D$2:$D$1312,_xlfn.MAP($F$2:$F$1312,_xlfn.LAMBDA(_xlpm.x,_xlpm.x=$F100))))</f>
        <v>9.7799511002444979E-4</v>
      </c>
      <c r="M100" s="3">
        <f t="shared" si="20"/>
        <v>1</v>
      </c>
      <c r="N100" s="3">
        <f t="shared" si="21"/>
        <v>0.33349344548020921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~auf~ : [aɔf]</v>
      </c>
      <c r="B101" s="2">
        <v>3</v>
      </c>
      <c r="C101" s="1" t="s">
        <v>1903</v>
      </c>
      <c r="D101" s="3">
        <f t="shared" si="13"/>
        <v>1.4669926650366749E-3</v>
      </c>
      <c r="E101" s="1" t="str">
        <f t="shared" si="14"/>
        <v>~auf~</v>
      </c>
      <c r="F101" s="1" t="str">
        <f t="shared" si="15"/>
        <v>[aɔf]</v>
      </c>
      <c r="G101" s="5">
        <f t="shared" si="16"/>
        <v>3</v>
      </c>
      <c r="H101" s="5">
        <f t="shared" si="17"/>
        <v>3</v>
      </c>
      <c r="I101" s="5">
        <f t="shared" si="18"/>
        <v>3</v>
      </c>
      <c r="J101" s="3" cm="1">
        <f t="array" ref="J101">SUM(_xlfn._xlws.FILTER($D$2:$D$1312,_xlfn.MAP($E$2:$E$1312,_xlfn.LAMBDA(_xlpm.x,_xlpm.x=$E101))))</f>
        <v>1.4669926650366749E-3</v>
      </c>
      <c r="K101" s="3">
        <f t="shared" si="19"/>
        <v>1</v>
      </c>
      <c r="L101" s="3" cm="1">
        <f t="array" ref="L101">SUM(_xlfn._xlws.FILTER($D$2:$D$1312,_xlfn.MAP($F$2:$F$1312,_xlfn.LAMBDA(_xlpm.x,_xlpm.x=$F101))))</f>
        <v>1.4669926650366749E-3</v>
      </c>
      <c r="M101" s="3">
        <f t="shared" si="20"/>
        <v>1</v>
      </c>
      <c r="N101" s="3">
        <f t="shared" si="21"/>
        <v>0.42082187474904936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~st_~ : [st_]</v>
      </c>
      <c r="B102" s="2">
        <v>3</v>
      </c>
      <c r="C102" s="1" t="s">
        <v>1902</v>
      </c>
      <c r="D102" s="3">
        <f t="shared" si="13"/>
        <v>1.4669926650366749E-3</v>
      </c>
      <c r="E102" s="3" t="str">
        <f t="shared" si="14"/>
        <v>~st_~</v>
      </c>
      <c r="F102" s="3" t="str">
        <f t="shared" si="15"/>
        <v>[st_]</v>
      </c>
      <c r="G102" s="5">
        <f t="shared" si="16"/>
        <v>3</v>
      </c>
      <c r="H102" s="5">
        <f t="shared" si="17"/>
        <v>3</v>
      </c>
      <c r="I102" s="5">
        <f t="shared" si="18"/>
        <v>3</v>
      </c>
      <c r="J102" s="3" cm="1">
        <f t="array" ref="J102">SUM(_xlfn._xlws.FILTER($D$2:$D$1312,_xlfn.MAP($E$2:$E$1312,_xlfn.LAMBDA(_xlpm.x,_xlpm.x=$E102))))</f>
        <v>1.4669926650366749E-3</v>
      </c>
      <c r="K102" s="3">
        <f t="shared" si="19"/>
        <v>1</v>
      </c>
      <c r="L102" s="3" cm="1">
        <f t="array" ref="L102">SUM(_xlfn._xlws.FILTER($D$2:$D$1312,_xlfn.MAP($F$2:$F$1312,_xlfn.LAMBDA(_xlpm.x,_xlpm.x=$F102))))</f>
        <v>1.4669926650366749E-3</v>
      </c>
      <c r="M102" s="3">
        <f t="shared" si="20"/>
        <v>1</v>
      </c>
      <c r="N102" s="3">
        <f t="shared" si="21"/>
        <v>0.42082187474904936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~rf_~ : [ʁf_]</v>
      </c>
      <c r="B103" s="2">
        <v>3</v>
      </c>
      <c r="C103" s="1" t="s">
        <v>1901</v>
      </c>
      <c r="D103" s="3">
        <f t="shared" si="13"/>
        <v>1.4669926650366749E-3</v>
      </c>
      <c r="E103" s="3" t="str">
        <f t="shared" si="14"/>
        <v>~rf_~</v>
      </c>
      <c r="F103" s="3" t="str">
        <f t="shared" si="15"/>
        <v>[ʁf_]</v>
      </c>
      <c r="G103" s="5">
        <f t="shared" si="16"/>
        <v>3</v>
      </c>
      <c r="H103" s="5">
        <f t="shared" si="17"/>
        <v>3</v>
      </c>
      <c r="I103" s="5">
        <f t="shared" si="18"/>
        <v>3</v>
      </c>
      <c r="J103" s="3" cm="1">
        <f t="array" ref="J103">SUM(_xlfn._xlws.FILTER($D$2:$D$1312,_xlfn.MAP($E$2:$E$1312,_xlfn.LAMBDA(_xlpm.x,_xlpm.x=$E103))))</f>
        <v>1.4669926650366749E-3</v>
      </c>
      <c r="K103" s="3">
        <f t="shared" si="19"/>
        <v>1</v>
      </c>
      <c r="L103" s="3" cm="1">
        <f t="array" ref="L103">SUM(_xlfn._xlws.FILTER($D$2:$D$1312,_xlfn.MAP($F$2:$F$1312,_xlfn.LAMBDA(_xlpm.x,_xlpm.x=$F103))))</f>
        <v>1.4669926650366749E-3</v>
      </c>
      <c r="M103" s="3">
        <f t="shared" si="20"/>
        <v>1</v>
      </c>
      <c r="N103" s="3">
        <f t="shared" si="21"/>
        <v>0.42082187474904936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~nk_~ : [ŋk_]</v>
      </c>
      <c r="B104" s="2">
        <v>3</v>
      </c>
      <c r="C104" s="1" t="s">
        <v>1900</v>
      </c>
      <c r="D104" s="3">
        <f t="shared" si="13"/>
        <v>1.4669926650366749E-3</v>
      </c>
      <c r="E104" s="3" t="str">
        <f t="shared" si="14"/>
        <v>~nk_~</v>
      </c>
      <c r="F104" s="3" t="str">
        <f t="shared" si="15"/>
        <v>[ŋk_]</v>
      </c>
      <c r="G104" s="5">
        <f t="shared" si="16"/>
        <v>3</v>
      </c>
      <c r="H104" s="5">
        <f t="shared" si="17"/>
        <v>3</v>
      </c>
      <c r="I104" s="5">
        <f t="shared" si="18"/>
        <v>3</v>
      </c>
      <c r="J104" s="3" cm="1">
        <f t="array" ref="J104">SUM(_xlfn._xlws.FILTER($D$2:$D$1312,_xlfn.MAP($E$2:$E$1312,_xlfn.LAMBDA(_xlpm.x,_xlpm.x=$E104))))</f>
        <v>1.4669926650366749E-3</v>
      </c>
      <c r="K104" s="3">
        <f t="shared" si="19"/>
        <v>1</v>
      </c>
      <c r="L104" s="3" cm="1">
        <f t="array" ref="L104">SUM(_xlfn._xlws.FILTER($D$2:$D$1312,_xlfn.MAP($F$2:$F$1312,_xlfn.LAMBDA(_xlpm.x,_xlpm.x=$F104))))</f>
        <v>1.4669926650366749E-3</v>
      </c>
      <c r="M104" s="3">
        <f t="shared" si="20"/>
        <v>1</v>
      </c>
      <c r="N104" s="3">
        <f t="shared" si="21"/>
        <v>0.42082187474904936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~rm_~ : [ʁm_]</v>
      </c>
      <c r="B105" s="2">
        <v>3</v>
      </c>
      <c r="C105" s="1" t="s">
        <v>1899</v>
      </c>
      <c r="D105" s="3">
        <f t="shared" si="13"/>
        <v>1.4669926650366749E-3</v>
      </c>
      <c r="E105" s="3" t="str">
        <f t="shared" si="14"/>
        <v>~rm_~</v>
      </c>
      <c r="F105" s="3" t="str">
        <f t="shared" si="15"/>
        <v>[ʁm_]</v>
      </c>
      <c r="G105" s="5">
        <f t="shared" si="16"/>
        <v>3</v>
      </c>
      <c r="H105" s="5">
        <f t="shared" si="17"/>
        <v>3</v>
      </c>
      <c r="I105" s="5">
        <f t="shared" si="18"/>
        <v>3</v>
      </c>
      <c r="J105" s="3" cm="1">
        <f t="array" ref="J105">SUM(_xlfn._xlws.FILTER($D$2:$D$1312,_xlfn.MAP($E$2:$E$1312,_xlfn.LAMBDA(_xlpm.x,_xlpm.x=$E105))))</f>
        <v>1.4669926650366749E-3</v>
      </c>
      <c r="K105" s="3">
        <f t="shared" si="19"/>
        <v>1</v>
      </c>
      <c r="L105" s="3" cm="1">
        <f t="array" ref="L105">SUM(_xlfn._xlws.FILTER($D$2:$D$1312,_xlfn.MAP($F$2:$F$1312,_xlfn.LAMBDA(_xlpm.x,_xlpm.x=$F105))))</f>
        <v>1.4669926650366749E-3</v>
      </c>
      <c r="M105" s="3">
        <f t="shared" si="20"/>
        <v>1</v>
      </c>
      <c r="N105" s="3">
        <f t="shared" si="21"/>
        <v>0.42082187474904936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~rum~ : [ʁʊm]</v>
      </c>
      <c r="B106" s="2">
        <v>3</v>
      </c>
      <c r="C106" s="1" t="s">
        <v>1898</v>
      </c>
      <c r="D106" s="3">
        <f t="shared" si="13"/>
        <v>1.4669926650366749E-3</v>
      </c>
      <c r="E106" s="3" t="str">
        <f t="shared" si="14"/>
        <v>~rum~</v>
      </c>
      <c r="F106" s="3" t="str">
        <f t="shared" si="15"/>
        <v>[ʁʊm]</v>
      </c>
      <c r="G106" s="5">
        <f t="shared" si="16"/>
        <v>3</v>
      </c>
      <c r="H106" s="5">
        <f t="shared" si="17"/>
        <v>3</v>
      </c>
      <c r="I106" s="5">
        <f t="shared" si="18"/>
        <v>3</v>
      </c>
      <c r="J106" s="3" cm="1">
        <f t="array" ref="J106">SUM(_xlfn._xlws.FILTER($D$2:$D$1312,_xlfn.MAP($E$2:$E$1312,_xlfn.LAMBDA(_xlpm.x,_xlpm.x=$E106))))</f>
        <v>1.4669926650366749E-3</v>
      </c>
      <c r="K106" s="3">
        <f t="shared" si="19"/>
        <v>1</v>
      </c>
      <c r="L106" s="3" cm="1">
        <f t="array" ref="L106">SUM(_xlfn._xlws.FILTER($D$2:$D$1312,_xlfn.MAP($F$2:$F$1312,_xlfn.LAMBDA(_xlpm.x,_xlpm.x=$F106))))</f>
        <v>1.4669926650366749E-3</v>
      </c>
      <c r="M106" s="3">
        <f t="shared" si="20"/>
        <v>1</v>
      </c>
      <c r="N106" s="3">
        <f t="shared" si="21"/>
        <v>0.42082187474904936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~re_~ : [ʁe_]</v>
      </c>
      <c r="B107" s="2">
        <v>4</v>
      </c>
      <c r="C107" s="1" t="s">
        <v>1897</v>
      </c>
      <c r="D107" s="3">
        <f t="shared" si="13"/>
        <v>1.9559902200488996E-3</v>
      </c>
      <c r="E107" s="3" t="str">
        <f t="shared" si="14"/>
        <v>~re_~</v>
      </c>
      <c r="F107" s="3" t="str">
        <f t="shared" si="15"/>
        <v>[ʁe_]</v>
      </c>
      <c r="G107" s="5">
        <f t="shared" si="16"/>
        <v>3</v>
      </c>
      <c r="H107" s="5">
        <f t="shared" si="17"/>
        <v>3</v>
      </c>
      <c r="I107" s="5">
        <f t="shared" si="18"/>
        <v>3</v>
      </c>
      <c r="J107" s="3" cm="1">
        <f t="array" ref="J107">SUM(_xlfn._xlws.FILTER($D$2:$D$1312,_xlfn.MAP($E$2:$E$1312,_xlfn.LAMBDA(_xlpm.x,_xlpm.x=$E107))))</f>
        <v>1.9559902200488996E-3</v>
      </c>
      <c r="K107" s="3">
        <f t="shared" si="19"/>
        <v>1</v>
      </c>
      <c r="L107" s="3" cm="1">
        <f t="array" ref="L107">SUM(_xlfn._xlws.FILTER($D$2:$D$1312,_xlfn.MAP($F$2:$F$1312,_xlfn.LAMBDA(_xlpm.x,_xlpm.x=$F107))))</f>
        <v>1.9559902200488996E-3</v>
      </c>
      <c r="M107" s="3">
        <f t="shared" si="20"/>
        <v>1</v>
      </c>
      <c r="N107" s="3">
        <f t="shared" si="21"/>
        <v>0.4885590669614942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~de_~ : [de_]</v>
      </c>
      <c r="B108" s="2">
        <v>5</v>
      </c>
      <c r="C108" s="1" t="s">
        <v>1896</v>
      </c>
      <c r="D108" s="3">
        <f t="shared" si="13"/>
        <v>2.4449877750611247E-3</v>
      </c>
      <c r="E108" s="1" t="str">
        <f t="shared" si="14"/>
        <v>~de_~</v>
      </c>
      <c r="F108" s="1" t="str">
        <f t="shared" si="15"/>
        <v>[de_]</v>
      </c>
      <c r="G108" s="5">
        <f t="shared" si="16"/>
        <v>3</v>
      </c>
      <c r="H108" s="5">
        <f t="shared" si="17"/>
        <v>3</v>
      </c>
      <c r="I108" s="5">
        <f t="shared" si="18"/>
        <v>3</v>
      </c>
      <c r="J108" s="3" cm="1">
        <f t="array" ref="J108">SUM(_xlfn._xlws.FILTER($D$2:$D$1312,_xlfn.MAP($E$2:$E$1312,_xlfn.LAMBDA(_xlpm.x,_xlpm.x=$E108))))</f>
        <v>2.4449877750611247E-3</v>
      </c>
      <c r="K108" s="3">
        <f t="shared" si="19"/>
        <v>1</v>
      </c>
      <c r="L108" s="3" cm="1">
        <f t="array" ref="L108">SUM(_xlfn._xlws.FILTER($D$2:$D$1312,_xlfn.MAP($F$2:$F$1312,_xlfn.LAMBDA(_xlpm.x,_xlpm.x=$F108))))</f>
        <v>2.4449877750611247E-3</v>
      </c>
      <c r="M108" s="3">
        <f t="shared" si="20"/>
        <v>1</v>
      </c>
      <c r="N108" s="3">
        <f t="shared" si="21"/>
        <v>0.54390438285473386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~on~ : [oːn]</v>
      </c>
      <c r="B109" s="2">
        <v>5</v>
      </c>
      <c r="C109" s="1" t="s">
        <v>1895</v>
      </c>
      <c r="D109" s="3">
        <f t="shared" si="13"/>
        <v>2.4449877750611247E-3</v>
      </c>
      <c r="E109" s="1" t="str">
        <f t="shared" si="14"/>
        <v>~on~</v>
      </c>
      <c r="F109" s="1" t="str">
        <f t="shared" si="15"/>
        <v>[oːn]</v>
      </c>
      <c r="G109" s="5">
        <f t="shared" si="16"/>
        <v>2</v>
      </c>
      <c r="H109" s="5">
        <f t="shared" si="17"/>
        <v>3</v>
      </c>
      <c r="I109" s="5">
        <f t="shared" si="18"/>
        <v>3</v>
      </c>
      <c r="J109" s="3" cm="1">
        <f t="array" ref="J109">SUM(_xlfn._xlws.FILTER($D$2:$D$1312,_xlfn.MAP($E$2:$E$1312,_xlfn.LAMBDA(_xlpm.x,_xlpm.x=$E109))))</f>
        <v>2.4449877750611247E-3</v>
      </c>
      <c r="K109" s="3">
        <f t="shared" si="19"/>
        <v>1</v>
      </c>
      <c r="L109" s="3" cm="1">
        <f t="array" ref="L109">SUM(_xlfn._xlws.FILTER($D$2:$D$1312,_xlfn.MAP($F$2:$F$1312,_xlfn.LAMBDA(_xlpm.x,_xlpm.x=$F109))))</f>
        <v>2.4449877750611247E-3</v>
      </c>
      <c r="M109" s="3">
        <f t="shared" si="20"/>
        <v>1</v>
      </c>
      <c r="N109" s="3">
        <f t="shared" si="21"/>
        <v>0.54390438285473386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~tz_~ : [ts_]</v>
      </c>
      <c r="B110" s="2">
        <v>5</v>
      </c>
      <c r="C110" s="1" t="s">
        <v>1894</v>
      </c>
      <c r="D110" s="3">
        <f t="shared" si="13"/>
        <v>2.4449877750611247E-3</v>
      </c>
      <c r="E110" s="3" t="str">
        <f t="shared" si="14"/>
        <v>~tz_~</v>
      </c>
      <c r="F110" s="3" t="str">
        <f t="shared" si="15"/>
        <v>[ts_]</v>
      </c>
      <c r="G110" s="5">
        <f t="shared" si="16"/>
        <v>3</v>
      </c>
      <c r="H110" s="5">
        <f t="shared" si="17"/>
        <v>3</v>
      </c>
      <c r="I110" s="5">
        <f t="shared" si="18"/>
        <v>3</v>
      </c>
      <c r="J110" s="3" cm="1">
        <f t="array" ref="J110">SUM(_xlfn._xlws.FILTER($D$2:$D$1312,_xlfn.MAP($E$2:$E$1312,_xlfn.LAMBDA(_xlpm.x,_xlpm.x=$E110))))</f>
        <v>2.4449877750611247E-3</v>
      </c>
      <c r="K110" s="3">
        <f t="shared" si="19"/>
        <v>1</v>
      </c>
      <c r="L110" s="3" cm="1">
        <f t="array" ref="L110">SUM(_xlfn._xlws.FILTER($D$2:$D$1312,_xlfn.MAP($F$2:$F$1312,_xlfn.LAMBDA(_xlpm.x,_xlpm.x=$F110))))</f>
        <v>2.4449877750611247E-3</v>
      </c>
      <c r="M110" s="3">
        <f t="shared" si="20"/>
        <v>1</v>
      </c>
      <c r="N110" s="3">
        <f t="shared" si="21"/>
        <v>0.54390438285473386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~se_~ : [ze_]</v>
      </c>
      <c r="B111" s="2">
        <v>6</v>
      </c>
      <c r="C111" s="1" t="s">
        <v>1893</v>
      </c>
      <c r="D111" s="3">
        <f t="shared" si="13"/>
        <v>2.9339853300733498E-3</v>
      </c>
      <c r="E111" s="3" t="str">
        <f t="shared" si="14"/>
        <v>~se_~</v>
      </c>
      <c r="F111" s="3" t="str">
        <f t="shared" si="15"/>
        <v>[ze_]</v>
      </c>
      <c r="G111" s="5">
        <f t="shared" si="16"/>
        <v>3</v>
      </c>
      <c r="H111" s="5">
        <f t="shared" si="17"/>
        <v>3</v>
      </c>
      <c r="I111" s="5">
        <f t="shared" si="18"/>
        <v>3</v>
      </c>
      <c r="J111" s="3" cm="1">
        <f t="array" ref="J111">SUM(_xlfn._xlws.FILTER($D$2:$D$1312,_xlfn.MAP($E$2:$E$1312,_xlfn.LAMBDA(_xlpm.x,_xlpm.x=$E111))))</f>
        <v>2.9339853300733498E-3</v>
      </c>
      <c r="K111" s="3">
        <f t="shared" si="19"/>
        <v>1</v>
      </c>
      <c r="L111" s="3" cm="1">
        <f t="array" ref="L111">SUM(_xlfn._xlws.FILTER($D$2:$D$1312,_xlfn.MAP($F$2:$F$1312,_xlfn.LAMBDA(_xlpm.x,_xlpm.x=$F111))))</f>
        <v>2.9339853300733498E-3</v>
      </c>
      <c r="M111" s="3">
        <f t="shared" si="20"/>
        <v>1</v>
      </c>
      <c r="N111" s="3">
        <f t="shared" si="21"/>
        <v>0.59069818069312607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~ent~ : [ɛnt]</v>
      </c>
      <c r="B112" s="2">
        <v>6</v>
      </c>
      <c r="C112" s="1" t="s">
        <v>1892</v>
      </c>
      <c r="D112" s="3">
        <f t="shared" si="13"/>
        <v>2.9339853300733498E-3</v>
      </c>
      <c r="E112" s="3" t="str">
        <f t="shared" si="14"/>
        <v>~ent~</v>
      </c>
      <c r="F112" s="3" t="str">
        <f t="shared" si="15"/>
        <v>[ɛnt]</v>
      </c>
      <c r="G112" s="5">
        <f t="shared" si="16"/>
        <v>3</v>
      </c>
      <c r="H112" s="5">
        <f t="shared" si="17"/>
        <v>3</v>
      </c>
      <c r="I112" s="5">
        <f t="shared" si="18"/>
        <v>3</v>
      </c>
      <c r="J112" s="3" cm="1">
        <f t="array" ref="J112">SUM(_xlfn._xlws.FILTER($D$2:$D$1312,_xlfn.MAP($E$2:$E$1312,_xlfn.LAMBDA(_xlpm.x,_xlpm.x=$E112))))</f>
        <v>2.9339853300733498E-3</v>
      </c>
      <c r="K112" s="3">
        <f t="shared" si="19"/>
        <v>1</v>
      </c>
      <c r="L112" s="3" cm="1">
        <f t="array" ref="L112">SUM(_xlfn._xlws.FILTER($D$2:$D$1312,_xlfn.MAP($F$2:$F$1312,_xlfn.LAMBDA(_xlpm.x,_xlpm.x=$F112))))</f>
        <v>2.9339853300733498E-3</v>
      </c>
      <c r="M112" s="3">
        <f t="shared" si="20"/>
        <v>1</v>
      </c>
      <c r="N112" s="3">
        <f t="shared" si="21"/>
        <v>0.59069818069312607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~ft_~ : [ft_]</v>
      </c>
      <c r="B113" s="2">
        <v>7</v>
      </c>
      <c r="C113" s="1" t="s">
        <v>1891</v>
      </c>
      <c r="D113" s="3">
        <f t="shared" si="13"/>
        <v>3.4229828850855745E-3</v>
      </c>
      <c r="E113" s="1" t="str">
        <f t="shared" si="14"/>
        <v>~ft_~</v>
      </c>
      <c r="F113" s="1" t="str">
        <f t="shared" si="15"/>
        <v>[ft_]</v>
      </c>
      <c r="G113" s="5">
        <f t="shared" si="16"/>
        <v>3</v>
      </c>
      <c r="H113" s="5">
        <f t="shared" si="17"/>
        <v>3</v>
      </c>
      <c r="I113" s="5">
        <f t="shared" si="18"/>
        <v>3</v>
      </c>
      <c r="J113" s="3" cm="1">
        <f t="array" ref="J113">SUM(_xlfn._xlws.FILTER($D$2:$D$1312,_xlfn.MAP($E$2:$E$1312,_xlfn.LAMBDA(_xlpm.x,_xlpm.x=$E113))))</f>
        <v>3.4229828850855745E-3</v>
      </c>
      <c r="K113" s="3">
        <f t="shared" si="19"/>
        <v>1</v>
      </c>
      <c r="L113" s="3" cm="1">
        <f t="array" ref="L113">SUM(_xlfn._xlws.FILTER($D$2:$D$1312,_xlfn.MAP($F$2:$F$1312,_xlfn.LAMBDA(_xlpm.x,_xlpm.x=$F113))))</f>
        <v>3.4229828850855745E-3</v>
      </c>
      <c r="M113" s="3">
        <f t="shared" si="20"/>
        <v>1</v>
      </c>
      <c r="N113" s="3">
        <f t="shared" si="21"/>
        <v>0.63123281212357396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~ge_~ : [ɡe_]</v>
      </c>
      <c r="B114" s="2">
        <v>8</v>
      </c>
      <c r="C114" s="1" t="s">
        <v>1890</v>
      </c>
      <c r="D114" s="3">
        <f t="shared" si="13"/>
        <v>3.9119804400977991E-3</v>
      </c>
      <c r="E114" s="3" t="str">
        <f t="shared" si="14"/>
        <v>~ge_~</v>
      </c>
      <c r="F114" s="3" t="str">
        <f t="shared" si="15"/>
        <v>[ɡe_]</v>
      </c>
      <c r="G114" s="5">
        <f t="shared" si="16"/>
        <v>3</v>
      </c>
      <c r="H114" s="5">
        <f t="shared" si="17"/>
        <v>3</v>
      </c>
      <c r="I114" s="5">
        <f t="shared" si="18"/>
        <v>3</v>
      </c>
      <c r="J114" s="3" cm="1">
        <f t="array" ref="J114">SUM(_xlfn._xlws.FILTER($D$2:$D$1312,_xlfn.MAP($E$2:$E$1312,_xlfn.LAMBDA(_xlpm.x,_xlpm.x=$E114))))</f>
        <v>3.9119804400977991E-3</v>
      </c>
      <c r="K114" s="3">
        <f t="shared" si="19"/>
        <v>1</v>
      </c>
      <c r="L114" s="3" cm="1">
        <f t="array" ref="L114">SUM(_xlfn._xlws.FILTER($D$2:$D$1312,_xlfn.MAP($F$2:$F$1312,_xlfn.LAMBDA(_xlpm.x,_xlpm.x=$F114))))</f>
        <v>3.9119804400977991E-3</v>
      </c>
      <c r="M114" s="3">
        <f t="shared" si="20"/>
        <v>1</v>
      </c>
      <c r="N114" s="3">
        <f t="shared" si="21"/>
        <v>0.66698689096041841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~ren~ : [ʁen]</v>
      </c>
      <c r="B115" s="2">
        <v>21</v>
      </c>
      <c r="C115" s="1" t="s">
        <v>1889</v>
      </c>
      <c r="D115" s="3">
        <f t="shared" si="13"/>
        <v>1.0268948655256724E-2</v>
      </c>
      <c r="E115" s="3" t="str">
        <f t="shared" si="14"/>
        <v>~ren~</v>
      </c>
      <c r="F115" s="3" t="str">
        <f t="shared" si="15"/>
        <v>[ʁen]</v>
      </c>
      <c r="G115" s="5">
        <f t="shared" si="16"/>
        <v>3</v>
      </c>
      <c r="H115" s="5">
        <f t="shared" si="17"/>
        <v>3</v>
      </c>
      <c r="I115" s="5">
        <f t="shared" si="18"/>
        <v>3</v>
      </c>
      <c r="J115" s="3" cm="1">
        <f t="array" ref="J115">SUM(_xlfn._xlws.FILTER($D$2:$D$1312,_xlfn.MAP($E$2:$E$1312,_xlfn.LAMBDA(_xlpm.x,_xlpm.x=$E115))))</f>
        <v>1.0268948655256724E-2</v>
      </c>
      <c r="K115" s="3">
        <f t="shared" si="19"/>
        <v>1</v>
      </c>
      <c r="L115" s="3" cm="1">
        <f t="array" ref="L115">SUM(_xlfn._xlws.FILTER($D$2:$D$1312,_xlfn.MAP($F$2:$F$1312,_xlfn.LAMBDA(_xlpm.x,_xlpm.x=$F115))))</f>
        <v>1.0268948655256724E-2</v>
      </c>
      <c r="M115" s="3">
        <f t="shared" si="20"/>
        <v>1</v>
      </c>
      <c r="N115" s="3">
        <f t="shared" si="21"/>
        <v>0.9383131870350675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~ng_~ : [ŋ_]</v>
      </c>
      <c r="B116" s="2">
        <v>16</v>
      </c>
      <c r="C116" s="1" t="s">
        <v>1888</v>
      </c>
      <c r="D116" s="3">
        <f t="shared" si="13"/>
        <v>7.8239608801955983E-3</v>
      </c>
      <c r="E116" s="3" t="str">
        <f t="shared" si="14"/>
        <v>~ng_~</v>
      </c>
      <c r="F116" s="3" t="str">
        <f t="shared" si="15"/>
        <v>[ŋ_]</v>
      </c>
      <c r="G116" s="5">
        <f t="shared" si="16"/>
        <v>3</v>
      </c>
      <c r="H116" s="5">
        <f t="shared" si="17"/>
        <v>2</v>
      </c>
      <c r="I116" s="5">
        <f t="shared" si="18"/>
        <v>3</v>
      </c>
      <c r="J116" s="3" cm="1">
        <f t="array" ref="J116">SUM(_xlfn._xlws.FILTER($D$2:$D$1312,_xlfn.MAP($E$2:$E$1312,_xlfn.LAMBDA(_xlpm.x,_xlpm.x=$E116))))</f>
        <v>7.8239608801955983E-3</v>
      </c>
      <c r="K116" s="3">
        <f t="shared" si="19"/>
        <v>1</v>
      </c>
      <c r="L116" s="3" cm="1">
        <f t="array" ref="L116">SUM(_xlfn._xlws.FILTER($D$2:$D$1312,_xlfn.MAP($F$2:$F$1312,_xlfn.LAMBDA(_xlpm.x,_xlpm.x=$F116))))</f>
        <v>8.3129584352078234E-3</v>
      </c>
      <c r="M116" s="3">
        <f t="shared" si="20"/>
        <v>0.94117647058823528</v>
      </c>
      <c r="N116" s="3">
        <f t="shared" si="21"/>
        <v>0.71835545884557994</v>
      </c>
      <c r="O116" s="3">
        <f t="shared" si="22"/>
        <v>0.96969696969696972</v>
      </c>
      <c r="P116" s="3">
        <f t="shared" si="23"/>
        <v>2.6328938722349149E-2</v>
      </c>
      <c r="Q116" s="3"/>
    </row>
    <row r="117" spans="1:17">
      <c r="A117" s="1" t="str">
        <f t="shared" si="12"/>
        <v>~ße_~ : [se_]</v>
      </c>
      <c r="B117" s="2">
        <v>3</v>
      </c>
      <c r="C117" s="1" t="s">
        <v>1887</v>
      </c>
      <c r="D117" s="3">
        <f t="shared" si="13"/>
        <v>1.4669926650366749E-3</v>
      </c>
      <c r="E117" s="3" t="str">
        <f t="shared" si="14"/>
        <v>~ße_~</v>
      </c>
      <c r="F117" s="3" t="str">
        <f t="shared" si="15"/>
        <v>[se_]</v>
      </c>
      <c r="G117" s="5">
        <f t="shared" si="16"/>
        <v>3</v>
      </c>
      <c r="H117" s="5">
        <f t="shared" si="17"/>
        <v>3</v>
      </c>
      <c r="I117" s="5">
        <f t="shared" si="18"/>
        <v>3</v>
      </c>
      <c r="J117" s="3" cm="1">
        <f t="array" ref="J117">SUM(_xlfn._xlws.FILTER($D$2:$D$1312,_xlfn.MAP($E$2:$E$1312,_xlfn.LAMBDA(_xlpm.x,_xlpm.x=$E117))))</f>
        <v>3.9119804400977991E-3</v>
      </c>
      <c r="K117" s="3">
        <f t="shared" si="19"/>
        <v>0.37500000000000006</v>
      </c>
      <c r="L117" s="3" cm="1">
        <f t="array" ref="L117">SUM(_xlfn._xlws.FILTER($D$2:$D$1312,_xlfn.MAP($F$2:$F$1312,_xlfn.LAMBDA(_xlpm.x,_xlpm.x=$F117))))</f>
        <v>4.4009779951100243E-3</v>
      </c>
      <c r="M117" s="3">
        <f t="shared" si="20"/>
        <v>0.33333333333333337</v>
      </c>
      <c r="N117" s="3">
        <f t="shared" si="21"/>
        <v>0.14852536755848803</v>
      </c>
      <c r="O117" s="3">
        <f t="shared" si="22"/>
        <v>0.35294117647058826</v>
      </c>
      <c r="P117" s="3">
        <f t="shared" si="23"/>
        <v>5.1152522447381291E-2</v>
      </c>
      <c r="Q117" s="3"/>
    </row>
    <row r="118" spans="1:17">
      <c r="A118" s="1" t="str">
        <f t="shared" si="12"/>
        <v>~ne_~ : [ne_]</v>
      </c>
      <c r="B118" s="2">
        <v>6</v>
      </c>
      <c r="C118" s="1" t="s">
        <v>1886</v>
      </c>
      <c r="D118" s="3">
        <f t="shared" si="13"/>
        <v>2.9339853300733498E-3</v>
      </c>
      <c r="E118" s="1" t="str">
        <f t="shared" si="14"/>
        <v>~ne_~</v>
      </c>
      <c r="F118" s="1" t="str">
        <f t="shared" si="15"/>
        <v>[ne_]</v>
      </c>
      <c r="G118" s="5">
        <f t="shared" si="16"/>
        <v>3</v>
      </c>
      <c r="H118" s="5">
        <f t="shared" si="17"/>
        <v>3</v>
      </c>
      <c r="I118" s="5">
        <f t="shared" si="18"/>
        <v>3</v>
      </c>
      <c r="J118" s="3" cm="1">
        <f t="array" ref="J118">SUM(_xlfn._xlws.FILTER($D$2:$D$1312,_xlfn.MAP($E$2:$E$1312,_xlfn.LAMBDA(_xlpm.x,_xlpm.x=$E118))))</f>
        <v>2.9339853300733498E-3</v>
      </c>
      <c r="K118" s="3">
        <f t="shared" si="19"/>
        <v>1</v>
      </c>
      <c r="L118" s="3" cm="1">
        <f t="array" ref="L118">SUM(_xlfn._xlws.FILTER($D$2:$D$1312,_xlfn.MAP($F$2:$F$1312,_xlfn.LAMBDA(_xlpm.x,_xlpm.x=$F118))))</f>
        <v>3.4229828850855749E-3</v>
      </c>
      <c r="M118" s="3">
        <f t="shared" si="20"/>
        <v>0.8571428571428571</v>
      </c>
      <c r="N118" s="3">
        <f t="shared" si="21"/>
        <v>0.54525985910134711</v>
      </c>
      <c r="O118" s="3">
        <f t="shared" si="22"/>
        <v>0.92307692307692302</v>
      </c>
      <c r="P118" s="3">
        <f t="shared" si="23"/>
        <v>6.6946789630613221E-2</v>
      </c>
      <c r="Q118" s="3"/>
    </row>
    <row r="119" spans="1:17">
      <c r="A119" s="1" t="str">
        <f t="shared" si="12"/>
        <v>~kt_~ : [kt_]</v>
      </c>
      <c r="B119" s="2">
        <v>4</v>
      </c>
      <c r="C119" s="1" t="s">
        <v>1885</v>
      </c>
      <c r="D119" s="3">
        <f t="shared" si="13"/>
        <v>1.9559902200488996E-3</v>
      </c>
      <c r="E119" s="1" t="str">
        <f t="shared" si="14"/>
        <v>~kt_~</v>
      </c>
      <c r="F119" s="1" t="str">
        <f t="shared" si="15"/>
        <v>[kt_]</v>
      </c>
      <c r="G119" s="5">
        <f t="shared" si="16"/>
        <v>3</v>
      </c>
      <c r="H119" s="5">
        <f t="shared" si="17"/>
        <v>3</v>
      </c>
      <c r="I119" s="5">
        <f t="shared" si="18"/>
        <v>3</v>
      </c>
      <c r="J119" s="3" cm="1">
        <f t="array" ref="J119">SUM(_xlfn._xlws.FILTER($D$2:$D$1312,_xlfn.MAP($E$2:$E$1312,_xlfn.LAMBDA(_xlpm.x,_xlpm.x=$E119))))</f>
        <v>1.9559902200488996E-3</v>
      </c>
      <c r="K119" s="3">
        <f t="shared" si="19"/>
        <v>1</v>
      </c>
      <c r="L119" s="3" cm="1">
        <f t="array" ref="L119">SUM(_xlfn._xlws.FILTER($D$2:$D$1312,_xlfn.MAP($F$2:$F$1312,_xlfn.LAMBDA(_xlpm.x,_xlpm.x=$F119))))</f>
        <v>2.4449877750611247E-3</v>
      </c>
      <c r="M119" s="3">
        <f t="shared" si="20"/>
        <v>0.79999999999999993</v>
      </c>
      <c r="N119" s="3">
        <f t="shared" si="21"/>
        <v>0.4342747261879949</v>
      </c>
      <c r="O119" s="3">
        <f t="shared" si="22"/>
        <v>0.88888888888888895</v>
      </c>
      <c r="P119" s="3">
        <f t="shared" si="23"/>
        <v>9.691001300805642E-2</v>
      </c>
      <c r="Q119" s="3"/>
    </row>
    <row r="120" spans="1:17">
      <c r="A120" s="1" t="str">
        <f t="shared" si="12"/>
        <v>~er~ : [eːɐ]</v>
      </c>
      <c r="B120" s="2">
        <v>3</v>
      </c>
      <c r="C120" s="1" t="s">
        <v>1884</v>
      </c>
      <c r="D120" s="3">
        <f t="shared" si="13"/>
        <v>1.4669926650366749E-3</v>
      </c>
      <c r="E120" s="1" t="str">
        <f t="shared" si="14"/>
        <v>~er~</v>
      </c>
      <c r="F120" s="1" t="str">
        <f t="shared" si="15"/>
        <v>[eːɐ]</v>
      </c>
      <c r="G120" s="5">
        <f t="shared" si="16"/>
        <v>2</v>
      </c>
      <c r="H120" s="5">
        <f t="shared" si="17"/>
        <v>3</v>
      </c>
      <c r="I120" s="5">
        <f t="shared" si="18"/>
        <v>3</v>
      </c>
      <c r="J120" s="3" cm="1">
        <f t="array" ref="J120">SUM(_xlfn._xlws.FILTER($D$2:$D$1312,_xlfn.MAP($E$2:$E$1312,_xlfn.LAMBDA(_xlpm.x,_xlpm.x=$E120))))</f>
        <v>1.4669926650366749E-3</v>
      </c>
      <c r="K120" s="3">
        <f t="shared" si="19"/>
        <v>1</v>
      </c>
      <c r="L120" s="3" cm="1">
        <f t="array" ref="L120">SUM(_xlfn._xlws.FILTER($D$2:$D$1312,_xlfn.MAP($F$2:$F$1312,_xlfn.LAMBDA(_xlpm.x,_xlpm.x=$F120))))</f>
        <v>1.9559902200488996E-3</v>
      </c>
      <c r="M120" s="3">
        <f t="shared" si="20"/>
        <v>0.75000000000000011</v>
      </c>
      <c r="N120" s="3">
        <f t="shared" si="21"/>
        <v>0.3607044640706138</v>
      </c>
      <c r="O120" s="3">
        <f t="shared" si="22"/>
        <v>0.85714285714285732</v>
      </c>
      <c r="P120" s="3">
        <f t="shared" si="23"/>
        <v>0.12493873660829986</v>
      </c>
      <c r="Q120" s="3"/>
    </row>
    <row r="121" spans="1:17">
      <c r="A121" s="1" t="str">
        <f t="shared" si="12"/>
        <v>~ld_~ : [lt_]</v>
      </c>
      <c r="B121" s="2">
        <v>5</v>
      </c>
      <c r="C121" s="1" t="s">
        <v>1883</v>
      </c>
      <c r="D121" s="3">
        <f t="shared" si="13"/>
        <v>2.4449877750611247E-3</v>
      </c>
      <c r="E121" s="3" t="str">
        <f t="shared" si="14"/>
        <v>~ld_~</v>
      </c>
      <c r="F121" s="3" t="str">
        <f t="shared" si="15"/>
        <v>[lt_]</v>
      </c>
      <c r="G121" s="5">
        <f t="shared" si="16"/>
        <v>3</v>
      </c>
      <c r="H121" s="5">
        <f t="shared" si="17"/>
        <v>3</v>
      </c>
      <c r="I121" s="5">
        <f t="shared" si="18"/>
        <v>3</v>
      </c>
      <c r="J121" s="3" cm="1">
        <f t="array" ref="J121">SUM(_xlfn._xlws.FILTER($D$2:$D$1312,_xlfn.MAP($E$2:$E$1312,_xlfn.LAMBDA(_xlpm.x,_xlpm.x=$E121))))</f>
        <v>2.4449877750611247E-3</v>
      </c>
      <c r="K121" s="3">
        <f t="shared" si="19"/>
        <v>1</v>
      </c>
      <c r="L121" s="3" cm="1">
        <f t="array" ref="L121">SUM(_xlfn._xlws.FILTER($D$2:$D$1312,_xlfn.MAP($F$2:$F$1312,_xlfn.LAMBDA(_xlpm.x,_xlpm.x=$F121))))</f>
        <v>3.4229828850855745E-3</v>
      </c>
      <c r="M121" s="3">
        <f t="shared" si="20"/>
        <v>0.7142857142857143</v>
      </c>
      <c r="N121" s="3">
        <f t="shared" si="21"/>
        <v>0.45325365237894483</v>
      </c>
      <c r="O121" s="3">
        <f t="shared" si="22"/>
        <v>0.83333333333333326</v>
      </c>
      <c r="P121" s="3">
        <f t="shared" si="23"/>
        <v>0.14612803567823801</v>
      </c>
      <c r="Q121" s="3"/>
    </row>
    <row r="122" spans="1:17">
      <c r="A122" s="1" t="str">
        <f t="shared" si="12"/>
        <v>~rt_~ : [ʁt_]</v>
      </c>
      <c r="B122" s="2">
        <v>7</v>
      </c>
      <c r="C122" s="1" t="s">
        <v>1882</v>
      </c>
      <c r="D122" s="3">
        <f t="shared" si="13"/>
        <v>3.4229828850855745E-3</v>
      </c>
      <c r="E122" s="3" t="str">
        <f t="shared" si="14"/>
        <v>~rt_~</v>
      </c>
      <c r="F122" s="3" t="str">
        <f t="shared" si="15"/>
        <v>[ʁt_]</v>
      </c>
      <c r="G122" s="5">
        <f t="shared" si="16"/>
        <v>3</v>
      </c>
      <c r="H122" s="5">
        <f t="shared" si="17"/>
        <v>3</v>
      </c>
      <c r="I122" s="5">
        <f t="shared" si="18"/>
        <v>3</v>
      </c>
      <c r="J122" s="3" cm="1">
        <f t="array" ref="J122">SUM(_xlfn._xlws.FILTER($D$2:$D$1312,_xlfn.MAP($E$2:$E$1312,_xlfn.LAMBDA(_xlpm.x,_xlpm.x=$E122))))</f>
        <v>3.4229828850855745E-3</v>
      </c>
      <c r="K122" s="3">
        <f t="shared" si="19"/>
        <v>1</v>
      </c>
      <c r="L122" s="3" cm="1">
        <f t="array" ref="L122">SUM(_xlfn._xlws.FILTER($D$2:$D$1312,_xlfn.MAP($F$2:$F$1312,_xlfn.LAMBDA(_xlpm.x,_xlpm.x=$F122))))</f>
        <v>4.8899755501222494E-3</v>
      </c>
      <c r="M122" s="3">
        <f t="shared" si="20"/>
        <v>0.7</v>
      </c>
      <c r="N122" s="3">
        <f t="shared" si="21"/>
        <v>0.51983878645470794</v>
      </c>
      <c r="O122" s="3">
        <f t="shared" si="22"/>
        <v>0.82352941176470584</v>
      </c>
      <c r="P122" s="3">
        <f t="shared" si="23"/>
        <v>0.15490195998574319</v>
      </c>
      <c r="Q122" s="3"/>
    </row>
    <row r="123" spans="1:17">
      <c r="A123" s="1" t="str">
        <f t="shared" si="12"/>
        <v>~x_~ : [ks_]</v>
      </c>
      <c r="B123" s="2">
        <v>2</v>
      </c>
      <c r="C123" s="1" t="s">
        <v>1881</v>
      </c>
      <c r="D123" s="3">
        <f t="shared" si="13"/>
        <v>9.7799511002444979E-4</v>
      </c>
      <c r="E123" s="1" t="str">
        <f t="shared" si="14"/>
        <v>~x_~</v>
      </c>
      <c r="F123" s="1" t="str">
        <f t="shared" si="15"/>
        <v>[ks_]</v>
      </c>
      <c r="G123" s="5">
        <f t="shared" si="16"/>
        <v>2</v>
      </c>
      <c r="H123" s="5">
        <f t="shared" si="17"/>
        <v>3</v>
      </c>
      <c r="I123" s="5">
        <f t="shared" si="18"/>
        <v>3</v>
      </c>
      <c r="J123" s="3" cm="1">
        <f t="array" ref="J123">SUM(_xlfn._xlws.FILTER($D$2:$D$1312,_xlfn.MAP($E$2:$E$1312,_xlfn.LAMBDA(_xlpm.x,_xlpm.x=$E123))))</f>
        <v>9.7799511002444979E-4</v>
      </c>
      <c r="K123" s="3">
        <f t="shared" si="19"/>
        <v>1</v>
      </c>
      <c r="L123" s="3" cm="1">
        <f t="array" ref="L123">SUM(_xlfn._xlws.FILTER($D$2:$D$1312,_xlfn.MAP($F$2:$F$1312,_xlfn.LAMBDA(_xlpm.x,_xlpm.x=$F123))))</f>
        <v>1.4669926650366747E-3</v>
      </c>
      <c r="M123" s="3">
        <f t="shared" si="20"/>
        <v>0.66666666666666663</v>
      </c>
      <c r="N123" s="3">
        <f t="shared" si="21"/>
        <v>0.26679475638416739</v>
      </c>
      <c r="O123" s="3">
        <f t="shared" si="22"/>
        <v>0.8</v>
      </c>
      <c r="P123" s="3">
        <f t="shared" si="23"/>
        <v>0.17609125905568124</v>
      </c>
      <c r="Q123" s="3"/>
    </row>
    <row r="124" spans="1:17">
      <c r="A124" s="1" t="str">
        <f t="shared" si="12"/>
        <v>~me_~ : [me_]</v>
      </c>
      <c r="B124" s="2">
        <v>2</v>
      </c>
      <c r="C124" s="1" t="s">
        <v>1880</v>
      </c>
      <c r="D124" s="3">
        <f t="shared" si="13"/>
        <v>9.7799511002444979E-4</v>
      </c>
      <c r="E124" s="1" t="str">
        <f t="shared" si="14"/>
        <v>~me_~</v>
      </c>
      <c r="F124" s="1" t="str">
        <f t="shared" si="15"/>
        <v>[me_]</v>
      </c>
      <c r="G124" s="5">
        <f t="shared" si="16"/>
        <v>3</v>
      </c>
      <c r="H124" s="5">
        <f t="shared" si="17"/>
        <v>3</v>
      </c>
      <c r="I124" s="5">
        <f t="shared" si="18"/>
        <v>3</v>
      </c>
      <c r="J124" s="3" cm="1">
        <f t="array" ref="J124">SUM(_xlfn._xlws.FILTER($D$2:$D$1312,_xlfn.MAP($E$2:$E$1312,_xlfn.LAMBDA(_xlpm.x,_xlpm.x=$E124))))</f>
        <v>9.7799511002444979E-4</v>
      </c>
      <c r="K124" s="3">
        <f t="shared" si="19"/>
        <v>1</v>
      </c>
      <c r="L124" s="3" cm="1">
        <f t="array" ref="L124">SUM(_xlfn._xlws.FILTER($D$2:$D$1312,_xlfn.MAP($F$2:$F$1312,_xlfn.LAMBDA(_xlpm.x,_xlpm.x=$F124))))</f>
        <v>1.4669926650366747E-3</v>
      </c>
      <c r="M124" s="3">
        <f t="shared" si="20"/>
        <v>0.66666666666666663</v>
      </c>
      <c r="N124" s="3">
        <f t="shared" si="21"/>
        <v>0.26679475638416739</v>
      </c>
      <c r="O124" s="3">
        <f t="shared" si="22"/>
        <v>0.8</v>
      </c>
      <c r="P124" s="3">
        <f t="shared" si="23"/>
        <v>0.17609125905568124</v>
      </c>
      <c r="Q124" s="3"/>
    </row>
    <row r="125" spans="1:17">
      <c r="A125" s="1" t="str">
        <f t="shared" si="12"/>
        <v>~nd_~ : [nt_]</v>
      </c>
      <c r="B125" s="2">
        <v>20</v>
      </c>
      <c r="C125" s="1" t="s">
        <v>1879</v>
      </c>
      <c r="D125" s="3">
        <f t="shared" si="13"/>
        <v>9.7799511002444987E-3</v>
      </c>
      <c r="E125" s="3" t="str">
        <f t="shared" si="14"/>
        <v>~nd_~</v>
      </c>
      <c r="F125" s="3" t="str">
        <f t="shared" si="15"/>
        <v>[nt_]</v>
      </c>
      <c r="G125" s="5">
        <f t="shared" si="16"/>
        <v>3</v>
      </c>
      <c r="H125" s="5">
        <f t="shared" si="17"/>
        <v>3</v>
      </c>
      <c r="I125" s="5">
        <f t="shared" si="18"/>
        <v>3</v>
      </c>
      <c r="J125" s="3" cm="1">
        <f t="array" ref="J125">SUM(_xlfn._xlws.FILTER($D$2:$D$1312,_xlfn.MAP($E$2:$E$1312,_xlfn.LAMBDA(_xlpm.x,_xlpm.x=$E125))))</f>
        <v>9.7799511002444987E-3</v>
      </c>
      <c r="K125" s="3">
        <f t="shared" si="19"/>
        <v>1</v>
      </c>
      <c r="L125" s="3" cm="1">
        <f t="array" ref="L125">SUM(_xlfn._xlws.FILTER($D$2:$D$1312,_xlfn.MAP($F$2:$F$1312,_xlfn.LAMBDA(_xlpm.x,_xlpm.x=$F125))))</f>
        <v>1.4669926650366748E-2</v>
      </c>
      <c r="M125" s="3">
        <f t="shared" si="20"/>
        <v>0.66666666666666663</v>
      </c>
      <c r="N125" s="3">
        <f t="shared" si="21"/>
        <v>0.73935330093866836</v>
      </c>
      <c r="O125" s="3">
        <f t="shared" si="22"/>
        <v>0.8</v>
      </c>
      <c r="P125" s="3">
        <f t="shared" si="23"/>
        <v>0.17609125905568124</v>
      </c>
      <c r="Q125" s="3"/>
    </row>
    <row r="126" spans="1:17">
      <c r="A126" s="1" t="str">
        <f t="shared" si="12"/>
        <v>~bis~ : [bɪs]</v>
      </c>
      <c r="B126" s="2">
        <v>1</v>
      </c>
      <c r="C126" s="1" t="s">
        <v>1878</v>
      </c>
      <c r="D126" s="3">
        <f t="shared" si="13"/>
        <v>4.8899755501222489E-4</v>
      </c>
      <c r="E126" s="1" t="str">
        <f t="shared" si="14"/>
        <v>~bis~</v>
      </c>
      <c r="F126" s="1" t="str">
        <f t="shared" si="15"/>
        <v>[bɪs]</v>
      </c>
      <c r="G126" s="5">
        <f t="shared" si="16"/>
        <v>3</v>
      </c>
      <c r="H126" s="5">
        <f t="shared" si="17"/>
        <v>3</v>
      </c>
      <c r="I126" s="5">
        <f t="shared" si="18"/>
        <v>3</v>
      </c>
      <c r="J126" s="3" cm="1">
        <f t="array" ref="J126">SUM(_xlfn._xlws.FILTER($D$2:$D$1312,_xlfn.MAP($E$2:$E$1312,_xlfn.LAMBDA(_xlpm.x,_xlpm.x=$E126))))</f>
        <v>4.8899755501222489E-4</v>
      </c>
      <c r="K126" s="3">
        <f t="shared" si="19"/>
        <v>1</v>
      </c>
      <c r="L126" s="3" cm="1">
        <f t="array" ref="L126">SUM(_xlfn._xlws.FILTER($D$2:$D$1312,_xlfn.MAP($F$2:$F$1312,_xlfn.LAMBDA(_xlpm.x,_xlpm.x=$F126))))</f>
        <v>9.7799511002444979E-4</v>
      </c>
      <c r="M126" s="3">
        <f t="shared" si="20"/>
        <v>0.5</v>
      </c>
      <c r="N126" s="3">
        <f t="shared" si="21"/>
        <v>0.14027395824968311</v>
      </c>
      <c r="O126" s="3">
        <f t="shared" si="22"/>
        <v>0.66666666666666663</v>
      </c>
      <c r="P126" s="3">
        <f t="shared" si="23"/>
        <v>0.3010299956639812</v>
      </c>
      <c r="Q126" s="3"/>
    </row>
    <row r="127" spans="1:17">
      <c r="A127" s="1" t="str">
        <f t="shared" si="12"/>
        <v>~uhr~ : [uːɐ]</v>
      </c>
      <c r="B127" s="2">
        <v>1</v>
      </c>
      <c r="C127" s="1" t="s">
        <v>1877</v>
      </c>
      <c r="D127" s="3">
        <f t="shared" si="13"/>
        <v>4.8899755501222489E-4</v>
      </c>
      <c r="E127" s="3" t="str">
        <f t="shared" si="14"/>
        <v>~uhr~</v>
      </c>
      <c r="F127" s="3" t="str">
        <f t="shared" si="15"/>
        <v>[uːɐ]</v>
      </c>
      <c r="G127" s="5">
        <f t="shared" si="16"/>
        <v>3</v>
      </c>
      <c r="H127" s="5">
        <f t="shared" si="17"/>
        <v>3</v>
      </c>
      <c r="I127" s="5">
        <f t="shared" si="18"/>
        <v>3</v>
      </c>
      <c r="J127" s="3" cm="1">
        <f t="array" ref="J127">SUM(_xlfn._xlws.FILTER($D$2:$D$1312,_xlfn.MAP($E$2:$E$1312,_xlfn.LAMBDA(_xlpm.x,_xlpm.x=$E127))))</f>
        <v>4.8899755501222489E-4</v>
      </c>
      <c r="K127" s="3">
        <f t="shared" si="19"/>
        <v>1</v>
      </c>
      <c r="L127" s="3" cm="1">
        <f t="array" ref="L127">SUM(_xlfn._xlws.FILTER($D$2:$D$1312,_xlfn.MAP($F$2:$F$1312,_xlfn.LAMBDA(_xlpm.x,_xlpm.x=$F127))))</f>
        <v>9.7799511002444979E-4</v>
      </c>
      <c r="M127" s="3">
        <f t="shared" si="20"/>
        <v>0.5</v>
      </c>
      <c r="N127" s="3">
        <f t="shared" si="21"/>
        <v>0.14027395824968311</v>
      </c>
      <c r="O127" s="3">
        <f t="shared" si="22"/>
        <v>0.66666666666666663</v>
      </c>
      <c r="P127" s="3">
        <f t="shared" si="23"/>
        <v>0.3010299956639812</v>
      </c>
      <c r="Q127" s="3"/>
    </row>
    <row r="128" spans="1:17">
      <c r="A128" s="1" t="str">
        <f t="shared" si="12"/>
        <v>~ur~ : [uːɐ]</v>
      </c>
      <c r="B128" s="2">
        <v>1</v>
      </c>
      <c r="C128" s="1" t="s">
        <v>1876</v>
      </c>
      <c r="D128" s="3">
        <f t="shared" si="13"/>
        <v>4.8899755501222489E-4</v>
      </c>
      <c r="E128" s="3" t="str">
        <f t="shared" si="14"/>
        <v>~ur~</v>
      </c>
      <c r="F128" s="3" t="str">
        <f t="shared" si="15"/>
        <v>[uːɐ]</v>
      </c>
      <c r="G128" s="5">
        <f t="shared" si="16"/>
        <v>2</v>
      </c>
      <c r="H128" s="5">
        <f t="shared" si="17"/>
        <v>3</v>
      </c>
      <c r="I128" s="5">
        <f t="shared" si="18"/>
        <v>3</v>
      </c>
      <c r="J128" s="3" cm="1">
        <f t="array" ref="J128">SUM(_xlfn._xlws.FILTER($D$2:$D$1312,_xlfn.MAP($E$2:$E$1312,_xlfn.LAMBDA(_xlpm.x,_xlpm.x=$E128))))</f>
        <v>4.8899755501222489E-4</v>
      </c>
      <c r="K128" s="3">
        <f t="shared" si="19"/>
        <v>1</v>
      </c>
      <c r="L128" s="3" cm="1">
        <f t="array" ref="L128">SUM(_xlfn._xlws.FILTER($D$2:$D$1312,_xlfn.MAP($F$2:$F$1312,_xlfn.LAMBDA(_xlpm.x,_xlpm.x=$F128))))</f>
        <v>9.7799511002444979E-4</v>
      </c>
      <c r="M128" s="3">
        <f t="shared" si="20"/>
        <v>0.5</v>
      </c>
      <c r="N128" s="3">
        <f t="shared" si="21"/>
        <v>0.14027395824968311</v>
      </c>
      <c r="O128" s="3">
        <f t="shared" si="22"/>
        <v>0.66666666666666663</v>
      </c>
      <c r="P128" s="3">
        <f t="shared" si="23"/>
        <v>0.3010299956639812</v>
      </c>
      <c r="Q128" s="3"/>
    </row>
    <row r="129" spans="1:17">
      <c r="A129" s="1" t="str">
        <f t="shared" si="12"/>
        <v>~rha~ : [ɐha]</v>
      </c>
      <c r="B129" s="2">
        <v>1</v>
      </c>
      <c r="C129" s="1" t="s">
        <v>1875</v>
      </c>
      <c r="D129" s="3">
        <f t="shared" si="13"/>
        <v>4.8899755501222489E-4</v>
      </c>
      <c r="E129" s="3" t="str">
        <f t="shared" si="14"/>
        <v>~rha~</v>
      </c>
      <c r="F129" s="3" t="str">
        <f t="shared" si="15"/>
        <v>[ɐha]</v>
      </c>
      <c r="G129" s="5">
        <f t="shared" si="16"/>
        <v>3</v>
      </c>
      <c r="H129" s="5">
        <f t="shared" si="17"/>
        <v>3</v>
      </c>
      <c r="I129" s="5">
        <f t="shared" si="18"/>
        <v>3</v>
      </c>
      <c r="J129" s="3" cm="1">
        <f t="array" ref="J129">SUM(_xlfn._xlws.FILTER($D$2:$D$1312,_xlfn.MAP($E$2:$E$1312,_xlfn.LAMBDA(_xlpm.x,_xlpm.x=$E129))))</f>
        <v>4.8899755501222489E-4</v>
      </c>
      <c r="K129" s="3">
        <f t="shared" si="19"/>
        <v>1</v>
      </c>
      <c r="L129" s="3" cm="1">
        <f t="array" ref="L129">SUM(_xlfn._xlws.FILTER($D$2:$D$1312,_xlfn.MAP($F$2:$F$1312,_xlfn.LAMBDA(_xlpm.x,_xlpm.x=$F129))))</f>
        <v>9.7799511002444979E-4</v>
      </c>
      <c r="M129" s="3">
        <f t="shared" si="20"/>
        <v>0.5</v>
      </c>
      <c r="N129" s="3">
        <f t="shared" si="21"/>
        <v>0.14027395824968311</v>
      </c>
      <c r="O129" s="3">
        <f t="shared" si="22"/>
        <v>0.66666666666666663</v>
      </c>
      <c r="P129" s="3">
        <f t="shared" si="23"/>
        <v>0.3010299956639812</v>
      </c>
      <c r="Q129" s="3"/>
    </row>
    <row r="130" spans="1:17">
      <c r="A130" s="1" t="str">
        <f t="shared" ref="A130:A193" si="24">_xlfn.LET(_xlpm.sep," : ",CONCATENATE(E130,_xlpm.sep,F130))</f>
        <v>~rg_~ : [ʁk_]</v>
      </c>
      <c r="B130" s="2">
        <v>1</v>
      </c>
      <c r="C130" s="1" t="s">
        <v>1874</v>
      </c>
      <c r="D130" s="3">
        <f t="shared" ref="D130:D193" si="25">B130/freq.sum.r1a</f>
        <v>4.8899755501222489E-4</v>
      </c>
      <c r="E130" s="3" t="str">
        <f t="shared" ref="E130:E193" si="26">_xlfn.LET(_xlpm.sep,":",_xlpm.w,$C130,_xlfn.CONCAT("~",RIGHT(_xlpm.w,LEN(_xlpm.w)-FIND(_xlpm.sep,_xlpm.w)),"~"))</f>
        <v>~rg_~</v>
      </c>
      <c r="F130" s="3" t="str">
        <f t="shared" ref="F130:F193" si="27">_xlfn.LET(_xlpm.sep,":",_xlpm.w,$C130,_xlfn.CONCAT("[",LEFT(_xlpm.w,FIND(_xlpm.sep,_xlpm.w)-1),"]"))</f>
        <v>[ʁk_]</v>
      </c>
      <c r="G130" s="5">
        <f t="shared" ref="G130:G193" si="28">_xlfn.LET(_xlpm.w,E130,LEN(_xlpm.w)-2)</f>
        <v>3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3</v>
      </c>
      <c r="J130" s="3" cm="1">
        <f t="array" ref="J130">SUM(_xlfn._xlws.FILTER($D$2:$D$1312,_xlfn.MAP($E$2:$E$1312,_xlfn.LAMBDA(_xlpm.x,_xlpm.x=$E130))))</f>
        <v>4.8899755501222489E-4</v>
      </c>
      <c r="K130" s="3">
        <f t="shared" ref="K130:K193" si="31">$D130/J130</f>
        <v>1</v>
      </c>
      <c r="L130" s="3" cm="1">
        <f t="array" ref="L130">SUM(_xlfn._xlws.FILTER($D$2:$D$1312,_xlfn.MAP($F$2:$F$1312,_xlfn.LAMBDA(_xlpm.x,_xlpm.x=$F130))))</f>
        <v>9.7799511002444979E-4</v>
      </c>
      <c r="M130" s="3">
        <f t="shared" ref="M130:M193" si="32">$D130/L130</f>
        <v>0.5</v>
      </c>
      <c r="N130" s="3">
        <f t="shared" ref="N130:N193" si="33">_xlfn.LET(_xlpm.freq,B130,_xlpm.size,H130+1,_xlpm.F,O130,LOG(1+_xlpm.freq)*LOG(1+_xlpm.size)*_xlpm.F)</f>
        <v>0.14027395824968311</v>
      </c>
      <c r="O130" s="3">
        <f t="shared" ref="O130:O193" si="34">_xlfn.LET(_xlpm.a,M130,_xlpm.b,K130,2*_xlpm.a*_xlpm.b/(_xlpm.a+_xlpm.b))</f>
        <v>0.66666666666666663</v>
      </c>
      <c r="P130" s="3">
        <f t="shared" ref="P130:P193" si="35">_xlfn.LET(_xlpm.p,K130,_xlpm.q,M130,LOG(_xlpm.p/_xlpm.q))</f>
        <v>0.3010299956639812</v>
      </c>
      <c r="Q130" s="3"/>
    </row>
    <row r="131" spans="1:17">
      <c r="A131" s="1" t="str">
        <f t="shared" si="24"/>
        <v>~rk_~ : [ʁk_]</v>
      </c>
      <c r="B131" s="2">
        <v>1</v>
      </c>
      <c r="C131" s="1" t="s">
        <v>1873</v>
      </c>
      <c r="D131" s="3">
        <f t="shared" si="25"/>
        <v>4.8899755501222489E-4</v>
      </c>
      <c r="E131" s="3" t="str">
        <f t="shared" si="26"/>
        <v>~rk_~</v>
      </c>
      <c r="F131" s="3" t="str">
        <f t="shared" si="27"/>
        <v>[ʁk_]</v>
      </c>
      <c r="G131" s="5">
        <f t="shared" si="28"/>
        <v>3</v>
      </c>
      <c r="H131" s="5">
        <f t="shared" si="29"/>
        <v>3</v>
      </c>
      <c r="I131" s="5">
        <f t="shared" si="30"/>
        <v>3</v>
      </c>
      <c r="J131" s="3" cm="1">
        <f t="array" ref="J131">SUM(_xlfn._xlws.FILTER($D$2:$D$1312,_xlfn.MAP($E$2:$E$1312,_xlfn.LAMBDA(_xlpm.x,_xlpm.x=$E131))))</f>
        <v>4.8899755501222489E-4</v>
      </c>
      <c r="K131" s="3">
        <f t="shared" si="31"/>
        <v>1</v>
      </c>
      <c r="L131" s="3" cm="1">
        <f t="array" ref="L131">SUM(_xlfn._xlws.FILTER($D$2:$D$1312,_xlfn.MAP($F$2:$F$1312,_xlfn.LAMBDA(_xlpm.x,_xlpm.x=$F131))))</f>
        <v>9.7799511002444979E-4</v>
      </c>
      <c r="M131" s="3">
        <f t="shared" si="32"/>
        <v>0.5</v>
      </c>
      <c r="N131" s="3">
        <f t="shared" si="33"/>
        <v>0.14027395824968311</v>
      </c>
      <c r="O131" s="3">
        <f t="shared" si="34"/>
        <v>0.66666666666666663</v>
      </c>
      <c r="P131" s="3">
        <f t="shared" si="35"/>
        <v>0.3010299956639812</v>
      </c>
      <c r="Q131" s="3"/>
    </row>
    <row r="132" spans="1:17">
      <c r="A132" s="1" t="str">
        <f t="shared" si="24"/>
        <v>~men~ : [men]</v>
      </c>
      <c r="B132" s="2">
        <v>4</v>
      </c>
      <c r="C132" s="1" t="s">
        <v>1872</v>
      </c>
      <c r="D132" s="3">
        <f t="shared" si="25"/>
        <v>1.9559902200488996E-3</v>
      </c>
      <c r="E132" s="3" t="str">
        <f t="shared" si="26"/>
        <v>~men~</v>
      </c>
      <c r="F132" s="3" t="str">
        <f t="shared" si="27"/>
        <v>[men]</v>
      </c>
      <c r="G132" s="5">
        <f t="shared" si="28"/>
        <v>3</v>
      </c>
      <c r="H132" s="5">
        <f t="shared" si="29"/>
        <v>3</v>
      </c>
      <c r="I132" s="5">
        <f t="shared" si="30"/>
        <v>3</v>
      </c>
      <c r="J132" s="3" cm="1">
        <f t="array" ref="J132">SUM(_xlfn._xlws.FILTER($D$2:$D$1312,_xlfn.MAP($E$2:$E$1312,_xlfn.LAMBDA(_xlpm.x,_xlpm.x=$E132))))</f>
        <v>1.9559902200488996E-3</v>
      </c>
      <c r="K132" s="3">
        <f t="shared" si="31"/>
        <v>1</v>
      </c>
      <c r="L132" s="3" cm="1">
        <f t="array" ref="L132">SUM(_xlfn._xlws.FILTER($D$2:$D$1312,_xlfn.MAP($F$2:$F$1312,_xlfn.LAMBDA(_xlpm.x,_xlpm.x=$F132))))</f>
        <v>3.9119804400977991E-3</v>
      </c>
      <c r="M132" s="3">
        <f t="shared" si="32"/>
        <v>0.5</v>
      </c>
      <c r="N132" s="3">
        <f t="shared" si="33"/>
        <v>0.32570604464099612</v>
      </c>
      <c r="O132" s="3">
        <f t="shared" si="34"/>
        <v>0.66666666666666663</v>
      </c>
      <c r="P132" s="3">
        <f t="shared" si="35"/>
        <v>0.3010299956639812</v>
      </c>
      <c r="Q132" s="3"/>
    </row>
    <row r="133" spans="1:17">
      <c r="A133" s="1" t="str">
        <f t="shared" si="24"/>
        <v>~te_~ : [te_]</v>
      </c>
      <c r="B133" s="2">
        <v>4</v>
      </c>
      <c r="C133" s="1" t="s">
        <v>1871</v>
      </c>
      <c r="D133" s="3">
        <f t="shared" si="25"/>
        <v>1.9559902200488996E-3</v>
      </c>
      <c r="E133" s="3" t="str">
        <f t="shared" si="26"/>
        <v>~te_~</v>
      </c>
      <c r="F133" s="3" t="str">
        <f t="shared" si="27"/>
        <v>[te_]</v>
      </c>
      <c r="G133" s="5">
        <f t="shared" si="28"/>
        <v>3</v>
      </c>
      <c r="H133" s="5">
        <f t="shared" si="29"/>
        <v>3</v>
      </c>
      <c r="I133" s="5">
        <f t="shared" si="30"/>
        <v>3</v>
      </c>
      <c r="J133" s="3" cm="1">
        <f t="array" ref="J133">SUM(_xlfn._xlws.FILTER($D$2:$D$1312,_xlfn.MAP($E$2:$E$1312,_xlfn.LAMBDA(_xlpm.x,_xlpm.x=$E133))))</f>
        <v>1.9559902200488996E-3</v>
      </c>
      <c r="K133" s="3">
        <f t="shared" si="31"/>
        <v>1</v>
      </c>
      <c r="L133" s="3" cm="1">
        <f t="array" ref="L133">SUM(_xlfn._xlws.FILTER($D$2:$D$1312,_xlfn.MAP($F$2:$F$1312,_xlfn.LAMBDA(_xlpm.x,_xlpm.x=$F133))))</f>
        <v>3.9119804400977991E-3</v>
      </c>
      <c r="M133" s="3">
        <f t="shared" si="32"/>
        <v>0.5</v>
      </c>
      <c r="N133" s="3">
        <f t="shared" si="33"/>
        <v>0.32570604464099612</v>
      </c>
      <c r="O133" s="3">
        <f t="shared" si="34"/>
        <v>0.66666666666666663</v>
      </c>
      <c r="P133" s="3">
        <f t="shared" si="35"/>
        <v>0.3010299956639812</v>
      </c>
      <c r="Q133" s="3"/>
    </row>
    <row r="134" spans="1:17">
      <c r="A134" s="1" t="str">
        <f t="shared" si="24"/>
        <v>~le_~ : [le_]</v>
      </c>
      <c r="B134" s="2">
        <v>6</v>
      </c>
      <c r="C134" s="1" t="s">
        <v>1870</v>
      </c>
      <c r="D134" s="3">
        <f t="shared" si="25"/>
        <v>2.9339853300733498E-3</v>
      </c>
      <c r="E134" s="3" t="str">
        <f t="shared" si="26"/>
        <v>~le_~</v>
      </c>
      <c r="F134" s="3" t="str">
        <f t="shared" si="27"/>
        <v>[le_]</v>
      </c>
      <c r="G134" s="5">
        <f t="shared" si="28"/>
        <v>3</v>
      </c>
      <c r="H134" s="5">
        <f t="shared" si="29"/>
        <v>3</v>
      </c>
      <c r="I134" s="5">
        <f t="shared" si="30"/>
        <v>3</v>
      </c>
      <c r="J134" s="3" cm="1">
        <f t="array" ref="J134">SUM(_xlfn._xlws.FILTER($D$2:$D$1312,_xlfn.MAP($E$2:$E$1312,_xlfn.LAMBDA(_xlpm.x,_xlpm.x=$E134))))</f>
        <v>2.9339853300733498E-3</v>
      </c>
      <c r="K134" s="3">
        <f t="shared" si="31"/>
        <v>1</v>
      </c>
      <c r="L134" s="3" cm="1">
        <f t="array" ref="L134">SUM(_xlfn._xlws.FILTER($D$2:$D$1312,_xlfn.MAP($F$2:$F$1312,_xlfn.LAMBDA(_xlpm.x,_xlpm.x=$F134))))</f>
        <v>6.8459657701711489E-3</v>
      </c>
      <c r="M134" s="3">
        <f t="shared" si="32"/>
        <v>0.4285714285714286</v>
      </c>
      <c r="N134" s="3">
        <f t="shared" si="33"/>
        <v>0.35441890841587564</v>
      </c>
      <c r="O134" s="3">
        <f t="shared" si="34"/>
        <v>0.6</v>
      </c>
      <c r="P134" s="3">
        <f t="shared" si="35"/>
        <v>0.36797678529459432</v>
      </c>
      <c r="Q134" s="3"/>
    </row>
    <row r="135" spans="1:17">
      <c r="A135" s="1" t="str">
        <f t="shared" si="24"/>
        <v>~ss_~ : [s_]</v>
      </c>
      <c r="B135" s="2">
        <v>5</v>
      </c>
      <c r="C135" s="1" t="s">
        <v>1869</v>
      </c>
      <c r="D135" s="3">
        <f t="shared" si="25"/>
        <v>2.4449877750611247E-3</v>
      </c>
      <c r="E135" s="3" t="str">
        <f t="shared" si="26"/>
        <v>~ss_~</v>
      </c>
      <c r="F135" s="3" t="str">
        <f t="shared" si="27"/>
        <v>[s_]</v>
      </c>
      <c r="G135" s="5">
        <f t="shared" si="28"/>
        <v>3</v>
      </c>
      <c r="H135" s="5">
        <f t="shared" si="29"/>
        <v>2</v>
      </c>
      <c r="I135" s="5">
        <f t="shared" si="30"/>
        <v>3</v>
      </c>
      <c r="J135" s="3" cm="1">
        <f t="array" ref="J135">SUM(_xlfn._xlws.FILTER($D$2:$D$1312,_xlfn.MAP($E$2:$E$1312,_xlfn.LAMBDA(_xlpm.x,_xlpm.x=$E135))))</f>
        <v>4.8899755501222494E-3</v>
      </c>
      <c r="K135" s="3">
        <f t="shared" si="31"/>
        <v>0.5</v>
      </c>
      <c r="L135" s="3" cm="1">
        <f t="array" ref="L135">SUM(_xlfn._xlws.FILTER($D$2:$D$1312,_xlfn.MAP($F$2:$F$1312,_xlfn.LAMBDA(_xlpm.x,_xlpm.x=$F135))))</f>
        <v>1.2713936430317849E-2</v>
      </c>
      <c r="M135" s="3">
        <f t="shared" si="32"/>
        <v>0.19230769230769229</v>
      </c>
      <c r="N135" s="3">
        <f t="shared" si="33"/>
        <v>0.1301371486271721</v>
      </c>
      <c r="O135" s="3">
        <f t="shared" si="34"/>
        <v>0.27777777777777773</v>
      </c>
      <c r="P135" s="3">
        <f t="shared" si="35"/>
        <v>0.41497334797081797</v>
      </c>
      <c r="Q135" s="3"/>
    </row>
    <row r="136" spans="1:17">
      <c r="A136" s="1" t="str">
        <f t="shared" si="24"/>
        <v>~ck_~ : [k_]</v>
      </c>
      <c r="B136" s="2">
        <v>10</v>
      </c>
      <c r="C136" s="1" t="s">
        <v>1868</v>
      </c>
      <c r="D136" s="3">
        <f t="shared" si="25"/>
        <v>4.8899755501222494E-3</v>
      </c>
      <c r="E136" s="1" t="str">
        <f t="shared" si="26"/>
        <v>~ck_~</v>
      </c>
      <c r="F136" s="1" t="str">
        <f t="shared" si="27"/>
        <v>[k_]</v>
      </c>
      <c r="G136" s="5">
        <f t="shared" si="28"/>
        <v>3</v>
      </c>
      <c r="H136" s="5">
        <f t="shared" si="29"/>
        <v>2</v>
      </c>
      <c r="I136" s="5">
        <f t="shared" si="30"/>
        <v>3</v>
      </c>
      <c r="J136" s="3" cm="1">
        <f t="array" ref="J136">SUM(_xlfn._xlws.FILTER($D$2:$D$1312,_xlfn.MAP($E$2:$E$1312,_xlfn.LAMBDA(_xlpm.x,_xlpm.x=$E136))))</f>
        <v>4.8899755501222494E-3</v>
      </c>
      <c r="K136" s="3">
        <f t="shared" si="31"/>
        <v>1</v>
      </c>
      <c r="L136" s="3" cm="1">
        <f t="array" ref="L136">SUM(_xlfn._xlws.FILTER($D$2:$D$1312,_xlfn.MAP($F$2:$F$1312,_xlfn.LAMBDA(_xlpm.x,_xlpm.x=$F136))))</f>
        <v>1.3202933985330073E-2</v>
      </c>
      <c r="M136" s="3">
        <f t="shared" si="32"/>
        <v>0.37037037037037041</v>
      </c>
      <c r="N136" s="3">
        <f t="shared" si="33"/>
        <v>0.33890857891641324</v>
      </c>
      <c r="O136" s="3">
        <f t="shared" si="34"/>
        <v>0.54054054054054057</v>
      </c>
      <c r="P136" s="3">
        <f t="shared" si="35"/>
        <v>0.43136376415898725</v>
      </c>
      <c r="Q136" s="3"/>
    </row>
    <row r="137" spans="1:17">
      <c r="A137" s="1" t="str">
        <f t="shared" si="24"/>
        <v>~ich~ : [ɪç]</v>
      </c>
      <c r="B137" s="2">
        <v>1</v>
      </c>
      <c r="C137" s="1" t="s">
        <v>1867</v>
      </c>
      <c r="D137" s="3">
        <f t="shared" si="25"/>
        <v>4.8899755501222489E-4</v>
      </c>
      <c r="E137" s="3" t="str">
        <f t="shared" si="26"/>
        <v>~ich~</v>
      </c>
      <c r="F137" s="3" t="str">
        <f t="shared" si="27"/>
        <v>[ɪç]</v>
      </c>
      <c r="G137" s="5">
        <f t="shared" si="28"/>
        <v>3</v>
      </c>
      <c r="H137" s="5">
        <f t="shared" si="29"/>
        <v>2</v>
      </c>
      <c r="I137" s="5">
        <f t="shared" si="30"/>
        <v>3</v>
      </c>
      <c r="J137" s="3" cm="1">
        <f t="array" ref="J137">SUM(_xlfn._xlws.FILTER($D$2:$D$1312,_xlfn.MAP($E$2:$E$1312,_xlfn.LAMBDA(_xlpm.x,_xlpm.x=$E137))))</f>
        <v>4.8899755501222489E-4</v>
      </c>
      <c r="K137" s="3">
        <f t="shared" si="31"/>
        <v>1</v>
      </c>
      <c r="L137" s="3" cm="1">
        <f t="array" ref="L137">SUM(_xlfn._xlws.FILTER($D$2:$D$1312,_xlfn.MAP($F$2:$F$1312,_xlfn.LAMBDA(_xlpm.x,_xlpm.x=$F137))))</f>
        <v>1.4669926650366747E-3</v>
      </c>
      <c r="M137" s="3">
        <f t="shared" si="32"/>
        <v>0.33333333333333331</v>
      </c>
      <c r="N137" s="3">
        <f t="shared" si="33"/>
        <v>9.0619058289456544E-2</v>
      </c>
      <c r="O137" s="3">
        <f t="shared" si="34"/>
        <v>0.5</v>
      </c>
      <c r="P137" s="3">
        <f t="shared" si="35"/>
        <v>0.47712125471966244</v>
      </c>
      <c r="Q137" s="3"/>
    </row>
    <row r="138" spans="1:17">
      <c r="A138" s="1" t="str">
        <f t="shared" si="24"/>
        <v>~nen~ : [nen]</v>
      </c>
      <c r="B138" s="2">
        <v>2</v>
      </c>
      <c r="C138" s="1" t="s">
        <v>1866</v>
      </c>
      <c r="D138" s="3">
        <f t="shared" si="25"/>
        <v>9.7799511002444979E-4</v>
      </c>
      <c r="E138" s="1" t="str">
        <f t="shared" si="26"/>
        <v>~nen~</v>
      </c>
      <c r="F138" s="1" t="str">
        <f t="shared" si="27"/>
        <v>[nen]</v>
      </c>
      <c r="G138" s="5">
        <f t="shared" si="28"/>
        <v>3</v>
      </c>
      <c r="H138" s="5">
        <f t="shared" si="29"/>
        <v>3</v>
      </c>
      <c r="I138" s="5">
        <f t="shared" si="30"/>
        <v>3</v>
      </c>
      <c r="J138" s="3" cm="1">
        <f t="array" ref="J138">SUM(_xlfn._xlws.FILTER($D$2:$D$1312,_xlfn.MAP($E$2:$E$1312,_xlfn.LAMBDA(_xlpm.x,_xlpm.x=$E138))))</f>
        <v>9.7799511002444979E-4</v>
      </c>
      <c r="K138" s="3">
        <f t="shared" si="31"/>
        <v>1</v>
      </c>
      <c r="L138" s="3" cm="1">
        <f t="array" ref="L138">SUM(_xlfn._xlws.FILTER($D$2:$D$1312,_xlfn.MAP($F$2:$F$1312,_xlfn.LAMBDA(_xlpm.x,_xlpm.x=$F138))))</f>
        <v>2.9339853300733494E-3</v>
      </c>
      <c r="M138" s="3">
        <f t="shared" si="32"/>
        <v>0.33333333333333331</v>
      </c>
      <c r="N138" s="3">
        <f t="shared" si="33"/>
        <v>0.1667467227401046</v>
      </c>
      <c r="O138" s="3">
        <f t="shared" si="34"/>
        <v>0.5</v>
      </c>
      <c r="P138" s="3">
        <f t="shared" si="35"/>
        <v>0.47712125471966244</v>
      </c>
      <c r="Q138" s="3"/>
    </row>
    <row r="139" spans="1:17">
      <c r="A139" s="1" t="str">
        <f t="shared" si="24"/>
        <v>~nt_~ : [nt_]</v>
      </c>
      <c r="B139" s="2">
        <v>10</v>
      </c>
      <c r="C139" s="1" t="s">
        <v>1865</v>
      </c>
      <c r="D139" s="3">
        <f t="shared" si="25"/>
        <v>4.8899755501222494E-3</v>
      </c>
      <c r="E139" s="3" t="str">
        <f t="shared" si="26"/>
        <v>~nt_~</v>
      </c>
      <c r="F139" s="3" t="str">
        <f t="shared" si="27"/>
        <v>[nt_]</v>
      </c>
      <c r="G139" s="5">
        <f t="shared" si="28"/>
        <v>3</v>
      </c>
      <c r="H139" s="5">
        <f t="shared" si="29"/>
        <v>3</v>
      </c>
      <c r="I139" s="5">
        <f t="shared" si="30"/>
        <v>3</v>
      </c>
      <c r="J139" s="3" cm="1">
        <f t="array" ref="J139">SUM(_xlfn._xlws.FILTER($D$2:$D$1312,_xlfn.MAP($E$2:$E$1312,_xlfn.LAMBDA(_xlpm.x,_xlpm.x=$E139))))</f>
        <v>4.8899755501222494E-3</v>
      </c>
      <c r="K139" s="3">
        <f t="shared" si="31"/>
        <v>1</v>
      </c>
      <c r="L139" s="3" cm="1">
        <f t="array" ref="L139">SUM(_xlfn._xlws.FILTER($D$2:$D$1312,_xlfn.MAP($F$2:$F$1312,_xlfn.LAMBDA(_xlpm.x,_xlpm.x=$F139))))</f>
        <v>1.4669926650366748E-2</v>
      </c>
      <c r="M139" s="3">
        <f t="shared" si="32"/>
        <v>0.33333333333333331</v>
      </c>
      <c r="N139" s="3">
        <f t="shared" si="33"/>
        <v>0.36395112483027148</v>
      </c>
      <c r="O139" s="3">
        <f t="shared" si="34"/>
        <v>0.5</v>
      </c>
      <c r="P139" s="3">
        <f t="shared" si="35"/>
        <v>0.47712125471966244</v>
      </c>
      <c r="Q139" s="3"/>
    </row>
    <row r="140" spans="1:17">
      <c r="A140" s="1" t="str">
        <f t="shared" si="24"/>
        <v>~rd_~ : [ʁt_]</v>
      </c>
      <c r="B140" s="2">
        <v>3</v>
      </c>
      <c r="C140" s="1" t="s">
        <v>1864</v>
      </c>
      <c r="D140" s="3">
        <f t="shared" si="25"/>
        <v>1.4669926650366749E-3</v>
      </c>
      <c r="E140" s="3" t="str">
        <f t="shared" si="26"/>
        <v>~rd_~</v>
      </c>
      <c r="F140" s="3" t="str">
        <f t="shared" si="27"/>
        <v>[ʁt_]</v>
      </c>
      <c r="G140" s="5">
        <f t="shared" si="28"/>
        <v>3</v>
      </c>
      <c r="H140" s="5">
        <f t="shared" si="29"/>
        <v>3</v>
      </c>
      <c r="I140" s="5">
        <f t="shared" si="30"/>
        <v>3</v>
      </c>
      <c r="J140" s="3" cm="1">
        <f t="array" ref="J140">SUM(_xlfn._xlws.FILTER($D$2:$D$1312,_xlfn.MAP($E$2:$E$1312,_xlfn.LAMBDA(_xlpm.x,_xlpm.x=$E140))))</f>
        <v>1.4669926650366749E-3</v>
      </c>
      <c r="K140" s="3">
        <f t="shared" si="31"/>
        <v>1</v>
      </c>
      <c r="L140" s="3" cm="1">
        <f t="array" ref="L140">SUM(_xlfn._xlws.FILTER($D$2:$D$1312,_xlfn.MAP($F$2:$F$1312,_xlfn.LAMBDA(_xlpm.x,_xlpm.x=$F140))))</f>
        <v>4.8899755501222494E-3</v>
      </c>
      <c r="M140" s="3">
        <f t="shared" si="32"/>
        <v>0.30000000000000004</v>
      </c>
      <c r="N140" s="3">
        <f t="shared" si="33"/>
        <v>0.19422548065340742</v>
      </c>
      <c r="O140" s="3">
        <f t="shared" si="34"/>
        <v>0.46153846153846156</v>
      </c>
      <c r="P140" s="3">
        <f t="shared" si="35"/>
        <v>0.52287874528033751</v>
      </c>
      <c r="Q140" s="3"/>
    </row>
    <row r="141" spans="1:17">
      <c r="A141" s="1" t="str">
        <f t="shared" si="24"/>
        <v>~lt_~ : [lt_]</v>
      </c>
      <c r="B141" s="2">
        <v>2</v>
      </c>
      <c r="C141" s="1" t="s">
        <v>1863</v>
      </c>
      <c r="D141" s="3">
        <f t="shared" si="25"/>
        <v>9.7799511002444979E-4</v>
      </c>
      <c r="E141" s="3" t="str">
        <f t="shared" si="26"/>
        <v>~lt_~</v>
      </c>
      <c r="F141" s="3" t="str">
        <f t="shared" si="27"/>
        <v>[lt_]</v>
      </c>
      <c r="G141" s="5">
        <f t="shared" si="28"/>
        <v>3</v>
      </c>
      <c r="H141" s="5">
        <f t="shared" si="29"/>
        <v>3</v>
      </c>
      <c r="I141" s="5">
        <f t="shared" si="30"/>
        <v>3</v>
      </c>
      <c r="J141" s="3" cm="1">
        <f t="array" ref="J141">SUM(_xlfn._xlws.FILTER($D$2:$D$1312,_xlfn.MAP($E$2:$E$1312,_xlfn.LAMBDA(_xlpm.x,_xlpm.x=$E141))))</f>
        <v>9.7799511002444979E-4</v>
      </c>
      <c r="K141" s="3">
        <f t="shared" si="31"/>
        <v>1</v>
      </c>
      <c r="L141" s="3" cm="1">
        <f t="array" ref="L141">SUM(_xlfn._xlws.FILTER($D$2:$D$1312,_xlfn.MAP($F$2:$F$1312,_xlfn.LAMBDA(_xlpm.x,_xlpm.x=$F141))))</f>
        <v>3.4229828850855745E-3</v>
      </c>
      <c r="M141" s="3">
        <f t="shared" si="32"/>
        <v>0.2857142857142857</v>
      </c>
      <c r="N141" s="3">
        <f t="shared" si="33"/>
        <v>0.14821930910231521</v>
      </c>
      <c r="O141" s="3">
        <f t="shared" si="34"/>
        <v>0.44444444444444448</v>
      </c>
      <c r="P141" s="3">
        <f t="shared" si="35"/>
        <v>0.54406804435027567</v>
      </c>
      <c r="Q141" s="3"/>
    </row>
    <row r="142" spans="1:17">
      <c r="A142" s="1" t="str">
        <f t="shared" si="24"/>
        <v>~ll_~ : [l_]</v>
      </c>
      <c r="B142" s="2">
        <v>7</v>
      </c>
      <c r="C142" s="1" t="s">
        <v>1862</v>
      </c>
      <c r="D142" s="3">
        <f t="shared" si="25"/>
        <v>3.4229828850855745E-3</v>
      </c>
      <c r="E142" s="3" t="str">
        <f t="shared" si="26"/>
        <v>~ll_~</v>
      </c>
      <c r="F142" s="3" t="str">
        <f t="shared" si="27"/>
        <v>[l_]</v>
      </c>
      <c r="G142" s="5">
        <f t="shared" si="28"/>
        <v>3</v>
      </c>
      <c r="H142" s="5">
        <f t="shared" si="29"/>
        <v>2</v>
      </c>
      <c r="I142" s="5">
        <f t="shared" si="30"/>
        <v>3</v>
      </c>
      <c r="J142" s="3" cm="1">
        <f t="array" ref="J142">SUM(_xlfn._xlws.FILTER($D$2:$D$1312,_xlfn.MAP($E$2:$E$1312,_xlfn.LAMBDA(_xlpm.x,_xlpm.x=$E142))))</f>
        <v>3.4229828850855745E-3</v>
      </c>
      <c r="K142" s="3">
        <f t="shared" si="31"/>
        <v>1</v>
      </c>
      <c r="L142" s="3" cm="1">
        <f t="array" ref="L142">SUM(_xlfn._xlws.FILTER($D$2:$D$1312,_xlfn.MAP($F$2:$F$1312,_xlfn.LAMBDA(_xlpm.x,_xlpm.x=$F142))))</f>
        <v>1.2224938875305623E-2</v>
      </c>
      <c r="M142" s="3">
        <f t="shared" si="32"/>
        <v>0.28000000000000003</v>
      </c>
      <c r="N142" s="3">
        <f t="shared" si="33"/>
        <v>0.23787502800982341</v>
      </c>
      <c r="O142" s="3">
        <f t="shared" si="34"/>
        <v>0.43750000000000006</v>
      </c>
      <c r="P142" s="3">
        <f t="shared" si="35"/>
        <v>0.55284196865778079</v>
      </c>
      <c r="Q142" s="3"/>
    </row>
    <row r="143" spans="1:17">
      <c r="A143" s="1" t="str">
        <f t="shared" si="24"/>
        <v>~ce_~ : [se_]</v>
      </c>
      <c r="B143" s="2">
        <v>1</v>
      </c>
      <c r="C143" s="1" t="s">
        <v>1861</v>
      </c>
      <c r="D143" s="3">
        <f t="shared" si="25"/>
        <v>4.8899755501222489E-4</v>
      </c>
      <c r="E143" s="3" t="str">
        <f t="shared" si="26"/>
        <v>~ce_~</v>
      </c>
      <c r="F143" s="3" t="str">
        <f t="shared" si="27"/>
        <v>[se_]</v>
      </c>
      <c r="G143" s="5">
        <f t="shared" si="28"/>
        <v>3</v>
      </c>
      <c r="H143" s="5">
        <f t="shared" si="29"/>
        <v>3</v>
      </c>
      <c r="I143" s="5">
        <f t="shared" si="30"/>
        <v>3</v>
      </c>
      <c r="J143" s="3" cm="1">
        <f t="array" ref="J143">SUM(_xlfn._xlws.FILTER($D$2:$D$1312,_xlfn.MAP($E$2:$E$1312,_xlfn.LAMBDA(_xlpm.x,_xlpm.x=$E143))))</f>
        <v>9.7799511002444979E-4</v>
      </c>
      <c r="K143" s="3">
        <f t="shared" si="31"/>
        <v>0.5</v>
      </c>
      <c r="L143" s="3" cm="1">
        <f t="array" ref="L143">SUM(_xlfn._xlws.FILTER($D$2:$D$1312,_xlfn.MAP($F$2:$F$1312,_xlfn.LAMBDA(_xlpm.x,_xlpm.x=$F143))))</f>
        <v>4.4009779951100243E-3</v>
      </c>
      <c r="M143" s="3">
        <f t="shared" si="32"/>
        <v>0.1111111111111111</v>
      </c>
      <c r="N143" s="3">
        <f t="shared" si="33"/>
        <v>3.8256534068095392E-2</v>
      </c>
      <c r="O143" s="3">
        <f t="shared" si="34"/>
        <v>0.1818181818181818</v>
      </c>
      <c r="P143" s="3">
        <f t="shared" si="35"/>
        <v>0.65321251377534373</v>
      </c>
      <c r="Q143" s="3"/>
    </row>
    <row r="144" spans="1:17">
      <c r="A144" s="1" t="str">
        <f t="shared" si="24"/>
        <v>~ff_~ : [f_]</v>
      </c>
      <c r="B144" s="2">
        <v>2</v>
      </c>
      <c r="C144" s="1" t="s">
        <v>1860</v>
      </c>
      <c r="D144" s="3">
        <f t="shared" si="25"/>
        <v>9.7799511002444979E-4</v>
      </c>
      <c r="E144" s="3" t="str">
        <f t="shared" si="26"/>
        <v>~ff_~</v>
      </c>
      <c r="F144" s="3" t="str">
        <f t="shared" si="27"/>
        <v>[f_]</v>
      </c>
      <c r="G144" s="5">
        <f t="shared" si="28"/>
        <v>3</v>
      </c>
      <c r="H144" s="5">
        <f t="shared" si="29"/>
        <v>2</v>
      </c>
      <c r="I144" s="5">
        <f t="shared" si="30"/>
        <v>3</v>
      </c>
      <c r="J144" s="3" cm="1">
        <f t="array" ref="J144">SUM(_xlfn._xlws.FILTER($D$2:$D$1312,_xlfn.MAP($E$2:$E$1312,_xlfn.LAMBDA(_xlpm.x,_xlpm.x=$E144))))</f>
        <v>9.7799511002444979E-4</v>
      </c>
      <c r="K144" s="3">
        <f t="shared" si="31"/>
        <v>1</v>
      </c>
      <c r="L144" s="3" cm="1">
        <f t="array" ref="L144">SUM(_xlfn._xlws.FILTER($D$2:$D$1312,_xlfn.MAP($F$2:$F$1312,_xlfn.LAMBDA(_xlpm.x,_xlpm.x=$F144))))</f>
        <v>4.4009779951100243E-3</v>
      </c>
      <c r="M144" s="3">
        <f t="shared" si="32"/>
        <v>0.22222222222222221</v>
      </c>
      <c r="N144" s="3">
        <f t="shared" si="33"/>
        <v>0.10445658853778418</v>
      </c>
      <c r="O144" s="3">
        <f t="shared" si="34"/>
        <v>0.36363636363636359</v>
      </c>
      <c r="P144" s="3">
        <f t="shared" si="35"/>
        <v>0.65321251377534373</v>
      </c>
      <c r="Q144" s="3"/>
    </row>
    <row r="145" spans="1:17">
      <c r="A145" s="1" t="str">
        <f t="shared" si="24"/>
        <v>~sh_~ : [ʃ_]</v>
      </c>
      <c r="B145" s="2">
        <v>1</v>
      </c>
      <c r="C145" s="1" t="s">
        <v>1859</v>
      </c>
      <c r="D145" s="3">
        <f t="shared" si="25"/>
        <v>4.8899755501222489E-4</v>
      </c>
      <c r="E145" s="3" t="str">
        <f t="shared" si="26"/>
        <v>~sh_~</v>
      </c>
      <c r="F145" s="3" t="str">
        <f t="shared" si="27"/>
        <v>[ʃ_]</v>
      </c>
      <c r="G145" s="5">
        <f t="shared" si="28"/>
        <v>3</v>
      </c>
      <c r="H145" s="5">
        <f t="shared" si="29"/>
        <v>2</v>
      </c>
      <c r="I145" s="5">
        <f t="shared" si="30"/>
        <v>3</v>
      </c>
      <c r="J145" s="3" cm="1">
        <f t="array" ref="J145">SUM(_xlfn._xlws.FILTER($D$2:$D$1312,_xlfn.MAP($E$2:$E$1312,_xlfn.LAMBDA(_xlpm.x,_xlpm.x=$E145))))</f>
        <v>4.8899755501222489E-4</v>
      </c>
      <c r="K145" s="3">
        <f t="shared" si="31"/>
        <v>1</v>
      </c>
      <c r="L145" s="3" cm="1">
        <f t="array" ref="L145">SUM(_xlfn._xlws.FILTER($D$2:$D$1312,_xlfn.MAP($F$2:$F$1312,_xlfn.LAMBDA(_xlpm.x,_xlpm.x=$F145))))</f>
        <v>2.4449877750611247E-3</v>
      </c>
      <c r="M145" s="3">
        <f t="shared" si="32"/>
        <v>0.19999999999999998</v>
      </c>
      <c r="N145" s="3">
        <f t="shared" si="33"/>
        <v>6.0412705526304358E-2</v>
      </c>
      <c r="O145" s="3">
        <f t="shared" si="34"/>
        <v>0.33333333333333331</v>
      </c>
      <c r="P145" s="3">
        <f t="shared" si="35"/>
        <v>0.69897000433601886</v>
      </c>
      <c r="Q145" s="3"/>
    </row>
    <row r="146" spans="1:17">
      <c r="A146" s="1" t="str">
        <f t="shared" si="24"/>
        <v>~gd_~ : [kt_]</v>
      </c>
      <c r="B146" s="2">
        <v>1</v>
      </c>
      <c r="C146" s="1" t="s">
        <v>1858</v>
      </c>
      <c r="D146" s="3">
        <f t="shared" si="25"/>
        <v>4.8899755501222489E-4</v>
      </c>
      <c r="E146" s="1" t="str">
        <f t="shared" si="26"/>
        <v>~gd_~</v>
      </c>
      <c r="F146" s="1" t="str">
        <f t="shared" si="27"/>
        <v>[kt_]</v>
      </c>
      <c r="G146" s="5">
        <f t="shared" si="28"/>
        <v>3</v>
      </c>
      <c r="H146" s="5">
        <f t="shared" si="29"/>
        <v>3</v>
      </c>
      <c r="I146" s="5">
        <f t="shared" si="30"/>
        <v>3</v>
      </c>
      <c r="J146" s="3" cm="1">
        <f t="array" ref="J146">SUM(_xlfn._xlws.FILTER($D$2:$D$1312,_xlfn.MAP($E$2:$E$1312,_xlfn.LAMBDA(_xlpm.x,_xlpm.x=$E146))))</f>
        <v>4.8899755501222489E-4</v>
      </c>
      <c r="K146" s="3">
        <f t="shared" si="31"/>
        <v>1</v>
      </c>
      <c r="L146" s="3" cm="1">
        <f t="array" ref="L146">SUM(_xlfn._xlws.FILTER($D$2:$D$1312,_xlfn.MAP($F$2:$F$1312,_xlfn.LAMBDA(_xlpm.x,_xlpm.x=$F146))))</f>
        <v>2.4449877750611247E-3</v>
      </c>
      <c r="M146" s="3">
        <f t="shared" si="32"/>
        <v>0.19999999999999998</v>
      </c>
      <c r="N146" s="3">
        <f t="shared" si="33"/>
        <v>7.0136979124841556E-2</v>
      </c>
      <c r="O146" s="3">
        <f t="shared" si="34"/>
        <v>0.33333333333333331</v>
      </c>
      <c r="P146" s="3">
        <f t="shared" si="35"/>
        <v>0.69897000433601886</v>
      </c>
      <c r="Q146" s="3"/>
    </row>
    <row r="147" spans="1:17">
      <c r="A147" s="1" t="str">
        <f t="shared" si="24"/>
        <v>~pp_~ : [p_]</v>
      </c>
      <c r="B147" s="2">
        <v>1</v>
      </c>
      <c r="C147" s="1" t="s">
        <v>1857</v>
      </c>
      <c r="D147" s="3">
        <f t="shared" si="25"/>
        <v>4.8899755501222489E-4</v>
      </c>
      <c r="E147" s="3" t="str">
        <f t="shared" si="26"/>
        <v>~pp_~</v>
      </c>
      <c r="F147" s="3" t="str">
        <f t="shared" si="27"/>
        <v>[p_]</v>
      </c>
      <c r="G147" s="5">
        <f t="shared" si="28"/>
        <v>3</v>
      </c>
      <c r="H147" s="5">
        <f t="shared" si="29"/>
        <v>2</v>
      </c>
      <c r="I147" s="5">
        <f t="shared" si="30"/>
        <v>3</v>
      </c>
      <c r="J147" s="3" cm="1">
        <f t="array" ref="J147">SUM(_xlfn._xlws.FILTER($D$2:$D$1312,_xlfn.MAP($E$2:$E$1312,_xlfn.LAMBDA(_xlpm.x,_xlpm.x=$E147))))</f>
        <v>4.8899755501222489E-4</v>
      </c>
      <c r="K147" s="3">
        <f t="shared" si="31"/>
        <v>1</v>
      </c>
      <c r="L147" s="3" cm="1">
        <f t="array" ref="L147">SUM(_xlfn._xlws.FILTER($D$2:$D$1312,_xlfn.MAP($F$2:$F$1312,_xlfn.LAMBDA(_xlpm.x,_xlpm.x=$F147))))</f>
        <v>2.9339853300733498E-3</v>
      </c>
      <c r="M147" s="3">
        <f t="shared" si="32"/>
        <v>0.16666666666666663</v>
      </c>
      <c r="N147" s="3">
        <f t="shared" si="33"/>
        <v>5.1782319022546597E-2</v>
      </c>
      <c r="O147" s="3">
        <f t="shared" si="34"/>
        <v>0.2857142857142857</v>
      </c>
      <c r="P147" s="3">
        <f t="shared" si="35"/>
        <v>0.77815125038364374</v>
      </c>
      <c r="Q147" s="3"/>
    </row>
    <row r="148" spans="1:17">
      <c r="A148" s="1" t="str">
        <f t="shared" si="24"/>
        <v>~tt_~ : [t_]</v>
      </c>
      <c r="B148" s="2">
        <v>6</v>
      </c>
      <c r="C148" s="1" t="s">
        <v>1856</v>
      </c>
      <c r="D148" s="3">
        <f t="shared" si="25"/>
        <v>2.9339853300733498E-3</v>
      </c>
      <c r="E148" s="3" t="str">
        <f t="shared" si="26"/>
        <v>~tt_~</v>
      </c>
      <c r="F148" s="3" t="str">
        <f t="shared" si="27"/>
        <v>[t_]</v>
      </c>
      <c r="G148" s="5">
        <f t="shared" si="28"/>
        <v>3</v>
      </c>
      <c r="H148" s="5">
        <f t="shared" si="29"/>
        <v>2</v>
      </c>
      <c r="I148" s="5">
        <f t="shared" si="30"/>
        <v>3</v>
      </c>
      <c r="J148" s="3" cm="1">
        <f t="array" ref="J148">SUM(_xlfn._xlws.FILTER($D$2:$D$1312,_xlfn.MAP($E$2:$E$1312,_xlfn.LAMBDA(_xlpm.x,_xlpm.x=$E148))))</f>
        <v>2.9339853300733498E-3</v>
      </c>
      <c r="K148" s="3">
        <f t="shared" si="31"/>
        <v>1</v>
      </c>
      <c r="L148" s="3" cm="1">
        <f t="array" ref="L148">SUM(_xlfn._xlws.FILTER($D$2:$D$1312,_xlfn.MAP($F$2:$F$1312,_xlfn.LAMBDA(_xlpm.x,_xlpm.x=$F148))))</f>
        <v>2.2982885085574573E-2</v>
      </c>
      <c r="M148" s="3">
        <f t="shared" si="32"/>
        <v>0.1276595744680851</v>
      </c>
      <c r="N148" s="3">
        <f t="shared" si="33"/>
        <v>0.11519993629636108</v>
      </c>
      <c r="O148" s="3">
        <f t="shared" si="34"/>
        <v>0.22641509433962262</v>
      </c>
      <c r="P148" s="3">
        <f t="shared" si="35"/>
        <v>0.89394660755207389</v>
      </c>
      <c r="Q148" s="3"/>
    </row>
    <row r="149" spans="1:17">
      <c r="A149" s="1" t="str">
        <f t="shared" si="24"/>
        <v>~he_~ : [e_]</v>
      </c>
      <c r="B149" s="2">
        <v>1</v>
      </c>
      <c r="C149" s="1" t="s">
        <v>1855</v>
      </c>
      <c r="D149" s="3">
        <f t="shared" si="25"/>
        <v>4.8899755501222489E-4</v>
      </c>
      <c r="E149" s="1" t="str">
        <f t="shared" si="26"/>
        <v>~he_~</v>
      </c>
      <c r="F149" s="1" t="str">
        <f t="shared" si="27"/>
        <v>[e_]</v>
      </c>
      <c r="G149" s="5">
        <f t="shared" si="28"/>
        <v>3</v>
      </c>
      <c r="H149" s="5">
        <f t="shared" si="29"/>
        <v>2</v>
      </c>
      <c r="I149" s="5">
        <f t="shared" si="30"/>
        <v>3</v>
      </c>
      <c r="J149" s="3" cm="1">
        <f t="array" ref="J149">SUM(_xlfn._xlws.FILTER($D$2:$D$1312,_xlfn.MAP($E$2:$E$1312,_xlfn.LAMBDA(_xlpm.x,_xlpm.x=$E149))))</f>
        <v>4.8899755501222489E-4</v>
      </c>
      <c r="K149" s="3">
        <f t="shared" si="31"/>
        <v>1</v>
      </c>
      <c r="L149" s="3" cm="1">
        <f t="array" ref="L149">SUM(_xlfn._xlws.FILTER($D$2:$D$1312,_xlfn.MAP($F$2:$F$1312,_xlfn.LAMBDA(_xlpm.x,_xlpm.x=$F149))))</f>
        <v>3.9119804400977991E-3</v>
      </c>
      <c r="M149" s="3">
        <f t="shared" si="32"/>
        <v>0.125</v>
      </c>
      <c r="N149" s="3">
        <f t="shared" si="33"/>
        <v>4.0275137017536239E-2</v>
      </c>
      <c r="O149" s="3">
        <f t="shared" si="34"/>
        <v>0.22222222222222221</v>
      </c>
      <c r="P149" s="3">
        <f t="shared" si="35"/>
        <v>0.90308998699194354</v>
      </c>
      <c r="Q149" s="3"/>
    </row>
    <row r="150" spans="1:17">
      <c r="A150" s="1" t="str">
        <f t="shared" si="24"/>
        <v>~er_~ : [ɐ_]</v>
      </c>
      <c r="B150" s="2">
        <v>3</v>
      </c>
      <c r="C150" s="1" t="s">
        <v>1854</v>
      </c>
      <c r="D150" s="3">
        <f t="shared" si="25"/>
        <v>1.4669926650366749E-3</v>
      </c>
      <c r="E150" s="3" t="str">
        <f t="shared" si="26"/>
        <v>~er_~</v>
      </c>
      <c r="F150" s="3" t="str">
        <f t="shared" si="27"/>
        <v>[ɐ_]</v>
      </c>
      <c r="G150" s="5">
        <f t="shared" si="28"/>
        <v>3</v>
      </c>
      <c r="H150" s="5">
        <f t="shared" si="29"/>
        <v>2</v>
      </c>
      <c r="I150" s="5">
        <f t="shared" si="30"/>
        <v>3</v>
      </c>
      <c r="J150" s="3" cm="1">
        <f t="array" ref="J150">SUM(_xlfn._xlws.FILTER($D$2:$D$1312,_xlfn.MAP($E$2:$E$1312,_xlfn.LAMBDA(_xlpm.x,_xlpm.x=$E150))))</f>
        <v>1.4669926650366749E-3</v>
      </c>
      <c r="K150" s="3">
        <f t="shared" si="31"/>
        <v>1</v>
      </c>
      <c r="L150" s="3" cm="1">
        <f t="array" ref="L150">SUM(_xlfn._xlws.FILTER($D$2:$D$1312,_xlfn.MAP($F$2:$F$1312,_xlfn.LAMBDA(_xlpm.x,_xlpm.x=$F150))))</f>
        <v>1.36919315403423E-2</v>
      </c>
      <c r="M150" s="3">
        <f t="shared" si="32"/>
        <v>0.10714285714285714</v>
      </c>
      <c r="N150" s="3">
        <f t="shared" si="33"/>
        <v>7.0156690288611503E-2</v>
      </c>
      <c r="O150" s="3">
        <f t="shared" si="34"/>
        <v>0.19354838709677416</v>
      </c>
      <c r="P150" s="3">
        <f t="shared" si="35"/>
        <v>0.97003677662255683</v>
      </c>
      <c r="Q150" s="3"/>
    </row>
    <row r="151" spans="1:17">
      <c r="A151" s="1" t="str">
        <f t="shared" si="24"/>
        <v>~nn_~ : [n_]</v>
      </c>
      <c r="B151" s="2">
        <v>7</v>
      </c>
      <c r="C151" s="1" t="s">
        <v>1853</v>
      </c>
      <c r="D151" s="3">
        <f t="shared" si="25"/>
        <v>3.4229828850855745E-3</v>
      </c>
      <c r="E151" s="1" t="str">
        <f t="shared" si="26"/>
        <v>~nn_~</v>
      </c>
      <c r="F151" s="1" t="str">
        <f t="shared" si="27"/>
        <v>[n_]</v>
      </c>
      <c r="G151" s="5">
        <f t="shared" si="28"/>
        <v>3</v>
      </c>
      <c r="H151" s="5">
        <f t="shared" si="29"/>
        <v>2</v>
      </c>
      <c r="I151" s="5">
        <f t="shared" si="30"/>
        <v>3</v>
      </c>
      <c r="J151" s="3" cm="1">
        <f t="array" ref="J151">SUM(_xlfn._xlws.FILTER($D$2:$D$1312,_xlfn.MAP($E$2:$E$1312,_xlfn.LAMBDA(_xlpm.x,_xlpm.x=$E151))))</f>
        <v>3.4229828850855745E-3</v>
      </c>
      <c r="K151" s="3">
        <f t="shared" si="31"/>
        <v>1</v>
      </c>
      <c r="L151" s="3" cm="1">
        <f t="array" ref="L151">SUM(_xlfn._xlws.FILTER($D$2:$D$1312,_xlfn.MAP($F$2:$F$1312,_xlfn.LAMBDA(_xlpm.x,_xlpm.x=$F151))))</f>
        <v>4.3031784841075789E-2</v>
      </c>
      <c r="M151" s="3">
        <f t="shared" si="32"/>
        <v>7.9545454545454558E-2</v>
      </c>
      <c r="N151" s="3">
        <f t="shared" si="33"/>
        <v>8.0126325224361569E-2</v>
      </c>
      <c r="O151" s="3">
        <f t="shared" si="34"/>
        <v>0.14736842105263159</v>
      </c>
      <c r="P151" s="3">
        <f t="shared" si="35"/>
        <v>1.0993846321359118</v>
      </c>
      <c r="Q151" s="3"/>
    </row>
    <row r="152" spans="1:17">
      <c r="A152" s="1" t="str">
        <f t="shared" si="24"/>
        <v>~ce_~ : [s_]</v>
      </c>
      <c r="B152" s="2">
        <v>1</v>
      </c>
      <c r="C152" s="1" t="s">
        <v>1852</v>
      </c>
      <c r="D152" s="3">
        <f t="shared" si="25"/>
        <v>4.8899755501222489E-4</v>
      </c>
      <c r="E152" s="3" t="str">
        <f t="shared" si="26"/>
        <v>~ce_~</v>
      </c>
      <c r="F152" s="3" t="str">
        <f t="shared" si="27"/>
        <v>[s_]</v>
      </c>
      <c r="G152" s="5">
        <f t="shared" si="28"/>
        <v>3</v>
      </c>
      <c r="H152" s="5">
        <f t="shared" si="29"/>
        <v>2</v>
      </c>
      <c r="I152" s="5">
        <f t="shared" si="30"/>
        <v>3</v>
      </c>
      <c r="J152" s="3" cm="1">
        <f t="array" ref="J152">SUM(_xlfn._xlws.FILTER($D$2:$D$1312,_xlfn.MAP($E$2:$E$1312,_xlfn.LAMBDA(_xlpm.x,_xlpm.x=$E152))))</f>
        <v>9.7799511002444979E-4</v>
      </c>
      <c r="K152" s="3">
        <f t="shared" si="31"/>
        <v>0.5</v>
      </c>
      <c r="L152" s="3" cm="1">
        <f t="array" ref="L152">SUM(_xlfn._xlws.FILTER($D$2:$D$1312,_xlfn.MAP($F$2:$F$1312,_xlfn.LAMBDA(_xlpm.x,_xlpm.x=$F152))))</f>
        <v>1.2713936430317849E-2</v>
      </c>
      <c r="M152" s="3">
        <f t="shared" si="32"/>
        <v>3.8461538461538457E-2</v>
      </c>
      <c r="N152" s="3">
        <f t="shared" si="33"/>
        <v>1.2945579755636649E-2</v>
      </c>
      <c r="O152" s="3">
        <f t="shared" si="34"/>
        <v>7.1428571428571425E-2</v>
      </c>
      <c r="P152" s="3">
        <f t="shared" si="35"/>
        <v>1.1139433523068367</v>
      </c>
      <c r="Q152" s="3"/>
    </row>
    <row r="153" spans="1:17">
      <c r="A153" s="1" t="str">
        <f t="shared" si="24"/>
        <v>~mm_~ : [m_]</v>
      </c>
      <c r="B153" s="2">
        <v>1</v>
      </c>
      <c r="C153" s="1" t="s">
        <v>1851</v>
      </c>
      <c r="D153" s="3">
        <f t="shared" si="25"/>
        <v>4.8899755501222489E-4</v>
      </c>
      <c r="E153" s="1" t="str">
        <f t="shared" si="26"/>
        <v>~mm_~</v>
      </c>
      <c r="F153" s="1" t="str">
        <f t="shared" si="27"/>
        <v>[m_]</v>
      </c>
      <c r="G153" s="5">
        <f t="shared" si="28"/>
        <v>3</v>
      </c>
      <c r="H153" s="5">
        <f t="shared" si="29"/>
        <v>2</v>
      </c>
      <c r="I153" s="5">
        <f t="shared" si="30"/>
        <v>3</v>
      </c>
      <c r="J153" s="3" cm="1">
        <f t="array" ref="J153">SUM(_xlfn._xlws.FILTER($D$2:$D$1312,_xlfn.MAP($E$2:$E$1312,_xlfn.LAMBDA(_xlpm.x,_xlpm.x=$E153))))</f>
        <v>4.8899755501222489E-4</v>
      </c>
      <c r="K153" s="3">
        <f t="shared" si="31"/>
        <v>1</v>
      </c>
      <c r="L153" s="3" cm="1">
        <f t="array" ref="L153">SUM(_xlfn._xlws.FILTER($D$2:$D$1312,_xlfn.MAP($F$2:$F$1312,_xlfn.LAMBDA(_xlpm.x,_xlpm.x=$F153))))</f>
        <v>1.0268948655256724E-2</v>
      </c>
      <c r="M153" s="3">
        <f t="shared" si="32"/>
        <v>4.7619047619047616E-2</v>
      </c>
      <c r="N153" s="3">
        <f t="shared" si="33"/>
        <v>1.6476192416264825E-2</v>
      </c>
      <c r="O153" s="3">
        <f t="shared" si="34"/>
        <v>9.0909090909090898E-2</v>
      </c>
      <c r="P153" s="3">
        <f t="shared" si="35"/>
        <v>1.3222192947339193</v>
      </c>
      <c r="Q153" s="3"/>
    </row>
    <row r="154" spans="1:17">
      <c r="A154" s="1" t="str">
        <f t="shared" si="24"/>
        <v>~dt_~ : [t_]</v>
      </c>
      <c r="B154" s="2">
        <v>2</v>
      </c>
      <c r="C154" s="1" t="s">
        <v>1850</v>
      </c>
      <c r="D154" s="3">
        <f t="shared" si="25"/>
        <v>9.7799511002444979E-4</v>
      </c>
      <c r="E154" s="3" t="str">
        <f t="shared" si="26"/>
        <v>~dt_~</v>
      </c>
      <c r="F154" s="3" t="str">
        <f t="shared" si="27"/>
        <v>[t_]</v>
      </c>
      <c r="G154" s="5">
        <f t="shared" si="28"/>
        <v>3</v>
      </c>
      <c r="H154" s="5">
        <f t="shared" si="29"/>
        <v>2</v>
      </c>
      <c r="I154" s="5">
        <f t="shared" si="30"/>
        <v>3</v>
      </c>
      <c r="J154" s="3" cm="1">
        <f t="array" ref="J154">SUM(_xlfn._xlws.FILTER($D$2:$D$1312,_xlfn.MAP($E$2:$E$1312,_xlfn.LAMBDA(_xlpm.x,_xlpm.x=$E154))))</f>
        <v>9.7799511002444979E-4</v>
      </c>
      <c r="K154" s="3">
        <f t="shared" si="31"/>
        <v>1</v>
      </c>
      <c r="L154" s="3" cm="1">
        <f t="array" ref="L154">SUM(_xlfn._xlws.FILTER($D$2:$D$1312,_xlfn.MAP($F$2:$F$1312,_xlfn.LAMBDA(_xlpm.x,_xlpm.x=$F154))))</f>
        <v>2.2982885085574573E-2</v>
      </c>
      <c r="M154" s="3">
        <f t="shared" si="32"/>
        <v>4.2553191489361694E-2</v>
      </c>
      <c r="N154" s="3">
        <f t="shared" si="33"/>
        <v>2.3449438243176038E-2</v>
      </c>
      <c r="O154" s="3">
        <f t="shared" si="34"/>
        <v>8.1632653061224469E-2</v>
      </c>
      <c r="P154" s="3">
        <f t="shared" si="35"/>
        <v>1.3710678622717363</v>
      </c>
      <c r="Q154" s="3"/>
    </row>
    <row r="155" spans="1:17">
      <c r="A155" s="1" t="str">
        <f t="shared" si="24"/>
        <v>~che_~ : [çe_]</v>
      </c>
      <c r="B155" s="2">
        <v>2</v>
      </c>
      <c r="C155" s="1" t="s">
        <v>1849</v>
      </c>
      <c r="D155" s="3">
        <f t="shared" si="25"/>
        <v>9.7799511002444979E-4</v>
      </c>
      <c r="E155" s="3" t="str">
        <f t="shared" si="26"/>
        <v>~che_~</v>
      </c>
      <c r="F155" s="3" t="str">
        <f t="shared" si="27"/>
        <v>[çe_]</v>
      </c>
      <c r="G155" s="5">
        <f t="shared" si="28"/>
        <v>4</v>
      </c>
      <c r="H155" s="5">
        <f t="shared" si="29"/>
        <v>3</v>
      </c>
      <c r="I155" s="5">
        <f t="shared" si="30"/>
        <v>4</v>
      </c>
      <c r="J155" s="3" cm="1">
        <f t="array" ref="J155">SUM(_xlfn._xlws.FILTER($D$2:$D$1312,_xlfn.MAP($E$2:$E$1312,_xlfn.LAMBDA(_xlpm.x,_xlpm.x=$E155))))</f>
        <v>3.9119804400977991E-3</v>
      </c>
      <c r="K155" s="3">
        <f t="shared" si="31"/>
        <v>0.25</v>
      </c>
      <c r="L155" s="3" cm="1">
        <f t="array" ref="L155">SUM(_xlfn._xlws.FILTER($D$2:$D$1312,_xlfn.MAP($F$2:$F$1312,_xlfn.LAMBDA(_xlpm.x,_xlpm.x=$F155))))</f>
        <v>9.7799511002444979E-4</v>
      </c>
      <c r="M155" s="3">
        <f t="shared" si="32"/>
        <v>1</v>
      </c>
      <c r="N155" s="3">
        <f t="shared" si="33"/>
        <v>0.13339737819208369</v>
      </c>
      <c r="O155" s="3">
        <f t="shared" si="34"/>
        <v>0.4</v>
      </c>
      <c r="P155" s="3">
        <f t="shared" si="35"/>
        <v>-0.6020599913279624</v>
      </c>
      <c r="Q155" s="3"/>
    </row>
    <row r="156" spans="1:17">
      <c r="A156" s="1" t="str">
        <f t="shared" si="24"/>
        <v>~cht_~ : [xt_]</v>
      </c>
      <c r="B156" s="2">
        <v>4</v>
      </c>
      <c r="C156" s="1" t="s">
        <v>1848</v>
      </c>
      <c r="D156" s="3">
        <f t="shared" si="25"/>
        <v>1.9559902200488996E-3</v>
      </c>
      <c r="E156" s="3" t="str">
        <f t="shared" si="26"/>
        <v>~cht_~</v>
      </c>
      <c r="F156" s="3" t="str">
        <f t="shared" si="27"/>
        <v>[xt_]</v>
      </c>
      <c r="G156" s="5">
        <f t="shared" si="28"/>
        <v>4</v>
      </c>
      <c r="H156" s="5">
        <f t="shared" si="29"/>
        <v>3</v>
      </c>
      <c r="I156" s="5">
        <f t="shared" si="30"/>
        <v>4</v>
      </c>
      <c r="J156" s="3" cm="1">
        <f t="array" ref="J156">SUM(_xlfn._xlws.FILTER($D$2:$D$1312,_xlfn.MAP($E$2:$E$1312,_xlfn.LAMBDA(_xlpm.x,_xlpm.x=$E156))))</f>
        <v>5.8679706601466987E-3</v>
      </c>
      <c r="K156" s="3">
        <f t="shared" si="31"/>
        <v>0.33333333333333331</v>
      </c>
      <c r="L156" s="3" cm="1">
        <f t="array" ref="L156">SUM(_xlfn._xlws.FILTER($D$2:$D$1312,_xlfn.MAP($F$2:$F$1312,_xlfn.LAMBDA(_xlpm.x,_xlpm.x=$F156))))</f>
        <v>1.9559902200488996E-3</v>
      </c>
      <c r="M156" s="3">
        <f t="shared" si="32"/>
        <v>1</v>
      </c>
      <c r="N156" s="3">
        <f t="shared" si="33"/>
        <v>0.2442795334807471</v>
      </c>
      <c r="O156" s="3">
        <f t="shared" si="34"/>
        <v>0.5</v>
      </c>
      <c r="P156" s="3">
        <f t="shared" si="35"/>
        <v>-0.47712125471966244</v>
      </c>
      <c r="Q156" s="3"/>
    </row>
    <row r="157" spans="1:17">
      <c r="A157" s="1" t="str">
        <f t="shared" si="24"/>
        <v>~arra~ : [aʁa]</v>
      </c>
      <c r="B157" s="2">
        <v>1</v>
      </c>
      <c r="C157" s="1" t="s">
        <v>1847</v>
      </c>
      <c r="D157" s="3">
        <f t="shared" si="25"/>
        <v>4.8899755501222489E-4</v>
      </c>
      <c r="E157" s="3" t="str">
        <f t="shared" si="26"/>
        <v>~arra~</v>
      </c>
      <c r="F157" s="3" t="str">
        <f t="shared" si="27"/>
        <v>[aʁa]</v>
      </c>
      <c r="G157" s="5">
        <f t="shared" si="28"/>
        <v>4</v>
      </c>
      <c r="H157" s="5">
        <f t="shared" si="29"/>
        <v>3</v>
      </c>
      <c r="I157" s="5">
        <f t="shared" si="30"/>
        <v>4</v>
      </c>
      <c r="J157" s="3" cm="1">
        <f t="array" ref="J157">SUM(_xlfn._xlws.FILTER($D$2:$D$1312,_xlfn.MAP($E$2:$E$1312,_xlfn.LAMBDA(_xlpm.x,_xlpm.x=$E157))))</f>
        <v>9.7799511002444979E-4</v>
      </c>
      <c r="K157" s="3">
        <f t="shared" si="31"/>
        <v>0.5</v>
      </c>
      <c r="L157" s="3" cm="1">
        <f t="array" ref="L157">SUM(_xlfn._xlws.FILTER($D$2:$D$1312,_xlfn.MAP($F$2:$F$1312,_xlfn.LAMBDA(_xlpm.x,_xlpm.x=$F157))))</f>
        <v>4.8899755501222489E-4</v>
      </c>
      <c r="M157" s="3">
        <f t="shared" si="32"/>
        <v>1</v>
      </c>
      <c r="N157" s="3">
        <f t="shared" si="33"/>
        <v>0.14027395824968311</v>
      </c>
      <c r="O157" s="3">
        <f t="shared" si="34"/>
        <v>0.66666666666666663</v>
      </c>
      <c r="P157" s="3">
        <f t="shared" si="35"/>
        <v>-0.3010299956639812</v>
      </c>
      <c r="Q157" s="3"/>
    </row>
    <row r="158" spans="1:17">
      <c r="A158" s="1" t="str">
        <f t="shared" si="24"/>
        <v>~nach~ : [nax]</v>
      </c>
      <c r="B158" s="2">
        <v>1</v>
      </c>
      <c r="C158" s="1" t="s">
        <v>1846</v>
      </c>
      <c r="D158" s="3">
        <f t="shared" si="25"/>
        <v>4.8899755501222489E-4</v>
      </c>
      <c r="E158" s="1" t="str">
        <f t="shared" si="26"/>
        <v>~nach~</v>
      </c>
      <c r="F158" s="1" t="str">
        <f t="shared" si="27"/>
        <v>[nax]</v>
      </c>
      <c r="G158" s="5">
        <f t="shared" si="28"/>
        <v>4</v>
      </c>
      <c r="H158" s="5">
        <f t="shared" si="29"/>
        <v>3</v>
      </c>
      <c r="I158" s="5">
        <f t="shared" si="30"/>
        <v>4</v>
      </c>
      <c r="J158" s="3" cm="1">
        <f t="array" ref="J158">SUM(_xlfn._xlws.FILTER($D$2:$D$1312,_xlfn.MAP($E$2:$E$1312,_xlfn.LAMBDA(_xlpm.x,_xlpm.x=$E158))))</f>
        <v>9.7799511002444979E-4</v>
      </c>
      <c r="K158" s="3">
        <f t="shared" si="31"/>
        <v>0.5</v>
      </c>
      <c r="L158" s="3" cm="1">
        <f t="array" ref="L158">SUM(_xlfn._xlws.FILTER($D$2:$D$1312,_xlfn.MAP($F$2:$F$1312,_xlfn.LAMBDA(_xlpm.x,_xlpm.x=$F158))))</f>
        <v>4.8899755501222489E-4</v>
      </c>
      <c r="M158" s="3">
        <f t="shared" si="32"/>
        <v>1</v>
      </c>
      <c r="N158" s="3">
        <f t="shared" si="33"/>
        <v>0.14027395824968311</v>
      </c>
      <c r="O158" s="3">
        <f t="shared" si="34"/>
        <v>0.66666666666666663</v>
      </c>
      <c r="P158" s="3">
        <f t="shared" si="35"/>
        <v>-0.3010299956639812</v>
      </c>
      <c r="Q158" s="3"/>
    </row>
    <row r="159" spans="1:17">
      <c r="A159" s="1" t="str">
        <f t="shared" si="24"/>
        <v>~nce_~ : [ŋs_]</v>
      </c>
      <c r="B159" s="2">
        <v>1</v>
      </c>
      <c r="C159" s="1" t="s">
        <v>1845</v>
      </c>
      <c r="D159" s="3">
        <f t="shared" si="25"/>
        <v>4.8899755501222489E-4</v>
      </c>
      <c r="E159" s="3" t="str">
        <f t="shared" si="26"/>
        <v>~nce_~</v>
      </c>
      <c r="F159" s="3" t="str">
        <f t="shared" si="27"/>
        <v>[ŋs_]</v>
      </c>
      <c r="G159" s="5">
        <f t="shared" si="28"/>
        <v>4</v>
      </c>
      <c r="H159" s="5">
        <f t="shared" si="29"/>
        <v>3</v>
      </c>
      <c r="I159" s="5">
        <f t="shared" si="30"/>
        <v>4</v>
      </c>
      <c r="J159" s="3" cm="1">
        <f t="array" ref="J159">SUM(_xlfn._xlws.FILTER($D$2:$D$1312,_xlfn.MAP($E$2:$E$1312,_xlfn.LAMBDA(_xlpm.x,_xlpm.x=$E159))))</f>
        <v>9.7799511002444979E-4</v>
      </c>
      <c r="K159" s="3">
        <f t="shared" si="31"/>
        <v>0.5</v>
      </c>
      <c r="L159" s="3" cm="1">
        <f t="array" ref="L159">SUM(_xlfn._xlws.FILTER($D$2:$D$1312,_xlfn.MAP($F$2:$F$1312,_xlfn.LAMBDA(_xlpm.x,_xlpm.x=$F159))))</f>
        <v>4.8899755501222489E-4</v>
      </c>
      <c r="M159" s="3">
        <f t="shared" si="32"/>
        <v>1</v>
      </c>
      <c r="N159" s="3">
        <f t="shared" si="33"/>
        <v>0.14027395824968311</v>
      </c>
      <c r="O159" s="3">
        <f t="shared" si="34"/>
        <v>0.66666666666666663</v>
      </c>
      <c r="P159" s="3">
        <f t="shared" si="35"/>
        <v>-0.3010299956639812</v>
      </c>
      <c r="Q159" s="3"/>
    </row>
    <row r="160" spans="1:17">
      <c r="A160" s="1" t="str">
        <f t="shared" si="24"/>
        <v>~arra~ : [aʁɑ̃]</v>
      </c>
      <c r="B160" s="2">
        <v>1</v>
      </c>
      <c r="C160" s="1" t="s">
        <v>1844</v>
      </c>
      <c r="D160" s="3">
        <f t="shared" si="25"/>
        <v>4.8899755501222489E-4</v>
      </c>
      <c r="E160" s="3" t="str">
        <f t="shared" si="26"/>
        <v>~arra~</v>
      </c>
      <c r="F160" s="3" t="str">
        <f t="shared" si="27"/>
        <v>[aʁɑ̃]</v>
      </c>
      <c r="G160" s="5">
        <f t="shared" si="28"/>
        <v>4</v>
      </c>
      <c r="H160" s="5">
        <f t="shared" si="29"/>
        <v>4</v>
      </c>
      <c r="I160" s="5">
        <f t="shared" si="30"/>
        <v>4</v>
      </c>
      <c r="J160" s="3" cm="1">
        <f t="array" ref="J160">SUM(_xlfn._xlws.FILTER($D$2:$D$1312,_xlfn.MAP($E$2:$E$1312,_xlfn.LAMBDA(_xlpm.x,_xlpm.x=$E160))))</f>
        <v>9.7799511002444979E-4</v>
      </c>
      <c r="K160" s="3">
        <f t="shared" si="31"/>
        <v>0.5</v>
      </c>
      <c r="L160" s="3" cm="1">
        <f t="array" ref="L160">SUM(_xlfn._xlws.FILTER($D$2:$D$1312,_xlfn.MAP($F$2:$F$1312,_xlfn.LAMBDA(_xlpm.x,_xlpm.x=$F160))))</f>
        <v>4.8899755501222489E-4</v>
      </c>
      <c r="M160" s="3">
        <f t="shared" si="32"/>
        <v>1</v>
      </c>
      <c r="N160" s="3">
        <f t="shared" si="33"/>
        <v>0.15616457835260653</v>
      </c>
      <c r="O160" s="3">
        <f t="shared" si="34"/>
        <v>0.66666666666666663</v>
      </c>
      <c r="P160" s="3">
        <f t="shared" si="35"/>
        <v>-0.3010299956639812</v>
      </c>
      <c r="Q160" s="3"/>
    </row>
    <row r="161" spans="1:17">
      <c r="A161" s="1" t="str">
        <f t="shared" si="24"/>
        <v>~mate~ : [mate]</v>
      </c>
      <c r="B161" s="2">
        <v>1</v>
      </c>
      <c r="C161" s="1" t="s">
        <v>1843</v>
      </c>
      <c r="D161" s="3">
        <f t="shared" si="25"/>
        <v>4.8899755501222489E-4</v>
      </c>
      <c r="E161" s="3" t="str">
        <f t="shared" si="26"/>
        <v>~mate~</v>
      </c>
      <c r="F161" s="3" t="str">
        <f t="shared" si="27"/>
        <v>[mate]</v>
      </c>
      <c r="G161" s="5">
        <f t="shared" si="28"/>
        <v>4</v>
      </c>
      <c r="H161" s="5">
        <f t="shared" si="29"/>
        <v>4</v>
      </c>
      <c r="I161" s="5">
        <f t="shared" si="30"/>
        <v>4</v>
      </c>
      <c r="J161" s="3" cm="1">
        <f t="array" ref="J161">SUM(_xlfn._xlws.FILTER($D$2:$D$1312,_xlfn.MAP($E$2:$E$1312,_xlfn.LAMBDA(_xlpm.x,_xlpm.x=$E161))))</f>
        <v>9.7799511002444979E-4</v>
      </c>
      <c r="K161" s="3">
        <f t="shared" si="31"/>
        <v>0.5</v>
      </c>
      <c r="L161" s="3" cm="1">
        <f t="array" ref="L161">SUM(_xlfn._xlws.FILTER($D$2:$D$1312,_xlfn.MAP($F$2:$F$1312,_xlfn.LAMBDA(_xlpm.x,_xlpm.x=$F161))))</f>
        <v>4.8899755501222489E-4</v>
      </c>
      <c r="M161" s="3">
        <f t="shared" si="32"/>
        <v>1</v>
      </c>
      <c r="N161" s="3">
        <f t="shared" si="33"/>
        <v>0.15616457835260653</v>
      </c>
      <c r="O161" s="3">
        <f t="shared" si="34"/>
        <v>0.66666666666666663</v>
      </c>
      <c r="P161" s="3">
        <f t="shared" si="35"/>
        <v>-0.3010299956639812</v>
      </c>
      <c r="Q161" s="3"/>
    </row>
    <row r="162" spans="1:17">
      <c r="A162" s="1" t="str">
        <f t="shared" si="24"/>
        <v>~nach~ : [naːx]</v>
      </c>
      <c r="B162" s="2">
        <v>1</v>
      </c>
      <c r="C162" s="1" t="s">
        <v>1842</v>
      </c>
      <c r="D162" s="3">
        <f t="shared" si="25"/>
        <v>4.8899755501222489E-4</v>
      </c>
      <c r="E162" s="3" t="str">
        <f t="shared" si="26"/>
        <v>~nach~</v>
      </c>
      <c r="F162" s="3" t="str">
        <f t="shared" si="27"/>
        <v>[naːx]</v>
      </c>
      <c r="G162" s="5">
        <f t="shared" si="28"/>
        <v>4</v>
      </c>
      <c r="H162" s="5">
        <f t="shared" si="29"/>
        <v>4</v>
      </c>
      <c r="I162" s="5">
        <f t="shared" si="30"/>
        <v>4</v>
      </c>
      <c r="J162" s="3" cm="1">
        <f t="array" ref="J162">SUM(_xlfn._xlws.FILTER($D$2:$D$1312,_xlfn.MAP($E$2:$E$1312,_xlfn.LAMBDA(_xlpm.x,_xlpm.x=$E162))))</f>
        <v>9.7799511002444979E-4</v>
      </c>
      <c r="K162" s="3">
        <f t="shared" si="31"/>
        <v>0.5</v>
      </c>
      <c r="L162" s="3" cm="1">
        <f t="array" ref="L162">SUM(_xlfn._xlws.FILTER($D$2:$D$1312,_xlfn.MAP($F$2:$F$1312,_xlfn.LAMBDA(_xlpm.x,_xlpm.x=$F162))))</f>
        <v>4.8899755501222489E-4</v>
      </c>
      <c r="M162" s="3">
        <f t="shared" si="32"/>
        <v>1</v>
      </c>
      <c r="N162" s="3">
        <f t="shared" si="33"/>
        <v>0.15616457835260653</v>
      </c>
      <c r="O162" s="3">
        <f t="shared" si="34"/>
        <v>0.66666666666666663</v>
      </c>
      <c r="P162" s="3">
        <f t="shared" si="35"/>
        <v>-0.3010299956639812</v>
      </c>
      <c r="Q162" s="3"/>
    </row>
    <row r="163" spans="1:17">
      <c r="A163" s="1" t="str">
        <f t="shared" si="24"/>
        <v>~cent~ : [sɛnt]</v>
      </c>
      <c r="B163" s="2">
        <v>1</v>
      </c>
      <c r="C163" s="1" t="s">
        <v>1841</v>
      </c>
      <c r="D163" s="3">
        <f t="shared" si="25"/>
        <v>4.8899755501222489E-4</v>
      </c>
      <c r="E163" s="3" t="str">
        <f t="shared" si="26"/>
        <v>~cent~</v>
      </c>
      <c r="F163" s="3" t="str">
        <f t="shared" si="27"/>
        <v>[sɛnt]</v>
      </c>
      <c r="G163" s="5">
        <f t="shared" si="28"/>
        <v>4</v>
      </c>
      <c r="H163" s="5">
        <f t="shared" si="29"/>
        <v>4</v>
      </c>
      <c r="I163" s="5">
        <f t="shared" si="30"/>
        <v>4</v>
      </c>
      <c r="J163" s="3" cm="1">
        <f t="array" ref="J163">SUM(_xlfn._xlws.FILTER($D$2:$D$1312,_xlfn.MAP($E$2:$E$1312,_xlfn.LAMBDA(_xlpm.x,_xlpm.x=$E163))))</f>
        <v>9.7799511002444979E-4</v>
      </c>
      <c r="K163" s="3">
        <f t="shared" si="31"/>
        <v>0.5</v>
      </c>
      <c r="L163" s="3" cm="1">
        <f t="array" ref="L163">SUM(_xlfn._xlws.FILTER($D$2:$D$1312,_xlfn.MAP($F$2:$F$1312,_xlfn.LAMBDA(_xlpm.x,_xlpm.x=$F163))))</f>
        <v>4.8899755501222489E-4</v>
      </c>
      <c r="M163" s="3">
        <f t="shared" si="32"/>
        <v>1</v>
      </c>
      <c r="N163" s="3">
        <f t="shared" si="33"/>
        <v>0.15616457835260653</v>
      </c>
      <c r="O163" s="3">
        <f t="shared" si="34"/>
        <v>0.66666666666666663</v>
      </c>
      <c r="P163" s="3">
        <f t="shared" si="35"/>
        <v>-0.3010299956639812</v>
      </c>
      <c r="Q163" s="3"/>
    </row>
    <row r="164" spans="1:17">
      <c r="A164" s="1" t="str">
        <f t="shared" si="24"/>
        <v>~teri~ : [teʁi]</v>
      </c>
      <c r="B164" s="2">
        <v>1</v>
      </c>
      <c r="C164" s="1" t="s">
        <v>1840</v>
      </c>
      <c r="D164" s="3">
        <f t="shared" si="25"/>
        <v>4.8899755501222489E-4</v>
      </c>
      <c r="E164" s="3" t="str">
        <f t="shared" si="26"/>
        <v>~teri~</v>
      </c>
      <c r="F164" s="3" t="str">
        <f t="shared" si="27"/>
        <v>[teʁi]</v>
      </c>
      <c r="G164" s="5">
        <f t="shared" si="28"/>
        <v>4</v>
      </c>
      <c r="H164" s="5">
        <f t="shared" si="29"/>
        <v>4</v>
      </c>
      <c r="I164" s="5">
        <f t="shared" si="30"/>
        <v>4</v>
      </c>
      <c r="J164" s="3" cm="1">
        <f t="array" ref="J164">SUM(_xlfn._xlws.FILTER($D$2:$D$1312,_xlfn.MAP($E$2:$E$1312,_xlfn.LAMBDA(_xlpm.x,_xlpm.x=$E164))))</f>
        <v>9.7799511002444979E-4</v>
      </c>
      <c r="K164" s="3">
        <f t="shared" si="31"/>
        <v>0.5</v>
      </c>
      <c r="L164" s="3" cm="1">
        <f t="array" ref="L164">SUM(_xlfn._xlws.FILTER($D$2:$D$1312,_xlfn.MAP($F$2:$F$1312,_xlfn.LAMBDA(_xlpm.x,_xlpm.x=$F164))))</f>
        <v>4.8899755501222489E-4</v>
      </c>
      <c r="M164" s="3">
        <f t="shared" si="32"/>
        <v>1</v>
      </c>
      <c r="N164" s="3">
        <f t="shared" si="33"/>
        <v>0.15616457835260653</v>
      </c>
      <c r="O164" s="3">
        <f t="shared" si="34"/>
        <v>0.66666666666666663</v>
      </c>
      <c r="P164" s="3">
        <f t="shared" si="35"/>
        <v>-0.3010299956639812</v>
      </c>
      <c r="Q164" s="3"/>
    </row>
    <row r="165" spans="1:17">
      <c r="A165" s="1" t="str">
        <f t="shared" si="24"/>
        <v>~waru~ : [vaʁʊ]</v>
      </c>
      <c r="B165" s="2">
        <v>1</v>
      </c>
      <c r="C165" s="1" t="s">
        <v>1839</v>
      </c>
      <c r="D165" s="3">
        <f t="shared" si="25"/>
        <v>4.8899755501222489E-4</v>
      </c>
      <c r="E165" s="3" t="str">
        <f t="shared" si="26"/>
        <v>~waru~</v>
      </c>
      <c r="F165" s="3" t="str">
        <f t="shared" si="27"/>
        <v>[vaʁʊ]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 cm="1">
        <f t="array" ref="J165">SUM(_xlfn._xlws.FILTER($D$2:$D$1312,_xlfn.MAP($E$2:$E$1312,_xlfn.LAMBDA(_xlpm.x,_xlpm.x=$E165))))</f>
        <v>9.7799511002444979E-4</v>
      </c>
      <c r="K165" s="3">
        <f t="shared" si="31"/>
        <v>0.5</v>
      </c>
      <c r="L165" s="3" cm="1">
        <f t="array" ref="L165">SUM(_xlfn._xlws.FILTER($D$2:$D$1312,_xlfn.MAP($F$2:$F$1312,_xlfn.LAMBDA(_xlpm.x,_xlpm.x=$F165))))</f>
        <v>4.8899755501222489E-4</v>
      </c>
      <c r="M165" s="3">
        <f t="shared" si="32"/>
        <v>1</v>
      </c>
      <c r="N165" s="3">
        <f t="shared" si="33"/>
        <v>0.15616457835260653</v>
      </c>
      <c r="O165" s="3">
        <f t="shared" si="34"/>
        <v>0.66666666666666663</v>
      </c>
      <c r="P165" s="3">
        <f t="shared" si="35"/>
        <v>-0.3010299956639812</v>
      </c>
      <c r="Q165" s="3"/>
    </row>
    <row r="166" spans="1:17">
      <c r="A166" s="1" t="str">
        <f t="shared" si="24"/>
        <v>~nce_~ : [ŋse_]</v>
      </c>
      <c r="B166" s="2">
        <v>1</v>
      </c>
      <c r="C166" s="1" t="s">
        <v>1838</v>
      </c>
      <c r="D166" s="3">
        <f t="shared" si="25"/>
        <v>4.8899755501222489E-4</v>
      </c>
      <c r="E166" s="3" t="str">
        <f t="shared" si="26"/>
        <v>~nce_~</v>
      </c>
      <c r="F166" s="3" t="str">
        <f t="shared" si="27"/>
        <v>[ŋse_]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 cm="1">
        <f t="array" ref="J166">SUM(_xlfn._xlws.FILTER($D$2:$D$1312,_xlfn.MAP($E$2:$E$1312,_xlfn.LAMBDA(_xlpm.x,_xlpm.x=$E166))))</f>
        <v>9.7799511002444979E-4</v>
      </c>
      <c r="K166" s="3">
        <f t="shared" si="31"/>
        <v>0.5</v>
      </c>
      <c r="L166" s="3" cm="1">
        <f t="array" ref="L166">SUM(_xlfn._xlws.FILTER($D$2:$D$1312,_xlfn.MAP($F$2:$F$1312,_xlfn.LAMBDA(_xlpm.x,_xlpm.x=$F166))))</f>
        <v>4.8899755501222489E-4</v>
      </c>
      <c r="M166" s="3">
        <f t="shared" si="32"/>
        <v>1</v>
      </c>
      <c r="N166" s="3">
        <f t="shared" si="33"/>
        <v>0.15616457835260653</v>
      </c>
      <c r="O166" s="3">
        <f t="shared" si="34"/>
        <v>0.66666666666666663</v>
      </c>
      <c r="P166" s="3">
        <f t="shared" si="35"/>
        <v>-0.3010299956639812</v>
      </c>
      <c r="Q166" s="3"/>
    </row>
    <row r="167" spans="1:17">
      <c r="A167" s="1" t="str">
        <f t="shared" si="24"/>
        <v>~rste~ : [ɐste]</v>
      </c>
      <c r="B167" s="2">
        <v>1</v>
      </c>
      <c r="C167" s="1" t="s">
        <v>1837</v>
      </c>
      <c r="D167" s="3">
        <f t="shared" si="25"/>
        <v>4.8899755501222489E-4</v>
      </c>
      <c r="E167" s="3" t="str">
        <f t="shared" si="26"/>
        <v>~rste~</v>
      </c>
      <c r="F167" s="3" t="str">
        <f t="shared" si="27"/>
        <v>[ɐste]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 cm="1">
        <f t="array" ref="J167">SUM(_xlfn._xlws.FILTER($D$2:$D$1312,_xlfn.MAP($E$2:$E$1312,_xlfn.LAMBDA(_xlpm.x,_xlpm.x=$E167))))</f>
        <v>9.7799511002444979E-4</v>
      </c>
      <c r="K167" s="3">
        <f t="shared" si="31"/>
        <v>0.5</v>
      </c>
      <c r="L167" s="3" cm="1">
        <f t="array" ref="L167">SUM(_xlfn._xlws.FILTER($D$2:$D$1312,_xlfn.MAP($F$2:$F$1312,_xlfn.LAMBDA(_xlpm.x,_xlpm.x=$F167))))</f>
        <v>4.8899755501222489E-4</v>
      </c>
      <c r="M167" s="3">
        <f t="shared" si="32"/>
        <v>1</v>
      </c>
      <c r="N167" s="3">
        <f t="shared" si="33"/>
        <v>0.15616457835260653</v>
      </c>
      <c r="O167" s="3">
        <f t="shared" si="34"/>
        <v>0.66666666666666663</v>
      </c>
      <c r="P167" s="3">
        <f t="shared" si="35"/>
        <v>-0.3010299956639812</v>
      </c>
      <c r="Q167" s="3"/>
    </row>
    <row r="168" spans="1:17">
      <c r="A168" s="1" t="str">
        <f t="shared" si="24"/>
        <v>~rste~ : [ɐʃtɛ]</v>
      </c>
      <c r="B168" s="2">
        <v>1</v>
      </c>
      <c r="C168" s="1" t="s">
        <v>1836</v>
      </c>
      <c r="D168" s="3">
        <f t="shared" si="25"/>
        <v>4.8899755501222489E-4</v>
      </c>
      <c r="E168" s="3" t="str">
        <f t="shared" si="26"/>
        <v>~rste~</v>
      </c>
      <c r="F168" s="3" t="str">
        <f t="shared" si="27"/>
        <v>[ɐʃtɛ]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 cm="1">
        <f t="array" ref="J168">SUM(_xlfn._xlws.FILTER($D$2:$D$1312,_xlfn.MAP($E$2:$E$1312,_xlfn.LAMBDA(_xlpm.x,_xlpm.x=$E168))))</f>
        <v>9.7799511002444979E-4</v>
      </c>
      <c r="K168" s="3">
        <f t="shared" si="31"/>
        <v>0.5</v>
      </c>
      <c r="L168" s="3" cm="1">
        <f t="array" ref="L168">SUM(_xlfn._xlws.FILTER($D$2:$D$1312,_xlfn.MAP($F$2:$F$1312,_xlfn.LAMBDA(_xlpm.x,_xlpm.x=$F168))))</f>
        <v>4.8899755501222489E-4</v>
      </c>
      <c r="M168" s="3">
        <f t="shared" si="32"/>
        <v>1</v>
      </c>
      <c r="N168" s="3">
        <f t="shared" si="33"/>
        <v>0.15616457835260653</v>
      </c>
      <c r="O168" s="3">
        <f t="shared" si="34"/>
        <v>0.66666666666666663</v>
      </c>
      <c r="P168" s="3">
        <f t="shared" si="35"/>
        <v>-0.3010299956639812</v>
      </c>
      <c r="Q168" s="3"/>
    </row>
    <row r="169" spans="1:17">
      <c r="A169" s="1" t="str">
        <f t="shared" si="24"/>
        <v>~ten_~ : [ʁtn_]</v>
      </c>
      <c r="B169" s="2">
        <v>1</v>
      </c>
      <c r="C169" s="1" t="s">
        <v>1835</v>
      </c>
      <c r="D169" s="3">
        <f t="shared" si="25"/>
        <v>4.8899755501222489E-4</v>
      </c>
      <c r="E169" s="3" t="str">
        <f t="shared" si="26"/>
        <v>~ten_~</v>
      </c>
      <c r="F169" s="3" t="str">
        <f t="shared" si="27"/>
        <v>[ʁtn_]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 cm="1">
        <f t="array" ref="J169">SUM(_xlfn._xlws.FILTER($D$2:$D$1312,_xlfn.MAP($E$2:$E$1312,_xlfn.LAMBDA(_xlpm.x,_xlpm.x=$E169))))</f>
        <v>3.4229828850855749E-3</v>
      </c>
      <c r="K169" s="3">
        <f t="shared" si="31"/>
        <v>0.14285714285714282</v>
      </c>
      <c r="L169" s="3" cm="1">
        <f t="array" ref="L169">SUM(_xlfn._xlws.FILTER($D$2:$D$1312,_xlfn.MAP($F$2:$F$1312,_xlfn.LAMBDA(_xlpm.x,_xlpm.x=$F169))))</f>
        <v>1.9559902200488996E-3</v>
      </c>
      <c r="M169" s="3">
        <f t="shared" si="32"/>
        <v>0.25</v>
      </c>
      <c r="N169" s="3">
        <f t="shared" si="33"/>
        <v>4.2590339550710871E-2</v>
      </c>
      <c r="O169" s="3">
        <f t="shared" si="34"/>
        <v>0.1818181818181818</v>
      </c>
      <c r="P169" s="3">
        <f t="shared" si="35"/>
        <v>-0.24303804868629456</v>
      </c>
      <c r="Q169" s="3"/>
    </row>
    <row r="170" spans="1:17">
      <c r="A170" s="1" t="str">
        <f t="shared" si="24"/>
        <v>~cht_~ : [çt_]</v>
      </c>
      <c r="B170" s="2">
        <v>8</v>
      </c>
      <c r="C170" s="1" t="s">
        <v>1834</v>
      </c>
      <c r="D170" s="3">
        <f t="shared" si="25"/>
        <v>3.9119804400977991E-3</v>
      </c>
      <c r="E170" s="3" t="str">
        <f t="shared" si="26"/>
        <v>~cht_~</v>
      </c>
      <c r="F170" s="3" t="str">
        <f t="shared" si="27"/>
        <v>[çt_]</v>
      </c>
      <c r="G170" s="5">
        <f t="shared" si="28"/>
        <v>4</v>
      </c>
      <c r="H170" s="5">
        <f t="shared" si="29"/>
        <v>3</v>
      </c>
      <c r="I170" s="5">
        <f t="shared" si="30"/>
        <v>4</v>
      </c>
      <c r="J170" s="3" cm="1">
        <f t="array" ref="J170">SUM(_xlfn._xlws.FILTER($D$2:$D$1312,_xlfn.MAP($E$2:$E$1312,_xlfn.LAMBDA(_xlpm.x,_xlpm.x=$E170))))</f>
        <v>5.8679706601466987E-3</v>
      </c>
      <c r="K170" s="3">
        <f t="shared" si="31"/>
        <v>0.66666666666666663</v>
      </c>
      <c r="L170" s="3" cm="1">
        <f t="array" ref="L170">SUM(_xlfn._xlws.FILTER($D$2:$D$1312,_xlfn.MAP($F$2:$F$1312,_xlfn.LAMBDA(_xlpm.x,_xlpm.x=$F170))))</f>
        <v>3.9119804400977991E-3</v>
      </c>
      <c r="M170" s="3">
        <f t="shared" si="32"/>
        <v>1</v>
      </c>
      <c r="N170" s="3">
        <f t="shared" si="33"/>
        <v>0.53358951276833477</v>
      </c>
      <c r="O170" s="3">
        <f t="shared" si="34"/>
        <v>0.8</v>
      </c>
      <c r="P170" s="3">
        <f t="shared" si="35"/>
        <v>-0.17609125905568127</v>
      </c>
      <c r="Q170" s="3"/>
    </row>
    <row r="171" spans="1:17">
      <c r="A171" s="1" t="str">
        <f t="shared" si="24"/>
        <v>~che_~ : [xe_]</v>
      </c>
      <c r="B171" s="2">
        <v>6</v>
      </c>
      <c r="C171" s="1" t="s">
        <v>1833</v>
      </c>
      <c r="D171" s="3">
        <f t="shared" si="25"/>
        <v>2.9339853300733498E-3</v>
      </c>
      <c r="E171" s="3" t="str">
        <f t="shared" si="26"/>
        <v>~che_~</v>
      </c>
      <c r="F171" s="3" t="str">
        <f t="shared" si="27"/>
        <v>[xe_]</v>
      </c>
      <c r="G171" s="5">
        <f t="shared" si="28"/>
        <v>4</v>
      </c>
      <c r="H171" s="5">
        <f t="shared" si="29"/>
        <v>3</v>
      </c>
      <c r="I171" s="5">
        <f t="shared" si="30"/>
        <v>4</v>
      </c>
      <c r="J171" s="3" cm="1">
        <f t="array" ref="J171">SUM(_xlfn._xlws.FILTER($D$2:$D$1312,_xlfn.MAP($E$2:$E$1312,_xlfn.LAMBDA(_xlpm.x,_xlpm.x=$E171))))</f>
        <v>3.9119804400977991E-3</v>
      </c>
      <c r="K171" s="3">
        <f t="shared" si="31"/>
        <v>0.75000000000000011</v>
      </c>
      <c r="L171" s="3" cm="1">
        <f t="array" ref="L171">SUM(_xlfn._xlws.FILTER($D$2:$D$1312,_xlfn.MAP($F$2:$F$1312,_xlfn.LAMBDA(_xlpm.x,_xlpm.x=$F171))))</f>
        <v>2.9339853300733498E-3</v>
      </c>
      <c r="M171" s="3">
        <f t="shared" si="32"/>
        <v>1</v>
      </c>
      <c r="N171" s="3">
        <f t="shared" si="33"/>
        <v>0.50631272630839386</v>
      </c>
      <c r="O171" s="3">
        <f t="shared" si="34"/>
        <v>0.85714285714285732</v>
      </c>
      <c r="P171" s="3">
        <f t="shared" si="35"/>
        <v>-0.12493873660829989</v>
      </c>
      <c r="Q171" s="3"/>
    </row>
    <row r="172" spans="1:17">
      <c r="A172" s="1" t="str">
        <f t="shared" si="24"/>
        <v>~ten_~ : [tn_]</v>
      </c>
      <c r="B172" s="2">
        <v>6</v>
      </c>
      <c r="C172" s="1" t="s">
        <v>1832</v>
      </c>
      <c r="D172" s="3">
        <f t="shared" si="25"/>
        <v>2.9339853300733498E-3</v>
      </c>
      <c r="E172" s="3" t="str">
        <f t="shared" si="26"/>
        <v>~ten_~</v>
      </c>
      <c r="F172" s="3" t="str">
        <f t="shared" si="27"/>
        <v>[tn_]</v>
      </c>
      <c r="G172" s="5">
        <f t="shared" si="28"/>
        <v>4</v>
      </c>
      <c r="H172" s="5">
        <f t="shared" si="29"/>
        <v>3</v>
      </c>
      <c r="I172" s="5">
        <f t="shared" si="30"/>
        <v>4</v>
      </c>
      <c r="J172" s="3" cm="1">
        <f t="array" ref="J172">SUM(_xlfn._xlws.FILTER($D$2:$D$1312,_xlfn.MAP($E$2:$E$1312,_xlfn.LAMBDA(_xlpm.x,_xlpm.x=$E172))))</f>
        <v>3.4229828850855749E-3</v>
      </c>
      <c r="K172" s="3">
        <f t="shared" si="31"/>
        <v>0.8571428571428571</v>
      </c>
      <c r="L172" s="3" cm="1">
        <f t="array" ref="L172">SUM(_xlfn._xlws.FILTER($D$2:$D$1312,_xlfn.MAP($F$2:$F$1312,_xlfn.LAMBDA(_xlpm.x,_xlpm.x=$F172))))</f>
        <v>2.9339853300733498E-3</v>
      </c>
      <c r="M172" s="3">
        <f t="shared" si="32"/>
        <v>1</v>
      </c>
      <c r="N172" s="3">
        <f t="shared" si="33"/>
        <v>0.54525985910134711</v>
      </c>
      <c r="O172" s="3">
        <f t="shared" si="34"/>
        <v>0.92307692307692302</v>
      </c>
      <c r="P172" s="3">
        <f t="shared" si="35"/>
        <v>-6.6946789630613221E-2</v>
      </c>
      <c r="Q172" s="3"/>
    </row>
    <row r="173" spans="1:17">
      <c r="A173" s="1" t="str">
        <f t="shared" si="24"/>
        <v>~ßen_~ : [sn_]</v>
      </c>
      <c r="B173" s="2">
        <v>1</v>
      </c>
      <c r="C173" s="1" t="s">
        <v>1831</v>
      </c>
      <c r="D173" s="3">
        <f t="shared" si="25"/>
        <v>4.8899755501222489E-4</v>
      </c>
      <c r="E173" s="3" t="str">
        <f t="shared" si="26"/>
        <v>~ßen_~</v>
      </c>
      <c r="F173" s="3" t="str">
        <f t="shared" si="27"/>
        <v>[sn_]</v>
      </c>
      <c r="G173" s="5">
        <f t="shared" si="28"/>
        <v>4</v>
      </c>
      <c r="H173" s="5">
        <f t="shared" si="29"/>
        <v>3</v>
      </c>
      <c r="I173" s="5">
        <f t="shared" si="30"/>
        <v>4</v>
      </c>
      <c r="J173" s="3" cm="1">
        <f t="array" ref="J173">SUM(_xlfn._xlws.FILTER($D$2:$D$1312,_xlfn.MAP($E$2:$E$1312,_xlfn.LAMBDA(_xlpm.x,_xlpm.x=$E173))))</f>
        <v>3.9119804400977991E-3</v>
      </c>
      <c r="K173" s="3">
        <f t="shared" si="31"/>
        <v>0.125</v>
      </c>
      <c r="L173" s="3" cm="1">
        <f t="array" ref="L173">SUM(_xlfn._xlws.FILTER($D$2:$D$1312,_xlfn.MAP($F$2:$F$1312,_xlfn.LAMBDA(_xlpm.x,_xlpm.x=$F173))))</f>
        <v>3.9119804400977991E-3</v>
      </c>
      <c r="M173" s="3">
        <f t="shared" si="32"/>
        <v>0.125</v>
      </c>
      <c r="N173" s="3">
        <f t="shared" si="33"/>
        <v>2.6301367171815585E-2</v>
      </c>
      <c r="O173" s="3">
        <f t="shared" si="34"/>
        <v>0.125</v>
      </c>
      <c r="P173" s="3">
        <f t="shared" si="35"/>
        <v>0</v>
      </c>
      <c r="Q173" s="3"/>
    </row>
    <row r="174" spans="1:17">
      <c r="A174" s="1" t="str">
        <f t="shared" si="24"/>
        <v>~ßer_~ : [sɐ_]</v>
      </c>
      <c r="B174" s="2">
        <v>1</v>
      </c>
      <c r="C174" s="1" t="s">
        <v>1830</v>
      </c>
      <c r="D174" s="3">
        <f t="shared" si="25"/>
        <v>4.8899755501222489E-4</v>
      </c>
      <c r="E174" s="3" t="str">
        <f t="shared" si="26"/>
        <v>~ßer_~</v>
      </c>
      <c r="F174" s="3" t="str">
        <f t="shared" si="27"/>
        <v>[sɐ_]</v>
      </c>
      <c r="G174" s="5">
        <f t="shared" si="28"/>
        <v>4</v>
      </c>
      <c r="H174" s="5">
        <f t="shared" si="29"/>
        <v>3</v>
      </c>
      <c r="I174" s="5">
        <f t="shared" si="30"/>
        <v>4</v>
      </c>
      <c r="J174" s="3" cm="1">
        <f t="array" ref="J174">SUM(_xlfn._xlws.FILTER($D$2:$D$1312,_xlfn.MAP($E$2:$E$1312,_xlfn.LAMBDA(_xlpm.x,_xlpm.x=$E174))))</f>
        <v>1.4669926650366747E-3</v>
      </c>
      <c r="K174" s="3">
        <f t="shared" si="31"/>
        <v>0.33333333333333331</v>
      </c>
      <c r="L174" s="3" cm="1">
        <f t="array" ref="L174">SUM(_xlfn._xlws.FILTER($D$2:$D$1312,_xlfn.MAP($F$2:$F$1312,_xlfn.LAMBDA(_xlpm.x,_xlpm.x=$F174))))</f>
        <v>1.4669926650366747E-3</v>
      </c>
      <c r="M174" s="3">
        <f t="shared" si="32"/>
        <v>0.33333333333333331</v>
      </c>
      <c r="N174" s="3">
        <f t="shared" si="33"/>
        <v>7.0136979124841556E-2</v>
      </c>
      <c r="O174" s="3">
        <f t="shared" si="34"/>
        <v>0.33333333333333331</v>
      </c>
      <c r="P174" s="3">
        <f t="shared" si="35"/>
        <v>0</v>
      </c>
      <c r="Q174" s="3"/>
    </row>
    <row r="175" spans="1:17">
      <c r="A175" s="1" t="str">
        <f t="shared" si="24"/>
        <v>~akko~ : [akɔ]</v>
      </c>
      <c r="B175" s="2">
        <v>1</v>
      </c>
      <c r="C175" s="1" t="s">
        <v>1829</v>
      </c>
      <c r="D175" s="3">
        <f t="shared" si="25"/>
        <v>4.8899755501222489E-4</v>
      </c>
      <c r="E175" s="3" t="str">
        <f t="shared" si="26"/>
        <v>~akko~</v>
      </c>
      <c r="F175" s="3" t="str">
        <f t="shared" si="27"/>
        <v>[akɔ]</v>
      </c>
      <c r="G175" s="5">
        <f t="shared" si="28"/>
        <v>4</v>
      </c>
      <c r="H175" s="5">
        <f t="shared" si="29"/>
        <v>3</v>
      </c>
      <c r="I175" s="5">
        <f t="shared" si="30"/>
        <v>4</v>
      </c>
      <c r="J175" s="3" cm="1">
        <f t="array" ref="J175">SUM(_xlfn._xlws.FILTER($D$2:$D$1312,_xlfn.MAP($E$2:$E$1312,_xlfn.LAMBDA(_xlpm.x,_xlpm.x=$E175))))</f>
        <v>4.8899755501222489E-4</v>
      </c>
      <c r="K175" s="3">
        <f t="shared" si="31"/>
        <v>1</v>
      </c>
      <c r="L175" s="3" cm="1">
        <f t="array" ref="L175">SUM(_xlfn._xlws.FILTER($D$2:$D$1312,_xlfn.MAP($F$2:$F$1312,_xlfn.LAMBDA(_xlpm.x,_xlpm.x=$F175))))</f>
        <v>4.8899755501222489E-4</v>
      </c>
      <c r="M175" s="3">
        <f t="shared" si="32"/>
        <v>1</v>
      </c>
      <c r="N175" s="3">
        <f t="shared" si="33"/>
        <v>0.21041093737452468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~alle~ : [ale]</v>
      </c>
      <c r="B176" s="2">
        <v>1</v>
      </c>
      <c r="C176" s="1" t="s">
        <v>1828</v>
      </c>
      <c r="D176" s="3">
        <f t="shared" si="25"/>
        <v>4.8899755501222489E-4</v>
      </c>
      <c r="E176" s="1" t="str">
        <f t="shared" si="26"/>
        <v>~alle~</v>
      </c>
      <c r="F176" s="1" t="str">
        <f t="shared" si="27"/>
        <v>[ale]</v>
      </c>
      <c r="G176" s="5">
        <f t="shared" si="28"/>
        <v>4</v>
      </c>
      <c r="H176" s="5">
        <f t="shared" si="29"/>
        <v>3</v>
      </c>
      <c r="I176" s="5">
        <f t="shared" si="30"/>
        <v>4</v>
      </c>
      <c r="J176" s="3" cm="1">
        <f t="array" ref="J176">SUM(_xlfn._xlws.FILTER($D$2:$D$1312,_xlfn.MAP($E$2:$E$1312,_xlfn.LAMBDA(_xlpm.x,_xlpm.x=$E176))))</f>
        <v>4.8899755501222489E-4</v>
      </c>
      <c r="K176" s="3">
        <f t="shared" si="31"/>
        <v>1</v>
      </c>
      <c r="L176" s="3" cm="1">
        <f t="array" ref="L176">SUM(_xlfn._xlws.FILTER($D$2:$D$1312,_xlfn.MAP($F$2:$F$1312,_xlfn.LAMBDA(_xlpm.x,_xlpm.x=$F176))))</f>
        <v>4.8899755501222489E-4</v>
      </c>
      <c r="M176" s="3">
        <f t="shared" si="32"/>
        <v>1</v>
      </c>
      <c r="N176" s="3">
        <f t="shared" si="33"/>
        <v>0.21041093737452468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~acht~ : [axt]</v>
      </c>
      <c r="B177" s="2">
        <v>1</v>
      </c>
      <c r="C177" s="1" t="s">
        <v>1827</v>
      </c>
      <c r="D177" s="3">
        <f t="shared" si="25"/>
        <v>4.8899755501222489E-4</v>
      </c>
      <c r="E177" s="3" t="str">
        <f t="shared" si="26"/>
        <v>~acht~</v>
      </c>
      <c r="F177" s="3" t="str">
        <f t="shared" si="27"/>
        <v>[axt]</v>
      </c>
      <c r="G177" s="5">
        <f t="shared" si="28"/>
        <v>4</v>
      </c>
      <c r="H177" s="5">
        <f t="shared" si="29"/>
        <v>3</v>
      </c>
      <c r="I177" s="5">
        <f t="shared" si="30"/>
        <v>4</v>
      </c>
      <c r="J177" s="3" cm="1">
        <f t="array" ref="J177">SUM(_xlfn._xlws.FILTER($D$2:$D$1312,_xlfn.MAP($E$2:$E$1312,_xlfn.LAMBDA(_xlpm.x,_xlpm.x=$E177))))</f>
        <v>4.8899755501222489E-4</v>
      </c>
      <c r="K177" s="3">
        <f t="shared" si="31"/>
        <v>1</v>
      </c>
      <c r="L177" s="3" cm="1">
        <f t="array" ref="L177">SUM(_xlfn._xlws.FILTER($D$2:$D$1312,_xlfn.MAP($F$2:$F$1312,_xlfn.LAMBDA(_xlpm.x,_xlpm.x=$F177))))</f>
        <v>4.8899755501222489E-4</v>
      </c>
      <c r="M177" s="3">
        <f t="shared" si="32"/>
        <v>1</v>
      </c>
      <c r="N177" s="3">
        <f t="shared" si="33"/>
        <v>0.21041093737452468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~auch~ : [aɔx]</v>
      </c>
      <c r="B178" s="2">
        <v>1</v>
      </c>
      <c r="C178" s="1" t="s">
        <v>1826</v>
      </c>
      <c r="D178" s="3">
        <f t="shared" si="25"/>
        <v>4.8899755501222489E-4</v>
      </c>
      <c r="E178" s="1" t="str">
        <f t="shared" si="26"/>
        <v>~auch~</v>
      </c>
      <c r="F178" s="1" t="str">
        <f t="shared" si="27"/>
        <v>[aɔx]</v>
      </c>
      <c r="G178" s="5">
        <f t="shared" si="28"/>
        <v>4</v>
      </c>
      <c r="H178" s="5">
        <f t="shared" si="29"/>
        <v>3</v>
      </c>
      <c r="I178" s="5">
        <f t="shared" si="30"/>
        <v>4</v>
      </c>
      <c r="J178" s="3" cm="1">
        <f t="array" ref="J178">SUM(_xlfn._xlws.FILTER($D$2:$D$1312,_xlfn.MAP($E$2:$E$1312,_xlfn.LAMBDA(_xlpm.x,_xlpm.x=$E178))))</f>
        <v>4.8899755501222489E-4</v>
      </c>
      <c r="K178" s="3">
        <f t="shared" si="31"/>
        <v>1</v>
      </c>
      <c r="L178" s="3" cm="1">
        <f t="array" ref="L178">SUM(_xlfn._xlws.FILTER($D$2:$D$1312,_xlfn.MAP($F$2:$F$1312,_xlfn.LAMBDA(_xlpm.x,_xlpm.x=$F178))))</f>
        <v>4.8899755501222489E-4</v>
      </c>
      <c r="M178" s="3">
        <f t="shared" si="32"/>
        <v>1</v>
      </c>
      <c r="N178" s="3">
        <f t="shared" si="33"/>
        <v>0.21041093737452468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~bett~ : [bɛt]</v>
      </c>
      <c r="B179" s="2">
        <v>1</v>
      </c>
      <c r="C179" s="1" t="s">
        <v>1825</v>
      </c>
      <c r="D179" s="3">
        <f t="shared" si="25"/>
        <v>4.8899755501222489E-4</v>
      </c>
      <c r="E179" s="1" t="str">
        <f t="shared" si="26"/>
        <v>~bett~</v>
      </c>
      <c r="F179" s="1" t="str">
        <f t="shared" si="27"/>
        <v>[bɛt]</v>
      </c>
      <c r="G179" s="5">
        <f t="shared" si="28"/>
        <v>4</v>
      </c>
      <c r="H179" s="5">
        <f t="shared" si="29"/>
        <v>3</v>
      </c>
      <c r="I179" s="5">
        <f t="shared" si="30"/>
        <v>4</v>
      </c>
      <c r="J179" s="3" cm="1">
        <f t="array" ref="J179">SUM(_xlfn._xlws.FILTER($D$2:$D$1312,_xlfn.MAP($E$2:$E$1312,_xlfn.LAMBDA(_xlpm.x,_xlpm.x=$E179))))</f>
        <v>4.8899755501222489E-4</v>
      </c>
      <c r="K179" s="3">
        <f t="shared" si="31"/>
        <v>1</v>
      </c>
      <c r="L179" s="3" cm="1">
        <f t="array" ref="L179">SUM(_xlfn._xlws.FILTER($D$2:$D$1312,_xlfn.MAP($F$2:$F$1312,_xlfn.LAMBDA(_xlpm.x,_xlpm.x=$F179))))</f>
        <v>4.8899755501222489E-4</v>
      </c>
      <c r="M179" s="3">
        <f t="shared" si="32"/>
        <v>1</v>
      </c>
      <c r="N179" s="3">
        <f t="shared" si="33"/>
        <v>0.21041093737452468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~chse~ : [çzɛ]</v>
      </c>
      <c r="B180" s="2">
        <v>1</v>
      </c>
      <c r="C180" s="1" t="s">
        <v>1824</v>
      </c>
      <c r="D180" s="3">
        <f t="shared" si="25"/>
        <v>4.8899755501222489E-4</v>
      </c>
      <c r="E180" s="3" t="str">
        <f t="shared" si="26"/>
        <v>~chse~</v>
      </c>
      <c r="F180" s="3" t="str">
        <f t="shared" si="27"/>
        <v>[çzɛ]</v>
      </c>
      <c r="G180" s="5">
        <f t="shared" si="28"/>
        <v>4</v>
      </c>
      <c r="H180" s="5">
        <f t="shared" si="29"/>
        <v>3</v>
      </c>
      <c r="I180" s="5">
        <f t="shared" si="30"/>
        <v>4</v>
      </c>
      <c r="J180" s="3" cm="1">
        <f t="array" ref="J180">SUM(_xlfn._xlws.FILTER($D$2:$D$1312,_xlfn.MAP($E$2:$E$1312,_xlfn.LAMBDA(_xlpm.x,_xlpm.x=$E180))))</f>
        <v>4.8899755501222489E-4</v>
      </c>
      <c r="K180" s="3">
        <f t="shared" si="31"/>
        <v>1</v>
      </c>
      <c r="L180" s="3" cm="1">
        <f t="array" ref="L180">SUM(_xlfn._xlws.FILTER($D$2:$D$1312,_xlfn.MAP($F$2:$F$1312,_xlfn.LAMBDA(_xlpm.x,_xlpm.x=$F180))))</f>
        <v>4.8899755501222489E-4</v>
      </c>
      <c r="M180" s="3">
        <f t="shared" si="32"/>
        <v>1</v>
      </c>
      <c r="N180" s="3">
        <f t="shared" si="33"/>
        <v>0.21041093737452468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~dann~ : [dan]</v>
      </c>
      <c r="B181" s="2">
        <v>1</v>
      </c>
      <c r="C181" s="1" t="s">
        <v>1823</v>
      </c>
      <c r="D181" s="3">
        <f t="shared" si="25"/>
        <v>4.8899755501222489E-4</v>
      </c>
      <c r="E181" s="1" t="str">
        <f t="shared" si="26"/>
        <v>~dann~</v>
      </c>
      <c r="F181" s="1" t="str">
        <f t="shared" si="27"/>
        <v>[dan]</v>
      </c>
      <c r="G181" s="5">
        <f t="shared" si="28"/>
        <v>4</v>
      </c>
      <c r="H181" s="5">
        <f t="shared" si="29"/>
        <v>3</v>
      </c>
      <c r="I181" s="5">
        <f t="shared" si="30"/>
        <v>4</v>
      </c>
      <c r="J181" s="3" cm="1">
        <f t="array" ref="J181">SUM(_xlfn._xlws.FILTER($D$2:$D$1312,_xlfn.MAP($E$2:$E$1312,_xlfn.LAMBDA(_xlpm.x,_xlpm.x=$E181))))</f>
        <v>4.8899755501222489E-4</v>
      </c>
      <c r="K181" s="3">
        <f t="shared" si="31"/>
        <v>1</v>
      </c>
      <c r="L181" s="3" cm="1">
        <f t="array" ref="L181">SUM(_xlfn._xlws.FILTER($D$2:$D$1312,_xlfn.MAP($F$2:$F$1312,_xlfn.LAMBDA(_xlpm.x,_xlpm.x=$F181))))</f>
        <v>4.8899755501222489E-4</v>
      </c>
      <c r="M181" s="3">
        <f t="shared" si="32"/>
        <v>1</v>
      </c>
      <c r="N181" s="3">
        <f t="shared" si="33"/>
        <v>0.21041093737452468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~dass~ : [das]</v>
      </c>
      <c r="B182" s="2">
        <v>1</v>
      </c>
      <c r="C182" s="1" t="s">
        <v>1822</v>
      </c>
      <c r="D182" s="3">
        <f t="shared" si="25"/>
        <v>4.8899755501222489E-4</v>
      </c>
      <c r="E182" s="1" t="str">
        <f t="shared" si="26"/>
        <v>~dass~</v>
      </c>
      <c r="F182" s="1" t="str">
        <f t="shared" si="27"/>
        <v>[das]</v>
      </c>
      <c r="G182" s="5">
        <f t="shared" si="28"/>
        <v>4</v>
      </c>
      <c r="H182" s="5">
        <f t="shared" si="29"/>
        <v>3</v>
      </c>
      <c r="I182" s="5">
        <f t="shared" si="30"/>
        <v>4</v>
      </c>
      <c r="J182" s="3" cm="1">
        <f t="array" ref="J182">SUM(_xlfn._xlws.FILTER($D$2:$D$1312,_xlfn.MAP($E$2:$E$1312,_xlfn.LAMBDA(_xlpm.x,_xlpm.x=$E182))))</f>
        <v>4.8899755501222489E-4</v>
      </c>
      <c r="K182" s="3">
        <f t="shared" si="31"/>
        <v>1</v>
      </c>
      <c r="L182" s="3" cm="1">
        <f t="array" ref="L182">SUM(_xlfn._xlws.FILTER($D$2:$D$1312,_xlfn.MAP($F$2:$F$1312,_xlfn.LAMBDA(_xlpm.x,_xlpm.x=$F182))))</f>
        <v>4.8899755501222489E-4</v>
      </c>
      <c r="M182" s="3">
        <f t="shared" si="32"/>
        <v>1</v>
      </c>
      <c r="N182" s="3">
        <f t="shared" si="33"/>
        <v>0.21041093737452468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~dick~ : [dɪk]</v>
      </c>
      <c r="B183" s="2">
        <v>1</v>
      </c>
      <c r="C183" s="1" t="s">
        <v>1821</v>
      </c>
      <c r="D183" s="3">
        <f t="shared" si="25"/>
        <v>4.8899755501222489E-4</v>
      </c>
      <c r="E183" s="3" t="str">
        <f t="shared" si="26"/>
        <v>~dick~</v>
      </c>
      <c r="F183" s="3" t="str">
        <f t="shared" si="27"/>
        <v>[dɪk]</v>
      </c>
      <c r="G183" s="5">
        <f t="shared" si="28"/>
        <v>4</v>
      </c>
      <c r="H183" s="5">
        <f t="shared" si="29"/>
        <v>3</v>
      </c>
      <c r="I183" s="5">
        <f t="shared" si="30"/>
        <v>4</v>
      </c>
      <c r="J183" s="3" cm="1">
        <f t="array" ref="J183">SUM(_xlfn._xlws.FILTER($D$2:$D$1312,_xlfn.MAP($E$2:$E$1312,_xlfn.LAMBDA(_xlpm.x,_xlpm.x=$E183))))</f>
        <v>4.8899755501222489E-4</v>
      </c>
      <c r="K183" s="3">
        <f t="shared" si="31"/>
        <v>1</v>
      </c>
      <c r="L183" s="3" cm="1">
        <f t="array" ref="L183">SUM(_xlfn._xlws.FILTER($D$2:$D$1312,_xlfn.MAP($F$2:$F$1312,_xlfn.LAMBDA(_xlpm.x,_xlpm.x=$F183))))</f>
        <v>4.8899755501222489E-4</v>
      </c>
      <c r="M183" s="3">
        <f t="shared" si="32"/>
        <v>1</v>
      </c>
      <c r="N183" s="3">
        <f t="shared" si="33"/>
        <v>0.21041093737452468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~dünn~ : [dʏn]</v>
      </c>
      <c r="B184" s="2">
        <v>1</v>
      </c>
      <c r="C184" s="1" t="s">
        <v>1820</v>
      </c>
      <c r="D184" s="3">
        <f t="shared" si="25"/>
        <v>4.8899755501222489E-4</v>
      </c>
      <c r="E184" s="3" t="str">
        <f t="shared" si="26"/>
        <v>~dünn~</v>
      </c>
      <c r="F184" s="3" t="str">
        <f t="shared" si="27"/>
        <v>[dʏn]</v>
      </c>
      <c r="G184" s="5">
        <f t="shared" si="28"/>
        <v>4</v>
      </c>
      <c r="H184" s="5">
        <f t="shared" si="29"/>
        <v>3</v>
      </c>
      <c r="I184" s="5">
        <f t="shared" si="30"/>
        <v>4</v>
      </c>
      <c r="J184" s="3" cm="1">
        <f t="array" ref="J184">SUM(_xlfn._xlws.FILTER($D$2:$D$1312,_xlfn.MAP($E$2:$E$1312,_xlfn.LAMBDA(_xlpm.x,_xlpm.x=$E184))))</f>
        <v>4.8899755501222489E-4</v>
      </c>
      <c r="K184" s="3">
        <f t="shared" si="31"/>
        <v>1</v>
      </c>
      <c r="L184" s="3" cm="1">
        <f t="array" ref="L184">SUM(_xlfn._xlws.FILTER($D$2:$D$1312,_xlfn.MAP($F$2:$F$1312,_xlfn.LAMBDA(_xlpm.x,_xlpm.x=$F184))))</f>
        <v>4.8899755501222489E-4</v>
      </c>
      <c r="M184" s="3">
        <f t="shared" si="32"/>
        <v>1</v>
      </c>
      <c r="N184" s="3">
        <f t="shared" si="33"/>
        <v>0.21041093737452468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~fall~ : [fal]</v>
      </c>
      <c r="B185" s="2">
        <v>1</v>
      </c>
      <c r="C185" s="1" t="s">
        <v>1819</v>
      </c>
      <c r="D185" s="3">
        <f t="shared" si="25"/>
        <v>4.8899755501222489E-4</v>
      </c>
      <c r="E185" s="1" t="str">
        <f t="shared" si="26"/>
        <v>~fall~</v>
      </c>
      <c r="F185" s="1" t="str">
        <f t="shared" si="27"/>
        <v>[fal]</v>
      </c>
      <c r="G185" s="5">
        <f t="shared" si="28"/>
        <v>4</v>
      </c>
      <c r="H185" s="5">
        <f t="shared" si="29"/>
        <v>3</v>
      </c>
      <c r="I185" s="5">
        <f t="shared" si="30"/>
        <v>4</v>
      </c>
      <c r="J185" s="3" cm="1">
        <f t="array" ref="J185">SUM(_xlfn._xlws.FILTER($D$2:$D$1312,_xlfn.MAP($E$2:$E$1312,_xlfn.LAMBDA(_xlpm.x,_xlpm.x=$E185))))</f>
        <v>4.8899755501222489E-4</v>
      </c>
      <c r="K185" s="3">
        <f t="shared" si="31"/>
        <v>1</v>
      </c>
      <c r="L185" s="3" cm="1">
        <f t="array" ref="L185">SUM(_xlfn._xlws.FILTER($D$2:$D$1312,_xlfn.MAP($F$2:$F$1312,_xlfn.LAMBDA(_xlpm.x,_xlpm.x=$F185))))</f>
        <v>4.8899755501222489E-4</v>
      </c>
      <c r="M185" s="3">
        <f t="shared" si="32"/>
        <v>1</v>
      </c>
      <c r="N185" s="3">
        <f t="shared" si="33"/>
        <v>0.21041093737452468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~fang~ : [faŋ]</v>
      </c>
      <c r="B186" s="2">
        <v>1</v>
      </c>
      <c r="C186" s="1" t="s">
        <v>1818</v>
      </c>
      <c r="D186" s="3">
        <f t="shared" si="25"/>
        <v>4.8899755501222489E-4</v>
      </c>
      <c r="E186" s="1" t="str">
        <f t="shared" si="26"/>
        <v>~fang~</v>
      </c>
      <c r="F186" s="1" t="str">
        <f t="shared" si="27"/>
        <v>[faŋ]</v>
      </c>
      <c r="G186" s="5">
        <f t="shared" si="28"/>
        <v>4</v>
      </c>
      <c r="H186" s="5">
        <f t="shared" si="29"/>
        <v>3</v>
      </c>
      <c r="I186" s="5">
        <f t="shared" si="30"/>
        <v>4</v>
      </c>
      <c r="J186" s="3" cm="1">
        <f t="array" ref="J186">SUM(_xlfn._xlws.FILTER($D$2:$D$1312,_xlfn.MAP($E$2:$E$1312,_xlfn.LAMBDA(_xlpm.x,_xlpm.x=$E186))))</f>
        <v>4.8899755501222489E-4</v>
      </c>
      <c r="K186" s="3">
        <f t="shared" si="31"/>
        <v>1</v>
      </c>
      <c r="L186" s="3" cm="1">
        <f t="array" ref="L186">SUM(_xlfn._xlws.FILTER($D$2:$D$1312,_xlfn.MAP($F$2:$F$1312,_xlfn.LAMBDA(_xlpm.x,_xlpm.x=$F186))))</f>
        <v>4.8899755501222489E-4</v>
      </c>
      <c r="M186" s="3">
        <f t="shared" si="32"/>
        <v>1</v>
      </c>
      <c r="N186" s="3">
        <f t="shared" si="33"/>
        <v>0.21041093737452468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~fer_~ : [fɐ_]</v>
      </c>
      <c r="B187" s="2">
        <v>1</v>
      </c>
      <c r="C187" s="1" t="s">
        <v>1817</v>
      </c>
      <c r="D187" s="3">
        <f t="shared" si="25"/>
        <v>4.8899755501222489E-4</v>
      </c>
      <c r="E187" s="1" t="str">
        <f t="shared" si="26"/>
        <v>~fer_~</v>
      </c>
      <c r="F187" s="1" t="str">
        <f t="shared" si="27"/>
        <v>[fɐ_]</v>
      </c>
      <c r="G187" s="5">
        <f t="shared" si="28"/>
        <v>4</v>
      </c>
      <c r="H187" s="5">
        <f t="shared" si="29"/>
        <v>3</v>
      </c>
      <c r="I187" s="5">
        <f t="shared" si="30"/>
        <v>4</v>
      </c>
      <c r="J187" s="3" cm="1">
        <f t="array" ref="J187">SUM(_xlfn._xlws.FILTER($D$2:$D$1312,_xlfn.MAP($E$2:$E$1312,_xlfn.LAMBDA(_xlpm.x,_xlpm.x=$E187))))</f>
        <v>4.8899755501222489E-4</v>
      </c>
      <c r="K187" s="3">
        <f t="shared" si="31"/>
        <v>1</v>
      </c>
      <c r="L187" s="3" cm="1">
        <f t="array" ref="L187">SUM(_xlfn._xlws.FILTER($D$2:$D$1312,_xlfn.MAP($F$2:$F$1312,_xlfn.LAMBDA(_xlpm.x,_xlpm.x=$F187))))</f>
        <v>4.8899755501222489E-4</v>
      </c>
      <c r="M187" s="3">
        <f t="shared" si="32"/>
        <v>1</v>
      </c>
      <c r="N187" s="3">
        <f t="shared" si="33"/>
        <v>0.21041093737452468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~vera~ : [fɐa]</v>
      </c>
      <c r="B188" s="2">
        <v>1</v>
      </c>
      <c r="C188" s="1" t="s">
        <v>1816</v>
      </c>
      <c r="D188" s="3">
        <f t="shared" si="25"/>
        <v>4.8899755501222489E-4</v>
      </c>
      <c r="E188" s="1" t="str">
        <f t="shared" si="26"/>
        <v>~vera~</v>
      </c>
      <c r="F188" s="1" t="str">
        <f t="shared" si="27"/>
        <v>[fɐa]</v>
      </c>
      <c r="G188" s="5">
        <f t="shared" si="28"/>
        <v>4</v>
      </c>
      <c r="H188" s="5">
        <f t="shared" si="29"/>
        <v>3</v>
      </c>
      <c r="I188" s="5">
        <f t="shared" si="30"/>
        <v>4</v>
      </c>
      <c r="J188" s="3" cm="1">
        <f t="array" ref="J188">SUM(_xlfn._xlws.FILTER($D$2:$D$1312,_xlfn.MAP($E$2:$E$1312,_xlfn.LAMBDA(_xlpm.x,_xlpm.x=$E188))))</f>
        <v>4.8899755501222489E-4</v>
      </c>
      <c r="K188" s="3">
        <f t="shared" si="31"/>
        <v>1</v>
      </c>
      <c r="L188" s="3" cm="1">
        <f t="array" ref="L188">SUM(_xlfn._xlws.FILTER($D$2:$D$1312,_xlfn.MAP($F$2:$F$1312,_xlfn.LAMBDA(_xlpm.x,_xlpm.x=$F188))))</f>
        <v>4.8899755501222489E-4</v>
      </c>
      <c r="M188" s="3">
        <f t="shared" si="32"/>
        <v>1</v>
      </c>
      <c r="N188" s="3">
        <f t="shared" si="33"/>
        <v>0.21041093737452468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~fett~ : [fɛt]</v>
      </c>
      <c r="B189" s="2">
        <v>1</v>
      </c>
      <c r="C189" s="1" t="s">
        <v>1815</v>
      </c>
      <c r="D189" s="3">
        <f t="shared" si="25"/>
        <v>4.8899755501222489E-4</v>
      </c>
      <c r="E189" s="1" t="str">
        <f t="shared" si="26"/>
        <v>~fett~</v>
      </c>
      <c r="F189" s="1" t="str">
        <f t="shared" si="27"/>
        <v>[fɛt]</v>
      </c>
      <c r="G189" s="5">
        <f t="shared" si="28"/>
        <v>4</v>
      </c>
      <c r="H189" s="5">
        <f t="shared" si="29"/>
        <v>3</v>
      </c>
      <c r="I189" s="5">
        <f t="shared" si="30"/>
        <v>4</v>
      </c>
      <c r="J189" s="3" cm="1">
        <f t="array" ref="J189">SUM(_xlfn._xlws.FILTER($D$2:$D$1312,_xlfn.MAP($E$2:$E$1312,_xlfn.LAMBDA(_xlpm.x,_xlpm.x=$E189))))</f>
        <v>4.8899755501222489E-4</v>
      </c>
      <c r="K189" s="3">
        <f t="shared" si="31"/>
        <v>1</v>
      </c>
      <c r="L189" s="3" cm="1">
        <f t="array" ref="L189">SUM(_xlfn._xlws.FILTER($D$2:$D$1312,_xlfn.MAP($F$2:$F$1312,_xlfn.LAMBDA(_xlpm.x,_xlpm.x=$F189))))</f>
        <v>4.8899755501222489E-4</v>
      </c>
      <c r="M189" s="3">
        <f t="shared" si="32"/>
        <v>1</v>
      </c>
      <c r="N189" s="3">
        <f t="shared" si="33"/>
        <v>0.21041093737452468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~fung~ : [fʊŋ]</v>
      </c>
      <c r="B190" s="2">
        <v>1</v>
      </c>
      <c r="C190" s="1" t="s">
        <v>1814</v>
      </c>
      <c r="D190" s="3">
        <f t="shared" si="25"/>
        <v>4.8899755501222489E-4</v>
      </c>
      <c r="E190" s="1" t="str">
        <f t="shared" si="26"/>
        <v>~fung~</v>
      </c>
      <c r="F190" s="1" t="str">
        <f t="shared" si="27"/>
        <v>[fʊŋ]</v>
      </c>
      <c r="G190" s="5">
        <f t="shared" si="28"/>
        <v>4</v>
      </c>
      <c r="H190" s="5">
        <f t="shared" si="29"/>
        <v>3</v>
      </c>
      <c r="I190" s="5">
        <f t="shared" si="30"/>
        <v>4</v>
      </c>
      <c r="J190" s="3" cm="1">
        <f t="array" ref="J190">SUM(_xlfn._xlws.FILTER($D$2:$D$1312,_xlfn.MAP($E$2:$E$1312,_xlfn.LAMBDA(_xlpm.x,_xlpm.x=$E190))))</f>
        <v>4.8899755501222489E-4</v>
      </c>
      <c r="K190" s="3">
        <f t="shared" si="31"/>
        <v>1</v>
      </c>
      <c r="L190" s="3" cm="1">
        <f t="array" ref="L190">SUM(_xlfn._xlws.FILTER($D$2:$D$1312,_xlfn.MAP($F$2:$F$1312,_xlfn.LAMBDA(_xlpm.x,_xlpm.x=$F190))))</f>
        <v>4.8899755501222489E-4</v>
      </c>
      <c r="M190" s="3">
        <f t="shared" si="32"/>
        <v>1</v>
      </c>
      <c r="N190" s="3">
        <f t="shared" si="33"/>
        <v>0.21041093737452468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~hell~ : [hɛl]</v>
      </c>
      <c r="B191" s="2">
        <v>1</v>
      </c>
      <c r="C191" s="1" t="s">
        <v>1813</v>
      </c>
      <c r="D191" s="3">
        <f t="shared" si="25"/>
        <v>4.8899755501222489E-4</v>
      </c>
      <c r="E191" s="3" t="str">
        <f t="shared" si="26"/>
        <v>~hell~</v>
      </c>
      <c r="F191" s="3" t="str">
        <f t="shared" si="27"/>
        <v>[hɛl]</v>
      </c>
      <c r="G191" s="5">
        <f t="shared" si="28"/>
        <v>4</v>
      </c>
      <c r="H191" s="5">
        <f t="shared" si="29"/>
        <v>3</v>
      </c>
      <c r="I191" s="5">
        <f t="shared" si="30"/>
        <v>4</v>
      </c>
      <c r="J191" s="3" cm="1">
        <f t="array" ref="J191">SUM(_xlfn._xlws.FILTER($D$2:$D$1312,_xlfn.MAP($E$2:$E$1312,_xlfn.LAMBDA(_xlpm.x,_xlpm.x=$E191))))</f>
        <v>4.8899755501222489E-4</v>
      </c>
      <c r="K191" s="3">
        <f t="shared" si="31"/>
        <v>1</v>
      </c>
      <c r="L191" s="3" cm="1">
        <f t="array" ref="L191">SUM(_xlfn._xlws.FILTER($D$2:$D$1312,_xlfn.MAP($F$2:$F$1312,_xlfn.LAMBDA(_xlpm.x,_xlpm.x=$F191))))</f>
        <v>4.8899755501222489E-4</v>
      </c>
      <c r="M191" s="3">
        <f t="shared" si="32"/>
        <v>1</v>
      </c>
      <c r="N191" s="3">
        <f t="shared" si="33"/>
        <v>0.21041093737452468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~koch~ : [kɔx]</v>
      </c>
      <c r="B192" s="2">
        <v>1</v>
      </c>
      <c r="C192" s="1" t="s">
        <v>1812</v>
      </c>
      <c r="D192" s="3">
        <f t="shared" si="25"/>
        <v>4.8899755501222489E-4</v>
      </c>
      <c r="E192" s="1" t="str">
        <f t="shared" si="26"/>
        <v>~koch~</v>
      </c>
      <c r="F192" s="1" t="str">
        <f t="shared" si="27"/>
        <v>[kɔx]</v>
      </c>
      <c r="G192" s="5">
        <f t="shared" si="28"/>
        <v>4</v>
      </c>
      <c r="H192" s="5">
        <f t="shared" si="29"/>
        <v>3</v>
      </c>
      <c r="I192" s="5">
        <f t="shared" si="30"/>
        <v>4</v>
      </c>
      <c r="J192" s="3" cm="1">
        <f t="array" ref="J192">SUM(_xlfn._xlws.FILTER($D$2:$D$1312,_xlfn.MAP($E$2:$E$1312,_xlfn.LAMBDA(_xlpm.x,_xlpm.x=$E192))))</f>
        <v>4.8899755501222489E-4</v>
      </c>
      <c r="K192" s="3">
        <f t="shared" si="31"/>
        <v>1</v>
      </c>
      <c r="L192" s="3" cm="1">
        <f t="array" ref="L192">SUM(_xlfn._xlws.FILTER($D$2:$D$1312,_xlfn.MAP($F$2:$F$1312,_xlfn.LAMBDA(_xlpm.x,_xlpm.x=$F192))))</f>
        <v>4.8899755501222489E-4</v>
      </c>
      <c r="M192" s="3">
        <f t="shared" si="32"/>
        <v>1</v>
      </c>
      <c r="N192" s="3">
        <f t="shared" si="33"/>
        <v>0.21041093737452468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~ler_~ : [lɐ_]</v>
      </c>
      <c r="B193" s="2">
        <v>1</v>
      </c>
      <c r="C193" s="1" t="s">
        <v>1811</v>
      </c>
      <c r="D193" s="3">
        <f t="shared" si="25"/>
        <v>4.8899755501222489E-4</v>
      </c>
      <c r="E193" s="1" t="str">
        <f t="shared" si="26"/>
        <v>~ler_~</v>
      </c>
      <c r="F193" s="1" t="str">
        <f t="shared" si="27"/>
        <v>[lɐ_]</v>
      </c>
      <c r="G193" s="5">
        <f t="shared" si="28"/>
        <v>4</v>
      </c>
      <c r="H193" s="5">
        <f t="shared" si="29"/>
        <v>3</v>
      </c>
      <c r="I193" s="5">
        <f t="shared" si="30"/>
        <v>4</v>
      </c>
      <c r="J193" s="3" cm="1">
        <f t="array" ref="J193">SUM(_xlfn._xlws.FILTER($D$2:$D$1312,_xlfn.MAP($E$2:$E$1312,_xlfn.LAMBDA(_xlpm.x,_xlpm.x=$E193))))</f>
        <v>4.8899755501222489E-4</v>
      </c>
      <c r="K193" s="3">
        <f t="shared" si="31"/>
        <v>1</v>
      </c>
      <c r="L193" s="3" cm="1">
        <f t="array" ref="L193">SUM(_xlfn._xlws.FILTER($D$2:$D$1312,_xlfn.MAP($F$2:$F$1312,_xlfn.LAMBDA(_xlpm.x,_xlpm.x=$F193))))</f>
        <v>4.8899755501222489E-4</v>
      </c>
      <c r="M193" s="3">
        <f t="shared" si="32"/>
        <v>1</v>
      </c>
      <c r="N193" s="3">
        <f t="shared" si="33"/>
        <v>0.21041093737452468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~loch~ : [lɔx]</v>
      </c>
      <c r="B194" s="2">
        <v>1</v>
      </c>
      <c r="C194" s="1" t="s">
        <v>1810</v>
      </c>
      <c r="D194" s="3">
        <f t="shared" ref="D194:D257" si="37">B194/freq.sum.r1a</f>
        <v>4.8899755501222489E-4</v>
      </c>
      <c r="E194" s="1" t="str">
        <f t="shared" ref="E194:E257" si="38">_xlfn.LET(_xlpm.sep,":",_xlpm.w,$C194,_xlfn.CONCAT("~",RIGHT(_xlpm.w,LEN(_xlpm.w)-FIND(_xlpm.sep,_xlpm.w)),"~"))</f>
        <v>~loch~</v>
      </c>
      <c r="F194" s="1" t="str">
        <f t="shared" ref="F194:F257" si="39">_xlfn.LET(_xlpm.sep,":",_xlpm.w,$C194,_xlfn.CONCAT("[",LEFT(_xlpm.w,FIND(_xlpm.sep,_xlpm.w)-1),"]"))</f>
        <v>[lɔx]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3</v>
      </c>
      <c r="I194" s="5">
        <f t="shared" ref="I194:I257" si="42">_xlfn.LET(_xlpm.a,H194,_xlpm.b,G194,MAX(_xlpm.a,_xlpm.b))</f>
        <v>4</v>
      </c>
      <c r="J194" s="3" cm="1">
        <f t="array" ref="J194">SUM(_xlfn._xlws.FILTER($D$2:$D$1312,_xlfn.MAP($E$2:$E$1312,_xlfn.LAMBDA(_xlpm.x,_xlpm.x=$E194))))</f>
        <v>4.8899755501222489E-4</v>
      </c>
      <c r="K194" s="3">
        <f t="shared" ref="K194:K257" si="43">$D194/J194</f>
        <v>1</v>
      </c>
      <c r="L194" s="3" cm="1">
        <f t="array" ref="L194">SUM(_xlfn._xlws.FILTER($D$2:$D$1312,_xlfn.MAP($F$2:$F$1312,_xlfn.LAMBDA(_xlpm.x,_xlpm.x=$F194))))</f>
        <v>4.8899755501222489E-4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0.21041093737452468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~ling~ : [lɪŋ]</v>
      </c>
      <c r="B195" s="2">
        <v>1</v>
      </c>
      <c r="C195" s="1" t="s">
        <v>1809</v>
      </c>
      <c r="D195" s="3">
        <f t="shared" si="37"/>
        <v>4.8899755501222489E-4</v>
      </c>
      <c r="E195" s="3" t="str">
        <f t="shared" si="38"/>
        <v>~ling~</v>
      </c>
      <c r="F195" s="3" t="str">
        <f t="shared" si="39"/>
        <v>[lɪŋ]</v>
      </c>
      <c r="G195" s="5">
        <f t="shared" si="40"/>
        <v>4</v>
      </c>
      <c r="H195" s="5">
        <f t="shared" si="41"/>
        <v>3</v>
      </c>
      <c r="I195" s="5">
        <f t="shared" si="42"/>
        <v>4</v>
      </c>
      <c r="J195" s="3" cm="1">
        <f t="array" ref="J195">SUM(_xlfn._xlws.FILTER($D$2:$D$1312,_xlfn.MAP($E$2:$E$1312,_xlfn.LAMBDA(_xlpm.x,_xlpm.x=$E195))))</f>
        <v>4.8899755501222489E-4</v>
      </c>
      <c r="K195" s="3">
        <f t="shared" si="43"/>
        <v>1</v>
      </c>
      <c r="L195" s="3" cm="1">
        <f t="array" ref="L195">SUM(_xlfn._xlws.FILTER($D$2:$D$1312,_xlfn.MAP($F$2:$F$1312,_xlfn.LAMBDA(_xlpm.x,_xlpm.x=$F195))))</f>
        <v>4.8899755501222489E-4</v>
      </c>
      <c r="M195" s="3">
        <f t="shared" si="44"/>
        <v>1</v>
      </c>
      <c r="N195" s="3">
        <f t="shared" si="45"/>
        <v>0.21041093737452468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~muss~ : [mʊs]</v>
      </c>
      <c r="B196" s="2">
        <v>1</v>
      </c>
      <c r="C196" s="1" t="s">
        <v>1808</v>
      </c>
      <c r="D196" s="3">
        <f t="shared" si="37"/>
        <v>4.8899755501222489E-4</v>
      </c>
      <c r="E196" s="1" t="str">
        <f t="shared" si="38"/>
        <v>~muss~</v>
      </c>
      <c r="F196" s="1" t="str">
        <f t="shared" si="39"/>
        <v>[mʊs]</v>
      </c>
      <c r="G196" s="5">
        <f t="shared" si="40"/>
        <v>4</v>
      </c>
      <c r="H196" s="5">
        <f t="shared" si="41"/>
        <v>3</v>
      </c>
      <c r="I196" s="5">
        <f t="shared" si="42"/>
        <v>4</v>
      </c>
      <c r="J196" s="3" cm="1">
        <f t="array" ref="J196">SUM(_xlfn._xlws.FILTER($D$2:$D$1312,_xlfn.MAP($E$2:$E$1312,_xlfn.LAMBDA(_xlpm.x,_xlpm.x=$E196))))</f>
        <v>4.8899755501222489E-4</v>
      </c>
      <c r="K196" s="3">
        <f t="shared" si="43"/>
        <v>1</v>
      </c>
      <c r="L196" s="3" cm="1">
        <f t="array" ref="L196">SUM(_xlfn._xlws.FILTER($D$2:$D$1312,_xlfn.MAP($F$2:$F$1312,_xlfn.LAMBDA(_xlpm.x,_xlpm.x=$F196))))</f>
        <v>4.8899755501222489E-4</v>
      </c>
      <c r="M196" s="3">
        <f t="shared" si="44"/>
        <v>1</v>
      </c>
      <c r="N196" s="3">
        <f t="shared" si="45"/>
        <v>0.21041093737452468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~noch~ : [nɔx]</v>
      </c>
      <c r="B197" s="2">
        <v>1</v>
      </c>
      <c r="C197" s="1" t="s">
        <v>1807</v>
      </c>
      <c r="D197" s="3">
        <f t="shared" si="37"/>
        <v>4.8899755501222489E-4</v>
      </c>
      <c r="E197" s="1" t="str">
        <f t="shared" si="38"/>
        <v>~noch~</v>
      </c>
      <c r="F197" s="1" t="str">
        <f t="shared" si="39"/>
        <v>[nɔx]</v>
      </c>
      <c r="G197" s="5">
        <f t="shared" si="40"/>
        <v>4</v>
      </c>
      <c r="H197" s="5">
        <f t="shared" si="41"/>
        <v>3</v>
      </c>
      <c r="I197" s="5">
        <f t="shared" si="42"/>
        <v>4</v>
      </c>
      <c r="J197" s="3" cm="1">
        <f t="array" ref="J197">SUM(_xlfn._xlws.FILTER($D$2:$D$1312,_xlfn.MAP($E$2:$E$1312,_xlfn.LAMBDA(_xlpm.x,_xlpm.x=$E197))))</f>
        <v>4.8899755501222489E-4</v>
      </c>
      <c r="K197" s="3">
        <f t="shared" si="43"/>
        <v>1</v>
      </c>
      <c r="L197" s="3" cm="1">
        <f t="array" ref="L197">SUM(_xlfn._xlws.FILTER($D$2:$D$1312,_xlfn.MAP($F$2:$F$1312,_xlfn.LAMBDA(_xlpm.x,_xlpm.x=$F197))))</f>
        <v>4.8899755501222489E-4</v>
      </c>
      <c r="M197" s="3">
        <f t="shared" si="44"/>
        <v>1</v>
      </c>
      <c r="N197" s="3">
        <f t="shared" si="45"/>
        <v>0.21041093737452468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~nish~ : [nɪʃ]</v>
      </c>
      <c r="B198" s="2">
        <v>1</v>
      </c>
      <c r="C198" s="1" t="s">
        <v>1806</v>
      </c>
      <c r="D198" s="3">
        <f t="shared" si="37"/>
        <v>4.8899755501222489E-4</v>
      </c>
      <c r="E198" s="1" t="str">
        <f t="shared" si="38"/>
        <v>~nish~</v>
      </c>
      <c r="F198" s="1" t="str">
        <f t="shared" si="39"/>
        <v>[nɪʃ]</v>
      </c>
      <c r="G198" s="5">
        <f t="shared" si="40"/>
        <v>4</v>
      </c>
      <c r="H198" s="5">
        <f t="shared" si="41"/>
        <v>3</v>
      </c>
      <c r="I198" s="5">
        <f t="shared" si="42"/>
        <v>4</v>
      </c>
      <c r="J198" s="3" cm="1">
        <f t="array" ref="J198">SUM(_xlfn._xlws.FILTER($D$2:$D$1312,_xlfn.MAP($E$2:$E$1312,_xlfn.LAMBDA(_xlpm.x,_xlpm.x=$E198))))</f>
        <v>4.8899755501222489E-4</v>
      </c>
      <c r="K198" s="3">
        <f t="shared" si="43"/>
        <v>1</v>
      </c>
      <c r="L198" s="3" cm="1">
        <f t="array" ref="L198">SUM(_xlfn._xlws.FILTER($D$2:$D$1312,_xlfn.MAP($F$2:$F$1312,_xlfn.LAMBDA(_xlpm.x,_xlpm.x=$F198))))</f>
        <v>4.8899755501222489E-4</v>
      </c>
      <c r="M198" s="3">
        <f t="shared" si="44"/>
        <v>1</v>
      </c>
      <c r="N198" s="3">
        <f t="shared" si="45"/>
        <v>0.21041093737452468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~nung~ : [nʊŋ]</v>
      </c>
      <c r="B199" s="2">
        <v>1</v>
      </c>
      <c r="C199" s="1" t="s">
        <v>1805</v>
      </c>
      <c r="D199" s="3">
        <f t="shared" si="37"/>
        <v>4.8899755501222489E-4</v>
      </c>
      <c r="E199" s="1" t="str">
        <f t="shared" si="38"/>
        <v>~nung~</v>
      </c>
      <c r="F199" s="1" t="str">
        <f t="shared" si="39"/>
        <v>[nʊŋ]</v>
      </c>
      <c r="G199" s="5">
        <f t="shared" si="40"/>
        <v>4</v>
      </c>
      <c r="H199" s="5">
        <f t="shared" si="41"/>
        <v>3</v>
      </c>
      <c r="I199" s="5">
        <f t="shared" si="42"/>
        <v>4</v>
      </c>
      <c r="J199" s="3" cm="1">
        <f t="array" ref="J199">SUM(_xlfn._xlws.FILTER($D$2:$D$1312,_xlfn.MAP($E$2:$E$1312,_xlfn.LAMBDA(_xlpm.x,_xlpm.x=$E199))))</f>
        <v>4.8899755501222489E-4</v>
      </c>
      <c r="K199" s="3">
        <f t="shared" si="43"/>
        <v>1</v>
      </c>
      <c r="L199" s="3" cm="1">
        <f t="array" ref="L199">SUM(_xlfn._xlws.FILTER($D$2:$D$1312,_xlfn.MAP($F$2:$F$1312,_xlfn.LAMBDA(_xlpm.x,_xlpm.x=$F199))))</f>
        <v>4.8899755501222489E-4</v>
      </c>
      <c r="M199" s="3">
        <f t="shared" si="44"/>
        <v>1</v>
      </c>
      <c r="N199" s="3">
        <f t="shared" si="45"/>
        <v>0.21041093737452468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~ppe_~ : [pe_]</v>
      </c>
      <c r="B200" s="2">
        <v>1</v>
      </c>
      <c r="C200" s="1" t="s">
        <v>1804</v>
      </c>
      <c r="D200" s="3">
        <f t="shared" si="37"/>
        <v>4.8899755501222489E-4</v>
      </c>
      <c r="E200" s="3" t="str">
        <f t="shared" si="38"/>
        <v>~ppe_~</v>
      </c>
      <c r="F200" s="3" t="str">
        <f t="shared" si="39"/>
        <v>[pe_]</v>
      </c>
      <c r="G200" s="5">
        <f t="shared" si="40"/>
        <v>4</v>
      </c>
      <c r="H200" s="5">
        <f t="shared" si="41"/>
        <v>3</v>
      </c>
      <c r="I200" s="5">
        <f t="shared" si="42"/>
        <v>4</v>
      </c>
      <c r="J200" s="3" cm="1">
        <f t="array" ref="J200">SUM(_xlfn._xlws.FILTER($D$2:$D$1312,_xlfn.MAP($E$2:$E$1312,_xlfn.LAMBDA(_xlpm.x,_xlpm.x=$E200))))</f>
        <v>4.8899755501222489E-4</v>
      </c>
      <c r="K200" s="3">
        <f t="shared" si="43"/>
        <v>1</v>
      </c>
      <c r="L200" s="3" cm="1">
        <f t="array" ref="L200">SUM(_xlfn._xlws.FILTER($D$2:$D$1312,_xlfn.MAP($F$2:$F$1312,_xlfn.LAMBDA(_xlpm.x,_xlpm.x=$F200))))</f>
        <v>4.8899755501222489E-4</v>
      </c>
      <c r="M200" s="3">
        <f t="shared" si="44"/>
        <v>1</v>
      </c>
      <c r="N200" s="3">
        <f t="shared" si="45"/>
        <v>0.21041093737452468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~ssig~ : [sɪç]</v>
      </c>
      <c r="B201" s="2">
        <v>1</v>
      </c>
      <c r="C201" s="1" t="s">
        <v>1803</v>
      </c>
      <c r="D201" s="3">
        <f t="shared" si="37"/>
        <v>4.8899755501222489E-4</v>
      </c>
      <c r="E201" s="3" t="str">
        <f t="shared" si="38"/>
        <v>~ssig~</v>
      </c>
      <c r="F201" s="3" t="str">
        <f t="shared" si="39"/>
        <v>[sɪç]</v>
      </c>
      <c r="G201" s="5">
        <f t="shared" si="40"/>
        <v>4</v>
      </c>
      <c r="H201" s="5">
        <f t="shared" si="41"/>
        <v>3</v>
      </c>
      <c r="I201" s="5">
        <f t="shared" si="42"/>
        <v>4</v>
      </c>
      <c r="J201" s="3" cm="1">
        <f t="array" ref="J201">SUM(_xlfn._xlws.FILTER($D$2:$D$1312,_xlfn.MAP($E$2:$E$1312,_xlfn.LAMBDA(_xlpm.x,_xlpm.x=$E201))))</f>
        <v>4.8899755501222489E-4</v>
      </c>
      <c r="K201" s="3">
        <f t="shared" si="43"/>
        <v>1</v>
      </c>
      <c r="L201" s="3" cm="1">
        <f t="array" ref="L201">SUM(_xlfn._xlws.FILTER($D$2:$D$1312,_xlfn.MAP($F$2:$F$1312,_xlfn.LAMBDA(_xlpm.x,_xlpm.x=$F201))))</f>
        <v>4.8899755501222489E-4</v>
      </c>
      <c r="M201" s="3">
        <f t="shared" si="44"/>
        <v>1</v>
      </c>
      <c r="N201" s="3">
        <f t="shared" si="45"/>
        <v>0.21041093737452468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~tall~ : [tal]</v>
      </c>
      <c r="B202" s="2">
        <v>1</v>
      </c>
      <c r="C202" s="1" t="s">
        <v>1802</v>
      </c>
      <c r="D202" s="3">
        <f t="shared" si="37"/>
        <v>4.8899755501222489E-4</v>
      </c>
      <c r="E202" s="3" t="str">
        <f t="shared" si="38"/>
        <v>~tall~</v>
      </c>
      <c r="F202" s="3" t="str">
        <f t="shared" si="39"/>
        <v>[tal]</v>
      </c>
      <c r="G202" s="5">
        <f t="shared" si="40"/>
        <v>4</v>
      </c>
      <c r="H202" s="5">
        <f t="shared" si="41"/>
        <v>3</v>
      </c>
      <c r="I202" s="5">
        <f t="shared" si="42"/>
        <v>4</v>
      </c>
      <c r="J202" s="3" cm="1">
        <f t="array" ref="J202">SUM(_xlfn._xlws.FILTER($D$2:$D$1312,_xlfn.MAP($E$2:$E$1312,_xlfn.LAMBDA(_xlpm.x,_xlpm.x=$E202))))</f>
        <v>4.8899755501222489E-4</v>
      </c>
      <c r="K202" s="3">
        <f t="shared" si="43"/>
        <v>1</v>
      </c>
      <c r="L202" s="3" cm="1">
        <f t="array" ref="L202">SUM(_xlfn._xlws.FILTER($D$2:$D$1312,_xlfn.MAP($F$2:$F$1312,_xlfn.LAMBDA(_xlpm.x,_xlpm.x=$F202))))</f>
        <v>4.8899755501222489E-4</v>
      </c>
      <c r="M202" s="3">
        <f t="shared" si="44"/>
        <v>1</v>
      </c>
      <c r="N202" s="3">
        <f t="shared" si="45"/>
        <v>0.21041093737452468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~tung~ : [tʊŋ]</v>
      </c>
      <c r="B203" s="2">
        <v>1</v>
      </c>
      <c r="C203" s="1" t="s">
        <v>1801</v>
      </c>
      <c r="D203" s="3">
        <f t="shared" si="37"/>
        <v>4.8899755501222489E-4</v>
      </c>
      <c r="E203" s="3" t="str">
        <f t="shared" si="38"/>
        <v>~tung~</v>
      </c>
      <c r="F203" s="3" t="str">
        <f t="shared" si="39"/>
        <v>[tʊŋ]</v>
      </c>
      <c r="G203" s="5">
        <f t="shared" si="40"/>
        <v>4</v>
      </c>
      <c r="H203" s="5">
        <f t="shared" si="41"/>
        <v>3</v>
      </c>
      <c r="I203" s="5">
        <f t="shared" si="42"/>
        <v>4</v>
      </c>
      <c r="J203" s="3" cm="1">
        <f t="array" ref="J203">SUM(_xlfn._xlws.FILTER($D$2:$D$1312,_xlfn.MAP($E$2:$E$1312,_xlfn.LAMBDA(_xlpm.x,_xlpm.x=$E203))))</f>
        <v>4.8899755501222489E-4</v>
      </c>
      <c r="K203" s="3">
        <f t="shared" si="43"/>
        <v>1</v>
      </c>
      <c r="L203" s="3" cm="1">
        <f t="array" ref="L203">SUM(_xlfn._xlws.FILTER($D$2:$D$1312,_xlfn.MAP($F$2:$F$1312,_xlfn.LAMBDA(_xlpm.x,_xlpm.x=$F203))))</f>
        <v>4.8899755501222489E-4</v>
      </c>
      <c r="M203" s="3">
        <f t="shared" si="44"/>
        <v>1</v>
      </c>
      <c r="N203" s="3">
        <f t="shared" si="45"/>
        <v>0.21041093737452468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~wenn~ : [vɛn]</v>
      </c>
      <c r="B204" s="2">
        <v>1</v>
      </c>
      <c r="C204" s="1" t="s">
        <v>1800</v>
      </c>
      <c r="D204" s="3">
        <f t="shared" si="37"/>
        <v>4.8899755501222489E-4</v>
      </c>
      <c r="E204" s="3" t="str">
        <f t="shared" si="38"/>
        <v>~wenn~</v>
      </c>
      <c r="F204" s="3" t="str">
        <f t="shared" si="39"/>
        <v>[vɛn]</v>
      </c>
      <c r="G204" s="5">
        <f t="shared" si="40"/>
        <v>4</v>
      </c>
      <c r="H204" s="5">
        <f t="shared" si="41"/>
        <v>3</v>
      </c>
      <c r="I204" s="5">
        <f t="shared" si="42"/>
        <v>4</v>
      </c>
      <c r="J204" s="3" cm="1">
        <f t="array" ref="J204">SUM(_xlfn._xlws.FILTER($D$2:$D$1312,_xlfn.MAP($E$2:$E$1312,_xlfn.LAMBDA(_xlpm.x,_xlpm.x=$E204))))</f>
        <v>4.8899755501222489E-4</v>
      </c>
      <c r="K204" s="3">
        <f t="shared" si="43"/>
        <v>1</v>
      </c>
      <c r="L204" s="3" cm="1">
        <f t="array" ref="L204">SUM(_xlfn._xlws.FILTER($D$2:$D$1312,_xlfn.MAP($F$2:$F$1312,_xlfn.LAMBDA(_xlpm.x,_xlpm.x=$F204))))</f>
        <v>4.8899755501222489E-4</v>
      </c>
      <c r="M204" s="3">
        <f t="shared" si="44"/>
        <v>1</v>
      </c>
      <c r="N204" s="3">
        <f t="shared" si="45"/>
        <v>0.21041093737452468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~sinn~ : [zɪn]</v>
      </c>
      <c r="B205" s="2">
        <v>1</v>
      </c>
      <c r="C205" s="1" t="s">
        <v>1799</v>
      </c>
      <c r="D205" s="3">
        <f t="shared" si="37"/>
        <v>4.8899755501222489E-4</v>
      </c>
      <c r="E205" s="3" t="str">
        <f t="shared" si="38"/>
        <v>~sinn~</v>
      </c>
      <c r="F205" s="3" t="str">
        <f t="shared" si="39"/>
        <v>[zɪn]</v>
      </c>
      <c r="G205" s="5">
        <f t="shared" si="40"/>
        <v>4</v>
      </c>
      <c r="H205" s="5">
        <f t="shared" si="41"/>
        <v>3</v>
      </c>
      <c r="I205" s="5">
        <f t="shared" si="42"/>
        <v>4</v>
      </c>
      <c r="J205" s="3" cm="1">
        <f t="array" ref="J205">SUM(_xlfn._xlws.FILTER($D$2:$D$1312,_xlfn.MAP($E$2:$E$1312,_xlfn.LAMBDA(_xlpm.x,_xlpm.x=$E205))))</f>
        <v>4.8899755501222489E-4</v>
      </c>
      <c r="K205" s="3">
        <f t="shared" si="43"/>
        <v>1</v>
      </c>
      <c r="L205" s="3" cm="1">
        <f t="array" ref="L205">SUM(_xlfn._xlws.FILTER($D$2:$D$1312,_xlfn.MAP($F$2:$F$1312,_xlfn.LAMBDA(_xlpm.x,_xlpm.x=$F205))))</f>
        <v>4.8899755501222489E-4</v>
      </c>
      <c r="M205" s="3">
        <f t="shared" si="44"/>
        <v>1</v>
      </c>
      <c r="N205" s="3">
        <f t="shared" si="45"/>
        <v>0.21041093737452468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~sung~ : [zʊŋ]</v>
      </c>
      <c r="B206" s="2">
        <v>1</v>
      </c>
      <c r="C206" s="1" t="s">
        <v>1798</v>
      </c>
      <c r="D206" s="3">
        <f t="shared" si="37"/>
        <v>4.8899755501222489E-4</v>
      </c>
      <c r="E206" s="3" t="str">
        <f t="shared" si="38"/>
        <v>~sung~</v>
      </c>
      <c r="F206" s="3" t="str">
        <f t="shared" si="39"/>
        <v>[zʊŋ]</v>
      </c>
      <c r="G206" s="5">
        <f t="shared" si="40"/>
        <v>4</v>
      </c>
      <c r="H206" s="5">
        <f t="shared" si="41"/>
        <v>3</v>
      </c>
      <c r="I206" s="5">
        <f t="shared" si="42"/>
        <v>4</v>
      </c>
      <c r="J206" s="3" cm="1">
        <f t="array" ref="J206">SUM(_xlfn._xlws.FILTER($D$2:$D$1312,_xlfn.MAP($E$2:$E$1312,_xlfn.LAMBDA(_xlpm.x,_xlpm.x=$E206))))</f>
        <v>4.8899755501222489E-4</v>
      </c>
      <c r="K206" s="3">
        <f t="shared" si="43"/>
        <v>1</v>
      </c>
      <c r="L206" s="3" cm="1">
        <f t="array" ref="L206">SUM(_xlfn._xlws.FILTER($D$2:$D$1312,_xlfn.MAP($F$2:$F$1312,_xlfn.LAMBDA(_xlpm.x,_xlpm.x=$F206))))</f>
        <v>4.8899755501222489E-4</v>
      </c>
      <c r="M206" s="3">
        <f t="shared" si="44"/>
        <v>1</v>
      </c>
      <c r="N206" s="3">
        <f t="shared" si="45"/>
        <v>0.21041093737452468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~gann~ : [ɡan]</v>
      </c>
      <c r="B207" s="2">
        <v>1</v>
      </c>
      <c r="C207" s="1" t="s">
        <v>1797</v>
      </c>
      <c r="D207" s="3">
        <f t="shared" si="37"/>
        <v>4.8899755501222489E-4</v>
      </c>
      <c r="E207" s="3" t="str">
        <f t="shared" si="38"/>
        <v>~gann~</v>
      </c>
      <c r="F207" s="3" t="str">
        <f t="shared" si="39"/>
        <v>[ɡan]</v>
      </c>
      <c r="G207" s="5">
        <f t="shared" si="40"/>
        <v>4</v>
      </c>
      <c r="H207" s="5">
        <f t="shared" si="41"/>
        <v>3</v>
      </c>
      <c r="I207" s="5">
        <f t="shared" si="42"/>
        <v>4</v>
      </c>
      <c r="J207" s="3" cm="1">
        <f t="array" ref="J207">SUM(_xlfn._xlws.FILTER($D$2:$D$1312,_xlfn.MAP($E$2:$E$1312,_xlfn.LAMBDA(_xlpm.x,_xlpm.x=$E207))))</f>
        <v>4.8899755501222489E-4</v>
      </c>
      <c r="K207" s="3">
        <f t="shared" si="43"/>
        <v>1</v>
      </c>
      <c r="L207" s="3" cm="1">
        <f t="array" ref="L207">SUM(_xlfn._xlws.FILTER($D$2:$D$1312,_xlfn.MAP($F$2:$F$1312,_xlfn.LAMBDA(_xlpm.x,_xlpm.x=$F207))))</f>
        <v>4.8899755501222489E-4</v>
      </c>
      <c r="M207" s="3">
        <f t="shared" si="44"/>
        <v>1</v>
      </c>
      <c r="N207" s="3">
        <f t="shared" si="45"/>
        <v>0.21041093737452468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~rch_~ : [ʁç_]</v>
      </c>
      <c r="B208" s="2">
        <v>1</v>
      </c>
      <c r="C208" s="1" t="s">
        <v>1796</v>
      </c>
      <c r="D208" s="3">
        <f t="shared" si="37"/>
        <v>4.8899755501222489E-4</v>
      </c>
      <c r="E208" s="3" t="str">
        <f t="shared" si="38"/>
        <v>~rch_~</v>
      </c>
      <c r="F208" s="3" t="str">
        <f t="shared" si="39"/>
        <v>[ʁç_]</v>
      </c>
      <c r="G208" s="5">
        <f t="shared" si="40"/>
        <v>4</v>
      </c>
      <c r="H208" s="5">
        <f t="shared" si="41"/>
        <v>3</v>
      </c>
      <c r="I208" s="5">
        <f t="shared" si="42"/>
        <v>4</v>
      </c>
      <c r="J208" s="3" cm="1">
        <f t="array" ref="J208">SUM(_xlfn._xlws.FILTER($D$2:$D$1312,_xlfn.MAP($E$2:$E$1312,_xlfn.LAMBDA(_xlpm.x,_xlpm.x=$E208))))</f>
        <v>4.8899755501222489E-4</v>
      </c>
      <c r="K208" s="3">
        <f t="shared" si="43"/>
        <v>1</v>
      </c>
      <c r="L208" s="3" cm="1">
        <f t="array" ref="L208">SUM(_xlfn._xlws.FILTER($D$2:$D$1312,_xlfn.MAP($F$2:$F$1312,_xlfn.LAMBDA(_xlpm.x,_xlpm.x=$F208))))</f>
        <v>4.8899755501222489E-4</v>
      </c>
      <c r="M208" s="3">
        <f t="shared" si="44"/>
        <v>1</v>
      </c>
      <c r="N208" s="3">
        <f t="shared" si="45"/>
        <v>0.21041093737452468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~rden~ : [ɐdn]</v>
      </c>
      <c r="B209" s="2">
        <v>1</v>
      </c>
      <c r="C209" s="1" t="s">
        <v>1795</v>
      </c>
      <c r="D209" s="3">
        <f t="shared" si="37"/>
        <v>4.8899755501222489E-4</v>
      </c>
      <c r="E209" s="3" t="str">
        <f t="shared" si="38"/>
        <v>~rden~</v>
      </c>
      <c r="F209" s="3" t="str">
        <f t="shared" si="39"/>
        <v>[ɐdn]</v>
      </c>
      <c r="G209" s="5">
        <f t="shared" si="40"/>
        <v>4</v>
      </c>
      <c r="H209" s="5">
        <f t="shared" si="41"/>
        <v>3</v>
      </c>
      <c r="I209" s="5">
        <f t="shared" si="42"/>
        <v>4</v>
      </c>
      <c r="J209" s="3" cm="1">
        <f t="array" ref="J209">SUM(_xlfn._xlws.FILTER($D$2:$D$1312,_xlfn.MAP($E$2:$E$1312,_xlfn.LAMBDA(_xlpm.x,_xlpm.x=$E209))))</f>
        <v>4.8899755501222489E-4</v>
      </c>
      <c r="K209" s="3">
        <f t="shared" si="43"/>
        <v>1</v>
      </c>
      <c r="L209" s="3" cm="1">
        <f t="array" ref="L209">SUM(_xlfn._xlws.FILTER($D$2:$D$1312,_xlfn.MAP($F$2:$F$1312,_xlfn.LAMBDA(_xlpm.x,_xlpm.x=$F209))))</f>
        <v>4.8899755501222489E-4</v>
      </c>
      <c r="M209" s="3">
        <f t="shared" si="44"/>
        <v>1</v>
      </c>
      <c r="N209" s="3">
        <f t="shared" si="45"/>
        <v>0.21041093737452468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~erfi~ : [ɐfɪ]</v>
      </c>
      <c r="B210" s="2">
        <v>1</v>
      </c>
      <c r="C210" s="1" t="s">
        <v>1794</v>
      </c>
      <c r="D210" s="3">
        <f t="shared" si="37"/>
        <v>4.8899755501222489E-4</v>
      </c>
      <c r="E210" s="3" t="str">
        <f t="shared" si="38"/>
        <v>~erfi~</v>
      </c>
      <c r="F210" s="3" t="str">
        <f t="shared" si="39"/>
        <v>[ɐfɪ]</v>
      </c>
      <c r="G210" s="5">
        <f t="shared" si="40"/>
        <v>4</v>
      </c>
      <c r="H210" s="5">
        <f t="shared" si="41"/>
        <v>3</v>
      </c>
      <c r="I210" s="5">
        <f t="shared" si="42"/>
        <v>4</v>
      </c>
      <c r="J210" s="3" cm="1">
        <f t="array" ref="J210">SUM(_xlfn._xlws.FILTER($D$2:$D$1312,_xlfn.MAP($E$2:$E$1312,_xlfn.LAMBDA(_xlpm.x,_xlpm.x=$E210))))</f>
        <v>4.8899755501222489E-4</v>
      </c>
      <c r="K210" s="3">
        <f t="shared" si="43"/>
        <v>1</v>
      </c>
      <c r="L210" s="3" cm="1">
        <f t="array" ref="L210">SUM(_xlfn._xlws.FILTER($D$2:$D$1312,_xlfn.MAP($F$2:$F$1312,_xlfn.LAMBDA(_xlpm.x,_xlpm.x=$F210))))</f>
        <v>4.8899755501222489E-4</v>
      </c>
      <c r="M210" s="3">
        <f t="shared" si="44"/>
        <v>1</v>
      </c>
      <c r="N210" s="3">
        <f t="shared" si="45"/>
        <v>0.21041093737452468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~ecke~ : [ɛke]</v>
      </c>
      <c r="B211" s="2">
        <v>1</v>
      </c>
      <c r="C211" s="1" t="s">
        <v>1793</v>
      </c>
      <c r="D211" s="3">
        <f t="shared" si="37"/>
        <v>4.8899755501222489E-4</v>
      </c>
      <c r="E211" s="3" t="str">
        <f t="shared" si="38"/>
        <v>~ecke~</v>
      </c>
      <c r="F211" s="3" t="str">
        <f t="shared" si="39"/>
        <v>[ɛke]</v>
      </c>
      <c r="G211" s="5">
        <f t="shared" si="40"/>
        <v>4</v>
      </c>
      <c r="H211" s="5">
        <f t="shared" si="41"/>
        <v>3</v>
      </c>
      <c r="I211" s="5">
        <f t="shared" si="42"/>
        <v>4</v>
      </c>
      <c r="J211" s="3" cm="1">
        <f t="array" ref="J211">SUM(_xlfn._xlws.FILTER($D$2:$D$1312,_xlfn.MAP($E$2:$E$1312,_xlfn.LAMBDA(_xlpm.x,_xlpm.x=$E211))))</f>
        <v>4.8899755501222489E-4</v>
      </c>
      <c r="K211" s="3">
        <f t="shared" si="43"/>
        <v>1</v>
      </c>
      <c r="L211" s="3" cm="1">
        <f t="array" ref="L211">SUM(_xlfn._xlws.FILTER($D$2:$D$1312,_xlfn.MAP($F$2:$F$1312,_xlfn.LAMBDA(_xlpm.x,_xlpm.x=$F211))))</f>
        <v>4.8899755501222489E-4</v>
      </c>
      <c r="M211" s="3">
        <f t="shared" si="44"/>
        <v>1</v>
      </c>
      <c r="N211" s="3">
        <f t="shared" si="45"/>
        <v>0.21041093737452468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~nken~ : [ŋkŋ]</v>
      </c>
      <c r="B212" s="2">
        <v>1</v>
      </c>
      <c r="C212" s="1" t="s">
        <v>360</v>
      </c>
      <c r="D212" s="3">
        <f t="shared" si="37"/>
        <v>4.8899755501222489E-4</v>
      </c>
      <c r="E212" s="3" t="str">
        <f t="shared" si="38"/>
        <v>~nken~</v>
      </c>
      <c r="F212" s="3" t="str">
        <f t="shared" si="39"/>
        <v>[ŋkŋ]</v>
      </c>
      <c r="G212" s="5">
        <f t="shared" si="40"/>
        <v>4</v>
      </c>
      <c r="H212" s="5">
        <f t="shared" si="41"/>
        <v>3</v>
      </c>
      <c r="I212" s="5">
        <f t="shared" si="42"/>
        <v>4</v>
      </c>
      <c r="J212" s="3" cm="1">
        <f t="array" ref="J212">SUM(_xlfn._xlws.FILTER($D$2:$D$1312,_xlfn.MAP($E$2:$E$1312,_xlfn.LAMBDA(_xlpm.x,_xlpm.x=$E212))))</f>
        <v>4.8899755501222489E-4</v>
      </c>
      <c r="K212" s="3">
        <f t="shared" si="43"/>
        <v>1</v>
      </c>
      <c r="L212" s="3" cm="1">
        <f t="array" ref="L212">SUM(_xlfn._xlws.FILTER($D$2:$D$1312,_xlfn.MAP($F$2:$F$1312,_xlfn.LAMBDA(_xlpm.x,_xlpm.x=$F212))))</f>
        <v>4.8899755501222489E-4</v>
      </c>
      <c r="M212" s="3">
        <f t="shared" si="44"/>
        <v>1</v>
      </c>
      <c r="N212" s="3">
        <f t="shared" si="45"/>
        <v>0.21041093737452468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~erwa~ : [ɐva]</v>
      </c>
      <c r="B213" s="2">
        <v>1</v>
      </c>
      <c r="C213" s="1" t="s">
        <v>1792</v>
      </c>
      <c r="D213" s="3">
        <f t="shared" si="37"/>
        <v>4.8899755501222489E-4</v>
      </c>
      <c r="E213" s="3" t="str">
        <f t="shared" si="38"/>
        <v>~erwa~</v>
      </c>
      <c r="F213" s="3" t="str">
        <f t="shared" si="39"/>
        <v>[ɐva]</v>
      </c>
      <c r="G213" s="5">
        <f t="shared" si="40"/>
        <v>4</v>
      </c>
      <c r="H213" s="5">
        <f t="shared" si="41"/>
        <v>3</v>
      </c>
      <c r="I213" s="5">
        <f t="shared" si="42"/>
        <v>4</v>
      </c>
      <c r="J213" s="3" cm="1">
        <f t="array" ref="J213">SUM(_xlfn._xlws.FILTER($D$2:$D$1312,_xlfn.MAP($E$2:$E$1312,_xlfn.LAMBDA(_xlpm.x,_xlpm.x=$E213))))</f>
        <v>4.8899755501222489E-4</v>
      </c>
      <c r="K213" s="3">
        <f t="shared" si="43"/>
        <v>1</v>
      </c>
      <c r="L213" s="3" cm="1">
        <f t="array" ref="L213">SUM(_xlfn._xlws.FILTER($D$2:$D$1312,_xlfn.MAP($F$2:$F$1312,_xlfn.LAMBDA(_xlpm.x,_xlpm.x=$F213))))</f>
        <v>4.8899755501222489E-4</v>
      </c>
      <c r="M213" s="3">
        <f t="shared" si="44"/>
        <v>1</v>
      </c>
      <c r="N213" s="3">
        <f t="shared" si="45"/>
        <v>0.21041093737452468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~ger_~ : [ɡɐ_]</v>
      </c>
      <c r="B214" s="2">
        <v>1</v>
      </c>
      <c r="C214" s="1" t="s">
        <v>1791</v>
      </c>
      <c r="D214" s="3">
        <f t="shared" si="37"/>
        <v>4.8899755501222489E-4</v>
      </c>
      <c r="E214" s="3" t="str">
        <f t="shared" si="38"/>
        <v>~ger_~</v>
      </c>
      <c r="F214" s="3" t="str">
        <f t="shared" si="39"/>
        <v>[ɡɐ_]</v>
      </c>
      <c r="G214" s="5">
        <f t="shared" si="40"/>
        <v>4</v>
      </c>
      <c r="H214" s="5">
        <f t="shared" si="41"/>
        <v>3</v>
      </c>
      <c r="I214" s="5">
        <f t="shared" si="42"/>
        <v>4</v>
      </c>
      <c r="J214" s="3" cm="1">
        <f t="array" ref="J214">SUM(_xlfn._xlws.FILTER($D$2:$D$1312,_xlfn.MAP($E$2:$E$1312,_xlfn.LAMBDA(_xlpm.x,_xlpm.x=$E214))))</f>
        <v>4.8899755501222489E-4</v>
      </c>
      <c r="K214" s="3">
        <f t="shared" si="43"/>
        <v>1</v>
      </c>
      <c r="L214" s="3" cm="1">
        <f t="array" ref="L214">SUM(_xlfn._xlws.FILTER($D$2:$D$1312,_xlfn.MAP($F$2:$F$1312,_xlfn.LAMBDA(_xlpm.x,_xlpm.x=$F214))))</f>
        <v>4.8899755501222489E-4</v>
      </c>
      <c r="M214" s="3">
        <f t="shared" si="44"/>
        <v>1</v>
      </c>
      <c r="N214" s="3">
        <f t="shared" si="45"/>
        <v>0.21041093737452468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~chef~ : [ʃɛf]</v>
      </c>
      <c r="B215" s="2">
        <v>1</v>
      </c>
      <c r="C215" s="1" t="s">
        <v>1790</v>
      </c>
      <c r="D215" s="3">
        <f t="shared" si="37"/>
        <v>4.8899755501222489E-4</v>
      </c>
      <c r="E215" s="3" t="str">
        <f t="shared" si="38"/>
        <v>~chef~</v>
      </c>
      <c r="F215" s="3" t="str">
        <f t="shared" si="39"/>
        <v>[ʃɛf]</v>
      </c>
      <c r="G215" s="5">
        <f t="shared" si="40"/>
        <v>4</v>
      </c>
      <c r="H215" s="5">
        <f t="shared" si="41"/>
        <v>3</v>
      </c>
      <c r="I215" s="5">
        <f t="shared" si="42"/>
        <v>4</v>
      </c>
      <c r="J215" s="3" cm="1">
        <f t="array" ref="J215">SUM(_xlfn._xlws.FILTER($D$2:$D$1312,_xlfn.MAP($E$2:$E$1312,_xlfn.LAMBDA(_xlpm.x,_xlpm.x=$E215))))</f>
        <v>4.8899755501222489E-4</v>
      </c>
      <c r="K215" s="3">
        <f t="shared" si="43"/>
        <v>1</v>
      </c>
      <c r="L215" s="3" cm="1">
        <f t="array" ref="L215">SUM(_xlfn._xlws.FILTER($D$2:$D$1312,_xlfn.MAP($F$2:$F$1312,_xlfn.LAMBDA(_xlpm.x,_xlpm.x=$F215))))</f>
        <v>4.8899755501222489E-4</v>
      </c>
      <c r="M215" s="3">
        <f t="shared" si="44"/>
        <v>1</v>
      </c>
      <c r="N215" s="3">
        <f t="shared" si="45"/>
        <v>0.21041093737452468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~rück~ : [ʁʏk]</v>
      </c>
      <c r="B216" s="2">
        <v>1</v>
      </c>
      <c r="C216" s="1" t="s">
        <v>1789</v>
      </c>
      <c r="D216" s="3">
        <f t="shared" si="37"/>
        <v>4.8899755501222489E-4</v>
      </c>
      <c r="E216" s="3" t="str">
        <f t="shared" si="38"/>
        <v>~rück~</v>
      </c>
      <c r="F216" s="3" t="str">
        <f t="shared" si="39"/>
        <v>[ʁʏk]</v>
      </c>
      <c r="G216" s="5">
        <f t="shared" si="40"/>
        <v>4</v>
      </c>
      <c r="H216" s="5">
        <f t="shared" si="41"/>
        <v>3</v>
      </c>
      <c r="I216" s="5">
        <f t="shared" si="42"/>
        <v>4</v>
      </c>
      <c r="J216" s="3" cm="1">
        <f t="array" ref="J216">SUM(_xlfn._xlws.FILTER($D$2:$D$1312,_xlfn.MAP($E$2:$E$1312,_xlfn.LAMBDA(_xlpm.x,_xlpm.x=$E216))))</f>
        <v>4.8899755501222489E-4</v>
      </c>
      <c r="K216" s="3">
        <f t="shared" si="43"/>
        <v>1</v>
      </c>
      <c r="L216" s="3" cm="1">
        <f t="array" ref="L216">SUM(_xlfn._xlws.FILTER($D$2:$D$1312,_xlfn.MAP($F$2:$F$1312,_xlfn.LAMBDA(_xlpm.x,_xlpm.x=$F216))))</f>
        <v>4.8899755501222489E-4</v>
      </c>
      <c r="M216" s="3">
        <f t="shared" si="44"/>
        <v>1</v>
      </c>
      <c r="N216" s="3">
        <f t="shared" si="45"/>
        <v>0.21041093737452468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~ginn~ : [ɡɪn]</v>
      </c>
      <c r="B217" s="2">
        <v>1</v>
      </c>
      <c r="C217" s="1" t="s">
        <v>1788</v>
      </c>
      <c r="D217" s="3">
        <f t="shared" si="37"/>
        <v>4.8899755501222489E-4</v>
      </c>
      <c r="E217" s="3" t="str">
        <f t="shared" si="38"/>
        <v>~ginn~</v>
      </c>
      <c r="F217" s="3" t="str">
        <f t="shared" si="39"/>
        <v>[ɡɪn]</v>
      </c>
      <c r="G217" s="5">
        <f t="shared" si="40"/>
        <v>4</v>
      </c>
      <c r="H217" s="5">
        <f t="shared" si="41"/>
        <v>3</v>
      </c>
      <c r="I217" s="5">
        <f t="shared" si="42"/>
        <v>4</v>
      </c>
      <c r="J217" s="3" cm="1">
        <f t="array" ref="J217">SUM(_xlfn._xlws.FILTER($D$2:$D$1312,_xlfn.MAP($E$2:$E$1312,_xlfn.LAMBDA(_xlpm.x,_xlpm.x=$E217))))</f>
        <v>4.8899755501222489E-4</v>
      </c>
      <c r="K217" s="3">
        <f t="shared" si="43"/>
        <v>1</v>
      </c>
      <c r="L217" s="3" cm="1">
        <f t="array" ref="L217">SUM(_xlfn._xlws.FILTER($D$2:$D$1312,_xlfn.MAP($F$2:$F$1312,_xlfn.LAMBDA(_xlpm.x,_xlpm.x=$F217))))</f>
        <v>4.8899755501222489E-4</v>
      </c>
      <c r="M217" s="3">
        <f t="shared" si="44"/>
        <v>1</v>
      </c>
      <c r="N217" s="3">
        <f t="shared" si="45"/>
        <v>0.21041093737452468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~ruch~ : [ʁʊx]</v>
      </c>
      <c r="B218" s="2">
        <v>1</v>
      </c>
      <c r="C218" s="1" t="s">
        <v>1787</v>
      </c>
      <c r="D218" s="3">
        <f t="shared" si="37"/>
        <v>4.8899755501222489E-4</v>
      </c>
      <c r="E218" s="3" t="str">
        <f t="shared" si="38"/>
        <v>~ruch~</v>
      </c>
      <c r="F218" s="3" t="str">
        <f t="shared" si="39"/>
        <v>[ʁʊx]</v>
      </c>
      <c r="G218" s="5">
        <f t="shared" si="40"/>
        <v>4</v>
      </c>
      <c r="H218" s="5">
        <f t="shared" si="41"/>
        <v>3</v>
      </c>
      <c r="I218" s="5">
        <f t="shared" si="42"/>
        <v>4</v>
      </c>
      <c r="J218" s="3" cm="1">
        <f t="array" ref="J218">SUM(_xlfn._xlws.FILTER($D$2:$D$1312,_xlfn.MAP($E$2:$E$1312,_xlfn.LAMBDA(_xlpm.x,_xlpm.x=$E218))))</f>
        <v>4.8899755501222489E-4</v>
      </c>
      <c r="K218" s="3">
        <f t="shared" si="43"/>
        <v>1</v>
      </c>
      <c r="L218" s="3" cm="1">
        <f t="array" ref="L218">SUM(_xlfn._xlws.FILTER($D$2:$D$1312,_xlfn.MAP($F$2:$F$1312,_xlfn.LAMBDA(_xlpm.x,_xlpm.x=$F218))))</f>
        <v>4.8899755501222489E-4</v>
      </c>
      <c r="M218" s="3">
        <f t="shared" si="44"/>
        <v>1</v>
      </c>
      <c r="N218" s="3">
        <f t="shared" si="45"/>
        <v>0.21041093737452468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~ging~ : [ɡɪŋ]</v>
      </c>
      <c r="B219" s="2">
        <v>1</v>
      </c>
      <c r="C219" s="1" t="s">
        <v>1786</v>
      </c>
      <c r="D219" s="3">
        <f t="shared" si="37"/>
        <v>4.8899755501222489E-4</v>
      </c>
      <c r="E219" s="3" t="str">
        <f t="shared" si="38"/>
        <v>~ging~</v>
      </c>
      <c r="F219" s="3" t="str">
        <f t="shared" si="39"/>
        <v>[ɡɪŋ]</v>
      </c>
      <c r="G219" s="5">
        <f t="shared" si="40"/>
        <v>4</v>
      </c>
      <c r="H219" s="5">
        <f t="shared" si="41"/>
        <v>3</v>
      </c>
      <c r="I219" s="5">
        <f t="shared" si="42"/>
        <v>4</v>
      </c>
      <c r="J219" s="3" cm="1">
        <f t="array" ref="J219">SUM(_xlfn._xlws.FILTER($D$2:$D$1312,_xlfn.MAP($E$2:$E$1312,_xlfn.LAMBDA(_xlpm.x,_xlpm.x=$E219))))</f>
        <v>4.8899755501222489E-4</v>
      </c>
      <c r="K219" s="3">
        <f t="shared" si="43"/>
        <v>1</v>
      </c>
      <c r="L219" s="3" cm="1">
        <f t="array" ref="L219">SUM(_xlfn._xlws.FILTER($D$2:$D$1312,_xlfn.MAP($F$2:$F$1312,_xlfn.LAMBDA(_xlpm.x,_xlpm.x=$F219))))</f>
        <v>4.8899755501222489E-4</v>
      </c>
      <c r="M219" s="3">
        <f t="shared" si="44"/>
        <v>1</v>
      </c>
      <c r="N219" s="3">
        <f t="shared" si="45"/>
        <v>0.21041093737452468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~gung~ : [ɡʊŋ]</v>
      </c>
      <c r="B220" s="2">
        <v>1</v>
      </c>
      <c r="C220" s="1" t="s">
        <v>1785</v>
      </c>
      <c r="D220" s="3">
        <f t="shared" si="37"/>
        <v>4.8899755501222489E-4</v>
      </c>
      <c r="E220" s="3" t="str">
        <f t="shared" si="38"/>
        <v>~gung~</v>
      </c>
      <c r="F220" s="3" t="str">
        <f t="shared" si="39"/>
        <v>[ɡʊŋ]</v>
      </c>
      <c r="G220" s="5">
        <f t="shared" si="40"/>
        <v>4</v>
      </c>
      <c r="H220" s="5">
        <f t="shared" si="41"/>
        <v>3</v>
      </c>
      <c r="I220" s="5">
        <f t="shared" si="42"/>
        <v>4</v>
      </c>
      <c r="J220" s="3" cm="1">
        <f t="array" ref="J220">SUM(_xlfn._xlws.FILTER($D$2:$D$1312,_xlfn.MAP($E$2:$E$1312,_xlfn.LAMBDA(_xlpm.x,_xlpm.x=$E220))))</f>
        <v>4.8899755501222489E-4</v>
      </c>
      <c r="K220" s="3">
        <f t="shared" si="43"/>
        <v>1</v>
      </c>
      <c r="L220" s="3" cm="1">
        <f t="array" ref="L220">SUM(_xlfn._xlws.FILTER($D$2:$D$1312,_xlfn.MAP($F$2:$F$1312,_xlfn.LAMBDA(_xlpm.x,_xlpm.x=$F220))))</f>
        <v>4.8899755501222489E-4</v>
      </c>
      <c r="M220" s="3">
        <f t="shared" si="44"/>
        <v>1</v>
      </c>
      <c r="N220" s="3">
        <f t="shared" si="45"/>
        <v>0.21041093737452468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~jung~ : [ʝʊŋ]</v>
      </c>
      <c r="B221" s="2">
        <v>1</v>
      </c>
      <c r="C221" s="1" t="s">
        <v>1784</v>
      </c>
      <c r="D221" s="3">
        <f t="shared" si="37"/>
        <v>4.8899755501222489E-4</v>
      </c>
      <c r="E221" s="3" t="str">
        <f t="shared" si="38"/>
        <v>~jung~</v>
      </c>
      <c r="F221" s="3" t="str">
        <f t="shared" si="39"/>
        <v>[ʝʊŋ]</v>
      </c>
      <c r="G221" s="5">
        <f t="shared" si="40"/>
        <v>4</v>
      </c>
      <c r="H221" s="5">
        <f t="shared" si="41"/>
        <v>3</v>
      </c>
      <c r="I221" s="5">
        <f t="shared" si="42"/>
        <v>4</v>
      </c>
      <c r="J221" s="3" cm="1">
        <f t="array" ref="J221">SUM(_xlfn._xlws.FILTER($D$2:$D$1312,_xlfn.MAP($E$2:$E$1312,_xlfn.LAMBDA(_xlpm.x,_xlpm.x=$E221))))</f>
        <v>4.8899755501222489E-4</v>
      </c>
      <c r="K221" s="3">
        <f t="shared" si="43"/>
        <v>1</v>
      </c>
      <c r="L221" s="3" cm="1">
        <f t="array" ref="L221">SUM(_xlfn._xlws.FILTER($D$2:$D$1312,_xlfn.MAP($F$2:$F$1312,_xlfn.LAMBDA(_xlpm.x,_xlpm.x=$F221))))</f>
        <v>4.8899755501222489E-4</v>
      </c>
      <c r="M221" s="3">
        <f t="shared" si="44"/>
        <v>1</v>
      </c>
      <c r="N221" s="3">
        <f t="shared" si="45"/>
        <v>0.21041093737452468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~ande~ : [andə]</v>
      </c>
      <c r="B222" s="2">
        <v>1</v>
      </c>
      <c r="C222" s="1" t="s">
        <v>1783</v>
      </c>
      <c r="D222" s="3">
        <f t="shared" si="37"/>
        <v>4.8899755501222489E-4</v>
      </c>
      <c r="E222" s="1" t="str">
        <f t="shared" si="38"/>
        <v>~ande~</v>
      </c>
      <c r="F222" s="1" t="str">
        <f t="shared" si="39"/>
        <v>[andə]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SUM(_xlfn._xlws.FILTER($D$2:$D$1312,_xlfn.MAP($E$2:$E$1312,_xlfn.LAMBDA(_xlpm.x,_xlpm.x=$E222))))</f>
        <v>4.8899755501222489E-4</v>
      </c>
      <c r="K222" s="3">
        <f t="shared" si="43"/>
        <v>1</v>
      </c>
      <c r="L222" s="3" cm="1">
        <f t="array" ref="L222">SUM(_xlfn._xlws.FILTER($D$2:$D$1312,_xlfn.MAP($F$2:$F$1312,_xlfn.LAMBDA(_xlpm.x,_xlpm.x=$F222))))</f>
        <v>4.8899755501222489E-4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~ange~ : [anɡe]</v>
      </c>
      <c r="B223" s="2">
        <v>1</v>
      </c>
      <c r="C223" s="1" t="s">
        <v>1782</v>
      </c>
      <c r="D223" s="3">
        <f t="shared" si="37"/>
        <v>4.8899755501222489E-4</v>
      </c>
      <c r="E223" s="1" t="str">
        <f t="shared" si="38"/>
        <v>~ange~</v>
      </c>
      <c r="F223" s="1" t="str">
        <f t="shared" si="39"/>
        <v>[anɡe]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SUM(_xlfn._xlws.FILTER($D$2:$D$1312,_xlfn.MAP($E$2:$E$1312,_xlfn.LAMBDA(_xlpm.x,_xlpm.x=$E223))))</f>
        <v>4.8899755501222489E-4</v>
      </c>
      <c r="K223" s="3">
        <f t="shared" si="43"/>
        <v>1</v>
      </c>
      <c r="L223" s="3" cm="1">
        <f t="array" ref="L223">SUM(_xlfn._xlws.FILTER($D$2:$D$1312,_xlfn.MAP($F$2:$F$1312,_xlfn.LAMBDA(_xlpm.x,_xlpm.x=$F223))))</f>
        <v>4.8899755501222489E-4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~absa~ : [apza]</v>
      </c>
      <c r="B224" s="2">
        <v>1</v>
      </c>
      <c r="C224" s="1" t="s">
        <v>1781</v>
      </c>
      <c r="D224" s="3">
        <f t="shared" si="37"/>
        <v>4.8899755501222489E-4</v>
      </c>
      <c r="E224" s="1" t="str">
        <f t="shared" si="38"/>
        <v>~absa~</v>
      </c>
      <c r="F224" s="1" t="str">
        <f t="shared" si="39"/>
        <v>[apza]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SUM(_xlfn._xlws.FILTER($D$2:$D$1312,_xlfn.MAP($E$2:$E$1312,_xlfn.LAMBDA(_xlpm.x,_xlpm.x=$E224))))</f>
        <v>4.8899755501222489E-4</v>
      </c>
      <c r="K224" s="3">
        <f t="shared" si="43"/>
        <v>1</v>
      </c>
      <c r="L224" s="3" cm="1">
        <f t="array" ref="L224">SUM(_xlfn._xlws.FILTER($D$2:$D$1312,_xlfn.MAP($F$2:$F$1312,_xlfn.LAMBDA(_xlpm.x,_xlpm.x=$F224))))</f>
        <v>4.8899755501222489E-4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~ato~ : [atoː]</v>
      </c>
      <c r="B225" s="2">
        <v>1</v>
      </c>
      <c r="C225" s="1" t="s">
        <v>1780</v>
      </c>
      <c r="D225" s="3">
        <f t="shared" si="37"/>
        <v>4.8899755501222489E-4</v>
      </c>
      <c r="E225" s="1" t="str">
        <f t="shared" si="38"/>
        <v>~ato~</v>
      </c>
      <c r="F225" s="1" t="str">
        <f t="shared" si="39"/>
        <v>[atoː]</v>
      </c>
      <c r="G225" s="5">
        <f t="shared" si="40"/>
        <v>3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SUM(_xlfn._xlws.FILTER($D$2:$D$1312,_xlfn.MAP($E$2:$E$1312,_xlfn.LAMBDA(_xlpm.x,_xlpm.x=$E225))))</f>
        <v>4.8899755501222489E-4</v>
      </c>
      <c r="K225" s="3">
        <f t="shared" si="43"/>
        <v>1</v>
      </c>
      <c r="L225" s="3" cm="1">
        <f t="array" ref="L225">SUM(_xlfn._xlws.FILTER($D$2:$D$1312,_xlfn.MAP($F$2:$F$1312,_xlfn.LAMBDA(_xlpm.x,_xlpm.x=$F225))))</f>
        <v>4.8899755501222489E-4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~aber~ : [aːbɐ]</v>
      </c>
      <c r="B226" s="2">
        <v>1</v>
      </c>
      <c r="C226" s="1" t="s">
        <v>1779</v>
      </c>
      <c r="D226" s="3">
        <f t="shared" si="37"/>
        <v>4.8899755501222489E-4</v>
      </c>
      <c r="E226" s="1" t="str">
        <f t="shared" si="38"/>
        <v>~aber~</v>
      </c>
      <c r="F226" s="1" t="str">
        <f t="shared" si="39"/>
        <v>[aːbɐ]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SUM(_xlfn._xlws.FILTER($D$2:$D$1312,_xlfn.MAP($E$2:$E$1312,_xlfn.LAMBDA(_xlpm.x,_xlpm.x=$E226))))</f>
        <v>4.8899755501222489E-4</v>
      </c>
      <c r="K226" s="3">
        <f t="shared" si="43"/>
        <v>1</v>
      </c>
      <c r="L226" s="3" cm="1">
        <f t="array" ref="L226">SUM(_xlfn._xlws.FILTER($D$2:$D$1312,_xlfn.MAP($F$2:$F$1312,_xlfn.LAMBDA(_xlpm.x,_xlpm.x=$F226))))</f>
        <v>4.8899755501222489E-4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~eile~ : [aɛle]</v>
      </c>
      <c r="B227" s="2">
        <v>1</v>
      </c>
      <c r="C227" s="1" t="s">
        <v>1778</v>
      </c>
      <c r="D227" s="3">
        <f t="shared" si="37"/>
        <v>4.8899755501222489E-4</v>
      </c>
      <c r="E227" s="3" t="str">
        <f t="shared" si="38"/>
        <v>~eile~</v>
      </c>
      <c r="F227" s="3" t="str">
        <f t="shared" si="39"/>
        <v>[aɛle]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SUM(_xlfn._xlws.FILTER($D$2:$D$1312,_xlfn.MAP($E$2:$E$1312,_xlfn.LAMBDA(_xlpm.x,_xlpm.x=$E227))))</f>
        <v>4.8899755501222489E-4</v>
      </c>
      <c r="K227" s="3">
        <f t="shared" si="43"/>
        <v>1</v>
      </c>
      <c r="L227" s="3" cm="1">
        <f t="array" ref="L227">SUM(_xlfn._xlws.FILTER($D$2:$D$1312,_xlfn.MAP($F$2:$F$1312,_xlfn.LAMBDA(_xlpm.x,_xlpm.x=$F227))))</f>
        <v>4.8899755501222489E-4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~eini~ : [aɛnɪ]</v>
      </c>
      <c r="B228" s="2">
        <v>1</v>
      </c>
      <c r="C228" s="1" t="s">
        <v>1777</v>
      </c>
      <c r="D228" s="3">
        <f t="shared" si="37"/>
        <v>4.8899755501222489E-4</v>
      </c>
      <c r="E228" s="1" t="str">
        <f t="shared" si="38"/>
        <v>~eini~</v>
      </c>
      <c r="F228" s="1" t="str">
        <f t="shared" si="39"/>
        <v>[aɛnɪ]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SUM(_xlfn._xlws.FILTER($D$2:$D$1312,_xlfn.MAP($E$2:$E$1312,_xlfn.LAMBDA(_xlpm.x,_xlpm.x=$E228))))</f>
        <v>4.8899755501222489E-4</v>
      </c>
      <c r="K228" s="3">
        <f t="shared" si="43"/>
        <v>1</v>
      </c>
      <c r="L228" s="3" cm="1">
        <f t="array" ref="L228">SUM(_xlfn._xlws.FILTER($D$2:$D$1312,_xlfn.MAP($F$2:$F$1312,_xlfn.LAMBDA(_xlpm.x,_xlpm.x=$F228))))</f>
        <v>4.8899755501222489E-4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~auge~ : [aɔɡe]</v>
      </c>
      <c r="B229" s="2">
        <v>1</v>
      </c>
      <c r="C229" s="1" t="s">
        <v>1776</v>
      </c>
      <c r="D229" s="3">
        <f t="shared" si="37"/>
        <v>4.8899755501222489E-4</v>
      </c>
      <c r="E229" s="1" t="str">
        <f t="shared" si="38"/>
        <v>~auge~</v>
      </c>
      <c r="F229" s="1" t="str">
        <f t="shared" si="39"/>
        <v>[aɔɡe]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SUM(_xlfn._xlws.FILTER($D$2:$D$1312,_xlfn.MAP($E$2:$E$1312,_xlfn.LAMBDA(_xlpm.x,_xlpm.x=$E229))))</f>
        <v>4.8899755501222489E-4</v>
      </c>
      <c r="K229" s="3">
        <f t="shared" si="43"/>
        <v>1</v>
      </c>
      <c r="L229" s="3" cm="1">
        <f t="array" ref="L229">SUM(_xlfn._xlws.FILTER($D$2:$D$1312,_xlfn.MAP($F$2:$F$1312,_xlfn.LAMBDA(_xlpm.x,_xlpm.x=$F229))))</f>
        <v>4.8899755501222489E-4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~art~ : [aːʁt]</v>
      </c>
      <c r="B230" s="2">
        <v>1</v>
      </c>
      <c r="C230" s="1" t="s">
        <v>1775</v>
      </c>
      <c r="D230" s="3">
        <f t="shared" si="37"/>
        <v>4.8899755501222489E-4</v>
      </c>
      <c r="E230" s="1" t="str">
        <f t="shared" si="38"/>
        <v>~art~</v>
      </c>
      <c r="F230" s="1" t="str">
        <f t="shared" si="39"/>
        <v>[aːʁt]</v>
      </c>
      <c r="G230" s="5">
        <f t="shared" si="40"/>
        <v>3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SUM(_xlfn._xlws.FILTER($D$2:$D$1312,_xlfn.MAP($E$2:$E$1312,_xlfn.LAMBDA(_xlpm.x,_xlpm.x=$E230))))</f>
        <v>4.8899755501222489E-4</v>
      </c>
      <c r="K230" s="3">
        <f t="shared" si="43"/>
        <v>1</v>
      </c>
      <c r="L230" s="3" cm="1">
        <f t="array" ref="L230">SUM(_xlfn._xlws.FILTER($D$2:$D$1312,_xlfn.MAP($F$2:$F$1312,_xlfn.LAMBDA(_xlpm.x,_xlpm.x=$F230))))</f>
        <v>4.8899755501222489E-4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~bald~ : [balt]</v>
      </c>
      <c r="B231" s="2">
        <v>1</v>
      </c>
      <c r="C231" s="1" t="s">
        <v>1774</v>
      </c>
      <c r="D231" s="3">
        <f t="shared" si="37"/>
        <v>4.8899755501222489E-4</v>
      </c>
      <c r="E231" s="1" t="str">
        <f t="shared" si="38"/>
        <v>~bald~</v>
      </c>
      <c r="F231" s="1" t="str">
        <f t="shared" si="39"/>
        <v>[balt]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SUM(_xlfn._xlws.FILTER($D$2:$D$1312,_xlfn.MAP($E$2:$E$1312,_xlfn.LAMBDA(_xlpm.x,_xlpm.x=$E231))))</f>
        <v>4.8899755501222489E-4</v>
      </c>
      <c r="K231" s="3">
        <f t="shared" si="43"/>
        <v>1</v>
      </c>
      <c r="L231" s="3" cm="1">
        <f t="array" ref="L231">SUM(_xlfn._xlws.FILTER($D$2:$D$1312,_xlfn.MAP($F$2:$F$1312,_xlfn.LAMBDA(_xlpm.x,_xlpm.x=$F231))))</f>
        <v>4.8899755501222489E-4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~bei_~ : [baɛ_]</v>
      </c>
      <c r="B232" s="2">
        <v>1</v>
      </c>
      <c r="C232" s="1" t="s">
        <v>1773</v>
      </c>
      <c r="D232" s="3">
        <f t="shared" si="37"/>
        <v>4.8899755501222489E-4</v>
      </c>
      <c r="E232" s="3" t="str">
        <f t="shared" si="38"/>
        <v>~bei_~</v>
      </c>
      <c r="F232" s="3" t="str">
        <f t="shared" si="39"/>
        <v>[baɛ_]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SUM(_xlfn._xlws.FILTER($D$2:$D$1312,_xlfn.MAP($E$2:$E$1312,_xlfn.LAMBDA(_xlpm.x,_xlpm.x=$E232))))</f>
        <v>4.8899755501222489E-4</v>
      </c>
      <c r="K232" s="3">
        <f t="shared" si="43"/>
        <v>1</v>
      </c>
      <c r="L232" s="3" cm="1">
        <f t="array" ref="L232">SUM(_xlfn._xlws.FILTER($D$2:$D$1312,_xlfn.MAP($F$2:$F$1312,_xlfn.LAMBDA(_xlpm.x,_xlpm.x=$F232))))</f>
        <v>4.8899755501222489E-4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~baue~ : [baɔe]</v>
      </c>
      <c r="B233" s="2">
        <v>1</v>
      </c>
      <c r="C233" s="1" t="s">
        <v>1772</v>
      </c>
      <c r="D233" s="3">
        <f t="shared" si="37"/>
        <v>4.8899755501222489E-4</v>
      </c>
      <c r="E233" s="1" t="str">
        <f t="shared" si="38"/>
        <v>~baue~</v>
      </c>
      <c r="F233" s="1" t="str">
        <f t="shared" si="39"/>
        <v>[baɔe]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SUM(_xlfn._xlws.FILTER($D$2:$D$1312,_xlfn.MAP($E$2:$E$1312,_xlfn.LAMBDA(_xlpm.x,_xlpm.x=$E233))))</f>
        <v>4.8899755501222489E-4</v>
      </c>
      <c r="K233" s="3">
        <f t="shared" si="43"/>
        <v>1</v>
      </c>
      <c r="L233" s="3" cm="1">
        <f t="array" ref="L233">SUM(_xlfn._xlws.FILTER($D$2:$D$1312,_xlfn.MAP($F$2:$F$1312,_xlfn.LAMBDA(_xlpm.x,_xlpm.x=$F233))))</f>
        <v>4.8899755501222489E-4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~bank~ : [baŋk]</v>
      </c>
      <c r="B234" s="2">
        <v>1</v>
      </c>
      <c r="C234" s="1" t="s">
        <v>1771</v>
      </c>
      <c r="D234" s="3">
        <f t="shared" si="37"/>
        <v>4.8899755501222489E-4</v>
      </c>
      <c r="E234" s="1" t="str">
        <f t="shared" si="38"/>
        <v>~bank~</v>
      </c>
      <c r="F234" s="1" t="str">
        <f t="shared" si="39"/>
        <v>[baŋk]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SUM(_xlfn._xlws.FILTER($D$2:$D$1312,_xlfn.MAP($E$2:$E$1312,_xlfn.LAMBDA(_xlpm.x,_xlpm.x=$E234))))</f>
        <v>4.8899755501222489E-4</v>
      </c>
      <c r="K234" s="3">
        <f t="shared" si="43"/>
        <v>1</v>
      </c>
      <c r="L234" s="3" cm="1">
        <f t="array" ref="L234">SUM(_xlfn._xlws.FILTER($D$2:$D$1312,_xlfn.MAP($F$2:$F$1312,_xlfn.LAMBDA(_xlpm.x,_xlpm.x=$F234))))</f>
        <v>4.8899755501222489E-4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~bein~ : [baɛn]</v>
      </c>
      <c r="B235" s="2">
        <v>1</v>
      </c>
      <c r="C235" s="1" t="s">
        <v>1770</v>
      </c>
      <c r="D235" s="3">
        <f t="shared" si="37"/>
        <v>4.8899755501222489E-4</v>
      </c>
      <c r="E235" s="3" t="str">
        <f t="shared" si="38"/>
        <v>~bein~</v>
      </c>
      <c r="F235" s="3" t="str">
        <f t="shared" si="39"/>
        <v>[baɛn]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SUM(_xlfn._xlws.FILTER($D$2:$D$1312,_xlfn.MAP($E$2:$E$1312,_xlfn.LAMBDA(_xlpm.x,_xlpm.x=$E235))))</f>
        <v>4.8899755501222489E-4</v>
      </c>
      <c r="K235" s="3">
        <f t="shared" si="43"/>
        <v>1</v>
      </c>
      <c r="L235" s="3" cm="1">
        <f t="array" ref="L235">SUM(_xlfn._xlws.FILTER($D$2:$D$1312,_xlfn.MAP($F$2:$F$1312,_xlfn.LAMBDA(_xlpm.x,_xlpm.x=$F235))))</f>
        <v>4.8899755501222489E-4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~bar~ : [baːʁ]</v>
      </c>
      <c r="B236" s="2">
        <v>1</v>
      </c>
      <c r="C236" s="1" t="s">
        <v>1769</v>
      </c>
      <c r="D236" s="3">
        <f t="shared" si="37"/>
        <v>4.8899755501222489E-4</v>
      </c>
      <c r="E236" s="1" t="str">
        <f t="shared" si="38"/>
        <v>~bar~</v>
      </c>
      <c r="F236" s="1" t="str">
        <f t="shared" si="39"/>
        <v>[baːʁ]</v>
      </c>
      <c r="G236" s="5">
        <f t="shared" si="40"/>
        <v>3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SUM(_xlfn._xlws.FILTER($D$2:$D$1312,_xlfn.MAP($E$2:$E$1312,_xlfn.LAMBDA(_xlpm.x,_xlpm.x=$E236))))</f>
        <v>4.8899755501222489E-4</v>
      </c>
      <c r="K236" s="3">
        <f t="shared" si="43"/>
        <v>1</v>
      </c>
      <c r="L236" s="3" cm="1">
        <f t="array" ref="L236">SUM(_xlfn._xlws.FILTER($D$2:$D$1312,_xlfn.MAP($F$2:$F$1312,_xlfn.LAMBDA(_xlpm.x,_xlpm.x=$F236))))</f>
        <v>4.8899755501222489E-4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~beo~ : [beoː]</v>
      </c>
      <c r="B237" s="2">
        <v>1</v>
      </c>
      <c r="C237" s="1" t="s">
        <v>1768</v>
      </c>
      <c r="D237" s="3">
        <f t="shared" si="37"/>
        <v>4.8899755501222489E-4</v>
      </c>
      <c r="E237" s="1" t="str">
        <f t="shared" si="38"/>
        <v>~beo~</v>
      </c>
      <c r="F237" s="1" t="str">
        <f t="shared" si="39"/>
        <v>[beoː]</v>
      </c>
      <c r="G237" s="5">
        <f t="shared" si="40"/>
        <v>3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SUM(_xlfn._xlws.FILTER($D$2:$D$1312,_xlfn.MAP($E$2:$E$1312,_xlfn.LAMBDA(_xlpm.x,_xlpm.x=$E237))))</f>
        <v>4.8899755501222489E-4</v>
      </c>
      <c r="K237" s="3">
        <f t="shared" si="43"/>
        <v>1</v>
      </c>
      <c r="L237" s="3" cm="1">
        <f t="array" ref="L237">SUM(_xlfn._xlws.FILTER($D$2:$D$1312,_xlfn.MAP($F$2:$F$1312,_xlfn.LAMBDA(_xlpm.x,_xlpm.x=$F237))))</f>
        <v>4.8899755501222489E-4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~bega~ : [beɡa]</v>
      </c>
      <c r="B238" s="2">
        <v>1</v>
      </c>
      <c r="C238" s="1" t="s">
        <v>1767</v>
      </c>
      <c r="D238" s="3">
        <f t="shared" si="37"/>
        <v>4.8899755501222489E-4</v>
      </c>
      <c r="E238" s="3" t="str">
        <f t="shared" si="38"/>
        <v>~bega~</v>
      </c>
      <c r="F238" s="3" t="str">
        <f t="shared" si="39"/>
        <v>[beɡa]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SUM(_xlfn._xlws.FILTER($D$2:$D$1312,_xlfn.MAP($E$2:$E$1312,_xlfn.LAMBDA(_xlpm.x,_xlpm.x=$E238))))</f>
        <v>4.8899755501222489E-4</v>
      </c>
      <c r="K238" s="3">
        <f t="shared" si="43"/>
        <v>1</v>
      </c>
      <c r="L238" s="3" cm="1">
        <f t="array" ref="L238">SUM(_xlfn._xlws.FILTER($D$2:$D$1312,_xlfn.MAP($F$2:$F$1312,_xlfn.LAMBDA(_xlpm.x,_xlpm.x=$F238))))</f>
        <v>4.8899755501222489E-4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~begi~ : [beɡɪ]</v>
      </c>
      <c r="B239" s="2">
        <v>1</v>
      </c>
      <c r="C239" s="1" t="s">
        <v>1766</v>
      </c>
      <c r="D239" s="3">
        <f t="shared" si="37"/>
        <v>4.8899755501222489E-4</v>
      </c>
      <c r="E239" s="3" t="str">
        <f t="shared" si="38"/>
        <v>~begi~</v>
      </c>
      <c r="F239" s="3" t="str">
        <f t="shared" si="39"/>
        <v>[beɡɪ]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SUM(_xlfn._xlws.FILTER($D$2:$D$1312,_xlfn.MAP($E$2:$E$1312,_xlfn.LAMBDA(_xlpm.x,_xlpm.x=$E239))))</f>
        <v>4.8899755501222489E-4</v>
      </c>
      <c r="K239" s="3">
        <f t="shared" si="43"/>
        <v>1</v>
      </c>
      <c r="L239" s="3" cm="1">
        <f t="array" ref="L239">SUM(_xlfn._xlws.FILTER($D$2:$D$1312,_xlfn.MAP($F$2:$F$1312,_xlfn.LAMBDA(_xlpm.x,_xlpm.x=$F239))))</f>
        <v>4.8899755501222489E-4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~büro~ : [byʁo]</v>
      </c>
      <c r="B240" s="2">
        <v>1</v>
      </c>
      <c r="C240" s="1" t="s">
        <v>1765</v>
      </c>
      <c r="D240" s="3">
        <f t="shared" si="37"/>
        <v>4.8899755501222489E-4</v>
      </c>
      <c r="E240" s="1" t="str">
        <f t="shared" si="38"/>
        <v>~büro~</v>
      </c>
      <c r="F240" s="1" t="str">
        <f t="shared" si="39"/>
        <v>[byʁo]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 cm="1">
        <f t="array" ref="J240">SUM(_xlfn._xlws.FILTER($D$2:$D$1312,_xlfn.MAP($E$2:$E$1312,_xlfn.LAMBDA(_xlpm.x,_xlpm.x=$E240))))</f>
        <v>4.8899755501222489E-4</v>
      </c>
      <c r="K240" s="3">
        <f t="shared" si="43"/>
        <v>1</v>
      </c>
      <c r="L240" s="3" cm="1">
        <f t="array" ref="L240">SUM(_xlfn._xlws.FILTER($D$2:$D$1312,_xlfn.MAP($F$2:$F$1312,_xlfn.LAMBDA(_xlpm.x,_xlpm.x=$F240))))</f>
        <v>4.8899755501222489E-4</v>
      </c>
      <c r="M240" s="3">
        <f t="shared" si="44"/>
        <v>1</v>
      </c>
      <c r="N240" s="3">
        <f t="shared" si="45"/>
        <v>0.2342468675289098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~bild~ : [bɪlt]</v>
      </c>
      <c r="B241" s="2">
        <v>1</v>
      </c>
      <c r="C241" s="1" t="s">
        <v>1764</v>
      </c>
      <c r="D241" s="3">
        <f t="shared" si="37"/>
        <v>4.8899755501222489E-4</v>
      </c>
      <c r="E241" s="1" t="str">
        <f t="shared" si="38"/>
        <v>~bild~</v>
      </c>
      <c r="F241" s="1" t="str">
        <f t="shared" si="39"/>
        <v>[bɪlt]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 cm="1">
        <f t="array" ref="J241">SUM(_xlfn._xlws.FILTER($D$2:$D$1312,_xlfn.MAP($E$2:$E$1312,_xlfn.LAMBDA(_xlpm.x,_xlpm.x=$E241))))</f>
        <v>4.8899755501222489E-4</v>
      </c>
      <c r="K241" s="3">
        <f t="shared" si="43"/>
        <v>1</v>
      </c>
      <c r="L241" s="3" cm="1">
        <f t="array" ref="L241">SUM(_xlfn._xlws.FILTER($D$2:$D$1312,_xlfn.MAP($F$2:$F$1312,_xlfn.LAMBDA(_xlpm.x,_xlpm.x=$F241))))</f>
        <v>4.8899755501222489E-4</v>
      </c>
      <c r="M241" s="3">
        <f t="shared" si="44"/>
        <v>1</v>
      </c>
      <c r="N241" s="3">
        <f t="shared" si="45"/>
        <v>0.2342468675289098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~bene~ : [bəne]</v>
      </c>
      <c r="B242" s="2">
        <v>1</v>
      </c>
      <c r="C242" s="1" t="s">
        <v>1763</v>
      </c>
      <c r="D242" s="3">
        <f t="shared" si="37"/>
        <v>4.8899755501222489E-4</v>
      </c>
      <c r="E242" s="1" t="str">
        <f t="shared" si="38"/>
        <v>~bene~</v>
      </c>
      <c r="F242" s="1" t="str">
        <f t="shared" si="39"/>
        <v>[bəne]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 cm="1">
        <f t="array" ref="J242">SUM(_xlfn._xlws.FILTER($D$2:$D$1312,_xlfn.MAP($E$2:$E$1312,_xlfn.LAMBDA(_xlpm.x,_xlpm.x=$E242))))</f>
        <v>4.8899755501222489E-4</v>
      </c>
      <c r="K242" s="3">
        <f t="shared" si="43"/>
        <v>1</v>
      </c>
      <c r="L242" s="3" cm="1">
        <f t="array" ref="L242">SUM(_xlfn._xlws.FILTER($D$2:$D$1312,_xlfn.MAP($F$2:$F$1312,_xlfn.LAMBDA(_xlpm.x,_xlpm.x=$F242))))</f>
        <v>4.8899755501222489E-4</v>
      </c>
      <c r="M242" s="3">
        <f t="shared" si="44"/>
        <v>1</v>
      </c>
      <c r="N242" s="3">
        <f t="shared" si="45"/>
        <v>0.2342468675289098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~band~ : [bɛnt]</v>
      </c>
      <c r="B243" s="2">
        <v>1</v>
      </c>
      <c r="C243" s="1" t="s">
        <v>1762</v>
      </c>
      <c r="D243" s="3">
        <f t="shared" si="37"/>
        <v>4.8899755501222489E-4</v>
      </c>
      <c r="E243" s="1" t="str">
        <f t="shared" si="38"/>
        <v>~band~</v>
      </c>
      <c r="F243" s="1" t="str">
        <f t="shared" si="39"/>
        <v>[bɛnt]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 cm="1">
        <f t="array" ref="J243">SUM(_xlfn._xlws.FILTER($D$2:$D$1312,_xlfn.MAP($E$2:$E$1312,_xlfn.LAMBDA(_xlpm.x,_xlpm.x=$E243))))</f>
        <v>4.8899755501222489E-4</v>
      </c>
      <c r="K243" s="3">
        <f t="shared" si="43"/>
        <v>1</v>
      </c>
      <c r="L243" s="3" cm="1">
        <f t="array" ref="L243">SUM(_xlfn._xlws.FILTER($D$2:$D$1312,_xlfn.MAP($F$2:$F$1312,_xlfn.LAMBDA(_xlpm.x,_xlpm.x=$F243))))</f>
        <v>4.8899755501222489E-4</v>
      </c>
      <c r="M243" s="3">
        <f t="shared" si="44"/>
        <v>1</v>
      </c>
      <c r="N243" s="3">
        <f t="shared" si="45"/>
        <v>0.2342468675289098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~besi~ : [bəzɪ]</v>
      </c>
      <c r="B244" s="2">
        <v>1</v>
      </c>
      <c r="C244" s="1" t="s">
        <v>1761</v>
      </c>
      <c r="D244" s="3">
        <f t="shared" si="37"/>
        <v>4.8899755501222489E-4</v>
      </c>
      <c r="E244" s="1" t="str">
        <f t="shared" si="38"/>
        <v>~besi~</v>
      </c>
      <c r="F244" s="1" t="str">
        <f t="shared" si="39"/>
        <v>[bəzɪ]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 cm="1">
        <f t="array" ref="J244">SUM(_xlfn._xlws.FILTER($D$2:$D$1312,_xlfn.MAP($E$2:$E$1312,_xlfn.LAMBDA(_xlpm.x,_xlpm.x=$E244))))</f>
        <v>4.8899755501222489E-4</v>
      </c>
      <c r="K244" s="3">
        <f t="shared" si="43"/>
        <v>1</v>
      </c>
      <c r="L244" s="3" cm="1">
        <f t="array" ref="L244">SUM(_xlfn._xlws.FILTER($D$2:$D$1312,_xlfn.MAP($F$2:$F$1312,_xlfn.LAMBDA(_xlpm.x,_xlpm.x=$F244))))</f>
        <v>4.8899755501222489E-4</v>
      </c>
      <c r="M244" s="3">
        <f t="shared" si="44"/>
        <v>1</v>
      </c>
      <c r="N244" s="3">
        <f t="shared" si="45"/>
        <v>0.2342468675289098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~berg~ : [bɛʁk]</v>
      </c>
      <c r="B245" s="2">
        <v>1</v>
      </c>
      <c r="C245" s="1" t="s">
        <v>1760</v>
      </c>
      <c r="D245" s="3">
        <f t="shared" si="37"/>
        <v>4.8899755501222489E-4</v>
      </c>
      <c r="E245" s="3" t="str">
        <f t="shared" si="38"/>
        <v>~berg~</v>
      </c>
      <c r="F245" s="3" t="str">
        <f t="shared" si="39"/>
        <v>[bɛʁk]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 cm="1">
        <f t="array" ref="J245">SUM(_xlfn._xlws.FILTER($D$2:$D$1312,_xlfn.MAP($E$2:$E$1312,_xlfn.LAMBDA(_xlpm.x,_xlpm.x=$E245))))</f>
        <v>4.8899755501222489E-4</v>
      </c>
      <c r="K245" s="3">
        <f t="shared" si="43"/>
        <v>1</v>
      </c>
      <c r="L245" s="3" cm="1">
        <f t="array" ref="L245">SUM(_xlfn._xlws.FILTER($D$2:$D$1312,_xlfn.MAP($F$2:$F$1312,_xlfn.LAMBDA(_xlpm.x,_xlpm.x=$F245))))</f>
        <v>4.8899755501222489E-4</v>
      </c>
      <c r="M245" s="3">
        <f t="shared" si="44"/>
        <v>1</v>
      </c>
      <c r="N245" s="3">
        <f t="shared" si="45"/>
        <v>0.2342468675289098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~begü~ : [bəɡʏ]</v>
      </c>
      <c r="B246" s="2">
        <v>1</v>
      </c>
      <c r="C246" s="1" t="s">
        <v>1759</v>
      </c>
      <c r="D246" s="3">
        <f t="shared" si="37"/>
        <v>4.8899755501222489E-4</v>
      </c>
      <c r="E246" s="1" t="str">
        <f t="shared" si="38"/>
        <v>~begü~</v>
      </c>
      <c r="F246" s="1" t="str">
        <f t="shared" si="39"/>
        <v>[bəɡʏ]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 cm="1">
        <f t="array" ref="J246">SUM(_xlfn._xlws.FILTER($D$2:$D$1312,_xlfn.MAP($E$2:$E$1312,_xlfn.LAMBDA(_xlpm.x,_xlpm.x=$E246))))</f>
        <v>4.8899755501222489E-4</v>
      </c>
      <c r="K246" s="3">
        <f t="shared" si="43"/>
        <v>1</v>
      </c>
      <c r="L246" s="3" cm="1">
        <f t="array" ref="L246">SUM(_xlfn._xlws.FILTER($D$2:$D$1312,_xlfn.MAP($F$2:$F$1312,_xlfn.LAMBDA(_xlpm.x,_xlpm.x=$F246))))</f>
        <v>4.8899755501222489E-4</v>
      </c>
      <c r="M246" s="3">
        <f t="shared" si="44"/>
        <v>1</v>
      </c>
      <c r="N246" s="3">
        <f t="shared" si="45"/>
        <v>0.2342468675289098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~boar~ : [bɔːɐ]</v>
      </c>
      <c r="B247" s="2">
        <v>1</v>
      </c>
      <c r="C247" s="1" t="s">
        <v>1758</v>
      </c>
      <c r="D247" s="3">
        <f t="shared" si="37"/>
        <v>4.8899755501222489E-4</v>
      </c>
      <c r="E247" s="1" t="str">
        <f t="shared" si="38"/>
        <v>~boar~</v>
      </c>
      <c r="F247" s="1" t="str">
        <f t="shared" si="39"/>
        <v>[bɔːɐ]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 cm="1">
        <f t="array" ref="J247">SUM(_xlfn._xlws.FILTER($D$2:$D$1312,_xlfn.MAP($E$2:$E$1312,_xlfn.LAMBDA(_xlpm.x,_xlpm.x=$E247))))</f>
        <v>4.8899755501222489E-4</v>
      </c>
      <c r="K247" s="3">
        <f t="shared" si="43"/>
        <v>1</v>
      </c>
      <c r="L247" s="3" cm="1">
        <f t="array" ref="L247">SUM(_xlfn._xlws.FILTER($D$2:$D$1312,_xlfn.MAP($F$2:$F$1312,_xlfn.LAMBDA(_xlpm.x,_xlpm.x=$F247))))</f>
        <v>4.8899755501222489E-4</v>
      </c>
      <c r="M247" s="3">
        <f t="shared" si="44"/>
        <v>1</v>
      </c>
      <c r="N247" s="3">
        <f t="shared" si="45"/>
        <v>0.2342468675289098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~da_~ : [daː_]</v>
      </c>
      <c r="B248" s="2">
        <v>1</v>
      </c>
      <c r="C248" s="1" t="s">
        <v>1757</v>
      </c>
      <c r="D248" s="3">
        <f t="shared" si="37"/>
        <v>4.8899755501222489E-4</v>
      </c>
      <c r="E248" s="1" t="str">
        <f t="shared" si="38"/>
        <v>~da_~</v>
      </c>
      <c r="F248" s="1" t="str">
        <f t="shared" si="39"/>
        <v>[daː_]</v>
      </c>
      <c r="G248" s="5">
        <f t="shared" si="40"/>
        <v>3</v>
      </c>
      <c r="H248" s="5">
        <f t="shared" si="41"/>
        <v>4</v>
      </c>
      <c r="I248" s="5">
        <f t="shared" si="42"/>
        <v>4</v>
      </c>
      <c r="J248" s="3" cm="1">
        <f t="array" ref="J248">SUM(_xlfn._xlws.FILTER($D$2:$D$1312,_xlfn.MAP($E$2:$E$1312,_xlfn.LAMBDA(_xlpm.x,_xlpm.x=$E248))))</f>
        <v>4.8899755501222489E-4</v>
      </c>
      <c r="K248" s="3">
        <f t="shared" si="43"/>
        <v>1</v>
      </c>
      <c r="L248" s="3" cm="1">
        <f t="array" ref="L248">SUM(_xlfn._xlws.FILTER($D$2:$D$1312,_xlfn.MAP($F$2:$F$1312,_xlfn.LAMBDA(_xlpm.x,_xlpm.x=$F248))))</f>
        <v>4.8899755501222489E-4</v>
      </c>
      <c r="M248" s="3">
        <f t="shared" si="44"/>
        <v>1</v>
      </c>
      <c r="N248" s="3">
        <f t="shared" si="45"/>
        <v>0.2342468675289098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~dee_~ : [deː_]</v>
      </c>
      <c r="B249" s="2">
        <v>1</v>
      </c>
      <c r="C249" s="1" t="s">
        <v>1756</v>
      </c>
      <c r="D249" s="3">
        <f t="shared" si="37"/>
        <v>4.8899755501222489E-4</v>
      </c>
      <c r="E249" s="1" t="str">
        <f t="shared" si="38"/>
        <v>~dee_~</v>
      </c>
      <c r="F249" s="1" t="str">
        <f t="shared" si="39"/>
        <v>[deː_]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 cm="1">
        <f t="array" ref="J249">SUM(_xlfn._xlws.FILTER($D$2:$D$1312,_xlfn.MAP($E$2:$E$1312,_xlfn.LAMBDA(_xlpm.x,_xlpm.x=$E249))))</f>
        <v>4.8899755501222489E-4</v>
      </c>
      <c r="K249" s="3">
        <f t="shared" si="43"/>
        <v>1</v>
      </c>
      <c r="L249" s="3" cm="1">
        <f t="array" ref="L249">SUM(_xlfn._xlws.FILTER($D$2:$D$1312,_xlfn.MAP($F$2:$F$1312,_xlfn.LAMBDA(_xlpm.x,_xlpm.x=$F249))))</f>
        <v>4.8899755501222489E-4</v>
      </c>
      <c r="M249" s="3">
        <f t="shared" si="44"/>
        <v>1</v>
      </c>
      <c r="N249" s="3">
        <f t="shared" si="45"/>
        <v>0.2342468675289098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~der~ : [deːɐ]</v>
      </c>
      <c r="B250" s="2">
        <v>1</v>
      </c>
      <c r="C250" s="1" t="s">
        <v>1755</v>
      </c>
      <c r="D250" s="3">
        <f t="shared" si="37"/>
        <v>4.8899755501222489E-4</v>
      </c>
      <c r="E250" s="1" t="str">
        <f t="shared" si="38"/>
        <v>~der~</v>
      </c>
      <c r="F250" s="1" t="str">
        <f t="shared" si="39"/>
        <v>[deːɐ]</v>
      </c>
      <c r="G250" s="5">
        <f t="shared" si="40"/>
        <v>3</v>
      </c>
      <c r="H250" s="5">
        <f t="shared" si="41"/>
        <v>4</v>
      </c>
      <c r="I250" s="5">
        <f t="shared" si="42"/>
        <v>4</v>
      </c>
      <c r="J250" s="3" cm="1">
        <f t="array" ref="J250">SUM(_xlfn._xlws.FILTER($D$2:$D$1312,_xlfn.MAP($E$2:$E$1312,_xlfn.LAMBDA(_xlpm.x,_xlpm.x=$E250))))</f>
        <v>4.8899755501222489E-4</v>
      </c>
      <c r="K250" s="3">
        <f t="shared" si="43"/>
        <v>1</v>
      </c>
      <c r="L250" s="3" cm="1">
        <f t="array" ref="L250">SUM(_xlfn._xlws.FILTER($D$2:$D$1312,_xlfn.MAP($F$2:$F$1312,_xlfn.LAMBDA(_xlpm.x,_xlpm.x=$F250))))</f>
        <v>4.8899755501222489E-4</v>
      </c>
      <c r="M250" s="3">
        <f t="shared" si="44"/>
        <v>1</v>
      </c>
      <c r="N250" s="3">
        <f t="shared" si="45"/>
        <v>0.2342468675289098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~deru~ : [deʁʊ]</v>
      </c>
      <c r="B251" s="2">
        <v>1</v>
      </c>
      <c r="C251" s="1" t="s">
        <v>1754</v>
      </c>
      <c r="D251" s="3">
        <f t="shared" si="37"/>
        <v>4.8899755501222489E-4</v>
      </c>
      <c r="E251" s="1" t="str">
        <f t="shared" si="38"/>
        <v>~deru~</v>
      </c>
      <c r="F251" s="1" t="str">
        <f t="shared" si="39"/>
        <v>[deʁʊ]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 cm="1">
        <f t="array" ref="J251">SUM(_xlfn._xlws.FILTER($D$2:$D$1312,_xlfn.MAP($E$2:$E$1312,_xlfn.LAMBDA(_xlpm.x,_xlpm.x=$E251))))</f>
        <v>4.8899755501222489E-4</v>
      </c>
      <c r="K251" s="3">
        <f t="shared" si="43"/>
        <v>1</v>
      </c>
      <c r="L251" s="3" cm="1">
        <f t="array" ref="L251">SUM(_xlfn._xlws.FILTER($D$2:$D$1312,_xlfn.MAP($F$2:$F$1312,_xlfn.LAMBDA(_xlpm.x,_xlpm.x=$F251))))</f>
        <v>4.8899755501222489E-4</v>
      </c>
      <c r="M251" s="3">
        <f t="shared" si="44"/>
        <v>1</v>
      </c>
      <c r="N251" s="3">
        <f t="shared" si="45"/>
        <v>0.2342468675289098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~dies~ : [diːs]</v>
      </c>
      <c r="B252" s="2">
        <v>1</v>
      </c>
      <c r="C252" s="1" t="s">
        <v>1753</v>
      </c>
      <c r="D252" s="3">
        <f t="shared" si="37"/>
        <v>4.8899755501222489E-4</v>
      </c>
      <c r="E252" s="1" t="str">
        <f t="shared" si="38"/>
        <v>~dies~</v>
      </c>
      <c r="F252" s="1" t="str">
        <f t="shared" si="39"/>
        <v>[diːs]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 cm="1">
        <f t="array" ref="J252">SUM(_xlfn._xlws.FILTER($D$2:$D$1312,_xlfn.MAP($E$2:$E$1312,_xlfn.LAMBDA(_xlpm.x,_xlpm.x=$E252))))</f>
        <v>4.8899755501222489E-4</v>
      </c>
      <c r="K252" s="3">
        <f t="shared" si="43"/>
        <v>1</v>
      </c>
      <c r="L252" s="3" cm="1">
        <f t="array" ref="L252">SUM(_xlfn._xlws.FILTER($D$2:$D$1312,_xlfn.MAP($F$2:$F$1312,_xlfn.LAMBDA(_xlpm.x,_xlpm.x=$F252))))</f>
        <v>4.8899755501222489E-4</v>
      </c>
      <c r="M252" s="3">
        <f t="shared" si="44"/>
        <v>1</v>
      </c>
      <c r="N252" s="3">
        <f t="shared" si="45"/>
        <v>0.2342468675289098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~dire~ : [diʁɛ]</v>
      </c>
      <c r="B253" s="2">
        <v>1</v>
      </c>
      <c r="C253" s="1" t="s">
        <v>1752</v>
      </c>
      <c r="D253" s="3">
        <f t="shared" si="37"/>
        <v>4.8899755501222489E-4</v>
      </c>
      <c r="E253" s="3" t="str">
        <f t="shared" si="38"/>
        <v>~dire~</v>
      </c>
      <c r="F253" s="3" t="str">
        <f t="shared" si="39"/>
        <v>[diʁɛ]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SUM(_xlfn._xlws.FILTER($D$2:$D$1312,_xlfn.MAP($E$2:$E$1312,_xlfn.LAMBDA(_xlpm.x,_xlpm.x=$E253))))</f>
        <v>4.8899755501222489E-4</v>
      </c>
      <c r="K253" s="3">
        <f t="shared" si="43"/>
        <v>1</v>
      </c>
      <c r="L253" s="3" cm="1">
        <f t="array" ref="L253">SUM(_xlfn._xlws.FILTER($D$2:$D$1312,_xlfn.MAP($F$2:$F$1312,_xlfn.LAMBDA(_xlpm.x,_xlpm.x=$F253))))</f>
        <v>4.8899755501222489E-4</v>
      </c>
      <c r="M253" s="3">
        <f t="shared" si="44"/>
        <v>1</v>
      </c>
      <c r="N253" s="3">
        <f t="shared" si="45"/>
        <v>0.2342468675289098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~dur~ : [duːɐ]</v>
      </c>
      <c r="B254" s="2">
        <v>1</v>
      </c>
      <c r="C254" s="1" t="s">
        <v>1751</v>
      </c>
      <c r="D254" s="3">
        <f t="shared" si="37"/>
        <v>4.8899755501222489E-4</v>
      </c>
      <c r="E254" s="3" t="str">
        <f t="shared" si="38"/>
        <v>~dur~</v>
      </c>
      <c r="F254" s="3" t="str">
        <f t="shared" si="39"/>
        <v>[duːɐ]</v>
      </c>
      <c r="G254" s="5">
        <f t="shared" si="40"/>
        <v>3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SUM(_xlfn._xlws.FILTER($D$2:$D$1312,_xlfn.MAP($E$2:$E$1312,_xlfn.LAMBDA(_xlpm.x,_xlpm.x=$E254))))</f>
        <v>4.8899755501222489E-4</v>
      </c>
      <c r="K254" s="3">
        <f t="shared" si="43"/>
        <v>1</v>
      </c>
      <c r="L254" s="3" cm="1">
        <f t="array" ref="L254">SUM(_xlfn._xlws.FILTER($D$2:$D$1312,_xlfn.MAP($F$2:$F$1312,_xlfn.LAMBDA(_xlpm.x,_xlpm.x=$F254))))</f>
        <v>4.8899755501222489E-4</v>
      </c>
      <c r="M254" s="3">
        <f t="shared" si="44"/>
        <v>1</v>
      </c>
      <c r="N254" s="3">
        <f t="shared" si="45"/>
        <v>0.2342468675289098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~dukt~ : [dʊkt]</v>
      </c>
      <c r="B255" s="2">
        <v>1</v>
      </c>
      <c r="C255" s="1" t="s">
        <v>1750</v>
      </c>
      <c r="D255" s="3">
        <f t="shared" si="37"/>
        <v>4.8899755501222489E-4</v>
      </c>
      <c r="E255" s="1" t="str">
        <f t="shared" si="38"/>
        <v>~dukt~</v>
      </c>
      <c r="F255" s="1" t="str">
        <f t="shared" si="39"/>
        <v>[dʊkt]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SUM(_xlfn._xlws.FILTER($D$2:$D$1312,_xlfn.MAP($E$2:$E$1312,_xlfn.LAMBDA(_xlpm.x,_xlpm.x=$E255))))</f>
        <v>4.8899755501222489E-4</v>
      </c>
      <c r="K255" s="3">
        <f t="shared" si="43"/>
        <v>1</v>
      </c>
      <c r="L255" s="3" cm="1">
        <f t="array" ref="L255">SUM(_xlfn._xlws.FILTER($D$2:$D$1312,_xlfn.MAP($F$2:$F$1312,_xlfn.LAMBDA(_xlpm.x,_xlpm.x=$F255))))</f>
        <v>4.8899755501222489E-4</v>
      </c>
      <c r="M255" s="3">
        <f t="shared" si="44"/>
        <v>1</v>
      </c>
      <c r="N255" s="3">
        <f t="shared" si="45"/>
        <v>0.2342468675289098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~drig~ : [dʁɪç]</v>
      </c>
      <c r="B256" s="2">
        <v>1</v>
      </c>
      <c r="C256" s="1" t="s">
        <v>1749</v>
      </c>
      <c r="D256" s="3">
        <f t="shared" si="37"/>
        <v>4.8899755501222489E-4</v>
      </c>
      <c r="E256" s="1" t="str">
        <f t="shared" si="38"/>
        <v>~drig~</v>
      </c>
      <c r="F256" s="1" t="str">
        <f t="shared" si="39"/>
        <v>[dʁɪç]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SUM(_xlfn._xlws.FILTER($D$2:$D$1312,_xlfn.MAP($E$2:$E$1312,_xlfn.LAMBDA(_xlpm.x,_xlpm.x=$E256))))</f>
        <v>4.8899755501222489E-4</v>
      </c>
      <c r="K256" s="3">
        <f t="shared" si="43"/>
        <v>1</v>
      </c>
      <c r="L256" s="3" cm="1">
        <f t="array" ref="L256">SUM(_xlfn._xlws.FILTER($D$2:$D$1312,_xlfn.MAP($F$2:$F$1312,_xlfn.LAMBDA(_xlpm.x,_xlpm.x=$F256))))</f>
        <v>4.8899755501222489E-4</v>
      </c>
      <c r="M256" s="3">
        <f t="shared" si="44"/>
        <v>1</v>
      </c>
      <c r="N256" s="3">
        <f t="shared" si="45"/>
        <v>0.2342468675289098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~dorf~ : [dɔʁf]</v>
      </c>
      <c r="B257" s="2">
        <v>1</v>
      </c>
      <c r="C257" s="1" t="s">
        <v>1748</v>
      </c>
      <c r="D257" s="3">
        <f t="shared" si="37"/>
        <v>4.8899755501222489E-4</v>
      </c>
      <c r="E257" s="1" t="str">
        <f t="shared" si="38"/>
        <v>~dorf~</v>
      </c>
      <c r="F257" s="1" t="str">
        <f t="shared" si="39"/>
        <v>[dɔʁf]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SUM(_xlfn._xlws.FILTER($D$2:$D$1312,_xlfn.MAP($E$2:$E$1312,_xlfn.LAMBDA(_xlpm.x,_xlpm.x=$E257))))</f>
        <v>4.8899755501222489E-4</v>
      </c>
      <c r="K257" s="3">
        <f t="shared" si="43"/>
        <v>1</v>
      </c>
      <c r="L257" s="3" cm="1">
        <f t="array" ref="L257">SUM(_xlfn._xlws.FILTER($D$2:$D$1312,_xlfn.MAP($F$2:$F$1312,_xlfn.LAMBDA(_xlpm.x,_xlpm.x=$F257))))</f>
        <v>4.8899755501222489E-4</v>
      </c>
      <c r="M257" s="3">
        <f t="shared" si="44"/>
        <v>1</v>
      </c>
      <c r="N257" s="3">
        <f t="shared" si="45"/>
        <v>0.2342468675289098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~ebe~ : [eːbə]</v>
      </c>
      <c r="B258" s="2">
        <v>1</v>
      </c>
      <c r="C258" s="1" t="s">
        <v>1747</v>
      </c>
      <c r="D258" s="3">
        <f t="shared" ref="D258:D321" si="49">B258/freq.sum.r1a</f>
        <v>4.8899755501222489E-4</v>
      </c>
      <c r="E258" s="1" t="str">
        <f t="shared" ref="E258:E321" si="50">_xlfn.LET(_xlpm.sep,":",_xlpm.w,$C258,_xlfn.CONCAT("~",RIGHT(_xlpm.w,LEN(_xlpm.w)-FIND(_xlpm.sep,_xlpm.w)),"~"))</f>
        <v>~ebe~</v>
      </c>
      <c r="F258" s="1" t="str">
        <f t="shared" ref="F258:F321" si="51">_xlfn.LET(_xlpm.sep,":",_xlpm.w,$C258,_xlfn.CONCAT("[",LEFT(_xlpm.w,FIND(_xlpm.sep,_xlpm.w)-1),"]"))</f>
        <v>[eːbə]</v>
      </c>
      <c r="G258" s="5">
        <f t="shared" ref="G258:G321" si="52">_xlfn.LET(_xlpm.w,E258,LEN(_xlpm.w)-2)</f>
        <v>3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SUM(_xlfn._xlws.FILTER($D$2:$D$1312,_xlfn.MAP($E$2:$E$1312,_xlfn.LAMBDA(_xlpm.x,_xlpm.x=$E258))))</f>
        <v>4.8899755501222489E-4</v>
      </c>
      <c r="K258" s="3">
        <f t="shared" ref="K258:K321" si="55">$D258/J258</f>
        <v>1</v>
      </c>
      <c r="L258" s="3" cm="1">
        <f t="array" ref="L258">SUM(_xlfn._xlws.FILTER($D$2:$D$1312,_xlfn.MAP($F$2:$F$1312,_xlfn.LAMBDA(_xlpm.x,_xlpm.x=$F258))))</f>
        <v>4.8899755501222489E-4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0.2342468675289098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~fein~ : [faɛn]</v>
      </c>
      <c r="B259" s="2">
        <v>1</v>
      </c>
      <c r="C259" s="1" t="s">
        <v>1746</v>
      </c>
      <c r="D259" s="3">
        <f t="shared" si="49"/>
        <v>4.8899755501222489E-4</v>
      </c>
      <c r="E259" s="1" t="str">
        <f t="shared" si="50"/>
        <v>~fein~</v>
      </c>
      <c r="F259" s="1" t="str">
        <f t="shared" si="51"/>
        <v>[faɛn]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SUM(_xlfn._xlws.FILTER($D$2:$D$1312,_xlfn.MAP($E$2:$E$1312,_xlfn.LAMBDA(_xlpm.x,_xlpm.x=$E259))))</f>
        <v>4.8899755501222489E-4</v>
      </c>
      <c r="K259" s="3">
        <f t="shared" si="55"/>
        <v>1</v>
      </c>
      <c r="L259" s="3" cm="1">
        <f t="array" ref="L259">SUM(_xlfn._xlws.FILTER($D$2:$D$1312,_xlfn.MAP($F$2:$F$1312,_xlfn.LAMBDA(_xlpm.x,_xlpm.x=$F259))))</f>
        <v>4.8899755501222489E-4</v>
      </c>
      <c r="M259" s="3">
        <f t="shared" si="56"/>
        <v>1</v>
      </c>
      <c r="N259" s="3">
        <f t="shared" si="57"/>
        <v>0.2342468675289098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~vier~ : [fiːɐ]</v>
      </c>
      <c r="B260" s="2">
        <v>1</v>
      </c>
      <c r="C260" s="1" t="s">
        <v>1745</v>
      </c>
      <c r="D260" s="3">
        <f t="shared" si="49"/>
        <v>4.8899755501222489E-4</v>
      </c>
      <c r="E260" s="1" t="str">
        <f t="shared" si="50"/>
        <v>~vier~</v>
      </c>
      <c r="F260" s="1" t="str">
        <f t="shared" si="51"/>
        <v>[fiːɐ]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 cm="1">
        <f t="array" ref="J260">SUM(_xlfn._xlws.FILTER($D$2:$D$1312,_xlfn.MAP($E$2:$E$1312,_xlfn.LAMBDA(_xlpm.x,_xlpm.x=$E260))))</f>
        <v>4.8899755501222489E-4</v>
      </c>
      <c r="K260" s="3">
        <f t="shared" si="55"/>
        <v>1</v>
      </c>
      <c r="L260" s="3" cm="1">
        <f t="array" ref="L260">SUM(_xlfn._xlws.FILTER($D$2:$D$1312,_xlfn.MAP($F$2:$F$1312,_xlfn.LAMBDA(_xlpm.x,_xlpm.x=$F260))))</f>
        <v>4.8899755501222489E-4</v>
      </c>
      <c r="M260" s="3">
        <f t="shared" si="56"/>
        <v>1</v>
      </c>
      <c r="N260" s="3">
        <f t="shared" si="57"/>
        <v>0.2342468675289098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~fuß~ : [fuːs]</v>
      </c>
      <c r="B261" s="2">
        <v>1</v>
      </c>
      <c r="C261" s="1" t="s">
        <v>1744</v>
      </c>
      <c r="D261" s="3">
        <f t="shared" si="49"/>
        <v>4.8899755501222489E-4</v>
      </c>
      <c r="E261" s="1" t="str">
        <f t="shared" si="50"/>
        <v>~fuß~</v>
      </c>
      <c r="F261" s="1" t="str">
        <f t="shared" si="51"/>
        <v>[fuːs]</v>
      </c>
      <c r="G261" s="5">
        <f t="shared" si="52"/>
        <v>3</v>
      </c>
      <c r="H261" s="5">
        <f t="shared" si="53"/>
        <v>4</v>
      </c>
      <c r="I261" s="5">
        <f t="shared" si="54"/>
        <v>4</v>
      </c>
      <c r="J261" s="3" cm="1">
        <f t="array" ref="J261">SUM(_xlfn._xlws.FILTER($D$2:$D$1312,_xlfn.MAP($E$2:$E$1312,_xlfn.LAMBDA(_xlpm.x,_xlpm.x=$E261))))</f>
        <v>4.8899755501222489E-4</v>
      </c>
      <c r="K261" s="3">
        <f t="shared" si="55"/>
        <v>1</v>
      </c>
      <c r="L261" s="3" cm="1">
        <f t="array" ref="L261">SUM(_xlfn._xlws.FILTER($D$2:$D$1312,_xlfn.MAP($F$2:$F$1312,_xlfn.LAMBDA(_xlpm.x,_xlpm.x=$F261))))</f>
        <v>4.8899755501222489E-4</v>
      </c>
      <c r="M261" s="3">
        <f t="shared" si="56"/>
        <v>1</v>
      </c>
      <c r="N261" s="3">
        <f t="shared" si="57"/>
        <v>0.2342468675289098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~für~ : [fyːɐ]</v>
      </c>
      <c r="B262" s="2">
        <v>1</v>
      </c>
      <c r="C262" s="1" t="s">
        <v>1743</v>
      </c>
      <c r="D262" s="3">
        <f t="shared" si="49"/>
        <v>4.8899755501222489E-4</v>
      </c>
      <c r="E262" s="1" t="str">
        <f t="shared" si="50"/>
        <v>~für~</v>
      </c>
      <c r="F262" s="1" t="str">
        <f t="shared" si="51"/>
        <v>[fyːɐ]</v>
      </c>
      <c r="G262" s="5">
        <f t="shared" si="52"/>
        <v>3</v>
      </c>
      <c r="H262" s="5">
        <f t="shared" si="53"/>
        <v>4</v>
      </c>
      <c r="I262" s="5">
        <f t="shared" si="54"/>
        <v>4</v>
      </c>
      <c r="J262" s="3" cm="1">
        <f t="array" ref="J262">SUM(_xlfn._xlws.FILTER($D$2:$D$1312,_xlfn.MAP($E$2:$E$1312,_xlfn.LAMBDA(_xlpm.x,_xlpm.x=$E262))))</f>
        <v>4.8899755501222489E-4</v>
      </c>
      <c r="K262" s="3">
        <f t="shared" si="55"/>
        <v>1</v>
      </c>
      <c r="L262" s="3" cm="1">
        <f t="array" ref="L262">SUM(_xlfn._xlws.FILTER($D$2:$D$1312,_xlfn.MAP($F$2:$F$1312,_xlfn.LAMBDA(_xlpm.x,_xlpm.x=$F262))))</f>
        <v>4.8899755501222489E-4</v>
      </c>
      <c r="M262" s="3">
        <f t="shared" si="56"/>
        <v>1</v>
      </c>
      <c r="N262" s="3">
        <f t="shared" si="57"/>
        <v>0.2342468675289098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~folg~ : [fɔlk]</v>
      </c>
      <c r="B263" s="2">
        <v>1</v>
      </c>
      <c r="C263" s="1" t="s">
        <v>1742</v>
      </c>
      <c r="D263" s="3">
        <f t="shared" si="49"/>
        <v>4.8899755501222489E-4</v>
      </c>
      <c r="E263" s="3" t="str">
        <f t="shared" si="50"/>
        <v>~folg~</v>
      </c>
      <c r="F263" s="3" t="str">
        <f t="shared" si="51"/>
        <v>[fɔlk]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 cm="1">
        <f t="array" ref="J263">SUM(_xlfn._xlws.FILTER($D$2:$D$1312,_xlfn.MAP($E$2:$E$1312,_xlfn.LAMBDA(_xlpm.x,_xlpm.x=$E263))))</f>
        <v>4.8899755501222489E-4</v>
      </c>
      <c r="K263" s="3">
        <f t="shared" si="55"/>
        <v>1</v>
      </c>
      <c r="L263" s="3" cm="1">
        <f t="array" ref="L263">SUM(_xlfn._xlws.FILTER($D$2:$D$1312,_xlfn.MAP($F$2:$F$1312,_xlfn.LAMBDA(_xlpm.x,_xlpm.x=$F263))))</f>
        <v>4.8899755501222489E-4</v>
      </c>
      <c r="M263" s="3">
        <f t="shared" si="56"/>
        <v>1</v>
      </c>
      <c r="N263" s="3">
        <f t="shared" si="57"/>
        <v>0.2342468675289098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~feld~ : [fɛlt]</v>
      </c>
      <c r="B264" s="2">
        <v>1</v>
      </c>
      <c r="C264" s="1" t="s">
        <v>1741</v>
      </c>
      <c r="D264" s="3">
        <f t="shared" si="49"/>
        <v>4.8899755501222489E-4</v>
      </c>
      <c r="E264" s="1" t="str">
        <f t="shared" si="50"/>
        <v>~feld~</v>
      </c>
      <c r="F264" s="1" t="str">
        <f t="shared" si="51"/>
        <v>[fɛlt]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 cm="1">
        <f t="array" ref="J264">SUM(_xlfn._xlws.FILTER($D$2:$D$1312,_xlfn.MAP($E$2:$E$1312,_xlfn.LAMBDA(_xlpm.x,_xlpm.x=$E264))))</f>
        <v>4.8899755501222489E-4</v>
      </c>
      <c r="K264" s="3">
        <f t="shared" si="55"/>
        <v>1</v>
      </c>
      <c r="L264" s="3" cm="1">
        <f t="array" ref="L264">SUM(_xlfn._xlws.FILTER($D$2:$D$1312,_xlfn.MAP($F$2:$F$1312,_xlfn.LAMBDA(_xlpm.x,_xlpm.x=$F264))))</f>
        <v>4.8899755501222489E-4</v>
      </c>
      <c r="M264" s="3">
        <f t="shared" si="56"/>
        <v>1</v>
      </c>
      <c r="N264" s="3">
        <f t="shared" si="57"/>
        <v>0.2342468675289098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~fünf~ : [fʏnf]</v>
      </c>
      <c r="B265" s="2">
        <v>1</v>
      </c>
      <c r="C265" s="1" t="s">
        <v>1740</v>
      </c>
      <c r="D265" s="3">
        <f t="shared" si="49"/>
        <v>4.8899755501222489E-4</v>
      </c>
      <c r="E265" s="3" t="str">
        <f t="shared" si="50"/>
        <v>~fünf~</v>
      </c>
      <c r="F265" s="3" t="str">
        <f t="shared" si="51"/>
        <v>[fʏnf]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SUM(_xlfn._xlws.FILTER($D$2:$D$1312,_xlfn.MAP($E$2:$E$1312,_xlfn.LAMBDA(_xlpm.x,_xlpm.x=$E265))))</f>
        <v>4.8899755501222489E-4</v>
      </c>
      <c r="K265" s="3">
        <f t="shared" si="55"/>
        <v>1</v>
      </c>
      <c r="L265" s="3" cm="1">
        <f t="array" ref="L265">SUM(_xlfn._xlws.FILTER($D$2:$D$1312,_xlfn.MAP($F$2:$F$1312,_xlfn.LAMBDA(_xlpm.x,_xlpm.x=$F265))))</f>
        <v>4.8899755501222489E-4</v>
      </c>
      <c r="M265" s="3">
        <f t="shared" si="56"/>
        <v>1</v>
      </c>
      <c r="N265" s="3">
        <f t="shared" si="57"/>
        <v>0.2342468675289098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~fini~ : [fɪnɪ]</v>
      </c>
      <c r="B266" s="2">
        <v>1</v>
      </c>
      <c r="C266" s="1" t="s">
        <v>1739</v>
      </c>
      <c r="D266" s="3">
        <f t="shared" si="49"/>
        <v>4.8899755501222489E-4</v>
      </c>
      <c r="E266" s="1" t="str">
        <f t="shared" si="50"/>
        <v>~fini~</v>
      </c>
      <c r="F266" s="1" t="str">
        <f t="shared" si="51"/>
        <v>[fɪnɪ]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 cm="1">
        <f t="array" ref="J266">SUM(_xlfn._xlws.FILTER($D$2:$D$1312,_xlfn.MAP($E$2:$E$1312,_xlfn.LAMBDA(_xlpm.x,_xlpm.x=$E266))))</f>
        <v>4.8899755501222489E-4</v>
      </c>
      <c r="K266" s="3">
        <f t="shared" si="55"/>
        <v>1</v>
      </c>
      <c r="L266" s="3" cm="1">
        <f t="array" ref="L266">SUM(_xlfn._xlws.FILTER($D$2:$D$1312,_xlfn.MAP($F$2:$F$1312,_xlfn.LAMBDA(_xlpm.x,_xlpm.x=$F266))))</f>
        <v>4.8899755501222489E-4</v>
      </c>
      <c r="M266" s="3">
        <f t="shared" si="56"/>
        <v>1</v>
      </c>
      <c r="N266" s="3">
        <f t="shared" si="57"/>
        <v>0.2342468675289098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~funk~ : [fʊŋk]</v>
      </c>
      <c r="B267" s="2">
        <v>1</v>
      </c>
      <c r="C267" s="1" t="s">
        <v>1738</v>
      </c>
      <c r="D267" s="3">
        <f t="shared" si="49"/>
        <v>4.8899755501222489E-4</v>
      </c>
      <c r="E267" s="1" t="str">
        <f t="shared" si="50"/>
        <v>~funk~</v>
      </c>
      <c r="F267" s="1" t="str">
        <f t="shared" si="51"/>
        <v>[fʊŋk]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 cm="1">
        <f t="array" ref="J267">SUM(_xlfn._xlws.FILTER($D$2:$D$1312,_xlfn.MAP($E$2:$E$1312,_xlfn.LAMBDA(_xlpm.x,_xlpm.x=$E267))))</f>
        <v>4.8899755501222489E-4</v>
      </c>
      <c r="K267" s="3">
        <f t="shared" si="55"/>
        <v>1</v>
      </c>
      <c r="L267" s="3" cm="1">
        <f t="array" ref="L267">SUM(_xlfn._xlws.FILTER($D$2:$D$1312,_xlfn.MAP($F$2:$F$1312,_xlfn.LAMBDA(_xlpm.x,_xlpm.x=$F267))))</f>
        <v>4.8899755501222489E-4</v>
      </c>
      <c r="M267" s="3">
        <f t="shared" si="56"/>
        <v>1</v>
      </c>
      <c r="N267" s="3">
        <f t="shared" si="57"/>
        <v>0.2342468675289098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~form~ : [fɔʁm]</v>
      </c>
      <c r="B268" s="2">
        <v>1</v>
      </c>
      <c r="C268" s="1" t="s">
        <v>1737</v>
      </c>
      <c r="D268" s="3">
        <f t="shared" si="49"/>
        <v>4.8899755501222489E-4</v>
      </c>
      <c r="E268" s="1" t="str">
        <f t="shared" si="50"/>
        <v>~form~</v>
      </c>
      <c r="F268" s="1" t="str">
        <f t="shared" si="51"/>
        <v>[fɔʁm]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 cm="1">
        <f t="array" ref="J268">SUM(_xlfn._xlws.FILTER($D$2:$D$1312,_xlfn.MAP($E$2:$E$1312,_xlfn.LAMBDA(_xlpm.x,_xlpm.x=$E268))))</f>
        <v>4.8899755501222489E-4</v>
      </c>
      <c r="K268" s="3">
        <f t="shared" si="55"/>
        <v>1</v>
      </c>
      <c r="L268" s="3" cm="1">
        <f t="array" ref="L268">SUM(_xlfn._xlws.FILTER($D$2:$D$1312,_xlfn.MAP($F$2:$F$1312,_xlfn.LAMBDA(_xlpm.x,_xlpm.x=$F268))))</f>
        <v>4.8899755501222489E-4</v>
      </c>
      <c r="M268" s="3">
        <f t="shared" si="56"/>
        <v>1</v>
      </c>
      <c r="N268" s="3">
        <f t="shared" si="57"/>
        <v>0.2342468675289098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~fähi~ : [fɛːɪ]</v>
      </c>
      <c r="B269" s="2">
        <v>1</v>
      </c>
      <c r="C269" s="1" t="s">
        <v>1736</v>
      </c>
      <c r="D269" s="3">
        <f t="shared" si="49"/>
        <v>4.8899755501222489E-4</v>
      </c>
      <c r="E269" s="1" t="str">
        <f t="shared" si="50"/>
        <v>~fähi~</v>
      </c>
      <c r="F269" s="1" t="str">
        <f t="shared" si="51"/>
        <v>[fɛːɪ]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 cm="1">
        <f t="array" ref="J269">SUM(_xlfn._xlws.FILTER($D$2:$D$1312,_xlfn.MAP($E$2:$E$1312,_xlfn.LAMBDA(_xlpm.x,_xlpm.x=$E269))))</f>
        <v>4.8899755501222489E-4</v>
      </c>
      <c r="K269" s="3">
        <f t="shared" si="55"/>
        <v>1</v>
      </c>
      <c r="L269" s="3" cm="1">
        <f t="array" ref="L269">SUM(_xlfn._xlws.FILTER($D$2:$D$1312,_xlfn.MAP($F$2:$F$1312,_xlfn.LAMBDA(_xlpm.x,_xlpm.x=$F269))))</f>
        <v>4.8899755501222489E-4</v>
      </c>
      <c r="M269" s="3">
        <f t="shared" si="56"/>
        <v>1</v>
      </c>
      <c r="N269" s="3">
        <f t="shared" si="57"/>
        <v>0.2342468675289098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~verä~ : [fɐˀɛ]</v>
      </c>
      <c r="B270" s="2">
        <v>1</v>
      </c>
      <c r="C270" s="1" t="s">
        <v>1735</v>
      </c>
      <c r="D270" s="3">
        <f t="shared" si="49"/>
        <v>4.8899755501222489E-4</v>
      </c>
      <c r="E270" s="3" t="str">
        <f t="shared" si="50"/>
        <v>~verä~</v>
      </c>
      <c r="F270" s="3" t="str">
        <f t="shared" si="51"/>
        <v>[fɐˀɛ]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 cm="1">
        <f t="array" ref="J270">SUM(_xlfn._xlws.FILTER($D$2:$D$1312,_xlfn.MAP($E$2:$E$1312,_xlfn.LAMBDA(_xlpm.x,_xlpm.x=$E270))))</f>
        <v>4.8899755501222489E-4</v>
      </c>
      <c r="K270" s="3">
        <f t="shared" si="55"/>
        <v>1</v>
      </c>
      <c r="L270" s="3" cm="1">
        <f t="array" ref="L270">SUM(_xlfn._xlws.FILTER($D$2:$D$1312,_xlfn.MAP($F$2:$F$1312,_xlfn.LAMBDA(_xlpm.x,_xlpm.x=$F270))))</f>
        <v>4.8899755501222489E-4</v>
      </c>
      <c r="M270" s="3">
        <f t="shared" si="56"/>
        <v>1</v>
      </c>
      <c r="N270" s="3">
        <f t="shared" si="57"/>
        <v>0.2342468675289098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~hals~ : [hals]</v>
      </c>
      <c r="B271" s="2">
        <v>1</v>
      </c>
      <c r="C271" s="1" t="s">
        <v>1734</v>
      </c>
      <c r="D271" s="3">
        <f t="shared" si="49"/>
        <v>4.8899755501222489E-4</v>
      </c>
      <c r="E271" s="1" t="str">
        <f t="shared" si="50"/>
        <v>~hals~</v>
      </c>
      <c r="F271" s="1" t="str">
        <f t="shared" si="51"/>
        <v>[hals]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 cm="1">
        <f t="array" ref="J271">SUM(_xlfn._xlws.FILTER($D$2:$D$1312,_xlfn.MAP($E$2:$E$1312,_xlfn.LAMBDA(_xlpm.x,_xlpm.x=$E271))))</f>
        <v>4.8899755501222489E-4</v>
      </c>
      <c r="K271" s="3">
        <f t="shared" si="55"/>
        <v>1</v>
      </c>
      <c r="L271" s="3" cm="1">
        <f t="array" ref="L271">SUM(_xlfn._xlws.FILTER($D$2:$D$1312,_xlfn.MAP($F$2:$F$1312,_xlfn.LAMBDA(_xlpm.x,_xlpm.x=$F271))))</f>
        <v>4.8899755501222489E-4</v>
      </c>
      <c r="M271" s="3">
        <f t="shared" si="56"/>
        <v>1</v>
      </c>
      <c r="N271" s="3">
        <f t="shared" si="57"/>
        <v>0.2342468675289098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~hand~ : [hant]</v>
      </c>
      <c r="B272" s="2">
        <v>1</v>
      </c>
      <c r="C272" s="1" t="s">
        <v>1733</v>
      </c>
      <c r="D272" s="3">
        <f t="shared" si="49"/>
        <v>4.8899755501222489E-4</v>
      </c>
      <c r="E272" s="3" t="str">
        <f t="shared" si="50"/>
        <v>~hand~</v>
      </c>
      <c r="F272" s="3" t="str">
        <f t="shared" si="51"/>
        <v>[hant]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SUM(_xlfn._xlws.FILTER($D$2:$D$1312,_xlfn.MAP($E$2:$E$1312,_xlfn.LAMBDA(_xlpm.x,_xlpm.x=$E272))))</f>
        <v>4.8899755501222489E-4</v>
      </c>
      <c r="K272" s="3">
        <f t="shared" si="55"/>
        <v>1</v>
      </c>
      <c r="L272" s="3" cm="1">
        <f t="array" ref="L272">SUM(_xlfn._xlws.FILTER($D$2:$D$1312,_xlfn.MAP($F$2:$F$1312,_xlfn.LAMBDA(_xlpm.x,_xlpm.x=$F272))))</f>
        <v>4.8899755501222489E-4</v>
      </c>
      <c r="M272" s="3">
        <f t="shared" si="56"/>
        <v>1</v>
      </c>
      <c r="N272" s="3">
        <f t="shared" si="57"/>
        <v>0.2342468675289098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~haus~ : [haɔs]</v>
      </c>
      <c r="B273" s="2">
        <v>1</v>
      </c>
      <c r="C273" s="1" t="s">
        <v>1732</v>
      </c>
      <c r="D273" s="3">
        <f t="shared" si="49"/>
        <v>4.8899755501222489E-4</v>
      </c>
      <c r="E273" s="1" t="str">
        <f t="shared" si="50"/>
        <v>~haus~</v>
      </c>
      <c r="F273" s="1" t="str">
        <f t="shared" si="51"/>
        <v>[haɔs]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 cm="1">
        <f t="array" ref="J273">SUM(_xlfn._xlws.FILTER($D$2:$D$1312,_xlfn.MAP($E$2:$E$1312,_xlfn.LAMBDA(_xlpm.x,_xlpm.x=$E273))))</f>
        <v>4.8899755501222489E-4</v>
      </c>
      <c r="K273" s="3">
        <f t="shared" si="55"/>
        <v>1</v>
      </c>
      <c r="L273" s="3" cm="1">
        <f t="array" ref="L273">SUM(_xlfn._xlws.FILTER($D$2:$D$1312,_xlfn.MAP($F$2:$F$1312,_xlfn.LAMBDA(_xlpm.x,_xlpm.x=$F273))))</f>
        <v>4.8899755501222489E-4</v>
      </c>
      <c r="M273" s="3">
        <f t="shared" si="56"/>
        <v>1</v>
      </c>
      <c r="N273" s="3">
        <f t="shared" si="57"/>
        <v>0.2342468675289098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~heiß~ : [haɛs]</v>
      </c>
      <c r="B274" s="2">
        <v>1</v>
      </c>
      <c r="C274" s="1" t="s">
        <v>1731</v>
      </c>
      <c r="D274" s="3">
        <f t="shared" si="49"/>
        <v>4.8899755501222489E-4</v>
      </c>
      <c r="E274" s="1" t="str">
        <f t="shared" si="50"/>
        <v>~heiß~</v>
      </c>
      <c r="F274" s="1" t="str">
        <f t="shared" si="51"/>
        <v>[haɛs]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 cm="1">
        <f t="array" ref="J274">SUM(_xlfn._xlws.FILTER($D$2:$D$1312,_xlfn.MAP($E$2:$E$1312,_xlfn.LAMBDA(_xlpm.x,_xlpm.x=$E274))))</f>
        <v>4.8899755501222489E-4</v>
      </c>
      <c r="K274" s="3">
        <f t="shared" si="55"/>
        <v>1</v>
      </c>
      <c r="L274" s="3" cm="1">
        <f t="array" ref="L274">SUM(_xlfn._xlws.FILTER($D$2:$D$1312,_xlfn.MAP($F$2:$F$1312,_xlfn.LAMBDA(_xlpm.x,_xlpm.x=$F274))))</f>
        <v>4.8899755501222489E-4</v>
      </c>
      <c r="M274" s="3">
        <f t="shared" si="56"/>
        <v>1</v>
      </c>
      <c r="N274" s="3">
        <f t="shared" si="57"/>
        <v>0.2342468675289098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~haut~ : [haɔt]</v>
      </c>
      <c r="B275" s="2">
        <v>1</v>
      </c>
      <c r="C275" s="1" t="s">
        <v>1730</v>
      </c>
      <c r="D275" s="3">
        <f t="shared" si="49"/>
        <v>4.8899755501222489E-4</v>
      </c>
      <c r="E275" s="3" t="str">
        <f t="shared" si="50"/>
        <v>~haut~</v>
      </c>
      <c r="F275" s="3" t="str">
        <f t="shared" si="51"/>
        <v>[haɔt]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 cm="1">
        <f t="array" ref="J275">SUM(_xlfn._xlws.FILTER($D$2:$D$1312,_xlfn.MAP($E$2:$E$1312,_xlfn.LAMBDA(_xlpm.x,_xlpm.x=$E275))))</f>
        <v>4.8899755501222489E-4</v>
      </c>
      <c r="K275" s="3">
        <f t="shared" si="55"/>
        <v>1</v>
      </c>
      <c r="L275" s="3" cm="1">
        <f t="array" ref="L275">SUM(_xlfn._xlws.FILTER($D$2:$D$1312,_xlfn.MAP($F$2:$F$1312,_xlfn.LAMBDA(_xlpm.x,_xlpm.x=$F275))))</f>
        <v>4.8899755501222489E-4</v>
      </c>
      <c r="M275" s="3">
        <f t="shared" si="56"/>
        <v>1</v>
      </c>
      <c r="N275" s="3">
        <f t="shared" si="57"/>
        <v>0.2342468675289098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~haar~ : [haːʁ]</v>
      </c>
      <c r="B276" s="2">
        <v>1</v>
      </c>
      <c r="C276" s="1" t="s">
        <v>1729</v>
      </c>
      <c r="D276" s="3">
        <f t="shared" si="49"/>
        <v>4.8899755501222489E-4</v>
      </c>
      <c r="E276" s="1" t="str">
        <f t="shared" si="50"/>
        <v>~haar~</v>
      </c>
      <c r="F276" s="1" t="str">
        <f t="shared" si="51"/>
        <v>[haːʁ]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 cm="1">
        <f t="array" ref="J276">SUM(_xlfn._xlws.FILTER($D$2:$D$1312,_xlfn.MAP($E$2:$E$1312,_xlfn.LAMBDA(_xlpm.x,_xlpm.x=$E276))))</f>
        <v>4.8899755501222489E-4</v>
      </c>
      <c r="K276" s="3">
        <f t="shared" si="55"/>
        <v>1</v>
      </c>
      <c r="L276" s="3" cm="1">
        <f t="array" ref="L276">SUM(_xlfn._xlws.FILTER($D$2:$D$1312,_xlfn.MAP($F$2:$F$1312,_xlfn.LAMBDA(_xlpm.x,_xlpm.x=$F276))))</f>
        <v>4.8899755501222489E-4</v>
      </c>
      <c r="M276" s="3">
        <f t="shared" si="56"/>
        <v>1</v>
      </c>
      <c r="N276" s="3">
        <f t="shared" si="57"/>
        <v>0.2342468675289098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~hier~ : [hiːɐ]</v>
      </c>
      <c r="B277" s="2">
        <v>1</v>
      </c>
      <c r="C277" s="1" t="s">
        <v>1728</v>
      </c>
      <c r="D277" s="3">
        <f t="shared" si="49"/>
        <v>4.8899755501222489E-4</v>
      </c>
      <c r="E277" s="3" t="str">
        <f t="shared" si="50"/>
        <v>~hier~</v>
      </c>
      <c r="F277" s="3" t="str">
        <f t="shared" si="51"/>
        <v>[hiːɐ]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 cm="1">
        <f t="array" ref="J277">SUM(_xlfn._xlws.FILTER($D$2:$D$1312,_xlfn.MAP($E$2:$E$1312,_xlfn.LAMBDA(_xlpm.x,_xlpm.x=$E277))))</f>
        <v>4.8899755501222489E-4</v>
      </c>
      <c r="K277" s="3">
        <f t="shared" si="55"/>
        <v>1</v>
      </c>
      <c r="L277" s="3" cm="1">
        <f t="array" ref="L277">SUM(_xlfn._xlws.FILTER($D$2:$D$1312,_xlfn.MAP($F$2:$F$1312,_xlfn.LAMBDA(_xlpm.x,_xlpm.x=$F277))))</f>
        <v>4.8899755501222489E-4</v>
      </c>
      <c r="M277" s="3">
        <f t="shared" si="56"/>
        <v>1</v>
      </c>
      <c r="N277" s="3">
        <f t="shared" si="57"/>
        <v>0.2342468675289098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~hof~ : [hoːf]</v>
      </c>
      <c r="B278" s="2">
        <v>1</v>
      </c>
      <c r="C278" s="1" t="s">
        <v>1727</v>
      </c>
      <c r="D278" s="3">
        <f t="shared" si="49"/>
        <v>4.8899755501222489E-4</v>
      </c>
      <c r="E278" s="1" t="str">
        <f t="shared" si="50"/>
        <v>~hof~</v>
      </c>
      <c r="F278" s="1" t="str">
        <f t="shared" si="51"/>
        <v>[hoːf]</v>
      </c>
      <c r="G278" s="5">
        <f t="shared" si="52"/>
        <v>3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SUM(_xlfn._xlws.FILTER($D$2:$D$1312,_xlfn.MAP($E$2:$E$1312,_xlfn.LAMBDA(_xlpm.x,_xlpm.x=$E278))))</f>
        <v>4.8899755501222489E-4</v>
      </c>
      <c r="K278" s="3">
        <f t="shared" si="55"/>
        <v>1</v>
      </c>
      <c r="L278" s="3" cm="1">
        <f t="array" ref="L278">SUM(_xlfn._xlws.FILTER($D$2:$D$1312,_xlfn.MAP($F$2:$F$1312,_xlfn.LAMBDA(_xlpm.x,_xlpm.x=$F278))))</f>
        <v>4.8899755501222489E-4</v>
      </c>
      <c r="M278" s="3">
        <f t="shared" si="56"/>
        <v>1</v>
      </c>
      <c r="N278" s="3">
        <f t="shared" si="57"/>
        <v>0.2342468675289098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~hoch~ : [hoːx]</v>
      </c>
      <c r="B279" s="2">
        <v>1</v>
      </c>
      <c r="C279" s="1" t="s">
        <v>1726</v>
      </c>
      <c r="D279" s="3">
        <f t="shared" si="49"/>
        <v>4.8899755501222489E-4</v>
      </c>
      <c r="E279" s="1" t="str">
        <f t="shared" si="50"/>
        <v>~hoch~</v>
      </c>
      <c r="F279" s="1" t="str">
        <f t="shared" si="51"/>
        <v>[hoːx]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SUM(_xlfn._xlws.FILTER($D$2:$D$1312,_xlfn.MAP($E$2:$E$1312,_xlfn.LAMBDA(_xlpm.x,_xlpm.x=$E279))))</f>
        <v>4.8899755501222489E-4</v>
      </c>
      <c r="K279" s="3">
        <f t="shared" si="55"/>
        <v>1</v>
      </c>
      <c r="L279" s="3" cm="1">
        <f t="array" ref="L279">SUM(_xlfn._xlws.FILTER($D$2:$D$1312,_xlfn.MAP($F$2:$F$1312,_xlfn.LAMBDA(_xlpm.x,_xlpm.x=$F279))))</f>
        <v>4.8899755501222489E-4</v>
      </c>
      <c r="M279" s="3">
        <f t="shared" si="56"/>
        <v>1</v>
      </c>
      <c r="N279" s="3">
        <f t="shared" si="57"/>
        <v>0.2342468675289098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~hut~ : [huːt]</v>
      </c>
      <c r="B280" s="2">
        <v>1</v>
      </c>
      <c r="C280" s="1" t="s">
        <v>1725</v>
      </c>
      <c r="D280" s="3">
        <f t="shared" si="49"/>
        <v>4.8899755501222489E-4</v>
      </c>
      <c r="E280" s="3" t="str">
        <f t="shared" si="50"/>
        <v>~hut~</v>
      </c>
      <c r="F280" s="3" t="str">
        <f t="shared" si="51"/>
        <v>[huːt]</v>
      </c>
      <c r="G280" s="5">
        <f t="shared" si="52"/>
        <v>3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SUM(_xlfn._xlws.FILTER($D$2:$D$1312,_xlfn.MAP($E$2:$E$1312,_xlfn.LAMBDA(_xlpm.x,_xlpm.x=$E280))))</f>
        <v>4.8899755501222489E-4</v>
      </c>
      <c r="K280" s="3">
        <f t="shared" si="55"/>
        <v>1</v>
      </c>
      <c r="L280" s="3" cm="1">
        <f t="array" ref="L280">SUM(_xlfn._xlws.FILTER($D$2:$D$1312,_xlfn.MAP($F$2:$F$1312,_xlfn.LAMBDA(_xlpm.x,_xlpm.x=$F280))))</f>
        <v>4.8899755501222489E-4</v>
      </c>
      <c r="M280" s="3">
        <f t="shared" si="56"/>
        <v>1</v>
      </c>
      <c r="N280" s="3">
        <f t="shared" si="57"/>
        <v>0.2342468675289098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~hund~ : [hʊnt]</v>
      </c>
      <c r="B281" s="2">
        <v>1</v>
      </c>
      <c r="C281" s="1" t="s">
        <v>1724</v>
      </c>
      <c r="D281" s="3">
        <f t="shared" si="49"/>
        <v>4.8899755501222489E-4</v>
      </c>
      <c r="E281" s="3" t="str">
        <f t="shared" si="50"/>
        <v>~hund~</v>
      </c>
      <c r="F281" s="3" t="str">
        <f t="shared" si="51"/>
        <v>[hʊnt]</v>
      </c>
      <c r="G281" s="5">
        <f t="shared" si="52"/>
        <v>4</v>
      </c>
      <c r="H281" s="5">
        <f t="shared" si="53"/>
        <v>4</v>
      </c>
      <c r="I281" s="5">
        <f t="shared" si="54"/>
        <v>4</v>
      </c>
      <c r="J281" s="3" cm="1">
        <f t="array" ref="J281">SUM(_xlfn._xlws.FILTER($D$2:$D$1312,_xlfn.MAP($E$2:$E$1312,_xlfn.LAMBDA(_xlpm.x,_xlpm.x=$E281))))</f>
        <v>4.8899755501222489E-4</v>
      </c>
      <c r="K281" s="3">
        <f t="shared" si="55"/>
        <v>1</v>
      </c>
      <c r="L281" s="3" cm="1">
        <f t="array" ref="L281">SUM(_xlfn._xlws.FILTER($D$2:$D$1312,_xlfn.MAP($F$2:$F$1312,_xlfn.LAMBDA(_xlpm.x,_xlpm.x=$F281))))</f>
        <v>4.8899755501222489E-4</v>
      </c>
      <c r="M281" s="3">
        <f t="shared" si="56"/>
        <v>1</v>
      </c>
      <c r="N281" s="3">
        <f t="shared" si="57"/>
        <v>0.2342468675289098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~idee~ : [ideː]</v>
      </c>
      <c r="B282" s="2">
        <v>1</v>
      </c>
      <c r="C282" s="1" t="s">
        <v>1723</v>
      </c>
      <c r="D282" s="3">
        <f t="shared" si="49"/>
        <v>4.8899755501222489E-4</v>
      </c>
      <c r="E282" s="1" t="str">
        <f t="shared" si="50"/>
        <v>~idee~</v>
      </c>
      <c r="F282" s="1" t="str">
        <f t="shared" si="51"/>
        <v>[ideː]</v>
      </c>
      <c r="G282" s="5">
        <f t="shared" si="52"/>
        <v>4</v>
      </c>
      <c r="H282" s="5">
        <f t="shared" si="53"/>
        <v>4</v>
      </c>
      <c r="I282" s="5">
        <f t="shared" si="54"/>
        <v>4</v>
      </c>
      <c r="J282" s="3" cm="1">
        <f t="array" ref="J282">SUM(_xlfn._xlws.FILTER($D$2:$D$1312,_xlfn.MAP($E$2:$E$1312,_xlfn.LAMBDA(_xlpm.x,_xlpm.x=$E282))))</f>
        <v>4.8899755501222489E-4</v>
      </c>
      <c r="K282" s="3">
        <f t="shared" si="55"/>
        <v>1</v>
      </c>
      <c r="L282" s="3" cm="1">
        <f t="array" ref="L282">SUM(_xlfn._xlws.FILTER($D$2:$D$1312,_xlfn.MAP($F$2:$F$1312,_xlfn.LAMBDA(_xlpm.x,_xlpm.x=$F282))))</f>
        <v>4.8899755501222489E-4</v>
      </c>
      <c r="M282" s="3">
        <f t="shared" si="56"/>
        <v>1</v>
      </c>
      <c r="N282" s="3">
        <f t="shared" si="57"/>
        <v>0.2342468675289098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~iere~ : [iːʁe]</v>
      </c>
      <c r="B283" s="2">
        <v>1</v>
      </c>
      <c r="C283" s="1" t="s">
        <v>1722</v>
      </c>
      <c r="D283" s="3">
        <f t="shared" si="49"/>
        <v>4.8899755501222489E-4</v>
      </c>
      <c r="E283" s="1" t="str">
        <f t="shared" si="50"/>
        <v>~iere~</v>
      </c>
      <c r="F283" s="1" t="str">
        <f t="shared" si="51"/>
        <v>[iːʁe]</v>
      </c>
      <c r="G283" s="5">
        <f t="shared" si="52"/>
        <v>4</v>
      </c>
      <c r="H283" s="5">
        <f t="shared" si="53"/>
        <v>4</v>
      </c>
      <c r="I283" s="5">
        <f t="shared" si="54"/>
        <v>4</v>
      </c>
      <c r="J283" s="3" cm="1">
        <f t="array" ref="J283">SUM(_xlfn._xlws.FILTER($D$2:$D$1312,_xlfn.MAP($E$2:$E$1312,_xlfn.LAMBDA(_xlpm.x,_xlpm.x=$E283))))</f>
        <v>4.8899755501222489E-4</v>
      </c>
      <c r="K283" s="3">
        <f t="shared" si="55"/>
        <v>1</v>
      </c>
      <c r="L283" s="3" cm="1">
        <f t="array" ref="L283">SUM(_xlfn._xlws.FILTER($D$2:$D$1312,_xlfn.MAP($F$2:$F$1312,_xlfn.LAMBDA(_xlpm.x,_xlpm.x=$F283))))</f>
        <v>4.8899755501222489E-4</v>
      </c>
      <c r="M283" s="3">
        <f t="shared" si="56"/>
        <v>1</v>
      </c>
      <c r="N283" s="3">
        <f t="shared" si="57"/>
        <v>0.2342468675289098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~kali~ : [kali]</v>
      </c>
      <c r="B284" s="2">
        <v>1</v>
      </c>
      <c r="C284" s="1" t="s">
        <v>1721</v>
      </c>
      <c r="D284" s="3">
        <f t="shared" si="49"/>
        <v>4.8899755501222489E-4</v>
      </c>
      <c r="E284" s="1" t="str">
        <f t="shared" si="50"/>
        <v>~kali~</v>
      </c>
      <c r="F284" s="1" t="str">
        <f t="shared" si="51"/>
        <v>[kali]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 cm="1">
        <f t="array" ref="J284">SUM(_xlfn._xlws.FILTER($D$2:$D$1312,_xlfn.MAP($E$2:$E$1312,_xlfn.LAMBDA(_xlpm.x,_xlpm.x=$E284))))</f>
        <v>4.8899755501222489E-4</v>
      </c>
      <c r="K284" s="3">
        <f t="shared" si="55"/>
        <v>1</v>
      </c>
      <c r="L284" s="3" cm="1">
        <f t="array" ref="L284">SUM(_xlfn._xlws.FILTER($D$2:$D$1312,_xlfn.MAP($F$2:$F$1312,_xlfn.LAMBDA(_xlpm.x,_xlpm.x=$F284))))</f>
        <v>4.8899755501222489E-4</v>
      </c>
      <c r="M284" s="3">
        <f t="shared" si="56"/>
        <v>1</v>
      </c>
      <c r="N284" s="3">
        <f t="shared" si="57"/>
        <v>0.2342468675289098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~kapi~ : [kapi]</v>
      </c>
      <c r="B285" s="2">
        <v>1</v>
      </c>
      <c r="C285" s="1" t="s">
        <v>1720</v>
      </c>
      <c r="D285" s="3">
        <f t="shared" si="49"/>
        <v>4.8899755501222489E-4</v>
      </c>
      <c r="E285" s="1" t="str">
        <f t="shared" si="50"/>
        <v>~kapi~</v>
      </c>
      <c r="F285" s="1" t="str">
        <f t="shared" si="51"/>
        <v>[kapi]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SUM(_xlfn._xlws.FILTER($D$2:$D$1312,_xlfn.MAP($E$2:$E$1312,_xlfn.LAMBDA(_xlpm.x,_xlpm.x=$E285))))</f>
        <v>4.8899755501222489E-4</v>
      </c>
      <c r="K285" s="3">
        <f t="shared" si="55"/>
        <v>1</v>
      </c>
      <c r="L285" s="3" cm="1">
        <f t="array" ref="L285">SUM(_xlfn._xlws.FILTER($D$2:$D$1312,_xlfn.MAP($F$2:$F$1312,_xlfn.LAMBDA(_xlpm.x,_xlpm.x=$F285))))</f>
        <v>4.8899755501222489E-4</v>
      </c>
      <c r="M285" s="3">
        <f t="shared" si="56"/>
        <v>1</v>
      </c>
      <c r="N285" s="3">
        <f t="shared" si="57"/>
        <v>0.2342468675289098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~kal~ : [kaːl]</v>
      </c>
      <c r="B286" s="2">
        <v>1</v>
      </c>
      <c r="C286" s="1" t="s">
        <v>1719</v>
      </c>
      <c r="D286" s="3">
        <f t="shared" si="49"/>
        <v>4.8899755501222489E-4</v>
      </c>
      <c r="E286" s="1" t="str">
        <f t="shared" si="50"/>
        <v>~kal~</v>
      </c>
      <c r="F286" s="1" t="str">
        <f t="shared" si="51"/>
        <v>[kaːl]</v>
      </c>
      <c r="G286" s="5">
        <f t="shared" si="52"/>
        <v>3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SUM(_xlfn._xlws.FILTER($D$2:$D$1312,_xlfn.MAP($E$2:$E$1312,_xlfn.LAMBDA(_xlpm.x,_xlpm.x=$E286))))</f>
        <v>4.8899755501222489E-4</v>
      </c>
      <c r="K286" s="3">
        <f t="shared" si="55"/>
        <v>1</v>
      </c>
      <c r="L286" s="3" cm="1">
        <f t="array" ref="L286">SUM(_xlfn._xlws.FILTER($D$2:$D$1312,_xlfn.MAP($F$2:$F$1312,_xlfn.LAMBDA(_xlpm.x,_xlpm.x=$F286))))</f>
        <v>4.8899755501222489E-4</v>
      </c>
      <c r="M286" s="3">
        <f t="shared" si="56"/>
        <v>1</v>
      </c>
      <c r="N286" s="3">
        <f t="shared" si="57"/>
        <v>0.2342468675289098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~kolo~ : [kolo]</v>
      </c>
      <c r="B287" s="2">
        <v>1</v>
      </c>
      <c r="C287" s="1" t="s">
        <v>1718</v>
      </c>
      <c r="D287" s="3">
        <f t="shared" si="49"/>
        <v>4.8899755501222489E-4</v>
      </c>
      <c r="E287" s="1" t="str">
        <f t="shared" si="50"/>
        <v>~kolo~</v>
      </c>
      <c r="F287" s="1" t="str">
        <f t="shared" si="51"/>
        <v>[kolo]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SUM(_xlfn._xlws.FILTER($D$2:$D$1312,_xlfn.MAP($E$2:$E$1312,_xlfn.LAMBDA(_xlpm.x,_xlpm.x=$E287))))</f>
        <v>4.8899755501222489E-4</v>
      </c>
      <c r="K287" s="3">
        <f t="shared" si="55"/>
        <v>1</v>
      </c>
      <c r="L287" s="3" cm="1">
        <f t="array" ref="L287">SUM(_xlfn._xlws.FILTER($D$2:$D$1312,_xlfn.MAP($F$2:$F$1312,_xlfn.LAMBDA(_xlpm.x,_xlpm.x=$F287))))</f>
        <v>4.8899755501222489E-4</v>
      </c>
      <c r="M287" s="3">
        <f t="shared" si="56"/>
        <v>1</v>
      </c>
      <c r="N287" s="3">
        <f t="shared" si="57"/>
        <v>0.2342468675289098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~xis~ : [ksɪs]</v>
      </c>
      <c r="B288" s="2">
        <v>1</v>
      </c>
      <c r="C288" s="1" t="s">
        <v>1717</v>
      </c>
      <c r="D288" s="3">
        <f t="shared" si="49"/>
        <v>4.8899755501222489E-4</v>
      </c>
      <c r="E288" s="1" t="str">
        <f t="shared" si="50"/>
        <v>~xis~</v>
      </c>
      <c r="F288" s="1" t="str">
        <f t="shared" si="51"/>
        <v>[ksɪs]</v>
      </c>
      <c r="G288" s="5">
        <f t="shared" si="52"/>
        <v>3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SUM(_xlfn._xlws.FILTER($D$2:$D$1312,_xlfn.MAP($E$2:$E$1312,_xlfn.LAMBDA(_xlpm.x,_xlpm.x=$E288))))</f>
        <v>4.8899755501222489E-4</v>
      </c>
      <c r="K288" s="3">
        <f t="shared" si="55"/>
        <v>1</v>
      </c>
      <c r="L288" s="3" cm="1">
        <f t="array" ref="L288">SUM(_xlfn._xlws.FILTER($D$2:$D$1312,_xlfn.MAP($F$2:$F$1312,_xlfn.LAMBDA(_xlpm.x,_xlpm.x=$F288))))</f>
        <v>4.8899755501222489E-4</v>
      </c>
      <c r="M288" s="3">
        <f t="shared" si="56"/>
        <v>1</v>
      </c>
      <c r="N288" s="3">
        <f t="shared" si="57"/>
        <v>0.2342468675289098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~kuh_~ : [kuː_]</v>
      </c>
      <c r="B289" s="2">
        <v>1</v>
      </c>
      <c r="C289" s="1" t="s">
        <v>1716</v>
      </c>
      <c r="D289" s="3">
        <f t="shared" si="49"/>
        <v>4.8899755501222489E-4</v>
      </c>
      <c r="E289" s="1" t="str">
        <f t="shared" si="50"/>
        <v>~kuh_~</v>
      </c>
      <c r="F289" s="1" t="str">
        <f t="shared" si="51"/>
        <v>[kuː_]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SUM(_xlfn._xlws.FILTER($D$2:$D$1312,_xlfn.MAP($E$2:$E$1312,_xlfn.LAMBDA(_xlpm.x,_xlpm.x=$E289))))</f>
        <v>4.8899755501222489E-4</v>
      </c>
      <c r="K289" s="3">
        <f t="shared" si="55"/>
        <v>1</v>
      </c>
      <c r="L289" s="3" cm="1">
        <f t="array" ref="L289">SUM(_xlfn._xlws.FILTER($D$2:$D$1312,_xlfn.MAP($F$2:$F$1312,_xlfn.LAMBDA(_xlpm.x,_xlpm.x=$F289))))</f>
        <v>4.8899755501222489E-4</v>
      </c>
      <c r="M289" s="3">
        <f t="shared" si="56"/>
        <v>1</v>
      </c>
      <c r="N289" s="3">
        <f t="shared" si="57"/>
        <v>0.2342468675289098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~kül~ : [kyːl]</v>
      </c>
      <c r="B290" s="2">
        <v>1</v>
      </c>
      <c r="C290" s="1" t="s">
        <v>1715</v>
      </c>
      <c r="D290" s="3">
        <f t="shared" si="49"/>
        <v>4.8899755501222489E-4</v>
      </c>
      <c r="E290" s="1" t="str">
        <f t="shared" si="50"/>
        <v>~kül~</v>
      </c>
      <c r="F290" s="1" t="str">
        <f t="shared" si="51"/>
        <v>[kyːl]</v>
      </c>
      <c r="G290" s="5">
        <f t="shared" si="52"/>
        <v>3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SUM(_xlfn._xlws.FILTER($D$2:$D$1312,_xlfn.MAP($E$2:$E$1312,_xlfn.LAMBDA(_xlpm.x,_xlpm.x=$E290))))</f>
        <v>4.8899755501222489E-4</v>
      </c>
      <c r="K290" s="3">
        <f t="shared" si="55"/>
        <v>1</v>
      </c>
      <c r="L290" s="3" cm="1">
        <f t="array" ref="L290">SUM(_xlfn._xlws.FILTER($D$2:$D$1312,_xlfn.MAP($F$2:$F$1312,_xlfn.LAMBDA(_xlpm.x,_xlpm.x=$F290))))</f>
        <v>4.8899755501222489E-4</v>
      </c>
      <c r="M290" s="3">
        <f t="shared" si="56"/>
        <v>1</v>
      </c>
      <c r="N290" s="3">
        <f t="shared" si="57"/>
        <v>0.2342468675289098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~kind~ : [kɪnt]</v>
      </c>
      <c r="B291" s="2">
        <v>1</v>
      </c>
      <c r="C291" s="1" t="s">
        <v>1714</v>
      </c>
      <c r="D291" s="3">
        <f t="shared" si="49"/>
        <v>4.8899755501222489E-4</v>
      </c>
      <c r="E291" s="3" t="str">
        <f t="shared" si="50"/>
        <v>~kind~</v>
      </c>
      <c r="F291" s="3" t="str">
        <f t="shared" si="51"/>
        <v>[kɪnt]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SUM(_xlfn._xlws.FILTER($D$2:$D$1312,_xlfn.MAP($E$2:$E$1312,_xlfn.LAMBDA(_xlpm.x,_xlpm.x=$E291))))</f>
        <v>4.8899755501222489E-4</v>
      </c>
      <c r="K291" s="3">
        <f t="shared" si="55"/>
        <v>1</v>
      </c>
      <c r="L291" s="3" cm="1">
        <f t="array" ref="L291">SUM(_xlfn._xlws.FILTER($D$2:$D$1312,_xlfn.MAP($F$2:$F$1312,_xlfn.LAMBDA(_xlpm.x,_xlpm.x=$F291))))</f>
        <v>4.8899755501222489E-4</v>
      </c>
      <c r="M291" s="3">
        <f t="shared" si="56"/>
        <v>1</v>
      </c>
      <c r="N291" s="3">
        <f t="shared" si="57"/>
        <v>0.2342468675289098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~kopf~ : [kɔpf]</v>
      </c>
      <c r="B292" s="2">
        <v>1</v>
      </c>
      <c r="C292" s="1" t="s">
        <v>1713</v>
      </c>
      <c r="D292" s="3">
        <f t="shared" si="49"/>
        <v>4.8899755501222489E-4</v>
      </c>
      <c r="E292" s="3" t="str">
        <f t="shared" si="50"/>
        <v>~kopf~</v>
      </c>
      <c r="F292" s="3" t="str">
        <f t="shared" si="51"/>
        <v>[kɔpf]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 cm="1">
        <f t="array" ref="J292">SUM(_xlfn._xlws.FILTER($D$2:$D$1312,_xlfn.MAP($E$2:$E$1312,_xlfn.LAMBDA(_xlpm.x,_xlpm.x=$E292))))</f>
        <v>4.8899755501222489E-4</v>
      </c>
      <c r="K292" s="3">
        <f t="shared" si="55"/>
        <v>1</v>
      </c>
      <c r="L292" s="3" cm="1">
        <f t="array" ref="L292">SUM(_xlfn._xlws.FILTER($D$2:$D$1312,_xlfn.MAP($F$2:$F$1312,_xlfn.LAMBDA(_xlpm.x,_xlpm.x=$F292))))</f>
        <v>4.8899755501222489E-4</v>
      </c>
      <c r="M292" s="3">
        <f t="shared" si="56"/>
        <v>1</v>
      </c>
      <c r="N292" s="3">
        <f t="shared" si="57"/>
        <v>0.2342468675289098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~kurs~ : [kʊʁs]</v>
      </c>
      <c r="B293" s="2">
        <v>1</v>
      </c>
      <c r="C293" s="1" t="s">
        <v>1712</v>
      </c>
      <c r="D293" s="3">
        <f t="shared" si="49"/>
        <v>4.8899755501222489E-4</v>
      </c>
      <c r="E293" s="1" t="str">
        <f t="shared" si="50"/>
        <v>~kurs~</v>
      </c>
      <c r="F293" s="1" t="str">
        <f t="shared" si="51"/>
        <v>[kʊʁs]</v>
      </c>
      <c r="G293" s="4">
        <f t="shared" si="52"/>
        <v>4</v>
      </c>
      <c r="H293" s="4">
        <f t="shared" si="53"/>
        <v>4</v>
      </c>
      <c r="I293" s="4">
        <f t="shared" si="54"/>
        <v>4</v>
      </c>
      <c r="J293" s="3" cm="1">
        <f t="array" ref="J293">SUM(_xlfn._xlws.FILTER($D$2:$D$1312,_xlfn.MAP($E$2:$E$1312,_xlfn.LAMBDA(_xlpm.x,_xlpm.x=$E293))))</f>
        <v>4.8899755501222489E-4</v>
      </c>
      <c r="K293" s="3">
        <f t="shared" si="55"/>
        <v>1</v>
      </c>
      <c r="L293" s="3" cm="1">
        <f t="array" ref="L293">SUM(_xlfn._xlws.FILTER($D$2:$D$1312,_xlfn.MAP($F$2:$F$1312,_xlfn.LAMBDA(_xlpm.x,_xlpm.x=$F293))))</f>
        <v>4.8899755501222489E-4</v>
      </c>
      <c r="M293" s="3">
        <f t="shared" si="56"/>
        <v>1</v>
      </c>
      <c r="N293" s="3">
        <f t="shared" si="57"/>
        <v>0.2342468675289098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~land~ : [lant]</v>
      </c>
      <c r="B294" s="2">
        <v>1</v>
      </c>
      <c r="C294" s="1" t="s">
        <v>1711</v>
      </c>
      <c r="D294" s="3">
        <f t="shared" si="49"/>
        <v>4.8899755501222489E-4</v>
      </c>
      <c r="E294" s="1" t="str">
        <f t="shared" si="50"/>
        <v>~land~</v>
      </c>
      <c r="F294" s="1" t="str">
        <f t="shared" si="51"/>
        <v>[lant]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SUM(_xlfn._xlws.FILTER($D$2:$D$1312,_xlfn.MAP($E$2:$E$1312,_xlfn.LAMBDA(_xlpm.x,_xlpm.x=$E294))))</f>
        <v>4.8899755501222489E-4</v>
      </c>
      <c r="K294" s="3">
        <f t="shared" si="55"/>
        <v>1</v>
      </c>
      <c r="L294" s="3" cm="1">
        <f t="array" ref="L294">SUM(_xlfn._xlws.FILTER($D$2:$D$1312,_xlfn.MAP($F$2:$F$1312,_xlfn.LAMBDA(_xlpm.x,_xlpm.x=$F294))))</f>
        <v>4.8899755501222489E-4</v>
      </c>
      <c r="M294" s="3">
        <f t="shared" si="56"/>
        <v>1</v>
      </c>
      <c r="N294" s="3">
        <f t="shared" si="57"/>
        <v>0.2342468675289098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~last~ : [last]</v>
      </c>
      <c r="B295" s="2">
        <v>1</v>
      </c>
      <c r="C295" s="1" t="s">
        <v>1710</v>
      </c>
      <c r="D295" s="3">
        <f t="shared" si="49"/>
        <v>4.8899755501222489E-4</v>
      </c>
      <c r="E295" s="1" t="str">
        <f t="shared" si="50"/>
        <v>~last~</v>
      </c>
      <c r="F295" s="1" t="str">
        <f t="shared" si="51"/>
        <v>[last]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 cm="1">
        <f t="array" ref="J295">SUM(_xlfn._xlws.FILTER($D$2:$D$1312,_xlfn.MAP($E$2:$E$1312,_xlfn.LAMBDA(_xlpm.x,_xlpm.x=$E295))))</f>
        <v>4.8899755501222489E-4</v>
      </c>
      <c r="K295" s="3">
        <f t="shared" si="55"/>
        <v>1</v>
      </c>
      <c r="L295" s="3" cm="1">
        <f t="array" ref="L295">SUM(_xlfn._xlws.FILTER($D$2:$D$1312,_xlfn.MAP($F$2:$F$1312,_xlfn.LAMBDA(_xlpm.x,_xlpm.x=$F295))))</f>
        <v>4.8899755501222489E-4</v>
      </c>
      <c r="M295" s="3">
        <f t="shared" si="56"/>
        <v>1</v>
      </c>
      <c r="N295" s="3">
        <f t="shared" si="57"/>
        <v>0.2342468675289098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~laut~ : [laɔt]</v>
      </c>
      <c r="B296" s="2">
        <v>1</v>
      </c>
      <c r="C296" s="1" t="s">
        <v>1709</v>
      </c>
      <c r="D296" s="3">
        <f t="shared" si="49"/>
        <v>4.8899755501222489E-4</v>
      </c>
      <c r="E296" s="3" t="str">
        <f t="shared" si="50"/>
        <v>~laut~</v>
      </c>
      <c r="F296" s="3" t="str">
        <f t="shared" si="51"/>
        <v>[laɔt]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SUM(_xlfn._xlws.FILTER($D$2:$D$1312,_xlfn.MAP($E$2:$E$1312,_xlfn.LAMBDA(_xlpm.x,_xlpm.x=$E296))))</f>
        <v>4.8899755501222489E-4</v>
      </c>
      <c r="K296" s="3">
        <f t="shared" si="55"/>
        <v>1</v>
      </c>
      <c r="L296" s="3" cm="1">
        <f t="array" ref="L296">SUM(_xlfn._xlws.FILTER($D$2:$D$1312,_xlfn.MAP($F$2:$F$1312,_xlfn.LAMBDA(_xlpm.x,_xlpm.x=$F296))))</f>
        <v>4.8899755501222489E-4</v>
      </c>
      <c r="M296" s="3">
        <f t="shared" si="56"/>
        <v>1</v>
      </c>
      <c r="N296" s="3">
        <f t="shared" si="57"/>
        <v>0.2342468675289098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~lbe_~ : [lbe_]</v>
      </c>
      <c r="B297" s="2">
        <v>1</v>
      </c>
      <c r="C297" s="1" t="s">
        <v>1708</v>
      </c>
      <c r="D297" s="3">
        <f t="shared" si="49"/>
        <v>4.8899755501222489E-4</v>
      </c>
      <c r="E297" s="1" t="str">
        <f t="shared" si="50"/>
        <v>~lbe_~</v>
      </c>
      <c r="F297" s="1" t="str">
        <f t="shared" si="51"/>
        <v>[lbe_]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 cm="1">
        <f t="array" ref="J297">SUM(_xlfn._xlws.FILTER($D$2:$D$1312,_xlfn.MAP($E$2:$E$1312,_xlfn.LAMBDA(_xlpm.x,_xlpm.x=$E297))))</f>
        <v>4.8899755501222489E-4</v>
      </c>
      <c r="K297" s="3">
        <f t="shared" si="55"/>
        <v>1</v>
      </c>
      <c r="L297" s="3" cm="1">
        <f t="array" ref="L297">SUM(_xlfn._xlws.FILTER($D$2:$D$1312,_xlfn.MAP($F$2:$F$1312,_xlfn.LAMBDA(_xlpm.x,_xlpm.x=$F297))))</f>
        <v>4.8899755501222489E-4</v>
      </c>
      <c r="M297" s="3">
        <f t="shared" si="56"/>
        <v>1</v>
      </c>
      <c r="N297" s="3">
        <f t="shared" si="57"/>
        <v>0.2342468675289098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~lfe_~ : [lfe_]</v>
      </c>
      <c r="B298" s="2">
        <v>1</v>
      </c>
      <c r="C298" s="1" t="s">
        <v>1707</v>
      </c>
      <c r="D298" s="3">
        <f t="shared" si="49"/>
        <v>4.8899755501222489E-4</v>
      </c>
      <c r="E298" s="1" t="str">
        <f t="shared" si="50"/>
        <v>~lfe_~</v>
      </c>
      <c r="F298" s="1" t="str">
        <f t="shared" si="51"/>
        <v>[lfe_]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SUM(_xlfn._xlws.FILTER($D$2:$D$1312,_xlfn.MAP($E$2:$E$1312,_xlfn.LAMBDA(_xlpm.x,_xlpm.x=$E298))))</f>
        <v>4.8899755501222489E-4</v>
      </c>
      <c r="K298" s="3">
        <f t="shared" si="55"/>
        <v>1</v>
      </c>
      <c r="L298" s="3" cm="1">
        <f t="array" ref="L298">SUM(_xlfn._xlws.FILTER($D$2:$D$1312,_xlfn.MAP($F$2:$F$1312,_xlfn.LAMBDA(_xlpm.x,_xlpm.x=$F298))))</f>
        <v>4.8899755501222489E-4</v>
      </c>
      <c r="M298" s="3">
        <f t="shared" si="56"/>
        <v>1</v>
      </c>
      <c r="N298" s="3">
        <f t="shared" si="57"/>
        <v>0.2342468675289098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~llio~ : [lioː]</v>
      </c>
      <c r="B299" s="2">
        <v>1</v>
      </c>
      <c r="C299" s="1" t="s">
        <v>1706</v>
      </c>
      <c r="D299" s="3">
        <f t="shared" si="49"/>
        <v>4.8899755501222489E-4</v>
      </c>
      <c r="E299" s="1" t="str">
        <f t="shared" si="50"/>
        <v>~llio~</v>
      </c>
      <c r="F299" s="1" t="str">
        <f t="shared" si="51"/>
        <v>[lioː]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 cm="1">
        <f t="array" ref="J299">SUM(_xlfn._xlws.FILTER($D$2:$D$1312,_xlfn.MAP($E$2:$E$1312,_xlfn.LAMBDA(_xlpm.x,_xlpm.x=$E299))))</f>
        <v>4.8899755501222489E-4</v>
      </c>
      <c r="K299" s="3">
        <f t="shared" si="55"/>
        <v>1</v>
      </c>
      <c r="L299" s="3" cm="1">
        <f t="array" ref="L299">SUM(_xlfn._xlws.FILTER($D$2:$D$1312,_xlfn.MAP($F$2:$F$1312,_xlfn.LAMBDA(_xlpm.x,_xlpm.x=$F299))))</f>
        <v>4.8899755501222489E-4</v>
      </c>
      <c r="M299" s="3">
        <f t="shared" si="56"/>
        <v>1</v>
      </c>
      <c r="N299" s="3">
        <f t="shared" si="57"/>
        <v>0.2342468675289098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~lief~ : [liːf]</v>
      </c>
      <c r="B300" s="2">
        <v>1</v>
      </c>
      <c r="C300" s="1" t="s">
        <v>1705</v>
      </c>
      <c r="D300" s="3">
        <f t="shared" si="49"/>
        <v>4.8899755501222489E-4</v>
      </c>
      <c r="E300" s="1" t="str">
        <f t="shared" si="50"/>
        <v>~lief~</v>
      </c>
      <c r="F300" s="1" t="str">
        <f t="shared" si="51"/>
        <v>[liːf]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SUM(_xlfn._xlws.FILTER($D$2:$D$1312,_xlfn.MAP($E$2:$E$1312,_xlfn.LAMBDA(_xlpm.x,_xlpm.x=$E300))))</f>
        <v>4.8899755501222489E-4</v>
      </c>
      <c r="K300" s="3">
        <f t="shared" si="55"/>
        <v>1</v>
      </c>
      <c r="L300" s="3" cm="1">
        <f t="array" ref="L300">SUM(_xlfn._xlws.FILTER($D$2:$D$1312,_xlfn.MAP($F$2:$F$1312,_xlfn.LAMBDA(_xlpm.x,_xlpm.x=$F300))))</f>
        <v>4.8899755501222489E-4</v>
      </c>
      <c r="M300" s="3">
        <f t="shared" si="56"/>
        <v>1</v>
      </c>
      <c r="N300" s="3">
        <f t="shared" si="57"/>
        <v>0.2342468675289098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~lied~ : [liːt]</v>
      </c>
      <c r="B301" s="2">
        <v>1</v>
      </c>
      <c r="C301" s="1" t="s">
        <v>1704</v>
      </c>
      <c r="D301" s="3">
        <f t="shared" si="49"/>
        <v>4.8899755501222489E-4</v>
      </c>
      <c r="E301" s="3" t="str">
        <f t="shared" si="50"/>
        <v>~lied~</v>
      </c>
      <c r="F301" s="3" t="str">
        <f t="shared" si="51"/>
        <v>[liːt]</v>
      </c>
      <c r="G301" s="5">
        <f t="shared" si="52"/>
        <v>4</v>
      </c>
      <c r="H301" s="5">
        <f t="shared" si="53"/>
        <v>4</v>
      </c>
      <c r="I301" s="5">
        <f t="shared" si="54"/>
        <v>4</v>
      </c>
      <c r="J301" s="3" cm="1">
        <f t="array" ref="J301">SUM(_xlfn._xlws.FILTER($D$2:$D$1312,_xlfn.MAP($E$2:$E$1312,_xlfn.LAMBDA(_xlpm.x,_xlpm.x=$E301))))</f>
        <v>4.8899755501222489E-4</v>
      </c>
      <c r="K301" s="3">
        <f t="shared" si="55"/>
        <v>1</v>
      </c>
      <c r="L301" s="3" cm="1">
        <f t="array" ref="L301">SUM(_xlfn._xlws.FILTER($D$2:$D$1312,_xlfn.MAP($F$2:$F$1312,_xlfn.LAMBDA(_xlpm.x,_xlpm.x=$F301))))</f>
        <v>4.8899755501222489E-4</v>
      </c>
      <c r="M301" s="3">
        <f t="shared" si="56"/>
        <v>1</v>
      </c>
      <c r="N301" s="3">
        <f t="shared" si="57"/>
        <v>0.2342468675289098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~lke_~ : [lke_]</v>
      </c>
      <c r="B302" s="2">
        <v>1</v>
      </c>
      <c r="C302" s="1" t="s">
        <v>1703</v>
      </c>
      <c r="D302" s="3">
        <f t="shared" si="49"/>
        <v>4.8899755501222489E-4</v>
      </c>
      <c r="E302" s="3" t="str">
        <f t="shared" si="50"/>
        <v>~lke_~</v>
      </c>
      <c r="F302" s="3" t="str">
        <f t="shared" si="51"/>
        <v>[lke_]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SUM(_xlfn._xlws.FILTER($D$2:$D$1312,_xlfn.MAP($E$2:$E$1312,_xlfn.LAMBDA(_xlpm.x,_xlpm.x=$E302))))</f>
        <v>4.8899755501222489E-4</v>
      </c>
      <c r="K302" s="3">
        <f t="shared" si="55"/>
        <v>1</v>
      </c>
      <c r="L302" s="3" cm="1">
        <f t="array" ref="L302">SUM(_xlfn._xlws.FILTER($D$2:$D$1312,_xlfn.MAP($F$2:$F$1312,_xlfn.LAMBDA(_xlpm.x,_xlpm.x=$F302))))</f>
        <v>4.8899755501222489E-4</v>
      </c>
      <c r="M302" s="3">
        <f t="shared" si="56"/>
        <v>1</v>
      </c>
      <c r="N302" s="3">
        <f t="shared" si="57"/>
        <v>0.2342468675289098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~loka~ : [loka]</v>
      </c>
      <c r="B303" s="2">
        <v>1</v>
      </c>
      <c r="C303" s="1" t="s">
        <v>1702</v>
      </c>
      <c r="D303" s="3">
        <f t="shared" si="49"/>
        <v>4.8899755501222489E-4</v>
      </c>
      <c r="E303" s="3" t="str">
        <f t="shared" si="50"/>
        <v>~loka~</v>
      </c>
      <c r="F303" s="3" t="str">
        <f t="shared" si="51"/>
        <v>[loka]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 cm="1">
        <f t="array" ref="J303">SUM(_xlfn._xlws.FILTER($D$2:$D$1312,_xlfn.MAP($E$2:$E$1312,_xlfn.LAMBDA(_xlpm.x,_xlpm.x=$E303))))</f>
        <v>4.8899755501222489E-4</v>
      </c>
      <c r="K303" s="3">
        <f t="shared" si="55"/>
        <v>1</v>
      </c>
      <c r="L303" s="3" cm="1">
        <f t="array" ref="L303">SUM(_xlfn._xlws.FILTER($D$2:$D$1312,_xlfn.MAP($F$2:$F$1312,_xlfn.LAMBDA(_xlpm.x,_xlpm.x=$F303))))</f>
        <v>4.8899755501222489E-4</v>
      </c>
      <c r="M303" s="3">
        <f t="shared" si="56"/>
        <v>1</v>
      </c>
      <c r="N303" s="3">
        <f t="shared" si="57"/>
        <v>0.2342468675289098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~los~ : [loːs]</v>
      </c>
      <c r="B304" s="2">
        <v>1</v>
      </c>
      <c r="C304" s="1" t="s">
        <v>1701</v>
      </c>
      <c r="D304" s="3">
        <f t="shared" si="49"/>
        <v>4.8899755501222489E-4</v>
      </c>
      <c r="E304" s="1" t="str">
        <f t="shared" si="50"/>
        <v>~los~</v>
      </c>
      <c r="F304" s="1" t="str">
        <f t="shared" si="51"/>
        <v>[loːs]</v>
      </c>
      <c r="G304" s="5">
        <f t="shared" si="52"/>
        <v>3</v>
      </c>
      <c r="H304" s="5">
        <f t="shared" si="53"/>
        <v>4</v>
      </c>
      <c r="I304" s="5">
        <f t="shared" si="54"/>
        <v>4</v>
      </c>
      <c r="J304" s="3" cm="1">
        <f t="array" ref="J304">SUM(_xlfn._xlws.FILTER($D$2:$D$1312,_xlfn.MAP($E$2:$E$1312,_xlfn.LAMBDA(_xlpm.x,_xlpm.x=$E304))))</f>
        <v>4.8899755501222489E-4</v>
      </c>
      <c r="K304" s="3">
        <f t="shared" si="55"/>
        <v>1</v>
      </c>
      <c r="L304" s="3" cm="1">
        <f t="array" ref="L304">SUM(_xlfn._xlws.FILTER($D$2:$D$1312,_xlfn.MAP($F$2:$F$1312,_xlfn.LAMBDA(_xlpm.x,_xlpm.x=$F304))))</f>
        <v>4.8899755501222489E-4</v>
      </c>
      <c r="M304" s="3">
        <f t="shared" si="56"/>
        <v>1</v>
      </c>
      <c r="N304" s="3">
        <f t="shared" si="57"/>
        <v>0.2342468675289098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~luft~ : [lʊft]</v>
      </c>
      <c r="B305" s="2">
        <v>1</v>
      </c>
      <c r="C305" s="1" t="s">
        <v>1700</v>
      </c>
      <c r="D305" s="3">
        <f t="shared" si="49"/>
        <v>4.8899755501222489E-4</v>
      </c>
      <c r="E305" s="1" t="str">
        <f t="shared" si="50"/>
        <v>~luft~</v>
      </c>
      <c r="F305" s="1" t="str">
        <f t="shared" si="51"/>
        <v>[lʊft]</v>
      </c>
      <c r="G305" s="5">
        <f t="shared" si="52"/>
        <v>4</v>
      </c>
      <c r="H305" s="5">
        <f t="shared" si="53"/>
        <v>4</v>
      </c>
      <c r="I305" s="5">
        <f t="shared" si="54"/>
        <v>4</v>
      </c>
      <c r="J305" s="3" cm="1">
        <f t="array" ref="J305">SUM(_xlfn._xlws.FILTER($D$2:$D$1312,_xlfn.MAP($E$2:$E$1312,_xlfn.LAMBDA(_xlpm.x,_xlpm.x=$E305))))</f>
        <v>4.8899755501222489E-4</v>
      </c>
      <c r="K305" s="3">
        <f t="shared" si="55"/>
        <v>1</v>
      </c>
      <c r="L305" s="3" cm="1">
        <f t="array" ref="L305">SUM(_xlfn._xlws.FILTER($D$2:$D$1312,_xlfn.MAP($F$2:$F$1312,_xlfn.LAMBDA(_xlpm.x,_xlpm.x=$F305))))</f>
        <v>4.8899755501222489E-4</v>
      </c>
      <c r="M305" s="3">
        <f t="shared" si="56"/>
        <v>1</v>
      </c>
      <c r="N305" s="3">
        <f t="shared" si="57"/>
        <v>0.2342468675289098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~lärm~ : [lɛʁm]</v>
      </c>
      <c r="B306" s="2">
        <v>1</v>
      </c>
      <c r="C306" s="1" t="s">
        <v>1699</v>
      </c>
      <c r="D306" s="3">
        <f t="shared" si="49"/>
        <v>4.8899755501222489E-4</v>
      </c>
      <c r="E306" s="1" t="str">
        <f t="shared" si="50"/>
        <v>~lärm~</v>
      </c>
      <c r="F306" s="1" t="str">
        <f t="shared" si="51"/>
        <v>[lɛʁm]</v>
      </c>
      <c r="G306" s="5">
        <f t="shared" si="52"/>
        <v>4</v>
      </c>
      <c r="H306" s="5">
        <f t="shared" si="53"/>
        <v>4</v>
      </c>
      <c r="I306" s="5">
        <f t="shared" si="54"/>
        <v>4</v>
      </c>
      <c r="J306" s="3" cm="1">
        <f t="array" ref="J306">SUM(_xlfn._xlws.FILTER($D$2:$D$1312,_xlfn.MAP($E$2:$E$1312,_xlfn.LAMBDA(_xlpm.x,_xlpm.x=$E306))))</f>
        <v>4.8899755501222489E-4</v>
      </c>
      <c r="K306" s="3">
        <f t="shared" si="55"/>
        <v>1</v>
      </c>
      <c r="L306" s="3" cm="1">
        <f t="array" ref="L306">SUM(_xlfn._xlws.FILTER($D$2:$D$1312,_xlfn.MAP($F$2:$F$1312,_xlfn.LAMBDA(_xlpm.x,_xlpm.x=$F306))))</f>
        <v>4.8899755501222489E-4</v>
      </c>
      <c r="M306" s="3">
        <f t="shared" si="56"/>
        <v>1</v>
      </c>
      <c r="N306" s="3">
        <f t="shared" si="57"/>
        <v>0.2342468675289098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~ma_~ : [maː_]</v>
      </c>
      <c r="B307" s="2">
        <v>1</v>
      </c>
      <c r="C307" s="1" t="s">
        <v>1698</v>
      </c>
      <c r="D307" s="3">
        <f t="shared" si="49"/>
        <v>4.8899755501222489E-4</v>
      </c>
      <c r="E307" s="3" t="str">
        <f t="shared" si="50"/>
        <v>~ma_~</v>
      </c>
      <c r="F307" s="3" t="str">
        <f t="shared" si="51"/>
        <v>[maː_]</v>
      </c>
      <c r="G307" s="5">
        <f t="shared" si="52"/>
        <v>3</v>
      </c>
      <c r="H307" s="5">
        <f t="shared" si="53"/>
        <v>4</v>
      </c>
      <c r="I307" s="5">
        <f t="shared" si="54"/>
        <v>4</v>
      </c>
      <c r="J307" s="3" cm="1">
        <f t="array" ref="J307">SUM(_xlfn._xlws.FILTER($D$2:$D$1312,_xlfn.MAP($E$2:$E$1312,_xlfn.LAMBDA(_xlpm.x,_xlpm.x=$E307))))</f>
        <v>4.8899755501222489E-4</v>
      </c>
      <c r="K307" s="3">
        <f t="shared" si="55"/>
        <v>1</v>
      </c>
      <c r="L307" s="3" cm="1">
        <f t="array" ref="L307">SUM(_xlfn._xlws.FILTER($D$2:$D$1312,_xlfn.MAP($F$2:$F$1312,_xlfn.LAMBDA(_xlpm.x,_xlpm.x=$F307))))</f>
        <v>4.8899755501222489E-4</v>
      </c>
      <c r="M307" s="3">
        <f t="shared" si="56"/>
        <v>1</v>
      </c>
      <c r="N307" s="3">
        <f t="shared" si="57"/>
        <v>0.2342468675289098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~mal~ : [maːl]</v>
      </c>
      <c r="B308" s="2">
        <v>1</v>
      </c>
      <c r="C308" s="1" t="s">
        <v>1697</v>
      </c>
      <c r="D308" s="3">
        <f t="shared" si="49"/>
        <v>4.8899755501222489E-4</v>
      </c>
      <c r="E308" s="1" t="str">
        <f t="shared" si="50"/>
        <v>~mal~</v>
      </c>
      <c r="F308" s="1" t="str">
        <f t="shared" si="51"/>
        <v>[maːl]</v>
      </c>
      <c r="G308" s="5">
        <f t="shared" si="52"/>
        <v>3</v>
      </c>
      <c r="H308" s="5">
        <f t="shared" si="53"/>
        <v>4</v>
      </c>
      <c r="I308" s="5">
        <f t="shared" si="54"/>
        <v>4</v>
      </c>
      <c r="J308" s="3" cm="1">
        <f t="array" ref="J308">SUM(_xlfn._xlws.FILTER($D$2:$D$1312,_xlfn.MAP($E$2:$E$1312,_xlfn.LAMBDA(_xlpm.x,_xlpm.x=$E308))))</f>
        <v>4.8899755501222489E-4</v>
      </c>
      <c r="K308" s="3">
        <f t="shared" si="55"/>
        <v>1</v>
      </c>
      <c r="L308" s="3" cm="1">
        <f t="array" ref="L308">SUM(_xlfn._xlws.FILTER($D$2:$D$1312,_xlfn.MAP($F$2:$F$1312,_xlfn.LAMBDA(_xlpm.x,_xlpm.x=$F308))))</f>
        <v>4.8899755501222489E-4</v>
      </c>
      <c r="M308" s="3">
        <f t="shared" si="56"/>
        <v>1</v>
      </c>
      <c r="N308" s="3">
        <f t="shared" si="57"/>
        <v>0.2342468675289098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~maus~ : [maɔs]</v>
      </c>
      <c r="B309" s="2">
        <v>1</v>
      </c>
      <c r="C309" s="1" t="s">
        <v>1696</v>
      </c>
      <c r="D309" s="3">
        <f t="shared" si="49"/>
        <v>4.8899755501222489E-4</v>
      </c>
      <c r="E309" s="3" t="str">
        <f t="shared" si="50"/>
        <v>~maus~</v>
      </c>
      <c r="F309" s="3" t="str">
        <f t="shared" si="51"/>
        <v>[maɔs]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 cm="1">
        <f t="array" ref="J309">SUM(_xlfn._xlws.FILTER($D$2:$D$1312,_xlfn.MAP($E$2:$E$1312,_xlfn.LAMBDA(_xlpm.x,_xlpm.x=$E309))))</f>
        <v>4.8899755501222489E-4</v>
      </c>
      <c r="K309" s="3">
        <f t="shared" si="55"/>
        <v>1</v>
      </c>
      <c r="L309" s="3" cm="1">
        <f t="array" ref="L309">SUM(_xlfn._xlws.FILTER($D$2:$D$1312,_xlfn.MAP($F$2:$F$1312,_xlfn.LAMBDA(_xlpm.x,_xlpm.x=$F309))))</f>
        <v>4.8899755501222489E-4</v>
      </c>
      <c r="M309" s="3">
        <f t="shared" si="56"/>
        <v>1</v>
      </c>
      <c r="N309" s="3">
        <f t="shared" si="57"/>
        <v>0.2342468675289098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~maß~ : [maːs]</v>
      </c>
      <c r="B310" s="2">
        <v>1</v>
      </c>
      <c r="C310" s="1" t="s">
        <v>1695</v>
      </c>
      <c r="D310" s="3">
        <f t="shared" si="49"/>
        <v>4.8899755501222489E-4</v>
      </c>
      <c r="E310" s="3" t="str">
        <f t="shared" si="50"/>
        <v>~maß~</v>
      </c>
      <c r="F310" s="3" t="str">
        <f t="shared" si="51"/>
        <v>[maːs]</v>
      </c>
      <c r="G310" s="5">
        <f t="shared" si="52"/>
        <v>3</v>
      </c>
      <c r="H310" s="5">
        <f t="shared" si="53"/>
        <v>4</v>
      </c>
      <c r="I310" s="5">
        <f t="shared" si="54"/>
        <v>4</v>
      </c>
      <c r="J310" s="3" cm="1">
        <f t="array" ref="J310">SUM(_xlfn._xlws.FILTER($D$2:$D$1312,_xlfn.MAP($E$2:$E$1312,_xlfn.LAMBDA(_xlpm.x,_xlpm.x=$E310))))</f>
        <v>4.8899755501222489E-4</v>
      </c>
      <c r="K310" s="3">
        <f t="shared" si="55"/>
        <v>1</v>
      </c>
      <c r="L310" s="3" cm="1">
        <f t="array" ref="L310">SUM(_xlfn._xlws.FILTER($D$2:$D$1312,_xlfn.MAP($F$2:$F$1312,_xlfn.LAMBDA(_xlpm.x,_xlpm.x=$F310))))</f>
        <v>4.8899755501222489E-4</v>
      </c>
      <c r="M310" s="3">
        <f t="shared" si="56"/>
        <v>1</v>
      </c>
      <c r="N310" s="3">
        <f t="shared" si="57"/>
        <v>0.2342468675289098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~melo~ : [melo]</v>
      </c>
      <c r="B311" s="2">
        <v>1</v>
      </c>
      <c r="C311" s="1" t="s">
        <v>1694</v>
      </c>
      <c r="D311" s="3">
        <f t="shared" si="49"/>
        <v>4.8899755501222489E-4</v>
      </c>
      <c r="E311" s="3" t="str">
        <f t="shared" si="50"/>
        <v>~melo~</v>
      </c>
      <c r="F311" s="3" t="str">
        <f t="shared" si="51"/>
        <v>[melo]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SUM(_xlfn._xlws.FILTER($D$2:$D$1312,_xlfn.MAP($E$2:$E$1312,_xlfn.LAMBDA(_xlpm.x,_xlpm.x=$E311))))</f>
        <v>4.8899755501222489E-4</v>
      </c>
      <c r="K311" s="3">
        <f t="shared" si="55"/>
        <v>1</v>
      </c>
      <c r="L311" s="3" cm="1">
        <f t="array" ref="L311">SUM(_xlfn._xlws.FILTER($D$2:$D$1312,_xlfn.MAP($F$2:$F$1312,_xlfn.LAMBDA(_xlpm.x,_xlpm.x=$F311))))</f>
        <v>4.8899755501222489E-4</v>
      </c>
      <c r="M311" s="3">
        <f t="shared" si="56"/>
        <v>1</v>
      </c>
      <c r="N311" s="3">
        <f t="shared" si="57"/>
        <v>0.2342468675289098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~meta~ : [meta]</v>
      </c>
      <c r="B312" s="2">
        <v>1</v>
      </c>
      <c r="C312" s="1" t="s">
        <v>1693</v>
      </c>
      <c r="D312" s="3">
        <f t="shared" si="49"/>
        <v>4.8899755501222489E-4</v>
      </c>
      <c r="E312" s="3" t="str">
        <f t="shared" si="50"/>
        <v>~meta~</v>
      </c>
      <c r="F312" s="3" t="str">
        <f t="shared" si="51"/>
        <v>[meta]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 cm="1">
        <f t="array" ref="J312">SUM(_xlfn._xlws.FILTER($D$2:$D$1312,_xlfn.MAP($E$2:$E$1312,_xlfn.LAMBDA(_xlpm.x,_xlpm.x=$E312))))</f>
        <v>4.8899755501222489E-4</v>
      </c>
      <c r="K312" s="3">
        <f t="shared" si="55"/>
        <v>1</v>
      </c>
      <c r="L312" s="3" cm="1">
        <f t="array" ref="L312">SUM(_xlfn._xlws.FILTER($D$2:$D$1312,_xlfn.MAP($F$2:$F$1312,_xlfn.LAMBDA(_xlpm.x,_xlpm.x=$F312))))</f>
        <v>4.8899755501222489E-4</v>
      </c>
      <c r="M312" s="3">
        <f t="shared" si="56"/>
        <v>1</v>
      </c>
      <c r="N312" s="3">
        <f t="shared" si="57"/>
        <v>0.2342468675289098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~meer~ : [meːɐ]</v>
      </c>
      <c r="B313" s="2">
        <v>1</v>
      </c>
      <c r="C313" s="1" t="s">
        <v>1692</v>
      </c>
      <c r="D313" s="3">
        <f t="shared" si="49"/>
        <v>4.8899755501222489E-4</v>
      </c>
      <c r="E313" s="1" t="str">
        <f t="shared" si="50"/>
        <v>~meer~</v>
      </c>
      <c r="F313" s="1" t="str">
        <f t="shared" si="51"/>
        <v>[meːɐ]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SUM(_xlfn._xlws.FILTER($D$2:$D$1312,_xlfn.MAP($E$2:$E$1312,_xlfn.LAMBDA(_xlpm.x,_xlpm.x=$E313))))</f>
        <v>4.8899755501222489E-4</v>
      </c>
      <c r="K313" s="3">
        <f t="shared" si="55"/>
        <v>1</v>
      </c>
      <c r="L313" s="3" cm="1">
        <f t="array" ref="L313">SUM(_xlfn._xlws.FILTER($D$2:$D$1312,_xlfn.MAP($F$2:$F$1312,_xlfn.LAMBDA(_xlpm.x,_xlpm.x=$F313))))</f>
        <v>4.8899755501222489E-4</v>
      </c>
      <c r="M313" s="3">
        <f t="shared" si="56"/>
        <v>1</v>
      </c>
      <c r="N313" s="3">
        <f t="shared" si="57"/>
        <v>0.2342468675289098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~mir~ : [miːɐ]</v>
      </c>
      <c r="B314" s="2">
        <v>1</v>
      </c>
      <c r="C314" s="1" t="s">
        <v>1691</v>
      </c>
      <c r="D314" s="3">
        <f t="shared" si="49"/>
        <v>4.8899755501222489E-4</v>
      </c>
      <c r="E314" s="3" t="str">
        <f t="shared" si="50"/>
        <v>~mir~</v>
      </c>
      <c r="F314" s="3" t="str">
        <f t="shared" si="51"/>
        <v>[miːɐ]</v>
      </c>
      <c r="G314" s="5">
        <f t="shared" si="52"/>
        <v>3</v>
      </c>
      <c r="H314" s="5">
        <f t="shared" si="53"/>
        <v>4</v>
      </c>
      <c r="I314" s="5">
        <f t="shared" si="54"/>
        <v>4</v>
      </c>
      <c r="J314" s="3" cm="1">
        <f t="array" ref="J314">SUM(_xlfn._xlws.FILTER($D$2:$D$1312,_xlfn.MAP($E$2:$E$1312,_xlfn.LAMBDA(_xlpm.x,_xlpm.x=$E314))))</f>
        <v>4.8899755501222489E-4</v>
      </c>
      <c r="K314" s="3">
        <f t="shared" si="55"/>
        <v>1</v>
      </c>
      <c r="L314" s="3" cm="1">
        <f t="array" ref="L314">SUM(_xlfn._xlws.FILTER($D$2:$D$1312,_xlfn.MAP($F$2:$F$1312,_xlfn.LAMBDA(_xlpm.x,_xlpm.x=$F314))))</f>
        <v>4.8899755501222489E-4</v>
      </c>
      <c r="M314" s="3">
        <f t="shared" si="56"/>
        <v>1</v>
      </c>
      <c r="N314" s="3">
        <f t="shared" si="57"/>
        <v>0.2342468675289098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~mole~ : [mole]</v>
      </c>
      <c r="B315" s="2">
        <v>1</v>
      </c>
      <c r="C315" s="1" t="s">
        <v>1690</v>
      </c>
      <c r="D315" s="3">
        <f t="shared" si="49"/>
        <v>4.8899755501222489E-4</v>
      </c>
      <c r="E315" s="1" t="str">
        <f t="shared" si="50"/>
        <v>~mole~</v>
      </c>
      <c r="F315" s="1" t="str">
        <f t="shared" si="51"/>
        <v>[mole]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 cm="1">
        <f t="array" ref="J315">SUM(_xlfn._xlws.FILTER($D$2:$D$1312,_xlfn.MAP($E$2:$E$1312,_xlfn.LAMBDA(_xlpm.x,_xlpm.x=$E315))))</f>
        <v>4.8899755501222489E-4</v>
      </c>
      <c r="K315" s="3">
        <f t="shared" si="55"/>
        <v>1</v>
      </c>
      <c r="L315" s="3" cm="1">
        <f t="array" ref="L315">SUM(_xlfn._xlws.FILTER($D$2:$D$1312,_xlfn.MAP($F$2:$F$1312,_xlfn.LAMBDA(_xlpm.x,_xlpm.x=$F315))))</f>
        <v>4.8899755501222489E-4</v>
      </c>
      <c r="M315" s="3">
        <f t="shared" si="56"/>
        <v>1</v>
      </c>
      <c r="N315" s="3">
        <f t="shared" si="57"/>
        <v>0.2342468675289098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~mome~ : [momɛ]</v>
      </c>
      <c r="B316" s="2">
        <v>1</v>
      </c>
      <c r="C316" s="1" t="s">
        <v>1689</v>
      </c>
      <c r="D316" s="3">
        <f t="shared" si="49"/>
        <v>4.8899755501222489E-4</v>
      </c>
      <c r="E316" s="1" t="str">
        <f t="shared" si="50"/>
        <v>~mome~</v>
      </c>
      <c r="F316" s="1" t="str">
        <f t="shared" si="51"/>
        <v>[momɛ]</v>
      </c>
      <c r="G316" s="5">
        <f t="shared" si="52"/>
        <v>4</v>
      </c>
      <c r="H316" s="5">
        <f t="shared" si="53"/>
        <v>4</v>
      </c>
      <c r="I316" s="5">
        <f t="shared" si="54"/>
        <v>4</v>
      </c>
      <c r="J316" s="3" cm="1">
        <f t="array" ref="J316">SUM(_xlfn._xlws.FILTER($D$2:$D$1312,_xlfn.MAP($E$2:$E$1312,_xlfn.LAMBDA(_xlpm.x,_xlpm.x=$E316))))</f>
        <v>4.8899755501222489E-4</v>
      </c>
      <c r="K316" s="3">
        <f t="shared" si="55"/>
        <v>1</v>
      </c>
      <c r="L316" s="3" cm="1">
        <f t="array" ref="L316">SUM(_xlfn._xlws.FILTER($D$2:$D$1312,_xlfn.MAP($F$2:$F$1312,_xlfn.LAMBDA(_xlpm.x,_xlpm.x=$F316))))</f>
        <v>4.8899755501222489E-4</v>
      </c>
      <c r="M316" s="3">
        <f t="shared" si="56"/>
        <v>1</v>
      </c>
      <c r="N316" s="3">
        <f t="shared" si="57"/>
        <v>0.2342468675289098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~mög~ : [møːk]</v>
      </c>
      <c r="B317" s="2">
        <v>1</v>
      </c>
      <c r="C317" s="1" t="s">
        <v>1688</v>
      </c>
      <c r="D317" s="3">
        <f t="shared" si="49"/>
        <v>4.8899755501222489E-4</v>
      </c>
      <c r="E317" s="3" t="str">
        <f t="shared" si="50"/>
        <v>~mög~</v>
      </c>
      <c r="F317" s="3" t="str">
        <f t="shared" si="51"/>
        <v>[møːk]</v>
      </c>
      <c r="G317" s="5">
        <f t="shared" si="52"/>
        <v>3</v>
      </c>
      <c r="H317" s="5">
        <f t="shared" si="53"/>
        <v>4</v>
      </c>
      <c r="I317" s="5">
        <f t="shared" si="54"/>
        <v>4</v>
      </c>
      <c r="J317" s="3" cm="1">
        <f t="array" ref="J317">SUM(_xlfn._xlws.FILTER($D$2:$D$1312,_xlfn.MAP($E$2:$E$1312,_xlfn.LAMBDA(_xlpm.x,_xlpm.x=$E317))))</f>
        <v>4.8899755501222489E-4</v>
      </c>
      <c r="K317" s="3">
        <f t="shared" si="55"/>
        <v>1</v>
      </c>
      <c r="L317" s="3" cm="1">
        <f t="array" ref="L317">SUM(_xlfn._xlws.FILTER($D$2:$D$1312,_xlfn.MAP($F$2:$F$1312,_xlfn.LAMBDA(_xlpm.x,_xlpm.x=$F317))))</f>
        <v>4.8899755501222489E-4</v>
      </c>
      <c r="M317" s="3">
        <f t="shared" si="56"/>
        <v>1</v>
      </c>
      <c r="N317" s="3">
        <f t="shared" si="57"/>
        <v>0.2342468675289098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~mpfa~ : [mpfa]</v>
      </c>
      <c r="B318" s="2">
        <v>1</v>
      </c>
      <c r="C318" s="1" t="s">
        <v>1687</v>
      </c>
      <c r="D318" s="3">
        <f t="shared" si="49"/>
        <v>4.8899755501222489E-4</v>
      </c>
      <c r="E318" s="3" t="str">
        <f t="shared" si="50"/>
        <v>~mpfa~</v>
      </c>
      <c r="F318" s="3" t="str">
        <f t="shared" si="51"/>
        <v>[mpfa]</v>
      </c>
      <c r="G318" s="5">
        <f t="shared" si="52"/>
        <v>4</v>
      </c>
      <c r="H318" s="5">
        <f t="shared" si="53"/>
        <v>4</v>
      </c>
      <c r="I318" s="5">
        <f t="shared" si="54"/>
        <v>4</v>
      </c>
      <c r="J318" s="3" cm="1">
        <f t="array" ref="J318">SUM(_xlfn._xlws.FILTER($D$2:$D$1312,_xlfn.MAP($E$2:$E$1312,_xlfn.LAMBDA(_xlpm.x,_xlpm.x=$E318))))</f>
        <v>4.8899755501222489E-4</v>
      </c>
      <c r="K318" s="3">
        <f t="shared" si="55"/>
        <v>1</v>
      </c>
      <c r="L318" s="3" cm="1">
        <f t="array" ref="L318">SUM(_xlfn._xlws.FILTER($D$2:$D$1312,_xlfn.MAP($F$2:$F$1312,_xlfn.LAMBDA(_xlpm.x,_xlpm.x=$F318))))</f>
        <v>4.8899755501222489E-4</v>
      </c>
      <c r="M318" s="3">
        <f t="shared" si="56"/>
        <v>1</v>
      </c>
      <c r="N318" s="3">
        <f t="shared" si="57"/>
        <v>0.2342468675289098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~mund~ : [mʊnt]</v>
      </c>
      <c r="B319" s="2">
        <v>1</v>
      </c>
      <c r="C319" s="1" t="s">
        <v>1686</v>
      </c>
      <c r="D319" s="3">
        <f t="shared" si="49"/>
        <v>4.8899755501222489E-4</v>
      </c>
      <c r="E319" s="3" t="str">
        <f t="shared" si="50"/>
        <v>~mund~</v>
      </c>
      <c r="F319" s="3" t="str">
        <f t="shared" si="51"/>
        <v>[mʊnt]</v>
      </c>
      <c r="G319" s="5">
        <f t="shared" si="52"/>
        <v>4</v>
      </c>
      <c r="H319" s="5">
        <f t="shared" si="53"/>
        <v>4</v>
      </c>
      <c r="I319" s="5">
        <f t="shared" si="54"/>
        <v>4</v>
      </c>
      <c r="J319" s="3" cm="1">
        <f t="array" ref="J319">SUM(_xlfn._xlws.FILTER($D$2:$D$1312,_xlfn.MAP($E$2:$E$1312,_xlfn.LAMBDA(_xlpm.x,_xlpm.x=$E319))))</f>
        <v>4.8899755501222489E-4</v>
      </c>
      <c r="K319" s="3">
        <f t="shared" si="55"/>
        <v>1</v>
      </c>
      <c r="L319" s="3" cm="1">
        <f t="array" ref="L319">SUM(_xlfn._xlws.FILTER($D$2:$D$1312,_xlfn.MAP($F$2:$F$1312,_xlfn.LAMBDA(_xlpm.x,_xlpm.x=$F319))))</f>
        <v>4.8899755501222489E-4</v>
      </c>
      <c r="M319" s="3">
        <f t="shared" si="56"/>
        <v>1</v>
      </c>
      <c r="N319" s="3">
        <f t="shared" si="57"/>
        <v>0.2342468675289098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~nant~ : [nant]</v>
      </c>
      <c r="B320" s="2">
        <v>1</v>
      </c>
      <c r="C320" s="1" t="s">
        <v>1685</v>
      </c>
      <c r="D320" s="3">
        <f t="shared" si="49"/>
        <v>4.8899755501222489E-4</v>
      </c>
      <c r="E320" s="1" t="str">
        <f t="shared" si="50"/>
        <v>~nant~</v>
      </c>
      <c r="F320" s="1" t="str">
        <f t="shared" si="51"/>
        <v>[nant]</v>
      </c>
      <c r="G320" s="5">
        <f t="shared" si="52"/>
        <v>4</v>
      </c>
      <c r="H320" s="5">
        <f t="shared" si="53"/>
        <v>4</v>
      </c>
      <c r="I320" s="5">
        <f t="shared" si="54"/>
        <v>4</v>
      </c>
      <c r="J320" s="3" cm="1">
        <f t="array" ref="J320">SUM(_xlfn._xlws.FILTER($D$2:$D$1312,_xlfn.MAP($E$2:$E$1312,_xlfn.LAMBDA(_xlpm.x,_xlpm.x=$E320))))</f>
        <v>4.8899755501222489E-4</v>
      </c>
      <c r="K320" s="3">
        <f t="shared" si="55"/>
        <v>1</v>
      </c>
      <c r="L320" s="3" cm="1">
        <f t="array" ref="L320">SUM(_xlfn._xlws.FILTER($D$2:$D$1312,_xlfn.MAP($F$2:$F$1312,_xlfn.LAMBDA(_xlpm.x,_xlpm.x=$F320))))</f>
        <v>4.8899755501222489E-4</v>
      </c>
      <c r="M320" s="3">
        <f t="shared" si="56"/>
        <v>1</v>
      </c>
      <c r="N320" s="3">
        <f t="shared" si="57"/>
        <v>0.2342468675289098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~nau_~ : [naɔ_]</v>
      </c>
      <c r="B321" s="2">
        <v>1</v>
      </c>
      <c r="C321" s="1" t="s">
        <v>1684</v>
      </c>
      <c r="D321" s="3">
        <f t="shared" si="49"/>
        <v>4.8899755501222489E-4</v>
      </c>
      <c r="E321" s="3" t="str">
        <f t="shared" si="50"/>
        <v>~nau_~</v>
      </c>
      <c r="F321" s="3" t="str">
        <f t="shared" si="51"/>
        <v>[naɔ_]</v>
      </c>
      <c r="G321" s="5">
        <f t="shared" si="52"/>
        <v>4</v>
      </c>
      <c r="H321" s="5">
        <f t="shared" si="53"/>
        <v>4</v>
      </c>
      <c r="I321" s="5">
        <f t="shared" si="54"/>
        <v>4</v>
      </c>
      <c r="J321" s="3" cm="1">
        <f t="array" ref="J321">SUM(_xlfn._xlws.FILTER($D$2:$D$1312,_xlfn.MAP($E$2:$E$1312,_xlfn.LAMBDA(_xlpm.x,_xlpm.x=$E321))))</f>
        <v>4.8899755501222489E-4</v>
      </c>
      <c r="K321" s="3">
        <f t="shared" si="55"/>
        <v>1</v>
      </c>
      <c r="L321" s="3" cm="1">
        <f t="array" ref="L321">SUM(_xlfn._xlws.FILTER($D$2:$D$1312,_xlfn.MAP($F$2:$F$1312,_xlfn.LAMBDA(_xlpm.x,_xlpm.x=$F321))))</f>
        <v>4.8899755501222489E-4</v>
      </c>
      <c r="M321" s="3">
        <f t="shared" si="56"/>
        <v>1</v>
      </c>
      <c r="N321" s="3">
        <f t="shared" si="57"/>
        <v>0.2342468675289098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~nahm~ : [naːm]</v>
      </c>
      <c r="B322" s="2">
        <v>1</v>
      </c>
      <c r="C322" s="1" t="s">
        <v>1683</v>
      </c>
      <c r="D322" s="3">
        <f t="shared" ref="D322:D385" si="61">B322/freq.sum.r1a</f>
        <v>4.8899755501222489E-4</v>
      </c>
      <c r="E322" s="3" t="str">
        <f t="shared" ref="E322:E385" si="62">_xlfn.LET(_xlpm.sep,":",_xlpm.w,$C322,_xlfn.CONCAT("~",RIGHT(_xlpm.w,LEN(_xlpm.w)-FIND(_xlpm.sep,_xlpm.w)),"~"))</f>
        <v>~nahm~</v>
      </c>
      <c r="F322" s="3" t="str">
        <f t="shared" ref="F322:F385" si="63">_xlfn.LET(_xlpm.sep,":",_xlpm.w,$C322,_xlfn.CONCAT("[",LEFT(_xlpm.w,FIND(_xlpm.sep,_xlpm.w)-1),"]"))</f>
        <v>[naːm]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 cm="1">
        <f t="array" ref="J322">SUM(_xlfn._xlws.FILTER($D$2:$D$1312,_xlfn.MAP($E$2:$E$1312,_xlfn.LAMBDA(_xlpm.x,_xlpm.x=$E322))))</f>
        <v>4.8899755501222489E-4</v>
      </c>
      <c r="K322" s="3">
        <f t="shared" ref="K322:K385" si="67">$D322/J322</f>
        <v>1</v>
      </c>
      <c r="L322" s="3" cm="1">
        <f t="array" ref="L322">SUM(_xlfn._xlws.FILTER($D$2:$D$1312,_xlfn.MAP($F$2:$F$1312,_xlfn.LAMBDA(_xlpm.x,_xlpm.x=$F322))))</f>
        <v>4.8899755501222489E-4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0.2342468675289098</v>
      </c>
      <c r="O322" s="3">
        <f t="shared" ref="O322:O385" si="70">_xlfn.LET(_xlpm.a,M322,_xlpm.b,K322,2*_xlpm.a*_xlpm.b/(_xlpm.a+_xlpm.b))</f>
        <v>1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~nft_~ : [nft_]</v>
      </c>
      <c r="B323" s="2">
        <v>1</v>
      </c>
      <c r="C323" s="1" t="s">
        <v>1682</v>
      </c>
      <c r="D323" s="3">
        <f t="shared" si="61"/>
        <v>4.8899755501222489E-4</v>
      </c>
      <c r="E323" s="3" t="str">
        <f t="shared" si="62"/>
        <v>~nft_~</v>
      </c>
      <c r="F323" s="3" t="str">
        <f t="shared" si="63"/>
        <v>[nft_]</v>
      </c>
      <c r="G323" s="5">
        <f t="shared" si="64"/>
        <v>4</v>
      </c>
      <c r="H323" s="5">
        <f t="shared" si="65"/>
        <v>4</v>
      </c>
      <c r="I323" s="5">
        <f t="shared" si="66"/>
        <v>4</v>
      </c>
      <c r="J323" s="3" cm="1">
        <f t="array" ref="J323">SUM(_xlfn._xlws.FILTER($D$2:$D$1312,_xlfn.MAP($E$2:$E$1312,_xlfn.LAMBDA(_xlpm.x,_xlpm.x=$E323))))</f>
        <v>4.8899755501222489E-4</v>
      </c>
      <c r="K323" s="3">
        <f t="shared" si="67"/>
        <v>1</v>
      </c>
      <c r="L323" s="3" cm="1">
        <f t="array" ref="L323">SUM(_xlfn._xlws.FILTER($D$2:$D$1312,_xlfn.MAP($F$2:$F$1312,_xlfn.LAMBDA(_xlpm.x,_xlpm.x=$F323))))</f>
        <v>4.8899755501222489E-4</v>
      </c>
      <c r="M323" s="3">
        <f t="shared" si="68"/>
        <v>1</v>
      </c>
      <c r="N323" s="3">
        <f t="shared" si="69"/>
        <v>0.2342468675289098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~nhöh~ : [nhøː]</v>
      </c>
      <c r="B324" s="2">
        <v>1</v>
      </c>
      <c r="C324" s="1" t="s">
        <v>1681</v>
      </c>
      <c r="D324" s="3">
        <f t="shared" si="61"/>
        <v>4.8899755501222489E-4</v>
      </c>
      <c r="E324" s="1" t="str">
        <f t="shared" si="62"/>
        <v>~nhöh~</v>
      </c>
      <c r="F324" s="1" t="str">
        <f t="shared" si="63"/>
        <v>[nhøː]</v>
      </c>
      <c r="G324" s="5">
        <f t="shared" si="64"/>
        <v>4</v>
      </c>
      <c r="H324" s="5">
        <f t="shared" si="65"/>
        <v>4</v>
      </c>
      <c r="I324" s="5">
        <f t="shared" si="66"/>
        <v>4</v>
      </c>
      <c r="J324" s="3" cm="1">
        <f t="array" ref="J324">SUM(_xlfn._xlws.FILTER($D$2:$D$1312,_xlfn.MAP($E$2:$E$1312,_xlfn.LAMBDA(_xlpm.x,_xlpm.x=$E324))))</f>
        <v>4.8899755501222489E-4</v>
      </c>
      <c r="K324" s="3">
        <f t="shared" si="67"/>
        <v>1</v>
      </c>
      <c r="L324" s="3" cm="1">
        <f t="array" ref="L324">SUM(_xlfn._xlws.FILTER($D$2:$D$1312,_xlfn.MAP($F$2:$F$1312,_xlfn.LAMBDA(_xlpm.x,_xlpm.x=$F324))))</f>
        <v>4.8899755501222489E-4</v>
      </c>
      <c r="M324" s="3">
        <f t="shared" si="68"/>
        <v>1</v>
      </c>
      <c r="N324" s="3">
        <f t="shared" si="69"/>
        <v>0.2342468675289098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~nla~ : [nlaː]</v>
      </c>
      <c r="B325" s="2">
        <v>1</v>
      </c>
      <c r="C325" s="1" t="s">
        <v>1680</v>
      </c>
      <c r="D325" s="3">
        <f t="shared" si="61"/>
        <v>4.8899755501222489E-4</v>
      </c>
      <c r="E325" s="1" t="str">
        <f t="shared" si="62"/>
        <v>~nla~</v>
      </c>
      <c r="F325" s="1" t="str">
        <f t="shared" si="63"/>
        <v>[nlaː]</v>
      </c>
      <c r="G325" s="5">
        <f t="shared" si="64"/>
        <v>3</v>
      </c>
      <c r="H325" s="5">
        <f t="shared" si="65"/>
        <v>4</v>
      </c>
      <c r="I325" s="5">
        <f t="shared" si="66"/>
        <v>4</v>
      </c>
      <c r="J325" s="3" cm="1">
        <f t="array" ref="J325">SUM(_xlfn._xlws.FILTER($D$2:$D$1312,_xlfn.MAP($E$2:$E$1312,_xlfn.LAMBDA(_xlpm.x,_xlpm.x=$E325))))</f>
        <v>4.8899755501222489E-4</v>
      </c>
      <c r="K325" s="3">
        <f t="shared" si="67"/>
        <v>1</v>
      </c>
      <c r="L325" s="3" cm="1">
        <f t="array" ref="L325">SUM(_xlfn._xlws.FILTER($D$2:$D$1312,_xlfn.MAP($F$2:$F$1312,_xlfn.LAMBDA(_xlpm.x,_xlpm.x=$F325))))</f>
        <v>4.8899755501222489E-4</v>
      </c>
      <c r="M325" s="3">
        <f t="shared" si="68"/>
        <v>1</v>
      </c>
      <c r="N325" s="3">
        <f t="shared" si="69"/>
        <v>0.2342468675289098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~nsbe~ : [nsbe]</v>
      </c>
      <c r="B326" s="2">
        <v>1</v>
      </c>
      <c r="C326" s="1" t="s">
        <v>1679</v>
      </c>
      <c r="D326" s="3">
        <f t="shared" si="61"/>
        <v>4.8899755501222489E-4</v>
      </c>
      <c r="E326" s="3" t="str">
        <f t="shared" si="62"/>
        <v>~nsbe~</v>
      </c>
      <c r="F326" s="3" t="str">
        <f t="shared" si="63"/>
        <v>[nsbe]</v>
      </c>
      <c r="G326" s="5">
        <f t="shared" si="64"/>
        <v>4</v>
      </c>
      <c r="H326" s="5">
        <f t="shared" si="65"/>
        <v>4</v>
      </c>
      <c r="I326" s="5">
        <f t="shared" si="66"/>
        <v>4</v>
      </c>
      <c r="J326" s="3" cm="1">
        <f t="array" ref="J326">SUM(_xlfn._xlws.FILTER($D$2:$D$1312,_xlfn.MAP($E$2:$E$1312,_xlfn.LAMBDA(_xlpm.x,_xlpm.x=$E326))))</f>
        <v>4.8899755501222489E-4</v>
      </c>
      <c r="K326" s="3">
        <f t="shared" si="67"/>
        <v>1</v>
      </c>
      <c r="L326" s="3" cm="1">
        <f t="array" ref="L326">SUM(_xlfn._xlws.FILTER($D$2:$D$1312,_xlfn.MAP($F$2:$F$1312,_xlfn.LAMBDA(_xlpm.x,_xlpm.x=$F326))))</f>
        <v>4.8899755501222489E-4</v>
      </c>
      <c r="M326" s="3">
        <f t="shared" si="68"/>
        <v>1</v>
      </c>
      <c r="N326" s="3">
        <f t="shared" si="69"/>
        <v>0.2342468675289098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~ntei~ : [ntaɛ]</v>
      </c>
      <c r="B327" s="2">
        <v>1</v>
      </c>
      <c r="C327" s="1" t="s">
        <v>1678</v>
      </c>
      <c r="D327" s="3">
        <f t="shared" si="61"/>
        <v>4.8899755501222489E-4</v>
      </c>
      <c r="E327" s="1" t="str">
        <f t="shared" si="62"/>
        <v>~ntei~</v>
      </c>
      <c r="F327" s="1" t="str">
        <f t="shared" si="63"/>
        <v>[ntaɛ]</v>
      </c>
      <c r="G327" s="5">
        <f t="shared" si="64"/>
        <v>4</v>
      </c>
      <c r="H327" s="5">
        <f t="shared" si="65"/>
        <v>4</v>
      </c>
      <c r="I327" s="5">
        <f t="shared" si="66"/>
        <v>4</v>
      </c>
      <c r="J327" s="3" cm="1">
        <f t="array" ref="J327">SUM(_xlfn._xlws.FILTER($D$2:$D$1312,_xlfn.MAP($E$2:$E$1312,_xlfn.LAMBDA(_xlpm.x,_xlpm.x=$E327))))</f>
        <v>4.8899755501222489E-4</v>
      </c>
      <c r="K327" s="3">
        <f t="shared" si="67"/>
        <v>1</v>
      </c>
      <c r="L327" s="3" cm="1">
        <f t="array" ref="L327">SUM(_xlfn._xlws.FILTER($D$2:$D$1312,_xlfn.MAP($F$2:$F$1312,_xlfn.LAMBDA(_xlpm.x,_xlpm.x=$F327))))</f>
        <v>4.8899755501222489E-4</v>
      </c>
      <c r="M327" s="3">
        <f t="shared" si="68"/>
        <v>1</v>
      </c>
      <c r="N327" s="3">
        <f t="shared" si="69"/>
        <v>0.2342468675289098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~ntha~ : [ntha]</v>
      </c>
      <c r="B328" s="2">
        <v>1</v>
      </c>
      <c r="C328" s="1" t="s">
        <v>1677</v>
      </c>
      <c r="D328" s="3">
        <f t="shared" si="61"/>
        <v>4.8899755501222489E-4</v>
      </c>
      <c r="E328" s="3" t="str">
        <f t="shared" si="62"/>
        <v>~ntha~</v>
      </c>
      <c r="F328" s="3" t="str">
        <f t="shared" si="63"/>
        <v>[ntha]</v>
      </c>
      <c r="G328" s="5">
        <f t="shared" si="64"/>
        <v>4</v>
      </c>
      <c r="H328" s="5">
        <f t="shared" si="65"/>
        <v>4</v>
      </c>
      <c r="I328" s="5">
        <f t="shared" si="66"/>
        <v>4</v>
      </c>
      <c r="J328" s="3" cm="1">
        <f t="array" ref="J328">SUM(_xlfn._xlws.FILTER($D$2:$D$1312,_xlfn.MAP($E$2:$E$1312,_xlfn.LAMBDA(_xlpm.x,_xlpm.x=$E328))))</f>
        <v>4.8899755501222489E-4</v>
      </c>
      <c r="K328" s="3">
        <f t="shared" si="67"/>
        <v>1</v>
      </c>
      <c r="L328" s="3" cm="1">
        <f t="array" ref="L328">SUM(_xlfn._xlws.FILTER($D$2:$D$1312,_xlfn.MAP($F$2:$F$1312,_xlfn.LAMBDA(_xlpm.x,_xlpm.x=$F328))))</f>
        <v>4.8899755501222489E-4</v>
      </c>
      <c r="M328" s="3">
        <f t="shared" si="68"/>
        <v>1</v>
      </c>
      <c r="N328" s="3">
        <f t="shared" si="69"/>
        <v>0.2342468675289098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~nzi~ : [ntsɪ]</v>
      </c>
      <c r="B329" s="2">
        <v>1</v>
      </c>
      <c r="C329" s="1" t="s">
        <v>582</v>
      </c>
      <c r="D329" s="3">
        <f t="shared" si="61"/>
        <v>4.8899755501222489E-4</v>
      </c>
      <c r="E329" s="1" t="str">
        <f t="shared" si="62"/>
        <v>~nzi~</v>
      </c>
      <c r="F329" s="1" t="str">
        <f t="shared" si="63"/>
        <v>[ntsɪ]</v>
      </c>
      <c r="G329" s="5">
        <f t="shared" si="64"/>
        <v>3</v>
      </c>
      <c r="H329" s="5">
        <f t="shared" si="65"/>
        <v>4</v>
      </c>
      <c r="I329" s="5">
        <f t="shared" si="66"/>
        <v>4</v>
      </c>
      <c r="J329" s="3" cm="1">
        <f t="array" ref="J329">SUM(_xlfn._xlws.FILTER($D$2:$D$1312,_xlfn.MAP($E$2:$E$1312,_xlfn.LAMBDA(_xlpm.x,_xlpm.x=$E329))))</f>
        <v>4.8899755501222489E-4</v>
      </c>
      <c r="K329" s="3">
        <f t="shared" si="67"/>
        <v>1</v>
      </c>
      <c r="L329" s="3" cm="1">
        <f t="array" ref="L329">SUM(_xlfn._xlws.FILTER($D$2:$D$1312,_xlfn.MAP($F$2:$F$1312,_xlfn.LAMBDA(_xlpm.x,_xlpm.x=$F329))))</f>
        <v>4.8899755501222489E-4</v>
      </c>
      <c r="M329" s="3">
        <f t="shared" si="68"/>
        <v>1</v>
      </c>
      <c r="N329" s="3">
        <f t="shared" si="69"/>
        <v>0.2342468675289098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~ntwi~ : [ntvɪ]</v>
      </c>
      <c r="B330" s="2">
        <v>1</v>
      </c>
      <c r="C330" s="1" t="s">
        <v>1676</v>
      </c>
      <c r="D330" s="3">
        <f t="shared" si="61"/>
        <v>4.8899755501222489E-4</v>
      </c>
      <c r="E330" s="1" t="str">
        <f t="shared" si="62"/>
        <v>~ntwi~</v>
      </c>
      <c r="F330" s="1" t="str">
        <f t="shared" si="63"/>
        <v>[ntvɪ]</v>
      </c>
      <c r="G330" s="5">
        <f t="shared" si="64"/>
        <v>4</v>
      </c>
      <c r="H330" s="5">
        <f t="shared" si="65"/>
        <v>4</v>
      </c>
      <c r="I330" s="5">
        <f t="shared" si="66"/>
        <v>4</v>
      </c>
      <c r="J330" s="3" cm="1">
        <f t="array" ref="J330">SUM(_xlfn._xlws.FILTER($D$2:$D$1312,_xlfn.MAP($E$2:$E$1312,_xlfn.LAMBDA(_xlpm.x,_xlpm.x=$E330))))</f>
        <v>4.8899755501222489E-4</v>
      </c>
      <c r="K330" s="3">
        <f t="shared" si="67"/>
        <v>1</v>
      </c>
      <c r="L330" s="3" cm="1">
        <f t="array" ref="L330">SUM(_xlfn._xlws.FILTER($D$2:$D$1312,_xlfn.MAP($F$2:$F$1312,_xlfn.LAMBDA(_xlpm.x,_xlpm.x=$F330))))</f>
        <v>4.8899755501222489E-4</v>
      </c>
      <c r="M330" s="3">
        <f t="shared" si="68"/>
        <v>1</v>
      </c>
      <c r="N330" s="3">
        <f t="shared" si="69"/>
        <v>0.2342468675289098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~ntwu~ : [ntvʊ]</v>
      </c>
      <c r="B331" s="2">
        <v>1</v>
      </c>
      <c r="C331" s="1" t="s">
        <v>1675</v>
      </c>
      <c r="D331" s="3">
        <f t="shared" si="61"/>
        <v>4.8899755501222489E-4</v>
      </c>
      <c r="E331" s="1" t="str">
        <f t="shared" si="62"/>
        <v>~ntwu~</v>
      </c>
      <c r="F331" s="1" t="str">
        <f t="shared" si="63"/>
        <v>[ntvʊ]</v>
      </c>
      <c r="G331" s="5">
        <f t="shared" si="64"/>
        <v>4</v>
      </c>
      <c r="H331" s="5">
        <f t="shared" si="65"/>
        <v>4</v>
      </c>
      <c r="I331" s="5">
        <f t="shared" si="66"/>
        <v>4</v>
      </c>
      <c r="J331" s="3" cm="1">
        <f t="array" ref="J331">SUM(_xlfn._xlws.FILTER($D$2:$D$1312,_xlfn.MAP($E$2:$E$1312,_xlfn.LAMBDA(_xlpm.x,_xlpm.x=$E331))))</f>
        <v>4.8899755501222489E-4</v>
      </c>
      <c r="K331" s="3">
        <f t="shared" si="67"/>
        <v>1</v>
      </c>
      <c r="L331" s="3" cm="1">
        <f t="array" ref="L331">SUM(_xlfn._xlws.FILTER($D$2:$D$1312,_xlfn.MAP($F$2:$F$1312,_xlfn.LAMBDA(_xlpm.x,_xlpm.x=$F331))))</f>
        <v>4.8899755501222489E-4</v>
      </c>
      <c r="M331" s="3">
        <f t="shared" si="68"/>
        <v>1</v>
      </c>
      <c r="N331" s="3">
        <f t="shared" si="69"/>
        <v>0.2342468675289098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~nug~ : [nuːk]</v>
      </c>
      <c r="B332" s="2">
        <v>1</v>
      </c>
      <c r="C332" s="1" t="s">
        <v>1674</v>
      </c>
      <c r="D332" s="3">
        <f t="shared" si="61"/>
        <v>4.8899755501222489E-4</v>
      </c>
      <c r="E332" s="3" t="str">
        <f t="shared" si="62"/>
        <v>~nug~</v>
      </c>
      <c r="F332" s="3" t="str">
        <f t="shared" si="63"/>
        <v>[nuːk]</v>
      </c>
      <c r="G332" s="5">
        <f t="shared" si="64"/>
        <v>3</v>
      </c>
      <c r="H332" s="5">
        <f t="shared" si="65"/>
        <v>4</v>
      </c>
      <c r="I332" s="5">
        <f t="shared" si="66"/>
        <v>4</v>
      </c>
      <c r="J332" s="3" cm="1">
        <f t="array" ref="J332">SUM(_xlfn._xlws.FILTER($D$2:$D$1312,_xlfn.MAP($E$2:$E$1312,_xlfn.LAMBDA(_xlpm.x,_xlpm.x=$E332))))</f>
        <v>4.8899755501222489E-4</v>
      </c>
      <c r="K332" s="3">
        <f t="shared" si="67"/>
        <v>1</v>
      </c>
      <c r="L332" s="3" cm="1">
        <f t="array" ref="L332">SUM(_xlfn._xlws.FILTER($D$2:$D$1312,_xlfn.MAP($F$2:$F$1312,_xlfn.LAMBDA(_xlpm.x,_xlpm.x=$F332))))</f>
        <v>4.8899755501222489E-4</v>
      </c>
      <c r="M332" s="3">
        <f t="shared" si="68"/>
        <v>1</v>
      </c>
      <c r="N332" s="3">
        <f t="shared" si="69"/>
        <v>0.2342468675289098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~nur~ : [nuːɐ]</v>
      </c>
      <c r="B333" s="2">
        <v>1</v>
      </c>
      <c r="C333" s="1" t="s">
        <v>1673</v>
      </c>
      <c r="D333" s="3">
        <f t="shared" si="61"/>
        <v>4.8899755501222489E-4</v>
      </c>
      <c r="E333" s="1" t="str">
        <f t="shared" si="62"/>
        <v>~nur~</v>
      </c>
      <c r="F333" s="1" t="str">
        <f t="shared" si="63"/>
        <v>[nuːɐ]</v>
      </c>
      <c r="G333" s="5">
        <f t="shared" si="64"/>
        <v>3</v>
      </c>
      <c r="H333" s="5">
        <f t="shared" si="65"/>
        <v>4</v>
      </c>
      <c r="I333" s="5">
        <f t="shared" si="66"/>
        <v>4</v>
      </c>
      <c r="J333" s="3" cm="1">
        <f t="array" ref="J333">SUM(_xlfn._xlws.FILTER($D$2:$D$1312,_xlfn.MAP($E$2:$E$1312,_xlfn.LAMBDA(_xlpm.x,_xlpm.x=$E333))))</f>
        <v>4.8899755501222489E-4</v>
      </c>
      <c r="K333" s="3">
        <f t="shared" si="67"/>
        <v>1</v>
      </c>
      <c r="L333" s="3" cm="1">
        <f t="array" ref="L333">SUM(_xlfn._xlws.FILTER($D$2:$D$1312,_xlfn.MAP($F$2:$F$1312,_xlfn.LAMBDA(_xlpm.x,_xlpm.x=$F333))))</f>
        <v>4.8899755501222489E-4</v>
      </c>
      <c r="M333" s="3">
        <f t="shared" si="68"/>
        <v>1</v>
      </c>
      <c r="N333" s="3">
        <f t="shared" si="69"/>
        <v>0.2342468675289098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~nwei~ : [nvaɛ]</v>
      </c>
      <c r="B334" s="2">
        <v>1</v>
      </c>
      <c r="C334" s="1" t="s">
        <v>1672</v>
      </c>
      <c r="D334" s="3">
        <f t="shared" si="61"/>
        <v>4.8899755501222489E-4</v>
      </c>
      <c r="E334" s="1" t="str">
        <f t="shared" si="62"/>
        <v>~nwei~</v>
      </c>
      <c r="F334" s="1" t="str">
        <f t="shared" si="63"/>
        <v>[nvaɛ]</v>
      </c>
      <c r="G334" s="5">
        <f t="shared" si="64"/>
        <v>4</v>
      </c>
      <c r="H334" s="5">
        <f t="shared" si="65"/>
        <v>4</v>
      </c>
      <c r="I334" s="5">
        <f t="shared" si="66"/>
        <v>4</v>
      </c>
      <c r="J334" s="3" cm="1">
        <f t="array" ref="J334">SUM(_xlfn._xlws.FILTER($D$2:$D$1312,_xlfn.MAP($E$2:$E$1312,_xlfn.LAMBDA(_xlpm.x,_xlpm.x=$E334))))</f>
        <v>4.8899755501222489E-4</v>
      </c>
      <c r="K334" s="3">
        <f t="shared" si="67"/>
        <v>1</v>
      </c>
      <c r="L334" s="3" cm="1">
        <f t="array" ref="L334">SUM(_xlfn._xlws.FILTER($D$2:$D$1312,_xlfn.MAP($F$2:$F$1312,_xlfn.LAMBDA(_xlpm.x,_xlpm.x=$F334))))</f>
        <v>4.8899755501222489E-4</v>
      </c>
      <c r="M334" s="3">
        <f t="shared" si="68"/>
        <v>1</v>
      </c>
      <c r="N334" s="3">
        <f t="shared" si="69"/>
        <v>0.2342468675289098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~nsa~ : [nzaː]</v>
      </c>
      <c r="B335" s="2">
        <v>1</v>
      </c>
      <c r="C335" s="1" t="s">
        <v>207</v>
      </c>
      <c r="D335" s="3">
        <f t="shared" si="61"/>
        <v>4.8899755501222489E-4</v>
      </c>
      <c r="E335" s="1" t="str">
        <f t="shared" si="62"/>
        <v>~nsa~</v>
      </c>
      <c r="F335" s="1" t="str">
        <f t="shared" si="63"/>
        <v>[nzaː]</v>
      </c>
      <c r="G335" s="5">
        <f t="shared" si="64"/>
        <v>3</v>
      </c>
      <c r="H335" s="5">
        <f t="shared" si="65"/>
        <v>4</v>
      </c>
      <c r="I335" s="5">
        <f t="shared" si="66"/>
        <v>4</v>
      </c>
      <c r="J335" s="3" cm="1">
        <f t="array" ref="J335">SUM(_xlfn._xlws.FILTER($D$2:$D$1312,_xlfn.MAP($E$2:$E$1312,_xlfn.LAMBDA(_xlpm.x,_xlpm.x=$E335))))</f>
        <v>4.8899755501222489E-4</v>
      </c>
      <c r="K335" s="3">
        <f t="shared" si="67"/>
        <v>1</v>
      </c>
      <c r="L335" s="3" cm="1">
        <f t="array" ref="L335">SUM(_xlfn._xlws.FILTER($D$2:$D$1312,_xlfn.MAP($F$2:$F$1312,_xlfn.LAMBDA(_xlpm.x,_xlpm.x=$F335))))</f>
        <v>4.8899755501222489E-4</v>
      </c>
      <c r="M335" s="3">
        <f t="shared" si="68"/>
        <v>1</v>
      </c>
      <c r="N335" s="3">
        <f t="shared" si="69"/>
        <v>0.2342468675289098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~nen_~ : [nən_]</v>
      </c>
      <c r="B336" s="2">
        <v>1</v>
      </c>
      <c r="C336" s="1" t="s">
        <v>1671</v>
      </c>
      <c r="D336" s="3">
        <f t="shared" si="61"/>
        <v>4.8899755501222489E-4</v>
      </c>
      <c r="E336" s="1" t="str">
        <f t="shared" si="62"/>
        <v>~nen_~</v>
      </c>
      <c r="F336" s="1" t="str">
        <f t="shared" si="63"/>
        <v>[nən_]</v>
      </c>
      <c r="G336" s="5">
        <f t="shared" si="64"/>
        <v>4</v>
      </c>
      <c r="H336" s="5">
        <f t="shared" si="65"/>
        <v>4</v>
      </c>
      <c r="I336" s="5">
        <f t="shared" si="66"/>
        <v>4</v>
      </c>
      <c r="J336" s="3" cm="1">
        <f t="array" ref="J336">SUM(_xlfn._xlws.FILTER($D$2:$D$1312,_xlfn.MAP($E$2:$E$1312,_xlfn.LAMBDA(_xlpm.x,_xlpm.x=$E336))))</f>
        <v>4.8899755501222489E-4</v>
      </c>
      <c r="K336" s="3">
        <f t="shared" si="67"/>
        <v>1</v>
      </c>
      <c r="L336" s="3" cm="1">
        <f t="array" ref="L336">SUM(_xlfn._xlws.FILTER($D$2:$D$1312,_xlfn.MAP($F$2:$F$1312,_xlfn.LAMBDA(_xlpm.x,_xlpm.x=$F336))))</f>
        <v>4.8899755501222489E-4</v>
      </c>
      <c r="M336" s="3">
        <f t="shared" si="68"/>
        <v>1</v>
      </c>
      <c r="N336" s="3">
        <f t="shared" si="69"/>
        <v>0.2342468675289098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~nsta~ : [nʃta]</v>
      </c>
      <c r="B337" s="2">
        <v>1</v>
      </c>
      <c r="C337" s="1" t="s">
        <v>1670</v>
      </c>
      <c r="D337" s="3">
        <f t="shared" si="61"/>
        <v>4.8899755501222489E-4</v>
      </c>
      <c r="E337" s="3" t="str">
        <f t="shared" si="62"/>
        <v>~nsta~</v>
      </c>
      <c r="F337" s="3" t="str">
        <f t="shared" si="63"/>
        <v>[nʃta]</v>
      </c>
      <c r="G337" s="5">
        <f t="shared" si="64"/>
        <v>4</v>
      </c>
      <c r="H337" s="5">
        <f t="shared" si="65"/>
        <v>4</v>
      </c>
      <c r="I337" s="5">
        <f t="shared" si="66"/>
        <v>4</v>
      </c>
      <c r="J337" s="3" cm="1">
        <f t="array" ref="J337">SUM(_xlfn._xlws.FILTER($D$2:$D$1312,_xlfn.MAP($E$2:$E$1312,_xlfn.LAMBDA(_xlpm.x,_xlpm.x=$E337))))</f>
        <v>4.8899755501222489E-4</v>
      </c>
      <c r="K337" s="3">
        <f t="shared" si="67"/>
        <v>1</v>
      </c>
      <c r="L337" s="3" cm="1">
        <f t="array" ref="L337">SUM(_xlfn._xlws.FILTER($D$2:$D$1312,_xlfn.MAP($F$2:$F$1312,_xlfn.LAMBDA(_xlpm.x,_xlpm.x=$F337))))</f>
        <v>4.8899755501222489E-4</v>
      </c>
      <c r="M337" s="3">
        <f t="shared" si="68"/>
        <v>1</v>
      </c>
      <c r="N337" s="3">
        <f t="shared" si="69"/>
        <v>0.2342468675289098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~nru~ : [nʁuː]</v>
      </c>
      <c r="B338" s="2">
        <v>1</v>
      </c>
      <c r="C338" s="1" t="s">
        <v>1669</v>
      </c>
      <c r="D338" s="3">
        <f t="shared" si="61"/>
        <v>4.8899755501222489E-4</v>
      </c>
      <c r="E338" s="1" t="str">
        <f t="shared" si="62"/>
        <v>~nru~</v>
      </c>
      <c r="F338" s="1" t="str">
        <f t="shared" si="63"/>
        <v>[nʁuː]</v>
      </c>
      <c r="G338" s="5">
        <f t="shared" si="64"/>
        <v>3</v>
      </c>
      <c r="H338" s="5">
        <f t="shared" si="65"/>
        <v>4</v>
      </c>
      <c r="I338" s="5">
        <f t="shared" si="66"/>
        <v>4</v>
      </c>
      <c r="J338" s="3" cm="1">
        <f t="array" ref="J338">SUM(_xlfn._xlws.FILTER($D$2:$D$1312,_xlfn.MAP($E$2:$E$1312,_xlfn.LAMBDA(_xlpm.x,_xlpm.x=$E338))))</f>
        <v>4.8899755501222489E-4</v>
      </c>
      <c r="K338" s="3">
        <f t="shared" si="67"/>
        <v>1</v>
      </c>
      <c r="L338" s="3" cm="1">
        <f t="array" ref="L338">SUM(_xlfn._xlws.FILTER($D$2:$D$1312,_xlfn.MAP($F$2:$F$1312,_xlfn.LAMBDA(_xlpm.x,_xlpm.x=$F338))))</f>
        <v>4.8899755501222489E-4</v>
      </c>
      <c r="M338" s="3">
        <f t="shared" si="68"/>
        <v>1</v>
      </c>
      <c r="N338" s="3">
        <f t="shared" si="69"/>
        <v>0.2342468675289098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~neu_~ : [nɔœ_]</v>
      </c>
      <c r="B339" s="2">
        <v>1</v>
      </c>
      <c r="C339" s="1" t="s">
        <v>1668</v>
      </c>
      <c r="D339" s="3">
        <f t="shared" si="61"/>
        <v>4.8899755501222489E-4</v>
      </c>
      <c r="E339" s="3" t="str">
        <f t="shared" si="62"/>
        <v>~neu_~</v>
      </c>
      <c r="F339" s="3" t="str">
        <f t="shared" si="63"/>
        <v>[nɔœ_]</v>
      </c>
      <c r="G339" s="5">
        <f t="shared" si="64"/>
        <v>4</v>
      </c>
      <c r="H339" s="5">
        <f t="shared" si="65"/>
        <v>4</v>
      </c>
      <c r="I339" s="5">
        <f t="shared" si="66"/>
        <v>4</v>
      </c>
      <c r="J339" s="3" cm="1">
        <f t="array" ref="J339">SUM(_xlfn._xlws.FILTER($D$2:$D$1312,_xlfn.MAP($E$2:$E$1312,_xlfn.LAMBDA(_xlpm.x,_xlpm.x=$E339))))</f>
        <v>4.8899755501222489E-4</v>
      </c>
      <c r="K339" s="3">
        <f t="shared" si="67"/>
        <v>1</v>
      </c>
      <c r="L339" s="3" cm="1">
        <f t="array" ref="L339">SUM(_xlfn._xlws.FILTER($D$2:$D$1312,_xlfn.MAP($F$2:$F$1312,_xlfn.LAMBDA(_xlpm.x,_xlpm.x=$F339))))</f>
        <v>4.8899755501222489E-4</v>
      </c>
      <c r="M339" s="3">
        <f t="shared" si="68"/>
        <v>1</v>
      </c>
      <c r="N339" s="3">
        <f t="shared" si="69"/>
        <v>0.2342468675289098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~nähe~ : [nɛːe]</v>
      </c>
      <c r="B340" s="2">
        <v>1</v>
      </c>
      <c r="C340" s="1" t="s">
        <v>1667</v>
      </c>
      <c r="D340" s="3">
        <f t="shared" si="61"/>
        <v>4.8899755501222489E-4</v>
      </c>
      <c r="E340" s="1" t="str">
        <f t="shared" si="62"/>
        <v>~nähe~</v>
      </c>
      <c r="F340" s="1" t="str">
        <f t="shared" si="63"/>
        <v>[nɛːe]</v>
      </c>
      <c r="G340" s="5">
        <f t="shared" si="64"/>
        <v>4</v>
      </c>
      <c r="H340" s="5">
        <f t="shared" si="65"/>
        <v>4</v>
      </c>
      <c r="I340" s="5">
        <f t="shared" si="66"/>
        <v>4</v>
      </c>
      <c r="J340" s="3" cm="1">
        <f t="array" ref="J340">SUM(_xlfn._xlws.FILTER($D$2:$D$1312,_xlfn.MAP($E$2:$E$1312,_xlfn.LAMBDA(_xlpm.x,_xlpm.x=$E340))))</f>
        <v>4.8899755501222489E-4</v>
      </c>
      <c r="K340" s="3">
        <f t="shared" si="67"/>
        <v>1</v>
      </c>
      <c r="L340" s="3" cm="1">
        <f t="array" ref="L340">SUM(_xlfn._xlws.FILTER($D$2:$D$1312,_xlfn.MAP($F$2:$F$1312,_xlfn.LAMBDA(_xlpm.x,_xlpm.x=$F340))))</f>
        <v>4.8899755501222489E-4</v>
      </c>
      <c r="M340" s="3">
        <f t="shared" si="68"/>
        <v>1</v>
      </c>
      <c r="N340" s="3">
        <f t="shared" si="69"/>
        <v>0.2342468675289098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~nige~ : [nɪɡe]</v>
      </c>
      <c r="B341" s="2">
        <v>1</v>
      </c>
      <c r="C341" s="1" t="s">
        <v>1666</v>
      </c>
      <c r="D341" s="3">
        <f t="shared" si="61"/>
        <v>4.8899755501222489E-4</v>
      </c>
      <c r="E341" s="1" t="str">
        <f t="shared" si="62"/>
        <v>~nige~</v>
      </c>
      <c r="F341" s="1" t="str">
        <f t="shared" si="63"/>
        <v>[nɪɡe]</v>
      </c>
      <c r="G341" s="5">
        <f t="shared" si="64"/>
        <v>4</v>
      </c>
      <c r="H341" s="5">
        <f t="shared" si="65"/>
        <v>4</v>
      </c>
      <c r="I341" s="5">
        <f t="shared" si="66"/>
        <v>4</v>
      </c>
      <c r="J341" s="3" cm="1">
        <f t="array" ref="J341">SUM(_xlfn._xlws.FILTER($D$2:$D$1312,_xlfn.MAP($E$2:$E$1312,_xlfn.LAMBDA(_xlpm.x,_xlpm.x=$E341))))</f>
        <v>4.8899755501222489E-4</v>
      </c>
      <c r="K341" s="3">
        <f t="shared" si="67"/>
        <v>1</v>
      </c>
      <c r="L341" s="3" cm="1">
        <f t="array" ref="L341">SUM(_xlfn._xlws.FILTER($D$2:$D$1312,_xlfn.MAP($F$2:$F$1312,_xlfn.LAMBDA(_xlpm.x,_xlpm.x=$F341))))</f>
        <v>4.8899755501222489E-4</v>
      </c>
      <c r="M341" s="3">
        <f t="shared" si="68"/>
        <v>1</v>
      </c>
      <c r="N341" s="3">
        <f t="shared" si="69"/>
        <v>0.2342468675289098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~neun~ : [nɔœn]</v>
      </c>
      <c r="B342" s="2">
        <v>1</v>
      </c>
      <c r="C342" s="1" t="s">
        <v>1665</v>
      </c>
      <c r="D342" s="3">
        <f t="shared" si="61"/>
        <v>4.8899755501222489E-4</v>
      </c>
      <c r="E342" s="1" t="str">
        <f t="shared" si="62"/>
        <v>~neun~</v>
      </c>
      <c r="F342" s="1" t="str">
        <f t="shared" si="63"/>
        <v>[nɔœn]</v>
      </c>
      <c r="G342" s="5">
        <f t="shared" si="64"/>
        <v>4</v>
      </c>
      <c r="H342" s="5">
        <f t="shared" si="65"/>
        <v>4</v>
      </c>
      <c r="I342" s="5">
        <f t="shared" si="66"/>
        <v>4</v>
      </c>
      <c r="J342" s="3" cm="1">
        <f t="array" ref="J342">SUM(_xlfn._xlws.FILTER($D$2:$D$1312,_xlfn.MAP($E$2:$E$1312,_xlfn.LAMBDA(_xlpm.x,_xlpm.x=$E342))))</f>
        <v>4.8899755501222489E-4</v>
      </c>
      <c r="K342" s="3">
        <f t="shared" si="67"/>
        <v>1</v>
      </c>
      <c r="L342" s="3" cm="1">
        <f t="array" ref="L342">SUM(_xlfn._xlws.FILTER($D$2:$D$1312,_xlfn.MAP($F$2:$F$1312,_xlfn.LAMBDA(_xlpm.x,_xlpm.x=$F342))))</f>
        <v>4.8899755501222489E-4</v>
      </c>
      <c r="M342" s="3">
        <f t="shared" si="68"/>
        <v>1</v>
      </c>
      <c r="N342" s="3">
        <f t="shared" si="69"/>
        <v>0.2342468675289098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~oba~ : [oːba]</v>
      </c>
      <c r="B343" s="2">
        <v>1</v>
      </c>
      <c r="C343" s="1" t="s">
        <v>1664</v>
      </c>
      <c r="D343" s="3">
        <f t="shared" si="61"/>
        <v>4.8899755501222489E-4</v>
      </c>
      <c r="E343" s="1" t="str">
        <f t="shared" si="62"/>
        <v>~oba~</v>
      </c>
      <c r="F343" s="1" t="str">
        <f t="shared" si="63"/>
        <v>[oːba]</v>
      </c>
      <c r="G343" s="5">
        <f t="shared" si="64"/>
        <v>3</v>
      </c>
      <c r="H343" s="5">
        <f t="shared" si="65"/>
        <v>4</v>
      </c>
      <c r="I343" s="5">
        <f t="shared" si="66"/>
        <v>4</v>
      </c>
      <c r="J343" s="3" cm="1">
        <f t="array" ref="J343">SUM(_xlfn._xlws.FILTER($D$2:$D$1312,_xlfn.MAP($E$2:$E$1312,_xlfn.LAMBDA(_xlpm.x,_xlpm.x=$E343))))</f>
        <v>4.8899755501222489E-4</v>
      </c>
      <c r="K343" s="3">
        <f t="shared" si="67"/>
        <v>1</v>
      </c>
      <c r="L343" s="3" cm="1">
        <f t="array" ref="L343">SUM(_xlfn._xlws.FILTER($D$2:$D$1312,_xlfn.MAP($F$2:$F$1312,_xlfn.LAMBDA(_xlpm.x,_xlpm.x=$F343))))</f>
        <v>4.8899755501222489E-4</v>
      </c>
      <c r="M343" s="3">
        <f t="shared" si="68"/>
        <v>1</v>
      </c>
      <c r="N343" s="3">
        <f t="shared" si="69"/>
        <v>0.2342468675289098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~oben~ : [oːbm]</v>
      </c>
      <c r="B344" s="2">
        <v>1</v>
      </c>
      <c r="C344" s="1" t="s">
        <v>1663</v>
      </c>
      <c r="D344" s="3">
        <f t="shared" si="61"/>
        <v>4.8899755501222489E-4</v>
      </c>
      <c r="E344" s="3" t="str">
        <f t="shared" si="62"/>
        <v>~oben~</v>
      </c>
      <c r="F344" s="3" t="str">
        <f t="shared" si="63"/>
        <v>[oːbm]</v>
      </c>
      <c r="G344" s="5">
        <f t="shared" si="64"/>
        <v>4</v>
      </c>
      <c r="H344" s="5">
        <f t="shared" si="65"/>
        <v>4</v>
      </c>
      <c r="I344" s="5">
        <f t="shared" si="66"/>
        <v>4</v>
      </c>
      <c r="J344" s="3" cm="1">
        <f t="array" ref="J344">SUM(_xlfn._xlws.FILTER($D$2:$D$1312,_xlfn.MAP($E$2:$E$1312,_xlfn.LAMBDA(_xlpm.x,_xlpm.x=$E344))))</f>
        <v>4.8899755501222489E-4</v>
      </c>
      <c r="K344" s="3">
        <f t="shared" si="67"/>
        <v>1</v>
      </c>
      <c r="L344" s="3" cm="1">
        <f t="array" ref="L344">SUM(_xlfn._xlws.FILTER($D$2:$D$1312,_xlfn.MAP($F$2:$F$1312,_xlfn.LAMBDA(_xlpm.x,_xlpm.x=$F344))))</f>
        <v>4.8899755501222489E-4</v>
      </c>
      <c r="M344" s="3">
        <f t="shared" si="68"/>
        <v>1</v>
      </c>
      <c r="N344" s="3">
        <f t="shared" si="69"/>
        <v>0.2342468675289098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~ober~ : [oːbɐ]</v>
      </c>
      <c r="B345" s="2">
        <v>1</v>
      </c>
      <c r="C345" s="1" t="s">
        <v>1662</v>
      </c>
      <c r="D345" s="3">
        <f t="shared" si="61"/>
        <v>4.8899755501222489E-4</v>
      </c>
      <c r="E345" s="3" t="str">
        <f t="shared" si="62"/>
        <v>~ober~</v>
      </c>
      <c r="F345" s="3" t="str">
        <f t="shared" si="63"/>
        <v>[oːbɐ]</v>
      </c>
      <c r="G345" s="5">
        <f t="shared" si="64"/>
        <v>4</v>
      </c>
      <c r="H345" s="5">
        <f t="shared" si="65"/>
        <v>4</v>
      </c>
      <c r="I345" s="5">
        <f t="shared" si="66"/>
        <v>4</v>
      </c>
      <c r="J345" s="3" cm="1">
        <f t="array" ref="J345">SUM(_xlfn._xlws.FILTER($D$2:$D$1312,_xlfn.MAP($E$2:$E$1312,_xlfn.LAMBDA(_xlpm.x,_xlpm.x=$E345))))</f>
        <v>4.8899755501222489E-4</v>
      </c>
      <c r="K345" s="3">
        <f t="shared" si="67"/>
        <v>1</v>
      </c>
      <c r="L345" s="3" cm="1">
        <f t="array" ref="L345">SUM(_xlfn._xlws.FILTER($D$2:$D$1312,_xlfn.MAP($F$2:$F$1312,_xlfn.LAMBDA(_xlpm.x,_xlpm.x=$F345))))</f>
        <v>4.8899755501222489E-4</v>
      </c>
      <c r="M345" s="3">
        <f t="shared" si="68"/>
        <v>1</v>
      </c>
      <c r="N345" s="3">
        <f t="shared" si="69"/>
        <v>0.2342468675289098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~paar~ : [paːʁ]</v>
      </c>
      <c r="B346" s="2">
        <v>1</v>
      </c>
      <c r="C346" s="1" t="s">
        <v>1661</v>
      </c>
      <c r="D346" s="3">
        <f t="shared" si="61"/>
        <v>4.8899755501222489E-4</v>
      </c>
      <c r="E346" s="3" t="str">
        <f t="shared" si="62"/>
        <v>~paar~</v>
      </c>
      <c r="F346" s="3" t="str">
        <f t="shared" si="63"/>
        <v>[paːʁ]</v>
      </c>
      <c r="G346" s="5">
        <f t="shared" si="64"/>
        <v>4</v>
      </c>
      <c r="H346" s="5">
        <f t="shared" si="65"/>
        <v>4</v>
      </c>
      <c r="I346" s="5">
        <f t="shared" si="66"/>
        <v>4</v>
      </c>
      <c r="J346" s="3" cm="1">
        <f t="array" ref="J346">SUM(_xlfn._xlws.FILTER($D$2:$D$1312,_xlfn.MAP($E$2:$E$1312,_xlfn.LAMBDA(_xlpm.x,_xlpm.x=$E346))))</f>
        <v>4.8899755501222489E-4</v>
      </c>
      <c r="K346" s="3">
        <f t="shared" si="67"/>
        <v>1</v>
      </c>
      <c r="L346" s="3" cm="1">
        <f t="array" ref="L346">SUM(_xlfn._xlws.FILTER($D$2:$D$1312,_xlfn.MAP($F$2:$F$1312,_xlfn.LAMBDA(_xlpm.x,_xlpm.x=$F346))))</f>
        <v>4.8899755501222489E-4</v>
      </c>
      <c r="M346" s="3">
        <f t="shared" si="68"/>
        <v>1</v>
      </c>
      <c r="N346" s="3">
        <f t="shared" si="69"/>
        <v>0.2342468675289098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~pie_~ : [piː_]</v>
      </c>
      <c r="B347" s="2">
        <v>1</v>
      </c>
      <c r="C347" s="1" t="s">
        <v>1660</v>
      </c>
      <c r="D347" s="3">
        <f t="shared" si="61"/>
        <v>4.8899755501222489E-4</v>
      </c>
      <c r="E347" s="3" t="str">
        <f t="shared" si="62"/>
        <v>~pie_~</v>
      </c>
      <c r="F347" s="3" t="str">
        <f t="shared" si="63"/>
        <v>[piː_]</v>
      </c>
      <c r="G347" s="5">
        <f t="shared" si="64"/>
        <v>4</v>
      </c>
      <c r="H347" s="5">
        <f t="shared" si="65"/>
        <v>4</v>
      </c>
      <c r="I347" s="5">
        <f t="shared" si="66"/>
        <v>4</v>
      </c>
      <c r="J347" s="3" cm="1">
        <f t="array" ref="J347">SUM(_xlfn._xlws.FILTER($D$2:$D$1312,_xlfn.MAP($E$2:$E$1312,_xlfn.LAMBDA(_xlpm.x,_xlpm.x=$E347))))</f>
        <v>4.8899755501222489E-4</v>
      </c>
      <c r="K347" s="3">
        <f t="shared" si="67"/>
        <v>1</v>
      </c>
      <c r="L347" s="3" cm="1">
        <f t="array" ref="L347">SUM(_xlfn._xlws.FILTER($D$2:$D$1312,_xlfn.MAP($F$2:$F$1312,_xlfn.LAMBDA(_xlpm.x,_xlpm.x=$F347))))</f>
        <v>4.8899755501222489E-4</v>
      </c>
      <c r="M347" s="3">
        <f t="shared" si="68"/>
        <v>1</v>
      </c>
      <c r="N347" s="3">
        <f t="shared" si="69"/>
        <v>0.2342468675289098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~pier~ : [piːɐ]</v>
      </c>
      <c r="B348" s="2">
        <v>1</v>
      </c>
      <c r="C348" s="1" t="s">
        <v>1659</v>
      </c>
      <c r="D348" s="3">
        <f t="shared" si="61"/>
        <v>4.8899755501222489E-4</v>
      </c>
      <c r="E348" s="3" t="str">
        <f t="shared" si="62"/>
        <v>~pier~</v>
      </c>
      <c r="F348" s="3" t="str">
        <f t="shared" si="63"/>
        <v>[piːɐ]</v>
      </c>
      <c r="G348" s="5">
        <f t="shared" si="64"/>
        <v>4</v>
      </c>
      <c r="H348" s="5">
        <f t="shared" si="65"/>
        <v>4</v>
      </c>
      <c r="I348" s="5">
        <f t="shared" si="66"/>
        <v>4</v>
      </c>
      <c r="J348" s="3" cm="1">
        <f t="array" ref="J348">SUM(_xlfn._xlws.FILTER($D$2:$D$1312,_xlfn.MAP($E$2:$E$1312,_xlfn.LAMBDA(_xlpm.x,_xlpm.x=$E348))))</f>
        <v>4.8899755501222489E-4</v>
      </c>
      <c r="K348" s="3">
        <f t="shared" si="67"/>
        <v>1</v>
      </c>
      <c r="L348" s="3" cm="1">
        <f t="array" ref="L348">SUM(_xlfn._xlws.FILTER($D$2:$D$1312,_xlfn.MAP($F$2:$F$1312,_xlfn.LAMBDA(_xlpm.x,_xlpm.x=$F348))))</f>
        <v>4.8899755501222489E-4</v>
      </c>
      <c r="M348" s="3">
        <f t="shared" si="68"/>
        <v>1</v>
      </c>
      <c r="N348" s="3">
        <f t="shared" si="69"/>
        <v>0.2342468675289098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~bnis~ : [pnɪs]</v>
      </c>
      <c r="B349" s="2">
        <v>1</v>
      </c>
      <c r="C349" s="1" t="s">
        <v>1658</v>
      </c>
      <c r="D349" s="3">
        <f t="shared" si="61"/>
        <v>4.8899755501222489E-4</v>
      </c>
      <c r="E349" s="3" t="str">
        <f t="shared" si="62"/>
        <v>~bnis~</v>
      </c>
      <c r="F349" s="3" t="str">
        <f t="shared" si="63"/>
        <v>[pnɪs]</v>
      </c>
      <c r="G349" s="5">
        <f t="shared" si="64"/>
        <v>4</v>
      </c>
      <c r="H349" s="5">
        <f t="shared" si="65"/>
        <v>4</v>
      </c>
      <c r="I349" s="5">
        <f t="shared" si="66"/>
        <v>4</v>
      </c>
      <c r="J349" s="3" cm="1">
        <f t="array" ref="J349">SUM(_xlfn._xlws.FILTER($D$2:$D$1312,_xlfn.MAP($E$2:$E$1312,_xlfn.LAMBDA(_xlpm.x,_xlpm.x=$E349))))</f>
        <v>4.8899755501222489E-4</v>
      </c>
      <c r="K349" s="3">
        <f t="shared" si="67"/>
        <v>1</v>
      </c>
      <c r="L349" s="3" cm="1">
        <f t="array" ref="L349">SUM(_xlfn._xlws.FILTER($D$2:$D$1312,_xlfn.MAP($F$2:$F$1312,_xlfn.LAMBDA(_xlpm.x,_xlpm.x=$F349))))</f>
        <v>4.8899755501222489E-4</v>
      </c>
      <c r="M349" s="3">
        <f t="shared" si="68"/>
        <v>1</v>
      </c>
      <c r="N349" s="3">
        <f t="shared" si="69"/>
        <v>0.2342468675289098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~posi~ : [pozi]</v>
      </c>
      <c r="B350" s="2">
        <v>1</v>
      </c>
      <c r="C350" s="1" t="s">
        <v>1657</v>
      </c>
      <c r="D350" s="3">
        <f t="shared" si="61"/>
        <v>4.8899755501222489E-4</v>
      </c>
      <c r="E350" s="3" t="str">
        <f t="shared" si="62"/>
        <v>~posi~</v>
      </c>
      <c r="F350" s="3" t="str">
        <f t="shared" si="63"/>
        <v>[pozi]</v>
      </c>
      <c r="G350" s="5">
        <f t="shared" si="64"/>
        <v>4</v>
      </c>
      <c r="H350" s="5">
        <f t="shared" si="65"/>
        <v>4</v>
      </c>
      <c r="I350" s="5">
        <f t="shared" si="66"/>
        <v>4</v>
      </c>
      <c r="J350" s="3" cm="1">
        <f t="array" ref="J350">SUM(_xlfn._xlws.FILTER($D$2:$D$1312,_xlfn.MAP($E$2:$E$1312,_xlfn.LAMBDA(_xlpm.x,_xlpm.x=$E350))))</f>
        <v>4.8899755501222489E-4</v>
      </c>
      <c r="K350" s="3">
        <f t="shared" si="67"/>
        <v>1</v>
      </c>
      <c r="L350" s="3" cm="1">
        <f t="array" ref="L350">SUM(_xlfn._xlws.FILTER($D$2:$D$1312,_xlfn.MAP($F$2:$F$1312,_xlfn.LAMBDA(_xlpm.x,_xlpm.x=$F350))))</f>
        <v>4.8899755501222489E-4</v>
      </c>
      <c r="M350" s="3">
        <f t="shared" si="68"/>
        <v>1</v>
      </c>
      <c r="N350" s="3">
        <f t="shared" si="69"/>
        <v>0.2342468675289098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~bst_~ : [pst_]</v>
      </c>
      <c r="B351" s="2">
        <v>1</v>
      </c>
      <c r="C351" s="1" t="s">
        <v>1656</v>
      </c>
      <c r="D351" s="3">
        <f t="shared" si="61"/>
        <v>4.8899755501222489E-4</v>
      </c>
      <c r="E351" s="3" t="str">
        <f t="shared" si="62"/>
        <v>~bst_~</v>
      </c>
      <c r="F351" s="3" t="str">
        <f t="shared" si="63"/>
        <v>[pst_]</v>
      </c>
      <c r="G351" s="5">
        <f t="shared" si="64"/>
        <v>4</v>
      </c>
      <c r="H351" s="5">
        <f t="shared" si="65"/>
        <v>4</v>
      </c>
      <c r="I351" s="5">
        <f t="shared" si="66"/>
        <v>4</v>
      </c>
      <c r="J351" s="3" cm="1">
        <f t="array" ref="J351">SUM(_xlfn._xlws.FILTER($D$2:$D$1312,_xlfn.MAP($E$2:$E$1312,_xlfn.LAMBDA(_xlpm.x,_xlpm.x=$E351))))</f>
        <v>4.8899755501222489E-4</v>
      </c>
      <c r="K351" s="3">
        <f t="shared" si="67"/>
        <v>1</v>
      </c>
      <c r="L351" s="3" cm="1">
        <f t="array" ref="L351">SUM(_xlfn._xlws.FILTER($D$2:$D$1312,_xlfn.MAP($F$2:$F$1312,_xlfn.LAMBDA(_xlpm.x,_xlpm.x=$F351))))</f>
        <v>4.8899755501222489E-4</v>
      </c>
      <c r="M351" s="3">
        <f t="shared" si="68"/>
        <v>1</v>
      </c>
      <c r="N351" s="3">
        <f t="shared" si="69"/>
        <v>0.2342468675289098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~btra~ : [ptʁa]</v>
      </c>
      <c r="B352" s="2">
        <v>1</v>
      </c>
      <c r="C352" s="1" t="s">
        <v>1655</v>
      </c>
      <c r="D352" s="3">
        <f t="shared" si="61"/>
        <v>4.8899755501222489E-4</v>
      </c>
      <c r="E352" s="3" t="str">
        <f t="shared" si="62"/>
        <v>~btra~</v>
      </c>
      <c r="F352" s="3" t="str">
        <f t="shared" si="63"/>
        <v>[ptʁa]</v>
      </c>
      <c r="G352" s="5">
        <f t="shared" si="64"/>
        <v>4</v>
      </c>
      <c r="H352" s="5">
        <f t="shared" si="65"/>
        <v>4</v>
      </c>
      <c r="I352" s="5">
        <f t="shared" si="66"/>
        <v>4</v>
      </c>
      <c r="J352" s="3" cm="1">
        <f t="array" ref="J352">SUM(_xlfn._xlws.FILTER($D$2:$D$1312,_xlfn.MAP($E$2:$E$1312,_xlfn.LAMBDA(_xlpm.x,_xlpm.x=$E352))))</f>
        <v>4.8899755501222489E-4</v>
      </c>
      <c r="K352" s="3">
        <f t="shared" si="67"/>
        <v>1</v>
      </c>
      <c r="L352" s="3" cm="1">
        <f t="array" ref="L352">SUM(_xlfn._xlws.FILTER($D$2:$D$1312,_xlfn.MAP($F$2:$F$1312,_xlfn.LAMBDA(_xlpm.x,_xlpm.x=$F352))))</f>
        <v>4.8899755501222489E-4</v>
      </c>
      <c r="M352" s="3">
        <f t="shared" si="68"/>
        <v>1</v>
      </c>
      <c r="N352" s="3">
        <f t="shared" si="69"/>
        <v>0.2342468675289098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~bwei~ : [pvaɛ]</v>
      </c>
      <c r="B353" s="2">
        <v>1</v>
      </c>
      <c r="C353" s="1" t="s">
        <v>1654</v>
      </c>
      <c r="D353" s="3">
        <f t="shared" si="61"/>
        <v>4.8899755501222489E-4</v>
      </c>
      <c r="E353" s="1" t="str">
        <f t="shared" si="62"/>
        <v>~bwei~</v>
      </c>
      <c r="F353" s="1" t="str">
        <f t="shared" si="63"/>
        <v>[pvaɛ]</v>
      </c>
      <c r="G353" s="5">
        <f t="shared" si="64"/>
        <v>4</v>
      </c>
      <c r="H353" s="5">
        <f t="shared" si="65"/>
        <v>4</v>
      </c>
      <c r="I353" s="5">
        <f t="shared" si="66"/>
        <v>4</v>
      </c>
      <c r="J353" s="3" cm="1">
        <f t="array" ref="J353">SUM(_xlfn._xlws.FILTER($D$2:$D$1312,_xlfn.MAP($E$2:$E$1312,_xlfn.LAMBDA(_xlpm.x,_xlpm.x=$E353))))</f>
        <v>4.8899755501222489E-4</v>
      </c>
      <c r="K353" s="3">
        <f t="shared" si="67"/>
        <v>1</v>
      </c>
      <c r="L353" s="3" cm="1">
        <f t="array" ref="L353">SUM(_xlfn._xlws.FILTER($D$2:$D$1312,_xlfn.MAP($F$2:$F$1312,_xlfn.LAMBDA(_xlpm.x,_xlpm.x=$F353))))</f>
        <v>4.8899755501222489E-4</v>
      </c>
      <c r="M353" s="3">
        <f t="shared" si="68"/>
        <v>1</v>
      </c>
      <c r="N353" s="3">
        <f t="shared" si="69"/>
        <v>0.2342468675289098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~bwoh~ : [pvoː]</v>
      </c>
      <c r="B354" s="2">
        <v>1</v>
      </c>
      <c r="C354" s="1" t="s">
        <v>1653</v>
      </c>
      <c r="D354" s="3">
        <f t="shared" si="61"/>
        <v>4.8899755501222489E-4</v>
      </c>
      <c r="E354" s="1" t="str">
        <f t="shared" si="62"/>
        <v>~bwoh~</v>
      </c>
      <c r="F354" s="1" t="str">
        <f t="shared" si="63"/>
        <v>[pvoː]</v>
      </c>
      <c r="G354" s="5">
        <f t="shared" si="64"/>
        <v>4</v>
      </c>
      <c r="H354" s="5">
        <f t="shared" si="65"/>
        <v>4</v>
      </c>
      <c r="I354" s="5">
        <f t="shared" si="66"/>
        <v>4</v>
      </c>
      <c r="J354" s="3" cm="1">
        <f t="array" ref="J354">SUM(_xlfn._xlws.FILTER($D$2:$D$1312,_xlfn.MAP($E$2:$E$1312,_xlfn.LAMBDA(_xlpm.x,_xlpm.x=$E354))))</f>
        <v>4.8899755501222489E-4</v>
      </c>
      <c r="K354" s="3">
        <f t="shared" si="67"/>
        <v>1</v>
      </c>
      <c r="L354" s="3" cm="1">
        <f t="array" ref="L354">SUM(_xlfn._xlws.FILTER($D$2:$D$1312,_xlfn.MAP($F$2:$F$1312,_xlfn.LAMBDA(_xlpm.x,_xlpm.x=$F354))))</f>
        <v>4.8899755501222489E-4</v>
      </c>
      <c r="M354" s="3">
        <f t="shared" si="68"/>
        <v>1</v>
      </c>
      <c r="N354" s="3">
        <f t="shared" si="69"/>
        <v>0.2342468675289098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~sdru~ : [sdʁʊ]</v>
      </c>
      <c r="B355" s="2">
        <v>1</v>
      </c>
      <c r="C355" s="1" t="s">
        <v>1652</v>
      </c>
      <c r="D355" s="3">
        <f t="shared" si="61"/>
        <v>4.8899755501222489E-4</v>
      </c>
      <c r="E355" s="3" t="str">
        <f t="shared" si="62"/>
        <v>~sdru~</v>
      </c>
      <c r="F355" s="3" t="str">
        <f t="shared" si="63"/>
        <v>[sdʁʊ]</v>
      </c>
      <c r="G355" s="5">
        <f t="shared" si="64"/>
        <v>4</v>
      </c>
      <c r="H355" s="5">
        <f t="shared" si="65"/>
        <v>4</v>
      </c>
      <c r="I355" s="5">
        <f t="shared" si="66"/>
        <v>4</v>
      </c>
      <c r="J355" s="3" cm="1">
        <f t="array" ref="J355">SUM(_xlfn._xlws.FILTER($D$2:$D$1312,_xlfn.MAP($E$2:$E$1312,_xlfn.LAMBDA(_xlpm.x,_xlpm.x=$E355))))</f>
        <v>4.8899755501222489E-4</v>
      </c>
      <c r="K355" s="3">
        <f t="shared" si="67"/>
        <v>1</v>
      </c>
      <c r="L355" s="3" cm="1">
        <f t="array" ref="L355">SUM(_xlfn._xlws.FILTER($D$2:$D$1312,_xlfn.MAP($F$2:$F$1312,_xlfn.LAMBDA(_xlpm.x,_xlpm.x=$F355))))</f>
        <v>4.8899755501222489E-4</v>
      </c>
      <c r="M355" s="3">
        <f t="shared" si="68"/>
        <v>1</v>
      </c>
      <c r="N355" s="3">
        <f t="shared" si="69"/>
        <v>0.2342468675289098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~tabe~ : [tabɛ]</v>
      </c>
      <c r="B356" s="2">
        <v>1</v>
      </c>
      <c r="C356" s="1" t="s">
        <v>1651</v>
      </c>
      <c r="D356" s="3">
        <f t="shared" si="61"/>
        <v>4.8899755501222489E-4</v>
      </c>
      <c r="E356" s="3" t="str">
        <f t="shared" si="62"/>
        <v>~tabe~</v>
      </c>
      <c r="F356" s="3" t="str">
        <f t="shared" si="63"/>
        <v>[tabɛ]</v>
      </c>
      <c r="G356" s="5">
        <f t="shared" si="64"/>
        <v>4</v>
      </c>
      <c r="H356" s="5">
        <f t="shared" si="65"/>
        <v>4</v>
      </c>
      <c r="I356" s="5">
        <f t="shared" si="66"/>
        <v>4</v>
      </c>
      <c r="J356" s="3" cm="1">
        <f t="array" ref="J356">SUM(_xlfn._xlws.FILTER($D$2:$D$1312,_xlfn.MAP($E$2:$E$1312,_xlfn.LAMBDA(_xlpm.x,_xlpm.x=$E356))))</f>
        <v>4.8899755501222489E-4</v>
      </c>
      <c r="K356" s="3">
        <f t="shared" si="67"/>
        <v>1</v>
      </c>
      <c r="L356" s="3" cm="1">
        <f t="array" ref="L356">SUM(_xlfn._xlws.FILTER($D$2:$D$1312,_xlfn.MAP($F$2:$F$1312,_xlfn.LAMBDA(_xlpm.x,_xlpm.x=$F356))))</f>
        <v>4.8899755501222489E-4</v>
      </c>
      <c r="M356" s="3">
        <f t="shared" si="68"/>
        <v>1</v>
      </c>
      <c r="N356" s="3">
        <f t="shared" si="69"/>
        <v>0.2342468675289098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~tal~ : [taːl]</v>
      </c>
      <c r="B357" s="2">
        <v>1</v>
      </c>
      <c r="C357" s="1" t="s">
        <v>1650</v>
      </c>
      <c r="D357" s="3">
        <f t="shared" si="61"/>
        <v>4.8899755501222489E-4</v>
      </c>
      <c r="E357" s="3" t="str">
        <f t="shared" si="62"/>
        <v>~tal~</v>
      </c>
      <c r="F357" s="3" t="str">
        <f t="shared" si="63"/>
        <v>[taːl]</v>
      </c>
      <c r="G357" s="5">
        <f t="shared" si="64"/>
        <v>3</v>
      </c>
      <c r="H357" s="5">
        <f t="shared" si="65"/>
        <v>4</v>
      </c>
      <c r="I357" s="5">
        <f t="shared" si="66"/>
        <v>4</v>
      </c>
      <c r="J357" s="3" cm="1">
        <f t="array" ref="J357">SUM(_xlfn._xlws.FILTER($D$2:$D$1312,_xlfn.MAP($E$2:$E$1312,_xlfn.LAMBDA(_xlpm.x,_xlpm.x=$E357))))</f>
        <v>4.8899755501222489E-4</v>
      </c>
      <c r="K357" s="3">
        <f t="shared" si="67"/>
        <v>1</v>
      </c>
      <c r="L357" s="3" cm="1">
        <f t="array" ref="L357">SUM(_xlfn._xlws.FILTER($D$2:$D$1312,_xlfn.MAP($F$2:$F$1312,_xlfn.LAMBDA(_xlpm.x,_xlpm.x=$F357))))</f>
        <v>4.8899755501222489E-4</v>
      </c>
      <c r="M357" s="3">
        <f t="shared" si="68"/>
        <v>1</v>
      </c>
      <c r="N357" s="3">
        <f t="shared" si="69"/>
        <v>0.2342468675289098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~tan~ : [taːn]</v>
      </c>
      <c r="B358" s="2">
        <v>1</v>
      </c>
      <c r="C358" s="1" t="s">
        <v>1649</v>
      </c>
      <c r="D358" s="3">
        <f t="shared" si="61"/>
        <v>4.8899755501222489E-4</v>
      </c>
      <c r="E358" s="3" t="str">
        <f t="shared" si="62"/>
        <v>~tan~</v>
      </c>
      <c r="F358" s="3" t="str">
        <f t="shared" si="63"/>
        <v>[taːn]</v>
      </c>
      <c r="G358" s="5">
        <f t="shared" si="64"/>
        <v>3</v>
      </c>
      <c r="H358" s="5">
        <f t="shared" si="65"/>
        <v>4</v>
      </c>
      <c r="I358" s="5">
        <f t="shared" si="66"/>
        <v>4</v>
      </c>
      <c r="J358" s="3" cm="1">
        <f t="array" ref="J358">SUM(_xlfn._xlws.FILTER($D$2:$D$1312,_xlfn.MAP($E$2:$E$1312,_xlfn.LAMBDA(_xlpm.x,_xlpm.x=$E358))))</f>
        <v>4.8899755501222489E-4</v>
      </c>
      <c r="K358" s="3">
        <f t="shared" si="67"/>
        <v>1</v>
      </c>
      <c r="L358" s="3" cm="1">
        <f t="array" ref="L358">SUM(_xlfn._xlws.FILTER($D$2:$D$1312,_xlfn.MAP($F$2:$F$1312,_xlfn.LAMBDA(_xlpm.x,_xlpm.x=$F358))))</f>
        <v>4.8899755501222489E-4</v>
      </c>
      <c r="M358" s="3">
        <f t="shared" si="68"/>
        <v>1</v>
      </c>
      <c r="N358" s="3">
        <f t="shared" si="69"/>
        <v>0.2342468675289098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~tat~ : [taːt]</v>
      </c>
      <c r="B359" s="2">
        <v>1</v>
      </c>
      <c r="C359" s="1" t="s">
        <v>1648</v>
      </c>
      <c r="D359" s="3">
        <f t="shared" si="61"/>
        <v>4.8899755501222489E-4</v>
      </c>
      <c r="E359" s="3" t="str">
        <f t="shared" si="62"/>
        <v>~tat~</v>
      </c>
      <c r="F359" s="3" t="str">
        <f t="shared" si="63"/>
        <v>[taːt]</v>
      </c>
      <c r="G359" s="5">
        <f t="shared" si="64"/>
        <v>3</v>
      </c>
      <c r="H359" s="5">
        <f t="shared" si="65"/>
        <v>4</v>
      </c>
      <c r="I359" s="5">
        <f t="shared" si="66"/>
        <v>4</v>
      </c>
      <c r="J359" s="3" cm="1">
        <f t="array" ref="J359">SUM(_xlfn._xlws.FILTER($D$2:$D$1312,_xlfn.MAP($E$2:$E$1312,_xlfn.LAMBDA(_xlpm.x,_xlpm.x=$E359))))</f>
        <v>4.8899755501222489E-4</v>
      </c>
      <c r="K359" s="3">
        <f t="shared" si="67"/>
        <v>1</v>
      </c>
      <c r="L359" s="3" cm="1">
        <f t="array" ref="L359">SUM(_xlfn._xlws.FILTER($D$2:$D$1312,_xlfn.MAP($F$2:$F$1312,_xlfn.LAMBDA(_xlpm.x,_xlpm.x=$F359))))</f>
        <v>4.8899755501222489E-4</v>
      </c>
      <c r="M359" s="3">
        <f t="shared" si="68"/>
        <v>1</v>
      </c>
      <c r="N359" s="3">
        <f t="shared" si="69"/>
        <v>0.2342468675289098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~tief~ : [tiːf]</v>
      </c>
      <c r="B360" s="2">
        <v>1</v>
      </c>
      <c r="C360" s="1" t="s">
        <v>1647</v>
      </c>
      <c r="D360" s="3">
        <f t="shared" si="61"/>
        <v>4.8899755501222489E-4</v>
      </c>
      <c r="E360" s="3" t="str">
        <f t="shared" si="62"/>
        <v>~tief~</v>
      </c>
      <c r="F360" s="3" t="str">
        <f t="shared" si="63"/>
        <v>[tiːf]</v>
      </c>
      <c r="G360" s="5">
        <f t="shared" si="64"/>
        <v>4</v>
      </c>
      <c r="H360" s="5">
        <f t="shared" si="65"/>
        <v>4</v>
      </c>
      <c r="I360" s="5">
        <f t="shared" si="66"/>
        <v>4</v>
      </c>
      <c r="J360" s="3" cm="1">
        <f t="array" ref="J360">SUM(_xlfn._xlws.FILTER($D$2:$D$1312,_xlfn.MAP($E$2:$E$1312,_xlfn.LAMBDA(_xlpm.x,_xlpm.x=$E360))))</f>
        <v>4.8899755501222489E-4</v>
      </c>
      <c r="K360" s="3">
        <f t="shared" si="67"/>
        <v>1</v>
      </c>
      <c r="L360" s="3" cm="1">
        <f t="array" ref="L360">SUM(_xlfn._xlws.FILTER($D$2:$D$1312,_xlfn.MAP($F$2:$F$1312,_xlfn.LAMBDA(_xlpm.x,_xlpm.x=$F360))))</f>
        <v>4.8899755501222489E-4</v>
      </c>
      <c r="M360" s="3">
        <f t="shared" si="68"/>
        <v>1</v>
      </c>
      <c r="N360" s="3">
        <f t="shared" si="69"/>
        <v>0.2342468675289098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~toko~ : [tokɔ]</v>
      </c>
      <c r="B361" s="2">
        <v>1</v>
      </c>
      <c r="C361" s="1" t="s">
        <v>1646</v>
      </c>
      <c r="D361" s="3">
        <f t="shared" si="61"/>
        <v>4.8899755501222489E-4</v>
      </c>
      <c r="E361" s="3" t="str">
        <f t="shared" si="62"/>
        <v>~toko~</v>
      </c>
      <c r="F361" s="3" t="str">
        <f t="shared" si="63"/>
        <v>[tokɔ]</v>
      </c>
      <c r="G361" s="5">
        <f t="shared" si="64"/>
        <v>4</v>
      </c>
      <c r="H361" s="5">
        <f t="shared" si="65"/>
        <v>4</v>
      </c>
      <c r="I361" s="5">
        <f t="shared" si="66"/>
        <v>4</v>
      </c>
      <c r="J361" s="3" cm="1">
        <f t="array" ref="J361">SUM(_xlfn._xlws.FILTER($D$2:$D$1312,_xlfn.MAP($E$2:$E$1312,_xlfn.LAMBDA(_xlpm.x,_xlpm.x=$E361))))</f>
        <v>4.8899755501222489E-4</v>
      </c>
      <c r="K361" s="3">
        <f t="shared" si="67"/>
        <v>1</v>
      </c>
      <c r="L361" s="3" cm="1">
        <f t="array" ref="L361">SUM(_xlfn._xlws.FILTER($D$2:$D$1312,_xlfn.MAP($F$2:$F$1312,_xlfn.LAMBDA(_xlpm.x,_xlpm.x=$F361))))</f>
        <v>4.8899755501222489E-4</v>
      </c>
      <c r="M361" s="3">
        <f t="shared" si="68"/>
        <v>1</v>
      </c>
      <c r="N361" s="3">
        <f t="shared" si="69"/>
        <v>0.2342468675289098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~to_~ : [toː_]</v>
      </c>
      <c r="B362" s="2">
        <v>1</v>
      </c>
      <c r="C362" s="1" t="s">
        <v>1645</v>
      </c>
      <c r="D362" s="3">
        <f t="shared" si="61"/>
        <v>4.8899755501222489E-4</v>
      </c>
      <c r="E362" s="3" t="str">
        <f t="shared" si="62"/>
        <v>~to_~</v>
      </c>
      <c r="F362" s="3" t="str">
        <f t="shared" si="63"/>
        <v>[toː_]</v>
      </c>
      <c r="G362" s="5">
        <f t="shared" si="64"/>
        <v>3</v>
      </c>
      <c r="H362" s="5">
        <f t="shared" si="65"/>
        <v>4</v>
      </c>
      <c r="I362" s="5">
        <f t="shared" si="66"/>
        <v>4</v>
      </c>
      <c r="J362" s="3" cm="1">
        <f t="array" ref="J362">SUM(_xlfn._xlws.FILTER($D$2:$D$1312,_xlfn.MAP($E$2:$E$1312,_xlfn.LAMBDA(_xlpm.x,_xlpm.x=$E362))))</f>
        <v>4.8899755501222489E-4</v>
      </c>
      <c r="K362" s="3">
        <f t="shared" si="67"/>
        <v>1</v>
      </c>
      <c r="L362" s="3" cm="1">
        <f t="array" ref="L362">SUM(_xlfn._xlws.FILTER($D$2:$D$1312,_xlfn.MAP($F$2:$F$1312,_xlfn.LAMBDA(_xlpm.x,_xlpm.x=$F362))))</f>
        <v>4.8899755501222489E-4</v>
      </c>
      <c r="M362" s="3">
        <f t="shared" si="68"/>
        <v>1</v>
      </c>
      <c r="N362" s="3">
        <f t="shared" si="69"/>
        <v>0.2342468675289098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~tom~ : [toːm]</v>
      </c>
      <c r="B363" s="2">
        <v>1</v>
      </c>
      <c r="C363" s="1" t="s">
        <v>1644</v>
      </c>
      <c r="D363" s="3">
        <f t="shared" si="61"/>
        <v>4.8899755501222489E-4</v>
      </c>
      <c r="E363" s="3" t="str">
        <f t="shared" si="62"/>
        <v>~tom~</v>
      </c>
      <c r="F363" s="3" t="str">
        <f t="shared" si="63"/>
        <v>[toːm]</v>
      </c>
      <c r="G363" s="5">
        <f t="shared" si="64"/>
        <v>3</v>
      </c>
      <c r="H363" s="5">
        <f t="shared" si="65"/>
        <v>4</v>
      </c>
      <c r="I363" s="5">
        <f t="shared" si="66"/>
        <v>4</v>
      </c>
      <c r="J363" s="3" cm="1">
        <f t="array" ref="J363">SUM(_xlfn._xlws.FILTER($D$2:$D$1312,_xlfn.MAP($E$2:$E$1312,_xlfn.LAMBDA(_xlpm.x,_xlpm.x=$E363))))</f>
        <v>4.8899755501222489E-4</v>
      </c>
      <c r="K363" s="3">
        <f t="shared" si="67"/>
        <v>1</v>
      </c>
      <c r="L363" s="3" cm="1">
        <f t="array" ref="L363">SUM(_xlfn._xlws.FILTER($D$2:$D$1312,_xlfn.MAP($F$2:$F$1312,_xlfn.LAMBDA(_xlpm.x,_xlpm.x=$F363))))</f>
        <v>4.8899755501222489E-4</v>
      </c>
      <c r="M363" s="3">
        <f t="shared" si="68"/>
        <v>1</v>
      </c>
      <c r="N363" s="3">
        <f t="shared" si="69"/>
        <v>0.2342468675289098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~tze_~ : [tse_]</v>
      </c>
      <c r="B364" s="2">
        <v>1</v>
      </c>
      <c r="C364" s="1" t="s">
        <v>1643</v>
      </c>
      <c r="D364" s="3">
        <f t="shared" si="61"/>
        <v>4.8899755501222489E-4</v>
      </c>
      <c r="E364" s="3" t="str">
        <f t="shared" si="62"/>
        <v>~tze_~</v>
      </c>
      <c r="F364" s="3" t="str">
        <f t="shared" si="63"/>
        <v>[tse_]</v>
      </c>
      <c r="G364" s="5">
        <f t="shared" si="64"/>
        <v>4</v>
      </c>
      <c r="H364" s="5">
        <f t="shared" si="65"/>
        <v>4</v>
      </c>
      <c r="I364" s="5">
        <f t="shared" si="66"/>
        <v>4</v>
      </c>
      <c r="J364" s="3" cm="1">
        <f t="array" ref="J364">SUM(_xlfn._xlws.FILTER($D$2:$D$1312,_xlfn.MAP($E$2:$E$1312,_xlfn.LAMBDA(_xlpm.x,_xlpm.x=$E364))))</f>
        <v>4.8899755501222489E-4</v>
      </c>
      <c r="K364" s="3">
        <f t="shared" si="67"/>
        <v>1</v>
      </c>
      <c r="L364" s="3" cm="1">
        <f t="array" ref="L364">SUM(_xlfn._xlws.FILTER($D$2:$D$1312,_xlfn.MAP($F$2:$F$1312,_xlfn.LAMBDA(_xlpm.x,_xlpm.x=$F364))))</f>
        <v>4.8899755501222489E-4</v>
      </c>
      <c r="M364" s="3">
        <f t="shared" si="68"/>
        <v>1</v>
      </c>
      <c r="N364" s="3">
        <f t="shared" si="69"/>
        <v>0.2342468675289098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~tie~ : [tsiɛ]</v>
      </c>
      <c r="B365" s="2">
        <v>1</v>
      </c>
      <c r="C365" s="1" t="s">
        <v>1642</v>
      </c>
      <c r="D365" s="3">
        <f t="shared" si="61"/>
        <v>4.8899755501222489E-4</v>
      </c>
      <c r="E365" s="3" t="str">
        <f t="shared" si="62"/>
        <v>~tie~</v>
      </c>
      <c r="F365" s="3" t="str">
        <f t="shared" si="63"/>
        <v>[tsiɛ]</v>
      </c>
      <c r="G365" s="5">
        <f t="shared" si="64"/>
        <v>3</v>
      </c>
      <c r="H365" s="5">
        <f t="shared" si="65"/>
        <v>4</v>
      </c>
      <c r="I365" s="5">
        <f t="shared" si="66"/>
        <v>4</v>
      </c>
      <c r="J365" s="3" cm="1">
        <f t="array" ref="J365">SUM(_xlfn._xlws.FILTER($D$2:$D$1312,_xlfn.MAP($E$2:$E$1312,_xlfn.LAMBDA(_xlpm.x,_xlpm.x=$E365))))</f>
        <v>4.8899755501222489E-4</v>
      </c>
      <c r="K365" s="3">
        <f t="shared" si="67"/>
        <v>1</v>
      </c>
      <c r="L365" s="3" cm="1">
        <f t="array" ref="L365">SUM(_xlfn._xlws.FILTER($D$2:$D$1312,_xlfn.MAP($F$2:$F$1312,_xlfn.LAMBDA(_xlpm.x,_xlpm.x=$F365))))</f>
        <v>4.8899755501222489E-4</v>
      </c>
      <c r="M365" s="3">
        <f t="shared" si="68"/>
        <v>1</v>
      </c>
      <c r="N365" s="3">
        <f t="shared" si="69"/>
        <v>0.2342468675289098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~tzt_~ : [tst_]</v>
      </c>
      <c r="B366" s="2">
        <v>1</v>
      </c>
      <c r="C366" s="1" t="s">
        <v>1641</v>
      </c>
      <c r="D366" s="3">
        <f t="shared" si="61"/>
        <v>4.8899755501222489E-4</v>
      </c>
      <c r="E366" s="3" t="str">
        <f t="shared" si="62"/>
        <v>~tzt_~</v>
      </c>
      <c r="F366" s="3" t="str">
        <f t="shared" si="63"/>
        <v>[tst_]</v>
      </c>
      <c r="G366" s="5">
        <f t="shared" si="64"/>
        <v>4</v>
      </c>
      <c r="H366" s="5">
        <f t="shared" si="65"/>
        <v>4</v>
      </c>
      <c r="I366" s="5">
        <f t="shared" si="66"/>
        <v>4</v>
      </c>
      <c r="J366" s="3" cm="1">
        <f t="array" ref="J366">SUM(_xlfn._xlws.FILTER($D$2:$D$1312,_xlfn.MAP($E$2:$E$1312,_xlfn.LAMBDA(_xlpm.x,_xlpm.x=$E366))))</f>
        <v>4.8899755501222489E-4</v>
      </c>
      <c r="K366" s="3">
        <f t="shared" si="67"/>
        <v>1</v>
      </c>
      <c r="L366" s="3" cm="1">
        <f t="array" ref="L366">SUM(_xlfn._xlws.FILTER($D$2:$D$1312,_xlfn.MAP($F$2:$F$1312,_xlfn.LAMBDA(_xlpm.x,_xlpm.x=$F366))))</f>
        <v>4.8899755501222489E-4</v>
      </c>
      <c r="M366" s="3">
        <f t="shared" si="68"/>
        <v>1</v>
      </c>
      <c r="N366" s="3">
        <f t="shared" si="69"/>
        <v>0.2342468675289098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~zig~ : [tsɪç]</v>
      </c>
      <c r="B367" s="2">
        <v>1</v>
      </c>
      <c r="C367" s="1" t="s">
        <v>1640</v>
      </c>
      <c r="D367" s="3">
        <f t="shared" si="61"/>
        <v>4.8899755501222489E-4</v>
      </c>
      <c r="E367" s="3" t="str">
        <f t="shared" si="62"/>
        <v>~zig~</v>
      </c>
      <c r="F367" s="3" t="str">
        <f t="shared" si="63"/>
        <v>[tsɪç]</v>
      </c>
      <c r="G367" s="5">
        <f t="shared" si="64"/>
        <v>3</v>
      </c>
      <c r="H367" s="5">
        <f t="shared" si="65"/>
        <v>4</v>
      </c>
      <c r="I367" s="5">
        <f t="shared" si="66"/>
        <v>4</v>
      </c>
      <c r="J367" s="3" cm="1">
        <f t="array" ref="J367">SUM(_xlfn._xlws.FILTER($D$2:$D$1312,_xlfn.MAP($E$2:$E$1312,_xlfn.LAMBDA(_xlpm.x,_xlpm.x=$E367))))</f>
        <v>4.8899755501222489E-4</v>
      </c>
      <c r="K367" s="3">
        <f t="shared" si="67"/>
        <v>1</v>
      </c>
      <c r="L367" s="3" cm="1">
        <f t="array" ref="L367">SUM(_xlfn._xlws.FILTER($D$2:$D$1312,_xlfn.MAP($F$2:$F$1312,_xlfn.LAMBDA(_xlpm.x,_xlpm.x=$F367))))</f>
        <v>4.8899755501222489E-4</v>
      </c>
      <c r="M367" s="3">
        <f t="shared" si="68"/>
        <v>1</v>
      </c>
      <c r="N367" s="3">
        <f t="shared" si="69"/>
        <v>0.2342468675289098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~zoll~ : [tsɔl]</v>
      </c>
      <c r="B368" s="2">
        <v>1</v>
      </c>
      <c r="C368" s="1" t="s">
        <v>1639</v>
      </c>
      <c r="D368" s="3">
        <f t="shared" si="61"/>
        <v>4.8899755501222489E-4</v>
      </c>
      <c r="E368" s="3" t="str">
        <f t="shared" si="62"/>
        <v>~zoll~</v>
      </c>
      <c r="F368" s="3" t="str">
        <f t="shared" si="63"/>
        <v>[tsɔl]</v>
      </c>
      <c r="G368" s="5">
        <f t="shared" si="64"/>
        <v>4</v>
      </c>
      <c r="H368" s="5">
        <f t="shared" si="65"/>
        <v>4</v>
      </c>
      <c r="I368" s="5">
        <f t="shared" si="66"/>
        <v>4</v>
      </c>
      <c r="J368" s="3" cm="1">
        <f t="array" ref="J368">SUM(_xlfn._xlws.FILTER($D$2:$D$1312,_xlfn.MAP($E$2:$E$1312,_xlfn.LAMBDA(_xlpm.x,_xlpm.x=$E368))))</f>
        <v>4.8899755501222489E-4</v>
      </c>
      <c r="K368" s="3">
        <f t="shared" si="67"/>
        <v>1</v>
      </c>
      <c r="L368" s="3" cm="1">
        <f t="array" ref="L368">SUM(_xlfn._xlws.FILTER($D$2:$D$1312,_xlfn.MAP($F$2:$F$1312,_xlfn.LAMBDA(_xlpm.x,_xlpm.x=$F368))))</f>
        <v>4.8899755501222489E-4</v>
      </c>
      <c r="M368" s="3">
        <f t="shared" si="68"/>
        <v>1</v>
      </c>
      <c r="N368" s="3">
        <f t="shared" si="69"/>
        <v>0.2342468675289098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~zess~ : [tsɛs]</v>
      </c>
      <c r="B369" s="2">
        <v>1</v>
      </c>
      <c r="C369" s="1" t="s">
        <v>1638</v>
      </c>
      <c r="D369" s="3">
        <f t="shared" si="61"/>
        <v>4.8899755501222489E-4</v>
      </c>
      <c r="E369" s="3" t="str">
        <f t="shared" si="62"/>
        <v>~zess~</v>
      </c>
      <c r="F369" s="3" t="str">
        <f t="shared" si="63"/>
        <v>[tsɛs]</v>
      </c>
      <c r="G369" s="5">
        <f t="shared" si="64"/>
        <v>4</v>
      </c>
      <c r="H369" s="5">
        <f t="shared" si="65"/>
        <v>4</v>
      </c>
      <c r="I369" s="5">
        <f t="shared" si="66"/>
        <v>4</v>
      </c>
      <c r="J369" s="3" cm="1">
        <f t="array" ref="J369">SUM(_xlfn._xlws.FILTER($D$2:$D$1312,_xlfn.MAP($E$2:$E$1312,_xlfn.LAMBDA(_xlpm.x,_xlpm.x=$E369))))</f>
        <v>4.8899755501222489E-4</v>
      </c>
      <c r="K369" s="3">
        <f t="shared" si="67"/>
        <v>1</v>
      </c>
      <c r="L369" s="3" cm="1">
        <f t="array" ref="L369">SUM(_xlfn._xlws.FILTER($D$2:$D$1312,_xlfn.MAP($F$2:$F$1312,_xlfn.LAMBDA(_xlpm.x,_xlpm.x=$F369))))</f>
        <v>4.8899755501222489E-4</v>
      </c>
      <c r="M369" s="3">
        <f t="shared" si="68"/>
        <v>1</v>
      </c>
      <c r="N369" s="3">
        <f t="shared" si="69"/>
        <v>0.2342468675289098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~tun~ : [tuːn]</v>
      </c>
      <c r="B370" s="2">
        <v>1</v>
      </c>
      <c r="C370" s="1" t="s">
        <v>1637</v>
      </c>
      <c r="D370" s="3">
        <f t="shared" si="61"/>
        <v>4.8899755501222489E-4</v>
      </c>
      <c r="E370" s="3" t="str">
        <f t="shared" si="62"/>
        <v>~tun~</v>
      </c>
      <c r="F370" s="3" t="str">
        <f t="shared" si="63"/>
        <v>[tuːn]</v>
      </c>
      <c r="G370" s="5">
        <f t="shared" si="64"/>
        <v>3</v>
      </c>
      <c r="H370" s="5">
        <f t="shared" si="65"/>
        <v>4</v>
      </c>
      <c r="I370" s="5">
        <f t="shared" si="66"/>
        <v>4</v>
      </c>
      <c r="J370" s="3" cm="1">
        <f t="array" ref="J370">SUM(_xlfn._xlws.FILTER($D$2:$D$1312,_xlfn.MAP($E$2:$E$1312,_xlfn.LAMBDA(_xlpm.x,_xlpm.x=$E370))))</f>
        <v>4.8899755501222489E-4</v>
      </c>
      <c r="K370" s="3">
        <f t="shared" si="67"/>
        <v>1</v>
      </c>
      <c r="L370" s="3" cm="1">
        <f t="array" ref="L370">SUM(_xlfn._xlws.FILTER($D$2:$D$1312,_xlfn.MAP($F$2:$F$1312,_xlfn.LAMBDA(_xlpm.x,_xlpm.x=$F370))))</f>
        <v>4.8899755501222489E-4</v>
      </c>
      <c r="M370" s="3">
        <f t="shared" si="68"/>
        <v>1</v>
      </c>
      <c r="N370" s="3">
        <f t="shared" si="69"/>
        <v>0.2342468675289098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~tut~ : [tuːt]</v>
      </c>
      <c r="B371" s="2">
        <v>1</v>
      </c>
      <c r="C371" s="1" t="s">
        <v>1636</v>
      </c>
      <c r="D371" s="3">
        <f t="shared" si="61"/>
        <v>4.8899755501222489E-4</v>
      </c>
      <c r="E371" s="3" t="str">
        <f t="shared" si="62"/>
        <v>~tut~</v>
      </c>
      <c r="F371" s="3" t="str">
        <f t="shared" si="63"/>
        <v>[tuːt]</v>
      </c>
      <c r="G371" s="5">
        <f t="shared" si="64"/>
        <v>3</v>
      </c>
      <c r="H371" s="5">
        <f t="shared" si="65"/>
        <v>4</v>
      </c>
      <c r="I371" s="5">
        <f t="shared" si="66"/>
        <v>4</v>
      </c>
      <c r="J371" s="3" cm="1">
        <f t="array" ref="J371">SUM(_xlfn._xlws.FILTER($D$2:$D$1312,_xlfn.MAP($E$2:$E$1312,_xlfn.LAMBDA(_xlpm.x,_xlpm.x=$E371))))</f>
        <v>4.8899755501222489E-4</v>
      </c>
      <c r="K371" s="3">
        <f t="shared" si="67"/>
        <v>1</v>
      </c>
      <c r="L371" s="3" cm="1">
        <f t="array" ref="L371">SUM(_xlfn._xlws.FILTER($D$2:$D$1312,_xlfn.MAP($F$2:$F$1312,_xlfn.LAMBDA(_xlpm.x,_xlpm.x=$F371))))</f>
        <v>4.8899755501222489E-4</v>
      </c>
      <c r="M371" s="3">
        <f t="shared" si="68"/>
        <v>1</v>
      </c>
      <c r="N371" s="3">
        <f t="shared" si="69"/>
        <v>0.2342468675289098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~typ~ : [tyːp]</v>
      </c>
      <c r="B372" s="2">
        <v>1</v>
      </c>
      <c r="C372" s="1" t="s">
        <v>1635</v>
      </c>
      <c r="D372" s="3">
        <f t="shared" si="61"/>
        <v>4.8899755501222489E-4</v>
      </c>
      <c r="E372" s="3" t="str">
        <f t="shared" si="62"/>
        <v>~typ~</v>
      </c>
      <c r="F372" s="3" t="str">
        <f t="shared" si="63"/>
        <v>[tyːp]</v>
      </c>
      <c r="G372" s="5">
        <f t="shared" si="64"/>
        <v>3</v>
      </c>
      <c r="H372" s="5">
        <f t="shared" si="65"/>
        <v>4</v>
      </c>
      <c r="I372" s="5">
        <f t="shared" si="66"/>
        <v>4</v>
      </c>
      <c r="J372" s="3" cm="1">
        <f t="array" ref="J372">SUM(_xlfn._xlws.FILTER($D$2:$D$1312,_xlfn.MAP($E$2:$E$1312,_xlfn.LAMBDA(_xlpm.x,_xlpm.x=$E372))))</f>
        <v>4.8899755501222489E-4</v>
      </c>
      <c r="K372" s="3">
        <f t="shared" si="67"/>
        <v>1</v>
      </c>
      <c r="L372" s="3" cm="1">
        <f t="array" ref="L372">SUM(_xlfn._xlws.FILTER($D$2:$D$1312,_xlfn.MAP($F$2:$F$1312,_xlfn.LAMBDA(_xlpm.x,_xlpm.x=$F372))))</f>
        <v>4.8899755501222489E-4</v>
      </c>
      <c r="M372" s="3">
        <f t="shared" si="68"/>
        <v>1</v>
      </c>
      <c r="N372" s="3">
        <f t="shared" si="69"/>
        <v>0.2342468675289098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~tän~ : [tɛːn]</v>
      </c>
      <c r="B373" s="2">
        <v>1</v>
      </c>
      <c r="C373" s="1" t="s">
        <v>1634</v>
      </c>
      <c r="D373" s="3">
        <f t="shared" si="61"/>
        <v>4.8899755501222489E-4</v>
      </c>
      <c r="E373" s="3" t="str">
        <f t="shared" si="62"/>
        <v>~tän~</v>
      </c>
      <c r="F373" s="3" t="str">
        <f t="shared" si="63"/>
        <v>[tɛːn]</v>
      </c>
      <c r="G373" s="5">
        <f t="shared" si="64"/>
        <v>3</v>
      </c>
      <c r="H373" s="5">
        <f t="shared" si="65"/>
        <v>4</v>
      </c>
      <c r="I373" s="5">
        <f t="shared" si="66"/>
        <v>4</v>
      </c>
      <c r="J373" s="3" cm="1">
        <f t="array" ref="J373">SUM(_xlfn._xlws.FILTER($D$2:$D$1312,_xlfn.MAP($E$2:$E$1312,_xlfn.LAMBDA(_xlpm.x,_xlpm.x=$E373))))</f>
        <v>4.8899755501222489E-4</v>
      </c>
      <c r="K373" s="3">
        <f t="shared" si="67"/>
        <v>1</v>
      </c>
      <c r="L373" s="3" cm="1">
        <f t="array" ref="L373">SUM(_xlfn._xlws.FILTER($D$2:$D$1312,_xlfn.MAP($F$2:$F$1312,_xlfn.LAMBDA(_xlpm.x,_xlpm.x=$F373))))</f>
        <v>4.8899755501222489E-4</v>
      </c>
      <c r="M373" s="3">
        <f t="shared" si="68"/>
        <v>1</v>
      </c>
      <c r="N373" s="3">
        <f t="shared" si="69"/>
        <v>0.2342468675289098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~ufer~ : [uːfɐ]</v>
      </c>
      <c r="B374" s="2">
        <v>1</v>
      </c>
      <c r="C374" s="1" t="s">
        <v>1633</v>
      </c>
      <c r="D374" s="3">
        <f t="shared" si="61"/>
        <v>4.8899755501222489E-4</v>
      </c>
      <c r="E374" s="3" t="str">
        <f t="shared" si="62"/>
        <v>~ufer~</v>
      </c>
      <c r="F374" s="3" t="str">
        <f t="shared" si="63"/>
        <v>[uːfɐ]</v>
      </c>
      <c r="G374" s="5">
        <f t="shared" si="64"/>
        <v>4</v>
      </c>
      <c r="H374" s="5">
        <f t="shared" si="65"/>
        <v>4</v>
      </c>
      <c r="I374" s="5">
        <f t="shared" si="66"/>
        <v>4</v>
      </c>
      <c r="J374" s="3" cm="1">
        <f t="array" ref="J374">SUM(_xlfn._xlws.FILTER($D$2:$D$1312,_xlfn.MAP($E$2:$E$1312,_xlfn.LAMBDA(_xlpm.x,_xlpm.x=$E374))))</f>
        <v>4.8899755501222489E-4</v>
      </c>
      <c r="K374" s="3">
        <f t="shared" si="67"/>
        <v>1</v>
      </c>
      <c r="L374" s="3" cm="1">
        <f t="array" ref="L374">SUM(_xlfn._xlws.FILTER($D$2:$D$1312,_xlfn.MAP($F$2:$F$1312,_xlfn.LAMBDA(_xlpm.x,_xlpm.x=$F374))))</f>
        <v>4.8899755501222489E-4</v>
      </c>
      <c r="M374" s="3">
        <f t="shared" si="68"/>
        <v>1</v>
      </c>
      <c r="N374" s="3">
        <f t="shared" si="69"/>
        <v>0.2342468675289098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~wald~ : [valt]</v>
      </c>
      <c r="B375" s="2">
        <v>1</v>
      </c>
      <c r="C375" s="1" t="s">
        <v>1632</v>
      </c>
      <c r="D375" s="3">
        <f t="shared" si="61"/>
        <v>4.8899755501222489E-4</v>
      </c>
      <c r="E375" s="3" t="str">
        <f t="shared" si="62"/>
        <v>~wald~</v>
      </c>
      <c r="F375" s="3" t="str">
        <f t="shared" si="63"/>
        <v>[valt]</v>
      </c>
      <c r="G375" s="5">
        <f t="shared" si="64"/>
        <v>4</v>
      </c>
      <c r="H375" s="5">
        <f t="shared" si="65"/>
        <v>4</v>
      </c>
      <c r="I375" s="5">
        <f t="shared" si="66"/>
        <v>4</v>
      </c>
      <c r="J375" s="3" cm="1">
        <f t="array" ref="J375">SUM(_xlfn._xlws.FILTER($D$2:$D$1312,_xlfn.MAP($E$2:$E$1312,_xlfn.LAMBDA(_xlpm.x,_xlpm.x=$E375))))</f>
        <v>4.8899755501222489E-4</v>
      </c>
      <c r="K375" s="3">
        <f t="shared" si="67"/>
        <v>1</v>
      </c>
      <c r="L375" s="3" cm="1">
        <f t="array" ref="L375">SUM(_xlfn._xlws.FILTER($D$2:$D$1312,_xlfn.MAP($F$2:$F$1312,_xlfn.LAMBDA(_xlpm.x,_xlpm.x=$F375))))</f>
        <v>4.8899755501222489E-4</v>
      </c>
      <c r="M375" s="3">
        <f t="shared" si="68"/>
        <v>1</v>
      </c>
      <c r="N375" s="3">
        <f t="shared" si="69"/>
        <v>0.2342468675289098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~wand~ : [vant]</v>
      </c>
      <c r="B376" s="2">
        <v>1</v>
      </c>
      <c r="C376" s="1" t="s">
        <v>1631</v>
      </c>
      <c r="D376" s="3">
        <f t="shared" si="61"/>
        <v>4.8899755501222489E-4</v>
      </c>
      <c r="E376" s="3" t="str">
        <f t="shared" si="62"/>
        <v>~wand~</v>
      </c>
      <c r="F376" s="3" t="str">
        <f t="shared" si="63"/>
        <v>[vant]</v>
      </c>
      <c r="G376" s="5">
        <f t="shared" si="64"/>
        <v>4</v>
      </c>
      <c r="H376" s="5">
        <f t="shared" si="65"/>
        <v>4</v>
      </c>
      <c r="I376" s="5">
        <f t="shared" si="66"/>
        <v>4</v>
      </c>
      <c r="J376" s="3" cm="1">
        <f t="array" ref="J376">SUM(_xlfn._xlws.FILTER($D$2:$D$1312,_xlfn.MAP($E$2:$E$1312,_xlfn.LAMBDA(_xlpm.x,_xlpm.x=$E376))))</f>
        <v>4.8899755501222489E-4</v>
      </c>
      <c r="K376" s="3">
        <f t="shared" si="67"/>
        <v>1</v>
      </c>
      <c r="L376" s="3" cm="1">
        <f t="array" ref="L376">SUM(_xlfn._xlws.FILTER($D$2:$D$1312,_xlfn.MAP($F$2:$F$1312,_xlfn.LAMBDA(_xlpm.x,_xlpm.x=$F376))))</f>
        <v>4.8899755501222489E-4</v>
      </c>
      <c r="M376" s="3">
        <f t="shared" si="68"/>
        <v>1</v>
      </c>
      <c r="N376" s="3">
        <f t="shared" si="69"/>
        <v>0.2342468675289098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~vari~ : [vaʁi]</v>
      </c>
      <c r="B377" s="2">
        <v>1</v>
      </c>
      <c r="C377" s="1" t="s">
        <v>1630</v>
      </c>
      <c r="D377" s="3">
        <f t="shared" si="61"/>
        <v>4.8899755501222489E-4</v>
      </c>
      <c r="E377" s="3" t="str">
        <f t="shared" si="62"/>
        <v>~vari~</v>
      </c>
      <c r="F377" s="3" t="str">
        <f t="shared" si="63"/>
        <v>[vaʁi]</v>
      </c>
      <c r="G377" s="5">
        <f t="shared" si="64"/>
        <v>4</v>
      </c>
      <c r="H377" s="5">
        <f t="shared" si="65"/>
        <v>4</v>
      </c>
      <c r="I377" s="5">
        <f t="shared" si="66"/>
        <v>4</v>
      </c>
      <c r="J377" s="3" cm="1">
        <f t="array" ref="J377">SUM(_xlfn._xlws.FILTER($D$2:$D$1312,_xlfn.MAP($E$2:$E$1312,_xlfn.LAMBDA(_xlpm.x,_xlpm.x=$E377))))</f>
        <v>4.8899755501222489E-4</v>
      </c>
      <c r="K377" s="3">
        <f t="shared" si="67"/>
        <v>1</v>
      </c>
      <c r="L377" s="3" cm="1">
        <f t="array" ref="L377">SUM(_xlfn._xlws.FILTER($D$2:$D$1312,_xlfn.MAP($F$2:$F$1312,_xlfn.LAMBDA(_xlpm.x,_xlpm.x=$F377))))</f>
        <v>4.8899755501222489E-4</v>
      </c>
      <c r="M377" s="3">
        <f t="shared" si="68"/>
        <v>1</v>
      </c>
      <c r="N377" s="3">
        <f t="shared" si="69"/>
        <v>0.2342468675289098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~weit~ : [vaɛt]</v>
      </c>
      <c r="B378" s="2">
        <v>1</v>
      </c>
      <c r="C378" s="1" t="s">
        <v>1629</v>
      </c>
      <c r="D378" s="3">
        <f t="shared" si="61"/>
        <v>4.8899755501222489E-4</v>
      </c>
      <c r="E378" s="3" t="str">
        <f t="shared" si="62"/>
        <v>~weit~</v>
      </c>
      <c r="F378" s="3" t="str">
        <f t="shared" si="63"/>
        <v>[vaɛt]</v>
      </c>
      <c r="G378" s="5">
        <f t="shared" si="64"/>
        <v>4</v>
      </c>
      <c r="H378" s="5">
        <f t="shared" si="65"/>
        <v>4</v>
      </c>
      <c r="I378" s="5">
        <f t="shared" si="66"/>
        <v>4</v>
      </c>
      <c r="J378" s="3" cm="1">
        <f t="array" ref="J378">SUM(_xlfn._xlws.FILTER($D$2:$D$1312,_xlfn.MAP($E$2:$E$1312,_xlfn.LAMBDA(_xlpm.x,_xlpm.x=$E378))))</f>
        <v>4.8899755501222489E-4</v>
      </c>
      <c r="K378" s="3">
        <f t="shared" si="67"/>
        <v>1</v>
      </c>
      <c r="L378" s="3" cm="1">
        <f t="array" ref="L378">SUM(_xlfn._xlws.FILTER($D$2:$D$1312,_xlfn.MAP($F$2:$F$1312,_xlfn.LAMBDA(_xlpm.x,_xlpm.x=$F378))))</f>
        <v>4.8899755501222489E-4</v>
      </c>
      <c r="M378" s="3">
        <f t="shared" si="68"/>
        <v>1</v>
      </c>
      <c r="N378" s="3">
        <f t="shared" si="69"/>
        <v>0.2342468675289098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~weg~ : [veːk]</v>
      </c>
      <c r="B379" s="2">
        <v>1</v>
      </c>
      <c r="C379" s="1" t="s">
        <v>1628</v>
      </c>
      <c r="D379" s="3">
        <f t="shared" si="61"/>
        <v>4.8899755501222489E-4</v>
      </c>
      <c r="E379" s="3" t="str">
        <f t="shared" si="62"/>
        <v>~weg~</v>
      </c>
      <c r="F379" s="3" t="str">
        <f t="shared" si="63"/>
        <v>[veːk]</v>
      </c>
      <c r="G379" s="5">
        <f t="shared" si="64"/>
        <v>3</v>
      </c>
      <c r="H379" s="5">
        <f t="shared" si="65"/>
        <v>4</v>
      </c>
      <c r="I379" s="5">
        <f t="shared" si="66"/>
        <v>4</v>
      </c>
      <c r="J379" s="3" cm="1">
        <f t="array" ref="J379">SUM(_xlfn._xlws.FILTER($D$2:$D$1312,_xlfn.MAP($E$2:$E$1312,_xlfn.LAMBDA(_xlpm.x,_xlpm.x=$E379))))</f>
        <v>4.8899755501222489E-4</v>
      </c>
      <c r="K379" s="3">
        <f t="shared" si="67"/>
        <v>1</v>
      </c>
      <c r="L379" s="3" cm="1">
        <f t="array" ref="L379">SUM(_xlfn._xlws.FILTER($D$2:$D$1312,_xlfn.MAP($F$2:$F$1312,_xlfn.LAMBDA(_xlpm.x,_xlpm.x=$F379))))</f>
        <v>4.8899755501222489E-4</v>
      </c>
      <c r="M379" s="3">
        <f t="shared" si="68"/>
        <v>1</v>
      </c>
      <c r="N379" s="3">
        <f t="shared" si="69"/>
        <v>0.2342468675289098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~wie_~ : [viː_]</v>
      </c>
      <c r="B380" s="2">
        <v>1</v>
      </c>
      <c r="C380" s="1" t="s">
        <v>1627</v>
      </c>
      <c r="D380" s="3">
        <f t="shared" si="61"/>
        <v>4.8899755501222489E-4</v>
      </c>
      <c r="E380" s="3" t="str">
        <f t="shared" si="62"/>
        <v>~wie_~</v>
      </c>
      <c r="F380" s="3" t="str">
        <f t="shared" si="63"/>
        <v>[viː_]</v>
      </c>
      <c r="G380" s="5">
        <f t="shared" si="64"/>
        <v>4</v>
      </c>
      <c r="H380" s="5">
        <f t="shared" si="65"/>
        <v>4</v>
      </c>
      <c r="I380" s="5">
        <f t="shared" si="66"/>
        <v>4</v>
      </c>
      <c r="J380" s="3" cm="1">
        <f t="array" ref="J380">SUM(_xlfn._xlws.FILTER($D$2:$D$1312,_xlfn.MAP($E$2:$E$1312,_xlfn.LAMBDA(_xlpm.x,_xlpm.x=$E380))))</f>
        <v>4.8899755501222489E-4</v>
      </c>
      <c r="K380" s="3">
        <f t="shared" si="67"/>
        <v>1</v>
      </c>
      <c r="L380" s="3" cm="1">
        <f t="array" ref="L380">SUM(_xlfn._xlws.FILTER($D$2:$D$1312,_xlfn.MAP($F$2:$F$1312,_xlfn.LAMBDA(_xlpm.x,_xlpm.x=$F380))))</f>
        <v>4.8899755501222489E-4</v>
      </c>
      <c r="M380" s="3">
        <f t="shared" si="68"/>
        <v>1</v>
      </c>
      <c r="N380" s="3">
        <f t="shared" si="69"/>
        <v>0.2342468675289098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~wir~ : [viːɐ]</v>
      </c>
      <c r="B381" s="2">
        <v>1</v>
      </c>
      <c r="C381" s="1" t="s">
        <v>1626</v>
      </c>
      <c r="D381" s="3">
        <f t="shared" si="61"/>
        <v>4.8899755501222489E-4</v>
      </c>
      <c r="E381" s="3" t="str">
        <f t="shared" si="62"/>
        <v>~wir~</v>
      </c>
      <c r="F381" s="3" t="str">
        <f t="shared" si="63"/>
        <v>[viːɐ]</v>
      </c>
      <c r="G381" s="5">
        <f t="shared" si="64"/>
        <v>3</v>
      </c>
      <c r="H381" s="5">
        <f t="shared" si="65"/>
        <v>4</v>
      </c>
      <c r="I381" s="5">
        <f t="shared" si="66"/>
        <v>4</v>
      </c>
      <c r="J381" s="3" cm="1">
        <f t="array" ref="J381">SUM(_xlfn._xlws.FILTER($D$2:$D$1312,_xlfn.MAP($E$2:$E$1312,_xlfn.LAMBDA(_xlpm.x,_xlpm.x=$E381))))</f>
        <v>4.8899755501222489E-4</v>
      </c>
      <c r="K381" s="3">
        <f t="shared" si="67"/>
        <v>1</v>
      </c>
      <c r="L381" s="3" cm="1">
        <f t="array" ref="L381">SUM(_xlfn._xlws.FILTER($D$2:$D$1312,_xlfn.MAP($F$2:$F$1312,_xlfn.LAMBDA(_xlpm.x,_xlpm.x=$F381))))</f>
        <v>4.8899755501222489E-4</v>
      </c>
      <c r="M381" s="3">
        <f t="shared" si="68"/>
        <v>1</v>
      </c>
      <c r="N381" s="3">
        <f t="shared" si="69"/>
        <v>0.2342468675289098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~wo_~ : [voː_]</v>
      </c>
      <c r="B382" s="2">
        <v>1</v>
      </c>
      <c r="C382" s="1" t="s">
        <v>1625</v>
      </c>
      <c r="D382" s="3">
        <f t="shared" si="61"/>
        <v>4.8899755501222489E-4</v>
      </c>
      <c r="E382" s="3" t="str">
        <f t="shared" si="62"/>
        <v>~wo_~</v>
      </c>
      <c r="F382" s="3" t="str">
        <f t="shared" si="63"/>
        <v>[voː_]</v>
      </c>
      <c r="G382" s="5">
        <f t="shared" si="64"/>
        <v>3</v>
      </c>
      <c r="H382" s="5">
        <f t="shared" si="65"/>
        <v>4</v>
      </c>
      <c r="I382" s="5">
        <f t="shared" si="66"/>
        <v>4</v>
      </c>
      <c r="J382" s="3" cm="1">
        <f t="array" ref="J382">SUM(_xlfn._xlws.FILTER($D$2:$D$1312,_xlfn.MAP($E$2:$E$1312,_xlfn.LAMBDA(_xlpm.x,_xlpm.x=$E382))))</f>
        <v>4.8899755501222489E-4</v>
      </c>
      <c r="K382" s="3">
        <f t="shared" si="67"/>
        <v>1</v>
      </c>
      <c r="L382" s="3" cm="1">
        <f t="array" ref="L382">SUM(_xlfn._xlws.FILTER($D$2:$D$1312,_xlfn.MAP($F$2:$F$1312,_xlfn.LAMBDA(_xlpm.x,_xlpm.x=$F382))))</f>
        <v>4.8899755501222489E-4</v>
      </c>
      <c r="M382" s="3">
        <f t="shared" si="68"/>
        <v>1</v>
      </c>
      <c r="N382" s="3">
        <f t="shared" si="69"/>
        <v>0.2342468675289098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~wohl~ : [voːl]</v>
      </c>
      <c r="B383" s="2">
        <v>1</v>
      </c>
      <c r="C383" s="1" t="s">
        <v>1624</v>
      </c>
      <c r="D383" s="3">
        <f t="shared" si="61"/>
        <v>4.8899755501222489E-4</v>
      </c>
      <c r="E383" s="3" t="str">
        <f t="shared" si="62"/>
        <v>~wohl~</v>
      </c>
      <c r="F383" s="3" t="str">
        <f t="shared" si="63"/>
        <v>[voːl]</v>
      </c>
      <c r="G383" s="5">
        <f t="shared" si="64"/>
        <v>4</v>
      </c>
      <c r="H383" s="5">
        <f t="shared" si="65"/>
        <v>4</v>
      </c>
      <c r="I383" s="5">
        <f t="shared" si="66"/>
        <v>4</v>
      </c>
      <c r="J383" s="3" cm="1">
        <f t="array" ref="J383">SUM(_xlfn._xlws.FILTER($D$2:$D$1312,_xlfn.MAP($E$2:$E$1312,_xlfn.LAMBDA(_xlpm.x,_xlpm.x=$E383))))</f>
        <v>4.8899755501222489E-4</v>
      </c>
      <c r="K383" s="3">
        <f t="shared" si="67"/>
        <v>1</v>
      </c>
      <c r="L383" s="3" cm="1">
        <f t="array" ref="L383">SUM(_xlfn._xlws.FILTER($D$2:$D$1312,_xlfn.MAP($F$2:$F$1312,_xlfn.LAMBDA(_xlpm.x,_xlpm.x=$F383))))</f>
        <v>4.8899755501222489E-4</v>
      </c>
      <c r="M383" s="3">
        <f t="shared" si="68"/>
        <v>1</v>
      </c>
      <c r="N383" s="3">
        <f t="shared" si="69"/>
        <v>0.2342468675289098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~welt~ : [vɛlt]</v>
      </c>
      <c r="B384" s="2">
        <v>1</v>
      </c>
      <c r="C384" s="1" t="s">
        <v>1623</v>
      </c>
      <c r="D384" s="3">
        <f t="shared" si="61"/>
        <v>4.8899755501222489E-4</v>
      </c>
      <c r="E384" s="3" t="str">
        <f t="shared" si="62"/>
        <v>~welt~</v>
      </c>
      <c r="F384" s="3" t="str">
        <f t="shared" si="63"/>
        <v>[vɛlt]</v>
      </c>
      <c r="G384" s="5">
        <f t="shared" si="64"/>
        <v>4</v>
      </c>
      <c r="H384" s="5">
        <f t="shared" si="65"/>
        <v>4</v>
      </c>
      <c r="I384" s="5">
        <f t="shared" si="66"/>
        <v>4</v>
      </c>
      <c r="J384" s="3" cm="1">
        <f t="array" ref="J384">SUM(_xlfn._xlws.FILTER($D$2:$D$1312,_xlfn.MAP($E$2:$E$1312,_xlfn.LAMBDA(_xlpm.x,_xlpm.x=$E384))))</f>
        <v>4.8899755501222489E-4</v>
      </c>
      <c r="K384" s="3">
        <f t="shared" si="67"/>
        <v>1</v>
      </c>
      <c r="L384" s="3" cm="1">
        <f t="array" ref="L384">SUM(_xlfn._xlws.FILTER($D$2:$D$1312,_xlfn.MAP($F$2:$F$1312,_xlfn.LAMBDA(_xlpm.x,_xlpm.x=$F384))))</f>
        <v>4.8899755501222489E-4</v>
      </c>
      <c r="M384" s="3">
        <f t="shared" si="68"/>
        <v>1</v>
      </c>
      <c r="N384" s="3">
        <f t="shared" si="69"/>
        <v>0.2342468675289098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~wind~ : [vɪnt]</v>
      </c>
      <c r="B385" s="2">
        <v>1</v>
      </c>
      <c r="C385" s="1" t="s">
        <v>1622</v>
      </c>
      <c r="D385" s="3">
        <f t="shared" si="61"/>
        <v>4.8899755501222489E-4</v>
      </c>
      <c r="E385" s="3" t="str">
        <f t="shared" si="62"/>
        <v>~wind~</v>
      </c>
      <c r="F385" s="3" t="str">
        <f t="shared" si="63"/>
        <v>[vɪnt]</v>
      </c>
      <c r="G385" s="5">
        <f t="shared" si="64"/>
        <v>4</v>
      </c>
      <c r="H385" s="5">
        <f t="shared" si="65"/>
        <v>4</v>
      </c>
      <c r="I385" s="5">
        <f t="shared" si="66"/>
        <v>4</v>
      </c>
      <c r="J385" s="3" cm="1">
        <f t="array" ref="J385">SUM(_xlfn._xlws.FILTER($D$2:$D$1312,_xlfn.MAP($E$2:$E$1312,_xlfn.LAMBDA(_xlpm.x,_xlpm.x=$E385))))</f>
        <v>4.8899755501222489E-4</v>
      </c>
      <c r="K385" s="3">
        <f t="shared" si="67"/>
        <v>1</v>
      </c>
      <c r="L385" s="3" cm="1">
        <f t="array" ref="L385">SUM(_xlfn._xlws.FILTER($D$2:$D$1312,_xlfn.MAP($F$2:$F$1312,_xlfn.LAMBDA(_xlpm.x,_xlpm.x=$F385))))</f>
        <v>4.8899755501222489E-4</v>
      </c>
      <c r="M385" s="3">
        <f t="shared" si="68"/>
        <v>1</v>
      </c>
      <c r="N385" s="3">
        <f t="shared" si="69"/>
        <v>0.2342468675289098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~wurf~ : [vʊʁf]</v>
      </c>
      <c r="B386" s="2">
        <v>1</v>
      </c>
      <c r="C386" s="1" t="s">
        <v>1621</v>
      </c>
      <c r="D386" s="3">
        <f t="shared" ref="D386:D449" si="73">B386/freq.sum.r1a</f>
        <v>4.8899755501222489E-4</v>
      </c>
      <c r="E386" s="3" t="str">
        <f t="shared" ref="E386:E449" si="74">_xlfn.LET(_xlpm.sep,":",_xlpm.w,$C386,_xlfn.CONCAT("~",RIGHT(_xlpm.w,LEN(_xlpm.w)-FIND(_xlpm.sep,_xlpm.w)),"~"))</f>
        <v>~wurf~</v>
      </c>
      <c r="F386" s="3" t="str">
        <f t="shared" ref="F386:F449" si="75">_xlfn.LET(_xlpm.sep,":",_xlpm.w,$C386,_xlfn.CONCAT("[",LEFT(_xlpm.w,FIND(_xlpm.sep,_xlpm.w)-1),"]"))</f>
        <v>[vʊʁf]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4</v>
      </c>
      <c r="I386" s="5">
        <f t="shared" ref="I386:I449" si="78">_xlfn.LET(_xlpm.a,H386,_xlpm.b,G386,MAX(_xlpm.a,_xlpm.b))</f>
        <v>4</v>
      </c>
      <c r="J386" s="3" cm="1">
        <f t="array" ref="J386">SUM(_xlfn._xlws.FILTER($D$2:$D$1312,_xlfn.MAP($E$2:$E$1312,_xlfn.LAMBDA(_xlpm.x,_xlpm.x=$E386))))</f>
        <v>4.8899755501222489E-4</v>
      </c>
      <c r="K386" s="3">
        <f t="shared" ref="K386:K449" si="79">$D386/J386</f>
        <v>1</v>
      </c>
      <c r="L386" s="3" cm="1">
        <f t="array" ref="L386">SUM(_xlfn._xlws.FILTER($D$2:$D$1312,_xlfn.MAP($F$2:$F$1312,_xlfn.LAMBDA(_xlpm.x,_xlpm.x=$F386))))</f>
        <v>4.8899755501222489E-4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0.2342468675289098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~wird~ : [vɪʁt]</v>
      </c>
      <c r="B387" s="2">
        <v>1</v>
      </c>
      <c r="C387" s="1" t="s">
        <v>1620</v>
      </c>
      <c r="D387" s="3">
        <f t="shared" si="73"/>
        <v>4.8899755501222489E-4</v>
      </c>
      <c r="E387" s="3" t="str">
        <f t="shared" si="74"/>
        <v>~wird~</v>
      </c>
      <c r="F387" s="3" t="str">
        <f t="shared" si="75"/>
        <v>[vɪʁt]</v>
      </c>
      <c r="G387" s="5">
        <f t="shared" si="76"/>
        <v>4</v>
      </c>
      <c r="H387" s="5">
        <f t="shared" si="77"/>
        <v>4</v>
      </c>
      <c r="I387" s="5">
        <f t="shared" si="78"/>
        <v>4</v>
      </c>
      <c r="J387" s="3" cm="1">
        <f t="array" ref="J387">SUM(_xlfn._xlws.FILTER($D$2:$D$1312,_xlfn.MAP($E$2:$E$1312,_xlfn.LAMBDA(_xlpm.x,_xlpm.x=$E387))))</f>
        <v>4.8899755501222489E-4</v>
      </c>
      <c r="K387" s="3">
        <f t="shared" si="79"/>
        <v>1</v>
      </c>
      <c r="L387" s="3" cm="1">
        <f t="array" ref="L387">SUM(_xlfn._xlws.FILTER($D$2:$D$1312,_xlfn.MAP($F$2:$F$1312,_xlfn.LAMBDA(_xlpm.x,_xlpm.x=$F387))))</f>
        <v>4.8899755501222489E-4</v>
      </c>
      <c r="M387" s="3">
        <f t="shared" si="80"/>
        <v>1</v>
      </c>
      <c r="N387" s="3">
        <f t="shared" si="81"/>
        <v>0.2342468675289098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~chba~ : [xbaː]</v>
      </c>
      <c r="B388" s="2">
        <v>1</v>
      </c>
      <c r="C388" s="1" t="s">
        <v>1619</v>
      </c>
      <c r="D388" s="3">
        <f t="shared" si="73"/>
        <v>4.8899755501222489E-4</v>
      </c>
      <c r="E388" s="3" t="str">
        <f t="shared" si="74"/>
        <v>~chba~</v>
      </c>
      <c r="F388" s="3" t="str">
        <f t="shared" si="75"/>
        <v>[xbaː]</v>
      </c>
      <c r="G388" s="5">
        <f t="shared" si="76"/>
        <v>4</v>
      </c>
      <c r="H388" s="5">
        <f t="shared" si="77"/>
        <v>4</v>
      </c>
      <c r="I388" s="5">
        <f t="shared" si="78"/>
        <v>4</v>
      </c>
      <c r="J388" s="3" cm="1">
        <f t="array" ref="J388">SUM(_xlfn._xlws.FILTER($D$2:$D$1312,_xlfn.MAP($E$2:$E$1312,_xlfn.LAMBDA(_xlpm.x,_xlpm.x=$E388))))</f>
        <v>4.8899755501222489E-4</v>
      </c>
      <c r="K388" s="3">
        <f t="shared" si="79"/>
        <v>1</v>
      </c>
      <c r="L388" s="3" cm="1">
        <f t="array" ref="L388">SUM(_xlfn._xlws.FILTER($D$2:$D$1312,_xlfn.MAP($F$2:$F$1312,_xlfn.LAMBDA(_xlpm.x,_xlpm.x=$F388))))</f>
        <v>4.8899755501222489E-4</v>
      </c>
      <c r="M388" s="3">
        <f t="shared" si="80"/>
        <v>1</v>
      </c>
      <c r="N388" s="3">
        <f t="shared" si="81"/>
        <v>0.2342468675289098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~samt~ : [zamt]</v>
      </c>
      <c r="B389" s="2">
        <v>1</v>
      </c>
      <c r="C389" s="1" t="s">
        <v>1618</v>
      </c>
      <c r="D389" s="3">
        <f t="shared" si="73"/>
        <v>4.8899755501222489E-4</v>
      </c>
      <c r="E389" s="3" t="str">
        <f t="shared" si="74"/>
        <v>~samt~</v>
      </c>
      <c r="F389" s="3" t="str">
        <f t="shared" si="75"/>
        <v>[zamt]</v>
      </c>
      <c r="G389" s="5">
        <f t="shared" si="76"/>
        <v>4</v>
      </c>
      <c r="H389" s="5">
        <f t="shared" si="77"/>
        <v>4</v>
      </c>
      <c r="I389" s="5">
        <f t="shared" si="78"/>
        <v>4</v>
      </c>
      <c r="J389" s="3" cm="1">
        <f t="array" ref="J389">SUM(_xlfn._xlws.FILTER($D$2:$D$1312,_xlfn.MAP($E$2:$E$1312,_xlfn.LAMBDA(_xlpm.x,_xlpm.x=$E389))))</f>
        <v>4.8899755501222489E-4</v>
      </c>
      <c r="K389" s="3">
        <f t="shared" si="79"/>
        <v>1</v>
      </c>
      <c r="L389" s="3" cm="1">
        <f t="array" ref="L389">SUM(_xlfn._xlws.FILTER($D$2:$D$1312,_xlfn.MAP($F$2:$F$1312,_xlfn.LAMBDA(_xlpm.x,_xlpm.x=$F389))))</f>
        <v>4.8899755501222489E-4</v>
      </c>
      <c r="M389" s="3">
        <f t="shared" si="80"/>
        <v>1</v>
      </c>
      <c r="N389" s="3">
        <f t="shared" si="81"/>
        <v>0.2342468675289098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~sand~ : [zant]</v>
      </c>
      <c r="B390" s="2">
        <v>1</v>
      </c>
      <c r="C390" s="1" t="s">
        <v>1617</v>
      </c>
      <c r="D390" s="3">
        <f t="shared" si="73"/>
        <v>4.8899755501222489E-4</v>
      </c>
      <c r="E390" s="3" t="str">
        <f t="shared" si="74"/>
        <v>~sand~</v>
      </c>
      <c r="F390" s="3" t="str">
        <f t="shared" si="75"/>
        <v>[zant]</v>
      </c>
      <c r="G390" s="5">
        <f t="shared" si="76"/>
        <v>4</v>
      </c>
      <c r="H390" s="5">
        <f t="shared" si="77"/>
        <v>4</v>
      </c>
      <c r="I390" s="5">
        <f t="shared" si="78"/>
        <v>4</v>
      </c>
      <c r="J390" s="3" cm="1">
        <f t="array" ref="J390">SUM(_xlfn._xlws.FILTER($D$2:$D$1312,_xlfn.MAP($E$2:$E$1312,_xlfn.LAMBDA(_xlpm.x,_xlpm.x=$E390))))</f>
        <v>4.8899755501222489E-4</v>
      </c>
      <c r="K390" s="3">
        <f t="shared" si="79"/>
        <v>1</v>
      </c>
      <c r="L390" s="3" cm="1">
        <f t="array" ref="L390">SUM(_xlfn._xlws.FILTER($D$2:$D$1312,_xlfn.MAP($F$2:$F$1312,_xlfn.LAMBDA(_xlpm.x,_xlpm.x=$F390))))</f>
        <v>4.8899755501222489E-4</v>
      </c>
      <c r="M390" s="3">
        <f t="shared" si="80"/>
        <v>1</v>
      </c>
      <c r="N390" s="3">
        <f t="shared" si="81"/>
        <v>0.2342468675289098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~satz~ : [zats]</v>
      </c>
      <c r="B391" s="2">
        <v>1</v>
      </c>
      <c r="C391" s="1" t="s">
        <v>1616</v>
      </c>
      <c r="D391" s="3">
        <f t="shared" si="73"/>
        <v>4.8899755501222489E-4</v>
      </c>
      <c r="E391" s="3" t="str">
        <f t="shared" si="74"/>
        <v>~satz~</v>
      </c>
      <c r="F391" s="3" t="str">
        <f t="shared" si="75"/>
        <v>[zats]</v>
      </c>
      <c r="G391" s="5">
        <f t="shared" si="76"/>
        <v>4</v>
      </c>
      <c r="H391" s="5">
        <f t="shared" si="77"/>
        <v>4</v>
      </c>
      <c r="I391" s="5">
        <f t="shared" si="78"/>
        <v>4</v>
      </c>
      <c r="J391" s="3" cm="1">
        <f t="array" ref="J391">SUM(_xlfn._xlws.FILTER($D$2:$D$1312,_xlfn.MAP($E$2:$E$1312,_xlfn.LAMBDA(_xlpm.x,_xlpm.x=$E391))))</f>
        <v>4.8899755501222489E-4</v>
      </c>
      <c r="K391" s="3">
        <f t="shared" si="79"/>
        <v>1</v>
      </c>
      <c r="L391" s="3" cm="1">
        <f t="array" ref="L391">SUM(_xlfn._xlws.FILTER($D$2:$D$1312,_xlfn.MAP($F$2:$F$1312,_xlfn.LAMBDA(_xlpm.x,_xlpm.x=$F391))))</f>
        <v>4.8899755501222489E-4</v>
      </c>
      <c r="M391" s="3">
        <f t="shared" si="80"/>
        <v>1</v>
      </c>
      <c r="N391" s="3">
        <f t="shared" si="81"/>
        <v>0.2342468675289098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~seil~ : [zaɛl]</v>
      </c>
      <c r="B392" s="2">
        <v>1</v>
      </c>
      <c r="C392" s="1" t="s">
        <v>1615</v>
      </c>
      <c r="D392" s="3">
        <f t="shared" si="73"/>
        <v>4.8899755501222489E-4</v>
      </c>
      <c r="E392" s="3" t="str">
        <f t="shared" si="74"/>
        <v>~seil~</v>
      </c>
      <c r="F392" s="3" t="str">
        <f t="shared" si="75"/>
        <v>[zaɛl]</v>
      </c>
      <c r="G392" s="5">
        <f t="shared" si="76"/>
        <v>4</v>
      </c>
      <c r="H392" s="5">
        <f t="shared" si="77"/>
        <v>4</v>
      </c>
      <c r="I392" s="5">
        <f t="shared" si="78"/>
        <v>4</v>
      </c>
      <c r="J392" s="3" cm="1">
        <f t="array" ref="J392">SUM(_xlfn._xlws.FILTER($D$2:$D$1312,_xlfn.MAP($E$2:$E$1312,_xlfn.LAMBDA(_xlpm.x,_xlpm.x=$E392))))</f>
        <v>4.8899755501222489E-4</v>
      </c>
      <c r="K392" s="3">
        <f t="shared" si="79"/>
        <v>1</v>
      </c>
      <c r="L392" s="3" cm="1">
        <f t="array" ref="L392">SUM(_xlfn._xlws.FILTER($D$2:$D$1312,_xlfn.MAP($F$2:$F$1312,_xlfn.LAMBDA(_xlpm.x,_xlpm.x=$F392))))</f>
        <v>4.8899755501222489E-4</v>
      </c>
      <c r="M392" s="3">
        <f t="shared" si="80"/>
        <v>1</v>
      </c>
      <c r="N392" s="3">
        <f t="shared" si="81"/>
        <v>0.2342468675289098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~seit~ : [zaɛt]</v>
      </c>
      <c r="B393" s="2">
        <v>1</v>
      </c>
      <c r="C393" s="1" t="s">
        <v>1614</v>
      </c>
      <c r="D393" s="3">
        <f t="shared" si="73"/>
        <v>4.8899755501222489E-4</v>
      </c>
      <c r="E393" s="3" t="str">
        <f t="shared" si="74"/>
        <v>~seit~</v>
      </c>
      <c r="F393" s="3" t="str">
        <f t="shared" si="75"/>
        <v>[zaɛt]</v>
      </c>
      <c r="G393" s="5">
        <f t="shared" si="76"/>
        <v>4</v>
      </c>
      <c r="H393" s="5">
        <f t="shared" si="77"/>
        <v>4</v>
      </c>
      <c r="I393" s="5">
        <f t="shared" si="78"/>
        <v>4</v>
      </c>
      <c r="J393" s="3" cm="1">
        <f t="array" ref="J393">SUM(_xlfn._xlws.FILTER($D$2:$D$1312,_xlfn.MAP($E$2:$E$1312,_xlfn.LAMBDA(_xlpm.x,_xlpm.x=$E393))))</f>
        <v>4.8899755501222489E-4</v>
      </c>
      <c r="K393" s="3">
        <f t="shared" si="79"/>
        <v>1</v>
      </c>
      <c r="L393" s="3" cm="1">
        <f t="array" ref="L393">SUM(_xlfn._xlws.FILTER($D$2:$D$1312,_xlfn.MAP($F$2:$F$1312,_xlfn.LAMBDA(_xlpm.x,_xlpm.x=$F393))))</f>
        <v>4.8899755501222489E-4</v>
      </c>
      <c r="M393" s="3">
        <f t="shared" si="80"/>
        <v>1</v>
      </c>
      <c r="N393" s="3">
        <f t="shared" si="81"/>
        <v>0.2342468675289098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~see_~ : [zeː_]</v>
      </c>
      <c r="B394" s="2">
        <v>1</v>
      </c>
      <c r="C394" s="1" t="s">
        <v>1613</v>
      </c>
      <c r="D394" s="3">
        <f t="shared" si="73"/>
        <v>4.8899755501222489E-4</v>
      </c>
      <c r="E394" s="3" t="str">
        <f t="shared" si="74"/>
        <v>~see_~</v>
      </c>
      <c r="F394" s="3" t="str">
        <f t="shared" si="75"/>
        <v>[zeː_]</v>
      </c>
      <c r="G394" s="5">
        <f t="shared" si="76"/>
        <v>4</v>
      </c>
      <c r="H394" s="5">
        <f t="shared" si="77"/>
        <v>4</v>
      </c>
      <c r="I394" s="5">
        <f t="shared" si="78"/>
        <v>4</v>
      </c>
      <c r="J394" s="3" cm="1">
        <f t="array" ref="J394">SUM(_xlfn._xlws.FILTER($D$2:$D$1312,_xlfn.MAP($E$2:$E$1312,_xlfn.LAMBDA(_xlpm.x,_xlpm.x=$E394))))</f>
        <v>4.8899755501222489E-4</v>
      </c>
      <c r="K394" s="3">
        <f t="shared" si="79"/>
        <v>1</v>
      </c>
      <c r="L394" s="3" cm="1">
        <f t="array" ref="L394">SUM(_xlfn._xlws.FILTER($D$2:$D$1312,_xlfn.MAP($F$2:$F$1312,_xlfn.LAMBDA(_xlpm.x,_xlpm.x=$F394))))</f>
        <v>4.8899755501222489E-4</v>
      </c>
      <c r="M394" s="3">
        <f t="shared" si="80"/>
        <v>1</v>
      </c>
      <c r="N394" s="3">
        <f t="shared" si="81"/>
        <v>0.2342468675289098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~sehe~ : [zeːe]</v>
      </c>
      <c r="B395" s="2">
        <v>1</v>
      </c>
      <c r="C395" s="1" t="s">
        <v>1612</v>
      </c>
      <c r="D395" s="3">
        <f t="shared" si="73"/>
        <v>4.8899755501222489E-4</v>
      </c>
      <c r="E395" s="3" t="str">
        <f t="shared" si="74"/>
        <v>~sehe~</v>
      </c>
      <c r="F395" s="3" t="str">
        <f t="shared" si="75"/>
        <v>[zeːe]</v>
      </c>
      <c r="G395" s="5">
        <f t="shared" si="76"/>
        <v>4</v>
      </c>
      <c r="H395" s="5">
        <f t="shared" si="77"/>
        <v>4</v>
      </c>
      <c r="I395" s="5">
        <f t="shared" si="78"/>
        <v>4</v>
      </c>
      <c r="J395" s="3" cm="1">
        <f t="array" ref="J395">SUM(_xlfn._xlws.FILTER($D$2:$D$1312,_xlfn.MAP($E$2:$E$1312,_xlfn.LAMBDA(_xlpm.x,_xlpm.x=$E395))))</f>
        <v>4.8899755501222489E-4</v>
      </c>
      <c r="K395" s="3">
        <f t="shared" si="79"/>
        <v>1</v>
      </c>
      <c r="L395" s="3" cm="1">
        <f t="array" ref="L395">SUM(_xlfn._xlws.FILTER($D$2:$D$1312,_xlfn.MAP($F$2:$F$1312,_xlfn.LAMBDA(_xlpm.x,_xlpm.x=$F395))))</f>
        <v>4.8899755501222489E-4</v>
      </c>
      <c r="M395" s="3">
        <f t="shared" si="80"/>
        <v>1</v>
      </c>
      <c r="N395" s="3">
        <f t="shared" si="81"/>
        <v>0.2342468675289098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~sehr~ : [zeːɐ]</v>
      </c>
      <c r="B396" s="2">
        <v>1</v>
      </c>
      <c r="C396" s="1" t="s">
        <v>1611</v>
      </c>
      <c r="D396" s="3">
        <f t="shared" si="73"/>
        <v>4.8899755501222489E-4</v>
      </c>
      <c r="E396" s="3" t="str">
        <f t="shared" si="74"/>
        <v>~sehr~</v>
      </c>
      <c r="F396" s="3" t="str">
        <f t="shared" si="75"/>
        <v>[zeːɐ]</v>
      </c>
      <c r="G396" s="5">
        <f t="shared" si="76"/>
        <v>4</v>
      </c>
      <c r="H396" s="5">
        <f t="shared" si="77"/>
        <v>4</v>
      </c>
      <c r="I396" s="5">
        <f t="shared" si="78"/>
        <v>4</v>
      </c>
      <c r="J396" s="3" cm="1">
        <f t="array" ref="J396">SUM(_xlfn._xlws.FILTER($D$2:$D$1312,_xlfn.MAP($E$2:$E$1312,_xlfn.LAMBDA(_xlpm.x,_xlpm.x=$E396))))</f>
        <v>4.8899755501222489E-4</v>
      </c>
      <c r="K396" s="3">
        <f t="shared" si="79"/>
        <v>1</v>
      </c>
      <c r="L396" s="3" cm="1">
        <f t="array" ref="L396">SUM(_xlfn._xlws.FILTER($D$2:$D$1312,_xlfn.MAP($F$2:$F$1312,_xlfn.LAMBDA(_xlpm.x,_xlpm.x=$F396))))</f>
        <v>4.8899755501222489E-4</v>
      </c>
      <c r="M396" s="3">
        <f t="shared" si="80"/>
        <v>1</v>
      </c>
      <c r="N396" s="3">
        <f t="shared" si="81"/>
        <v>0.2342468675289098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~sie_~ : [ziː_]</v>
      </c>
      <c r="B397" s="2">
        <v>1</v>
      </c>
      <c r="C397" s="1" t="s">
        <v>1610</v>
      </c>
      <c r="D397" s="3">
        <f t="shared" si="73"/>
        <v>4.8899755501222489E-4</v>
      </c>
      <c r="E397" s="3" t="str">
        <f t="shared" si="74"/>
        <v>~sie_~</v>
      </c>
      <c r="F397" s="3" t="str">
        <f t="shared" si="75"/>
        <v>[ziː_]</v>
      </c>
      <c r="G397" s="5">
        <f t="shared" si="76"/>
        <v>4</v>
      </c>
      <c r="H397" s="5">
        <f t="shared" si="77"/>
        <v>4</v>
      </c>
      <c r="I397" s="5">
        <f t="shared" si="78"/>
        <v>4</v>
      </c>
      <c r="J397" s="3" cm="1">
        <f t="array" ref="J397">SUM(_xlfn._xlws.FILTER($D$2:$D$1312,_xlfn.MAP($E$2:$E$1312,_xlfn.LAMBDA(_xlpm.x,_xlpm.x=$E397))))</f>
        <v>4.8899755501222489E-4</v>
      </c>
      <c r="K397" s="3">
        <f t="shared" si="79"/>
        <v>1</v>
      </c>
      <c r="L397" s="3" cm="1">
        <f t="array" ref="L397">SUM(_xlfn._xlws.FILTER($D$2:$D$1312,_xlfn.MAP($F$2:$F$1312,_xlfn.LAMBDA(_xlpm.x,_xlpm.x=$F397))))</f>
        <v>4.8899755501222489E-4</v>
      </c>
      <c r="M397" s="3">
        <f t="shared" si="80"/>
        <v>1</v>
      </c>
      <c r="N397" s="3">
        <f t="shared" si="81"/>
        <v>0.2342468675289098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~sik~ : [ziːk]</v>
      </c>
      <c r="B398" s="2">
        <v>1</v>
      </c>
      <c r="C398" s="1" t="s">
        <v>1609</v>
      </c>
      <c r="D398" s="3">
        <f t="shared" si="73"/>
        <v>4.8899755501222489E-4</v>
      </c>
      <c r="E398" s="3" t="str">
        <f t="shared" si="74"/>
        <v>~sik~</v>
      </c>
      <c r="F398" s="3" t="str">
        <f t="shared" si="75"/>
        <v>[ziːk]</v>
      </c>
      <c r="G398" s="5">
        <f t="shared" si="76"/>
        <v>3</v>
      </c>
      <c r="H398" s="5">
        <f t="shared" si="77"/>
        <v>4</v>
      </c>
      <c r="I398" s="5">
        <f t="shared" si="78"/>
        <v>4</v>
      </c>
      <c r="J398" s="3" cm="1">
        <f t="array" ref="J398">SUM(_xlfn._xlws.FILTER($D$2:$D$1312,_xlfn.MAP($E$2:$E$1312,_xlfn.LAMBDA(_xlpm.x,_xlpm.x=$E398))))</f>
        <v>4.8899755501222489E-4</v>
      </c>
      <c r="K398" s="3">
        <f t="shared" si="79"/>
        <v>1</v>
      </c>
      <c r="L398" s="3" cm="1">
        <f t="array" ref="L398">SUM(_xlfn._xlws.FILTER($D$2:$D$1312,_xlfn.MAP($F$2:$F$1312,_xlfn.LAMBDA(_xlpm.x,_xlpm.x=$F398))))</f>
        <v>4.8899755501222489E-4</v>
      </c>
      <c r="M398" s="3">
        <f t="shared" si="80"/>
        <v>1</v>
      </c>
      <c r="N398" s="3">
        <f t="shared" si="81"/>
        <v>0.2342468675289098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~so_~ : [zoː_]</v>
      </c>
      <c r="B399" s="2">
        <v>1</v>
      </c>
      <c r="C399" s="1" t="s">
        <v>1608</v>
      </c>
      <c r="D399" s="3">
        <f t="shared" si="73"/>
        <v>4.8899755501222489E-4</v>
      </c>
      <c r="E399" s="3" t="str">
        <f t="shared" si="74"/>
        <v>~so_~</v>
      </c>
      <c r="F399" s="3" t="str">
        <f t="shared" si="75"/>
        <v>[zoː_]</v>
      </c>
      <c r="G399" s="5">
        <f t="shared" si="76"/>
        <v>3</v>
      </c>
      <c r="H399" s="5">
        <f t="shared" si="77"/>
        <v>4</v>
      </c>
      <c r="I399" s="5">
        <f t="shared" si="78"/>
        <v>4</v>
      </c>
      <c r="J399" s="3" cm="1">
        <f t="array" ref="J399">SUM(_xlfn._xlws.FILTER($D$2:$D$1312,_xlfn.MAP($E$2:$E$1312,_xlfn.LAMBDA(_xlpm.x,_xlpm.x=$E399))))</f>
        <v>4.8899755501222489E-4</v>
      </c>
      <c r="K399" s="3">
        <f t="shared" si="79"/>
        <v>1</v>
      </c>
      <c r="L399" s="3" cm="1">
        <f t="array" ref="L399">SUM(_xlfn._xlws.FILTER($D$2:$D$1312,_xlfn.MAP($F$2:$F$1312,_xlfn.LAMBDA(_xlpm.x,_xlpm.x=$F399))))</f>
        <v>4.8899755501222489E-4</v>
      </c>
      <c r="M399" s="3">
        <f t="shared" si="80"/>
        <v>1</v>
      </c>
      <c r="N399" s="3">
        <f t="shared" si="81"/>
        <v>0.2342468675289098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~sohn~ : [zoːn]</v>
      </c>
      <c r="B400" s="2">
        <v>1</v>
      </c>
      <c r="C400" s="1" t="s">
        <v>1607</v>
      </c>
      <c r="D400" s="3">
        <f t="shared" si="73"/>
        <v>4.8899755501222489E-4</v>
      </c>
      <c r="E400" s="3" t="str">
        <f t="shared" si="74"/>
        <v>~sohn~</v>
      </c>
      <c r="F400" s="3" t="str">
        <f t="shared" si="75"/>
        <v>[zoːn]</v>
      </c>
      <c r="G400" s="5">
        <f t="shared" si="76"/>
        <v>4</v>
      </c>
      <c r="H400" s="5">
        <f t="shared" si="77"/>
        <v>4</v>
      </c>
      <c r="I400" s="5">
        <f t="shared" si="78"/>
        <v>4</v>
      </c>
      <c r="J400" s="3" cm="1">
        <f t="array" ref="J400">SUM(_xlfn._xlws.FILTER($D$2:$D$1312,_xlfn.MAP($E$2:$E$1312,_xlfn.LAMBDA(_xlpm.x,_xlpm.x=$E400))))</f>
        <v>4.8899755501222489E-4</v>
      </c>
      <c r="K400" s="3">
        <f t="shared" si="79"/>
        <v>1</v>
      </c>
      <c r="L400" s="3" cm="1">
        <f t="array" ref="L400">SUM(_xlfn._xlws.FILTER($D$2:$D$1312,_xlfn.MAP($F$2:$F$1312,_xlfn.LAMBDA(_xlpm.x,_xlpm.x=$F400))))</f>
        <v>4.8899755501222489E-4</v>
      </c>
      <c r="M400" s="3">
        <f t="shared" si="80"/>
        <v>1</v>
      </c>
      <c r="N400" s="3">
        <f t="shared" si="81"/>
        <v>0.2342468675289098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~selt~ : [zɛlt]</v>
      </c>
      <c r="B401" s="2">
        <v>1</v>
      </c>
      <c r="C401" s="1" t="s">
        <v>1606</v>
      </c>
      <c r="D401" s="3">
        <f t="shared" si="73"/>
        <v>4.8899755501222489E-4</v>
      </c>
      <c r="E401" s="3" t="str">
        <f t="shared" si="74"/>
        <v>~selt~</v>
      </c>
      <c r="F401" s="3" t="str">
        <f t="shared" si="75"/>
        <v>[zɛlt]</v>
      </c>
      <c r="G401" s="5">
        <f t="shared" si="76"/>
        <v>4</v>
      </c>
      <c r="H401" s="5">
        <f t="shared" si="77"/>
        <v>4</v>
      </c>
      <c r="I401" s="5">
        <f t="shared" si="78"/>
        <v>4</v>
      </c>
      <c r="J401" s="3" cm="1">
        <f t="array" ref="J401">SUM(_xlfn._xlws.FILTER($D$2:$D$1312,_xlfn.MAP($E$2:$E$1312,_xlfn.LAMBDA(_xlpm.x,_xlpm.x=$E401))))</f>
        <v>4.8899755501222489E-4</v>
      </c>
      <c r="K401" s="3">
        <f t="shared" si="79"/>
        <v>1</v>
      </c>
      <c r="L401" s="3" cm="1">
        <f t="array" ref="L401">SUM(_xlfn._xlws.FILTER($D$2:$D$1312,_xlfn.MAP($F$2:$F$1312,_xlfn.LAMBDA(_xlpm.x,_xlpm.x=$F401))))</f>
        <v>4.8899755501222489E-4</v>
      </c>
      <c r="M401" s="3">
        <f t="shared" si="80"/>
        <v>1</v>
      </c>
      <c r="N401" s="3">
        <f t="shared" si="81"/>
        <v>0.2342468675289098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~sind~ : [zɪnt]</v>
      </c>
      <c r="B402" s="2">
        <v>1</v>
      </c>
      <c r="C402" s="1" t="s">
        <v>1605</v>
      </c>
      <c r="D402" s="3">
        <f t="shared" si="73"/>
        <v>4.8899755501222489E-4</v>
      </c>
      <c r="E402" s="3" t="str">
        <f t="shared" si="74"/>
        <v>~sind~</v>
      </c>
      <c r="F402" s="3" t="str">
        <f t="shared" si="75"/>
        <v>[zɪnt]</v>
      </c>
      <c r="G402" s="5">
        <f t="shared" si="76"/>
        <v>4</v>
      </c>
      <c r="H402" s="5">
        <f t="shared" si="77"/>
        <v>4</v>
      </c>
      <c r="I402" s="5">
        <f t="shared" si="78"/>
        <v>4</v>
      </c>
      <c r="J402" s="3" cm="1">
        <f t="array" ref="J402">SUM(_xlfn._xlws.FILTER($D$2:$D$1312,_xlfn.MAP($E$2:$E$1312,_xlfn.LAMBDA(_xlpm.x,_xlpm.x=$E402))))</f>
        <v>4.8899755501222489E-4</v>
      </c>
      <c r="K402" s="3">
        <f t="shared" si="79"/>
        <v>1</v>
      </c>
      <c r="L402" s="3" cm="1">
        <f t="array" ref="L402">SUM(_xlfn._xlws.FILTER($D$2:$D$1312,_xlfn.MAP($F$2:$F$1312,_xlfn.LAMBDA(_xlpm.x,_xlpm.x=$F402))))</f>
        <v>4.8899755501222489E-4</v>
      </c>
      <c r="M402" s="3">
        <f t="shared" si="80"/>
        <v>1</v>
      </c>
      <c r="N402" s="3">
        <f t="shared" si="81"/>
        <v>0.2342468675289098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~setz~ : [zɛts]</v>
      </c>
      <c r="B403" s="2">
        <v>1</v>
      </c>
      <c r="C403" s="1" t="s">
        <v>1604</v>
      </c>
      <c r="D403" s="3">
        <f t="shared" si="73"/>
        <v>4.8899755501222489E-4</v>
      </c>
      <c r="E403" s="3" t="str">
        <f t="shared" si="74"/>
        <v>~setz~</v>
      </c>
      <c r="F403" s="3" t="str">
        <f t="shared" si="75"/>
        <v>[zɛts]</v>
      </c>
      <c r="G403" s="5">
        <f t="shared" si="76"/>
        <v>4</v>
      </c>
      <c r="H403" s="5">
        <f t="shared" si="77"/>
        <v>4</v>
      </c>
      <c r="I403" s="5">
        <f t="shared" si="78"/>
        <v>4</v>
      </c>
      <c r="J403" s="3" cm="1">
        <f t="array" ref="J403">SUM(_xlfn._xlws.FILTER($D$2:$D$1312,_xlfn.MAP($E$2:$E$1312,_xlfn.LAMBDA(_xlpm.x,_xlpm.x=$E403))))</f>
        <v>4.8899755501222489E-4</v>
      </c>
      <c r="K403" s="3">
        <f t="shared" si="79"/>
        <v>1</v>
      </c>
      <c r="L403" s="3" cm="1">
        <f t="array" ref="L403">SUM(_xlfn._xlws.FILTER($D$2:$D$1312,_xlfn.MAP($F$2:$F$1312,_xlfn.LAMBDA(_xlpm.x,_xlpm.x=$F403))))</f>
        <v>4.8899755501222489E-4</v>
      </c>
      <c r="M403" s="3">
        <f t="shared" si="80"/>
        <v>1</v>
      </c>
      <c r="N403" s="3">
        <f t="shared" si="81"/>
        <v>0.2342468675289098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~sitz~ : [zɪts]</v>
      </c>
      <c r="B404" s="2">
        <v>1</v>
      </c>
      <c r="C404" s="1" t="s">
        <v>1603</v>
      </c>
      <c r="D404" s="3">
        <f t="shared" si="73"/>
        <v>4.8899755501222489E-4</v>
      </c>
      <c r="E404" s="3" t="str">
        <f t="shared" si="74"/>
        <v>~sitz~</v>
      </c>
      <c r="F404" s="3" t="str">
        <f t="shared" si="75"/>
        <v>[zɪts]</v>
      </c>
      <c r="G404" s="5">
        <f t="shared" si="76"/>
        <v>4</v>
      </c>
      <c r="H404" s="5">
        <f t="shared" si="77"/>
        <v>4</v>
      </c>
      <c r="I404" s="5">
        <f t="shared" si="78"/>
        <v>4</v>
      </c>
      <c r="J404" s="3" cm="1">
        <f t="array" ref="J404">SUM(_xlfn._xlws.FILTER($D$2:$D$1312,_xlfn.MAP($E$2:$E$1312,_xlfn.LAMBDA(_xlpm.x,_xlpm.x=$E404))))</f>
        <v>4.8899755501222489E-4</v>
      </c>
      <c r="K404" s="3">
        <f t="shared" si="79"/>
        <v>1</v>
      </c>
      <c r="L404" s="3" cm="1">
        <f t="array" ref="L404">SUM(_xlfn._xlws.FILTER($D$2:$D$1312,_xlfn.MAP($F$2:$F$1312,_xlfn.LAMBDA(_xlpm.x,_xlpm.x=$F404))))</f>
        <v>4.8899755501222489E-4</v>
      </c>
      <c r="M404" s="3">
        <f t="shared" si="80"/>
        <v>1</v>
      </c>
      <c r="N404" s="3">
        <f t="shared" si="81"/>
        <v>0.2342468675289098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~rand~ : [ʁant]</v>
      </c>
      <c r="B405" s="2">
        <v>1</v>
      </c>
      <c r="C405" s="1" t="s">
        <v>1602</v>
      </c>
      <c r="D405" s="3">
        <f t="shared" si="73"/>
        <v>4.8899755501222489E-4</v>
      </c>
      <c r="E405" s="3" t="str">
        <f t="shared" si="74"/>
        <v>~rand~</v>
      </c>
      <c r="F405" s="3" t="str">
        <f t="shared" si="75"/>
        <v>[ʁant]</v>
      </c>
      <c r="G405" s="5">
        <f t="shared" si="76"/>
        <v>4</v>
      </c>
      <c r="H405" s="5">
        <f t="shared" si="77"/>
        <v>4</v>
      </c>
      <c r="I405" s="5">
        <f t="shared" si="78"/>
        <v>4</v>
      </c>
      <c r="J405" s="3" cm="1">
        <f t="array" ref="J405">SUM(_xlfn._xlws.FILTER($D$2:$D$1312,_xlfn.MAP($E$2:$E$1312,_xlfn.LAMBDA(_xlpm.x,_xlpm.x=$E405))))</f>
        <v>4.8899755501222489E-4</v>
      </c>
      <c r="K405" s="3">
        <f t="shared" si="79"/>
        <v>1</v>
      </c>
      <c r="L405" s="3" cm="1">
        <f t="array" ref="L405">SUM(_xlfn._xlws.FILTER($D$2:$D$1312,_xlfn.MAP($F$2:$F$1312,_xlfn.LAMBDA(_xlpm.x,_xlpm.x=$F405))))</f>
        <v>4.8899755501222489E-4</v>
      </c>
      <c r="M405" s="3">
        <f t="shared" si="80"/>
        <v>1</v>
      </c>
      <c r="N405" s="3">
        <f t="shared" si="81"/>
        <v>0.2342468675289098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~ja_~ : [ʝaː_]</v>
      </c>
      <c r="B406" s="2">
        <v>1</v>
      </c>
      <c r="C406" s="1" t="s">
        <v>1601</v>
      </c>
      <c r="D406" s="3">
        <f t="shared" si="73"/>
        <v>4.8899755501222489E-4</v>
      </c>
      <c r="E406" s="3" t="str">
        <f t="shared" si="74"/>
        <v>~ja_~</v>
      </c>
      <c r="F406" s="3" t="str">
        <f t="shared" si="75"/>
        <v>[ʝaː_]</v>
      </c>
      <c r="G406" s="5">
        <f t="shared" si="76"/>
        <v>3</v>
      </c>
      <c r="H406" s="5">
        <f t="shared" si="77"/>
        <v>4</v>
      </c>
      <c r="I406" s="5">
        <f t="shared" si="78"/>
        <v>4</v>
      </c>
      <c r="J406" s="3" cm="1">
        <f t="array" ref="J406">SUM(_xlfn._xlws.FILTER($D$2:$D$1312,_xlfn.MAP($E$2:$E$1312,_xlfn.LAMBDA(_xlpm.x,_xlpm.x=$E406))))</f>
        <v>4.8899755501222489E-4</v>
      </c>
      <c r="K406" s="3">
        <f t="shared" si="79"/>
        <v>1</v>
      </c>
      <c r="L406" s="3" cm="1">
        <f t="array" ref="L406">SUM(_xlfn._xlws.FILTER($D$2:$D$1312,_xlfn.MAP($F$2:$F$1312,_xlfn.LAMBDA(_xlpm.x,_xlpm.x=$F406))))</f>
        <v>4.8899755501222489E-4</v>
      </c>
      <c r="M406" s="3">
        <f t="shared" si="80"/>
        <v>1</v>
      </c>
      <c r="N406" s="3">
        <f t="shared" si="81"/>
        <v>0.2342468675289098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~raum~ : [ʁaɔm]</v>
      </c>
      <c r="B407" s="2">
        <v>1</v>
      </c>
      <c r="C407" s="1" t="s">
        <v>1600</v>
      </c>
      <c r="D407" s="3">
        <f t="shared" si="73"/>
        <v>4.8899755501222489E-4</v>
      </c>
      <c r="E407" s="3" t="str">
        <f t="shared" si="74"/>
        <v>~raum~</v>
      </c>
      <c r="F407" s="3" t="str">
        <f t="shared" si="75"/>
        <v>[ʁaɔm]</v>
      </c>
      <c r="G407" s="5">
        <f t="shared" si="76"/>
        <v>4</v>
      </c>
      <c r="H407" s="5">
        <f t="shared" si="77"/>
        <v>4</v>
      </c>
      <c r="I407" s="5">
        <f t="shared" si="78"/>
        <v>4</v>
      </c>
      <c r="J407" s="3" cm="1">
        <f t="array" ref="J407">SUM(_xlfn._xlws.FILTER($D$2:$D$1312,_xlfn.MAP($E$2:$E$1312,_xlfn.LAMBDA(_xlpm.x,_xlpm.x=$E407))))</f>
        <v>4.8899755501222489E-4</v>
      </c>
      <c r="K407" s="3">
        <f t="shared" si="79"/>
        <v>1</v>
      </c>
      <c r="L407" s="3" cm="1">
        <f t="array" ref="L407">SUM(_xlfn._xlws.FILTER($D$2:$D$1312,_xlfn.MAP($F$2:$F$1312,_xlfn.LAMBDA(_xlpm.x,_xlpm.x=$F407))))</f>
        <v>4.8899755501222489E-4</v>
      </c>
      <c r="M407" s="3">
        <f t="shared" si="80"/>
        <v>1</v>
      </c>
      <c r="N407" s="3">
        <f t="shared" si="81"/>
        <v>0.2342468675289098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~gab~ : [ɡaːp]</v>
      </c>
      <c r="B408" s="2">
        <v>1</v>
      </c>
      <c r="C408" s="1" t="s">
        <v>1599</v>
      </c>
      <c r="D408" s="3">
        <f t="shared" si="73"/>
        <v>4.8899755501222489E-4</v>
      </c>
      <c r="E408" s="3" t="str">
        <f t="shared" si="74"/>
        <v>~gab~</v>
      </c>
      <c r="F408" s="3" t="str">
        <f t="shared" si="75"/>
        <v>[ɡaːp]</v>
      </c>
      <c r="G408" s="5">
        <f t="shared" si="76"/>
        <v>3</v>
      </c>
      <c r="H408" s="5">
        <f t="shared" si="77"/>
        <v>4</v>
      </c>
      <c r="I408" s="5">
        <f t="shared" si="78"/>
        <v>4</v>
      </c>
      <c r="J408" s="3" cm="1">
        <f t="array" ref="J408">SUM(_xlfn._xlws.FILTER($D$2:$D$1312,_xlfn.MAP($E$2:$E$1312,_xlfn.LAMBDA(_xlpm.x,_xlpm.x=$E408))))</f>
        <v>4.8899755501222489E-4</v>
      </c>
      <c r="K408" s="3">
        <f t="shared" si="79"/>
        <v>1</v>
      </c>
      <c r="L408" s="3" cm="1">
        <f t="array" ref="L408">SUM(_xlfn._xlws.FILTER($D$2:$D$1312,_xlfn.MAP($F$2:$F$1312,_xlfn.LAMBDA(_xlpm.x,_xlpm.x=$F408))))</f>
        <v>4.8899755501222489E-4</v>
      </c>
      <c r="M408" s="3">
        <f t="shared" si="80"/>
        <v>1</v>
      </c>
      <c r="N408" s="3">
        <f t="shared" si="81"/>
        <v>0.2342468675289098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~reit~ : [ʁaɛt]</v>
      </c>
      <c r="B409" s="2">
        <v>1</v>
      </c>
      <c r="C409" s="1" t="s">
        <v>1598</v>
      </c>
      <c r="D409" s="3">
        <f t="shared" si="73"/>
        <v>4.8899755501222489E-4</v>
      </c>
      <c r="E409" s="3" t="str">
        <f t="shared" si="74"/>
        <v>~reit~</v>
      </c>
      <c r="F409" s="3" t="str">
        <f t="shared" si="75"/>
        <v>[ʁaɛt]</v>
      </c>
      <c r="G409" s="5">
        <f t="shared" si="76"/>
        <v>4</v>
      </c>
      <c r="H409" s="5">
        <f t="shared" si="77"/>
        <v>4</v>
      </c>
      <c r="I409" s="5">
        <f t="shared" si="78"/>
        <v>4</v>
      </c>
      <c r="J409" s="3" cm="1">
        <f t="array" ref="J409">SUM(_xlfn._xlws.FILTER($D$2:$D$1312,_xlfn.MAP($E$2:$E$1312,_xlfn.LAMBDA(_xlpm.x,_xlpm.x=$E409))))</f>
        <v>4.8899755501222489E-4</v>
      </c>
      <c r="K409" s="3">
        <f t="shared" si="79"/>
        <v>1</v>
      </c>
      <c r="L409" s="3" cm="1">
        <f t="array" ref="L409">SUM(_xlfn._xlws.FILTER($D$2:$D$1312,_xlfn.MAP($F$2:$F$1312,_xlfn.LAMBDA(_xlpm.x,_xlpm.x=$F409))))</f>
        <v>4.8899755501222489E-4</v>
      </c>
      <c r="M409" s="3">
        <f t="shared" si="80"/>
        <v>1</v>
      </c>
      <c r="N409" s="3">
        <f t="shared" si="81"/>
        <v>0.2342468675289098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~rbe_~ : [ʁbe_]</v>
      </c>
      <c r="B410" s="2">
        <v>1</v>
      </c>
      <c r="C410" s="1" t="s">
        <v>1597</v>
      </c>
      <c r="D410" s="3">
        <f t="shared" si="73"/>
        <v>4.8899755501222489E-4</v>
      </c>
      <c r="E410" s="3" t="str">
        <f t="shared" si="74"/>
        <v>~rbe_~</v>
      </c>
      <c r="F410" s="3" t="str">
        <f t="shared" si="75"/>
        <v>[ʁbe_]</v>
      </c>
      <c r="G410" s="5">
        <f t="shared" si="76"/>
        <v>4</v>
      </c>
      <c r="H410" s="5">
        <f t="shared" si="77"/>
        <v>4</v>
      </c>
      <c r="I410" s="5">
        <f t="shared" si="78"/>
        <v>4</v>
      </c>
      <c r="J410" s="3" cm="1">
        <f t="array" ref="J410">SUM(_xlfn._xlws.FILTER($D$2:$D$1312,_xlfn.MAP($E$2:$E$1312,_xlfn.LAMBDA(_xlpm.x,_xlpm.x=$E410))))</f>
        <v>4.8899755501222489E-4</v>
      </c>
      <c r="K410" s="3">
        <f t="shared" si="79"/>
        <v>1</v>
      </c>
      <c r="L410" s="3" cm="1">
        <f t="array" ref="L410">SUM(_xlfn._xlws.FILTER($D$2:$D$1312,_xlfn.MAP($F$2:$F$1312,_xlfn.LAMBDA(_xlpm.x,_xlpm.x=$F410))))</f>
        <v>4.8899755501222489E-4</v>
      </c>
      <c r="M410" s="3">
        <f t="shared" si="80"/>
        <v>1</v>
      </c>
      <c r="N410" s="3">
        <f t="shared" si="81"/>
        <v>0.2342468675289098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~rbum~ : [ʁbʊm]</v>
      </c>
      <c r="B411" s="2">
        <v>1</v>
      </c>
      <c r="C411" s="1" t="s">
        <v>1596</v>
      </c>
      <c r="D411" s="3">
        <f t="shared" si="73"/>
        <v>4.8899755501222489E-4</v>
      </c>
      <c r="E411" s="3" t="str">
        <f t="shared" si="74"/>
        <v>~rbum~</v>
      </c>
      <c r="F411" s="3" t="str">
        <f t="shared" si="75"/>
        <v>[ʁbʊm]</v>
      </c>
      <c r="G411" s="5">
        <f t="shared" si="76"/>
        <v>4</v>
      </c>
      <c r="H411" s="5">
        <f t="shared" si="77"/>
        <v>4</v>
      </c>
      <c r="I411" s="5">
        <f t="shared" si="78"/>
        <v>4</v>
      </c>
      <c r="J411" s="3" cm="1">
        <f t="array" ref="J411">SUM(_xlfn._xlws.FILTER($D$2:$D$1312,_xlfn.MAP($E$2:$E$1312,_xlfn.LAMBDA(_xlpm.x,_xlpm.x=$E411))))</f>
        <v>4.8899755501222489E-4</v>
      </c>
      <c r="K411" s="3">
        <f t="shared" si="79"/>
        <v>1</v>
      </c>
      <c r="L411" s="3" cm="1">
        <f t="array" ref="L411">SUM(_xlfn._xlws.FILTER($D$2:$D$1312,_xlfn.MAP($F$2:$F$1312,_xlfn.LAMBDA(_xlpm.x,_xlpm.x=$F411))))</f>
        <v>4.8899755501222489E-4</v>
      </c>
      <c r="M411" s="3">
        <f t="shared" si="80"/>
        <v>1</v>
      </c>
      <c r="N411" s="3">
        <f t="shared" si="81"/>
        <v>0.2342468675289098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~reko~ : [ʁekɔ]</v>
      </c>
      <c r="B412" s="2">
        <v>1</v>
      </c>
      <c r="C412" s="1" t="s">
        <v>1595</v>
      </c>
      <c r="D412" s="3">
        <f t="shared" si="73"/>
        <v>4.8899755501222489E-4</v>
      </c>
      <c r="E412" s="3" t="str">
        <f t="shared" si="74"/>
        <v>~reko~</v>
      </c>
      <c r="F412" s="3" t="str">
        <f t="shared" si="75"/>
        <v>[ʁekɔ]</v>
      </c>
      <c r="G412" s="5">
        <f t="shared" si="76"/>
        <v>4</v>
      </c>
      <c r="H412" s="5">
        <f t="shared" si="77"/>
        <v>4</v>
      </c>
      <c r="I412" s="5">
        <f t="shared" si="78"/>
        <v>4</v>
      </c>
      <c r="J412" s="3" cm="1">
        <f t="array" ref="J412">SUM(_xlfn._xlws.FILTER($D$2:$D$1312,_xlfn.MAP($E$2:$E$1312,_xlfn.LAMBDA(_xlpm.x,_xlpm.x=$E412))))</f>
        <v>4.8899755501222489E-4</v>
      </c>
      <c r="K412" s="3">
        <f t="shared" si="79"/>
        <v>1</v>
      </c>
      <c r="L412" s="3" cm="1">
        <f t="array" ref="L412">SUM(_xlfn._xlws.FILTER($D$2:$D$1312,_xlfn.MAP($F$2:$F$1312,_xlfn.LAMBDA(_xlpm.x,_xlpm.x=$F412))))</f>
        <v>4.8899755501222489E-4</v>
      </c>
      <c r="M412" s="3">
        <f t="shared" si="80"/>
        <v>1</v>
      </c>
      <c r="N412" s="3">
        <f t="shared" si="81"/>
        <v>0.2342468675289098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~rend~ : [ʁent]</v>
      </c>
      <c r="B413" s="2">
        <v>1</v>
      </c>
      <c r="C413" s="1" t="s">
        <v>1594</v>
      </c>
      <c r="D413" s="3">
        <f t="shared" si="73"/>
        <v>4.8899755501222489E-4</v>
      </c>
      <c r="E413" s="3" t="str">
        <f t="shared" si="74"/>
        <v>~rend~</v>
      </c>
      <c r="F413" s="3" t="str">
        <f t="shared" si="75"/>
        <v>[ʁent]</v>
      </c>
      <c r="G413" s="5">
        <f t="shared" si="76"/>
        <v>4</v>
      </c>
      <c r="H413" s="5">
        <f t="shared" si="77"/>
        <v>4</v>
      </c>
      <c r="I413" s="5">
        <f t="shared" si="78"/>
        <v>4</v>
      </c>
      <c r="J413" s="3" cm="1">
        <f t="array" ref="J413">SUM(_xlfn._xlws.FILTER($D$2:$D$1312,_xlfn.MAP($E$2:$E$1312,_xlfn.LAMBDA(_xlpm.x,_xlpm.x=$E413))))</f>
        <v>4.8899755501222489E-4</v>
      </c>
      <c r="K413" s="3">
        <f t="shared" si="79"/>
        <v>1</v>
      </c>
      <c r="L413" s="3" cm="1">
        <f t="array" ref="L413">SUM(_xlfn._xlws.FILTER($D$2:$D$1312,_xlfn.MAP($F$2:$F$1312,_xlfn.LAMBDA(_xlpm.x,_xlpm.x=$F413))))</f>
        <v>4.8899755501222489E-4</v>
      </c>
      <c r="M413" s="3">
        <f t="shared" si="80"/>
        <v>1</v>
      </c>
      <c r="N413" s="3">
        <f t="shared" si="81"/>
        <v>0.2342468675289098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~gesa~ : [ɡeza]</v>
      </c>
      <c r="B414" s="2">
        <v>1</v>
      </c>
      <c r="C414" s="1" t="s">
        <v>1593</v>
      </c>
      <c r="D414" s="3">
        <f t="shared" si="73"/>
        <v>4.8899755501222489E-4</v>
      </c>
      <c r="E414" s="3" t="str">
        <f t="shared" si="74"/>
        <v>~gesa~</v>
      </c>
      <c r="F414" s="3" t="str">
        <f t="shared" si="75"/>
        <v>[ɡeza]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 cm="1">
        <f t="array" ref="J414">SUM(_xlfn._xlws.FILTER($D$2:$D$1312,_xlfn.MAP($E$2:$E$1312,_xlfn.LAMBDA(_xlpm.x,_xlpm.x=$E414))))</f>
        <v>4.8899755501222489E-4</v>
      </c>
      <c r="K414" s="3">
        <f t="shared" si="79"/>
        <v>1</v>
      </c>
      <c r="L414" s="3" cm="1">
        <f t="array" ref="L414">SUM(_xlfn._xlws.FILTER($D$2:$D$1312,_xlfn.MAP($F$2:$F$1312,_xlfn.LAMBDA(_xlpm.x,_xlpm.x=$F414))))</f>
        <v>4.8899755501222489E-4</v>
      </c>
      <c r="M414" s="3">
        <f t="shared" si="80"/>
        <v>1</v>
      </c>
      <c r="N414" s="3">
        <f t="shared" si="81"/>
        <v>0.2342468675289098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~je_~ : [ʝeː_]</v>
      </c>
      <c r="B415" s="2">
        <v>1</v>
      </c>
      <c r="C415" s="1" t="s">
        <v>1592</v>
      </c>
      <c r="D415" s="3">
        <f t="shared" si="73"/>
        <v>4.8899755501222489E-4</v>
      </c>
      <c r="E415" s="3" t="str">
        <f t="shared" si="74"/>
        <v>~je_~</v>
      </c>
      <c r="F415" s="3" t="str">
        <f t="shared" si="75"/>
        <v>[ʝeː_]</v>
      </c>
      <c r="G415" s="5">
        <f t="shared" si="76"/>
        <v>3</v>
      </c>
      <c r="H415" s="5">
        <f t="shared" si="77"/>
        <v>4</v>
      </c>
      <c r="I415" s="5">
        <f t="shared" si="78"/>
        <v>4</v>
      </c>
      <c r="J415" s="3" cm="1">
        <f t="array" ref="J415">SUM(_xlfn._xlws.FILTER($D$2:$D$1312,_xlfn.MAP($E$2:$E$1312,_xlfn.LAMBDA(_xlpm.x,_xlpm.x=$E415))))</f>
        <v>4.8899755501222489E-4</v>
      </c>
      <c r="K415" s="3">
        <f t="shared" si="79"/>
        <v>1</v>
      </c>
      <c r="L415" s="3" cm="1">
        <f t="array" ref="L415">SUM(_xlfn._xlws.FILTER($D$2:$D$1312,_xlfn.MAP($F$2:$F$1312,_xlfn.LAMBDA(_xlpm.x,_xlpm.x=$F415))))</f>
        <v>4.8899755501222489E-4</v>
      </c>
      <c r="M415" s="3">
        <f t="shared" si="80"/>
        <v>1</v>
      </c>
      <c r="N415" s="3">
        <f t="shared" si="81"/>
        <v>0.2342468675289098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~gehe~ : [ɡeːe]</v>
      </c>
      <c r="B416" s="2">
        <v>1</v>
      </c>
      <c r="C416" s="1" t="s">
        <v>1591</v>
      </c>
      <c r="D416" s="3">
        <f t="shared" si="73"/>
        <v>4.8899755501222489E-4</v>
      </c>
      <c r="E416" s="3" t="str">
        <f t="shared" si="74"/>
        <v>~gehe~</v>
      </c>
      <c r="F416" s="3" t="str">
        <f t="shared" si="75"/>
        <v>[ɡeːe]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 cm="1">
        <f t="array" ref="J416">SUM(_xlfn._xlws.FILTER($D$2:$D$1312,_xlfn.MAP($E$2:$E$1312,_xlfn.LAMBDA(_xlpm.x,_xlpm.x=$E416))))</f>
        <v>4.8899755501222489E-4</v>
      </c>
      <c r="K416" s="3">
        <f t="shared" si="79"/>
        <v>1</v>
      </c>
      <c r="L416" s="3" cm="1">
        <f t="array" ref="L416">SUM(_xlfn._xlws.FILTER($D$2:$D$1312,_xlfn.MAP($F$2:$F$1312,_xlfn.LAMBDA(_xlpm.x,_xlpm.x=$F416))))</f>
        <v>4.8899755501222489E-4</v>
      </c>
      <c r="M416" s="3">
        <f t="shared" si="80"/>
        <v>1</v>
      </c>
      <c r="N416" s="3">
        <f t="shared" si="81"/>
        <v>0.2342468675289098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~rere~ : [ʁeʁe]</v>
      </c>
      <c r="B417" s="2">
        <v>1</v>
      </c>
      <c r="C417" s="1" t="s">
        <v>1590</v>
      </c>
      <c r="D417" s="3">
        <f t="shared" si="73"/>
        <v>4.8899755501222489E-4</v>
      </c>
      <c r="E417" s="3" t="str">
        <f t="shared" si="74"/>
        <v>~rere~</v>
      </c>
      <c r="F417" s="3" t="str">
        <f t="shared" si="75"/>
        <v>[ʁeʁe]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 cm="1">
        <f t="array" ref="J417">SUM(_xlfn._xlws.FILTER($D$2:$D$1312,_xlfn.MAP($E$2:$E$1312,_xlfn.LAMBDA(_xlpm.x,_xlpm.x=$E417))))</f>
        <v>4.8899755501222489E-4</v>
      </c>
      <c r="K417" s="3">
        <f t="shared" si="79"/>
        <v>1</v>
      </c>
      <c r="L417" s="3" cm="1">
        <f t="array" ref="L417">SUM(_xlfn._xlws.FILTER($D$2:$D$1312,_xlfn.MAP($F$2:$F$1312,_xlfn.LAMBDA(_xlpm.x,_xlpm.x=$F417))))</f>
        <v>4.8899755501222489E-4</v>
      </c>
      <c r="M417" s="3">
        <f t="shared" si="80"/>
        <v>1</v>
      </c>
      <c r="N417" s="3">
        <f t="shared" si="81"/>
        <v>0.2342468675289098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~regi~ : [ʁeɡi]</v>
      </c>
      <c r="B418" s="2">
        <v>1</v>
      </c>
      <c r="C418" s="1" t="s">
        <v>1589</v>
      </c>
      <c r="D418" s="3">
        <f t="shared" si="73"/>
        <v>4.8899755501222489E-4</v>
      </c>
      <c r="E418" s="3" t="str">
        <f t="shared" si="74"/>
        <v>~regi~</v>
      </c>
      <c r="F418" s="3" t="str">
        <f t="shared" si="75"/>
        <v>[ʁeɡi]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 cm="1">
        <f t="array" ref="J418">SUM(_xlfn._xlws.FILTER($D$2:$D$1312,_xlfn.MAP($E$2:$E$1312,_xlfn.LAMBDA(_xlpm.x,_xlpm.x=$E418))))</f>
        <v>4.8899755501222489E-4</v>
      </c>
      <c r="K418" s="3">
        <f t="shared" si="79"/>
        <v>1</v>
      </c>
      <c r="L418" s="3" cm="1">
        <f t="array" ref="L418">SUM(_xlfn._xlws.FILTER($D$2:$D$1312,_xlfn.MAP($F$2:$F$1312,_xlfn.LAMBDA(_xlpm.x,_xlpm.x=$F418))))</f>
        <v>4.8899755501222489E-4</v>
      </c>
      <c r="M418" s="3">
        <f t="shared" si="80"/>
        <v>1</v>
      </c>
      <c r="N418" s="3">
        <f t="shared" si="81"/>
        <v>0.2342468675289098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~ria~ : [ʁiaː]</v>
      </c>
      <c r="B419" s="2">
        <v>1</v>
      </c>
      <c r="C419" s="1" t="s">
        <v>1588</v>
      </c>
      <c r="D419" s="3">
        <f t="shared" si="73"/>
        <v>4.8899755501222489E-4</v>
      </c>
      <c r="E419" s="3" t="str">
        <f t="shared" si="74"/>
        <v>~ria~</v>
      </c>
      <c r="F419" s="3" t="str">
        <f t="shared" si="75"/>
        <v>[ʁiaː]</v>
      </c>
      <c r="G419" s="5">
        <f t="shared" si="76"/>
        <v>3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SUM(_xlfn._xlws.FILTER($D$2:$D$1312,_xlfn.MAP($E$2:$E$1312,_xlfn.LAMBDA(_xlpm.x,_xlpm.x=$E419))))</f>
        <v>4.8899755501222489E-4</v>
      </c>
      <c r="K419" s="3">
        <f t="shared" si="79"/>
        <v>1</v>
      </c>
      <c r="L419" s="3" cm="1">
        <f t="array" ref="L419">SUM(_xlfn._xlws.FILTER($D$2:$D$1312,_xlfn.MAP($F$2:$F$1312,_xlfn.LAMBDA(_xlpm.x,_xlpm.x=$F419))))</f>
        <v>4.8899755501222489E-4</v>
      </c>
      <c r="M419" s="3">
        <f t="shared" si="80"/>
        <v>1</v>
      </c>
      <c r="N419" s="3">
        <f t="shared" si="81"/>
        <v>0.2342468675289098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~riie~ : [ʁiiː]</v>
      </c>
      <c r="B420" s="2">
        <v>1</v>
      </c>
      <c r="C420" s="1" t="s">
        <v>1587</v>
      </c>
      <c r="D420" s="3">
        <f t="shared" si="73"/>
        <v>4.8899755501222489E-4</v>
      </c>
      <c r="E420" s="3" t="str">
        <f t="shared" si="74"/>
        <v>~riie~</v>
      </c>
      <c r="F420" s="3" t="str">
        <f t="shared" si="75"/>
        <v>[ʁiiː]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SUM(_xlfn._xlws.FILTER($D$2:$D$1312,_xlfn.MAP($E$2:$E$1312,_xlfn.LAMBDA(_xlpm.x,_xlpm.x=$E420))))</f>
        <v>4.8899755501222489E-4</v>
      </c>
      <c r="K420" s="3">
        <f t="shared" si="79"/>
        <v>1</v>
      </c>
      <c r="L420" s="3" cm="1">
        <f t="array" ref="L420">SUM(_xlfn._xlws.FILTER($D$2:$D$1312,_xlfn.MAP($F$2:$F$1312,_xlfn.LAMBDA(_xlpm.x,_xlpm.x=$F420))))</f>
        <v>4.8899755501222489E-4</v>
      </c>
      <c r="M420" s="3">
        <f t="shared" si="80"/>
        <v>1</v>
      </c>
      <c r="N420" s="3">
        <f t="shared" si="81"/>
        <v>0.2342468675289098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~gio~ : [ɡioː]</v>
      </c>
      <c r="B421" s="2">
        <v>1</v>
      </c>
      <c r="C421" s="1" t="s">
        <v>1586</v>
      </c>
      <c r="D421" s="3">
        <f t="shared" si="73"/>
        <v>4.8899755501222489E-4</v>
      </c>
      <c r="E421" s="3" t="str">
        <f t="shared" si="74"/>
        <v>~gio~</v>
      </c>
      <c r="F421" s="3" t="str">
        <f t="shared" si="75"/>
        <v>[ɡioː]</v>
      </c>
      <c r="G421" s="5">
        <f t="shared" si="76"/>
        <v>3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SUM(_xlfn._xlws.FILTER($D$2:$D$1312,_xlfn.MAP($E$2:$E$1312,_xlfn.LAMBDA(_xlpm.x,_xlpm.x=$E421))))</f>
        <v>4.8899755501222489E-4</v>
      </c>
      <c r="K421" s="3">
        <f t="shared" si="79"/>
        <v>1</v>
      </c>
      <c r="L421" s="3" cm="1">
        <f t="array" ref="L421">SUM(_xlfn._xlws.FILTER($D$2:$D$1312,_xlfn.MAP($F$2:$F$1312,_xlfn.LAMBDA(_xlpm.x,_xlpm.x=$F421))))</f>
        <v>4.8899755501222489E-4</v>
      </c>
      <c r="M421" s="3">
        <f t="shared" si="80"/>
        <v>1</v>
      </c>
      <c r="N421" s="3">
        <f t="shared" si="81"/>
        <v>0.2342468675289098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~rke_~ : [ʁke_]</v>
      </c>
      <c r="B422" s="2">
        <v>1</v>
      </c>
      <c r="C422" s="1" t="s">
        <v>1585</v>
      </c>
      <c r="D422" s="3">
        <f t="shared" si="73"/>
        <v>4.8899755501222489E-4</v>
      </c>
      <c r="E422" s="3" t="str">
        <f t="shared" si="74"/>
        <v>~rke_~</v>
      </c>
      <c r="F422" s="3" t="str">
        <f t="shared" si="75"/>
        <v>[ʁke_]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 cm="1">
        <f t="array" ref="J422">SUM(_xlfn._xlws.FILTER($D$2:$D$1312,_xlfn.MAP($E$2:$E$1312,_xlfn.LAMBDA(_xlpm.x,_xlpm.x=$E422))))</f>
        <v>4.8899755501222489E-4</v>
      </c>
      <c r="K422" s="3">
        <f t="shared" si="79"/>
        <v>1</v>
      </c>
      <c r="L422" s="3" cm="1">
        <f t="array" ref="L422">SUM(_xlfn._xlws.FILTER($D$2:$D$1312,_xlfn.MAP($F$2:$F$1312,_xlfn.LAMBDA(_xlpm.x,_xlpm.x=$F422))))</f>
        <v>4.8899755501222489E-4</v>
      </c>
      <c r="M422" s="3">
        <f t="shared" si="80"/>
        <v>1</v>
      </c>
      <c r="N422" s="3">
        <f t="shared" si="81"/>
        <v>0.2342468675289098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~nks_~ : [ŋks_]</v>
      </c>
      <c r="B423" s="2">
        <v>1</v>
      </c>
      <c r="C423" s="1" t="s">
        <v>1584</v>
      </c>
      <c r="D423" s="3">
        <f t="shared" si="73"/>
        <v>4.8899755501222489E-4</v>
      </c>
      <c r="E423" s="3" t="str">
        <f t="shared" si="74"/>
        <v>~nks_~</v>
      </c>
      <c r="F423" s="3" t="str">
        <f t="shared" si="75"/>
        <v>[ŋks_]</v>
      </c>
      <c r="G423" s="5">
        <f t="shared" si="76"/>
        <v>4</v>
      </c>
      <c r="H423" s="5">
        <f t="shared" si="77"/>
        <v>4</v>
      </c>
      <c r="I423" s="5">
        <f t="shared" si="78"/>
        <v>4</v>
      </c>
      <c r="J423" s="3" cm="1">
        <f t="array" ref="J423">SUM(_xlfn._xlws.FILTER($D$2:$D$1312,_xlfn.MAP($E$2:$E$1312,_xlfn.LAMBDA(_xlpm.x,_xlpm.x=$E423))))</f>
        <v>4.8899755501222489E-4</v>
      </c>
      <c r="K423" s="3">
        <f t="shared" si="79"/>
        <v>1</v>
      </c>
      <c r="L423" s="3" cm="1">
        <f t="array" ref="L423">SUM(_xlfn._xlws.FILTER($D$2:$D$1312,_xlfn.MAP($F$2:$F$1312,_xlfn.LAMBDA(_xlpm.x,_xlpm.x=$F423))))</f>
        <v>4.8899755501222489E-4</v>
      </c>
      <c r="M423" s="3">
        <f t="shared" si="80"/>
        <v>1</v>
      </c>
      <c r="N423" s="3">
        <f t="shared" si="81"/>
        <v>0.2342468675289098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~nkt_~ : [ŋkt_]</v>
      </c>
      <c r="B424" s="2">
        <v>1</v>
      </c>
      <c r="C424" s="1" t="s">
        <v>1583</v>
      </c>
      <c r="D424" s="3">
        <f t="shared" si="73"/>
        <v>4.8899755501222489E-4</v>
      </c>
      <c r="E424" s="3" t="str">
        <f t="shared" si="74"/>
        <v>~nkt_~</v>
      </c>
      <c r="F424" s="3" t="str">
        <f t="shared" si="75"/>
        <v>[ŋkt_]</v>
      </c>
      <c r="G424" s="5">
        <f t="shared" si="76"/>
        <v>4</v>
      </c>
      <c r="H424" s="5">
        <f t="shared" si="77"/>
        <v>4</v>
      </c>
      <c r="I424" s="5">
        <f t="shared" si="78"/>
        <v>4</v>
      </c>
      <c r="J424" s="3" cm="1">
        <f t="array" ref="J424">SUM(_xlfn._xlws.FILTER($D$2:$D$1312,_xlfn.MAP($E$2:$E$1312,_xlfn.LAMBDA(_xlpm.x,_xlpm.x=$E424))))</f>
        <v>4.8899755501222489E-4</v>
      </c>
      <c r="K424" s="3">
        <f t="shared" si="79"/>
        <v>1</v>
      </c>
      <c r="L424" s="3" cm="1">
        <f t="array" ref="L424">SUM(_xlfn._xlws.FILTER($D$2:$D$1312,_xlfn.MAP($F$2:$F$1312,_xlfn.LAMBDA(_xlpm.x,_xlpm.x=$F424))))</f>
        <v>4.8899755501222489E-4</v>
      </c>
      <c r="M424" s="3">
        <f t="shared" si="80"/>
        <v>1</v>
      </c>
      <c r="N424" s="3">
        <f t="shared" si="81"/>
        <v>0.2342468675289098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~rkt_~ : [ʁkt_]</v>
      </c>
      <c r="B425" s="2">
        <v>1</v>
      </c>
      <c r="C425" s="1" t="s">
        <v>1582</v>
      </c>
      <c r="D425" s="3">
        <f t="shared" si="73"/>
        <v>4.8899755501222489E-4</v>
      </c>
      <c r="E425" s="3" t="str">
        <f t="shared" si="74"/>
        <v>~rkt_~</v>
      </c>
      <c r="F425" s="3" t="str">
        <f t="shared" si="75"/>
        <v>[ʁkt_]</v>
      </c>
      <c r="G425" s="5">
        <f t="shared" si="76"/>
        <v>4</v>
      </c>
      <c r="H425" s="5">
        <f t="shared" si="77"/>
        <v>4</v>
      </c>
      <c r="I425" s="5">
        <f t="shared" si="78"/>
        <v>4</v>
      </c>
      <c r="J425" s="3" cm="1">
        <f t="array" ref="J425">SUM(_xlfn._xlws.FILTER($D$2:$D$1312,_xlfn.MAP($E$2:$E$1312,_xlfn.LAMBDA(_xlpm.x,_xlpm.x=$E425))))</f>
        <v>4.8899755501222489E-4</v>
      </c>
      <c r="K425" s="3">
        <f t="shared" si="79"/>
        <v>1</v>
      </c>
      <c r="L425" s="3" cm="1">
        <f t="array" ref="L425">SUM(_xlfn._xlws.FILTER($D$2:$D$1312,_xlfn.MAP($F$2:$F$1312,_xlfn.LAMBDA(_xlpm.x,_xlpm.x=$F425))))</f>
        <v>4.8899755501222489E-4</v>
      </c>
      <c r="M425" s="3">
        <f t="shared" si="80"/>
        <v>1</v>
      </c>
      <c r="N425" s="3">
        <f t="shared" si="81"/>
        <v>0.2342468675289098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~rme_~ : [ʁme_]</v>
      </c>
      <c r="B426" s="2">
        <v>1</v>
      </c>
      <c r="C426" s="1" t="s">
        <v>1581</v>
      </c>
      <c r="D426" s="3">
        <f t="shared" si="73"/>
        <v>4.8899755501222489E-4</v>
      </c>
      <c r="E426" s="3" t="str">
        <f t="shared" si="74"/>
        <v>~rme_~</v>
      </c>
      <c r="F426" s="3" t="str">
        <f t="shared" si="75"/>
        <v>[ʁme_]</v>
      </c>
      <c r="G426" s="5">
        <f t="shared" si="76"/>
        <v>4</v>
      </c>
      <c r="H426" s="5">
        <f t="shared" si="77"/>
        <v>4</v>
      </c>
      <c r="I426" s="5">
        <f t="shared" si="78"/>
        <v>4</v>
      </c>
      <c r="J426" s="3" cm="1">
        <f t="array" ref="J426">SUM(_xlfn._xlws.FILTER($D$2:$D$1312,_xlfn.MAP($E$2:$E$1312,_xlfn.LAMBDA(_xlpm.x,_xlpm.x=$E426))))</f>
        <v>4.8899755501222489E-4</v>
      </c>
      <c r="K426" s="3">
        <f t="shared" si="79"/>
        <v>1</v>
      </c>
      <c r="L426" s="3" cm="1">
        <f t="array" ref="L426">SUM(_xlfn._xlws.FILTER($D$2:$D$1312,_xlfn.MAP($F$2:$F$1312,_xlfn.LAMBDA(_xlpm.x,_xlpm.x=$F426))))</f>
        <v>4.8899755501222489E-4</v>
      </c>
      <c r="M426" s="3">
        <f t="shared" si="80"/>
        <v>1</v>
      </c>
      <c r="N426" s="3">
        <f t="shared" si="81"/>
        <v>0.2342468675289098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~ende~ : [ɛnde]</v>
      </c>
      <c r="B427" s="2">
        <v>1</v>
      </c>
      <c r="C427" s="1" t="s">
        <v>1580</v>
      </c>
      <c r="D427" s="3">
        <f t="shared" si="73"/>
        <v>4.8899755501222489E-4</v>
      </c>
      <c r="E427" s="3" t="str">
        <f t="shared" si="74"/>
        <v>~ende~</v>
      </c>
      <c r="F427" s="3" t="str">
        <f t="shared" si="75"/>
        <v>[ɛnde]</v>
      </c>
      <c r="G427" s="5">
        <f t="shared" si="76"/>
        <v>4</v>
      </c>
      <c r="H427" s="5">
        <f t="shared" si="77"/>
        <v>4</v>
      </c>
      <c r="I427" s="5">
        <f t="shared" si="78"/>
        <v>4</v>
      </c>
      <c r="J427" s="3" cm="1">
        <f t="array" ref="J427">SUM(_xlfn._xlws.FILTER($D$2:$D$1312,_xlfn.MAP($E$2:$E$1312,_xlfn.LAMBDA(_xlpm.x,_xlpm.x=$E427))))</f>
        <v>4.8899755501222489E-4</v>
      </c>
      <c r="K427" s="3">
        <f t="shared" si="79"/>
        <v>1</v>
      </c>
      <c r="L427" s="3" cm="1">
        <f t="array" ref="L427">SUM(_xlfn._xlws.FILTER($D$2:$D$1312,_xlfn.MAP($F$2:$F$1312,_xlfn.LAMBDA(_xlpm.x,_xlpm.x=$F427))))</f>
        <v>4.8899755501222489E-4</v>
      </c>
      <c r="M427" s="3">
        <f t="shared" si="80"/>
        <v>1</v>
      </c>
      <c r="N427" s="3">
        <f t="shared" si="81"/>
        <v>0.2342468675289098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~indu~ : [ɪndʊ]</v>
      </c>
      <c r="B428" s="2">
        <v>1</v>
      </c>
      <c r="C428" s="1" t="s">
        <v>1579</v>
      </c>
      <c r="D428" s="3">
        <f t="shared" si="73"/>
        <v>4.8899755501222489E-4</v>
      </c>
      <c r="E428" s="3" t="str">
        <f t="shared" si="74"/>
        <v>~indu~</v>
      </c>
      <c r="F428" s="3" t="str">
        <f t="shared" si="75"/>
        <v>[ɪndʊ]</v>
      </c>
      <c r="G428" s="5">
        <f t="shared" si="76"/>
        <v>4</v>
      </c>
      <c r="H428" s="5">
        <f t="shared" si="77"/>
        <v>4</v>
      </c>
      <c r="I428" s="5">
        <f t="shared" si="78"/>
        <v>4</v>
      </c>
      <c r="J428" s="3" cm="1">
        <f t="array" ref="J428">SUM(_xlfn._xlws.FILTER($D$2:$D$1312,_xlfn.MAP($E$2:$E$1312,_xlfn.LAMBDA(_xlpm.x,_xlpm.x=$E428))))</f>
        <v>4.8899755501222489E-4</v>
      </c>
      <c r="K428" s="3">
        <f t="shared" si="79"/>
        <v>1</v>
      </c>
      <c r="L428" s="3" cm="1">
        <f t="array" ref="L428">SUM(_xlfn._xlws.FILTER($D$2:$D$1312,_xlfn.MAP($F$2:$F$1312,_xlfn.LAMBDA(_xlpm.x,_xlpm.x=$F428))))</f>
        <v>4.8899755501222489E-4</v>
      </c>
      <c r="M428" s="3">
        <f t="shared" si="80"/>
        <v>1</v>
      </c>
      <c r="N428" s="3">
        <f t="shared" si="81"/>
        <v>0.2342468675289098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~rnen~ : [ʁnen]</v>
      </c>
      <c r="B429" s="2">
        <v>1</v>
      </c>
      <c r="C429" s="1" t="s">
        <v>1578</v>
      </c>
      <c r="D429" s="3">
        <f t="shared" si="73"/>
        <v>4.8899755501222489E-4</v>
      </c>
      <c r="E429" s="3" t="str">
        <f t="shared" si="74"/>
        <v>~rnen~</v>
      </c>
      <c r="F429" s="3" t="str">
        <f t="shared" si="75"/>
        <v>[ʁnen]</v>
      </c>
      <c r="G429" s="5">
        <f t="shared" si="76"/>
        <v>4</v>
      </c>
      <c r="H429" s="5">
        <f t="shared" si="77"/>
        <v>4</v>
      </c>
      <c r="I429" s="5">
        <f t="shared" si="78"/>
        <v>4</v>
      </c>
      <c r="J429" s="3" cm="1">
        <f t="array" ref="J429">SUM(_xlfn._xlws.FILTER($D$2:$D$1312,_xlfn.MAP($E$2:$E$1312,_xlfn.LAMBDA(_xlpm.x,_xlpm.x=$E429))))</f>
        <v>4.8899755501222489E-4</v>
      </c>
      <c r="K429" s="3">
        <f t="shared" si="79"/>
        <v>1</v>
      </c>
      <c r="L429" s="3" cm="1">
        <f t="array" ref="L429">SUM(_xlfn._xlws.FILTER($D$2:$D$1312,_xlfn.MAP($F$2:$F$1312,_xlfn.LAMBDA(_xlpm.x,_xlpm.x=$F429))))</f>
        <v>4.8899755501222489E-4</v>
      </c>
      <c r="M429" s="3">
        <f t="shared" si="80"/>
        <v>1</v>
      </c>
      <c r="N429" s="3">
        <f t="shared" si="81"/>
        <v>0.2342468675289098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~inte~ : [ɪnte]</v>
      </c>
      <c r="B430" s="2">
        <v>1</v>
      </c>
      <c r="C430" s="1" t="s">
        <v>1577</v>
      </c>
      <c r="D430" s="3">
        <f t="shared" si="73"/>
        <v>4.8899755501222489E-4</v>
      </c>
      <c r="E430" s="3" t="str">
        <f t="shared" si="74"/>
        <v>~inte~</v>
      </c>
      <c r="F430" s="3" t="str">
        <f t="shared" si="75"/>
        <v>[ɪnte]</v>
      </c>
      <c r="G430" s="5">
        <f t="shared" si="76"/>
        <v>4</v>
      </c>
      <c r="H430" s="5">
        <f t="shared" si="77"/>
        <v>4</v>
      </c>
      <c r="I430" s="5">
        <f t="shared" si="78"/>
        <v>4</v>
      </c>
      <c r="J430" s="3" cm="1">
        <f t="array" ref="J430">SUM(_xlfn._xlws.FILTER($D$2:$D$1312,_xlfn.MAP($E$2:$E$1312,_xlfn.LAMBDA(_xlpm.x,_xlpm.x=$E430))))</f>
        <v>4.8899755501222489E-4</v>
      </c>
      <c r="K430" s="3">
        <f t="shared" si="79"/>
        <v>1</v>
      </c>
      <c r="L430" s="3" cm="1">
        <f t="array" ref="L430">SUM(_xlfn._xlws.FILTER($D$2:$D$1312,_xlfn.MAP($F$2:$F$1312,_xlfn.LAMBDA(_xlpm.x,_xlpm.x=$F430))))</f>
        <v>4.8899755501222489E-4</v>
      </c>
      <c r="M430" s="3">
        <f t="shared" si="80"/>
        <v>1</v>
      </c>
      <c r="N430" s="3">
        <f t="shared" si="81"/>
        <v>0.2342468675289098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~rot~ : [ʁoːt]</v>
      </c>
      <c r="B431" s="2">
        <v>1</v>
      </c>
      <c r="C431" s="1" t="s">
        <v>1576</v>
      </c>
      <c r="D431" s="3">
        <f t="shared" si="73"/>
        <v>4.8899755501222489E-4</v>
      </c>
      <c r="E431" s="3" t="str">
        <f t="shared" si="74"/>
        <v>~rot~</v>
      </c>
      <c r="F431" s="3" t="str">
        <f t="shared" si="75"/>
        <v>[ʁoːt]</v>
      </c>
      <c r="G431" s="5">
        <f t="shared" si="76"/>
        <v>3</v>
      </c>
      <c r="H431" s="5">
        <f t="shared" si="77"/>
        <v>4</v>
      </c>
      <c r="I431" s="5">
        <f t="shared" si="78"/>
        <v>4</v>
      </c>
      <c r="J431" s="3" cm="1">
        <f t="array" ref="J431">SUM(_xlfn._xlws.FILTER($D$2:$D$1312,_xlfn.MAP($E$2:$E$1312,_xlfn.LAMBDA(_xlpm.x,_xlpm.x=$E431))))</f>
        <v>4.8899755501222489E-4</v>
      </c>
      <c r="K431" s="3">
        <f t="shared" si="79"/>
        <v>1</v>
      </c>
      <c r="L431" s="3" cm="1">
        <f t="array" ref="L431">SUM(_xlfn._xlws.FILTER($D$2:$D$1312,_xlfn.MAP($F$2:$F$1312,_xlfn.LAMBDA(_xlpm.x,_xlpm.x=$F431))))</f>
        <v>4.8899755501222489E-4</v>
      </c>
      <c r="M431" s="3">
        <f t="shared" si="80"/>
        <v>1</v>
      </c>
      <c r="N431" s="3">
        <f t="shared" si="81"/>
        <v>0.2342468675289098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~rohr~ : [ʁoːɐ]</v>
      </c>
      <c r="B432" s="2">
        <v>1</v>
      </c>
      <c r="C432" s="1" t="s">
        <v>1575</v>
      </c>
      <c r="D432" s="3">
        <f t="shared" si="73"/>
        <v>4.8899755501222489E-4</v>
      </c>
      <c r="E432" s="3" t="str">
        <f t="shared" si="74"/>
        <v>~rohr~</v>
      </c>
      <c r="F432" s="3" t="str">
        <f t="shared" si="75"/>
        <v>[ʁoːɐ]</v>
      </c>
      <c r="G432" s="5">
        <f t="shared" si="76"/>
        <v>4</v>
      </c>
      <c r="H432" s="5">
        <f t="shared" si="77"/>
        <v>4</v>
      </c>
      <c r="I432" s="5">
        <f t="shared" si="78"/>
        <v>4</v>
      </c>
      <c r="J432" s="3" cm="1">
        <f t="array" ref="J432">SUM(_xlfn._xlws.FILTER($D$2:$D$1312,_xlfn.MAP($E$2:$E$1312,_xlfn.LAMBDA(_xlpm.x,_xlpm.x=$E432))))</f>
        <v>4.8899755501222489E-4</v>
      </c>
      <c r="K432" s="3">
        <f t="shared" si="79"/>
        <v>1</v>
      </c>
      <c r="L432" s="3" cm="1">
        <f t="array" ref="L432">SUM(_xlfn._xlws.FILTER($D$2:$D$1312,_xlfn.MAP($F$2:$F$1312,_xlfn.LAMBDA(_xlpm.x,_xlpm.x=$F432))))</f>
        <v>4.8899755501222489E-4</v>
      </c>
      <c r="M432" s="3">
        <f t="shared" si="80"/>
        <v>1</v>
      </c>
      <c r="N432" s="3">
        <f t="shared" si="81"/>
        <v>0.2342468675289098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~obje~ : [ɔpʝɛ]</v>
      </c>
      <c r="B433" s="2">
        <v>1</v>
      </c>
      <c r="C433" s="1" t="s">
        <v>1574</v>
      </c>
      <c r="D433" s="3">
        <f t="shared" si="73"/>
        <v>4.8899755501222489E-4</v>
      </c>
      <c r="E433" s="3" t="str">
        <f t="shared" si="74"/>
        <v>~obje~</v>
      </c>
      <c r="F433" s="3" t="str">
        <f t="shared" si="75"/>
        <v>[ɔpʝɛ]</v>
      </c>
      <c r="G433" s="5">
        <f t="shared" si="76"/>
        <v>4</v>
      </c>
      <c r="H433" s="5">
        <f t="shared" si="77"/>
        <v>4</v>
      </c>
      <c r="I433" s="5">
        <f t="shared" si="78"/>
        <v>4</v>
      </c>
      <c r="J433" s="3" cm="1">
        <f t="array" ref="J433">SUM(_xlfn._xlws.FILTER($D$2:$D$1312,_xlfn.MAP($E$2:$E$1312,_xlfn.LAMBDA(_xlpm.x,_xlpm.x=$E433))))</f>
        <v>4.8899755501222489E-4</v>
      </c>
      <c r="K433" s="3">
        <f t="shared" si="79"/>
        <v>1</v>
      </c>
      <c r="L433" s="3" cm="1">
        <f t="array" ref="L433">SUM(_xlfn._xlws.FILTER($D$2:$D$1312,_xlfn.MAP($F$2:$F$1312,_xlfn.LAMBDA(_xlpm.x,_xlpm.x=$F433))))</f>
        <v>4.8899755501222489E-4</v>
      </c>
      <c r="M433" s="3">
        <f t="shared" si="80"/>
        <v>1</v>
      </c>
      <c r="N433" s="3">
        <f t="shared" si="81"/>
        <v>0.2342468675289098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~rte_~ : [ʁte_]</v>
      </c>
      <c r="B434" s="2">
        <v>1</v>
      </c>
      <c r="C434" s="1" t="s">
        <v>1573</v>
      </c>
      <c r="D434" s="3">
        <f t="shared" si="73"/>
        <v>4.8899755501222489E-4</v>
      </c>
      <c r="E434" s="3" t="str">
        <f t="shared" si="74"/>
        <v>~rte_~</v>
      </c>
      <c r="F434" s="3" t="str">
        <f t="shared" si="75"/>
        <v>[ʁte_]</v>
      </c>
      <c r="G434" s="5">
        <f t="shared" si="76"/>
        <v>4</v>
      </c>
      <c r="H434" s="5">
        <f t="shared" si="77"/>
        <v>4</v>
      </c>
      <c r="I434" s="5">
        <f t="shared" si="78"/>
        <v>4</v>
      </c>
      <c r="J434" s="3" cm="1">
        <f t="array" ref="J434">SUM(_xlfn._xlws.FILTER($D$2:$D$1312,_xlfn.MAP($E$2:$E$1312,_xlfn.LAMBDA(_xlpm.x,_xlpm.x=$E434))))</f>
        <v>4.8899755501222489E-4</v>
      </c>
      <c r="K434" s="3">
        <f t="shared" si="79"/>
        <v>1</v>
      </c>
      <c r="L434" s="3" cm="1">
        <f t="array" ref="L434">SUM(_xlfn._xlws.FILTER($D$2:$D$1312,_xlfn.MAP($F$2:$F$1312,_xlfn.LAMBDA(_xlpm.x,_xlpm.x=$F434))))</f>
        <v>4.8899755501222489E-4</v>
      </c>
      <c r="M434" s="3">
        <f t="shared" si="80"/>
        <v>1</v>
      </c>
      <c r="N434" s="3">
        <f t="shared" si="81"/>
        <v>0.2342468675289098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~ruf~ : [ʁuːf]</v>
      </c>
      <c r="B435" s="2">
        <v>1</v>
      </c>
      <c r="C435" s="1" t="s">
        <v>1572</v>
      </c>
      <c r="D435" s="3">
        <f t="shared" si="73"/>
        <v>4.8899755501222489E-4</v>
      </c>
      <c r="E435" s="3" t="str">
        <f t="shared" si="74"/>
        <v>~ruf~</v>
      </c>
      <c r="F435" s="3" t="str">
        <f t="shared" si="75"/>
        <v>[ʁuːf]</v>
      </c>
      <c r="G435" s="5">
        <f t="shared" si="76"/>
        <v>3</v>
      </c>
      <c r="H435" s="5">
        <f t="shared" si="77"/>
        <v>4</v>
      </c>
      <c r="I435" s="5">
        <f t="shared" si="78"/>
        <v>4</v>
      </c>
      <c r="J435" s="3" cm="1">
        <f t="array" ref="J435">SUM(_xlfn._xlws.FILTER($D$2:$D$1312,_xlfn.MAP($E$2:$E$1312,_xlfn.LAMBDA(_xlpm.x,_xlpm.x=$E435))))</f>
        <v>4.8899755501222489E-4</v>
      </c>
      <c r="K435" s="3">
        <f t="shared" si="79"/>
        <v>1</v>
      </c>
      <c r="L435" s="3" cm="1">
        <f t="array" ref="L435">SUM(_xlfn._xlws.FILTER($D$2:$D$1312,_xlfn.MAP($F$2:$F$1312,_xlfn.LAMBDA(_xlpm.x,_xlpm.x=$F435))))</f>
        <v>4.8899755501222489E-4</v>
      </c>
      <c r="M435" s="3">
        <f t="shared" si="80"/>
        <v>1</v>
      </c>
      <c r="N435" s="3">
        <f t="shared" si="81"/>
        <v>0.2342468675289098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~gut~ : [ɡuːt]</v>
      </c>
      <c r="B436" s="2">
        <v>1</v>
      </c>
      <c r="C436" s="1" t="s">
        <v>1571</v>
      </c>
      <c r="D436" s="3">
        <f t="shared" si="73"/>
        <v>4.8899755501222489E-4</v>
      </c>
      <c r="E436" s="3" t="str">
        <f t="shared" si="74"/>
        <v>~gut~</v>
      </c>
      <c r="F436" s="3" t="str">
        <f t="shared" si="75"/>
        <v>[ɡuːt]</v>
      </c>
      <c r="G436" s="5">
        <f t="shared" si="76"/>
        <v>3</v>
      </c>
      <c r="H436" s="5">
        <f t="shared" si="77"/>
        <v>4</v>
      </c>
      <c r="I436" s="5">
        <f t="shared" si="78"/>
        <v>4</v>
      </c>
      <c r="J436" s="3" cm="1">
        <f t="array" ref="J436">SUM(_xlfn._xlws.FILTER($D$2:$D$1312,_xlfn.MAP($E$2:$E$1312,_xlfn.LAMBDA(_xlpm.x,_xlpm.x=$E436))))</f>
        <v>4.8899755501222489E-4</v>
      </c>
      <c r="K436" s="3">
        <f t="shared" si="79"/>
        <v>1</v>
      </c>
      <c r="L436" s="3" cm="1">
        <f t="array" ref="L436">SUM(_xlfn._xlws.FILTER($D$2:$D$1312,_xlfn.MAP($F$2:$F$1312,_xlfn.LAMBDA(_xlpm.x,_xlpm.x=$F436))))</f>
        <v>4.8899755501222489E-4</v>
      </c>
      <c r="M436" s="3">
        <f t="shared" si="80"/>
        <v>1</v>
      </c>
      <c r="N436" s="3">
        <f t="shared" si="81"/>
        <v>0.2342468675289098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~ruhi~ : [ʁuːɪ]</v>
      </c>
      <c r="B437" s="2">
        <v>1</v>
      </c>
      <c r="C437" s="1" t="s">
        <v>1570</v>
      </c>
      <c r="D437" s="3">
        <f t="shared" si="73"/>
        <v>4.8899755501222489E-4</v>
      </c>
      <c r="E437" s="3" t="str">
        <f t="shared" si="74"/>
        <v>~ruhi~</v>
      </c>
      <c r="F437" s="3" t="str">
        <f t="shared" si="75"/>
        <v>[ʁuːɪ]</v>
      </c>
      <c r="G437" s="5">
        <f t="shared" si="76"/>
        <v>4</v>
      </c>
      <c r="H437" s="5">
        <f t="shared" si="77"/>
        <v>4</v>
      </c>
      <c r="I437" s="5">
        <f t="shared" si="78"/>
        <v>4</v>
      </c>
      <c r="J437" s="3" cm="1">
        <f t="array" ref="J437">SUM(_xlfn._xlws.FILTER($D$2:$D$1312,_xlfn.MAP($E$2:$E$1312,_xlfn.LAMBDA(_xlpm.x,_xlpm.x=$E437))))</f>
        <v>4.8899755501222489E-4</v>
      </c>
      <c r="K437" s="3">
        <f t="shared" si="79"/>
        <v>1</v>
      </c>
      <c r="L437" s="3" cm="1">
        <f t="array" ref="L437">SUM(_xlfn._xlws.FILTER($D$2:$D$1312,_xlfn.MAP($F$2:$F$1312,_xlfn.LAMBDA(_xlpm.x,_xlpm.x=$F437))))</f>
        <v>4.8899755501222489E-4</v>
      </c>
      <c r="M437" s="3">
        <f t="shared" si="80"/>
        <v>1</v>
      </c>
      <c r="N437" s="3">
        <f t="shared" si="81"/>
        <v>0.2342468675289098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~erra~ : [ɐʁaː]</v>
      </c>
      <c r="B438" s="2">
        <v>1</v>
      </c>
      <c r="C438" s="1" t="s">
        <v>1569</v>
      </c>
      <c r="D438" s="3">
        <f t="shared" si="73"/>
        <v>4.8899755501222489E-4</v>
      </c>
      <c r="E438" s="3" t="str">
        <f t="shared" si="74"/>
        <v>~erra~</v>
      </c>
      <c r="F438" s="3" t="str">
        <f t="shared" si="75"/>
        <v>[ɐʁaː]</v>
      </c>
      <c r="G438" s="5">
        <f t="shared" si="76"/>
        <v>4</v>
      </c>
      <c r="H438" s="5">
        <f t="shared" si="77"/>
        <v>4</v>
      </c>
      <c r="I438" s="5">
        <f t="shared" si="78"/>
        <v>4</v>
      </c>
      <c r="J438" s="3" cm="1">
        <f t="array" ref="J438">SUM(_xlfn._xlws.FILTER($D$2:$D$1312,_xlfn.MAP($E$2:$E$1312,_xlfn.LAMBDA(_xlpm.x,_xlpm.x=$E438))))</f>
        <v>4.8899755501222489E-4</v>
      </c>
      <c r="K438" s="3">
        <f t="shared" si="79"/>
        <v>1</v>
      </c>
      <c r="L438" s="3" cm="1">
        <f t="array" ref="L438">SUM(_xlfn._xlws.FILTER($D$2:$D$1312,_xlfn.MAP($F$2:$F$1312,_xlfn.LAMBDA(_xlpm.x,_xlpm.x=$F438))))</f>
        <v>4.8899755501222489E-4</v>
      </c>
      <c r="M438" s="3">
        <f t="shared" si="80"/>
        <v>1</v>
      </c>
      <c r="N438" s="3">
        <f t="shared" si="81"/>
        <v>0.2342468675289098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~gebi~ : [ɡəbɪ]</v>
      </c>
      <c r="B439" s="2">
        <v>1</v>
      </c>
      <c r="C439" s="1" t="s">
        <v>1568</v>
      </c>
      <c r="D439" s="3">
        <f t="shared" si="73"/>
        <v>4.8899755501222489E-4</v>
      </c>
      <c r="E439" s="3" t="str">
        <f t="shared" si="74"/>
        <v>~gebi~</v>
      </c>
      <c r="F439" s="3" t="str">
        <f t="shared" si="75"/>
        <v>[ɡəbɪ]</v>
      </c>
      <c r="G439" s="5">
        <f t="shared" si="76"/>
        <v>4</v>
      </c>
      <c r="H439" s="5">
        <f t="shared" si="77"/>
        <v>4</v>
      </c>
      <c r="I439" s="5">
        <f t="shared" si="78"/>
        <v>4</v>
      </c>
      <c r="J439" s="3" cm="1">
        <f t="array" ref="J439">SUM(_xlfn._xlws.FILTER($D$2:$D$1312,_xlfn.MAP($E$2:$E$1312,_xlfn.LAMBDA(_xlpm.x,_xlpm.x=$E439))))</f>
        <v>4.8899755501222489E-4</v>
      </c>
      <c r="K439" s="3">
        <f t="shared" si="79"/>
        <v>1</v>
      </c>
      <c r="L439" s="3" cm="1">
        <f t="array" ref="L439">SUM(_xlfn._xlws.FILTER($D$2:$D$1312,_xlfn.MAP($F$2:$F$1312,_xlfn.LAMBDA(_xlpm.x,_xlpm.x=$F439))))</f>
        <v>4.8899755501222489E-4</v>
      </c>
      <c r="M439" s="3">
        <f t="shared" si="80"/>
        <v>1</v>
      </c>
      <c r="N439" s="3">
        <f t="shared" si="81"/>
        <v>0.2342468675289098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~gedi~ : [ɡədɪ]</v>
      </c>
      <c r="B440" s="2">
        <v>1</v>
      </c>
      <c r="C440" s="1" t="s">
        <v>1567</v>
      </c>
      <c r="D440" s="3">
        <f t="shared" si="73"/>
        <v>4.8899755501222489E-4</v>
      </c>
      <c r="E440" s="3" t="str">
        <f t="shared" si="74"/>
        <v>~gedi~</v>
      </c>
      <c r="F440" s="3" t="str">
        <f t="shared" si="75"/>
        <v>[ɡədɪ]</v>
      </c>
      <c r="G440" s="5">
        <f t="shared" si="76"/>
        <v>4</v>
      </c>
      <c r="H440" s="5">
        <f t="shared" si="77"/>
        <v>4</v>
      </c>
      <c r="I440" s="5">
        <f t="shared" si="78"/>
        <v>4</v>
      </c>
      <c r="J440" s="3" cm="1">
        <f t="array" ref="J440">SUM(_xlfn._xlws.FILTER($D$2:$D$1312,_xlfn.MAP($E$2:$E$1312,_xlfn.LAMBDA(_xlpm.x,_xlpm.x=$E440))))</f>
        <v>4.8899755501222489E-4</v>
      </c>
      <c r="K440" s="3">
        <f t="shared" si="79"/>
        <v>1</v>
      </c>
      <c r="L440" s="3" cm="1">
        <f t="array" ref="L440">SUM(_xlfn._xlws.FILTER($D$2:$D$1312,_xlfn.MAP($F$2:$F$1312,_xlfn.LAMBDA(_xlpm.x,_xlpm.x=$F440))))</f>
        <v>4.8899755501222489E-4</v>
      </c>
      <c r="M440" s="3">
        <f t="shared" si="80"/>
        <v>1</v>
      </c>
      <c r="N440" s="3">
        <f t="shared" si="81"/>
        <v>0.2342468675289098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~erge~ : [ɐɡeː]</v>
      </c>
      <c r="B441" s="2">
        <v>1</v>
      </c>
      <c r="C441" s="1" t="s">
        <v>1566</v>
      </c>
      <c r="D441" s="3">
        <f t="shared" si="73"/>
        <v>4.8899755501222489E-4</v>
      </c>
      <c r="E441" s="3" t="str">
        <f t="shared" si="74"/>
        <v>~erge~</v>
      </c>
      <c r="F441" s="3" t="str">
        <f t="shared" si="75"/>
        <v>[ɐɡeː]</v>
      </c>
      <c r="G441" s="5">
        <f t="shared" si="76"/>
        <v>4</v>
      </c>
      <c r="H441" s="5">
        <f t="shared" si="77"/>
        <v>4</v>
      </c>
      <c r="I441" s="5">
        <f t="shared" si="78"/>
        <v>4</v>
      </c>
      <c r="J441" s="3" cm="1">
        <f t="array" ref="J441">SUM(_xlfn._xlws.FILTER($D$2:$D$1312,_xlfn.MAP($E$2:$E$1312,_xlfn.LAMBDA(_xlpm.x,_xlpm.x=$E441))))</f>
        <v>4.8899755501222489E-4</v>
      </c>
      <c r="K441" s="3">
        <f t="shared" si="79"/>
        <v>1</v>
      </c>
      <c r="L441" s="3" cm="1">
        <f t="array" ref="L441">SUM(_xlfn._xlws.FILTER($D$2:$D$1312,_xlfn.MAP($F$2:$F$1312,_xlfn.LAMBDA(_xlpm.x,_xlpm.x=$F441))))</f>
        <v>4.8899755501222489E-4</v>
      </c>
      <c r="M441" s="3">
        <f t="shared" si="80"/>
        <v>1</v>
      </c>
      <c r="N441" s="3">
        <f t="shared" si="81"/>
        <v>0.2342468675289098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~gefa~ : [ɡəfa]</v>
      </c>
      <c r="B442" s="2">
        <v>1</v>
      </c>
      <c r="C442" s="1" t="s">
        <v>1565</v>
      </c>
      <c r="D442" s="3">
        <f t="shared" si="73"/>
        <v>4.8899755501222489E-4</v>
      </c>
      <c r="E442" s="3" t="str">
        <f t="shared" si="74"/>
        <v>~gefa~</v>
      </c>
      <c r="F442" s="3" t="str">
        <f t="shared" si="75"/>
        <v>[ɡəfa]</v>
      </c>
      <c r="G442" s="5">
        <f t="shared" si="76"/>
        <v>4</v>
      </c>
      <c r="H442" s="5">
        <f t="shared" si="77"/>
        <v>4</v>
      </c>
      <c r="I442" s="5">
        <f t="shared" si="78"/>
        <v>4</v>
      </c>
      <c r="J442" s="3" cm="1">
        <f t="array" ref="J442">SUM(_xlfn._xlws.FILTER($D$2:$D$1312,_xlfn.MAP($E$2:$E$1312,_xlfn.LAMBDA(_xlpm.x,_xlpm.x=$E442))))</f>
        <v>4.8899755501222489E-4</v>
      </c>
      <c r="K442" s="3">
        <f t="shared" si="79"/>
        <v>1</v>
      </c>
      <c r="L442" s="3" cm="1">
        <f t="array" ref="L442">SUM(_xlfn._xlws.FILTER($D$2:$D$1312,_xlfn.MAP($F$2:$F$1312,_xlfn.LAMBDA(_xlpm.x,_xlpm.x=$F442))))</f>
        <v>4.8899755501222489E-4</v>
      </c>
      <c r="M442" s="3">
        <f t="shared" si="80"/>
        <v>1</v>
      </c>
      <c r="N442" s="3">
        <f t="shared" si="81"/>
        <v>0.2342468675289098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~gefu~ : [ɡəfʊ]</v>
      </c>
      <c r="B443" s="2">
        <v>1</v>
      </c>
      <c r="C443" s="1" t="s">
        <v>1564</v>
      </c>
      <c r="D443" s="3">
        <f t="shared" si="73"/>
        <v>4.8899755501222489E-4</v>
      </c>
      <c r="E443" s="3" t="str">
        <f t="shared" si="74"/>
        <v>~gefu~</v>
      </c>
      <c r="F443" s="3" t="str">
        <f t="shared" si="75"/>
        <v>[ɡəfʊ]</v>
      </c>
      <c r="G443" s="5">
        <f t="shared" si="76"/>
        <v>4</v>
      </c>
      <c r="H443" s="5">
        <f t="shared" si="77"/>
        <v>4</v>
      </c>
      <c r="I443" s="5">
        <f t="shared" si="78"/>
        <v>4</v>
      </c>
      <c r="J443" s="3" cm="1">
        <f t="array" ref="J443">SUM(_xlfn._xlws.FILTER($D$2:$D$1312,_xlfn.MAP($E$2:$E$1312,_xlfn.LAMBDA(_xlpm.x,_xlpm.x=$E443))))</f>
        <v>4.8899755501222489E-4</v>
      </c>
      <c r="K443" s="3">
        <f t="shared" si="79"/>
        <v>1</v>
      </c>
      <c r="L443" s="3" cm="1">
        <f t="array" ref="L443">SUM(_xlfn._xlws.FILTER($D$2:$D$1312,_xlfn.MAP($F$2:$F$1312,_xlfn.LAMBDA(_xlpm.x,_xlpm.x=$F443))))</f>
        <v>4.8899755501222489E-4</v>
      </c>
      <c r="M443" s="3">
        <f t="shared" si="80"/>
        <v>1</v>
      </c>
      <c r="N443" s="3">
        <f t="shared" si="81"/>
        <v>0.2342468675289098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~rekt~ : [ʁɛkt]</v>
      </c>
      <c r="B444" s="2">
        <v>1</v>
      </c>
      <c r="C444" s="1" t="s">
        <v>1563</v>
      </c>
      <c r="D444" s="3">
        <f t="shared" si="73"/>
        <v>4.8899755501222489E-4</v>
      </c>
      <c r="E444" s="3" t="str">
        <f t="shared" si="74"/>
        <v>~rekt~</v>
      </c>
      <c r="F444" s="3" t="str">
        <f t="shared" si="75"/>
        <v>[ʁɛkt]</v>
      </c>
      <c r="G444" s="5">
        <f t="shared" si="76"/>
        <v>4</v>
      </c>
      <c r="H444" s="5">
        <f t="shared" si="77"/>
        <v>4</v>
      </c>
      <c r="I444" s="5">
        <f t="shared" si="78"/>
        <v>4</v>
      </c>
      <c r="J444" s="3" cm="1">
        <f t="array" ref="J444">SUM(_xlfn._xlws.FILTER($D$2:$D$1312,_xlfn.MAP($E$2:$E$1312,_xlfn.LAMBDA(_xlpm.x,_xlpm.x=$E444))))</f>
        <v>4.8899755501222489E-4</v>
      </c>
      <c r="K444" s="3">
        <f t="shared" si="79"/>
        <v>1</v>
      </c>
      <c r="L444" s="3" cm="1">
        <f t="array" ref="L444">SUM(_xlfn._xlws.FILTER($D$2:$D$1312,_xlfn.MAP($F$2:$F$1312,_xlfn.LAMBDA(_xlpm.x,_xlpm.x=$F444))))</f>
        <v>4.8899755501222489E-4</v>
      </c>
      <c r="M444" s="3">
        <f t="shared" si="80"/>
        <v>1</v>
      </c>
      <c r="N444" s="3">
        <f t="shared" si="81"/>
        <v>0.2342468675289098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~gelb~ : [ɡɛlp]</v>
      </c>
      <c r="B445" s="2">
        <v>1</v>
      </c>
      <c r="C445" s="1" t="s">
        <v>1562</v>
      </c>
      <c r="D445" s="3">
        <f t="shared" si="73"/>
        <v>4.8899755501222489E-4</v>
      </c>
      <c r="E445" s="3" t="str">
        <f t="shared" si="74"/>
        <v>~gelb~</v>
      </c>
      <c r="F445" s="3" t="str">
        <f t="shared" si="75"/>
        <v>[ɡɛlp]</v>
      </c>
      <c r="G445" s="5">
        <f t="shared" si="76"/>
        <v>4</v>
      </c>
      <c r="H445" s="5">
        <f t="shared" si="77"/>
        <v>4</v>
      </c>
      <c r="I445" s="5">
        <f t="shared" si="78"/>
        <v>4</v>
      </c>
      <c r="J445" s="3" cm="1">
        <f t="array" ref="J445">SUM(_xlfn._xlws.FILTER($D$2:$D$1312,_xlfn.MAP($E$2:$E$1312,_xlfn.LAMBDA(_xlpm.x,_xlpm.x=$E445))))</f>
        <v>4.8899755501222489E-4</v>
      </c>
      <c r="K445" s="3">
        <f t="shared" si="79"/>
        <v>1</v>
      </c>
      <c r="L445" s="3" cm="1">
        <f t="array" ref="L445">SUM(_xlfn._xlws.FILTER($D$2:$D$1312,_xlfn.MAP($F$2:$F$1312,_xlfn.LAMBDA(_xlpm.x,_xlpm.x=$F445))))</f>
        <v>4.8899755501222489E-4</v>
      </c>
      <c r="M445" s="3">
        <f t="shared" si="80"/>
        <v>1</v>
      </c>
      <c r="N445" s="3">
        <f t="shared" si="81"/>
        <v>0.2342468675289098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~geld~ : [ɡɛlt]</v>
      </c>
      <c r="B446" s="2">
        <v>1</v>
      </c>
      <c r="C446" s="1" t="s">
        <v>1561</v>
      </c>
      <c r="D446" s="3">
        <f t="shared" si="73"/>
        <v>4.8899755501222489E-4</v>
      </c>
      <c r="E446" s="3" t="str">
        <f t="shared" si="74"/>
        <v>~geld~</v>
      </c>
      <c r="F446" s="3" t="str">
        <f t="shared" si="75"/>
        <v>[ɡɛlt]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 cm="1">
        <f t="array" ref="J446">SUM(_xlfn._xlws.FILTER($D$2:$D$1312,_xlfn.MAP($E$2:$E$1312,_xlfn.LAMBDA(_xlpm.x,_xlpm.x=$E446))))</f>
        <v>4.8899755501222489E-4</v>
      </c>
      <c r="K446" s="3">
        <f t="shared" si="79"/>
        <v>1</v>
      </c>
      <c r="L446" s="3" cm="1">
        <f t="array" ref="L446">SUM(_xlfn._xlws.FILTER($D$2:$D$1312,_xlfn.MAP($F$2:$F$1312,_xlfn.LAMBDA(_xlpm.x,_xlpm.x=$F446))))</f>
        <v>4.8899755501222489E-4</v>
      </c>
      <c r="M446" s="3">
        <f t="shared" si="80"/>
        <v>1</v>
      </c>
      <c r="N446" s="3">
        <f t="shared" si="81"/>
        <v>0.2342468675289098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~rest~ : [ʁɛst]</v>
      </c>
      <c r="B447" s="2">
        <v>1</v>
      </c>
      <c r="C447" s="1" t="s">
        <v>1560</v>
      </c>
      <c r="D447" s="3">
        <f t="shared" si="73"/>
        <v>4.8899755501222489E-4</v>
      </c>
      <c r="E447" s="3" t="str">
        <f t="shared" si="74"/>
        <v>~rest~</v>
      </c>
      <c r="F447" s="3" t="str">
        <f t="shared" si="75"/>
        <v>[ʁɛst]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 cm="1">
        <f t="array" ref="J447">SUM(_xlfn._xlws.FILTER($D$2:$D$1312,_xlfn.MAP($E$2:$E$1312,_xlfn.LAMBDA(_xlpm.x,_xlpm.x=$E447))))</f>
        <v>4.8899755501222489E-4</v>
      </c>
      <c r="K447" s="3">
        <f t="shared" si="79"/>
        <v>1</v>
      </c>
      <c r="L447" s="3" cm="1">
        <f t="array" ref="L447">SUM(_xlfn._xlws.FILTER($D$2:$D$1312,_xlfn.MAP($F$2:$F$1312,_xlfn.LAMBDA(_xlpm.x,_xlpm.x=$F447))))</f>
        <v>4.8899755501222489E-4</v>
      </c>
      <c r="M447" s="3">
        <f t="shared" si="80"/>
        <v>1</v>
      </c>
      <c r="N447" s="3">
        <f t="shared" si="81"/>
        <v>0.2342468675289098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~gese~ : [ɡəzɛ]</v>
      </c>
      <c r="B448" s="2">
        <v>1</v>
      </c>
      <c r="C448" s="1" t="s">
        <v>1559</v>
      </c>
      <c r="D448" s="3">
        <f t="shared" si="73"/>
        <v>4.8899755501222489E-4</v>
      </c>
      <c r="E448" s="3" t="str">
        <f t="shared" si="74"/>
        <v>~gese~</v>
      </c>
      <c r="F448" s="3" t="str">
        <f t="shared" si="75"/>
        <v>[ɡəzɛ]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 cm="1">
        <f t="array" ref="J448">SUM(_xlfn._xlws.FILTER($D$2:$D$1312,_xlfn.MAP($E$2:$E$1312,_xlfn.LAMBDA(_xlpm.x,_xlpm.x=$E448))))</f>
        <v>4.8899755501222489E-4</v>
      </c>
      <c r="K448" s="3">
        <f t="shared" si="79"/>
        <v>1</v>
      </c>
      <c r="L448" s="3" cm="1">
        <f t="array" ref="L448">SUM(_xlfn._xlws.FILTER($D$2:$D$1312,_xlfn.MAP($F$2:$F$1312,_xlfn.LAMBDA(_xlpm.x,_xlpm.x=$F448))))</f>
        <v>4.8899755501222489E-4</v>
      </c>
      <c r="M448" s="3">
        <f t="shared" si="80"/>
        <v>1</v>
      </c>
      <c r="N448" s="3">
        <f t="shared" si="81"/>
        <v>0.2342468675289098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~gesi~ : [ɡəzɪ]</v>
      </c>
      <c r="B449" s="2">
        <v>1</v>
      </c>
      <c r="C449" s="1" t="s">
        <v>1558</v>
      </c>
      <c r="D449" s="3">
        <f t="shared" si="73"/>
        <v>4.8899755501222489E-4</v>
      </c>
      <c r="E449" s="3" t="str">
        <f t="shared" si="74"/>
        <v>~gesi~</v>
      </c>
      <c r="F449" s="3" t="str">
        <f t="shared" si="75"/>
        <v>[ɡəzɪ]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SUM(_xlfn._xlws.FILTER($D$2:$D$1312,_xlfn.MAP($E$2:$E$1312,_xlfn.LAMBDA(_xlpm.x,_xlpm.x=$E449))))</f>
        <v>4.8899755501222489E-4</v>
      </c>
      <c r="K449" s="3">
        <f t="shared" si="79"/>
        <v>1</v>
      </c>
      <c r="L449" s="3" cm="1">
        <f t="array" ref="L449">SUM(_xlfn._xlws.FILTER($D$2:$D$1312,_xlfn.MAP($F$2:$F$1312,_xlfn.LAMBDA(_xlpm.x,_xlpm.x=$F449))))</f>
        <v>4.8899755501222489E-4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~geru~ : [ɡəʁʊ]</v>
      </c>
      <c r="B450" s="2">
        <v>1</v>
      </c>
      <c r="C450" s="1" t="s">
        <v>1557</v>
      </c>
      <c r="D450" s="3">
        <f t="shared" ref="D450:D513" si="85">B450/freq.sum.r1a</f>
        <v>4.8899755501222489E-4</v>
      </c>
      <c r="E450" s="3" t="str">
        <f t="shared" ref="E450:E513" si="86">_xlfn.LET(_xlpm.sep,":",_xlpm.w,$C450,_xlfn.CONCAT("~",RIGHT(_xlpm.w,LEN(_xlpm.w)-FIND(_xlpm.sep,_xlpm.w)),"~"))</f>
        <v>~geru~</v>
      </c>
      <c r="F450" s="3" t="str">
        <f t="shared" ref="F450:F513" si="87">_xlfn.LET(_xlpm.sep,":",_xlpm.w,$C450,_xlfn.CONCAT("[",LEFT(_xlpm.w,FIND(_xlpm.sep,_xlpm.w)-1),"]"))</f>
        <v>[ɡəʁʊ]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 cm="1">
        <f t="array" ref="J450">SUM(_xlfn._xlws.FILTER($D$2:$D$1312,_xlfn.MAP($E$2:$E$1312,_xlfn.LAMBDA(_xlpm.x,_xlpm.x=$E450))))</f>
        <v>4.8899755501222489E-4</v>
      </c>
      <c r="K450" s="3">
        <f t="shared" ref="K450:K513" si="91">$D450/J450</f>
        <v>1</v>
      </c>
      <c r="L450" s="3" cm="1">
        <f t="array" ref="L450">SUM(_xlfn._xlws.FILTER($D$2:$D$1312,_xlfn.MAP($F$2:$F$1312,_xlfn.LAMBDA(_xlpm.x,_xlpm.x=$F450))))</f>
        <v>4.8899755501222489E-4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0.2342468675289098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~ber_~ : [bɐ_]</v>
      </c>
      <c r="B451" s="2">
        <v>2</v>
      </c>
      <c r="C451" s="1" t="s">
        <v>1556</v>
      </c>
      <c r="D451" s="3">
        <f t="shared" si="85"/>
        <v>9.7799511002444979E-4</v>
      </c>
      <c r="E451" s="1" t="str">
        <f t="shared" si="86"/>
        <v>~ber_~</v>
      </c>
      <c r="F451" s="1" t="str">
        <f t="shared" si="87"/>
        <v>[bɐ_]</v>
      </c>
      <c r="G451" s="5">
        <f t="shared" si="88"/>
        <v>4</v>
      </c>
      <c r="H451" s="5">
        <f t="shared" si="89"/>
        <v>3</v>
      </c>
      <c r="I451" s="5">
        <f t="shared" si="90"/>
        <v>4</v>
      </c>
      <c r="J451" s="3" cm="1">
        <f t="array" ref="J451">SUM(_xlfn._xlws.FILTER($D$2:$D$1312,_xlfn.MAP($E$2:$E$1312,_xlfn.LAMBDA(_xlpm.x,_xlpm.x=$E451))))</f>
        <v>9.7799511002444979E-4</v>
      </c>
      <c r="K451" s="3">
        <f t="shared" si="91"/>
        <v>1</v>
      </c>
      <c r="L451" s="3" cm="1">
        <f t="array" ref="L451">SUM(_xlfn._xlws.FILTER($D$2:$D$1312,_xlfn.MAP($F$2:$F$1312,_xlfn.LAMBDA(_xlpm.x,_xlpm.x=$F451))))</f>
        <v>9.7799511002444979E-4</v>
      </c>
      <c r="M451" s="3">
        <f t="shared" si="92"/>
        <v>1</v>
      </c>
      <c r="N451" s="3">
        <f t="shared" si="93"/>
        <v>0.33349344548020921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~voll~ : [fɔl]</v>
      </c>
      <c r="B452" s="2">
        <v>2</v>
      </c>
      <c r="C452" s="1" t="s">
        <v>1555</v>
      </c>
      <c r="D452" s="3">
        <f t="shared" si="85"/>
        <v>9.7799511002444979E-4</v>
      </c>
      <c r="E452" s="1" t="str">
        <f t="shared" si="86"/>
        <v>~voll~</v>
      </c>
      <c r="F452" s="1" t="str">
        <f t="shared" si="87"/>
        <v>[fɔl]</v>
      </c>
      <c r="G452" s="5">
        <f t="shared" si="88"/>
        <v>4</v>
      </c>
      <c r="H452" s="5">
        <f t="shared" si="89"/>
        <v>3</v>
      </c>
      <c r="I452" s="5">
        <f t="shared" si="90"/>
        <v>4</v>
      </c>
      <c r="J452" s="3" cm="1">
        <f t="array" ref="J452">SUM(_xlfn._xlws.FILTER($D$2:$D$1312,_xlfn.MAP($E$2:$E$1312,_xlfn.LAMBDA(_xlpm.x,_xlpm.x=$E452))))</f>
        <v>9.7799511002444979E-4</v>
      </c>
      <c r="K452" s="3">
        <f t="shared" si="91"/>
        <v>1</v>
      </c>
      <c r="L452" s="3" cm="1">
        <f t="array" ref="L452">SUM(_xlfn._xlws.FILTER($D$2:$D$1312,_xlfn.MAP($F$2:$F$1312,_xlfn.LAMBDA(_xlpm.x,_xlpm.x=$F452))))</f>
        <v>9.7799511002444979E-4</v>
      </c>
      <c r="M452" s="3">
        <f t="shared" si="92"/>
        <v>1</v>
      </c>
      <c r="N452" s="3">
        <f t="shared" si="93"/>
        <v>0.33349344548020921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~cke_~ : [ke_]</v>
      </c>
      <c r="B453" s="2">
        <v>2</v>
      </c>
      <c r="C453" s="1" t="s">
        <v>1554</v>
      </c>
      <c r="D453" s="3">
        <f t="shared" si="85"/>
        <v>9.7799511002444979E-4</v>
      </c>
      <c r="E453" s="1" t="str">
        <f t="shared" si="86"/>
        <v>~cke_~</v>
      </c>
      <c r="F453" s="1" t="str">
        <f t="shared" si="87"/>
        <v>[ke_]</v>
      </c>
      <c r="G453" s="5">
        <f t="shared" si="88"/>
        <v>4</v>
      </c>
      <c r="H453" s="5">
        <f t="shared" si="89"/>
        <v>3</v>
      </c>
      <c r="I453" s="5">
        <f t="shared" si="90"/>
        <v>4</v>
      </c>
      <c r="J453" s="3" cm="1">
        <f t="array" ref="J453">SUM(_xlfn._xlws.FILTER($D$2:$D$1312,_xlfn.MAP($E$2:$E$1312,_xlfn.LAMBDA(_xlpm.x,_xlpm.x=$E453))))</f>
        <v>9.7799511002444979E-4</v>
      </c>
      <c r="K453" s="3">
        <f t="shared" si="91"/>
        <v>1</v>
      </c>
      <c r="L453" s="3" cm="1">
        <f t="array" ref="L453">SUM(_xlfn._xlws.FILTER($D$2:$D$1312,_xlfn.MAP($F$2:$F$1312,_xlfn.LAMBDA(_xlpm.x,_xlpm.x=$F453))))</f>
        <v>9.7799511002444979E-4</v>
      </c>
      <c r="M453" s="3">
        <f t="shared" si="92"/>
        <v>1</v>
      </c>
      <c r="N453" s="3">
        <f t="shared" si="93"/>
        <v>0.33349344548020921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~mann~ : [man]</v>
      </c>
      <c r="B454" s="2">
        <v>2</v>
      </c>
      <c r="C454" s="1" t="s">
        <v>1553</v>
      </c>
      <c r="D454" s="3">
        <f t="shared" si="85"/>
        <v>9.7799511002444979E-4</v>
      </c>
      <c r="E454" s="1" t="str">
        <f t="shared" si="86"/>
        <v>~mann~</v>
      </c>
      <c r="F454" s="1" t="str">
        <f t="shared" si="87"/>
        <v>[man]</v>
      </c>
      <c r="G454" s="5">
        <f t="shared" si="88"/>
        <v>4</v>
      </c>
      <c r="H454" s="5">
        <f t="shared" si="89"/>
        <v>3</v>
      </c>
      <c r="I454" s="5">
        <f t="shared" si="90"/>
        <v>4</v>
      </c>
      <c r="J454" s="3" cm="1">
        <f t="array" ref="J454">SUM(_xlfn._xlws.FILTER($D$2:$D$1312,_xlfn.MAP($E$2:$E$1312,_xlfn.LAMBDA(_xlpm.x,_xlpm.x=$E454))))</f>
        <v>9.7799511002444979E-4</v>
      </c>
      <c r="K454" s="3">
        <f t="shared" si="91"/>
        <v>1</v>
      </c>
      <c r="L454" s="3" cm="1">
        <f t="array" ref="L454">SUM(_xlfn._xlws.FILTER($D$2:$D$1312,_xlfn.MAP($F$2:$F$1312,_xlfn.LAMBDA(_xlpm.x,_xlpm.x=$F454))))</f>
        <v>9.7799511002444979E-4</v>
      </c>
      <c r="M454" s="3">
        <f t="shared" si="92"/>
        <v>1</v>
      </c>
      <c r="N454" s="3">
        <f t="shared" si="93"/>
        <v>0.33349344548020921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~nge_~ : [ŋe_]</v>
      </c>
      <c r="B455" s="2">
        <v>2</v>
      </c>
      <c r="C455" s="1" t="s">
        <v>1552</v>
      </c>
      <c r="D455" s="3">
        <f t="shared" si="85"/>
        <v>9.7799511002444979E-4</v>
      </c>
      <c r="E455" s="3" t="str">
        <f t="shared" si="86"/>
        <v>~nge_~</v>
      </c>
      <c r="F455" s="3" t="str">
        <f t="shared" si="87"/>
        <v>[ŋe_]</v>
      </c>
      <c r="G455" s="5">
        <f t="shared" si="88"/>
        <v>4</v>
      </c>
      <c r="H455" s="5">
        <f t="shared" si="89"/>
        <v>3</v>
      </c>
      <c r="I455" s="5">
        <f t="shared" si="90"/>
        <v>4</v>
      </c>
      <c r="J455" s="3" cm="1">
        <f t="array" ref="J455">SUM(_xlfn._xlws.FILTER($D$2:$D$1312,_xlfn.MAP($E$2:$E$1312,_xlfn.LAMBDA(_xlpm.x,_xlpm.x=$E455))))</f>
        <v>9.7799511002444979E-4</v>
      </c>
      <c r="K455" s="3">
        <f t="shared" si="91"/>
        <v>1</v>
      </c>
      <c r="L455" s="3" cm="1">
        <f t="array" ref="L455">SUM(_xlfn._xlws.FILTER($D$2:$D$1312,_xlfn.MAP($F$2:$F$1312,_xlfn.LAMBDA(_xlpm.x,_xlpm.x=$F455))))</f>
        <v>9.7799511002444979E-4</v>
      </c>
      <c r="M455" s="3">
        <f t="shared" si="92"/>
        <v>1</v>
      </c>
      <c r="N455" s="3">
        <f t="shared" si="93"/>
        <v>0.33349344548020921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~rung~ : [ʁʊŋ]</v>
      </c>
      <c r="B456" s="2">
        <v>2</v>
      </c>
      <c r="C456" s="1" t="s">
        <v>1551</v>
      </c>
      <c r="D456" s="3">
        <f t="shared" si="85"/>
        <v>9.7799511002444979E-4</v>
      </c>
      <c r="E456" s="3" t="str">
        <f t="shared" si="86"/>
        <v>~rung~</v>
      </c>
      <c r="F456" s="3" t="str">
        <f t="shared" si="87"/>
        <v>[ʁʊŋ]</v>
      </c>
      <c r="G456" s="5">
        <f t="shared" si="88"/>
        <v>4</v>
      </c>
      <c r="H456" s="5">
        <f t="shared" si="89"/>
        <v>3</v>
      </c>
      <c r="I456" s="5">
        <f t="shared" si="90"/>
        <v>4</v>
      </c>
      <c r="J456" s="3" cm="1">
        <f t="array" ref="J456">SUM(_xlfn._xlws.FILTER($D$2:$D$1312,_xlfn.MAP($E$2:$E$1312,_xlfn.LAMBDA(_xlpm.x,_xlpm.x=$E456))))</f>
        <v>9.7799511002444979E-4</v>
      </c>
      <c r="K456" s="3">
        <f t="shared" si="91"/>
        <v>1</v>
      </c>
      <c r="L456" s="3" cm="1">
        <f t="array" ref="L456">SUM(_xlfn._xlws.FILTER($D$2:$D$1312,_xlfn.MAP($F$2:$F$1312,_xlfn.LAMBDA(_xlpm.x,_xlpm.x=$F456))))</f>
        <v>9.7799511002444979E-4</v>
      </c>
      <c r="M456" s="3">
        <f t="shared" si="92"/>
        <v>1</v>
      </c>
      <c r="N456" s="3">
        <f t="shared" si="93"/>
        <v>0.33349344548020921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~baum~ : [baɔm]</v>
      </c>
      <c r="B457" s="2">
        <v>2</v>
      </c>
      <c r="C457" s="1" t="s">
        <v>1550</v>
      </c>
      <c r="D457" s="3">
        <f t="shared" si="85"/>
        <v>9.7799511002444979E-4</v>
      </c>
      <c r="E457" s="1" t="str">
        <f t="shared" si="86"/>
        <v>~baum~</v>
      </c>
      <c r="F457" s="1" t="str">
        <f t="shared" si="87"/>
        <v>[baɔm]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 cm="1">
        <f t="array" ref="J457">SUM(_xlfn._xlws.FILTER($D$2:$D$1312,_xlfn.MAP($E$2:$E$1312,_xlfn.LAMBDA(_xlpm.x,_xlpm.x=$E457))))</f>
        <v>9.7799511002444979E-4</v>
      </c>
      <c r="K457" s="3">
        <f t="shared" si="91"/>
        <v>1</v>
      </c>
      <c r="L457" s="3" cm="1">
        <f t="array" ref="L457">SUM(_xlfn._xlws.FILTER($D$2:$D$1312,_xlfn.MAP($F$2:$F$1312,_xlfn.LAMBDA(_xlpm.x,_xlpm.x=$F457))))</f>
        <v>9.7799511002444979E-4</v>
      </c>
      <c r="M457" s="3">
        <f t="shared" si="92"/>
        <v>1</v>
      </c>
      <c r="N457" s="3">
        <f t="shared" si="93"/>
        <v>0.37127250094471825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~beso~ : [bezɔ]</v>
      </c>
      <c r="B458" s="2">
        <v>2</v>
      </c>
      <c r="C458" s="1" t="s">
        <v>1549</v>
      </c>
      <c r="D458" s="3">
        <f t="shared" si="85"/>
        <v>9.7799511002444979E-4</v>
      </c>
      <c r="E458" s="1" t="str">
        <f t="shared" si="86"/>
        <v>~beso~</v>
      </c>
      <c r="F458" s="1" t="str">
        <f t="shared" si="87"/>
        <v>[bezɔ]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 cm="1">
        <f t="array" ref="J458">SUM(_xlfn._xlws.FILTER($D$2:$D$1312,_xlfn.MAP($E$2:$E$1312,_xlfn.LAMBDA(_xlpm.x,_xlpm.x=$E458))))</f>
        <v>9.7799511002444979E-4</v>
      </c>
      <c r="K458" s="3">
        <f t="shared" si="91"/>
        <v>1</v>
      </c>
      <c r="L458" s="3" cm="1">
        <f t="array" ref="L458">SUM(_xlfn._xlws.FILTER($D$2:$D$1312,_xlfn.MAP($F$2:$F$1312,_xlfn.LAMBDA(_xlpm.x,_xlpm.x=$F458))))</f>
        <v>9.7799511002444979E-4</v>
      </c>
      <c r="M458" s="3">
        <f t="shared" si="92"/>
        <v>1</v>
      </c>
      <c r="N458" s="3">
        <f t="shared" si="93"/>
        <v>0.37127250094471825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~gkei~ : [çkaɛ]</v>
      </c>
      <c r="B459" s="2">
        <v>2</v>
      </c>
      <c r="C459" s="1" t="s">
        <v>1548</v>
      </c>
      <c r="D459" s="3">
        <f t="shared" si="85"/>
        <v>9.7799511002444979E-4</v>
      </c>
      <c r="E459" s="1" t="str">
        <f t="shared" si="86"/>
        <v>~gkei~</v>
      </c>
      <c r="F459" s="1" t="str">
        <f t="shared" si="87"/>
        <v>[çkaɛ]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SUM(_xlfn._xlws.FILTER($D$2:$D$1312,_xlfn.MAP($E$2:$E$1312,_xlfn.LAMBDA(_xlpm.x,_xlpm.x=$E459))))</f>
        <v>9.7799511002444979E-4</v>
      </c>
      <c r="K459" s="3">
        <f t="shared" si="91"/>
        <v>1</v>
      </c>
      <c r="L459" s="3" cm="1">
        <f t="array" ref="L459">SUM(_xlfn._xlws.FILTER($D$2:$D$1312,_xlfn.MAP($F$2:$F$1312,_xlfn.LAMBDA(_xlpm.x,_xlpm.x=$F459))))</f>
        <v>9.7799511002444979E-4</v>
      </c>
      <c r="M459" s="3">
        <f t="shared" si="92"/>
        <v>1</v>
      </c>
      <c r="N459" s="3">
        <f t="shared" si="93"/>
        <v>0.37127250094471825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~die_~ : [diː_]</v>
      </c>
      <c r="B460" s="2">
        <v>2</v>
      </c>
      <c r="C460" s="1" t="s">
        <v>1547</v>
      </c>
      <c r="D460" s="3">
        <f t="shared" si="85"/>
        <v>9.7799511002444979E-4</v>
      </c>
      <c r="E460" s="3" t="str">
        <f t="shared" si="86"/>
        <v>~die_~</v>
      </c>
      <c r="F460" s="3" t="str">
        <f t="shared" si="87"/>
        <v>[diː_]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 cm="1">
        <f t="array" ref="J460">SUM(_xlfn._xlws.FILTER($D$2:$D$1312,_xlfn.MAP($E$2:$E$1312,_xlfn.LAMBDA(_xlpm.x,_xlpm.x=$E460))))</f>
        <v>9.7799511002444979E-4</v>
      </c>
      <c r="K460" s="3">
        <f t="shared" si="91"/>
        <v>1</v>
      </c>
      <c r="L460" s="3" cm="1">
        <f t="array" ref="L460">SUM(_xlfn._xlws.FILTER($D$2:$D$1312,_xlfn.MAP($F$2:$F$1312,_xlfn.LAMBDA(_xlpm.x,_xlpm.x=$F460))))</f>
        <v>9.7799511002444979E-4</v>
      </c>
      <c r="M460" s="3">
        <f t="shared" si="92"/>
        <v>1</v>
      </c>
      <c r="N460" s="3">
        <f t="shared" si="93"/>
        <v>0.37127250094471825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~ffix~ : [fɪks]</v>
      </c>
      <c r="B461" s="2">
        <v>2</v>
      </c>
      <c r="C461" s="1" t="s">
        <v>1546</v>
      </c>
      <c r="D461" s="3">
        <f t="shared" si="85"/>
        <v>9.7799511002444979E-4</v>
      </c>
      <c r="E461" s="3" t="str">
        <f t="shared" si="86"/>
        <v>~ffix~</v>
      </c>
      <c r="F461" s="3" t="str">
        <f t="shared" si="87"/>
        <v>[fɪks]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SUM(_xlfn._xlws.FILTER($D$2:$D$1312,_xlfn.MAP($E$2:$E$1312,_xlfn.LAMBDA(_xlpm.x,_xlpm.x=$E461))))</f>
        <v>9.7799511002444979E-4</v>
      </c>
      <c r="K461" s="3">
        <f t="shared" si="91"/>
        <v>1</v>
      </c>
      <c r="L461" s="3" cm="1">
        <f t="array" ref="L461">SUM(_xlfn._xlws.FILTER($D$2:$D$1312,_xlfn.MAP($F$2:$F$1312,_xlfn.LAMBDA(_xlpm.x,_xlpm.x=$F461))))</f>
        <v>9.7799511002444979E-4</v>
      </c>
      <c r="M461" s="3">
        <f t="shared" si="92"/>
        <v>1</v>
      </c>
      <c r="N461" s="3">
        <f t="shared" si="93"/>
        <v>0.37127250094471825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~heit~ : [haɛt]</v>
      </c>
      <c r="B462" s="2">
        <v>2</v>
      </c>
      <c r="C462" s="1" t="s">
        <v>1545</v>
      </c>
      <c r="D462" s="3">
        <f t="shared" si="85"/>
        <v>9.7799511002444979E-4</v>
      </c>
      <c r="E462" s="1" t="str">
        <f t="shared" si="86"/>
        <v>~heit~</v>
      </c>
      <c r="F462" s="1" t="str">
        <f t="shared" si="87"/>
        <v>[haɛt]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 cm="1">
        <f t="array" ref="J462">SUM(_xlfn._xlws.FILTER($D$2:$D$1312,_xlfn.MAP($E$2:$E$1312,_xlfn.LAMBDA(_xlpm.x,_xlpm.x=$E462))))</f>
        <v>9.7799511002444979E-4</v>
      </c>
      <c r="K462" s="3">
        <f t="shared" si="91"/>
        <v>1</v>
      </c>
      <c r="L462" s="3" cm="1">
        <f t="array" ref="L462">SUM(_xlfn._xlws.FILTER($D$2:$D$1312,_xlfn.MAP($F$2:$F$1312,_xlfn.LAMBDA(_xlpm.x,_xlpm.x=$F462))))</f>
        <v>9.7799511002444979E-4</v>
      </c>
      <c r="M462" s="3">
        <f t="shared" si="92"/>
        <v>1</v>
      </c>
      <c r="N462" s="3">
        <f t="shared" si="93"/>
        <v>0.37127250094471825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~höhe~ : [høːe]</v>
      </c>
      <c r="B463" s="2">
        <v>2</v>
      </c>
      <c r="C463" s="1" t="s">
        <v>1544</v>
      </c>
      <c r="D463" s="3">
        <f t="shared" si="85"/>
        <v>9.7799511002444979E-4</v>
      </c>
      <c r="E463" s="1" t="str">
        <f t="shared" si="86"/>
        <v>~höhe~</v>
      </c>
      <c r="F463" s="1" t="str">
        <f t="shared" si="87"/>
        <v>[høːe]</v>
      </c>
      <c r="G463" s="5">
        <f t="shared" si="88"/>
        <v>4</v>
      </c>
      <c r="H463" s="5">
        <f t="shared" si="89"/>
        <v>4</v>
      </c>
      <c r="I463" s="5">
        <f t="shared" si="90"/>
        <v>4</v>
      </c>
      <c r="J463" s="3" cm="1">
        <f t="array" ref="J463">SUM(_xlfn._xlws.FILTER($D$2:$D$1312,_xlfn.MAP($E$2:$E$1312,_xlfn.LAMBDA(_xlpm.x,_xlpm.x=$E463))))</f>
        <v>9.7799511002444979E-4</v>
      </c>
      <c r="K463" s="3">
        <f t="shared" si="91"/>
        <v>1</v>
      </c>
      <c r="L463" s="3" cm="1">
        <f t="array" ref="L463">SUM(_xlfn._xlws.FILTER($D$2:$D$1312,_xlfn.MAP($F$2:$F$1312,_xlfn.LAMBDA(_xlpm.x,_xlpm.x=$F463))))</f>
        <v>9.7799511002444979E-4</v>
      </c>
      <c r="M463" s="3">
        <f t="shared" si="92"/>
        <v>1</v>
      </c>
      <c r="N463" s="3">
        <f t="shared" si="93"/>
        <v>0.37127250094471825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~kam~ : [kaːm]</v>
      </c>
      <c r="B464" s="2">
        <v>2</v>
      </c>
      <c r="C464" s="1" t="s">
        <v>1543</v>
      </c>
      <c r="D464" s="3">
        <f t="shared" si="85"/>
        <v>9.7799511002444979E-4</v>
      </c>
      <c r="E464" s="3" t="str">
        <f t="shared" si="86"/>
        <v>~kam~</v>
      </c>
      <c r="F464" s="3" t="str">
        <f t="shared" si="87"/>
        <v>[kaːm]</v>
      </c>
      <c r="G464" s="5">
        <f t="shared" si="88"/>
        <v>3</v>
      </c>
      <c r="H464" s="5">
        <f t="shared" si="89"/>
        <v>4</v>
      </c>
      <c r="I464" s="5">
        <f t="shared" si="90"/>
        <v>4</v>
      </c>
      <c r="J464" s="3" cm="1">
        <f t="array" ref="J464">SUM(_xlfn._xlws.FILTER($D$2:$D$1312,_xlfn.MAP($E$2:$E$1312,_xlfn.LAMBDA(_xlpm.x,_xlpm.x=$E464))))</f>
        <v>9.7799511002444979E-4</v>
      </c>
      <c r="K464" s="3">
        <f t="shared" si="91"/>
        <v>1</v>
      </c>
      <c r="L464" s="3" cm="1">
        <f t="array" ref="L464">SUM(_xlfn._xlws.FILTER($D$2:$D$1312,_xlfn.MAP($F$2:$F$1312,_xlfn.LAMBDA(_xlpm.x,_xlpm.x=$F464))))</f>
        <v>9.7799511002444979E-4</v>
      </c>
      <c r="M464" s="3">
        <f t="shared" si="92"/>
        <v>1</v>
      </c>
      <c r="N464" s="3">
        <f t="shared" si="93"/>
        <v>0.37127250094471825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~keit~ : [kaɛt]</v>
      </c>
      <c r="B465" s="2">
        <v>2</v>
      </c>
      <c r="C465" s="1" t="s">
        <v>1542</v>
      </c>
      <c r="D465" s="3">
        <f t="shared" si="85"/>
        <v>9.7799511002444979E-4</v>
      </c>
      <c r="E465" s="1" t="str">
        <f t="shared" si="86"/>
        <v>~keit~</v>
      </c>
      <c r="F465" s="1" t="str">
        <f t="shared" si="87"/>
        <v>[kaɛt]</v>
      </c>
      <c r="G465" s="5">
        <f t="shared" si="88"/>
        <v>4</v>
      </c>
      <c r="H465" s="5">
        <f t="shared" si="89"/>
        <v>4</v>
      </c>
      <c r="I465" s="5">
        <f t="shared" si="90"/>
        <v>4</v>
      </c>
      <c r="J465" s="3" cm="1">
        <f t="array" ref="J465">SUM(_xlfn._xlws.FILTER($D$2:$D$1312,_xlfn.MAP($E$2:$E$1312,_xlfn.LAMBDA(_xlpm.x,_xlpm.x=$E465))))</f>
        <v>9.7799511002444979E-4</v>
      </c>
      <c r="K465" s="3">
        <f t="shared" si="91"/>
        <v>1</v>
      </c>
      <c r="L465" s="3" cm="1">
        <f t="array" ref="L465">SUM(_xlfn._xlws.FILTER($D$2:$D$1312,_xlfn.MAP($F$2:$F$1312,_xlfn.LAMBDA(_xlpm.x,_xlpm.x=$F465))))</f>
        <v>9.7799511002444979E-4</v>
      </c>
      <c r="M465" s="3">
        <f t="shared" si="92"/>
        <v>1</v>
      </c>
      <c r="N465" s="3">
        <f t="shared" si="93"/>
        <v>0.37127250094471825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~mein~ : [maɛn]</v>
      </c>
      <c r="B466" s="2">
        <v>2</v>
      </c>
      <c r="C466" s="1" t="s">
        <v>1541</v>
      </c>
      <c r="D466" s="3">
        <f t="shared" si="85"/>
        <v>9.7799511002444979E-4</v>
      </c>
      <c r="E466" s="1" t="str">
        <f t="shared" si="86"/>
        <v>~mein~</v>
      </c>
      <c r="F466" s="1" t="str">
        <f t="shared" si="87"/>
        <v>[maɛn]</v>
      </c>
      <c r="G466" s="5">
        <f t="shared" si="88"/>
        <v>4</v>
      </c>
      <c r="H466" s="5">
        <f t="shared" si="89"/>
        <v>4</v>
      </c>
      <c r="I466" s="5">
        <f t="shared" si="90"/>
        <v>4</v>
      </c>
      <c r="J466" s="3" cm="1">
        <f t="array" ref="J466">SUM(_xlfn._xlws.FILTER($D$2:$D$1312,_xlfn.MAP($E$2:$E$1312,_xlfn.LAMBDA(_xlpm.x,_xlpm.x=$E466))))</f>
        <v>9.7799511002444979E-4</v>
      </c>
      <c r="K466" s="3">
        <f t="shared" si="91"/>
        <v>1</v>
      </c>
      <c r="L466" s="3" cm="1">
        <f t="array" ref="L466">SUM(_xlfn._xlws.FILTER($D$2:$D$1312,_xlfn.MAP($F$2:$F$1312,_xlfn.LAMBDA(_xlpm.x,_xlpm.x=$F466))))</f>
        <v>9.7799511002444979E-4</v>
      </c>
      <c r="M466" s="3">
        <f t="shared" si="92"/>
        <v>1</v>
      </c>
      <c r="N466" s="3">
        <f t="shared" si="93"/>
        <v>0.37127250094471825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~mpf_~ : [mpf_]</v>
      </c>
      <c r="B467" s="2">
        <v>2</v>
      </c>
      <c r="C467" s="1" t="s">
        <v>1540</v>
      </c>
      <c r="D467" s="3">
        <f t="shared" si="85"/>
        <v>9.7799511002444979E-4</v>
      </c>
      <c r="E467" s="3" t="str">
        <f t="shared" si="86"/>
        <v>~mpf_~</v>
      </c>
      <c r="F467" s="3" t="str">
        <f t="shared" si="87"/>
        <v>[mpf_]</v>
      </c>
      <c r="G467" s="5">
        <f t="shared" si="88"/>
        <v>4</v>
      </c>
      <c r="H467" s="5">
        <f t="shared" si="89"/>
        <v>4</v>
      </c>
      <c r="I467" s="5">
        <f t="shared" si="90"/>
        <v>4</v>
      </c>
      <c r="J467" s="3" cm="1">
        <f t="array" ref="J467">SUM(_xlfn._xlws.FILTER($D$2:$D$1312,_xlfn.MAP($E$2:$E$1312,_xlfn.LAMBDA(_xlpm.x,_xlpm.x=$E467))))</f>
        <v>9.7799511002444979E-4</v>
      </c>
      <c r="K467" s="3">
        <f t="shared" si="91"/>
        <v>1</v>
      </c>
      <c r="L467" s="3" cm="1">
        <f t="array" ref="L467">SUM(_xlfn._xlws.FILTER($D$2:$D$1312,_xlfn.MAP($F$2:$F$1312,_xlfn.LAMBDA(_xlpm.x,_xlpm.x=$F467))))</f>
        <v>9.7799511002444979E-4</v>
      </c>
      <c r="M467" s="3">
        <f t="shared" si="92"/>
        <v>1</v>
      </c>
      <c r="N467" s="3">
        <f t="shared" si="93"/>
        <v>0.37127250094471825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~ment~ : [mɛnt]</v>
      </c>
      <c r="B468" s="2">
        <v>2</v>
      </c>
      <c r="C468" s="1" t="s">
        <v>1539</v>
      </c>
      <c r="D468" s="3">
        <f t="shared" si="85"/>
        <v>9.7799511002444979E-4</v>
      </c>
      <c r="E468" s="1" t="str">
        <f t="shared" si="86"/>
        <v>~ment~</v>
      </c>
      <c r="F468" s="1" t="str">
        <f t="shared" si="87"/>
        <v>[mɛnt]</v>
      </c>
      <c r="G468" s="5">
        <f t="shared" si="88"/>
        <v>4</v>
      </c>
      <c r="H468" s="5">
        <f t="shared" si="89"/>
        <v>4</v>
      </c>
      <c r="I468" s="5">
        <f t="shared" si="90"/>
        <v>4</v>
      </c>
      <c r="J468" s="3" cm="1">
        <f t="array" ref="J468">SUM(_xlfn._xlws.FILTER($D$2:$D$1312,_xlfn.MAP($E$2:$E$1312,_xlfn.LAMBDA(_xlpm.x,_xlpm.x=$E468))))</f>
        <v>9.7799511002444979E-4</v>
      </c>
      <c r="K468" s="3">
        <f t="shared" si="91"/>
        <v>1</v>
      </c>
      <c r="L468" s="3" cm="1">
        <f t="array" ref="L468">SUM(_xlfn._xlws.FILTER($D$2:$D$1312,_xlfn.MAP($F$2:$F$1312,_xlfn.LAMBDA(_xlpm.x,_xlpm.x=$F468))))</f>
        <v>9.7799511002444979E-4</v>
      </c>
      <c r="M468" s="3">
        <f t="shared" si="92"/>
        <v>1</v>
      </c>
      <c r="N468" s="3">
        <f t="shared" si="93"/>
        <v>0.37127250094471825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~ndig~ : [ndɪç]</v>
      </c>
      <c r="B469" s="2">
        <v>2</v>
      </c>
      <c r="C469" s="1" t="s">
        <v>1538</v>
      </c>
      <c r="D469" s="3">
        <f t="shared" si="85"/>
        <v>9.7799511002444979E-4</v>
      </c>
      <c r="E469" s="1" t="str">
        <f t="shared" si="86"/>
        <v>~ndig~</v>
      </c>
      <c r="F469" s="1" t="str">
        <f t="shared" si="87"/>
        <v>[ndɪç]</v>
      </c>
      <c r="G469" s="5">
        <f t="shared" si="88"/>
        <v>4</v>
      </c>
      <c r="H469" s="5">
        <f t="shared" si="89"/>
        <v>4</v>
      </c>
      <c r="I469" s="5">
        <f t="shared" si="90"/>
        <v>4</v>
      </c>
      <c r="J469" s="3" cm="1">
        <f t="array" ref="J469">SUM(_xlfn._xlws.FILTER($D$2:$D$1312,_xlfn.MAP($E$2:$E$1312,_xlfn.LAMBDA(_xlpm.x,_xlpm.x=$E469))))</f>
        <v>9.7799511002444979E-4</v>
      </c>
      <c r="K469" s="3">
        <f t="shared" si="91"/>
        <v>1</v>
      </c>
      <c r="L469" s="3" cm="1">
        <f t="array" ref="L469">SUM(_xlfn._xlws.FILTER($D$2:$D$1312,_xlfn.MAP($F$2:$F$1312,_xlfn.LAMBDA(_xlpm.x,_xlpm.x=$F469))))</f>
        <v>9.7799511002444979E-4</v>
      </c>
      <c r="M469" s="3">
        <f t="shared" si="92"/>
        <v>1</v>
      </c>
      <c r="N469" s="3">
        <f t="shared" si="93"/>
        <v>0.37127250094471825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~nhei~ : [nhaɛ]</v>
      </c>
      <c r="B470" s="2">
        <v>2</v>
      </c>
      <c r="C470" s="1" t="s">
        <v>190</v>
      </c>
      <c r="D470" s="3">
        <f t="shared" si="85"/>
        <v>9.7799511002444979E-4</v>
      </c>
      <c r="E470" s="1" t="str">
        <f t="shared" si="86"/>
        <v>~nhei~</v>
      </c>
      <c r="F470" s="1" t="str">
        <f t="shared" si="87"/>
        <v>[nhaɛ]</v>
      </c>
      <c r="G470" s="5">
        <f t="shared" si="88"/>
        <v>4</v>
      </c>
      <c r="H470" s="5">
        <f t="shared" si="89"/>
        <v>4</v>
      </c>
      <c r="I470" s="5">
        <f t="shared" si="90"/>
        <v>4</v>
      </c>
      <c r="J470" s="3" cm="1">
        <f t="array" ref="J470">SUM(_xlfn._xlws.FILTER($D$2:$D$1312,_xlfn.MAP($E$2:$E$1312,_xlfn.LAMBDA(_xlpm.x,_xlpm.x=$E470))))</f>
        <v>9.7799511002444979E-4</v>
      </c>
      <c r="K470" s="3">
        <f t="shared" si="91"/>
        <v>1</v>
      </c>
      <c r="L470" s="3" cm="1">
        <f t="array" ref="L470">SUM(_xlfn._xlws.FILTER($D$2:$D$1312,_xlfn.MAP($F$2:$F$1312,_xlfn.LAMBDA(_xlpm.x,_xlpm.x=$F470))))</f>
        <v>9.7799511002444979E-4</v>
      </c>
      <c r="M470" s="3">
        <f t="shared" si="92"/>
        <v>1</v>
      </c>
      <c r="N470" s="3">
        <f t="shared" si="93"/>
        <v>0.37127250094471825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~nie_~ : [niː_]</v>
      </c>
      <c r="B471" s="2">
        <v>2</v>
      </c>
      <c r="C471" s="1" t="s">
        <v>1537</v>
      </c>
      <c r="D471" s="3">
        <f t="shared" si="85"/>
        <v>9.7799511002444979E-4</v>
      </c>
      <c r="E471" s="3" t="str">
        <f t="shared" si="86"/>
        <v>~nie_~</v>
      </c>
      <c r="F471" s="3" t="str">
        <f t="shared" si="87"/>
        <v>[niː_]</v>
      </c>
      <c r="G471" s="5">
        <f t="shared" si="88"/>
        <v>4</v>
      </c>
      <c r="H471" s="5">
        <f t="shared" si="89"/>
        <v>4</v>
      </c>
      <c r="I471" s="5">
        <f t="shared" si="90"/>
        <v>4</v>
      </c>
      <c r="J471" s="3" cm="1">
        <f t="array" ref="J471">SUM(_xlfn._xlws.FILTER($D$2:$D$1312,_xlfn.MAP($E$2:$E$1312,_xlfn.LAMBDA(_xlpm.x,_xlpm.x=$E471))))</f>
        <v>9.7799511002444979E-4</v>
      </c>
      <c r="K471" s="3">
        <f t="shared" si="91"/>
        <v>1</v>
      </c>
      <c r="L471" s="3" cm="1">
        <f t="array" ref="L471">SUM(_xlfn._xlws.FILTER($D$2:$D$1312,_xlfn.MAP($F$2:$F$1312,_xlfn.LAMBDA(_xlpm.x,_xlpm.x=$F471))))</f>
        <v>9.7799511002444979E-4</v>
      </c>
      <c r="M471" s="3">
        <f t="shared" si="92"/>
        <v>1</v>
      </c>
      <c r="N471" s="3">
        <f t="shared" si="93"/>
        <v>0.37127250094471825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~nst_~ : [nst_]</v>
      </c>
      <c r="B472" s="2">
        <v>2</v>
      </c>
      <c r="C472" s="1" t="s">
        <v>1536</v>
      </c>
      <c r="D472" s="3">
        <f t="shared" si="85"/>
        <v>9.7799511002444979E-4</v>
      </c>
      <c r="E472" s="1" t="str">
        <f t="shared" si="86"/>
        <v>~nst_~</v>
      </c>
      <c r="F472" s="1" t="str">
        <f t="shared" si="87"/>
        <v>[nst_]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 cm="1">
        <f t="array" ref="J472">SUM(_xlfn._xlws.FILTER($D$2:$D$1312,_xlfn.MAP($E$2:$E$1312,_xlfn.LAMBDA(_xlpm.x,_xlpm.x=$E472))))</f>
        <v>9.7799511002444979E-4</v>
      </c>
      <c r="K472" s="3">
        <f t="shared" si="91"/>
        <v>1</v>
      </c>
      <c r="L472" s="3" cm="1">
        <f t="array" ref="L472">SUM(_xlfn._xlws.FILTER($D$2:$D$1312,_xlfn.MAP($F$2:$F$1312,_xlfn.LAMBDA(_xlpm.x,_xlpm.x=$F472))))</f>
        <v>9.7799511002444979E-4</v>
      </c>
      <c r="M472" s="3">
        <f t="shared" si="92"/>
        <v>1</v>
      </c>
      <c r="N472" s="3">
        <f t="shared" si="93"/>
        <v>0.37127250094471825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~ntwo~ : [ntvɔ]</v>
      </c>
      <c r="B473" s="2">
        <v>2</v>
      </c>
      <c r="C473" s="1" t="s">
        <v>1535</v>
      </c>
      <c r="D473" s="3">
        <f t="shared" si="85"/>
        <v>9.7799511002444979E-4</v>
      </c>
      <c r="E473" s="1" t="str">
        <f t="shared" si="86"/>
        <v>~ntwo~</v>
      </c>
      <c r="F473" s="1" t="str">
        <f t="shared" si="87"/>
        <v>[ntvɔ]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SUM(_xlfn._xlws.FILTER($D$2:$D$1312,_xlfn.MAP($E$2:$E$1312,_xlfn.LAMBDA(_xlpm.x,_xlpm.x=$E473))))</f>
        <v>9.7799511002444979E-4</v>
      </c>
      <c r="K473" s="3">
        <f t="shared" si="91"/>
        <v>1</v>
      </c>
      <c r="L473" s="3" cm="1">
        <f t="array" ref="L473">SUM(_xlfn._xlws.FILTER($D$2:$D$1312,_xlfn.MAP($F$2:$F$1312,_xlfn.LAMBDA(_xlpm.x,_xlpm.x=$F473))))</f>
        <v>9.7799511002444979E-4</v>
      </c>
      <c r="M473" s="3">
        <f t="shared" si="92"/>
        <v>1</v>
      </c>
      <c r="N473" s="3">
        <f t="shared" si="93"/>
        <v>0.37127250094471825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~nent~ : [nɛnt]</v>
      </c>
      <c r="B474" s="2">
        <v>2</v>
      </c>
      <c r="C474" s="1" t="s">
        <v>1534</v>
      </c>
      <c r="D474" s="3">
        <f t="shared" si="85"/>
        <v>9.7799511002444979E-4</v>
      </c>
      <c r="E474" s="3" t="str">
        <f t="shared" si="86"/>
        <v>~nent~</v>
      </c>
      <c r="F474" s="3" t="str">
        <f t="shared" si="87"/>
        <v>[nɛnt]</v>
      </c>
      <c r="G474" s="5">
        <f t="shared" si="88"/>
        <v>4</v>
      </c>
      <c r="H474" s="5">
        <f t="shared" si="89"/>
        <v>4</v>
      </c>
      <c r="I474" s="5">
        <f t="shared" si="90"/>
        <v>4</v>
      </c>
      <c r="J474" s="3" cm="1">
        <f t="array" ref="J474">SUM(_xlfn._xlws.FILTER($D$2:$D$1312,_xlfn.MAP($E$2:$E$1312,_xlfn.LAMBDA(_xlpm.x,_xlpm.x=$E474))))</f>
        <v>9.7799511002444979E-4</v>
      </c>
      <c r="K474" s="3">
        <f t="shared" si="91"/>
        <v>1</v>
      </c>
      <c r="L474" s="3" cm="1">
        <f t="array" ref="L474">SUM(_xlfn._xlws.FILTER($D$2:$D$1312,_xlfn.MAP($F$2:$F$1312,_xlfn.LAMBDA(_xlpm.x,_xlpm.x=$F474))))</f>
        <v>9.7799511002444979E-4</v>
      </c>
      <c r="M474" s="3">
        <f t="shared" si="92"/>
        <v>1</v>
      </c>
      <c r="N474" s="3">
        <f t="shared" si="93"/>
        <v>0.37127250094471825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~ton~ : [toːn]</v>
      </c>
      <c r="B475" s="2">
        <v>2</v>
      </c>
      <c r="C475" s="1" t="s">
        <v>1533</v>
      </c>
      <c r="D475" s="3">
        <f t="shared" si="85"/>
        <v>9.7799511002444979E-4</v>
      </c>
      <c r="E475" s="3" t="str">
        <f t="shared" si="86"/>
        <v>~ton~</v>
      </c>
      <c r="F475" s="3" t="str">
        <f t="shared" si="87"/>
        <v>[toːn]</v>
      </c>
      <c r="G475" s="5">
        <f t="shared" si="88"/>
        <v>3</v>
      </c>
      <c r="H475" s="5">
        <f t="shared" si="89"/>
        <v>4</v>
      </c>
      <c r="I475" s="5">
        <f t="shared" si="90"/>
        <v>4</v>
      </c>
      <c r="J475" s="3" cm="1">
        <f t="array" ref="J475">SUM(_xlfn._xlws.FILTER($D$2:$D$1312,_xlfn.MAP($E$2:$E$1312,_xlfn.LAMBDA(_xlpm.x,_xlpm.x=$E475))))</f>
        <v>9.7799511002444979E-4</v>
      </c>
      <c r="K475" s="3">
        <f t="shared" si="91"/>
        <v>1</v>
      </c>
      <c r="L475" s="3" cm="1">
        <f t="array" ref="L475">SUM(_xlfn._xlws.FILTER($D$2:$D$1312,_xlfn.MAP($F$2:$F$1312,_xlfn.LAMBDA(_xlpm.x,_xlpm.x=$F475))))</f>
        <v>9.7799511002444979E-4</v>
      </c>
      <c r="M475" s="3">
        <f t="shared" si="92"/>
        <v>1</v>
      </c>
      <c r="N475" s="3">
        <f t="shared" si="93"/>
        <v>0.37127250094471825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~tor~ : [toːɐ]</v>
      </c>
      <c r="B476" s="2">
        <v>2</v>
      </c>
      <c r="C476" s="1" t="s">
        <v>1532</v>
      </c>
      <c r="D476" s="3">
        <f t="shared" si="85"/>
        <v>9.7799511002444979E-4</v>
      </c>
      <c r="E476" s="3" t="str">
        <f t="shared" si="86"/>
        <v>~tor~</v>
      </c>
      <c r="F476" s="3" t="str">
        <f t="shared" si="87"/>
        <v>[toːɐ]</v>
      </c>
      <c r="G476" s="5">
        <f t="shared" si="88"/>
        <v>3</v>
      </c>
      <c r="H476" s="5">
        <f t="shared" si="89"/>
        <v>4</v>
      </c>
      <c r="I476" s="5">
        <f t="shared" si="90"/>
        <v>4</v>
      </c>
      <c r="J476" s="3" cm="1">
        <f t="array" ref="J476">SUM(_xlfn._xlws.FILTER($D$2:$D$1312,_xlfn.MAP($E$2:$E$1312,_xlfn.LAMBDA(_xlpm.x,_xlpm.x=$E476))))</f>
        <v>9.7799511002444979E-4</v>
      </c>
      <c r="K476" s="3">
        <f t="shared" si="91"/>
        <v>1</v>
      </c>
      <c r="L476" s="3" cm="1">
        <f t="array" ref="L476">SUM(_xlfn._xlws.FILTER($D$2:$D$1312,_xlfn.MAP($F$2:$F$1312,_xlfn.LAMBDA(_xlpm.x,_xlpm.x=$F476))))</f>
        <v>9.7799511002444979E-4</v>
      </c>
      <c r="M476" s="3">
        <f t="shared" si="92"/>
        <v>1</v>
      </c>
      <c r="N476" s="3">
        <f t="shared" si="93"/>
        <v>0.37127250094471825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~tür~ : [tyːɐ]</v>
      </c>
      <c r="B477" s="2">
        <v>2</v>
      </c>
      <c r="C477" s="1" t="s">
        <v>1531</v>
      </c>
      <c r="D477" s="3">
        <f t="shared" si="85"/>
        <v>9.7799511002444979E-4</v>
      </c>
      <c r="E477" s="3" t="str">
        <f t="shared" si="86"/>
        <v>~tür~</v>
      </c>
      <c r="F477" s="3" t="str">
        <f t="shared" si="87"/>
        <v>[tyːɐ]</v>
      </c>
      <c r="G477" s="5">
        <f t="shared" si="88"/>
        <v>3</v>
      </c>
      <c r="H477" s="5">
        <f t="shared" si="89"/>
        <v>4</v>
      </c>
      <c r="I477" s="5">
        <f t="shared" si="90"/>
        <v>4</v>
      </c>
      <c r="J477" s="3" cm="1">
        <f t="array" ref="J477">SUM(_xlfn._xlws.FILTER($D$2:$D$1312,_xlfn.MAP($E$2:$E$1312,_xlfn.LAMBDA(_xlpm.x,_xlpm.x=$E477))))</f>
        <v>9.7799511002444979E-4</v>
      </c>
      <c r="K477" s="3">
        <f t="shared" si="91"/>
        <v>1</v>
      </c>
      <c r="L477" s="3" cm="1">
        <f t="array" ref="L477">SUM(_xlfn._xlws.FILTER($D$2:$D$1312,_xlfn.MAP($F$2:$F$1312,_xlfn.LAMBDA(_xlpm.x,_xlpm.x=$F477))))</f>
        <v>9.7799511002444979E-4</v>
      </c>
      <c r="M477" s="3">
        <f t="shared" si="92"/>
        <v>1</v>
      </c>
      <c r="N477" s="3">
        <f t="shared" si="93"/>
        <v>0.37127250094471825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~wer~ : [veːɐ]</v>
      </c>
      <c r="B478" s="2">
        <v>2</v>
      </c>
      <c r="C478" s="1" t="s">
        <v>1530</v>
      </c>
      <c r="D478" s="3">
        <f t="shared" si="85"/>
        <v>9.7799511002444979E-4</v>
      </c>
      <c r="E478" s="3" t="str">
        <f t="shared" si="86"/>
        <v>~wer~</v>
      </c>
      <c r="F478" s="3" t="str">
        <f t="shared" si="87"/>
        <v>[veːɐ]</v>
      </c>
      <c r="G478" s="5">
        <f t="shared" si="88"/>
        <v>3</v>
      </c>
      <c r="H478" s="5">
        <f t="shared" si="89"/>
        <v>4</v>
      </c>
      <c r="I478" s="5">
        <f t="shared" si="90"/>
        <v>4</v>
      </c>
      <c r="J478" s="3" cm="1">
        <f t="array" ref="J478">SUM(_xlfn._xlws.FILTER($D$2:$D$1312,_xlfn.MAP($E$2:$E$1312,_xlfn.LAMBDA(_xlpm.x,_xlpm.x=$E478))))</f>
        <v>9.7799511002444979E-4</v>
      </c>
      <c r="K478" s="3">
        <f t="shared" si="91"/>
        <v>1</v>
      </c>
      <c r="L478" s="3" cm="1">
        <f t="array" ref="L478">SUM(_xlfn._xlws.FILTER($D$2:$D$1312,_xlfn.MAP($F$2:$F$1312,_xlfn.LAMBDA(_xlpm.x,_xlpm.x=$F478))))</f>
        <v>9.7799511002444979E-4</v>
      </c>
      <c r="M478" s="3">
        <f t="shared" si="92"/>
        <v>1</v>
      </c>
      <c r="N478" s="3">
        <f t="shared" si="93"/>
        <v>0.37127250094471825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~wort~ : [vɔʁt]</v>
      </c>
      <c r="B479" s="2">
        <v>2</v>
      </c>
      <c r="C479" s="1" t="s">
        <v>1529</v>
      </c>
      <c r="D479" s="3">
        <f t="shared" si="85"/>
        <v>9.7799511002444979E-4</v>
      </c>
      <c r="E479" s="3" t="str">
        <f t="shared" si="86"/>
        <v>~wort~</v>
      </c>
      <c r="F479" s="3" t="str">
        <f t="shared" si="87"/>
        <v>[vɔʁt]</v>
      </c>
      <c r="G479" s="5">
        <f t="shared" si="88"/>
        <v>4</v>
      </c>
      <c r="H479" s="5">
        <f t="shared" si="89"/>
        <v>4</v>
      </c>
      <c r="I479" s="5">
        <f t="shared" si="90"/>
        <v>4</v>
      </c>
      <c r="J479" s="3" cm="1">
        <f t="array" ref="J479">SUM(_xlfn._xlws.FILTER($D$2:$D$1312,_xlfn.MAP($E$2:$E$1312,_xlfn.LAMBDA(_xlpm.x,_xlpm.x=$E479))))</f>
        <v>9.7799511002444979E-4</v>
      </c>
      <c r="K479" s="3">
        <f t="shared" si="91"/>
        <v>1</v>
      </c>
      <c r="L479" s="3" cm="1">
        <f t="array" ref="L479">SUM(_xlfn._xlws.FILTER($D$2:$D$1312,_xlfn.MAP($F$2:$F$1312,_xlfn.LAMBDA(_xlpm.x,_xlpm.x=$F479))))</f>
        <v>9.7799511002444979E-4</v>
      </c>
      <c r="M479" s="3">
        <f t="shared" si="92"/>
        <v>1</v>
      </c>
      <c r="N479" s="3">
        <f t="shared" si="93"/>
        <v>0.37127250094471825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~sam~ : [zaːm]</v>
      </c>
      <c r="B480" s="2">
        <v>2</v>
      </c>
      <c r="C480" s="1" t="s">
        <v>1528</v>
      </c>
      <c r="D480" s="3">
        <f t="shared" si="85"/>
        <v>9.7799511002444979E-4</v>
      </c>
      <c r="E480" s="3" t="str">
        <f t="shared" si="86"/>
        <v>~sam~</v>
      </c>
      <c r="F480" s="3" t="str">
        <f t="shared" si="87"/>
        <v>[zaːm]</v>
      </c>
      <c r="G480" s="5">
        <f t="shared" si="88"/>
        <v>3</v>
      </c>
      <c r="H480" s="5">
        <f t="shared" si="89"/>
        <v>4</v>
      </c>
      <c r="I480" s="5">
        <f t="shared" si="90"/>
        <v>4</v>
      </c>
      <c r="J480" s="3" cm="1">
        <f t="array" ref="J480">SUM(_xlfn._xlws.FILTER($D$2:$D$1312,_xlfn.MAP($E$2:$E$1312,_xlfn.LAMBDA(_xlpm.x,_xlpm.x=$E480))))</f>
        <v>9.7799511002444979E-4</v>
      </c>
      <c r="K480" s="3">
        <f t="shared" si="91"/>
        <v>1</v>
      </c>
      <c r="L480" s="3" cm="1">
        <f t="array" ref="L480">SUM(_xlfn._xlws.FILTER($D$2:$D$1312,_xlfn.MAP($F$2:$F$1312,_xlfn.LAMBDA(_xlpm.x,_xlpm.x=$F480))))</f>
        <v>9.7799511002444979E-4</v>
      </c>
      <c r="M480" s="3">
        <f t="shared" si="92"/>
        <v>1</v>
      </c>
      <c r="N480" s="3">
        <f t="shared" si="93"/>
        <v>0.37127250094471825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~such~ : [zuːx]</v>
      </c>
      <c r="B481" s="2">
        <v>2</v>
      </c>
      <c r="C481" s="1" t="s">
        <v>1527</v>
      </c>
      <c r="D481" s="3">
        <f t="shared" si="85"/>
        <v>9.7799511002444979E-4</v>
      </c>
      <c r="E481" s="3" t="str">
        <f t="shared" si="86"/>
        <v>~such~</v>
      </c>
      <c r="F481" s="3" t="str">
        <f t="shared" si="87"/>
        <v>[zuːx]</v>
      </c>
      <c r="G481" s="5">
        <f t="shared" si="88"/>
        <v>4</v>
      </c>
      <c r="H481" s="5">
        <f t="shared" si="89"/>
        <v>4</v>
      </c>
      <c r="I481" s="5">
        <f t="shared" si="90"/>
        <v>4</v>
      </c>
      <c r="J481" s="3" cm="1">
        <f t="array" ref="J481">SUM(_xlfn._xlws.FILTER($D$2:$D$1312,_xlfn.MAP($E$2:$E$1312,_xlfn.LAMBDA(_xlpm.x,_xlpm.x=$E481))))</f>
        <v>9.7799511002444979E-4</v>
      </c>
      <c r="K481" s="3">
        <f t="shared" si="91"/>
        <v>1</v>
      </c>
      <c r="L481" s="3" cm="1">
        <f t="array" ref="L481">SUM(_xlfn._xlws.FILTER($D$2:$D$1312,_xlfn.MAP($F$2:$F$1312,_xlfn.LAMBDA(_xlpm.x,_xlpm.x=$F481))))</f>
        <v>9.7799511002444979E-4</v>
      </c>
      <c r="M481" s="3">
        <f t="shared" si="92"/>
        <v>1</v>
      </c>
      <c r="N481" s="3">
        <f t="shared" si="93"/>
        <v>0.37127250094471825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~jahr~ : [ʝaːʁ]</v>
      </c>
      <c r="B482" s="2">
        <v>2</v>
      </c>
      <c r="C482" s="1" t="s">
        <v>1526</v>
      </c>
      <c r="D482" s="3">
        <f t="shared" si="85"/>
        <v>9.7799511002444979E-4</v>
      </c>
      <c r="E482" s="3" t="str">
        <f t="shared" si="86"/>
        <v>~jahr~</v>
      </c>
      <c r="F482" s="3" t="str">
        <f t="shared" si="87"/>
        <v>[ʝaːʁ]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 cm="1">
        <f t="array" ref="J482">SUM(_xlfn._xlws.FILTER($D$2:$D$1312,_xlfn.MAP($E$2:$E$1312,_xlfn.LAMBDA(_xlpm.x,_xlpm.x=$E482))))</f>
        <v>9.7799511002444979E-4</v>
      </c>
      <c r="K482" s="3">
        <f t="shared" si="91"/>
        <v>1</v>
      </c>
      <c r="L482" s="3" cm="1">
        <f t="array" ref="L482">SUM(_xlfn._xlws.FILTER($D$2:$D$1312,_xlfn.MAP($F$2:$F$1312,_xlfn.LAMBDA(_xlpm.x,_xlpm.x=$F482))))</f>
        <v>9.7799511002444979E-4</v>
      </c>
      <c r="M482" s="3">
        <f t="shared" si="92"/>
        <v>1</v>
      </c>
      <c r="N482" s="3">
        <f t="shared" si="93"/>
        <v>0.37127250094471825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~gewi~ : [ɡəvɪ]</v>
      </c>
      <c r="B483" s="2">
        <v>2</v>
      </c>
      <c r="C483" s="1" t="s">
        <v>1525</v>
      </c>
      <c r="D483" s="3">
        <f t="shared" si="85"/>
        <v>9.7799511002444979E-4</v>
      </c>
      <c r="E483" s="3" t="str">
        <f t="shared" si="86"/>
        <v>~gewi~</v>
      </c>
      <c r="F483" s="3" t="str">
        <f t="shared" si="87"/>
        <v>[ɡəvɪ]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 cm="1">
        <f t="array" ref="J483">SUM(_xlfn._xlws.FILTER($D$2:$D$1312,_xlfn.MAP($E$2:$E$1312,_xlfn.LAMBDA(_xlpm.x,_xlpm.x=$E483))))</f>
        <v>9.7799511002444979E-4</v>
      </c>
      <c r="K483" s="3">
        <f t="shared" si="91"/>
        <v>1</v>
      </c>
      <c r="L483" s="3" cm="1">
        <f t="array" ref="L483">SUM(_xlfn._xlws.FILTER($D$2:$D$1312,_xlfn.MAP($F$2:$F$1312,_xlfn.LAMBDA(_xlpm.x,_xlpm.x=$F483))))</f>
        <v>9.7799511002444979E-4</v>
      </c>
      <c r="M483" s="3">
        <f t="shared" si="92"/>
        <v>1</v>
      </c>
      <c r="N483" s="3">
        <f t="shared" si="93"/>
        <v>0.37127250094471825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~erfo~ : [ɐfɔ]</v>
      </c>
      <c r="B484" s="2">
        <v>3</v>
      </c>
      <c r="C484" s="1" t="s">
        <v>1524</v>
      </c>
      <c r="D484" s="3">
        <f t="shared" si="85"/>
        <v>1.4669926650366749E-3</v>
      </c>
      <c r="E484" s="3" t="str">
        <f t="shared" si="86"/>
        <v>~erfo~</v>
      </c>
      <c r="F484" s="3" t="str">
        <f t="shared" si="87"/>
        <v>[ɐfɔ]</v>
      </c>
      <c r="G484" s="5">
        <f t="shared" si="88"/>
        <v>4</v>
      </c>
      <c r="H484" s="5">
        <f t="shared" si="89"/>
        <v>3</v>
      </c>
      <c r="I484" s="5">
        <f t="shared" si="90"/>
        <v>4</v>
      </c>
      <c r="J484" s="3" cm="1">
        <f t="array" ref="J484">SUM(_xlfn._xlws.FILTER($D$2:$D$1312,_xlfn.MAP($E$2:$E$1312,_xlfn.LAMBDA(_xlpm.x,_xlpm.x=$E484))))</f>
        <v>1.4669926650366749E-3</v>
      </c>
      <c r="K484" s="3">
        <f t="shared" si="91"/>
        <v>1</v>
      </c>
      <c r="L484" s="3" cm="1">
        <f t="array" ref="L484">SUM(_xlfn._xlws.FILTER($D$2:$D$1312,_xlfn.MAP($F$2:$F$1312,_xlfn.LAMBDA(_xlpm.x,_xlpm.x=$F484))))</f>
        <v>1.4669926650366749E-3</v>
      </c>
      <c r="M484" s="3">
        <f t="shared" si="92"/>
        <v>1</v>
      </c>
      <c r="N484" s="3">
        <f t="shared" si="93"/>
        <v>0.42082187474904936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~buch~ : [buːx]</v>
      </c>
      <c r="B485" s="2">
        <v>3</v>
      </c>
      <c r="C485" s="1" t="s">
        <v>1523</v>
      </c>
      <c r="D485" s="3">
        <f t="shared" si="85"/>
        <v>1.4669926650366749E-3</v>
      </c>
      <c r="E485" s="3" t="str">
        <f t="shared" si="86"/>
        <v>~buch~</v>
      </c>
      <c r="F485" s="3" t="str">
        <f t="shared" si="87"/>
        <v>[buːx]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 cm="1">
        <f t="array" ref="J485">SUM(_xlfn._xlws.FILTER($D$2:$D$1312,_xlfn.MAP($E$2:$E$1312,_xlfn.LAMBDA(_xlpm.x,_xlpm.x=$E485))))</f>
        <v>1.4669926650366749E-3</v>
      </c>
      <c r="K485" s="3">
        <f t="shared" si="91"/>
        <v>1</v>
      </c>
      <c r="L485" s="3" cm="1">
        <f t="array" ref="L485">SUM(_xlfn._xlws.FILTER($D$2:$D$1312,_xlfn.MAP($F$2:$F$1312,_xlfn.LAMBDA(_xlpm.x,_xlpm.x=$F485))))</f>
        <v>1.4669926650366749E-3</v>
      </c>
      <c r="M485" s="3">
        <f t="shared" si="92"/>
        <v>1</v>
      </c>
      <c r="N485" s="3">
        <f t="shared" si="93"/>
        <v>0.4684937350578196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~lte_~ : [lte_]</v>
      </c>
      <c r="B486" s="2">
        <v>3</v>
      </c>
      <c r="C486" s="1" t="s">
        <v>1522</v>
      </c>
      <c r="D486" s="3">
        <f t="shared" si="85"/>
        <v>1.4669926650366749E-3</v>
      </c>
      <c r="E486" s="3" t="str">
        <f t="shared" si="86"/>
        <v>~lte_~</v>
      </c>
      <c r="F486" s="3" t="str">
        <f t="shared" si="87"/>
        <v>[lte_]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 cm="1">
        <f t="array" ref="J486">SUM(_xlfn._xlws.FILTER($D$2:$D$1312,_xlfn.MAP($E$2:$E$1312,_xlfn.LAMBDA(_xlpm.x,_xlpm.x=$E486))))</f>
        <v>1.4669926650366749E-3</v>
      </c>
      <c r="K486" s="3">
        <f t="shared" si="91"/>
        <v>1</v>
      </c>
      <c r="L486" s="3" cm="1">
        <f t="array" ref="L486">SUM(_xlfn._xlws.FILTER($D$2:$D$1312,_xlfn.MAP($F$2:$F$1312,_xlfn.LAMBDA(_xlpm.x,_xlpm.x=$F486))))</f>
        <v>1.4669926650366749E-3</v>
      </c>
      <c r="M486" s="3">
        <f t="shared" si="92"/>
        <v>1</v>
      </c>
      <c r="N486" s="3">
        <f t="shared" si="93"/>
        <v>0.4684937350578196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~lz_~ : [lts_]</v>
      </c>
      <c r="B487" s="2">
        <v>3</v>
      </c>
      <c r="C487" s="1" t="s">
        <v>1521</v>
      </c>
      <c r="D487" s="3">
        <f t="shared" si="85"/>
        <v>1.4669926650366749E-3</v>
      </c>
      <c r="E487" s="3" t="str">
        <f t="shared" si="86"/>
        <v>~lz_~</v>
      </c>
      <c r="F487" s="3" t="str">
        <f t="shared" si="87"/>
        <v>[lts_]</v>
      </c>
      <c r="G487" s="5">
        <f t="shared" si="88"/>
        <v>3</v>
      </c>
      <c r="H487" s="5">
        <f t="shared" si="89"/>
        <v>4</v>
      </c>
      <c r="I487" s="5">
        <f t="shared" si="90"/>
        <v>4</v>
      </c>
      <c r="J487" s="3" cm="1">
        <f t="array" ref="J487">SUM(_xlfn._xlws.FILTER($D$2:$D$1312,_xlfn.MAP($E$2:$E$1312,_xlfn.LAMBDA(_xlpm.x,_xlpm.x=$E487))))</f>
        <v>1.4669926650366749E-3</v>
      </c>
      <c r="K487" s="3">
        <f t="shared" si="91"/>
        <v>1</v>
      </c>
      <c r="L487" s="3" cm="1">
        <f t="array" ref="L487">SUM(_xlfn._xlws.FILTER($D$2:$D$1312,_xlfn.MAP($F$2:$F$1312,_xlfn.LAMBDA(_xlpm.x,_xlpm.x=$F487))))</f>
        <v>1.4669926650366749E-3</v>
      </c>
      <c r="M487" s="3">
        <f t="shared" si="92"/>
        <v>1</v>
      </c>
      <c r="N487" s="3">
        <f t="shared" si="93"/>
        <v>0.4684937350578196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~nde_~ : [nde_]</v>
      </c>
      <c r="B488" s="2">
        <v>3</v>
      </c>
      <c r="C488" s="1" t="s">
        <v>1520</v>
      </c>
      <c r="D488" s="3">
        <f t="shared" si="85"/>
        <v>1.4669926650366749E-3</v>
      </c>
      <c r="E488" s="1" t="str">
        <f t="shared" si="86"/>
        <v>~nde_~</v>
      </c>
      <c r="F488" s="1" t="str">
        <f t="shared" si="87"/>
        <v>[nde_]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 cm="1">
        <f t="array" ref="J488">SUM(_xlfn._xlws.FILTER($D$2:$D$1312,_xlfn.MAP($E$2:$E$1312,_xlfn.LAMBDA(_xlpm.x,_xlpm.x=$E488))))</f>
        <v>1.4669926650366749E-3</v>
      </c>
      <c r="K488" s="3">
        <f t="shared" si="91"/>
        <v>1</v>
      </c>
      <c r="L488" s="3" cm="1">
        <f t="array" ref="L488">SUM(_xlfn._xlws.FILTER($D$2:$D$1312,_xlfn.MAP($F$2:$F$1312,_xlfn.LAMBDA(_xlpm.x,_xlpm.x=$F488))))</f>
        <v>1.4669926650366749E-3</v>
      </c>
      <c r="M488" s="3">
        <f t="shared" si="92"/>
        <v>1</v>
      </c>
      <c r="N488" s="3">
        <f t="shared" si="93"/>
        <v>0.4684937350578196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~teil~ : [taɛl]</v>
      </c>
      <c r="B489" s="2">
        <v>3</v>
      </c>
      <c r="C489" s="1" t="s">
        <v>1519</v>
      </c>
      <c r="D489" s="3">
        <f t="shared" si="85"/>
        <v>1.4669926650366749E-3</v>
      </c>
      <c r="E489" s="3" t="str">
        <f t="shared" si="86"/>
        <v>~teil~</v>
      </c>
      <c r="F489" s="3" t="str">
        <f t="shared" si="87"/>
        <v>[taɛl]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 cm="1">
        <f t="array" ref="J489">SUM(_xlfn._xlws.FILTER($D$2:$D$1312,_xlfn.MAP($E$2:$E$1312,_xlfn.LAMBDA(_xlpm.x,_xlpm.x=$E489))))</f>
        <v>1.4669926650366749E-3</v>
      </c>
      <c r="K489" s="3">
        <f t="shared" si="91"/>
        <v>1</v>
      </c>
      <c r="L489" s="3" cm="1">
        <f t="array" ref="L489">SUM(_xlfn._xlws.FILTER($D$2:$D$1312,_xlfn.MAP($F$2:$F$1312,_xlfn.LAMBDA(_xlpm.x,_xlpm.x=$F489))))</f>
        <v>1.4669926650366749E-3</v>
      </c>
      <c r="M489" s="3">
        <f t="shared" si="92"/>
        <v>1</v>
      </c>
      <c r="N489" s="3">
        <f t="shared" si="93"/>
        <v>0.4684937350578196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~tur~ : [tuːɐ]</v>
      </c>
      <c r="B490" s="2">
        <v>3</v>
      </c>
      <c r="C490" s="1" t="s">
        <v>1518</v>
      </c>
      <c r="D490" s="3">
        <f t="shared" si="85"/>
        <v>1.4669926650366749E-3</v>
      </c>
      <c r="E490" s="3" t="str">
        <f t="shared" si="86"/>
        <v>~tur~</v>
      </c>
      <c r="F490" s="3" t="str">
        <f t="shared" si="87"/>
        <v>[tuːɐ]</v>
      </c>
      <c r="G490" s="5">
        <f t="shared" si="88"/>
        <v>3</v>
      </c>
      <c r="H490" s="5">
        <f t="shared" si="89"/>
        <v>4</v>
      </c>
      <c r="I490" s="5">
        <f t="shared" si="90"/>
        <v>4</v>
      </c>
      <c r="J490" s="3" cm="1">
        <f t="array" ref="J490">SUM(_xlfn._xlws.FILTER($D$2:$D$1312,_xlfn.MAP($E$2:$E$1312,_xlfn.LAMBDA(_xlpm.x,_xlpm.x=$E490))))</f>
        <v>1.4669926650366749E-3</v>
      </c>
      <c r="K490" s="3">
        <f t="shared" si="91"/>
        <v>1</v>
      </c>
      <c r="L490" s="3" cm="1">
        <f t="array" ref="L490">SUM(_xlfn._xlws.FILTER($D$2:$D$1312,_xlfn.MAP($F$2:$F$1312,_xlfn.LAMBDA(_xlpm.x,_xlpm.x=$F490))))</f>
        <v>1.4669926650366749E-3</v>
      </c>
      <c r="M490" s="3">
        <f t="shared" si="92"/>
        <v>1</v>
      </c>
      <c r="N490" s="3">
        <f t="shared" si="93"/>
        <v>0.4684937350578196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~den_~ : [dn_]</v>
      </c>
      <c r="B491" s="2">
        <v>4</v>
      </c>
      <c r="C491" s="1" t="s">
        <v>1517</v>
      </c>
      <c r="D491" s="3">
        <f t="shared" si="85"/>
        <v>1.9559902200488996E-3</v>
      </c>
      <c r="E491" s="1" t="str">
        <f t="shared" si="86"/>
        <v>~den_~</v>
      </c>
      <c r="F491" s="1" t="str">
        <f t="shared" si="87"/>
        <v>[dn_]</v>
      </c>
      <c r="G491" s="5">
        <f t="shared" si="88"/>
        <v>4</v>
      </c>
      <c r="H491" s="5">
        <f t="shared" si="89"/>
        <v>3</v>
      </c>
      <c r="I491" s="5">
        <f t="shared" si="90"/>
        <v>4</v>
      </c>
      <c r="J491" s="3" cm="1">
        <f t="array" ref="J491">SUM(_xlfn._xlws.FILTER($D$2:$D$1312,_xlfn.MAP($E$2:$E$1312,_xlfn.LAMBDA(_xlpm.x,_xlpm.x=$E491))))</f>
        <v>1.9559902200488996E-3</v>
      </c>
      <c r="K491" s="3">
        <f t="shared" si="91"/>
        <v>1</v>
      </c>
      <c r="L491" s="3" cm="1">
        <f t="array" ref="L491">SUM(_xlfn._xlws.FILTER($D$2:$D$1312,_xlfn.MAP($F$2:$F$1312,_xlfn.LAMBDA(_xlpm.x,_xlpm.x=$F491))))</f>
        <v>1.9559902200488996E-3</v>
      </c>
      <c r="M491" s="3">
        <f t="shared" si="92"/>
        <v>1</v>
      </c>
      <c r="N491" s="3">
        <f t="shared" si="93"/>
        <v>0.4885590669614942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~lich~ : [lɪç]</v>
      </c>
      <c r="B492" s="2">
        <v>4</v>
      </c>
      <c r="C492" s="1" t="s">
        <v>1516</v>
      </c>
      <c r="D492" s="3">
        <f t="shared" si="85"/>
        <v>1.9559902200488996E-3</v>
      </c>
      <c r="E492" s="1" t="str">
        <f t="shared" si="86"/>
        <v>~lich~</v>
      </c>
      <c r="F492" s="1" t="str">
        <f t="shared" si="87"/>
        <v>[lɪç]</v>
      </c>
      <c r="G492" s="5">
        <f t="shared" si="88"/>
        <v>4</v>
      </c>
      <c r="H492" s="5">
        <f t="shared" si="89"/>
        <v>3</v>
      </c>
      <c r="I492" s="5">
        <f t="shared" si="90"/>
        <v>4</v>
      </c>
      <c r="J492" s="3" cm="1">
        <f t="array" ref="J492">SUM(_xlfn._xlws.FILTER($D$2:$D$1312,_xlfn.MAP($E$2:$E$1312,_xlfn.LAMBDA(_xlpm.x,_xlpm.x=$E492))))</f>
        <v>1.9559902200488996E-3</v>
      </c>
      <c r="K492" s="3">
        <f t="shared" si="91"/>
        <v>1</v>
      </c>
      <c r="L492" s="3" cm="1">
        <f t="array" ref="L492">SUM(_xlfn._xlws.FILTER($D$2:$D$1312,_xlfn.MAP($F$2:$F$1312,_xlfn.LAMBDA(_xlpm.x,_xlpm.x=$F492))))</f>
        <v>1.9559902200488996E-3</v>
      </c>
      <c r="M492" s="3">
        <f t="shared" si="92"/>
        <v>1</v>
      </c>
      <c r="N492" s="3">
        <f t="shared" si="93"/>
        <v>0.4885590669614942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~sen_~ : [zn_]</v>
      </c>
      <c r="B493" s="2">
        <v>4</v>
      </c>
      <c r="C493" s="1" t="s">
        <v>1515</v>
      </c>
      <c r="D493" s="3">
        <f t="shared" si="85"/>
        <v>1.9559902200488996E-3</v>
      </c>
      <c r="E493" s="3" t="str">
        <f t="shared" si="86"/>
        <v>~sen_~</v>
      </c>
      <c r="F493" s="3" t="str">
        <f t="shared" si="87"/>
        <v>[zn_]</v>
      </c>
      <c r="G493" s="5">
        <f t="shared" si="88"/>
        <v>4</v>
      </c>
      <c r="H493" s="5">
        <f t="shared" si="89"/>
        <v>3</v>
      </c>
      <c r="I493" s="5">
        <f t="shared" si="90"/>
        <v>4</v>
      </c>
      <c r="J493" s="3" cm="1">
        <f t="array" ref="J493">SUM(_xlfn._xlws.FILTER($D$2:$D$1312,_xlfn.MAP($E$2:$E$1312,_xlfn.LAMBDA(_xlpm.x,_xlpm.x=$E493))))</f>
        <v>1.9559902200488996E-3</v>
      </c>
      <c r="K493" s="3">
        <f t="shared" si="91"/>
        <v>1</v>
      </c>
      <c r="L493" s="3" cm="1">
        <f t="array" ref="L493">SUM(_xlfn._xlws.FILTER($D$2:$D$1312,_xlfn.MAP($F$2:$F$1312,_xlfn.LAMBDA(_xlpm.x,_xlpm.x=$F493))))</f>
        <v>1.9559902200488996E-3</v>
      </c>
      <c r="M493" s="3">
        <f t="shared" si="92"/>
        <v>1</v>
      </c>
      <c r="N493" s="3">
        <f t="shared" si="93"/>
        <v>0.4885590669614942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~der_~ : [dɐ_]</v>
      </c>
      <c r="B494" s="2">
        <v>5</v>
      </c>
      <c r="C494" s="1" t="s">
        <v>1514</v>
      </c>
      <c r="D494" s="3">
        <f t="shared" si="85"/>
        <v>2.4449877750611247E-3</v>
      </c>
      <c r="E494" s="1" t="str">
        <f t="shared" si="86"/>
        <v>~der_~</v>
      </c>
      <c r="F494" s="1" t="str">
        <f t="shared" si="87"/>
        <v>[dɐ_]</v>
      </c>
      <c r="G494" s="5">
        <f t="shared" si="88"/>
        <v>4</v>
      </c>
      <c r="H494" s="5">
        <f t="shared" si="89"/>
        <v>3</v>
      </c>
      <c r="I494" s="5">
        <f t="shared" si="90"/>
        <v>4</v>
      </c>
      <c r="J494" s="3" cm="1">
        <f t="array" ref="J494">SUM(_xlfn._xlws.FILTER($D$2:$D$1312,_xlfn.MAP($E$2:$E$1312,_xlfn.LAMBDA(_xlpm.x,_xlpm.x=$E494))))</f>
        <v>2.4449877750611247E-3</v>
      </c>
      <c r="K494" s="3">
        <f t="shared" si="91"/>
        <v>1</v>
      </c>
      <c r="L494" s="3" cm="1">
        <f t="array" ref="L494">SUM(_xlfn._xlws.FILTER($D$2:$D$1312,_xlfn.MAP($F$2:$F$1312,_xlfn.LAMBDA(_xlpm.x,_xlpm.x=$F494))))</f>
        <v>2.4449877750611247E-3</v>
      </c>
      <c r="M494" s="3">
        <f t="shared" si="92"/>
        <v>1</v>
      </c>
      <c r="N494" s="3">
        <f t="shared" si="93"/>
        <v>0.54390438285473386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~nz_~ : [nts_]</v>
      </c>
      <c r="B495" s="2">
        <v>5</v>
      </c>
      <c r="C495" s="1" t="s">
        <v>1513</v>
      </c>
      <c r="D495" s="3">
        <f t="shared" si="85"/>
        <v>2.4449877750611247E-3</v>
      </c>
      <c r="E495" s="3" t="str">
        <f t="shared" si="86"/>
        <v>~nz_~</v>
      </c>
      <c r="F495" s="3" t="str">
        <f t="shared" si="87"/>
        <v>[nts_]</v>
      </c>
      <c r="G495" s="5">
        <f t="shared" si="88"/>
        <v>3</v>
      </c>
      <c r="H495" s="5">
        <f t="shared" si="89"/>
        <v>4</v>
      </c>
      <c r="I495" s="5">
        <f t="shared" si="90"/>
        <v>4</v>
      </c>
      <c r="J495" s="3" cm="1">
        <f t="array" ref="J495">SUM(_xlfn._xlws.FILTER($D$2:$D$1312,_xlfn.MAP($E$2:$E$1312,_xlfn.LAMBDA(_xlpm.x,_xlpm.x=$E495))))</f>
        <v>2.4449877750611247E-3</v>
      </c>
      <c r="K495" s="3">
        <f t="shared" si="91"/>
        <v>1</v>
      </c>
      <c r="L495" s="3" cm="1">
        <f t="array" ref="L495">SUM(_xlfn._xlws.FILTER($D$2:$D$1312,_xlfn.MAP($F$2:$F$1312,_xlfn.LAMBDA(_xlpm.x,_xlpm.x=$F495))))</f>
        <v>2.4449877750611247E-3</v>
      </c>
      <c r="M495" s="3">
        <f t="shared" si="92"/>
        <v>1</v>
      </c>
      <c r="N495" s="3">
        <f t="shared" si="93"/>
        <v>0.60551936847362808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~gel_~ : [ɡl_]</v>
      </c>
      <c r="B496" s="2">
        <v>6</v>
      </c>
      <c r="C496" s="1" t="s">
        <v>1512</v>
      </c>
      <c r="D496" s="3">
        <f t="shared" si="85"/>
        <v>2.9339853300733498E-3</v>
      </c>
      <c r="E496" s="3" t="str">
        <f t="shared" si="86"/>
        <v>~gel_~</v>
      </c>
      <c r="F496" s="3" t="str">
        <f t="shared" si="87"/>
        <v>[ɡl_]</v>
      </c>
      <c r="G496" s="5">
        <f t="shared" si="88"/>
        <v>4</v>
      </c>
      <c r="H496" s="5">
        <f t="shared" si="89"/>
        <v>3</v>
      </c>
      <c r="I496" s="5">
        <f t="shared" si="90"/>
        <v>4</v>
      </c>
      <c r="J496" s="3" cm="1">
        <f t="array" ref="J496">SUM(_xlfn._xlws.FILTER($D$2:$D$1312,_xlfn.MAP($E$2:$E$1312,_xlfn.LAMBDA(_xlpm.x,_xlpm.x=$E496))))</f>
        <v>2.9339853300733498E-3</v>
      </c>
      <c r="K496" s="3">
        <f t="shared" si="91"/>
        <v>1</v>
      </c>
      <c r="L496" s="3" cm="1">
        <f t="array" ref="L496">SUM(_xlfn._xlws.FILTER($D$2:$D$1312,_xlfn.MAP($F$2:$F$1312,_xlfn.LAMBDA(_xlpm.x,_xlpm.x=$F496))))</f>
        <v>2.9339853300733498E-3</v>
      </c>
      <c r="M496" s="3">
        <f t="shared" si="92"/>
        <v>1</v>
      </c>
      <c r="N496" s="3">
        <f t="shared" si="93"/>
        <v>0.59069818069312607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~vor~ : [foːɐ]</v>
      </c>
      <c r="B497" s="2">
        <v>6</v>
      </c>
      <c r="C497" s="1" t="s">
        <v>1511</v>
      </c>
      <c r="D497" s="3">
        <f t="shared" si="85"/>
        <v>2.9339853300733498E-3</v>
      </c>
      <c r="E497" s="3" t="str">
        <f t="shared" si="86"/>
        <v>~vor~</v>
      </c>
      <c r="F497" s="3" t="str">
        <f t="shared" si="87"/>
        <v>[foːɐ]</v>
      </c>
      <c r="G497" s="5">
        <f t="shared" si="88"/>
        <v>3</v>
      </c>
      <c r="H497" s="5">
        <f t="shared" si="89"/>
        <v>4</v>
      </c>
      <c r="I497" s="5">
        <f t="shared" si="90"/>
        <v>4</v>
      </c>
      <c r="J497" s="3" cm="1">
        <f t="array" ref="J497">SUM(_xlfn._xlws.FILTER($D$2:$D$1312,_xlfn.MAP($E$2:$E$1312,_xlfn.LAMBDA(_xlpm.x,_xlpm.x=$E497))))</f>
        <v>2.9339853300733498E-3</v>
      </c>
      <c r="K497" s="3">
        <f t="shared" si="91"/>
        <v>1</v>
      </c>
      <c r="L497" s="3" cm="1">
        <f t="array" ref="L497">SUM(_xlfn._xlws.FILTER($D$2:$D$1312,_xlfn.MAP($F$2:$F$1312,_xlfn.LAMBDA(_xlpm.x,_xlpm.x=$F497))))</f>
        <v>2.9339853300733498E-3</v>
      </c>
      <c r="M497" s="3">
        <f t="shared" si="92"/>
        <v>1</v>
      </c>
      <c r="N497" s="3">
        <f t="shared" si="93"/>
        <v>0.65761409653386049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~ngen~ : [ŋen]</v>
      </c>
      <c r="B498" s="2">
        <v>8</v>
      </c>
      <c r="C498" s="1" t="s">
        <v>1510</v>
      </c>
      <c r="D498" s="3">
        <f t="shared" si="85"/>
        <v>3.9119804400977991E-3</v>
      </c>
      <c r="E498" s="3" t="str">
        <f t="shared" si="86"/>
        <v>~ngen~</v>
      </c>
      <c r="F498" s="3" t="str">
        <f t="shared" si="87"/>
        <v>[ŋen]</v>
      </c>
      <c r="G498" s="5">
        <f t="shared" si="88"/>
        <v>4</v>
      </c>
      <c r="H498" s="5">
        <f t="shared" si="89"/>
        <v>3</v>
      </c>
      <c r="I498" s="5">
        <f t="shared" si="90"/>
        <v>4</v>
      </c>
      <c r="J498" s="3" cm="1">
        <f t="array" ref="J498">SUM(_xlfn._xlws.FILTER($D$2:$D$1312,_xlfn.MAP($E$2:$E$1312,_xlfn.LAMBDA(_xlpm.x,_xlpm.x=$E498))))</f>
        <v>3.9119804400977991E-3</v>
      </c>
      <c r="K498" s="3">
        <f t="shared" si="91"/>
        <v>1</v>
      </c>
      <c r="L498" s="3" cm="1">
        <f t="array" ref="L498">SUM(_xlfn._xlws.FILTER($D$2:$D$1312,_xlfn.MAP($F$2:$F$1312,_xlfn.LAMBDA(_xlpm.x,_xlpm.x=$F498))))</f>
        <v>3.9119804400977991E-3</v>
      </c>
      <c r="M498" s="3">
        <f t="shared" si="92"/>
        <v>1</v>
      </c>
      <c r="N498" s="3">
        <f t="shared" si="93"/>
        <v>0.66698689096041841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~gen_~ : [ɡŋ_]</v>
      </c>
      <c r="B499" s="2">
        <v>11</v>
      </c>
      <c r="C499" s="1" t="s">
        <v>1509</v>
      </c>
      <c r="D499" s="3">
        <f t="shared" si="85"/>
        <v>5.3789731051344745E-3</v>
      </c>
      <c r="E499" s="3" t="str">
        <f t="shared" si="86"/>
        <v>~gen_~</v>
      </c>
      <c r="F499" s="3" t="str">
        <f t="shared" si="87"/>
        <v>[ɡŋ_]</v>
      </c>
      <c r="G499" s="5">
        <f t="shared" si="88"/>
        <v>4</v>
      </c>
      <c r="H499" s="5">
        <f t="shared" si="89"/>
        <v>3</v>
      </c>
      <c r="I499" s="5">
        <f t="shared" si="90"/>
        <v>4</v>
      </c>
      <c r="J499" s="3" cm="1">
        <f t="array" ref="J499">SUM(_xlfn._xlws.FILTER($D$2:$D$1312,_xlfn.MAP($E$2:$E$1312,_xlfn.LAMBDA(_xlpm.x,_xlpm.x=$E499))))</f>
        <v>5.3789731051344745E-3</v>
      </c>
      <c r="K499" s="3">
        <f t="shared" si="91"/>
        <v>1</v>
      </c>
      <c r="L499" s="3" cm="1">
        <f t="array" ref="L499">SUM(_xlfn._xlws.FILTER($D$2:$D$1312,_xlfn.MAP($F$2:$F$1312,_xlfn.LAMBDA(_xlpm.x,_xlpm.x=$F499))))</f>
        <v>5.3789731051344745E-3</v>
      </c>
      <c r="M499" s="3">
        <f t="shared" si="92"/>
        <v>1</v>
      </c>
      <c r="N499" s="3">
        <f t="shared" si="93"/>
        <v>0.75431532022925862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~ben_~ : [bm_]</v>
      </c>
      <c r="B500" s="2">
        <v>12</v>
      </c>
      <c r="C500" s="1" t="s">
        <v>1508</v>
      </c>
      <c r="D500" s="3">
        <f t="shared" si="85"/>
        <v>5.8679706601466996E-3</v>
      </c>
      <c r="E500" s="1" t="str">
        <f t="shared" si="86"/>
        <v>~ben_~</v>
      </c>
      <c r="F500" s="1" t="str">
        <f t="shared" si="87"/>
        <v>[bm_]</v>
      </c>
      <c r="G500" s="5">
        <f t="shared" si="88"/>
        <v>4</v>
      </c>
      <c r="H500" s="5">
        <f t="shared" si="89"/>
        <v>3</v>
      </c>
      <c r="I500" s="5">
        <f t="shared" si="90"/>
        <v>4</v>
      </c>
      <c r="J500" s="3" cm="1">
        <f t="array" ref="J500">SUM(_xlfn._xlws.FILTER($D$2:$D$1312,_xlfn.MAP($E$2:$E$1312,_xlfn.LAMBDA(_xlpm.x,_xlpm.x=$E500))))</f>
        <v>5.8679706601466996E-3</v>
      </c>
      <c r="K500" s="3">
        <f t="shared" si="91"/>
        <v>1</v>
      </c>
      <c r="L500" s="3" cm="1">
        <f t="array" ref="L500">SUM(_xlfn._xlws.FILTER($D$2:$D$1312,_xlfn.MAP($F$2:$F$1312,_xlfn.LAMBDA(_xlpm.x,_xlpm.x=$F500))))</f>
        <v>5.8679706601466996E-3</v>
      </c>
      <c r="M500" s="3">
        <f t="shared" si="92"/>
        <v>1</v>
      </c>
      <c r="N500" s="3">
        <f t="shared" si="93"/>
        <v>0.77861298979198901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~sse_~ : [se_]</v>
      </c>
      <c r="B501" s="2">
        <v>5</v>
      </c>
      <c r="C501" s="1" t="s">
        <v>1507</v>
      </c>
      <c r="D501" s="3">
        <f t="shared" si="85"/>
        <v>2.4449877750611247E-3</v>
      </c>
      <c r="E501" s="3" t="str">
        <f t="shared" si="86"/>
        <v>~sse_~</v>
      </c>
      <c r="F501" s="3" t="str">
        <f t="shared" si="87"/>
        <v>[se_]</v>
      </c>
      <c r="G501" s="5">
        <f t="shared" si="88"/>
        <v>4</v>
      </c>
      <c r="H501" s="5">
        <f t="shared" si="89"/>
        <v>3</v>
      </c>
      <c r="I501" s="5">
        <f t="shared" si="90"/>
        <v>4</v>
      </c>
      <c r="J501" s="3" cm="1">
        <f t="array" ref="J501">SUM(_xlfn._xlws.FILTER($D$2:$D$1312,_xlfn.MAP($E$2:$E$1312,_xlfn.LAMBDA(_xlpm.x,_xlpm.x=$E501))))</f>
        <v>3.9119804400977991E-3</v>
      </c>
      <c r="K501" s="3">
        <f t="shared" si="91"/>
        <v>0.625</v>
      </c>
      <c r="L501" s="3" cm="1">
        <f t="array" ref="L501">SUM(_xlfn._xlws.FILTER($D$2:$D$1312,_xlfn.MAP($F$2:$F$1312,_xlfn.LAMBDA(_xlpm.x,_xlpm.x=$F501))))</f>
        <v>4.4009779951100243E-3</v>
      </c>
      <c r="M501" s="3">
        <f t="shared" si="92"/>
        <v>0.55555555555555558</v>
      </c>
      <c r="N501" s="3">
        <f t="shared" si="93"/>
        <v>0.31994375462043168</v>
      </c>
      <c r="O501" s="3">
        <f t="shared" si="94"/>
        <v>0.58823529411764708</v>
      </c>
      <c r="P501" s="3">
        <f t="shared" si="95"/>
        <v>5.1152522447381291E-2</v>
      </c>
      <c r="Q501" s="3"/>
    </row>
    <row r="502" spans="1:17">
      <c r="A502" s="1" t="str">
        <f t="shared" si="84"/>
        <v>~ste_~ : [ste_]</v>
      </c>
      <c r="B502" s="2">
        <v>6</v>
      </c>
      <c r="C502" s="1" t="s">
        <v>1506</v>
      </c>
      <c r="D502" s="3">
        <f t="shared" si="85"/>
        <v>2.9339853300733498E-3</v>
      </c>
      <c r="E502" s="3" t="str">
        <f t="shared" si="86"/>
        <v>~ste_~</v>
      </c>
      <c r="F502" s="3" t="str">
        <f t="shared" si="87"/>
        <v>[ste_]</v>
      </c>
      <c r="G502" s="5">
        <f t="shared" si="88"/>
        <v>4</v>
      </c>
      <c r="H502" s="5">
        <f t="shared" si="89"/>
        <v>4</v>
      </c>
      <c r="I502" s="5">
        <f t="shared" si="90"/>
        <v>4</v>
      </c>
      <c r="J502" s="3" cm="1">
        <f t="array" ref="J502">SUM(_xlfn._xlws.FILTER($D$2:$D$1312,_xlfn.MAP($E$2:$E$1312,_xlfn.LAMBDA(_xlpm.x,_xlpm.x=$E502))))</f>
        <v>2.9339853300733498E-3</v>
      </c>
      <c r="K502" s="3">
        <f t="shared" si="91"/>
        <v>1</v>
      </c>
      <c r="L502" s="3" cm="1">
        <f t="array" ref="L502">SUM(_xlfn._xlws.FILTER($D$2:$D$1312,_xlfn.MAP($F$2:$F$1312,_xlfn.LAMBDA(_xlpm.x,_xlpm.x=$F502))))</f>
        <v>3.4229828850855749E-3</v>
      </c>
      <c r="M502" s="3">
        <f t="shared" si="92"/>
        <v>0.8571428571428571</v>
      </c>
      <c r="N502" s="3">
        <f t="shared" si="93"/>
        <v>0.60702839680048659</v>
      </c>
      <c r="O502" s="3">
        <f t="shared" si="94"/>
        <v>0.92307692307692302</v>
      </c>
      <c r="P502" s="3">
        <f t="shared" si="95"/>
        <v>6.6946789630613221E-2</v>
      </c>
      <c r="Q502" s="3"/>
    </row>
    <row r="503" spans="1:17">
      <c r="A503" s="1" t="str">
        <f t="shared" si="84"/>
        <v>~sch_~ : [ʃ_]</v>
      </c>
      <c r="B503" s="2">
        <v>4</v>
      </c>
      <c r="C503" s="1" t="s">
        <v>1505</v>
      </c>
      <c r="D503" s="3">
        <f t="shared" si="85"/>
        <v>1.9559902200488996E-3</v>
      </c>
      <c r="E503" s="3" t="str">
        <f t="shared" si="86"/>
        <v>~sch_~</v>
      </c>
      <c r="F503" s="3" t="str">
        <f t="shared" si="87"/>
        <v>[ʃ_]</v>
      </c>
      <c r="G503" s="5">
        <f t="shared" si="88"/>
        <v>4</v>
      </c>
      <c r="H503" s="5">
        <f t="shared" si="89"/>
        <v>2</v>
      </c>
      <c r="I503" s="5">
        <f t="shared" si="90"/>
        <v>4</v>
      </c>
      <c r="J503" s="3" cm="1">
        <f t="array" ref="J503">SUM(_xlfn._xlws.FILTER($D$2:$D$1312,_xlfn.MAP($E$2:$E$1312,_xlfn.LAMBDA(_xlpm.x,_xlpm.x=$E503))))</f>
        <v>1.9559902200488996E-3</v>
      </c>
      <c r="K503" s="3">
        <f t="shared" si="91"/>
        <v>1</v>
      </c>
      <c r="L503" s="3" cm="1">
        <f t="array" ref="L503">SUM(_xlfn._xlws.FILTER($D$2:$D$1312,_xlfn.MAP($F$2:$F$1312,_xlfn.LAMBDA(_xlpm.x,_xlpm.x=$F503))))</f>
        <v>2.4449877750611247E-3</v>
      </c>
      <c r="M503" s="3">
        <f t="shared" si="92"/>
        <v>0.79999999999999993</v>
      </c>
      <c r="N503" s="3">
        <f t="shared" si="93"/>
        <v>0.37406388866582169</v>
      </c>
      <c r="O503" s="3">
        <f t="shared" si="94"/>
        <v>0.88888888888888895</v>
      </c>
      <c r="P503" s="3">
        <f t="shared" si="95"/>
        <v>9.691001300805642E-2</v>
      </c>
      <c r="Q503" s="3"/>
    </row>
    <row r="504" spans="1:17">
      <c r="A504" s="1" t="str">
        <f t="shared" si="84"/>
        <v>~rz_~ : [ʁts_]</v>
      </c>
      <c r="B504" s="2">
        <v>3</v>
      </c>
      <c r="C504" s="1" t="s">
        <v>1504</v>
      </c>
      <c r="D504" s="3">
        <f t="shared" si="85"/>
        <v>1.4669926650366749E-3</v>
      </c>
      <c r="E504" s="3" t="str">
        <f t="shared" si="86"/>
        <v>~rz_~</v>
      </c>
      <c r="F504" s="3" t="str">
        <f t="shared" si="87"/>
        <v>[ʁts_]</v>
      </c>
      <c r="G504" s="5">
        <f t="shared" si="88"/>
        <v>3</v>
      </c>
      <c r="H504" s="5">
        <f t="shared" si="89"/>
        <v>4</v>
      </c>
      <c r="I504" s="5">
        <f t="shared" si="90"/>
        <v>4</v>
      </c>
      <c r="J504" s="3" cm="1">
        <f t="array" ref="J504">SUM(_xlfn._xlws.FILTER($D$2:$D$1312,_xlfn.MAP($E$2:$E$1312,_xlfn.LAMBDA(_xlpm.x,_xlpm.x=$E504))))</f>
        <v>1.4669926650366749E-3</v>
      </c>
      <c r="K504" s="3">
        <f t="shared" si="91"/>
        <v>1</v>
      </c>
      <c r="L504" s="3" cm="1">
        <f t="array" ref="L504">SUM(_xlfn._xlws.FILTER($D$2:$D$1312,_xlfn.MAP($F$2:$F$1312,_xlfn.LAMBDA(_xlpm.x,_xlpm.x=$F504))))</f>
        <v>1.9559902200488996E-3</v>
      </c>
      <c r="M504" s="3">
        <f t="shared" si="92"/>
        <v>0.75000000000000011</v>
      </c>
      <c r="N504" s="3">
        <f t="shared" si="93"/>
        <v>0.40156605862098832</v>
      </c>
      <c r="O504" s="3">
        <f t="shared" si="94"/>
        <v>0.85714285714285732</v>
      </c>
      <c r="P504" s="3">
        <f t="shared" si="95"/>
        <v>0.12493873660829986</v>
      </c>
      <c r="Q504" s="3"/>
    </row>
    <row r="505" spans="1:17">
      <c r="A505" s="1" t="str">
        <f t="shared" si="84"/>
        <v>~wahr~ : [vaːʁ]</v>
      </c>
      <c r="B505" s="2">
        <v>2</v>
      </c>
      <c r="C505" s="1" t="s">
        <v>1503</v>
      </c>
      <c r="D505" s="3">
        <f t="shared" si="85"/>
        <v>9.7799511002444979E-4</v>
      </c>
      <c r="E505" s="3" t="str">
        <f t="shared" si="86"/>
        <v>~wahr~</v>
      </c>
      <c r="F505" s="3" t="str">
        <f t="shared" si="87"/>
        <v>[vaːʁ]</v>
      </c>
      <c r="G505" s="5">
        <f t="shared" si="88"/>
        <v>4</v>
      </c>
      <c r="H505" s="5">
        <f t="shared" si="89"/>
        <v>4</v>
      </c>
      <c r="I505" s="5">
        <f t="shared" si="90"/>
        <v>4</v>
      </c>
      <c r="J505" s="3" cm="1">
        <f t="array" ref="J505">SUM(_xlfn._xlws.FILTER($D$2:$D$1312,_xlfn.MAP($E$2:$E$1312,_xlfn.LAMBDA(_xlpm.x,_xlpm.x=$E505))))</f>
        <v>9.7799511002444979E-4</v>
      </c>
      <c r="K505" s="3">
        <f t="shared" si="91"/>
        <v>1</v>
      </c>
      <c r="L505" s="3" cm="1">
        <f t="array" ref="L505">SUM(_xlfn._xlws.FILTER($D$2:$D$1312,_xlfn.MAP($F$2:$F$1312,_xlfn.LAMBDA(_xlpm.x,_xlpm.x=$F505))))</f>
        <v>1.4669926650366747E-3</v>
      </c>
      <c r="M505" s="3">
        <f t="shared" si="92"/>
        <v>0.66666666666666663</v>
      </c>
      <c r="N505" s="3">
        <f t="shared" si="93"/>
        <v>0.29701800075577461</v>
      </c>
      <c r="O505" s="3">
        <f t="shared" si="94"/>
        <v>0.8</v>
      </c>
      <c r="P505" s="3">
        <f t="shared" si="95"/>
        <v>0.17609125905568124</v>
      </c>
      <c r="Q505" s="3"/>
    </row>
    <row r="506" spans="1:17">
      <c r="A506" s="1" t="str">
        <f t="shared" si="84"/>
        <v>~nnen~ : [nen]</v>
      </c>
      <c r="B506" s="2">
        <v>4</v>
      </c>
      <c r="C506" s="1" t="s">
        <v>1502</v>
      </c>
      <c r="D506" s="3">
        <f t="shared" si="85"/>
        <v>1.9559902200488996E-3</v>
      </c>
      <c r="E506" s="1" t="str">
        <f t="shared" si="86"/>
        <v>~nnen~</v>
      </c>
      <c r="F506" s="1" t="str">
        <f t="shared" si="87"/>
        <v>[nen]</v>
      </c>
      <c r="G506" s="5">
        <f t="shared" si="88"/>
        <v>4</v>
      </c>
      <c r="H506" s="5">
        <f t="shared" si="89"/>
        <v>3</v>
      </c>
      <c r="I506" s="5">
        <f t="shared" si="90"/>
        <v>4</v>
      </c>
      <c r="J506" s="3" cm="1">
        <f t="array" ref="J506">SUM(_xlfn._xlws.FILTER($D$2:$D$1312,_xlfn.MAP($E$2:$E$1312,_xlfn.LAMBDA(_xlpm.x,_xlpm.x=$E506))))</f>
        <v>1.9559902200488996E-3</v>
      </c>
      <c r="K506" s="3">
        <f t="shared" si="91"/>
        <v>1</v>
      </c>
      <c r="L506" s="3" cm="1">
        <f t="array" ref="L506">SUM(_xlfn._xlws.FILTER($D$2:$D$1312,_xlfn.MAP($F$2:$F$1312,_xlfn.LAMBDA(_xlpm.x,_xlpm.x=$F506))))</f>
        <v>2.9339853300733494E-3</v>
      </c>
      <c r="M506" s="3">
        <f t="shared" si="92"/>
        <v>0.66666666666666663</v>
      </c>
      <c r="N506" s="3">
        <f t="shared" si="93"/>
        <v>0.39084725356919536</v>
      </c>
      <c r="O506" s="3">
        <f t="shared" si="94"/>
        <v>0.8</v>
      </c>
      <c r="P506" s="3">
        <f t="shared" si="95"/>
        <v>0.17609125905568124</v>
      </c>
      <c r="Q506" s="3"/>
    </row>
    <row r="507" spans="1:17">
      <c r="A507" s="1" t="str">
        <f t="shared" si="84"/>
        <v>~fen_~ : [fn_]</v>
      </c>
      <c r="B507" s="2">
        <v>5</v>
      </c>
      <c r="C507" s="1" t="s">
        <v>1501</v>
      </c>
      <c r="D507" s="3">
        <f t="shared" si="85"/>
        <v>2.4449877750611247E-3</v>
      </c>
      <c r="E507" s="1" t="str">
        <f t="shared" si="86"/>
        <v>~fen_~</v>
      </c>
      <c r="F507" s="1" t="str">
        <f t="shared" si="87"/>
        <v>[fn_]</v>
      </c>
      <c r="G507" s="5">
        <f t="shared" si="88"/>
        <v>4</v>
      </c>
      <c r="H507" s="5">
        <f t="shared" si="89"/>
        <v>3</v>
      </c>
      <c r="I507" s="5">
        <f t="shared" si="90"/>
        <v>4</v>
      </c>
      <c r="J507" s="3" cm="1">
        <f t="array" ref="J507">SUM(_xlfn._xlws.FILTER($D$2:$D$1312,_xlfn.MAP($E$2:$E$1312,_xlfn.LAMBDA(_xlpm.x,_xlpm.x=$E507))))</f>
        <v>2.4449877750611247E-3</v>
      </c>
      <c r="K507" s="3">
        <f t="shared" si="91"/>
        <v>1</v>
      </c>
      <c r="L507" s="3" cm="1">
        <f t="array" ref="L507">SUM(_xlfn._xlws.FILTER($D$2:$D$1312,_xlfn.MAP($F$2:$F$1312,_xlfn.LAMBDA(_xlpm.x,_xlpm.x=$F507))))</f>
        <v>3.9119804400977991E-3</v>
      </c>
      <c r="M507" s="3">
        <f t="shared" si="92"/>
        <v>0.625</v>
      </c>
      <c r="N507" s="3">
        <f t="shared" si="93"/>
        <v>0.41838798681133377</v>
      </c>
      <c r="O507" s="3">
        <f t="shared" si="94"/>
        <v>0.76923076923076927</v>
      </c>
      <c r="P507" s="3">
        <f t="shared" si="95"/>
        <v>0.20411998265592479</v>
      </c>
      <c r="Q507" s="3"/>
    </row>
    <row r="508" spans="1:17">
      <c r="A508" s="1" t="str">
        <f t="shared" si="84"/>
        <v>~len_~ : [ln_]</v>
      </c>
      <c r="B508" s="2">
        <v>7</v>
      </c>
      <c r="C508" s="1" t="s">
        <v>1500</v>
      </c>
      <c r="D508" s="3">
        <f t="shared" si="85"/>
        <v>3.4229828850855745E-3</v>
      </c>
      <c r="E508" s="1" t="str">
        <f t="shared" si="86"/>
        <v>~len_~</v>
      </c>
      <c r="F508" s="1" t="str">
        <f t="shared" si="87"/>
        <v>[ln_]</v>
      </c>
      <c r="G508" s="5">
        <f t="shared" si="88"/>
        <v>4</v>
      </c>
      <c r="H508" s="5">
        <f t="shared" si="89"/>
        <v>3</v>
      </c>
      <c r="I508" s="5">
        <f t="shared" si="90"/>
        <v>4</v>
      </c>
      <c r="J508" s="3" cm="1">
        <f t="array" ref="J508">SUM(_xlfn._xlws.FILTER($D$2:$D$1312,_xlfn.MAP($E$2:$E$1312,_xlfn.LAMBDA(_xlpm.x,_xlpm.x=$E508))))</f>
        <v>3.4229828850855745E-3</v>
      </c>
      <c r="K508" s="3">
        <f t="shared" si="91"/>
        <v>1</v>
      </c>
      <c r="L508" s="3" cm="1">
        <f t="array" ref="L508">SUM(_xlfn._xlws.FILTER($D$2:$D$1312,_xlfn.MAP($F$2:$F$1312,_xlfn.LAMBDA(_xlpm.x,_xlpm.x=$F508))))</f>
        <v>5.8679706601466996E-3</v>
      </c>
      <c r="M508" s="3">
        <f t="shared" si="92"/>
        <v>0.58333333333333326</v>
      </c>
      <c r="N508" s="3">
        <f t="shared" si="93"/>
        <v>0.46511891419631762</v>
      </c>
      <c r="O508" s="3">
        <f t="shared" si="94"/>
        <v>0.73684210526315785</v>
      </c>
      <c r="P508" s="3">
        <f t="shared" si="95"/>
        <v>0.23408320603336802</v>
      </c>
      <c r="Q508" s="3"/>
    </row>
    <row r="509" spans="1:17">
      <c r="A509" s="1" t="str">
        <f t="shared" si="84"/>
        <v>~lle_~ : [le_]</v>
      </c>
      <c r="B509" s="2">
        <v>8</v>
      </c>
      <c r="C509" s="1" t="s">
        <v>1499</v>
      </c>
      <c r="D509" s="3">
        <f t="shared" si="85"/>
        <v>3.9119804400977991E-3</v>
      </c>
      <c r="E509" s="1" t="str">
        <f t="shared" si="86"/>
        <v>~lle_~</v>
      </c>
      <c r="F509" s="1" t="str">
        <f t="shared" si="87"/>
        <v>[le_]</v>
      </c>
      <c r="G509" s="5">
        <f t="shared" si="88"/>
        <v>4</v>
      </c>
      <c r="H509" s="5">
        <f t="shared" si="89"/>
        <v>3</v>
      </c>
      <c r="I509" s="5">
        <f t="shared" si="90"/>
        <v>4</v>
      </c>
      <c r="J509" s="3" cm="1">
        <f t="array" ref="J509">SUM(_xlfn._xlws.FILTER($D$2:$D$1312,_xlfn.MAP($E$2:$E$1312,_xlfn.LAMBDA(_xlpm.x,_xlpm.x=$E509))))</f>
        <v>3.9119804400977991E-3</v>
      </c>
      <c r="K509" s="3">
        <f t="shared" si="91"/>
        <v>1</v>
      </c>
      <c r="L509" s="3" cm="1">
        <f t="array" ref="L509">SUM(_xlfn._xlws.FILTER($D$2:$D$1312,_xlfn.MAP($F$2:$F$1312,_xlfn.LAMBDA(_xlpm.x,_xlpm.x=$F509))))</f>
        <v>6.8459657701711489E-3</v>
      </c>
      <c r="M509" s="3">
        <f t="shared" si="92"/>
        <v>0.5714285714285714</v>
      </c>
      <c r="N509" s="3">
        <f t="shared" si="93"/>
        <v>0.48508137524394068</v>
      </c>
      <c r="O509" s="3">
        <f t="shared" si="94"/>
        <v>0.72727272727272729</v>
      </c>
      <c r="P509" s="3">
        <f t="shared" si="95"/>
        <v>0.24303804868629444</v>
      </c>
      <c r="Q509" s="3"/>
    </row>
    <row r="510" spans="1:17">
      <c r="A510" s="1" t="str">
        <f t="shared" si="84"/>
        <v>~biss~ : [bɪs]</v>
      </c>
      <c r="B510" s="2">
        <v>1</v>
      </c>
      <c r="C510" s="1" t="s">
        <v>1498</v>
      </c>
      <c r="D510" s="3">
        <f t="shared" si="85"/>
        <v>4.8899755501222489E-4</v>
      </c>
      <c r="E510" s="3" t="str">
        <f t="shared" si="86"/>
        <v>~biss~</v>
      </c>
      <c r="F510" s="3" t="str">
        <f t="shared" si="87"/>
        <v>[bɪs]</v>
      </c>
      <c r="G510" s="5">
        <f t="shared" si="88"/>
        <v>4</v>
      </c>
      <c r="H510" s="5">
        <f t="shared" si="89"/>
        <v>3</v>
      </c>
      <c r="I510" s="5">
        <f t="shared" si="90"/>
        <v>4</v>
      </c>
      <c r="J510" s="3" cm="1">
        <f t="array" ref="J510">SUM(_xlfn._xlws.FILTER($D$2:$D$1312,_xlfn.MAP($E$2:$E$1312,_xlfn.LAMBDA(_xlpm.x,_xlpm.x=$E510))))</f>
        <v>4.8899755501222489E-4</v>
      </c>
      <c r="K510" s="3">
        <f t="shared" si="91"/>
        <v>1</v>
      </c>
      <c r="L510" s="3" cm="1">
        <f t="array" ref="L510">SUM(_xlfn._xlws.FILTER($D$2:$D$1312,_xlfn.MAP($F$2:$F$1312,_xlfn.LAMBDA(_xlpm.x,_xlpm.x=$F510))))</f>
        <v>9.7799511002444979E-4</v>
      </c>
      <c r="M510" s="3">
        <f t="shared" si="92"/>
        <v>0.5</v>
      </c>
      <c r="N510" s="3">
        <f t="shared" si="93"/>
        <v>0.14027395824968311</v>
      </c>
      <c r="O510" s="3">
        <f t="shared" si="94"/>
        <v>0.66666666666666663</v>
      </c>
      <c r="P510" s="3">
        <f t="shared" si="95"/>
        <v>0.3010299956639812</v>
      </c>
      <c r="Q510" s="3"/>
    </row>
    <row r="511" spans="1:17">
      <c r="A511" s="1" t="str">
        <f t="shared" si="84"/>
        <v>~tch_~ : [tʃ_]</v>
      </c>
      <c r="B511" s="2">
        <v>1</v>
      </c>
      <c r="C511" s="1" t="s">
        <v>1497</v>
      </c>
      <c r="D511" s="3">
        <f t="shared" si="85"/>
        <v>4.8899755501222489E-4</v>
      </c>
      <c r="E511" s="3" t="str">
        <f t="shared" si="86"/>
        <v>~tch_~</v>
      </c>
      <c r="F511" s="3" t="str">
        <f t="shared" si="87"/>
        <v>[tʃ_]</v>
      </c>
      <c r="G511" s="5">
        <f t="shared" si="88"/>
        <v>4</v>
      </c>
      <c r="H511" s="5">
        <f t="shared" si="89"/>
        <v>3</v>
      </c>
      <c r="I511" s="5">
        <f t="shared" si="90"/>
        <v>4</v>
      </c>
      <c r="J511" s="3" cm="1">
        <f t="array" ref="J511">SUM(_xlfn._xlws.FILTER($D$2:$D$1312,_xlfn.MAP($E$2:$E$1312,_xlfn.LAMBDA(_xlpm.x,_xlpm.x=$E511))))</f>
        <v>4.8899755501222489E-4</v>
      </c>
      <c r="K511" s="3">
        <f t="shared" si="91"/>
        <v>1</v>
      </c>
      <c r="L511" s="3" cm="1">
        <f t="array" ref="L511">SUM(_xlfn._xlws.FILTER($D$2:$D$1312,_xlfn.MAP($F$2:$F$1312,_xlfn.LAMBDA(_xlpm.x,_xlpm.x=$F511))))</f>
        <v>9.7799511002444979E-4</v>
      </c>
      <c r="M511" s="3">
        <f t="shared" si="92"/>
        <v>0.5</v>
      </c>
      <c r="N511" s="3">
        <f t="shared" si="93"/>
        <v>0.14027395824968311</v>
      </c>
      <c r="O511" s="3">
        <f t="shared" si="94"/>
        <v>0.66666666666666663</v>
      </c>
      <c r="P511" s="3">
        <f t="shared" si="95"/>
        <v>0.3010299956639812</v>
      </c>
      <c r="Q511" s="3"/>
    </row>
    <row r="512" spans="1:17">
      <c r="A512" s="1" t="str">
        <f t="shared" si="84"/>
        <v>~erha~ : [ɐha]</v>
      </c>
      <c r="B512" s="2">
        <v>1</v>
      </c>
      <c r="C512" s="1" t="s">
        <v>1496</v>
      </c>
      <c r="D512" s="3">
        <f t="shared" si="85"/>
        <v>4.8899755501222489E-4</v>
      </c>
      <c r="E512" s="3" t="str">
        <f t="shared" si="86"/>
        <v>~erha~</v>
      </c>
      <c r="F512" s="3" t="str">
        <f t="shared" si="87"/>
        <v>[ɐha]</v>
      </c>
      <c r="G512" s="5">
        <f t="shared" si="88"/>
        <v>4</v>
      </c>
      <c r="H512" s="5">
        <f t="shared" si="89"/>
        <v>3</v>
      </c>
      <c r="I512" s="5">
        <f t="shared" si="90"/>
        <v>4</v>
      </c>
      <c r="J512" s="3" cm="1">
        <f t="array" ref="J512">SUM(_xlfn._xlws.FILTER($D$2:$D$1312,_xlfn.MAP($E$2:$E$1312,_xlfn.LAMBDA(_xlpm.x,_xlpm.x=$E512))))</f>
        <v>4.8899755501222489E-4</v>
      </c>
      <c r="K512" s="3">
        <f t="shared" si="91"/>
        <v>1</v>
      </c>
      <c r="L512" s="3" cm="1">
        <f t="array" ref="L512">SUM(_xlfn._xlws.FILTER($D$2:$D$1312,_xlfn.MAP($F$2:$F$1312,_xlfn.LAMBDA(_xlpm.x,_xlpm.x=$F512))))</f>
        <v>9.7799511002444979E-4</v>
      </c>
      <c r="M512" s="3">
        <f t="shared" si="92"/>
        <v>0.5</v>
      </c>
      <c r="N512" s="3">
        <f t="shared" si="93"/>
        <v>0.14027395824968311</v>
      </c>
      <c r="O512" s="3">
        <f t="shared" si="94"/>
        <v>0.66666666666666663</v>
      </c>
      <c r="P512" s="3">
        <f t="shared" si="95"/>
        <v>0.3010299956639812</v>
      </c>
      <c r="Q512" s="3"/>
    </row>
    <row r="513" spans="1:17">
      <c r="A513" s="1" t="str">
        <f t="shared" si="84"/>
        <v>~boot~ : [boːt]</v>
      </c>
      <c r="B513" s="2">
        <v>1</v>
      </c>
      <c r="C513" s="1" t="s">
        <v>1495</v>
      </c>
      <c r="D513" s="3">
        <f t="shared" si="85"/>
        <v>4.8899755501222489E-4</v>
      </c>
      <c r="E513" s="1" t="str">
        <f t="shared" si="86"/>
        <v>~boot~</v>
      </c>
      <c r="F513" s="1" t="str">
        <f t="shared" si="87"/>
        <v>[boːt]</v>
      </c>
      <c r="G513" s="5">
        <f t="shared" si="88"/>
        <v>4</v>
      </c>
      <c r="H513" s="5">
        <f t="shared" si="89"/>
        <v>4</v>
      </c>
      <c r="I513" s="5">
        <f t="shared" si="90"/>
        <v>4</v>
      </c>
      <c r="J513" s="3" cm="1">
        <f t="array" ref="J513">SUM(_xlfn._xlws.FILTER($D$2:$D$1312,_xlfn.MAP($E$2:$E$1312,_xlfn.LAMBDA(_xlpm.x,_xlpm.x=$E513))))</f>
        <v>4.8899755501222489E-4</v>
      </c>
      <c r="K513" s="3">
        <f t="shared" si="91"/>
        <v>1</v>
      </c>
      <c r="L513" s="3" cm="1">
        <f t="array" ref="L513">SUM(_xlfn._xlws.FILTER($D$2:$D$1312,_xlfn.MAP($F$2:$F$1312,_xlfn.LAMBDA(_xlpm.x,_xlpm.x=$F513))))</f>
        <v>9.7799511002444979E-4</v>
      </c>
      <c r="M513" s="3">
        <f t="shared" si="92"/>
        <v>0.5</v>
      </c>
      <c r="N513" s="3">
        <f t="shared" si="93"/>
        <v>0.15616457835260653</v>
      </c>
      <c r="O513" s="3">
        <f t="shared" si="94"/>
        <v>0.66666666666666663</v>
      </c>
      <c r="P513" s="3">
        <f t="shared" si="95"/>
        <v>0.3010299956639812</v>
      </c>
      <c r="Q513" s="3"/>
    </row>
    <row r="514" spans="1:17">
      <c r="A514" s="1" t="str">
        <f t="shared" ref="A514:A577" si="96">_xlfn.LET(_xlpm.sep," : ",CONCATENATE(E514,_xlpm.sep,F514))</f>
        <v>~bot~ : [boːt]</v>
      </c>
      <c r="B514" s="2">
        <v>1</v>
      </c>
      <c r="C514" s="1" t="s">
        <v>1494</v>
      </c>
      <c r="D514" s="3">
        <f t="shared" ref="D514:D577" si="97">B514/freq.sum.r1a</f>
        <v>4.8899755501222489E-4</v>
      </c>
      <c r="E514" s="1" t="str">
        <f t="shared" ref="E514:E577" si="98">_xlfn.LET(_xlpm.sep,":",_xlpm.w,$C514,_xlfn.CONCAT("~",RIGHT(_xlpm.w,LEN(_xlpm.w)-FIND(_xlpm.sep,_xlpm.w)),"~"))</f>
        <v>~bot~</v>
      </c>
      <c r="F514" s="1" t="str">
        <f t="shared" ref="F514:F577" si="99">_xlfn.LET(_xlpm.sep,":",_xlpm.w,$C514,_xlfn.CONCAT("[",LEFT(_xlpm.w,FIND(_xlpm.sep,_xlpm.w)-1),"]"))</f>
        <v>[boːt]</v>
      </c>
      <c r="G514" s="5">
        <f t="shared" ref="G514:G577" si="100">_xlfn.LET(_xlpm.w,E514,LEN(_xlpm.w)-2)</f>
        <v>3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4</v>
      </c>
      <c r="J514" s="3" cm="1">
        <f t="array" ref="J514">SUM(_xlfn._xlws.FILTER($D$2:$D$1312,_xlfn.MAP($E$2:$E$1312,_xlfn.LAMBDA(_xlpm.x,_xlpm.x=$E514))))</f>
        <v>4.8899755501222489E-4</v>
      </c>
      <c r="K514" s="3">
        <f t="shared" ref="K514:K577" si="103">$D514/J514</f>
        <v>1</v>
      </c>
      <c r="L514" s="3" cm="1">
        <f t="array" ref="L514">SUM(_xlfn._xlws.FILTER($D$2:$D$1312,_xlfn.MAP($F$2:$F$1312,_xlfn.LAMBDA(_xlpm.x,_xlpm.x=$F514))))</f>
        <v>9.7799511002444979E-4</v>
      </c>
      <c r="M514" s="3">
        <f t="shared" ref="M514:M577" si="104">$D514/L514</f>
        <v>0.5</v>
      </c>
      <c r="N514" s="3">
        <f t="shared" ref="N514:N577" si="105">_xlfn.LET(_xlpm.freq,B514,_xlpm.size,H514+1,_xlpm.F,O514,LOG(1+_xlpm.freq)*LOG(1+_xlpm.size)*_xlpm.F)</f>
        <v>0.15616457835260653</v>
      </c>
      <c r="O514" s="3">
        <f t="shared" ref="O514:O577" si="106">_xlfn.LET(_xlpm.a,M514,_xlpm.b,K514,2*_xlpm.a*_xlpm.b/(_xlpm.a+_xlpm.b))</f>
        <v>0.66666666666666663</v>
      </c>
      <c r="P514" s="3">
        <f t="shared" ref="P514:P577" si="107">_xlfn.LET(_xlpm.p,K514,_xlpm.q,M514,LOG(_xlpm.p/_xlpm.q))</f>
        <v>0.3010299956639812</v>
      </c>
      <c r="Q514" s="3"/>
    </row>
    <row r="515" spans="1:17">
      <c r="A515" s="1" t="str">
        <f t="shared" si="96"/>
        <v>~fiel~ : [fiːl]</v>
      </c>
      <c r="B515" s="2">
        <v>1</v>
      </c>
      <c r="C515" s="1" t="s">
        <v>1493</v>
      </c>
      <c r="D515" s="3">
        <f t="shared" si="97"/>
        <v>4.8899755501222489E-4</v>
      </c>
      <c r="E515" s="1" t="str">
        <f t="shared" si="98"/>
        <v>~fiel~</v>
      </c>
      <c r="F515" s="1" t="str">
        <f t="shared" si="99"/>
        <v>[fiːl]</v>
      </c>
      <c r="G515" s="5">
        <f t="shared" si="100"/>
        <v>4</v>
      </c>
      <c r="H515" s="5">
        <f t="shared" si="101"/>
        <v>4</v>
      </c>
      <c r="I515" s="5">
        <f t="shared" si="102"/>
        <v>4</v>
      </c>
      <c r="J515" s="3" cm="1">
        <f t="array" ref="J515">SUM(_xlfn._xlws.FILTER($D$2:$D$1312,_xlfn.MAP($E$2:$E$1312,_xlfn.LAMBDA(_xlpm.x,_xlpm.x=$E515))))</f>
        <v>4.8899755501222489E-4</v>
      </c>
      <c r="K515" s="3">
        <f t="shared" si="103"/>
        <v>1</v>
      </c>
      <c r="L515" s="3" cm="1">
        <f t="array" ref="L515">SUM(_xlfn._xlws.FILTER($D$2:$D$1312,_xlfn.MAP($F$2:$F$1312,_xlfn.LAMBDA(_xlpm.x,_xlpm.x=$F515))))</f>
        <v>9.7799511002444979E-4</v>
      </c>
      <c r="M515" s="3">
        <f t="shared" si="104"/>
        <v>0.5</v>
      </c>
      <c r="N515" s="3">
        <f t="shared" si="105"/>
        <v>0.15616457835260653</v>
      </c>
      <c r="O515" s="3">
        <f t="shared" si="106"/>
        <v>0.66666666666666663</v>
      </c>
      <c r="P515" s="3">
        <f t="shared" si="107"/>
        <v>0.3010299956639812</v>
      </c>
      <c r="Q515" s="3"/>
    </row>
    <row r="516" spans="1:17">
      <c r="A516" s="1" t="str">
        <f t="shared" si="96"/>
        <v>~viel~ : [fiːl]</v>
      </c>
      <c r="B516" s="2">
        <v>1</v>
      </c>
      <c r="C516" s="1" t="s">
        <v>1492</v>
      </c>
      <c r="D516" s="3">
        <f t="shared" si="97"/>
        <v>4.8899755501222489E-4</v>
      </c>
      <c r="E516" s="1" t="str">
        <f t="shared" si="98"/>
        <v>~viel~</v>
      </c>
      <c r="F516" s="1" t="str">
        <f t="shared" si="99"/>
        <v>[fiːl]</v>
      </c>
      <c r="G516" s="5">
        <f t="shared" si="100"/>
        <v>4</v>
      </c>
      <c r="H516" s="5">
        <f t="shared" si="101"/>
        <v>4</v>
      </c>
      <c r="I516" s="5">
        <f t="shared" si="102"/>
        <v>4</v>
      </c>
      <c r="J516" s="3" cm="1">
        <f t="array" ref="J516">SUM(_xlfn._xlws.FILTER($D$2:$D$1312,_xlfn.MAP($E$2:$E$1312,_xlfn.LAMBDA(_xlpm.x,_xlpm.x=$E516))))</f>
        <v>4.8899755501222489E-4</v>
      </c>
      <c r="K516" s="3">
        <f t="shared" si="103"/>
        <v>1</v>
      </c>
      <c r="L516" s="3" cm="1">
        <f t="array" ref="L516">SUM(_xlfn._xlws.FILTER($D$2:$D$1312,_xlfn.MAP($F$2:$F$1312,_xlfn.LAMBDA(_xlpm.x,_xlpm.x=$F516))))</f>
        <v>9.7799511002444979E-4</v>
      </c>
      <c r="M516" s="3">
        <f t="shared" si="104"/>
        <v>0.5</v>
      </c>
      <c r="N516" s="3">
        <f t="shared" si="105"/>
        <v>0.15616457835260653</v>
      </c>
      <c r="O516" s="3">
        <f t="shared" si="106"/>
        <v>0.66666666666666663</v>
      </c>
      <c r="P516" s="3">
        <f t="shared" si="107"/>
        <v>0.3010299956639812</v>
      </c>
      <c r="Q516" s="3"/>
    </row>
    <row r="517" spans="1:17">
      <c r="A517" s="1" t="str">
        <f t="shared" si="96"/>
        <v>~kord~ : [kɔʁt]</v>
      </c>
      <c r="B517" s="2">
        <v>1</v>
      </c>
      <c r="C517" s="1" t="s">
        <v>1491</v>
      </c>
      <c r="D517" s="3">
        <f t="shared" si="97"/>
        <v>4.8899755501222489E-4</v>
      </c>
      <c r="E517" s="3" t="str">
        <f t="shared" si="98"/>
        <v>~kord~</v>
      </c>
      <c r="F517" s="3" t="str">
        <f t="shared" si="99"/>
        <v>[kɔʁt]</v>
      </c>
      <c r="G517" s="5">
        <f t="shared" si="100"/>
        <v>4</v>
      </c>
      <c r="H517" s="5">
        <f t="shared" si="101"/>
        <v>4</v>
      </c>
      <c r="I517" s="5">
        <f t="shared" si="102"/>
        <v>4</v>
      </c>
      <c r="J517" s="3" cm="1">
        <f t="array" ref="J517">SUM(_xlfn._xlws.FILTER($D$2:$D$1312,_xlfn.MAP($E$2:$E$1312,_xlfn.LAMBDA(_xlpm.x,_xlpm.x=$E517))))</f>
        <v>4.8899755501222489E-4</v>
      </c>
      <c r="K517" s="3">
        <f t="shared" si="103"/>
        <v>1</v>
      </c>
      <c r="L517" s="3" cm="1">
        <f t="array" ref="L517">SUM(_xlfn._xlws.FILTER($D$2:$D$1312,_xlfn.MAP($F$2:$F$1312,_xlfn.LAMBDA(_xlpm.x,_xlpm.x=$F517))))</f>
        <v>9.7799511002444979E-4</v>
      </c>
      <c r="M517" s="3">
        <f t="shared" si="104"/>
        <v>0.5</v>
      </c>
      <c r="N517" s="3">
        <f t="shared" si="105"/>
        <v>0.15616457835260653</v>
      </c>
      <c r="O517" s="3">
        <f t="shared" si="106"/>
        <v>0.66666666666666663</v>
      </c>
      <c r="P517" s="3">
        <f t="shared" si="107"/>
        <v>0.3010299956639812</v>
      </c>
      <c r="Q517" s="3"/>
    </row>
    <row r="518" spans="1:17">
      <c r="A518" s="1" t="str">
        <f t="shared" si="96"/>
        <v>~lar~ : [laːʁ]</v>
      </c>
      <c r="B518" s="2">
        <v>1</v>
      </c>
      <c r="C518" s="1" t="s">
        <v>1490</v>
      </c>
      <c r="D518" s="3">
        <f t="shared" si="97"/>
        <v>4.8899755501222489E-4</v>
      </c>
      <c r="E518" s="1" t="str">
        <f t="shared" si="98"/>
        <v>~lar~</v>
      </c>
      <c r="F518" s="1" t="str">
        <f t="shared" si="99"/>
        <v>[laːʁ]</v>
      </c>
      <c r="G518" s="5">
        <f t="shared" si="100"/>
        <v>3</v>
      </c>
      <c r="H518" s="5">
        <f t="shared" si="101"/>
        <v>4</v>
      </c>
      <c r="I518" s="5">
        <f t="shared" si="102"/>
        <v>4</v>
      </c>
      <c r="J518" s="3" cm="1">
        <f t="array" ref="J518">SUM(_xlfn._xlws.FILTER($D$2:$D$1312,_xlfn.MAP($E$2:$E$1312,_xlfn.LAMBDA(_xlpm.x,_xlpm.x=$E518))))</f>
        <v>4.8899755501222489E-4</v>
      </c>
      <c r="K518" s="3">
        <f t="shared" si="103"/>
        <v>1</v>
      </c>
      <c r="L518" s="3" cm="1">
        <f t="array" ref="L518">SUM(_xlfn._xlws.FILTER($D$2:$D$1312,_xlfn.MAP($F$2:$F$1312,_xlfn.LAMBDA(_xlpm.x,_xlpm.x=$F518))))</f>
        <v>9.7799511002444979E-4</v>
      </c>
      <c r="M518" s="3">
        <f t="shared" si="104"/>
        <v>0.5</v>
      </c>
      <c r="N518" s="3">
        <f t="shared" si="105"/>
        <v>0.15616457835260653</v>
      </c>
      <c r="O518" s="3">
        <f t="shared" si="106"/>
        <v>0.66666666666666663</v>
      </c>
      <c r="P518" s="3">
        <f t="shared" si="107"/>
        <v>0.3010299956639812</v>
      </c>
      <c r="Q518" s="3"/>
    </row>
    <row r="519" spans="1:17">
      <c r="A519" s="1" t="str">
        <f t="shared" si="96"/>
        <v>~llar~ : [laːʁ]</v>
      </c>
      <c r="B519" s="2">
        <v>1</v>
      </c>
      <c r="C519" s="1" t="s">
        <v>1489</v>
      </c>
      <c r="D519" s="3">
        <f t="shared" si="97"/>
        <v>4.8899755501222489E-4</v>
      </c>
      <c r="E519" s="1" t="str">
        <f t="shared" si="98"/>
        <v>~llar~</v>
      </c>
      <c r="F519" s="1" t="str">
        <f t="shared" si="99"/>
        <v>[laːʁ]</v>
      </c>
      <c r="G519" s="5">
        <f t="shared" si="100"/>
        <v>4</v>
      </c>
      <c r="H519" s="5">
        <f t="shared" si="101"/>
        <v>4</v>
      </c>
      <c r="I519" s="5">
        <f t="shared" si="102"/>
        <v>4</v>
      </c>
      <c r="J519" s="3" cm="1">
        <f t="array" ref="J519">SUM(_xlfn._xlws.FILTER($D$2:$D$1312,_xlfn.MAP($E$2:$E$1312,_xlfn.LAMBDA(_xlpm.x,_xlpm.x=$E519))))</f>
        <v>4.8899755501222489E-4</v>
      </c>
      <c r="K519" s="3">
        <f t="shared" si="103"/>
        <v>1</v>
      </c>
      <c r="L519" s="3" cm="1">
        <f t="array" ref="L519">SUM(_xlfn._xlws.FILTER($D$2:$D$1312,_xlfn.MAP($F$2:$F$1312,_xlfn.LAMBDA(_xlpm.x,_xlpm.x=$F519))))</f>
        <v>9.7799511002444979E-4</v>
      </c>
      <c r="M519" s="3">
        <f t="shared" si="104"/>
        <v>0.5</v>
      </c>
      <c r="N519" s="3">
        <f t="shared" si="105"/>
        <v>0.15616457835260653</v>
      </c>
      <c r="O519" s="3">
        <f t="shared" si="106"/>
        <v>0.66666666666666663</v>
      </c>
      <c r="P519" s="3">
        <f t="shared" si="107"/>
        <v>0.3010299956639812</v>
      </c>
      <c r="Q519" s="3"/>
    </row>
    <row r="520" spans="1:17">
      <c r="A520" s="1" t="str">
        <f t="shared" si="96"/>
        <v>~tag~ : [taːk]</v>
      </c>
      <c r="B520" s="2">
        <v>1</v>
      </c>
      <c r="C520" s="1" t="s">
        <v>1488</v>
      </c>
      <c r="D520" s="3">
        <f t="shared" si="97"/>
        <v>4.8899755501222489E-4</v>
      </c>
      <c r="E520" s="3" t="str">
        <f t="shared" si="98"/>
        <v>~tag~</v>
      </c>
      <c r="F520" s="3" t="str">
        <f t="shared" si="99"/>
        <v>[taːk]</v>
      </c>
      <c r="G520" s="5">
        <f t="shared" si="100"/>
        <v>3</v>
      </c>
      <c r="H520" s="5">
        <f t="shared" si="101"/>
        <v>4</v>
      </c>
      <c r="I520" s="5">
        <f t="shared" si="102"/>
        <v>4</v>
      </c>
      <c r="J520" s="3" cm="1">
        <f t="array" ref="J520">SUM(_xlfn._xlws.FILTER($D$2:$D$1312,_xlfn.MAP($E$2:$E$1312,_xlfn.LAMBDA(_xlpm.x,_xlpm.x=$E520))))</f>
        <v>4.8899755501222489E-4</v>
      </c>
      <c r="K520" s="3">
        <f t="shared" si="103"/>
        <v>1</v>
      </c>
      <c r="L520" s="3" cm="1">
        <f t="array" ref="L520">SUM(_xlfn._xlws.FILTER($D$2:$D$1312,_xlfn.MAP($F$2:$F$1312,_xlfn.LAMBDA(_xlpm.x,_xlpm.x=$F520))))</f>
        <v>9.7799511002444979E-4</v>
      </c>
      <c r="M520" s="3">
        <f t="shared" si="104"/>
        <v>0.5</v>
      </c>
      <c r="N520" s="3">
        <f t="shared" si="105"/>
        <v>0.15616457835260653</v>
      </c>
      <c r="O520" s="3">
        <f t="shared" si="106"/>
        <v>0.66666666666666663</v>
      </c>
      <c r="P520" s="3">
        <f t="shared" si="107"/>
        <v>0.3010299956639812</v>
      </c>
      <c r="Q520" s="3"/>
    </row>
    <row r="521" spans="1:17">
      <c r="A521" s="1" t="str">
        <f t="shared" si="96"/>
        <v>~ttag~ : [taːk]</v>
      </c>
      <c r="B521" s="2">
        <v>1</v>
      </c>
      <c r="C521" s="1" t="s">
        <v>1487</v>
      </c>
      <c r="D521" s="3">
        <f t="shared" si="97"/>
        <v>4.8899755501222489E-4</v>
      </c>
      <c r="E521" s="3" t="str">
        <f t="shared" si="98"/>
        <v>~ttag~</v>
      </c>
      <c r="F521" s="3" t="str">
        <f t="shared" si="99"/>
        <v>[taːk]</v>
      </c>
      <c r="G521" s="5">
        <f t="shared" si="100"/>
        <v>4</v>
      </c>
      <c r="H521" s="5">
        <f t="shared" si="101"/>
        <v>4</v>
      </c>
      <c r="I521" s="5">
        <f t="shared" si="102"/>
        <v>4</v>
      </c>
      <c r="J521" s="3" cm="1">
        <f t="array" ref="J521">SUM(_xlfn._xlws.FILTER($D$2:$D$1312,_xlfn.MAP($E$2:$E$1312,_xlfn.LAMBDA(_xlpm.x,_xlpm.x=$E521))))</f>
        <v>4.8899755501222489E-4</v>
      </c>
      <c r="K521" s="3">
        <f t="shared" si="103"/>
        <v>1</v>
      </c>
      <c r="L521" s="3" cm="1">
        <f t="array" ref="L521">SUM(_xlfn._xlws.FILTER($D$2:$D$1312,_xlfn.MAP($F$2:$F$1312,_xlfn.LAMBDA(_xlpm.x,_xlpm.x=$F521))))</f>
        <v>9.7799511002444979E-4</v>
      </c>
      <c r="M521" s="3">
        <f t="shared" si="104"/>
        <v>0.5</v>
      </c>
      <c r="N521" s="3">
        <f t="shared" si="105"/>
        <v>0.15616457835260653</v>
      </c>
      <c r="O521" s="3">
        <f t="shared" si="106"/>
        <v>0.66666666666666663</v>
      </c>
      <c r="P521" s="3">
        <f t="shared" si="107"/>
        <v>0.3010299956639812</v>
      </c>
      <c r="Q521" s="3"/>
    </row>
    <row r="522" spans="1:17">
      <c r="A522" s="1" t="str">
        <f t="shared" si="96"/>
        <v>~tod~ : [toːt]</v>
      </c>
      <c r="B522" s="2">
        <v>1</v>
      </c>
      <c r="C522" s="1" t="s">
        <v>1486</v>
      </c>
      <c r="D522" s="3">
        <f t="shared" si="97"/>
        <v>4.8899755501222489E-4</v>
      </c>
      <c r="E522" s="3" t="str">
        <f t="shared" si="98"/>
        <v>~tod~</v>
      </c>
      <c r="F522" s="3" t="str">
        <f t="shared" si="99"/>
        <v>[toːt]</v>
      </c>
      <c r="G522" s="5">
        <f t="shared" si="100"/>
        <v>3</v>
      </c>
      <c r="H522" s="5">
        <f t="shared" si="101"/>
        <v>4</v>
      </c>
      <c r="I522" s="5">
        <f t="shared" si="102"/>
        <v>4</v>
      </c>
      <c r="J522" s="3" cm="1">
        <f t="array" ref="J522">SUM(_xlfn._xlws.FILTER($D$2:$D$1312,_xlfn.MAP($E$2:$E$1312,_xlfn.LAMBDA(_xlpm.x,_xlpm.x=$E522))))</f>
        <v>4.8899755501222489E-4</v>
      </c>
      <c r="K522" s="3">
        <f t="shared" si="103"/>
        <v>1</v>
      </c>
      <c r="L522" s="3" cm="1">
        <f t="array" ref="L522">SUM(_xlfn._xlws.FILTER($D$2:$D$1312,_xlfn.MAP($F$2:$F$1312,_xlfn.LAMBDA(_xlpm.x,_xlpm.x=$F522))))</f>
        <v>9.7799511002444979E-4</v>
      </c>
      <c r="M522" s="3">
        <f t="shared" si="104"/>
        <v>0.5</v>
      </c>
      <c r="N522" s="3">
        <f t="shared" si="105"/>
        <v>0.15616457835260653</v>
      </c>
      <c r="O522" s="3">
        <f t="shared" si="106"/>
        <v>0.66666666666666663</v>
      </c>
      <c r="P522" s="3">
        <f t="shared" si="107"/>
        <v>0.3010299956639812</v>
      </c>
      <c r="Q522" s="3"/>
    </row>
    <row r="523" spans="1:17">
      <c r="A523" s="1" t="str">
        <f t="shared" si="96"/>
        <v>~tot~ : [toːt]</v>
      </c>
      <c r="B523" s="2">
        <v>1</v>
      </c>
      <c r="C523" s="1" t="s">
        <v>1485</v>
      </c>
      <c r="D523" s="3">
        <f t="shared" si="97"/>
        <v>4.8899755501222489E-4</v>
      </c>
      <c r="E523" s="3" t="str">
        <f t="shared" si="98"/>
        <v>~tot~</v>
      </c>
      <c r="F523" s="3" t="str">
        <f t="shared" si="99"/>
        <v>[toːt]</v>
      </c>
      <c r="G523" s="5">
        <f t="shared" si="100"/>
        <v>3</v>
      </c>
      <c r="H523" s="5">
        <f t="shared" si="101"/>
        <v>4</v>
      </c>
      <c r="I523" s="5">
        <f t="shared" si="102"/>
        <v>4</v>
      </c>
      <c r="J523" s="3" cm="1">
        <f t="array" ref="J523">SUM(_xlfn._xlws.FILTER($D$2:$D$1312,_xlfn.MAP($E$2:$E$1312,_xlfn.LAMBDA(_xlpm.x,_xlpm.x=$E523))))</f>
        <v>4.8899755501222489E-4</v>
      </c>
      <c r="K523" s="3">
        <f t="shared" si="103"/>
        <v>1</v>
      </c>
      <c r="L523" s="3" cm="1">
        <f t="array" ref="L523">SUM(_xlfn._xlws.FILTER($D$2:$D$1312,_xlfn.MAP($F$2:$F$1312,_xlfn.LAMBDA(_xlpm.x,_xlpm.x=$F523))))</f>
        <v>9.7799511002444979E-4</v>
      </c>
      <c r="M523" s="3">
        <f t="shared" si="104"/>
        <v>0.5</v>
      </c>
      <c r="N523" s="3">
        <f t="shared" si="105"/>
        <v>0.15616457835260653</v>
      </c>
      <c r="O523" s="3">
        <f t="shared" si="106"/>
        <v>0.66666666666666663</v>
      </c>
      <c r="P523" s="3">
        <f t="shared" si="107"/>
        <v>0.3010299956639812</v>
      </c>
      <c r="Q523" s="3"/>
    </row>
    <row r="524" spans="1:17">
      <c r="A524" s="1" t="str">
        <f t="shared" si="96"/>
        <v>~weis~ : [vaɛs]</v>
      </c>
      <c r="B524" s="2">
        <v>1</v>
      </c>
      <c r="C524" s="1" t="s">
        <v>1484</v>
      </c>
      <c r="D524" s="3">
        <f t="shared" si="97"/>
        <v>4.8899755501222489E-4</v>
      </c>
      <c r="E524" s="3" t="str">
        <f t="shared" si="98"/>
        <v>~weis~</v>
      </c>
      <c r="F524" s="3" t="str">
        <f t="shared" si="99"/>
        <v>[vaɛs]</v>
      </c>
      <c r="G524" s="5">
        <f t="shared" si="100"/>
        <v>4</v>
      </c>
      <c r="H524" s="5">
        <f t="shared" si="101"/>
        <v>4</v>
      </c>
      <c r="I524" s="5">
        <f t="shared" si="102"/>
        <v>4</v>
      </c>
      <c r="J524" s="3" cm="1">
        <f t="array" ref="J524">SUM(_xlfn._xlws.FILTER($D$2:$D$1312,_xlfn.MAP($E$2:$E$1312,_xlfn.LAMBDA(_xlpm.x,_xlpm.x=$E524))))</f>
        <v>4.8899755501222489E-4</v>
      </c>
      <c r="K524" s="3">
        <f t="shared" si="103"/>
        <v>1</v>
      </c>
      <c r="L524" s="3" cm="1">
        <f t="array" ref="L524">SUM(_xlfn._xlws.FILTER($D$2:$D$1312,_xlfn.MAP($F$2:$F$1312,_xlfn.LAMBDA(_xlpm.x,_xlpm.x=$F524))))</f>
        <v>9.7799511002444979E-4</v>
      </c>
      <c r="M524" s="3">
        <f t="shared" si="104"/>
        <v>0.5</v>
      </c>
      <c r="N524" s="3">
        <f t="shared" si="105"/>
        <v>0.15616457835260653</v>
      </c>
      <c r="O524" s="3">
        <f t="shared" si="106"/>
        <v>0.66666666666666663</v>
      </c>
      <c r="P524" s="3">
        <f t="shared" si="107"/>
        <v>0.3010299956639812</v>
      </c>
      <c r="Q524" s="3"/>
    </row>
    <row r="525" spans="1:17">
      <c r="A525" s="1" t="str">
        <f t="shared" si="96"/>
        <v>~weiß~ : [vaɛs]</v>
      </c>
      <c r="B525" s="2">
        <v>1</v>
      </c>
      <c r="C525" s="1" t="s">
        <v>1483</v>
      </c>
      <c r="D525" s="3">
        <f t="shared" si="97"/>
        <v>4.8899755501222489E-4</v>
      </c>
      <c r="E525" s="3" t="str">
        <f t="shared" si="98"/>
        <v>~weiß~</v>
      </c>
      <c r="F525" s="3" t="str">
        <f t="shared" si="99"/>
        <v>[vaɛs]</v>
      </c>
      <c r="G525" s="5">
        <f t="shared" si="100"/>
        <v>4</v>
      </c>
      <c r="H525" s="5">
        <f t="shared" si="101"/>
        <v>4</v>
      </c>
      <c r="I525" s="5">
        <f t="shared" si="102"/>
        <v>4</v>
      </c>
      <c r="J525" s="3" cm="1">
        <f t="array" ref="J525">SUM(_xlfn._xlws.FILTER($D$2:$D$1312,_xlfn.MAP($E$2:$E$1312,_xlfn.LAMBDA(_xlpm.x,_xlpm.x=$E525))))</f>
        <v>4.8899755501222489E-4</v>
      </c>
      <c r="K525" s="3">
        <f t="shared" si="103"/>
        <v>1</v>
      </c>
      <c r="L525" s="3" cm="1">
        <f t="array" ref="L525">SUM(_xlfn._xlws.FILTER($D$2:$D$1312,_xlfn.MAP($F$2:$F$1312,_xlfn.LAMBDA(_xlpm.x,_xlpm.x=$F525))))</f>
        <v>9.7799511002444979E-4</v>
      </c>
      <c r="M525" s="3">
        <f t="shared" si="104"/>
        <v>0.5</v>
      </c>
      <c r="N525" s="3">
        <f t="shared" si="105"/>
        <v>0.15616457835260653</v>
      </c>
      <c r="O525" s="3">
        <f t="shared" si="106"/>
        <v>0.66666666666666663</v>
      </c>
      <c r="P525" s="3">
        <f t="shared" si="107"/>
        <v>0.3010299956639812</v>
      </c>
      <c r="Q525" s="3"/>
    </row>
    <row r="526" spans="1:17">
      <c r="A526" s="1" t="str">
        <f t="shared" si="96"/>
        <v>~mmen~ : [men]</v>
      </c>
      <c r="B526" s="2">
        <v>4</v>
      </c>
      <c r="C526" s="1" t="s">
        <v>1482</v>
      </c>
      <c r="D526" s="3">
        <f t="shared" si="97"/>
        <v>1.9559902200488996E-3</v>
      </c>
      <c r="E526" s="1" t="str">
        <f t="shared" si="98"/>
        <v>~mmen~</v>
      </c>
      <c r="F526" s="1" t="str">
        <f t="shared" si="99"/>
        <v>[men]</v>
      </c>
      <c r="G526" s="5">
        <f t="shared" si="100"/>
        <v>4</v>
      </c>
      <c r="H526" s="5">
        <f t="shared" si="101"/>
        <v>3</v>
      </c>
      <c r="I526" s="5">
        <f t="shared" si="102"/>
        <v>4</v>
      </c>
      <c r="J526" s="3" cm="1">
        <f t="array" ref="J526">SUM(_xlfn._xlws.FILTER($D$2:$D$1312,_xlfn.MAP($E$2:$E$1312,_xlfn.LAMBDA(_xlpm.x,_xlpm.x=$E526))))</f>
        <v>1.9559902200488996E-3</v>
      </c>
      <c r="K526" s="3">
        <f t="shared" si="103"/>
        <v>1</v>
      </c>
      <c r="L526" s="3" cm="1">
        <f t="array" ref="L526">SUM(_xlfn._xlws.FILTER($D$2:$D$1312,_xlfn.MAP($F$2:$F$1312,_xlfn.LAMBDA(_xlpm.x,_xlpm.x=$F526))))</f>
        <v>3.9119804400977991E-3</v>
      </c>
      <c r="M526" s="3">
        <f t="shared" si="104"/>
        <v>0.5</v>
      </c>
      <c r="N526" s="3">
        <f t="shared" si="105"/>
        <v>0.32570604464099612</v>
      </c>
      <c r="O526" s="3">
        <f t="shared" si="106"/>
        <v>0.66666666666666663</v>
      </c>
      <c r="P526" s="3">
        <f t="shared" si="107"/>
        <v>0.3010299956639812</v>
      </c>
      <c r="Q526" s="3"/>
    </row>
    <row r="527" spans="1:17">
      <c r="A527" s="1" t="str">
        <f t="shared" si="96"/>
        <v>~tte_~ : [te_]</v>
      </c>
      <c r="B527" s="2">
        <v>4</v>
      </c>
      <c r="C527" s="1" t="s">
        <v>1481</v>
      </c>
      <c r="D527" s="3">
        <f t="shared" si="97"/>
        <v>1.9559902200488996E-3</v>
      </c>
      <c r="E527" s="3" t="str">
        <f t="shared" si="98"/>
        <v>~tte_~</v>
      </c>
      <c r="F527" s="3" t="str">
        <f t="shared" si="99"/>
        <v>[te_]</v>
      </c>
      <c r="G527" s="5">
        <f t="shared" si="100"/>
        <v>4</v>
      </c>
      <c r="H527" s="5">
        <f t="shared" si="101"/>
        <v>3</v>
      </c>
      <c r="I527" s="5">
        <f t="shared" si="102"/>
        <v>4</v>
      </c>
      <c r="J527" s="3" cm="1">
        <f t="array" ref="J527">SUM(_xlfn._xlws.FILTER($D$2:$D$1312,_xlfn.MAP($E$2:$E$1312,_xlfn.LAMBDA(_xlpm.x,_xlpm.x=$E527))))</f>
        <v>1.9559902200488996E-3</v>
      </c>
      <c r="K527" s="3">
        <f t="shared" si="103"/>
        <v>1</v>
      </c>
      <c r="L527" s="3" cm="1">
        <f t="array" ref="L527">SUM(_xlfn._xlws.FILTER($D$2:$D$1312,_xlfn.MAP($F$2:$F$1312,_xlfn.LAMBDA(_xlpm.x,_xlpm.x=$F527))))</f>
        <v>3.9119804400977991E-3</v>
      </c>
      <c r="M527" s="3">
        <f t="shared" si="104"/>
        <v>0.5</v>
      </c>
      <c r="N527" s="3">
        <f t="shared" si="105"/>
        <v>0.32570604464099612</v>
      </c>
      <c r="O527" s="3">
        <f t="shared" si="106"/>
        <v>0.66666666666666663</v>
      </c>
      <c r="P527" s="3">
        <f t="shared" si="107"/>
        <v>0.3010299956639812</v>
      </c>
      <c r="Q527" s="3"/>
    </row>
    <row r="528" spans="1:17">
      <c r="A528" s="1" t="str">
        <f t="shared" si="96"/>
        <v>~chs_~ : [ks_]</v>
      </c>
      <c r="B528" s="2">
        <v>1</v>
      </c>
      <c r="C528" s="1" t="s">
        <v>1480</v>
      </c>
      <c r="D528" s="3">
        <f t="shared" si="97"/>
        <v>4.8899755501222489E-4</v>
      </c>
      <c r="E528" s="1" t="str">
        <f t="shared" si="98"/>
        <v>~chs_~</v>
      </c>
      <c r="F528" s="1" t="str">
        <f t="shared" si="99"/>
        <v>[ks_]</v>
      </c>
      <c r="G528" s="5">
        <f t="shared" si="100"/>
        <v>4</v>
      </c>
      <c r="H528" s="5">
        <f t="shared" si="101"/>
        <v>3</v>
      </c>
      <c r="I528" s="5">
        <f t="shared" si="102"/>
        <v>4</v>
      </c>
      <c r="J528" s="3" cm="1">
        <f t="array" ref="J528">SUM(_xlfn._xlws.FILTER($D$2:$D$1312,_xlfn.MAP($E$2:$E$1312,_xlfn.LAMBDA(_xlpm.x,_xlpm.x=$E528))))</f>
        <v>4.8899755501222489E-4</v>
      </c>
      <c r="K528" s="3">
        <f t="shared" si="103"/>
        <v>1</v>
      </c>
      <c r="L528" s="3" cm="1">
        <f t="array" ref="L528">SUM(_xlfn._xlws.FILTER($D$2:$D$1312,_xlfn.MAP($F$2:$F$1312,_xlfn.LAMBDA(_xlpm.x,_xlpm.x=$F528))))</f>
        <v>1.4669926650366747E-3</v>
      </c>
      <c r="M528" s="3">
        <f t="shared" si="104"/>
        <v>0.33333333333333331</v>
      </c>
      <c r="N528" s="3">
        <f t="shared" si="105"/>
        <v>0.10520546868726234</v>
      </c>
      <c r="O528" s="3">
        <f t="shared" si="106"/>
        <v>0.5</v>
      </c>
      <c r="P528" s="3">
        <f t="shared" si="107"/>
        <v>0.47712125471966244</v>
      </c>
      <c r="Q528" s="3"/>
    </row>
    <row r="529" spans="1:17">
      <c r="A529" s="1" t="str">
        <f t="shared" si="96"/>
        <v>~mme_~ : [me_]</v>
      </c>
      <c r="B529" s="2">
        <v>1</v>
      </c>
      <c r="C529" s="1" t="s">
        <v>1479</v>
      </c>
      <c r="D529" s="3">
        <f t="shared" si="97"/>
        <v>4.8899755501222489E-4</v>
      </c>
      <c r="E529" s="1" t="str">
        <f t="shared" si="98"/>
        <v>~mme_~</v>
      </c>
      <c r="F529" s="1" t="str">
        <f t="shared" si="99"/>
        <v>[me_]</v>
      </c>
      <c r="G529" s="5">
        <f t="shared" si="100"/>
        <v>4</v>
      </c>
      <c r="H529" s="5">
        <f t="shared" si="101"/>
        <v>3</v>
      </c>
      <c r="I529" s="5">
        <f t="shared" si="102"/>
        <v>4</v>
      </c>
      <c r="J529" s="3" cm="1">
        <f t="array" ref="J529">SUM(_xlfn._xlws.FILTER($D$2:$D$1312,_xlfn.MAP($E$2:$E$1312,_xlfn.LAMBDA(_xlpm.x,_xlpm.x=$E529))))</f>
        <v>4.8899755501222489E-4</v>
      </c>
      <c r="K529" s="3">
        <f t="shared" si="103"/>
        <v>1</v>
      </c>
      <c r="L529" s="3" cm="1">
        <f t="array" ref="L529">SUM(_xlfn._xlws.FILTER($D$2:$D$1312,_xlfn.MAP($F$2:$F$1312,_xlfn.LAMBDA(_xlpm.x,_xlpm.x=$F529))))</f>
        <v>1.4669926650366747E-3</v>
      </c>
      <c r="M529" s="3">
        <f t="shared" si="104"/>
        <v>0.33333333333333331</v>
      </c>
      <c r="N529" s="3">
        <f t="shared" si="105"/>
        <v>0.10520546868726234</v>
      </c>
      <c r="O529" s="3">
        <f t="shared" si="106"/>
        <v>0.5</v>
      </c>
      <c r="P529" s="3">
        <f t="shared" si="107"/>
        <v>0.47712125471966244</v>
      </c>
      <c r="Q529" s="3"/>
    </row>
    <row r="530" spans="1:17">
      <c r="A530" s="1" t="str">
        <f t="shared" si="96"/>
        <v>~ter_~ : [tɐ_]</v>
      </c>
      <c r="B530" s="2">
        <v>1</v>
      </c>
      <c r="C530" s="1" t="s">
        <v>1478</v>
      </c>
      <c r="D530" s="3">
        <f t="shared" si="97"/>
        <v>4.8899755501222489E-4</v>
      </c>
      <c r="E530" s="3" t="str">
        <f t="shared" si="98"/>
        <v>~ter_~</v>
      </c>
      <c r="F530" s="3" t="str">
        <f t="shared" si="99"/>
        <v>[tɐ_]</v>
      </c>
      <c r="G530" s="5">
        <f t="shared" si="100"/>
        <v>4</v>
      </c>
      <c r="H530" s="5">
        <f t="shared" si="101"/>
        <v>3</v>
      </c>
      <c r="I530" s="5">
        <f t="shared" si="102"/>
        <v>4</v>
      </c>
      <c r="J530" s="3" cm="1">
        <f t="array" ref="J530">SUM(_xlfn._xlws.FILTER($D$2:$D$1312,_xlfn.MAP($E$2:$E$1312,_xlfn.LAMBDA(_xlpm.x,_xlpm.x=$E530))))</f>
        <v>4.8899755501222489E-4</v>
      </c>
      <c r="K530" s="3">
        <f t="shared" si="103"/>
        <v>1</v>
      </c>
      <c r="L530" s="3" cm="1">
        <f t="array" ref="L530">SUM(_xlfn._xlws.FILTER($D$2:$D$1312,_xlfn.MAP($F$2:$F$1312,_xlfn.LAMBDA(_xlpm.x,_xlpm.x=$F530))))</f>
        <v>1.4669926650366747E-3</v>
      </c>
      <c r="M530" s="3">
        <f t="shared" si="104"/>
        <v>0.33333333333333331</v>
      </c>
      <c r="N530" s="3">
        <f t="shared" si="105"/>
        <v>0.10520546868726234</v>
      </c>
      <c r="O530" s="3">
        <f t="shared" si="106"/>
        <v>0.5</v>
      </c>
      <c r="P530" s="3">
        <f t="shared" si="107"/>
        <v>0.47712125471966244</v>
      </c>
      <c r="Q530" s="3"/>
    </row>
    <row r="531" spans="1:17">
      <c r="A531" s="1" t="str">
        <f t="shared" si="96"/>
        <v>~war~ : [vaːʁ]</v>
      </c>
      <c r="B531" s="2">
        <v>1</v>
      </c>
      <c r="C531" s="1" t="s">
        <v>1477</v>
      </c>
      <c r="D531" s="3">
        <f t="shared" si="97"/>
        <v>4.8899755501222489E-4</v>
      </c>
      <c r="E531" s="3" t="str">
        <f t="shared" si="98"/>
        <v>~war~</v>
      </c>
      <c r="F531" s="3" t="str">
        <f t="shared" si="99"/>
        <v>[vaːʁ]</v>
      </c>
      <c r="G531" s="5">
        <f t="shared" si="100"/>
        <v>3</v>
      </c>
      <c r="H531" s="5">
        <f t="shared" si="101"/>
        <v>4</v>
      </c>
      <c r="I531" s="5">
        <f t="shared" si="102"/>
        <v>4</v>
      </c>
      <c r="J531" s="3" cm="1">
        <f t="array" ref="J531">SUM(_xlfn._xlws.FILTER($D$2:$D$1312,_xlfn.MAP($E$2:$E$1312,_xlfn.LAMBDA(_xlpm.x,_xlpm.x=$E531))))</f>
        <v>4.8899755501222489E-4</v>
      </c>
      <c r="K531" s="3">
        <f t="shared" si="103"/>
        <v>1</v>
      </c>
      <c r="L531" s="3" cm="1">
        <f t="array" ref="L531">SUM(_xlfn._xlws.FILTER($D$2:$D$1312,_xlfn.MAP($F$2:$F$1312,_xlfn.LAMBDA(_xlpm.x,_xlpm.x=$F531))))</f>
        <v>1.4669926650366747E-3</v>
      </c>
      <c r="M531" s="3">
        <f t="shared" si="104"/>
        <v>0.33333333333333331</v>
      </c>
      <c r="N531" s="3">
        <f t="shared" si="105"/>
        <v>0.1171234337644549</v>
      </c>
      <c r="O531" s="3">
        <f t="shared" si="106"/>
        <v>0.5</v>
      </c>
      <c r="P531" s="3">
        <f t="shared" si="107"/>
        <v>0.47712125471966244</v>
      </c>
      <c r="Q531" s="3"/>
    </row>
    <row r="532" spans="1:17">
      <c r="A532" s="1" t="str">
        <f t="shared" si="96"/>
        <v>~eher~ : [eːɐ]</v>
      </c>
      <c r="B532" s="2">
        <v>1</v>
      </c>
      <c r="C532" s="1" t="s">
        <v>1476</v>
      </c>
      <c r="D532" s="3">
        <f t="shared" si="97"/>
        <v>4.8899755501222489E-4</v>
      </c>
      <c r="E532" s="1" t="str">
        <f t="shared" si="98"/>
        <v>~eher~</v>
      </c>
      <c r="F532" s="1" t="str">
        <f t="shared" si="99"/>
        <v>[eːɐ]</v>
      </c>
      <c r="G532" s="5">
        <f t="shared" si="100"/>
        <v>4</v>
      </c>
      <c r="H532" s="5">
        <f t="shared" si="101"/>
        <v>3</v>
      </c>
      <c r="I532" s="5">
        <f t="shared" si="102"/>
        <v>4</v>
      </c>
      <c r="J532" s="3" cm="1">
        <f t="array" ref="J532">SUM(_xlfn._xlws.FILTER($D$2:$D$1312,_xlfn.MAP($E$2:$E$1312,_xlfn.LAMBDA(_xlpm.x,_xlpm.x=$E532))))</f>
        <v>4.8899755501222489E-4</v>
      </c>
      <c r="K532" s="3">
        <f t="shared" si="103"/>
        <v>1</v>
      </c>
      <c r="L532" s="3" cm="1">
        <f t="array" ref="L532">SUM(_xlfn._xlws.FILTER($D$2:$D$1312,_xlfn.MAP($F$2:$F$1312,_xlfn.LAMBDA(_xlpm.x,_xlpm.x=$F532))))</f>
        <v>1.9559902200488996E-3</v>
      </c>
      <c r="M532" s="3">
        <f t="shared" si="104"/>
        <v>0.25</v>
      </c>
      <c r="N532" s="3">
        <f t="shared" si="105"/>
        <v>8.4164374949809884E-2</v>
      </c>
      <c r="O532" s="3">
        <f t="shared" si="106"/>
        <v>0.4</v>
      </c>
      <c r="P532" s="3">
        <f t="shared" si="107"/>
        <v>0.6020599913279624</v>
      </c>
      <c r="Q532" s="3"/>
    </row>
    <row r="533" spans="1:17">
      <c r="A533" s="1" t="str">
        <f t="shared" si="96"/>
        <v>~ken_~ : [kŋ_]</v>
      </c>
      <c r="B533" s="2">
        <v>1</v>
      </c>
      <c r="C533" s="1" t="s">
        <v>1475</v>
      </c>
      <c r="D533" s="3">
        <f t="shared" si="97"/>
        <v>4.8899755501222489E-4</v>
      </c>
      <c r="E533" s="1" t="str">
        <f t="shared" si="98"/>
        <v>~ken_~</v>
      </c>
      <c r="F533" s="1" t="str">
        <f t="shared" si="99"/>
        <v>[kŋ_]</v>
      </c>
      <c r="G533" s="5">
        <f t="shared" si="100"/>
        <v>4</v>
      </c>
      <c r="H533" s="5">
        <f t="shared" si="101"/>
        <v>3</v>
      </c>
      <c r="I533" s="5">
        <f t="shared" si="102"/>
        <v>4</v>
      </c>
      <c r="J533" s="3" cm="1">
        <f t="array" ref="J533">SUM(_xlfn._xlws.FILTER($D$2:$D$1312,_xlfn.MAP($E$2:$E$1312,_xlfn.LAMBDA(_xlpm.x,_xlpm.x=$E533))))</f>
        <v>4.8899755501222489E-4</v>
      </c>
      <c r="K533" s="3">
        <f t="shared" si="103"/>
        <v>1</v>
      </c>
      <c r="L533" s="3" cm="1">
        <f t="array" ref="L533">SUM(_xlfn._xlws.FILTER($D$2:$D$1312,_xlfn.MAP($F$2:$F$1312,_xlfn.LAMBDA(_xlpm.x,_xlpm.x=$F533))))</f>
        <v>1.9559902200488996E-3</v>
      </c>
      <c r="M533" s="3">
        <f t="shared" si="104"/>
        <v>0.25</v>
      </c>
      <c r="N533" s="3">
        <f t="shared" si="105"/>
        <v>8.4164374949809884E-2</v>
      </c>
      <c r="O533" s="3">
        <f t="shared" si="106"/>
        <v>0.4</v>
      </c>
      <c r="P533" s="3">
        <f t="shared" si="107"/>
        <v>0.6020599913279624</v>
      </c>
      <c r="Q533" s="3"/>
    </row>
    <row r="534" spans="1:17">
      <c r="A534" s="1" t="str">
        <f t="shared" si="96"/>
        <v>~rts_~ : [ʁts_]</v>
      </c>
      <c r="B534" s="2">
        <v>1</v>
      </c>
      <c r="C534" s="1" t="s">
        <v>1474</v>
      </c>
      <c r="D534" s="3">
        <f t="shared" si="97"/>
        <v>4.8899755501222489E-4</v>
      </c>
      <c r="E534" s="3" t="str">
        <f t="shared" si="98"/>
        <v>~rts_~</v>
      </c>
      <c r="F534" s="3" t="str">
        <f t="shared" si="99"/>
        <v>[ʁts_]</v>
      </c>
      <c r="G534" s="5">
        <f t="shared" si="100"/>
        <v>4</v>
      </c>
      <c r="H534" s="5">
        <f t="shared" si="101"/>
        <v>4</v>
      </c>
      <c r="I534" s="5">
        <f t="shared" si="102"/>
        <v>4</v>
      </c>
      <c r="J534" s="3" cm="1">
        <f t="array" ref="J534">SUM(_xlfn._xlws.FILTER($D$2:$D$1312,_xlfn.MAP($E$2:$E$1312,_xlfn.LAMBDA(_xlpm.x,_xlpm.x=$E534))))</f>
        <v>4.8899755501222489E-4</v>
      </c>
      <c r="K534" s="3">
        <f t="shared" si="103"/>
        <v>1</v>
      </c>
      <c r="L534" s="3" cm="1">
        <f t="array" ref="L534">SUM(_xlfn._xlws.FILTER($D$2:$D$1312,_xlfn.MAP($F$2:$F$1312,_xlfn.LAMBDA(_xlpm.x,_xlpm.x=$F534))))</f>
        <v>1.9559902200488996E-3</v>
      </c>
      <c r="M534" s="3">
        <f t="shared" si="104"/>
        <v>0.25</v>
      </c>
      <c r="N534" s="3">
        <f t="shared" si="105"/>
        <v>9.3698747011563929E-2</v>
      </c>
      <c r="O534" s="3">
        <f t="shared" si="106"/>
        <v>0.4</v>
      </c>
      <c r="P534" s="3">
        <f t="shared" si="107"/>
        <v>0.6020599913279624</v>
      </c>
      <c r="Q534" s="3"/>
    </row>
    <row r="535" spans="1:17">
      <c r="A535" s="1" t="str">
        <f t="shared" si="96"/>
        <v>~nne_~ : [ne_]</v>
      </c>
      <c r="B535" s="2">
        <v>1</v>
      </c>
      <c r="C535" s="1" t="s">
        <v>1473</v>
      </c>
      <c r="D535" s="3">
        <f t="shared" si="97"/>
        <v>4.8899755501222489E-4</v>
      </c>
      <c r="E535" s="3" t="str">
        <f t="shared" si="98"/>
        <v>~nne_~</v>
      </c>
      <c r="F535" s="3" t="str">
        <f t="shared" si="99"/>
        <v>[ne_]</v>
      </c>
      <c r="G535" s="5">
        <f t="shared" si="100"/>
        <v>4</v>
      </c>
      <c r="H535" s="5">
        <f t="shared" si="101"/>
        <v>3</v>
      </c>
      <c r="I535" s="5">
        <f t="shared" si="102"/>
        <v>4</v>
      </c>
      <c r="J535" s="3" cm="1">
        <f t="array" ref="J535">SUM(_xlfn._xlws.FILTER($D$2:$D$1312,_xlfn.MAP($E$2:$E$1312,_xlfn.LAMBDA(_xlpm.x,_xlpm.x=$E535))))</f>
        <v>4.8899755501222489E-4</v>
      </c>
      <c r="K535" s="3">
        <f t="shared" si="103"/>
        <v>1</v>
      </c>
      <c r="L535" s="3" cm="1">
        <f t="array" ref="L535">SUM(_xlfn._xlws.FILTER($D$2:$D$1312,_xlfn.MAP($F$2:$F$1312,_xlfn.LAMBDA(_xlpm.x,_xlpm.x=$F535))))</f>
        <v>3.4229828850855749E-3</v>
      </c>
      <c r="M535" s="3">
        <f t="shared" si="104"/>
        <v>0.14285714285714282</v>
      </c>
      <c r="N535" s="3">
        <f t="shared" si="105"/>
        <v>5.2602734343631156E-2</v>
      </c>
      <c r="O535" s="3">
        <f t="shared" si="106"/>
        <v>0.24999999999999994</v>
      </c>
      <c r="P535" s="3">
        <f t="shared" si="107"/>
        <v>0.84509804001425692</v>
      </c>
      <c r="Q535" s="3"/>
    </row>
    <row r="536" spans="1:17">
      <c r="A536" s="1" t="str">
        <f t="shared" si="96"/>
        <v>~ock_~ : [k_]</v>
      </c>
      <c r="B536" s="2">
        <v>1</v>
      </c>
      <c r="C536" s="1" t="s">
        <v>1472</v>
      </c>
      <c r="D536" s="3">
        <f t="shared" si="97"/>
        <v>4.8899755501222489E-4</v>
      </c>
      <c r="E536" s="1" t="str">
        <f t="shared" si="98"/>
        <v>~ock_~</v>
      </c>
      <c r="F536" s="1" t="str">
        <f t="shared" si="99"/>
        <v>[k_]</v>
      </c>
      <c r="G536" s="5">
        <f t="shared" si="100"/>
        <v>4</v>
      </c>
      <c r="H536" s="5">
        <f t="shared" si="101"/>
        <v>2</v>
      </c>
      <c r="I536" s="5">
        <f t="shared" si="102"/>
        <v>4</v>
      </c>
      <c r="J536" s="3" cm="1">
        <f t="array" ref="J536">SUM(_xlfn._xlws.FILTER($D$2:$D$1312,_xlfn.MAP($E$2:$E$1312,_xlfn.LAMBDA(_xlpm.x,_xlpm.x=$E536))))</f>
        <v>4.8899755501222489E-4</v>
      </c>
      <c r="K536" s="3">
        <f t="shared" si="103"/>
        <v>1</v>
      </c>
      <c r="L536" s="3" cm="1">
        <f t="array" ref="L536">SUM(_xlfn._xlws.FILTER($D$2:$D$1312,_xlfn.MAP($F$2:$F$1312,_xlfn.LAMBDA(_xlpm.x,_xlpm.x=$F536))))</f>
        <v>1.3202933985330073E-2</v>
      </c>
      <c r="M536" s="3">
        <f t="shared" si="104"/>
        <v>3.7037037037037035E-2</v>
      </c>
      <c r="N536" s="3">
        <f t="shared" si="105"/>
        <v>1.2945579755636649E-2</v>
      </c>
      <c r="O536" s="3">
        <f t="shared" si="106"/>
        <v>7.1428571428571425E-2</v>
      </c>
      <c r="P536" s="3">
        <f t="shared" si="107"/>
        <v>1.4313637641589874</v>
      </c>
      <c r="Q536" s="3"/>
    </row>
    <row r="537" spans="1:17">
      <c r="A537" s="1" t="str">
        <f t="shared" si="96"/>
        <v>~ndere~ : [ndəʁe]</v>
      </c>
      <c r="B537" s="2">
        <v>1</v>
      </c>
      <c r="C537" s="1" t="s">
        <v>1471</v>
      </c>
      <c r="D537" s="3">
        <f t="shared" si="97"/>
        <v>4.8899755501222489E-4</v>
      </c>
      <c r="E537" s="1" t="str">
        <f t="shared" si="98"/>
        <v>~ndere~</v>
      </c>
      <c r="F537" s="1" t="str">
        <f t="shared" si="99"/>
        <v>[ndəʁe]</v>
      </c>
      <c r="G537" s="5">
        <f t="shared" si="100"/>
        <v>5</v>
      </c>
      <c r="H537" s="5">
        <f t="shared" si="101"/>
        <v>5</v>
      </c>
      <c r="I537" s="5">
        <f t="shared" si="102"/>
        <v>5</v>
      </c>
      <c r="J537" s="3" cm="1">
        <f t="array" ref="J537">SUM(_xlfn._xlws.FILTER($D$2:$D$1312,_xlfn.MAP($E$2:$E$1312,_xlfn.LAMBDA(_xlpm.x,_xlpm.x=$E537))))</f>
        <v>1.4669926650366747E-3</v>
      </c>
      <c r="K537" s="3">
        <f t="shared" si="103"/>
        <v>0.33333333333333331</v>
      </c>
      <c r="L537" s="3" cm="1">
        <f t="array" ref="L537">SUM(_xlfn._xlws.FILTER($D$2:$D$1312,_xlfn.MAP($F$2:$F$1312,_xlfn.LAMBDA(_xlpm.x,_xlpm.x=$F537))))</f>
        <v>4.8899755501222489E-4</v>
      </c>
      <c r="M537" s="3">
        <f t="shared" si="104"/>
        <v>1</v>
      </c>
      <c r="N537" s="3">
        <f t="shared" si="105"/>
        <v>0.12719992966056537</v>
      </c>
      <c r="O537" s="3">
        <f t="shared" si="106"/>
        <v>0.5</v>
      </c>
      <c r="P537" s="3">
        <f t="shared" si="107"/>
        <v>-0.47712125471966244</v>
      </c>
      <c r="Q537" s="3"/>
    </row>
    <row r="538" spans="1:17">
      <c r="A538" s="1" t="str">
        <f t="shared" si="96"/>
        <v>~chen_~ : [xn_]</v>
      </c>
      <c r="B538" s="2">
        <v>3</v>
      </c>
      <c r="C538" s="1" t="s">
        <v>1470</v>
      </c>
      <c r="D538" s="3">
        <f t="shared" si="97"/>
        <v>1.4669926650366749E-3</v>
      </c>
      <c r="E538" s="3" t="str">
        <f t="shared" si="98"/>
        <v>~chen_~</v>
      </c>
      <c r="F538" s="3" t="str">
        <f t="shared" si="99"/>
        <v>[xn_]</v>
      </c>
      <c r="G538" s="5">
        <f t="shared" si="100"/>
        <v>5</v>
      </c>
      <c r="H538" s="5">
        <f t="shared" si="101"/>
        <v>3</v>
      </c>
      <c r="I538" s="5">
        <f t="shared" si="102"/>
        <v>5</v>
      </c>
      <c r="J538" s="3" cm="1">
        <f t="array" ref="J538">SUM(_xlfn._xlws.FILTER($D$2:$D$1312,_xlfn.MAP($E$2:$E$1312,_xlfn.LAMBDA(_xlpm.x,_xlpm.x=$E538))))</f>
        <v>3.9119804400977991E-3</v>
      </c>
      <c r="K538" s="3">
        <f t="shared" si="103"/>
        <v>0.37500000000000006</v>
      </c>
      <c r="L538" s="3" cm="1">
        <f t="array" ref="L538">SUM(_xlfn._xlws.FILTER($D$2:$D$1312,_xlfn.MAP($F$2:$F$1312,_xlfn.LAMBDA(_xlpm.x,_xlpm.x=$F538))))</f>
        <v>1.4669926650366749E-3</v>
      </c>
      <c r="M538" s="3">
        <f t="shared" si="104"/>
        <v>1</v>
      </c>
      <c r="N538" s="3">
        <f t="shared" si="105"/>
        <v>0.22953920440857242</v>
      </c>
      <c r="O538" s="3">
        <f t="shared" si="106"/>
        <v>0.54545454545454553</v>
      </c>
      <c r="P538" s="3">
        <f t="shared" si="107"/>
        <v>-0.4259687322722811</v>
      </c>
      <c r="Q538" s="3"/>
    </row>
    <row r="539" spans="1:17">
      <c r="A539" s="1" t="str">
        <f t="shared" si="96"/>
        <v>~stern~ : [stɐn]</v>
      </c>
      <c r="B539" s="2">
        <v>1</v>
      </c>
      <c r="C539" s="1" t="s">
        <v>1469</v>
      </c>
      <c r="D539" s="3">
        <f t="shared" si="97"/>
        <v>4.8899755501222489E-4</v>
      </c>
      <c r="E539" s="3" t="str">
        <f t="shared" si="98"/>
        <v>~stern~</v>
      </c>
      <c r="F539" s="3" t="str">
        <f t="shared" si="99"/>
        <v>[stɐn]</v>
      </c>
      <c r="G539" s="5">
        <f t="shared" si="100"/>
        <v>5</v>
      </c>
      <c r="H539" s="5">
        <f t="shared" si="101"/>
        <v>4</v>
      </c>
      <c r="I539" s="5">
        <f t="shared" si="102"/>
        <v>5</v>
      </c>
      <c r="J539" s="3" cm="1">
        <f t="array" ref="J539">SUM(_xlfn._xlws.FILTER($D$2:$D$1312,_xlfn.MAP($E$2:$E$1312,_xlfn.LAMBDA(_xlpm.x,_xlpm.x=$E539))))</f>
        <v>9.7799511002444979E-4</v>
      </c>
      <c r="K539" s="3">
        <f t="shared" si="103"/>
        <v>0.5</v>
      </c>
      <c r="L539" s="3" cm="1">
        <f t="array" ref="L539">SUM(_xlfn._xlws.FILTER($D$2:$D$1312,_xlfn.MAP($F$2:$F$1312,_xlfn.LAMBDA(_xlpm.x,_xlpm.x=$F539))))</f>
        <v>4.8899755501222489E-4</v>
      </c>
      <c r="M539" s="3">
        <f t="shared" si="104"/>
        <v>1</v>
      </c>
      <c r="N539" s="3">
        <f t="shared" si="105"/>
        <v>0.15616457835260653</v>
      </c>
      <c r="O539" s="3">
        <f t="shared" si="106"/>
        <v>0.66666666666666663</v>
      </c>
      <c r="P539" s="3">
        <f t="shared" si="107"/>
        <v>-0.3010299956639812</v>
      </c>
      <c r="Q539" s="3"/>
    </row>
    <row r="540" spans="1:17">
      <c r="A540" s="1" t="str">
        <f t="shared" si="96"/>
        <v>~arzt~ : [aʁtst]</v>
      </c>
      <c r="B540" s="2">
        <v>1</v>
      </c>
      <c r="C540" s="1" t="s">
        <v>1468</v>
      </c>
      <c r="D540" s="3">
        <f t="shared" si="97"/>
        <v>4.8899755501222489E-4</v>
      </c>
      <c r="E540" s="1" t="str">
        <f t="shared" si="98"/>
        <v>~arzt~</v>
      </c>
      <c r="F540" s="1" t="str">
        <f t="shared" si="99"/>
        <v>[aʁtst]</v>
      </c>
      <c r="G540" s="5">
        <f t="shared" si="100"/>
        <v>4</v>
      </c>
      <c r="H540" s="5">
        <f t="shared" si="101"/>
        <v>5</v>
      </c>
      <c r="I540" s="5">
        <f t="shared" si="102"/>
        <v>5</v>
      </c>
      <c r="J540" s="3" cm="1">
        <f t="array" ref="J540">SUM(_xlfn._xlws.FILTER($D$2:$D$1312,_xlfn.MAP($E$2:$E$1312,_xlfn.LAMBDA(_xlpm.x,_xlpm.x=$E540))))</f>
        <v>9.7799511002444979E-4</v>
      </c>
      <c r="K540" s="3">
        <f t="shared" si="103"/>
        <v>0.5</v>
      </c>
      <c r="L540" s="3" cm="1">
        <f t="array" ref="L540">SUM(_xlfn._xlws.FILTER($D$2:$D$1312,_xlfn.MAP($F$2:$F$1312,_xlfn.LAMBDA(_xlpm.x,_xlpm.x=$F540))))</f>
        <v>4.8899755501222489E-4</v>
      </c>
      <c r="M540" s="3">
        <f t="shared" si="104"/>
        <v>1</v>
      </c>
      <c r="N540" s="3">
        <f t="shared" si="105"/>
        <v>0.16959990621408716</v>
      </c>
      <c r="O540" s="3">
        <f t="shared" si="106"/>
        <v>0.66666666666666663</v>
      </c>
      <c r="P540" s="3">
        <f t="shared" si="107"/>
        <v>-0.3010299956639812</v>
      </c>
      <c r="Q540" s="3"/>
    </row>
    <row r="541" spans="1:17">
      <c r="A541" s="1" t="str">
        <f t="shared" si="96"/>
        <v>~beste~ : [bɛste]</v>
      </c>
      <c r="B541" s="2">
        <v>1</v>
      </c>
      <c r="C541" s="1" t="s">
        <v>1467</v>
      </c>
      <c r="D541" s="3">
        <f t="shared" si="97"/>
        <v>4.8899755501222489E-4</v>
      </c>
      <c r="E541" s="1" t="str">
        <f t="shared" si="98"/>
        <v>~beste~</v>
      </c>
      <c r="F541" s="1" t="str">
        <f t="shared" si="99"/>
        <v>[bɛste]</v>
      </c>
      <c r="G541" s="5">
        <f t="shared" si="100"/>
        <v>5</v>
      </c>
      <c r="H541" s="5">
        <f t="shared" si="101"/>
        <v>5</v>
      </c>
      <c r="I541" s="5">
        <f t="shared" si="102"/>
        <v>5</v>
      </c>
      <c r="J541" s="3" cm="1">
        <f t="array" ref="J541">SUM(_xlfn._xlws.FILTER($D$2:$D$1312,_xlfn.MAP($E$2:$E$1312,_xlfn.LAMBDA(_xlpm.x,_xlpm.x=$E541))))</f>
        <v>9.7799511002444979E-4</v>
      </c>
      <c r="K541" s="3">
        <f t="shared" si="103"/>
        <v>0.5</v>
      </c>
      <c r="L541" s="3" cm="1">
        <f t="array" ref="L541">SUM(_xlfn._xlws.FILTER($D$2:$D$1312,_xlfn.MAP($F$2:$F$1312,_xlfn.LAMBDA(_xlpm.x,_xlpm.x=$F541))))</f>
        <v>4.8899755501222489E-4</v>
      </c>
      <c r="M541" s="3">
        <f t="shared" si="104"/>
        <v>1</v>
      </c>
      <c r="N541" s="3">
        <f t="shared" si="105"/>
        <v>0.16959990621408716</v>
      </c>
      <c r="O541" s="3">
        <f t="shared" si="106"/>
        <v>0.66666666666666663</v>
      </c>
      <c r="P541" s="3">
        <f t="shared" si="107"/>
        <v>-0.3010299956639812</v>
      </c>
      <c r="Q541" s="3"/>
    </row>
    <row r="542" spans="1:17">
      <c r="A542" s="1" t="str">
        <f t="shared" si="96"/>
        <v>~beste~ : [bəʃtɛ]</v>
      </c>
      <c r="B542" s="2">
        <v>1</v>
      </c>
      <c r="C542" s="1" t="s">
        <v>1466</v>
      </c>
      <c r="D542" s="3">
        <f t="shared" si="97"/>
        <v>4.8899755501222489E-4</v>
      </c>
      <c r="E542" s="3" t="str">
        <f t="shared" si="98"/>
        <v>~beste~</v>
      </c>
      <c r="F542" s="3" t="str">
        <f t="shared" si="99"/>
        <v>[bəʃtɛ]</v>
      </c>
      <c r="G542" s="5">
        <f t="shared" si="100"/>
        <v>5</v>
      </c>
      <c r="H542" s="5">
        <f t="shared" si="101"/>
        <v>5</v>
      </c>
      <c r="I542" s="5">
        <f t="shared" si="102"/>
        <v>5</v>
      </c>
      <c r="J542" s="3" cm="1">
        <f t="array" ref="J542">SUM(_xlfn._xlws.FILTER($D$2:$D$1312,_xlfn.MAP($E$2:$E$1312,_xlfn.LAMBDA(_xlpm.x,_xlpm.x=$E542))))</f>
        <v>9.7799511002444979E-4</v>
      </c>
      <c r="K542" s="3">
        <f t="shared" si="103"/>
        <v>0.5</v>
      </c>
      <c r="L542" s="3" cm="1">
        <f t="array" ref="L542">SUM(_xlfn._xlws.FILTER($D$2:$D$1312,_xlfn.MAP($F$2:$F$1312,_xlfn.LAMBDA(_xlpm.x,_xlpm.x=$F542))))</f>
        <v>4.8899755501222489E-4</v>
      </c>
      <c r="M542" s="3">
        <f t="shared" si="104"/>
        <v>1</v>
      </c>
      <c r="N542" s="3">
        <f t="shared" si="105"/>
        <v>0.16959990621408716</v>
      </c>
      <c r="O542" s="3">
        <f t="shared" si="106"/>
        <v>0.66666666666666663</v>
      </c>
      <c r="P542" s="3">
        <f t="shared" si="107"/>
        <v>-0.3010299956639812</v>
      </c>
      <c r="Q542" s="3"/>
    </row>
    <row r="543" spans="1:17">
      <c r="A543" s="1" t="str">
        <f t="shared" si="96"/>
        <v>~mate~ : [mateː]</v>
      </c>
      <c r="B543" s="2">
        <v>1</v>
      </c>
      <c r="C543" s="1" t="s">
        <v>1465</v>
      </c>
      <c r="D543" s="3">
        <f t="shared" si="97"/>
        <v>4.8899755501222489E-4</v>
      </c>
      <c r="E543" s="1" t="str">
        <f t="shared" si="98"/>
        <v>~mate~</v>
      </c>
      <c r="F543" s="1" t="str">
        <f t="shared" si="99"/>
        <v>[mateː]</v>
      </c>
      <c r="G543" s="5">
        <f t="shared" si="100"/>
        <v>4</v>
      </c>
      <c r="H543" s="5">
        <f t="shared" si="101"/>
        <v>5</v>
      </c>
      <c r="I543" s="5">
        <f t="shared" si="102"/>
        <v>5</v>
      </c>
      <c r="J543" s="3" cm="1">
        <f t="array" ref="J543">SUM(_xlfn._xlws.FILTER($D$2:$D$1312,_xlfn.MAP($E$2:$E$1312,_xlfn.LAMBDA(_xlpm.x,_xlpm.x=$E543))))</f>
        <v>9.7799511002444979E-4</v>
      </c>
      <c r="K543" s="3">
        <f t="shared" si="103"/>
        <v>0.5</v>
      </c>
      <c r="L543" s="3" cm="1">
        <f t="array" ref="L543">SUM(_xlfn._xlws.FILTER($D$2:$D$1312,_xlfn.MAP($F$2:$F$1312,_xlfn.LAMBDA(_xlpm.x,_xlpm.x=$F543))))</f>
        <v>4.8899755501222489E-4</v>
      </c>
      <c r="M543" s="3">
        <f t="shared" si="104"/>
        <v>1</v>
      </c>
      <c r="N543" s="3">
        <f t="shared" si="105"/>
        <v>0.16959990621408716</v>
      </c>
      <c r="O543" s="3">
        <f t="shared" si="106"/>
        <v>0.66666666666666663</v>
      </c>
      <c r="P543" s="3">
        <f t="shared" si="107"/>
        <v>-0.3010299956639812</v>
      </c>
      <c r="Q543" s="3"/>
    </row>
    <row r="544" spans="1:17">
      <c r="A544" s="1" t="str">
        <f t="shared" si="96"/>
        <v>~moto~ : [motoː]</v>
      </c>
      <c r="B544" s="2">
        <v>1</v>
      </c>
      <c r="C544" s="1" t="s">
        <v>1464</v>
      </c>
      <c r="D544" s="3">
        <f t="shared" si="97"/>
        <v>4.8899755501222489E-4</v>
      </c>
      <c r="E544" s="3" t="str">
        <f t="shared" si="98"/>
        <v>~moto~</v>
      </c>
      <c r="F544" s="3" t="str">
        <f t="shared" si="99"/>
        <v>[motoː]</v>
      </c>
      <c r="G544" s="5">
        <f t="shared" si="100"/>
        <v>4</v>
      </c>
      <c r="H544" s="5">
        <f t="shared" si="101"/>
        <v>5</v>
      </c>
      <c r="I544" s="5">
        <f t="shared" si="102"/>
        <v>5</v>
      </c>
      <c r="J544" s="3" cm="1">
        <f t="array" ref="J544">SUM(_xlfn._xlws.FILTER($D$2:$D$1312,_xlfn.MAP($E$2:$E$1312,_xlfn.LAMBDA(_xlpm.x,_xlpm.x=$E544))))</f>
        <v>9.7799511002444979E-4</v>
      </c>
      <c r="K544" s="3">
        <f t="shared" si="103"/>
        <v>0.5</v>
      </c>
      <c r="L544" s="3" cm="1">
        <f t="array" ref="L544">SUM(_xlfn._xlws.FILTER($D$2:$D$1312,_xlfn.MAP($F$2:$F$1312,_xlfn.LAMBDA(_xlpm.x,_xlpm.x=$F544))))</f>
        <v>4.8899755501222489E-4</v>
      </c>
      <c r="M544" s="3">
        <f t="shared" si="104"/>
        <v>1</v>
      </c>
      <c r="N544" s="3">
        <f t="shared" si="105"/>
        <v>0.16959990621408716</v>
      </c>
      <c r="O544" s="3">
        <f t="shared" si="106"/>
        <v>0.66666666666666663</v>
      </c>
      <c r="P544" s="3">
        <f t="shared" si="107"/>
        <v>-0.3010299956639812</v>
      </c>
      <c r="Q544" s="3"/>
    </row>
    <row r="545" spans="1:17">
      <c r="A545" s="1" t="str">
        <f t="shared" si="96"/>
        <v>~produ~ : [pʁodu]</v>
      </c>
      <c r="B545" s="2">
        <v>1</v>
      </c>
      <c r="C545" s="1" t="s">
        <v>1463</v>
      </c>
      <c r="D545" s="3">
        <f t="shared" si="97"/>
        <v>4.8899755501222489E-4</v>
      </c>
      <c r="E545" s="3" t="str">
        <f t="shared" si="98"/>
        <v>~produ~</v>
      </c>
      <c r="F545" s="3" t="str">
        <f t="shared" si="99"/>
        <v>[pʁodu]</v>
      </c>
      <c r="G545" s="5">
        <f t="shared" si="100"/>
        <v>5</v>
      </c>
      <c r="H545" s="5">
        <f t="shared" si="101"/>
        <v>5</v>
      </c>
      <c r="I545" s="5">
        <f t="shared" si="102"/>
        <v>5</v>
      </c>
      <c r="J545" s="3" cm="1">
        <f t="array" ref="J545">SUM(_xlfn._xlws.FILTER($D$2:$D$1312,_xlfn.MAP($E$2:$E$1312,_xlfn.LAMBDA(_xlpm.x,_xlpm.x=$E545))))</f>
        <v>9.7799511002444979E-4</v>
      </c>
      <c r="K545" s="3">
        <f t="shared" si="103"/>
        <v>0.5</v>
      </c>
      <c r="L545" s="3" cm="1">
        <f t="array" ref="L545">SUM(_xlfn._xlws.FILTER($D$2:$D$1312,_xlfn.MAP($F$2:$F$1312,_xlfn.LAMBDA(_xlpm.x,_xlpm.x=$F545))))</f>
        <v>4.8899755501222489E-4</v>
      </c>
      <c r="M545" s="3">
        <f t="shared" si="104"/>
        <v>1</v>
      </c>
      <c r="N545" s="3">
        <f t="shared" si="105"/>
        <v>0.16959990621408716</v>
      </c>
      <c r="O545" s="3">
        <f t="shared" si="106"/>
        <v>0.66666666666666663</v>
      </c>
      <c r="P545" s="3">
        <f t="shared" si="107"/>
        <v>-0.3010299956639812</v>
      </c>
      <c r="Q545" s="3"/>
    </row>
    <row r="546" spans="1:17">
      <c r="A546" s="1" t="str">
        <f t="shared" si="96"/>
        <v>~produ~ : [pʁodʊ]</v>
      </c>
      <c r="B546" s="2">
        <v>1</v>
      </c>
      <c r="C546" s="1" t="s">
        <v>1462</v>
      </c>
      <c r="D546" s="3">
        <f t="shared" si="97"/>
        <v>4.8899755501222489E-4</v>
      </c>
      <c r="E546" s="3" t="str">
        <f t="shared" si="98"/>
        <v>~produ~</v>
      </c>
      <c r="F546" s="3" t="str">
        <f t="shared" si="99"/>
        <v>[pʁodʊ]</v>
      </c>
      <c r="G546" s="5">
        <f t="shared" si="100"/>
        <v>5</v>
      </c>
      <c r="H546" s="5">
        <f t="shared" si="101"/>
        <v>5</v>
      </c>
      <c r="I546" s="5">
        <f t="shared" si="102"/>
        <v>5</v>
      </c>
      <c r="J546" s="3" cm="1">
        <f t="array" ref="J546">SUM(_xlfn._xlws.FILTER($D$2:$D$1312,_xlfn.MAP($E$2:$E$1312,_xlfn.LAMBDA(_xlpm.x,_xlpm.x=$E546))))</f>
        <v>9.7799511002444979E-4</v>
      </c>
      <c r="K546" s="3">
        <f t="shared" si="103"/>
        <v>0.5</v>
      </c>
      <c r="L546" s="3" cm="1">
        <f t="array" ref="L546">SUM(_xlfn._xlws.FILTER($D$2:$D$1312,_xlfn.MAP($F$2:$F$1312,_xlfn.LAMBDA(_xlpm.x,_xlpm.x=$F546))))</f>
        <v>4.8899755501222489E-4</v>
      </c>
      <c r="M546" s="3">
        <f t="shared" si="104"/>
        <v>1</v>
      </c>
      <c r="N546" s="3">
        <f t="shared" si="105"/>
        <v>0.16959990621408716</v>
      </c>
      <c r="O546" s="3">
        <f t="shared" si="106"/>
        <v>0.66666666666666663</v>
      </c>
      <c r="P546" s="3">
        <f t="shared" si="107"/>
        <v>-0.3010299956639812</v>
      </c>
      <c r="Q546" s="3"/>
    </row>
    <row r="547" spans="1:17">
      <c r="A547" s="1" t="str">
        <f t="shared" si="96"/>
        <v>~teri~ : [teːʁi]</v>
      </c>
      <c r="B547" s="2">
        <v>1</v>
      </c>
      <c r="C547" s="1" t="s">
        <v>1461</v>
      </c>
      <c r="D547" s="3">
        <f t="shared" si="97"/>
        <v>4.8899755501222489E-4</v>
      </c>
      <c r="E547" s="3" t="str">
        <f t="shared" si="98"/>
        <v>~teri~</v>
      </c>
      <c r="F547" s="3" t="str">
        <f t="shared" si="99"/>
        <v>[teːʁi]</v>
      </c>
      <c r="G547" s="5">
        <f t="shared" si="100"/>
        <v>4</v>
      </c>
      <c r="H547" s="5">
        <f t="shared" si="101"/>
        <v>5</v>
      </c>
      <c r="I547" s="5">
        <f t="shared" si="102"/>
        <v>5</v>
      </c>
      <c r="J547" s="3" cm="1">
        <f t="array" ref="J547">SUM(_xlfn._xlws.FILTER($D$2:$D$1312,_xlfn.MAP($E$2:$E$1312,_xlfn.LAMBDA(_xlpm.x,_xlpm.x=$E547))))</f>
        <v>9.7799511002444979E-4</v>
      </c>
      <c r="K547" s="3">
        <f t="shared" si="103"/>
        <v>0.5</v>
      </c>
      <c r="L547" s="3" cm="1">
        <f t="array" ref="L547">SUM(_xlfn._xlws.FILTER($D$2:$D$1312,_xlfn.MAP($F$2:$F$1312,_xlfn.LAMBDA(_xlpm.x,_xlpm.x=$F547))))</f>
        <v>4.8899755501222489E-4</v>
      </c>
      <c r="M547" s="3">
        <f t="shared" si="104"/>
        <v>1</v>
      </c>
      <c r="N547" s="3">
        <f t="shared" si="105"/>
        <v>0.16959990621408716</v>
      </c>
      <c r="O547" s="3">
        <f t="shared" si="106"/>
        <v>0.66666666666666663</v>
      </c>
      <c r="P547" s="3">
        <f t="shared" si="107"/>
        <v>-0.3010299956639812</v>
      </c>
      <c r="Q547" s="3"/>
    </row>
    <row r="548" spans="1:17">
      <c r="A548" s="1" t="str">
        <f t="shared" si="96"/>
        <v>~cent~ : [tsɛnt]</v>
      </c>
      <c r="B548" s="2">
        <v>1</v>
      </c>
      <c r="C548" s="1" t="s">
        <v>1460</v>
      </c>
      <c r="D548" s="3">
        <f t="shared" si="97"/>
        <v>4.8899755501222489E-4</v>
      </c>
      <c r="E548" s="3" t="str">
        <f t="shared" si="98"/>
        <v>~cent~</v>
      </c>
      <c r="F548" s="3" t="str">
        <f t="shared" si="99"/>
        <v>[tsɛnt]</v>
      </c>
      <c r="G548" s="5">
        <f t="shared" si="100"/>
        <v>4</v>
      </c>
      <c r="H548" s="5">
        <f t="shared" si="101"/>
        <v>5</v>
      </c>
      <c r="I548" s="5">
        <f t="shared" si="102"/>
        <v>5</v>
      </c>
      <c r="J548" s="3" cm="1">
        <f t="array" ref="J548">SUM(_xlfn._xlws.FILTER($D$2:$D$1312,_xlfn.MAP($E$2:$E$1312,_xlfn.LAMBDA(_xlpm.x,_xlpm.x=$E548))))</f>
        <v>9.7799511002444979E-4</v>
      </c>
      <c r="K548" s="3">
        <f t="shared" si="103"/>
        <v>0.5</v>
      </c>
      <c r="L548" s="3" cm="1">
        <f t="array" ref="L548">SUM(_xlfn._xlws.FILTER($D$2:$D$1312,_xlfn.MAP($F$2:$F$1312,_xlfn.LAMBDA(_xlpm.x,_xlpm.x=$F548))))</f>
        <v>4.8899755501222489E-4</v>
      </c>
      <c r="M548" s="3">
        <f t="shared" si="104"/>
        <v>1</v>
      </c>
      <c r="N548" s="3">
        <f t="shared" si="105"/>
        <v>0.16959990621408716</v>
      </c>
      <c r="O548" s="3">
        <f t="shared" si="106"/>
        <v>0.66666666666666663</v>
      </c>
      <c r="P548" s="3">
        <f t="shared" si="107"/>
        <v>-0.3010299956639812</v>
      </c>
      <c r="Q548" s="3"/>
    </row>
    <row r="549" spans="1:17">
      <c r="A549" s="1" t="str">
        <f t="shared" si="96"/>
        <v>~waru~ : [vaːʁʊ]</v>
      </c>
      <c r="B549" s="2">
        <v>1</v>
      </c>
      <c r="C549" s="1" t="s">
        <v>1459</v>
      </c>
      <c r="D549" s="3">
        <f t="shared" si="97"/>
        <v>4.8899755501222489E-4</v>
      </c>
      <c r="E549" s="3" t="str">
        <f t="shared" si="98"/>
        <v>~waru~</v>
      </c>
      <c r="F549" s="3" t="str">
        <f t="shared" si="99"/>
        <v>[vaːʁʊ]</v>
      </c>
      <c r="G549" s="5">
        <f t="shared" si="100"/>
        <v>4</v>
      </c>
      <c r="H549" s="5">
        <f t="shared" si="101"/>
        <v>5</v>
      </c>
      <c r="I549" s="5">
        <f t="shared" si="102"/>
        <v>5</v>
      </c>
      <c r="J549" s="3" cm="1">
        <f t="array" ref="J549">SUM(_xlfn._xlws.FILTER($D$2:$D$1312,_xlfn.MAP($E$2:$E$1312,_xlfn.LAMBDA(_xlpm.x,_xlpm.x=$E549))))</f>
        <v>9.7799511002444979E-4</v>
      </c>
      <c r="K549" s="3">
        <f t="shared" si="103"/>
        <v>0.5</v>
      </c>
      <c r="L549" s="3" cm="1">
        <f t="array" ref="L549">SUM(_xlfn._xlws.FILTER($D$2:$D$1312,_xlfn.MAP($F$2:$F$1312,_xlfn.LAMBDA(_xlpm.x,_xlpm.x=$F549))))</f>
        <v>4.8899755501222489E-4</v>
      </c>
      <c r="M549" s="3">
        <f t="shared" si="104"/>
        <v>1</v>
      </c>
      <c r="N549" s="3">
        <f t="shared" si="105"/>
        <v>0.16959990621408716</v>
      </c>
      <c r="O549" s="3">
        <f t="shared" si="106"/>
        <v>0.66666666666666663</v>
      </c>
      <c r="P549" s="3">
        <f t="shared" si="107"/>
        <v>-0.3010299956639812</v>
      </c>
      <c r="Q549" s="3"/>
    </row>
    <row r="550" spans="1:17">
      <c r="A550" s="1" t="str">
        <f t="shared" si="96"/>
        <v>~stern~ : [ʃtɛʁn]</v>
      </c>
      <c r="B550" s="2">
        <v>1</v>
      </c>
      <c r="C550" s="1" t="s">
        <v>1458</v>
      </c>
      <c r="D550" s="3">
        <f t="shared" si="97"/>
        <v>4.8899755501222489E-4</v>
      </c>
      <c r="E550" s="3" t="str">
        <f t="shared" si="98"/>
        <v>~stern~</v>
      </c>
      <c r="F550" s="3" t="str">
        <f t="shared" si="99"/>
        <v>[ʃtɛʁn]</v>
      </c>
      <c r="G550" s="5">
        <f t="shared" si="100"/>
        <v>5</v>
      </c>
      <c r="H550" s="5">
        <f t="shared" si="101"/>
        <v>5</v>
      </c>
      <c r="I550" s="5">
        <f t="shared" si="102"/>
        <v>5</v>
      </c>
      <c r="J550" s="3" cm="1">
        <f t="array" ref="J550">SUM(_xlfn._xlws.FILTER($D$2:$D$1312,_xlfn.MAP($E$2:$E$1312,_xlfn.LAMBDA(_xlpm.x,_xlpm.x=$E550))))</f>
        <v>9.7799511002444979E-4</v>
      </c>
      <c r="K550" s="3">
        <f t="shared" si="103"/>
        <v>0.5</v>
      </c>
      <c r="L550" s="3" cm="1">
        <f t="array" ref="L550">SUM(_xlfn._xlws.FILTER($D$2:$D$1312,_xlfn.MAP($F$2:$F$1312,_xlfn.LAMBDA(_xlpm.x,_xlpm.x=$F550))))</f>
        <v>4.8899755501222489E-4</v>
      </c>
      <c r="M550" s="3">
        <f t="shared" si="104"/>
        <v>1</v>
      </c>
      <c r="N550" s="3">
        <f t="shared" si="105"/>
        <v>0.16959990621408716</v>
      </c>
      <c r="O550" s="3">
        <f t="shared" si="106"/>
        <v>0.66666666666666663</v>
      </c>
      <c r="P550" s="3">
        <f t="shared" si="107"/>
        <v>-0.3010299956639812</v>
      </c>
      <c r="Q550" s="3"/>
    </row>
    <row r="551" spans="1:17">
      <c r="A551" s="1" t="str">
        <f t="shared" si="96"/>
        <v>~chen_~ : [çn_]</v>
      </c>
      <c r="B551" s="2">
        <v>5</v>
      </c>
      <c r="C551" s="1" t="s">
        <v>1457</v>
      </c>
      <c r="D551" s="3">
        <f t="shared" si="97"/>
        <v>2.4449877750611247E-3</v>
      </c>
      <c r="E551" s="3" t="str">
        <f t="shared" si="98"/>
        <v>~chen_~</v>
      </c>
      <c r="F551" s="3" t="str">
        <f t="shared" si="99"/>
        <v>[çn_]</v>
      </c>
      <c r="G551" s="5">
        <f t="shared" si="100"/>
        <v>5</v>
      </c>
      <c r="H551" s="5">
        <f t="shared" si="101"/>
        <v>3</v>
      </c>
      <c r="I551" s="5">
        <f t="shared" si="102"/>
        <v>5</v>
      </c>
      <c r="J551" s="3" cm="1">
        <f t="array" ref="J551">SUM(_xlfn._xlws.FILTER($D$2:$D$1312,_xlfn.MAP($E$2:$E$1312,_xlfn.LAMBDA(_xlpm.x,_xlpm.x=$E551))))</f>
        <v>3.9119804400977991E-3</v>
      </c>
      <c r="K551" s="3">
        <f t="shared" si="103"/>
        <v>0.625</v>
      </c>
      <c r="L551" s="3" cm="1">
        <f t="array" ref="L551">SUM(_xlfn._xlws.FILTER($D$2:$D$1312,_xlfn.MAP($F$2:$F$1312,_xlfn.LAMBDA(_xlpm.x,_xlpm.x=$F551))))</f>
        <v>2.4449877750611247E-3</v>
      </c>
      <c r="M551" s="3">
        <f t="shared" si="104"/>
        <v>1</v>
      </c>
      <c r="N551" s="3">
        <f t="shared" si="105"/>
        <v>0.41838798681133377</v>
      </c>
      <c r="O551" s="3">
        <f t="shared" si="106"/>
        <v>0.76923076923076927</v>
      </c>
      <c r="P551" s="3">
        <f t="shared" si="107"/>
        <v>-0.20411998265592479</v>
      </c>
      <c r="Q551" s="3"/>
    </row>
    <row r="552" spans="1:17">
      <c r="A552" s="1" t="str">
        <f t="shared" si="96"/>
        <v>~ndere~ : [ndeʁe]</v>
      </c>
      <c r="B552" s="2">
        <v>2</v>
      </c>
      <c r="C552" s="1" t="s">
        <v>1456</v>
      </c>
      <c r="D552" s="3">
        <f t="shared" si="97"/>
        <v>9.7799511002444979E-4</v>
      </c>
      <c r="E552" s="1" t="str">
        <f t="shared" si="98"/>
        <v>~ndere~</v>
      </c>
      <c r="F552" s="1" t="str">
        <f t="shared" si="99"/>
        <v>[ndeʁe]</v>
      </c>
      <c r="G552" s="5">
        <f t="shared" si="100"/>
        <v>5</v>
      </c>
      <c r="H552" s="5">
        <f t="shared" si="101"/>
        <v>5</v>
      </c>
      <c r="I552" s="5">
        <f t="shared" si="102"/>
        <v>5</v>
      </c>
      <c r="J552" s="3" cm="1">
        <f t="array" ref="J552">SUM(_xlfn._xlws.FILTER($D$2:$D$1312,_xlfn.MAP($E$2:$E$1312,_xlfn.LAMBDA(_xlpm.x,_xlpm.x=$E552))))</f>
        <v>1.4669926650366747E-3</v>
      </c>
      <c r="K552" s="3">
        <f t="shared" si="103"/>
        <v>0.66666666666666663</v>
      </c>
      <c r="L552" s="3" cm="1">
        <f t="array" ref="L552">SUM(_xlfn._xlws.FILTER($D$2:$D$1312,_xlfn.MAP($F$2:$F$1312,_xlfn.LAMBDA(_xlpm.x,_xlpm.x=$F552))))</f>
        <v>9.7799511002444979E-4</v>
      </c>
      <c r="M552" s="3">
        <f t="shared" si="104"/>
        <v>1</v>
      </c>
      <c r="N552" s="3">
        <f t="shared" si="105"/>
        <v>0.32257138977018379</v>
      </c>
      <c r="O552" s="3">
        <f t="shared" si="106"/>
        <v>0.8</v>
      </c>
      <c r="P552" s="3">
        <f t="shared" si="107"/>
        <v>-0.17609125905568127</v>
      </c>
      <c r="Q552" s="3"/>
    </row>
    <row r="553" spans="1:17">
      <c r="A553" s="1" t="str">
        <f t="shared" si="96"/>
        <v>~sser_~ : [sɐ_]</v>
      </c>
      <c r="B553" s="2">
        <v>2</v>
      </c>
      <c r="C553" s="1" t="s">
        <v>1455</v>
      </c>
      <c r="D553" s="3">
        <f t="shared" si="97"/>
        <v>9.7799511002444979E-4</v>
      </c>
      <c r="E553" s="3" t="str">
        <f t="shared" si="98"/>
        <v>~sser_~</v>
      </c>
      <c r="F553" s="3" t="str">
        <f t="shared" si="99"/>
        <v>[sɐ_]</v>
      </c>
      <c r="G553" s="5">
        <f t="shared" si="100"/>
        <v>5</v>
      </c>
      <c r="H553" s="5">
        <f t="shared" si="101"/>
        <v>3</v>
      </c>
      <c r="I553" s="5">
        <f t="shared" si="102"/>
        <v>5</v>
      </c>
      <c r="J553" s="3" cm="1">
        <f t="array" ref="J553">SUM(_xlfn._xlws.FILTER($D$2:$D$1312,_xlfn.MAP($E$2:$E$1312,_xlfn.LAMBDA(_xlpm.x,_xlpm.x=$E553))))</f>
        <v>1.4669926650366747E-3</v>
      </c>
      <c r="K553" s="3">
        <f t="shared" si="103"/>
        <v>0.66666666666666663</v>
      </c>
      <c r="L553" s="3" cm="1">
        <f t="array" ref="L553">SUM(_xlfn._xlws.FILTER($D$2:$D$1312,_xlfn.MAP($F$2:$F$1312,_xlfn.LAMBDA(_xlpm.x,_xlpm.x=$F553))))</f>
        <v>1.4669926650366747E-3</v>
      </c>
      <c r="M553" s="3">
        <f t="shared" si="104"/>
        <v>0.66666666666666663</v>
      </c>
      <c r="N553" s="3">
        <f t="shared" si="105"/>
        <v>0.22232896365347279</v>
      </c>
      <c r="O553" s="3">
        <f t="shared" si="106"/>
        <v>0.66666666666666663</v>
      </c>
      <c r="P553" s="3">
        <f t="shared" si="107"/>
        <v>0</v>
      </c>
      <c r="Q553" s="3"/>
    </row>
    <row r="554" spans="1:17">
      <c r="A554" s="1" t="str">
        <f t="shared" si="96"/>
        <v>~ssen_~ : [sn_]</v>
      </c>
      <c r="B554" s="2">
        <v>7</v>
      </c>
      <c r="C554" s="1" t="s">
        <v>1454</v>
      </c>
      <c r="D554" s="3">
        <f t="shared" si="97"/>
        <v>3.4229828850855745E-3</v>
      </c>
      <c r="E554" s="3" t="str">
        <f t="shared" si="98"/>
        <v>~ssen_~</v>
      </c>
      <c r="F554" s="3" t="str">
        <f t="shared" si="99"/>
        <v>[sn_]</v>
      </c>
      <c r="G554" s="5">
        <f t="shared" si="100"/>
        <v>5</v>
      </c>
      <c r="H554" s="5">
        <f t="shared" si="101"/>
        <v>3</v>
      </c>
      <c r="I554" s="5">
        <f t="shared" si="102"/>
        <v>5</v>
      </c>
      <c r="J554" s="3" cm="1">
        <f t="array" ref="J554">SUM(_xlfn._xlws.FILTER($D$2:$D$1312,_xlfn.MAP($E$2:$E$1312,_xlfn.LAMBDA(_xlpm.x,_xlpm.x=$E554))))</f>
        <v>3.9119804400977991E-3</v>
      </c>
      <c r="K554" s="3">
        <f t="shared" si="103"/>
        <v>0.875</v>
      </c>
      <c r="L554" s="3" cm="1">
        <f t="array" ref="L554">SUM(_xlfn._xlws.FILTER($D$2:$D$1312,_xlfn.MAP($F$2:$F$1312,_xlfn.LAMBDA(_xlpm.x,_xlpm.x=$F554))))</f>
        <v>3.9119804400977991E-3</v>
      </c>
      <c r="M554" s="3">
        <f t="shared" si="104"/>
        <v>0.875</v>
      </c>
      <c r="N554" s="3">
        <f t="shared" si="105"/>
        <v>0.55232871060812716</v>
      </c>
      <c r="O554" s="3">
        <f t="shared" si="106"/>
        <v>0.875</v>
      </c>
      <c r="P554" s="3">
        <f t="shared" si="107"/>
        <v>0</v>
      </c>
      <c r="Q554" s="3"/>
    </row>
    <row r="555" spans="1:17">
      <c r="A555" s="1" t="str">
        <f t="shared" si="96"/>
        <v>~fisch~ : [fɪʃ]</v>
      </c>
      <c r="B555" s="2">
        <v>1</v>
      </c>
      <c r="C555" s="1" t="s">
        <v>1453</v>
      </c>
      <c r="D555" s="3">
        <f t="shared" si="97"/>
        <v>4.8899755501222489E-4</v>
      </c>
      <c r="E555" s="3" t="str">
        <f t="shared" si="98"/>
        <v>~fisch~</v>
      </c>
      <c r="F555" s="3" t="str">
        <f t="shared" si="99"/>
        <v>[fɪʃ]</v>
      </c>
      <c r="G555" s="5">
        <f t="shared" si="100"/>
        <v>5</v>
      </c>
      <c r="H555" s="5">
        <f t="shared" si="101"/>
        <v>3</v>
      </c>
      <c r="I555" s="5">
        <f t="shared" si="102"/>
        <v>5</v>
      </c>
      <c r="J555" s="3" cm="1">
        <f t="array" ref="J555">SUM(_xlfn._xlws.FILTER($D$2:$D$1312,_xlfn.MAP($E$2:$E$1312,_xlfn.LAMBDA(_xlpm.x,_xlpm.x=$E555))))</f>
        <v>4.8899755501222489E-4</v>
      </c>
      <c r="K555" s="3">
        <f t="shared" si="103"/>
        <v>1</v>
      </c>
      <c r="L555" s="3" cm="1">
        <f t="array" ref="L555">SUM(_xlfn._xlws.FILTER($D$2:$D$1312,_xlfn.MAP($F$2:$F$1312,_xlfn.LAMBDA(_xlpm.x,_xlpm.x=$F555))))</f>
        <v>4.8899755501222489E-4</v>
      </c>
      <c r="M555" s="3">
        <f t="shared" si="104"/>
        <v>1</v>
      </c>
      <c r="N555" s="3">
        <f t="shared" si="105"/>
        <v>0.21041093737452468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~cker_~ : [kɐ_]</v>
      </c>
      <c r="B556" s="2">
        <v>1</v>
      </c>
      <c r="C556" s="1" t="s">
        <v>1452</v>
      </c>
      <c r="D556" s="3">
        <f t="shared" si="97"/>
        <v>4.8899755501222489E-4</v>
      </c>
      <c r="E556" s="1" t="str">
        <f t="shared" si="98"/>
        <v>~cker_~</v>
      </c>
      <c r="F556" s="1" t="str">
        <f t="shared" si="99"/>
        <v>[kɐ_]</v>
      </c>
      <c r="G556" s="5">
        <f t="shared" si="100"/>
        <v>5</v>
      </c>
      <c r="H556" s="5">
        <f t="shared" si="101"/>
        <v>3</v>
      </c>
      <c r="I556" s="5">
        <f t="shared" si="102"/>
        <v>5</v>
      </c>
      <c r="J556" s="3" cm="1">
        <f t="array" ref="J556">SUM(_xlfn._xlws.FILTER($D$2:$D$1312,_xlfn.MAP($E$2:$E$1312,_xlfn.LAMBDA(_xlpm.x,_xlpm.x=$E556))))</f>
        <v>4.8899755501222489E-4</v>
      </c>
      <c r="K556" s="3">
        <f t="shared" si="103"/>
        <v>1</v>
      </c>
      <c r="L556" s="3" cm="1">
        <f t="array" ref="L556">SUM(_xlfn._xlws.FILTER($D$2:$D$1312,_xlfn.MAP($F$2:$F$1312,_xlfn.LAMBDA(_xlpm.x,_xlpm.x=$F556))))</f>
        <v>4.8899755501222489E-4</v>
      </c>
      <c r="M556" s="3">
        <f t="shared" si="104"/>
        <v>1</v>
      </c>
      <c r="N556" s="3">
        <f t="shared" si="105"/>
        <v>0.21041093737452468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~lsch_~ : [lʃ_]</v>
      </c>
      <c r="B557" s="2">
        <v>1</v>
      </c>
      <c r="C557" s="1" t="s">
        <v>1451</v>
      </c>
      <c r="D557" s="3">
        <f t="shared" si="97"/>
        <v>4.8899755501222489E-4</v>
      </c>
      <c r="E557" s="3" t="str">
        <f t="shared" si="98"/>
        <v>~lsch_~</v>
      </c>
      <c r="F557" s="3" t="str">
        <f t="shared" si="99"/>
        <v>[lʃ_]</v>
      </c>
      <c r="G557" s="5">
        <f t="shared" si="100"/>
        <v>5</v>
      </c>
      <c r="H557" s="5">
        <f t="shared" si="101"/>
        <v>3</v>
      </c>
      <c r="I557" s="5">
        <f t="shared" si="102"/>
        <v>5</v>
      </c>
      <c r="J557" s="3" cm="1">
        <f t="array" ref="J557">SUM(_xlfn._xlws.FILTER($D$2:$D$1312,_xlfn.MAP($E$2:$E$1312,_xlfn.LAMBDA(_xlpm.x,_xlpm.x=$E557))))</f>
        <v>4.8899755501222489E-4</v>
      </c>
      <c r="K557" s="3">
        <f t="shared" si="103"/>
        <v>1</v>
      </c>
      <c r="L557" s="3" cm="1">
        <f t="array" ref="L557">SUM(_xlfn._xlws.FILTER($D$2:$D$1312,_xlfn.MAP($F$2:$F$1312,_xlfn.LAMBDA(_xlpm.x,_xlpm.x=$F557))))</f>
        <v>4.8899755501222489E-4</v>
      </c>
      <c r="M557" s="3">
        <f t="shared" si="104"/>
        <v>1</v>
      </c>
      <c r="N557" s="3">
        <f t="shared" si="105"/>
        <v>0.21041093737452468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~mmel_~ : [ml_]</v>
      </c>
      <c r="B558" s="2">
        <v>1</v>
      </c>
      <c r="C558" s="1" t="s">
        <v>1450</v>
      </c>
      <c r="D558" s="3">
        <f t="shared" si="97"/>
        <v>4.8899755501222489E-4</v>
      </c>
      <c r="E558" s="1" t="str">
        <f t="shared" si="98"/>
        <v>~mmel_~</v>
      </c>
      <c r="F558" s="1" t="str">
        <f t="shared" si="99"/>
        <v>[ml_]</v>
      </c>
      <c r="G558" s="5">
        <f t="shared" si="100"/>
        <v>5</v>
      </c>
      <c r="H558" s="5">
        <f t="shared" si="101"/>
        <v>3</v>
      </c>
      <c r="I558" s="5">
        <f t="shared" si="102"/>
        <v>5</v>
      </c>
      <c r="J558" s="3" cm="1">
        <f t="array" ref="J558">SUM(_xlfn._xlws.FILTER($D$2:$D$1312,_xlfn.MAP($E$2:$E$1312,_xlfn.LAMBDA(_xlpm.x,_xlpm.x=$E558))))</f>
        <v>4.8899755501222489E-4</v>
      </c>
      <c r="K558" s="3">
        <f t="shared" si="103"/>
        <v>1</v>
      </c>
      <c r="L558" s="3" cm="1">
        <f t="array" ref="L558">SUM(_xlfn._xlws.FILTER($D$2:$D$1312,_xlfn.MAP($F$2:$F$1312,_xlfn.LAMBDA(_xlpm.x,_xlpm.x=$F558))))</f>
        <v>4.8899755501222489E-4</v>
      </c>
      <c r="M558" s="3">
        <f t="shared" si="104"/>
        <v>1</v>
      </c>
      <c r="N558" s="3">
        <f t="shared" si="105"/>
        <v>0.21041093737452468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~nner_~ : [nɐ_]</v>
      </c>
      <c r="B559" s="2">
        <v>1</v>
      </c>
      <c r="C559" s="1" t="s">
        <v>1449</v>
      </c>
      <c r="D559" s="3">
        <f t="shared" si="97"/>
        <v>4.8899755501222489E-4</v>
      </c>
      <c r="E559" s="1" t="str">
        <f t="shared" si="98"/>
        <v>~nner_~</v>
      </c>
      <c r="F559" s="1" t="str">
        <f t="shared" si="99"/>
        <v>[nɐ_]</v>
      </c>
      <c r="G559" s="5">
        <f t="shared" si="100"/>
        <v>5</v>
      </c>
      <c r="H559" s="5">
        <f t="shared" si="101"/>
        <v>3</v>
      </c>
      <c r="I559" s="5">
        <f t="shared" si="102"/>
        <v>5</v>
      </c>
      <c r="J559" s="3" cm="1">
        <f t="array" ref="J559">SUM(_xlfn._xlws.FILTER($D$2:$D$1312,_xlfn.MAP($E$2:$E$1312,_xlfn.LAMBDA(_xlpm.x,_xlpm.x=$E559))))</f>
        <v>4.8899755501222489E-4</v>
      </c>
      <c r="K559" s="3">
        <f t="shared" si="103"/>
        <v>1</v>
      </c>
      <c r="L559" s="3" cm="1">
        <f t="array" ref="L559">SUM(_xlfn._xlws.FILTER($D$2:$D$1312,_xlfn.MAP($F$2:$F$1312,_xlfn.LAMBDA(_xlpm.x,_xlpm.x=$F559))))</f>
        <v>4.8899755501222489E-4</v>
      </c>
      <c r="M559" s="3">
        <f t="shared" si="104"/>
        <v>1</v>
      </c>
      <c r="N559" s="3">
        <f t="shared" si="105"/>
        <v>0.21041093737452468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~nsch_~ : [nʃ_]</v>
      </c>
      <c r="B560" s="2">
        <v>1</v>
      </c>
      <c r="C560" s="1" t="s">
        <v>1448</v>
      </c>
      <c r="D560" s="3">
        <f t="shared" si="97"/>
        <v>4.8899755501222489E-4</v>
      </c>
      <c r="E560" s="3" t="str">
        <f t="shared" si="98"/>
        <v>~nsch_~</v>
      </c>
      <c r="F560" s="3" t="str">
        <f t="shared" si="99"/>
        <v>[nʃ_]</v>
      </c>
      <c r="G560" s="5">
        <f t="shared" si="100"/>
        <v>5</v>
      </c>
      <c r="H560" s="5">
        <f t="shared" si="101"/>
        <v>3</v>
      </c>
      <c r="I560" s="5">
        <f t="shared" si="102"/>
        <v>5</v>
      </c>
      <c r="J560" s="3" cm="1">
        <f t="array" ref="J560">SUM(_xlfn._xlws.FILTER($D$2:$D$1312,_xlfn.MAP($E$2:$E$1312,_xlfn.LAMBDA(_xlpm.x,_xlpm.x=$E560))))</f>
        <v>4.8899755501222489E-4</v>
      </c>
      <c r="K560" s="3">
        <f t="shared" si="103"/>
        <v>1</v>
      </c>
      <c r="L560" s="3" cm="1">
        <f t="array" ref="L560">SUM(_xlfn._xlws.FILTER($D$2:$D$1312,_xlfn.MAP($F$2:$F$1312,_xlfn.LAMBDA(_xlpm.x,_xlpm.x=$F560))))</f>
        <v>4.8899755501222489E-4</v>
      </c>
      <c r="M560" s="3">
        <f t="shared" si="104"/>
        <v>1</v>
      </c>
      <c r="N560" s="3">
        <f t="shared" si="105"/>
        <v>0.21041093737452468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~ssel_~ : [sl_]</v>
      </c>
      <c r="B561" s="2">
        <v>1</v>
      </c>
      <c r="C561" s="1" t="s">
        <v>1447</v>
      </c>
      <c r="D561" s="3">
        <f t="shared" si="97"/>
        <v>4.8899755501222489E-4</v>
      </c>
      <c r="E561" s="3" t="str">
        <f t="shared" si="98"/>
        <v>~ssel_~</v>
      </c>
      <c r="F561" s="3" t="str">
        <f t="shared" si="99"/>
        <v>[sl_]</v>
      </c>
      <c r="G561" s="5">
        <f t="shared" si="100"/>
        <v>5</v>
      </c>
      <c r="H561" s="5">
        <f t="shared" si="101"/>
        <v>3</v>
      </c>
      <c r="I561" s="5">
        <f t="shared" si="102"/>
        <v>5</v>
      </c>
      <c r="J561" s="3" cm="1">
        <f t="array" ref="J561">SUM(_xlfn._xlws.FILTER($D$2:$D$1312,_xlfn.MAP($E$2:$E$1312,_xlfn.LAMBDA(_xlpm.x,_xlpm.x=$E561))))</f>
        <v>4.8899755501222489E-4</v>
      </c>
      <c r="K561" s="3">
        <f t="shared" si="103"/>
        <v>1</v>
      </c>
      <c r="L561" s="3" cm="1">
        <f t="array" ref="L561">SUM(_xlfn._xlws.FILTER($D$2:$D$1312,_xlfn.MAP($F$2:$F$1312,_xlfn.LAMBDA(_xlpm.x,_xlpm.x=$F561))))</f>
        <v>4.8899755501222489E-4</v>
      </c>
      <c r="M561" s="3">
        <f t="shared" si="104"/>
        <v>1</v>
      </c>
      <c r="N561" s="3">
        <f t="shared" si="105"/>
        <v>0.21041093737452468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~immer~ : [ɪmɐ]</v>
      </c>
      <c r="B562" s="2">
        <v>1</v>
      </c>
      <c r="C562" s="1" t="s">
        <v>1446</v>
      </c>
      <c r="D562" s="3">
        <f t="shared" si="97"/>
        <v>4.8899755501222489E-4</v>
      </c>
      <c r="E562" s="3" t="str">
        <f t="shared" si="98"/>
        <v>~immer~</v>
      </c>
      <c r="F562" s="3" t="str">
        <f t="shared" si="99"/>
        <v>[ɪmɐ]</v>
      </c>
      <c r="G562" s="5">
        <f t="shared" si="100"/>
        <v>5</v>
      </c>
      <c r="H562" s="5">
        <f t="shared" si="101"/>
        <v>3</v>
      </c>
      <c r="I562" s="5">
        <f t="shared" si="102"/>
        <v>5</v>
      </c>
      <c r="J562" s="3" cm="1">
        <f t="array" ref="J562">SUM(_xlfn._xlws.FILTER($D$2:$D$1312,_xlfn.MAP($E$2:$E$1312,_xlfn.LAMBDA(_xlpm.x,_xlpm.x=$E562))))</f>
        <v>4.8899755501222489E-4</v>
      </c>
      <c r="K562" s="3">
        <f t="shared" si="103"/>
        <v>1</v>
      </c>
      <c r="L562" s="3" cm="1">
        <f t="array" ref="L562">SUM(_xlfn._xlws.FILTER($D$2:$D$1312,_xlfn.MAP($F$2:$F$1312,_xlfn.LAMBDA(_xlpm.x,_xlpm.x=$F562))))</f>
        <v>4.8899755501222489E-4</v>
      </c>
      <c r="M562" s="3">
        <f t="shared" si="104"/>
        <v>1</v>
      </c>
      <c r="N562" s="3">
        <f t="shared" si="105"/>
        <v>0.21041093737452468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~essen~ : [ɛsn]</v>
      </c>
      <c r="B563" s="2">
        <v>1</v>
      </c>
      <c r="C563" s="1" t="s">
        <v>1445</v>
      </c>
      <c r="D563" s="3">
        <f t="shared" si="97"/>
        <v>4.8899755501222489E-4</v>
      </c>
      <c r="E563" s="3" t="str">
        <f t="shared" si="98"/>
        <v>~essen~</v>
      </c>
      <c r="F563" s="3" t="str">
        <f t="shared" si="99"/>
        <v>[ɛsn]</v>
      </c>
      <c r="G563" s="5">
        <f t="shared" si="100"/>
        <v>5</v>
      </c>
      <c r="H563" s="5">
        <f t="shared" si="101"/>
        <v>3</v>
      </c>
      <c r="I563" s="5">
        <f t="shared" si="102"/>
        <v>5</v>
      </c>
      <c r="J563" s="3" cm="1">
        <f t="array" ref="J563">SUM(_xlfn._xlws.FILTER($D$2:$D$1312,_xlfn.MAP($E$2:$E$1312,_xlfn.LAMBDA(_xlpm.x,_xlpm.x=$E563))))</f>
        <v>4.8899755501222489E-4</v>
      </c>
      <c r="K563" s="3">
        <f t="shared" si="103"/>
        <v>1</v>
      </c>
      <c r="L563" s="3" cm="1">
        <f t="array" ref="L563">SUM(_xlfn._xlws.FILTER($D$2:$D$1312,_xlfn.MAP($F$2:$F$1312,_xlfn.LAMBDA(_xlpm.x,_xlpm.x=$F563))))</f>
        <v>4.8899755501222489E-4</v>
      </c>
      <c r="M563" s="3">
        <f t="shared" si="104"/>
        <v>1</v>
      </c>
      <c r="N563" s="3">
        <f t="shared" si="105"/>
        <v>0.21041093737452468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~nger_~ : [ŋɐ_]</v>
      </c>
      <c r="B564" s="2">
        <v>1</v>
      </c>
      <c r="C564" s="1" t="s">
        <v>1444</v>
      </c>
      <c r="D564" s="3">
        <f t="shared" si="97"/>
        <v>4.8899755501222489E-4</v>
      </c>
      <c r="E564" s="3" t="str">
        <f t="shared" si="98"/>
        <v>~nger_~</v>
      </c>
      <c r="F564" s="3" t="str">
        <f t="shared" si="99"/>
        <v>[ŋɐ_]</v>
      </c>
      <c r="G564" s="5">
        <f t="shared" si="100"/>
        <v>5</v>
      </c>
      <c r="H564" s="5">
        <f t="shared" si="101"/>
        <v>3</v>
      </c>
      <c r="I564" s="5">
        <f t="shared" si="102"/>
        <v>5</v>
      </c>
      <c r="J564" s="3" cm="1">
        <f t="array" ref="J564">SUM(_xlfn._xlws.FILTER($D$2:$D$1312,_xlfn.MAP($E$2:$E$1312,_xlfn.LAMBDA(_xlpm.x,_xlpm.x=$E564))))</f>
        <v>4.8899755501222489E-4</v>
      </c>
      <c r="K564" s="3">
        <f t="shared" si="103"/>
        <v>1</v>
      </c>
      <c r="L564" s="3" cm="1">
        <f t="array" ref="L564">SUM(_xlfn._xlws.FILTER($D$2:$D$1312,_xlfn.MAP($F$2:$F$1312,_xlfn.LAMBDA(_xlpm.x,_xlpm.x=$F564))))</f>
        <v>4.8899755501222489E-4</v>
      </c>
      <c r="M564" s="3">
        <f t="shared" si="104"/>
        <v>1</v>
      </c>
      <c r="N564" s="3">
        <f t="shared" si="105"/>
        <v>0.21041093737452468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~alter~ : [altɐ]</v>
      </c>
      <c r="B565" s="2">
        <v>1</v>
      </c>
      <c r="C565" s="1" t="s">
        <v>1443</v>
      </c>
      <c r="D565" s="3">
        <f t="shared" si="97"/>
        <v>4.8899755501222489E-4</v>
      </c>
      <c r="E565" s="3" t="str">
        <f t="shared" si="98"/>
        <v>~alter~</v>
      </c>
      <c r="F565" s="3" t="str">
        <f t="shared" si="99"/>
        <v>[altɐ]</v>
      </c>
      <c r="G565" s="5">
        <f t="shared" si="100"/>
        <v>5</v>
      </c>
      <c r="H565" s="5">
        <f t="shared" si="101"/>
        <v>4</v>
      </c>
      <c r="I565" s="5">
        <f t="shared" si="102"/>
        <v>5</v>
      </c>
      <c r="J565" s="3" cm="1">
        <f t="array" ref="J565">SUM(_xlfn._xlws.FILTER($D$2:$D$1312,_xlfn.MAP($E$2:$E$1312,_xlfn.LAMBDA(_xlpm.x,_xlpm.x=$E565))))</f>
        <v>4.8899755501222489E-4</v>
      </c>
      <c r="K565" s="3">
        <f t="shared" si="103"/>
        <v>1</v>
      </c>
      <c r="L565" s="3" cm="1">
        <f t="array" ref="L565">SUM(_xlfn._xlws.FILTER($D$2:$D$1312,_xlfn.MAP($F$2:$F$1312,_xlfn.LAMBDA(_xlpm.x,_xlpm.x=$F565))))</f>
        <v>4.8899755501222489E-4</v>
      </c>
      <c r="M565" s="3">
        <f t="shared" si="104"/>
        <v>1</v>
      </c>
      <c r="N565" s="3">
        <f t="shared" si="105"/>
        <v>0.2342468675289098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~allge~ : [alɡe]</v>
      </c>
      <c r="B566" s="2">
        <v>1</v>
      </c>
      <c r="C566" s="1" t="s">
        <v>1442</v>
      </c>
      <c r="D566" s="3">
        <f t="shared" si="97"/>
        <v>4.8899755501222489E-4</v>
      </c>
      <c r="E566" s="1" t="str">
        <f t="shared" si="98"/>
        <v>~allge~</v>
      </c>
      <c r="F566" s="1" t="str">
        <f t="shared" si="99"/>
        <v>[alɡe]</v>
      </c>
      <c r="G566" s="5">
        <f t="shared" si="100"/>
        <v>5</v>
      </c>
      <c r="H566" s="5">
        <f t="shared" si="101"/>
        <v>4</v>
      </c>
      <c r="I566" s="5">
        <f t="shared" si="102"/>
        <v>5</v>
      </c>
      <c r="J566" s="3" cm="1">
        <f t="array" ref="J566">SUM(_xlfn._xlws.FILTER($D$2:$D$1312,_xlfn.MAP($E$2:$E$1312,_xlfn.LAMBDA(_xlpm.x,_xlpm.x=$E566))))</f>
        <v>4.8899755501222489E-4</v>
      </c>
      <c r="K566" s="3">
        <f t="shared" si="103"/>
        <v>1</v>
      </c>
      <c r="L566" s="3" cm="1">
        <f t="array" ref="L566">SUM(_xlfn._xlws.FILTER($D$2:$D$1312,_xlfn.MAP($F$2:$F$1312,_xlfn.LAMBDA(_xlpm.x,_xlpm.x=$F566))))</f>
        <v>4.8899755501222489E-4</v>
      </c>
      <c r="M566" s="3">
        <f t="shared" si="104"/>
        <v>1</v>
      </c>
      <c r="N566" s="3">
        <f t="shared" si="105"/>
        <v>0.2342468675289098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~achtu~ : [axtʊ]</v>
      </c>
      <c r="B567" s="2">
        <v>1</v>
      </c>
      <c r="C567" s="1" t="s">
        <v>1441</v>
      </c>
      <c r="D567" s="3">
        <f t="shared" si="97"/>
        <v>4.8899755501222489E-4</v>
      </c>
      <c r="E567" s="1" t="str">
        <f t="shared" si="98"/>
        <v>~achtu~</v>
      </c>
      <c r="F567" s="1" t="str">
        <f t="shared" si="99"/>
        <v>[axtʊ]</v>
      </c>
      <c r="G567" s="5">
        <f t="shared" si="100"/>
        <v>5</v>
      </c>
      <c r="H567" s="5">
        <f t="shared" si="101"/>
        <v>4</v>
      </c>
      <c r="I567" s="5">
        <f t="shared" si="102"/>
        <v>5</v>
      </c>
      <c r="J567" s="3" cm="1">
        <f t="array" ref="J567">SUM(_xlfn._xlws.FILTER($D$2:$D$1312,_xlfn.MAP($E$2:$E$1312,_xlfn.LAMBDA(_xlpm.x,_xlpm.x=$E567))))</f>
        <v>4.8899755501222489E-4</v>
      </c>
      <c r="K567" s="3">
        <f t="shared" si="103"/>
        <v>1</v>
      </c>
      <c r="L567" s="3" cm="1">
        <f t="array" ref="L567">SUM(_xlfn._xlws.FILTER($D$2:$D$1312,_xlfn.MAP($F$2:$F$1312,_xlfn.LAMBDA(_xlpm.x,_xlpm.x=$F567))))</f>
        <v>4.8899755501222489E-4</v>
      </c>
      <c r="M567" s="3">
        <f t="shared" si="104"/>
        <v>1</v>
      </c>
      <c r="N567" s="3">
        <f t="shared" si="105"/>
        <v>0.2342468675289098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~angst~ : [aŋst]</v>
      </c>
      <c r="B568" s="2">
        <v>1</v>
      </c>
      <c r="C568" s="1" t="s">
        <v>1440</v>
      </c>
      <c r="D568" s="3">
        <f t="shared" si="97"/>
        <v>4.8899755501222489E-4</v>
      </c>
      <c r="E568" s="1" t="str">
        <f t="shared" si="98"/>
        <v>~angst~</v>
      </c>
      <c r="F568" s="1" t="str">
        <f t="shared" si="99"/>
        <v>[aŋst]</v>
      </c>
      <c r="G568" s="5">
        <f t="shared" si="100"/>
        <v>5</v>
      </c>
      <c r="H568" s="5">
        <f t="shared" si="101"/>
        <v>4</v>
      </c>
      <c r="I568" s="5">
        <f t="shared" si="102"/>
        <v>5</v>
      </c>
      <c r="J568" s="3" cm="1">
        <f t="array" ref="J568">SUM(_xlfn._xlws.FILTER($D$2:$D$1312,_xlfn.MAP($E$2:$E$1312,_xlfn.LAMBDA(_xlpm.x,_xlpm.x=$E568))))</f>
        <v>4.8899755501222489E-4</v>
      </c>
      <c r="K568" s="3">
        <f t="shared" si="103"/>
        <v>1</v>
      </c>
      <c r="L568" s="3" cm="1">
        <f t="array" ref="L568">SUM(_xlfn._xlws.FILTER($D$2:$D$1312,_xlfn.MAP($F$2:$F$1312,_xlfn.LAMBDA(_xlpm.x,_xlpm.x=$F568))))</f>
        <v>4.8899755501222489E-4</v>
      </c>
      <c r="M568" s="3">
        <f t="shared" si="104"/>
        <v>1</v>
      </c>
      <c r="N568" s="3">
        <f t="shared" si="105"/>
        <v>0.2342468675289098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~außer~ : [aɔsɐ]</v>
      </c>
      <c r="B569" s="2">
        <v>1</v>
      </c>
      <c r="C569" s="1" t="s">
        <v>1439</v>
      </c>
      <c r="D569" s="3">
        <f t="shared" si="97"/>
        <v>4.8899755501222489E-4</v>
      </c>
      <c r="E569" s="1" t="str">
        <f t="shared" si="98"/>
        <v>~außer~</v>
      </c>
      <c r="F569" s="1" t="str">
        <f t="shared" si="99"/>
        <v>[aɔsɐ]</v>
      </c>
      <c r="G569" s="5">
        <f t="shared" si="100"/>
        <v>5</v>
      </c>
      <c r="H569" s="5">
        <f t="shared" si="101"/>
        <v>4</v>
      </c>
      <c r="I569" s="5">
        <f t="shared" si="102"/>
        <v>5</v>
      </c>
      <c r="J569" s="3" cm="1">
        <f t="array" ref="J569">SUM(_xlfn._xlws.FILTER($D$2:$D$1312,_xlfn.MAP($E$2:$E$1312,_xlfn.LAMBDA(_xlpm.x,_xlpm.x=$E569))))</f>
        <v>4.8899755501222489E-4</v>
      </c>
      <c r="K569" s="3">
        <f t="shared" si="103"/>
        <v>1</v>
      </c>
      <c r="L569" s="3" cm="1">
        <f t="array" ref="L569">SUM(_xlfn._xlws.FILTER($D$2:$D$1312,_xlfn.MAP($F$2:$F$1312,_xlfn.LAMBDA(_xlpm.x,_xlpm.x=$F569))))</f>
        <v>4.8899755501222489E-4</v>
      </c>
      <c r="M569" s="3">
        <f t="shared" si="104"/>
        <v>1</v>
      </c>
      <c r="N569" s="3">
        <f t="shared" si="105"/>
        <v>0.2342468675289098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~eisen~ : [aɛzn]</v>
      </c>
      <c r="B570" s="2">
        <v>1</v>
      </c>
      <c r="C570" s="1" t="s">
        <v>1438</v>
      </c>
      <c r="D570" s="3">
        <f t="shared" si="97"/>
        <v>4.8899755501222489E-4</v>
      </c>
      <c r="E570" s="1" t="str">
        <f t="shared" si="98"/>
        <v>~eisen~</v>
      </c>
      <c r="F570" s="1" t="str">
        <f t="shared" si="99"/>
        <v>[aɛzn]</v>
      </c>
      <c r="G570" s="5">
        <f t="shared" si="100"/>
        <v>5</v>
      </c>
      <c r="H570" s="5">
        <f t="shared" si="101"/>
        <v>4</v>
      </c>
      <c r="I570" s="5">
        <f t="shared" si="102"/>
        <v>5</v>
      </c>
      <c r="J570" s="3" cm="1">
        <f t="array" ref="J570">SUM(_xlfn._xlws.FILTER($D$2:$D$1312,_xlfn.MAP($E$2:$E$1312,_xlfn.LAMBDA(_xlpm.x,_xlpm.x=$E570))))</f>
        <v>4.8899755501222489E-4</v>
      </c>
      <c r="K570" s="3">
        <f t="shared" si="103"/>
        <v>1</v>
      </c>
      <c r="L570" s="3" cm="1">
        <f t="array" ref="L570">SUM(_xlfn._xlws.FILTER($D$2:$D$1312,_xlfn.MAP($F$2:$F$1312,_xlfn.LAMBDA(_xlpm.x,_xlpm.x=$F570))))</f>
        <v>4.8899755501222489E-4</v>
      </c>
      <c r="M570" s="3">
        <f t="shared" si="104"/>
        <v>1</v>
      </c>
      <c r="N570" s="3">
        <f t="shared" si="105"/>
        <v>0.2342468675289098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~blatt~ : [blat]</v>
      </c>
      <c r="B571" s="2">
        <v>1</v>
      </c>
      <c r="C571" s="1" t="s">
        <v>1437</v>
      </c>
      <c r="D571" s="3">
        <f t="shared" si="97"/>
        <v>4.8899755501222489E-4</v>
      </c>
      <c r="E571" s="3" t="str">
        <f t="shared" si="98"/>
        <v>~blatt~</v>
      </c>
      <c r="F571" s="3" t="str">
        <f t="shared" si="99"/>
        <v>[blat]</v>
      </c>
      <c r="G571" s="5">
        <f t="shared" si="100"/>
        <v>5</v>
      </c>
      <c r="H571" s="5">
        <f t="shared" si="101"/>
        <v>4</v>
      </c>
      <c r="I571" s="5">
        <f t="shared" si="102"/>
        <v>5</v>
      </c>
      <c r="J571" s="3" cm="1">
        <f t="array" ref="J571">SUM(_xlfn._xlws.FILTER($D$2:$D$1312,_xlfn.MAP($E$2:$E$1312,_xlfn.LAMBDA(_xlpm.x,_xlpm.x=$E571))))</f>
        <v>4.8899755501222489E-4</v>
      </c>
      <c r="K571" s="3">
        <f t="shared" si="103"/>
        <v>1</v>
      </c>
      <c r="L571" s="3" cm="1">
        <f t="array" ref="L571">SUM(_xlfn._xlws.FILTER($D$2:$D$1312,_xlfn.MAP($F$2:$F$1312,_xlfn.LAMBDA(_xlpm.x,_xlpm.x=$F571))))</f>
        <v>4.8899755501222489E-4</v>
      </c>
      <c r="M571" s="3">
        <f t="shared" si="104"/>
        <v>1</v>
      </c>
      <c r="N571" s="3">
        <f t="shared" si="105"/>
        <v>0.2342468675289098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~block~ : [blɔk]</v>
      </c>
      <c r="B572" s="2">
        <v>1</v>
      </c>
      <c r="C572" s="1" t="s">
        <v>1436</v>
      </c>
      <c r="D572" s="3">
        <f t="shared" si="97"/>
        <v>4.8899755501222489E-4</v>
      </c>
      <c r="E572" s="1" t="str">
        <f t="shared" si="98"/>
        <v>~block~</v>
      </c>
      <c r="F572" s="1" t="str">
        <f t="shared" si="99"/>
        <v>[blɔk]</v>
      </c>
      <c r="G572" s="5">
        <f t="shared" si="100"/>
        <v>5</v>
      </c>
      <c r="H572" s="5">
        <f t="shared" si="101"/>
        <v>4</v>
      </c>
      <c r="I572" s="5">
        <f t="shared" si="102"/>
        <v>5</v>
      </c>
      <c r="J572" s="3" cm="1">
        <f t="array" ref="J572">SUM(_xlfn._xlws.FILTER($D$2:$D$1312,_xlfn.MAP($E$2:$E$1312,_xlfn.LAMBDA(_xlpm.x,_xlpm.x=$E572))))</f>
        <v>4.8899755501222489E-4</v>
      </c>
      <c r="K572" s="3">
        <f t="shared" si="103"/>
        <v>1</v>
      </c>
      <c r="L572" s="3" cm="1">
        <f t="array" ref="L572">SUM(_xlfn._xlws.FILTER($D$2:$D$1312,_xlfn.MAP($F$2:$F$1312,_xlfn.LAMBDA(_xlpm.x,_xlpm.x=$F572))))</f>
        <v>4.8899755501222489E-4</v>
      </c>
      <c r="M572" s="3">
        <f t="shared" si="104"/>
        <v>1</v>
      </c>
      <c r="N572" s="3">
        <f t="shared" si="105"/>
        <v>0.2342468675289098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~bend_~ : [bmt_]</v>
      </c>
      <c r="B573" s="2">
        <v>1</v>
      </c>
      <c r="C573" s="1" t="s">
        <v>1435</v>
      </c>
      <c r="D573" s="3">
        <f t="shared" si="97"/>
        <v>4.8899755501222489E-4</v>
      </c>
      <c r="E573" s="1" t="str">
        <f t="shared" si="98"/>
        <v>~bend_~</v>
      </c>
      <c r="F573" s="1" t="str">
        <f t="shared" si="99"/>
        <v>[bmt_]</v>
      </c>
      <c r="G573" s="5">
        <f t="shared" si="100"/>
        <v>5</v>
      </c>
      <c r="H573" s="5">
        <f t="shared" si="101"/>
        <v>4</v>
      </c>
      <c r="I573" s="5">
        <f t="shared" si="102"/>
        <v>5</v>
      </c>
      <c r="J573" s="3" cm="1">
        <f t="array" ref="J573">SUM(_xlfn._xlws.FILTER($D$2:$D$1312,_xlfn.MAP($E$2:$E$1312,_xlfn.LAMBDA(_xlpm.x,_xlpm.x=$E573))))</f>
        <v>4.8899755501222489E-4</v>
      </c>
      <c r="K573" s="3">
        <f t="shared" si="103"/>
        <v>1</v>
      </c>
      <c r="L573" s="3" cm="1">
        <f t="array" ref="L573">SUM(_xlfn._xlws.FILTER($D$2:$D$1312,_xlfn.MAP($F$2:$F$1312,_xlfn.LAMBDA(_xlpm.x,_xlpm.x=$F573))))</f>
        <v>4.8899755501222489E-4</v>
      </c>
      <c r="M573" s="3">
        <f t="shared" si="104"/>
        <v>1</v>
      </c>
      <c r="N573" s="3">
        <f t="shared" si="105"/>
        <v>0.2342468675289098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~belle~ : [bɛle]</v>
      </c>
      <c r="B574" s="2">
        <v>1</v>
      </c>
      <c r="C574" s="1" t="s">
        <v>1434</v>
      </c>
      <c r="D574" s="3">
        <f t="shared" si="97"/>
        <v>4.8899755501222489E-4</v>
      </c>
      <c r="E574" s="3" t="str">
        <f t="shared" si="98"/>
        <v>~belle~</v>
      </c>
      <c r="F574" s="3" t="str">
        <f t="shared" si="99"/>
        <v>[bɛle]</v>
      </c>
      <c r="G574" s="5">
        <f t="shared" si="100"/>
        <v>5</v>
      </c>
      <c r="H574" s="5">
        <f t="shared" si="101"/>
        <v>4</v>
      </c>
      <c r="I574" s="5">
        <f t="shared" si="102"/>
        <v>5</v>
      </c>
      <c r="J574" s="3" cm="1">
        <f t="array" ref="J574">SUM(_xlfn._xlws.FILTER($D$2:$D$1312,_xlfn.MAP($E$2:$E$1312,_xlfn.LAMBDA(_xlpm.x,_xlpm.x=$E574))))</f>
        <v>4.8899755501222489E-4</v>
      </c>
      <c r="K574" s="3">
        <f t="shared" si="103"/>
        <v>1</v>
      </c>
      <c r="L574" s="3" cm="1">
        <f t="array" ref="L574">SUM(_xlfn._xlws.FILTER($D$2:$D$1312,_xlfn.MAP($F$2:$F$1312,_xlfn.LAMBDA(_xlpm.x,_xlpm.x=$F574))))</f>
        <v>4.8899755501222489E-4</v>
      </c>
      <c r="M574" s="3">
        <f t="shared" si="104"/>
        <v>1</v>
      </c>
      <c r="N574" s="3">
        <f t="shared" si="105"/>
        <v>0.2342468675289098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~chte_~ : [çte_]</v>
      </c>
      <c r="B575" s="2">
        <v>1</v>
      </c>
      <c r="C575" s="1" t="s">
        <v>1433</v>
      </c>
      <c r="D575" s="3">
        <f t="shared" si="97"/>
        <v>4.8899755501222489E-4</v>
      </c>
      <c r="E575" s="1" t="str">
        <f t="shared" si="98"/>
        <v>~chte_~</v>
      </c>
      <c r="F575" s="1" t="str">
        <f t="shared" si="99"/>
        <v>[çte_]</v>
      </c>
      <c r="G575" s="5">
        <f t="shared" si="100"/>
        <v>5</v>
      </c>
      <c r="H575" s="5">
        <f t="shared" si="101"/>
        <v>4</v>
      </c>
      <c r="I575" s="5">
        <f t="shared" si="102"/>
        <v>5</v>
      </c>
      <c r="J575" s="3" cm="1">
        <f t="array" ref="J575">SUM(_xlfn._xlws.FILTER($D$2:$D$1312,_xlfn.MAP($E$2:$E$1312,_xlfn.LAMBDA(_xlpm.x,_xlpm.x=$E575))))</f>
        <v>4.8899755501222489E-4</v>
      </c>
      <c r="K575" s="3">
        <f t="shared" si="103"/>
        <v>1</v>
      </c>
      <c r="L575" s="3" cm="1">
        <f t="array" ref="L575">SUM(_xlfn._xlws.FILTER($D$2:$D$1312,_xlfn.MAP($F$2:$F$1312,_xlfn.LAMBDA(_xlpm.x,_xlpm.x=$F575))))</f>
        <v>4.8899755501222489E-4</v>
      </c>
      <c r="M575" s="3">
        <f t="shared" si="104"/>
        <v>1</v>
      </c>
      <c r="N575" s="3">
        <f t="shared" si="105"/>
        <v>0.2342468675289098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~chts_~ : [çts_]</v>
      </c>
      <c r="B576" s="2">
        <v>1</v>
      </c>
      <c r="C576" s="1" t="s">
        <v>1432</v>
      </c>
      <c r="D576" s="3">
        <f t="shared" si="97"/>
        <v>4.8899755501222489E-4</v>
      </c>
      <c r="E576" s="1" t="str">
        <f t="shared" si="98"/>
        <v>~chts_~</v>
      </c>
      <c r="F576" s="1" t="str">
        <f t="shared" si="99"/>
        <v>[çts_]</v>
      </c>
      <c r="G576" s="5">
        <f t="shared" si="100"/>
        <v>5</v>
      </c>
      <c r="H576" s="5">
        <f t="shared" si="101"/>
        <v>4</v>
      </c>
      <c r="I576" s="5">
        <f t="shared" si="102"/>
        <v>5</v>
      </c>
      <c r="J576" s="3" cm="1">
        <f t="array" ref="J576">SUM(_xlfn._xlws.FILTER($D$2:$D$1312,_xlfn.MAP($E$2:$E$1312,_xlfn.LAMBDA(_xlpm.x,_xlpm.x=$E576))))</f>
        <v>4.8899755501222489E-4</v>
      </c>
      <c r="K576" s="3">
        <f t="shared" si="103"/>
        <v>1</v>
      </c>
      <c r="L576" s="3" cm="1">
        <f t="array" ref="L576">SUM(_xlfn._xlws.FILTER($D$2:$D$1312,_xlfn.MAP($F$2:$F$1312,_xlfn.LAMBDA(_xlpm.x,_xlpm.x=$F576))))</f>
        <v>4.8899755501222489E-4</v>
      </c>
      <c r="M576" s="3">
        <f t="shared" si="104"/>
        <v>1</v>
      </c>
      <c r="N576" s="3">
        <f t="shared" si="105"/>
        <v>0.2342468675289098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~chtig~ : [çtɪç]</v>
      </c>
      <c r="B577" s="2">
        <v>1</v>
      </c>
      <c r="C577" s="1" t="s">
        <v>1431</v>
      </c>
      <c r="D577" s="3">
        <f t="shared" si="97"/>
        <v>4.8899755501222489E-4</v>
      </c>
      <c r="E577" s="3" t="str">
        <f t="shared" si="98"/>
        <v>~chtig~</v>
      </c>
      <c r="F577" s="3" t="str">
        <f t="shared" si="99"/>
        <v>[çtɪç]</v>
      </c>
      <c r="G577" s="5">
        <f t="shared" si="100"/>
        <v>5</v>
      </c>
      <c r="H577" s="5">
        <f t="shared" si="101"/>
        <v>4</v>
      </c>
      <c r="I577" s="5">
        <f t="shared" si="102"/>
        <v>5</v>
      </c>
      <c r="J577" s="3" cm="1">
        <f t="array" ref="J577">SUM(_xlfn._xlws.FILTER($D$2:$D$1312,_xlfn.MAP($E$2:$E$1312,_xlfn.LAMBDA(_xlpm.x,_xlpm.x=$E577))))</f>
        <v>4.8899755501222489E-4</v>
      </c>
      <c r="K577" s="3">
        <f t="shared" si="103"/>
        <v>1</v>
      </c>
      <c r="L577" s="3" cm="1">
        <f t="array" ref="L577">SUM(_xlfn._xlws.FILTER($D$2:$D$1312,_xlfn.MAP($F$2:$F$1312,_xlfn.LAMBDA(_xlpm.x,_xlpm.x=$F577))))</f>
        <v>4.8899755501222489E-4</v>
      </c>
      <c r="M577" s="3">
        <f t="shared" si="104"/>
        <v>1</v>
      </c>
      <c r="N577" s="3">
        <f t="shared" si="105"/>
        <v>0.2342468675289098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~dauer~ : [daɔɐ]</v>
      </c>
      <c r="B578" s="2">
        <v>1</v>
      </c>
      <c r="C578" s="1" t="s">
        <v>1430</v>
      </c>
      <c r="D578" s="3">
        <f t="shared" ref="D578:D641" si="109">B578/freq.sum.r1a</f>
        <v>4.8899755501222489E-4</v>
      </c>
      <c r="E578" s="3" t="str">
        <f t="shared" ref="E578:E641" si="110">_xlfn.LET(_xlpm.sep,":",_xlpm.w,$C578,_xlfn.CONCAT("~",RIGHT(_xlpm.w,LEN(_xlpm.w)-FIND(_xlpm.sep,_xlpm.w)),"~"))</f>
        <v>~dauer~</v>
      </c>
      <c r="F578" s="3" t="str">
        <f t="shared" ref="F578:F641" si="111">_xlfn.LET(_xlpm.sep,":",_xlpm.w,$C578,_xlfn.CONCAT("[",LEFT(_xlpm.w,FIND(_xlpm.sep,_xlpm.w)-1),"]"))</f>
        <v>[daɔɐ]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4</v>
      </c>
      <c r="I578" s="5">
        <f t="shared" ref="I578:I641" si="114">_xlfn.LET(_xlpm.a,H578,_xlpm.b,G578,MAX(_xlpm.a,_xlpm.b))</f>
        <v>5</v>
      </c>
      <c r="J578" s="3" cm="1">
        <f t="array" ref="J578">SUM(_xlfn._xlws.FILTER($D$2:$D$1312,_xlfn.MAP($E$2:$E$1312,_xlfn.LAMBDA(_xlpm.x,_xlpm.x=$E578))))</f>
        <v>4.8899755501222489E-4</v>
      </c>
      <c r="K578" s="3">
        <f t="shared" ref="K578:K641" si="115">$D578/J578</f>
        <v>1</v>
      </c>
      <c r="L578" s="3" cm="1">
        <f t="array" ref="L578">SUM(_xlfn._xlws.FILTER($D$2:$D$1312,_xlfn.MAP($F$2:$F$1312,_xlfn.LAMBDA(_xlpm.x,_xlpm.x=$F578))))</f>
        <v>4.8899755501222489E-4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0.2342468675289098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~dicht~ : [dɪçt]</v>
      </c>
      <c r="B579" s="2">
        <v>1</v>
      </c>
      <c r="C579" s="1" t="s">
        <v>1429</v>
      </c>
      <c r="D579" s="3">
        <f t="shared" si="109"/>
        <v>4.8899755501222489E-4</v>
      </c>
      <c r="E579" s="3" t="str">
        <f t="shared" si="110"/>
        <v>~dicht~</v>
      </c>
      <c r="F579" s="3" t="str">
        <f t="shared" si="111"/>
        <v>[dɪçt]</v>
      </c>
      <c r="G579" s="5">
        <f t="shared" si="112"/>
        <v>5</v>
      </c>
      <c r="H579" s="5">
        <f t="shared" si="113"/>
        <v>4</v>
      </c>
      <c r="I579" s="5">
        <f t="shared" si="114"/>
        <v>5</v>
      </c>
      <c r="J579" s="3" cm="1">
        <f t="array" ref="J579">SUM(_xlfn._xlws.FILTER($D$2:$D$1312,_xlfn.MAP($E$2:$E$1312,_xlfn.LAMBDA(_xlpm.x,_xlpm.x=$E579))))</f>
        <v>4.8899755501222489E-4</v>
      </c>
      <c r="K579" s="3">
        <f t="shared" si="115"/>
        <v>1</v>
      </c>
      <c r="L579" s="3" cm="1">
        <f t="array" ref="L579">SUM(_xlfn._xlws.FILTER($D$2:$D$1312,_xlfn.MAP($F$2:$F$1312,_xlfn.LAMBDA(_xlpm.x,_xlpm.x=$F579))))</f>
        <v>4.8899755501222489E-4</v>
      </c>
      <c r="M579" s="3">
        <f t="shared" si="116"/>
        <v>1</v>
      </c>
      <c r="N579" s="3">
        <f t="shared" si="117"/>
        <v>0.2342468675289098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~durch~ : [dʊʁç]</v>
      </c>
      <c r="B580" s="2">
        <v>1</v>
      </c>
      <c r="C580" s="1" t="s">
        <v>1428</v>
      </c>
      <c r="D580" s="3">
        <f t="shared" si="109"/>
        <v>4.8899755501222489E-4</v>
      </c>
      <c r="E580" s="3" t="str">
        <f t="shared" si="110"/>
        <v>~durch~</v>
      </c>
      <c r="F580" s="3" t="str">
        <f t="shared" si="111"/>
        <v>[dʊʁç]</v>
      </c>
      <c r="G580" s="5">
        <f t="shared" si="112"/>
        <v>5</v>
      </c>
      <c r="H580" s="5">
        <f t="shared" si="113"/>
        <v>4</v>
      </c>
      <c r="I580" s="5">
        <f t="shared" si="114"/>
        <v>5</v>
      </c>
      <c r="J580" s="3" cm="1">
        <f t="array" ref="J580">SUM(_xlfn._xlws.FILTER($D$2:$D$1312,_xlfn.MAP($E$2:$E$1312,_xlfn.LAMBDA(_xlpm.x,_xlpm.x=$E580))))</f>
        <v>4.8899755501222489E-4</v>
      </c>
      <c r="K580" s="3">
        <f t="shared" si="115"/>
        <v>1</v>
      </c>
      <c r="L580" s="3" cm="1">
        <f t="array" ref="L580">SUM(_xlfn._xlws.FILTER($D$2:$D$1312,_xlfn.MAP($F$2:$F$1312,_xlfn.LAMBDA(_xlpm.x,_xlpm.x=$F580))))</f>
        <v>4.8899755501222489E-4</v>
      </c>
      <c r="M580" s="3">
        <f t="shared" si="116"/>
        <v>1</v>
      </c>
      <c r="N580" s="3">
        <f t="shared" si="117"/>
        <v>0.2342468675289098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~fange~ : [faŋe]</v>
      </c>
      <c r="B581" s="2">
        <v>1</v>
      </c>
      <c r="C581" s="1" t="s">
        <v>1427</v>
      </c>
      <c r="D581" s="3">
        <f t="shared" si="109"/>
        <v>4.8899755501222489E-4</v>
      </c>
      <c r="E581" s="1" t="str">
        <f t="shared" si="110"/>
        <v>~fange~</v>
      </c>
      <c r="F581" s="1" t="str">
        <f t="shared" si="111"/>
        <v>[faŋe]</v>
      </c>
      <c r="G581" s="5">
        <f t="shared" si="112"/>
        <v>5</v>
      </c>
      <c r="H581" s="5">
        <f t="shared" si="113"/>
        <v>4</v>
      </c>
      <c r="I581" s="5">
        <f t="shared" si="114"/>
        <v>5</v>
      </c>
      <c r="J581" s="3" cm="1">
        <f t="array" ref="J581">SUM(_xlfn._xlws.FILTER($D$2:$D$1312,_xlfn.MAP($E$2:$E$1312,_xlfn.LAMBDA(_xlpm.x,_xlpm.x=$E581))))</f>
        <v>4.8899755501222489E-4</v>
      </c>
      <c r="K581" s="3">
        <f t="shared" si="115"/>
        <v>1</v>
      </c>
      <c r="L581" s="3" cm="1">
        <f t="array" ref="L581">SUM(_xlfn._xlws.FILTER($D$2:$D$1312,_xlfn.MAP($F$2:$F$1312,_xlfn.LAMBDA(_xlpm.x,_xlpm.x=$F581))))</f>
        <v>4.8899755501222489E-4</v>
      </c>
      <c r="M581" s="3">
        <f t="shared" si="116"/>
        <v>1</v>
      </c>
      <c r="N581" s="3">
        <f t="shared" si="117"/>
        <v>0.2342468675289098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~fluss~ : [flʊs]</v>
      </c>
      <c r="B582" s="2">
        <v>1</v>
      </c>
      <c r="C582" s="1" t="s">
        <v>1426</v>
      </c>
      <c r="D582" s="3">
        <f t="shared" si="109"/>
        <v>4.8899755501222489E-4</v>
      </c>
      <c r="E582" s="1" t="str">
        <f t="shared" si="110"/>
        <v>~fluss~</v>
      </c>
      <c r="F582" s="1" t="str">
        <f t="shared" si="111"/>
        <v>[flʊs]</v>
      </c>
      <c r="G582" s="5">
        <f t="shared" si="112"/>
        <v>5</v>
      </c>
      <c r="H582" s="5">
        <f t="shared" si="113"/>
        <v>4</v>
      </c>
      <c r="I582" s="5">
        <f t="shared" si="114"/>
        <v>5</v>
      </c>
      <c r="J582" s="3" cm="1">
        <f t="array" ref="J582">SUM(_xlfn._xlws.FILTER($D$2:$D$1312,_xlfn.MAP($E$2:$E$1312,_xlfn.LAMBDA(_xlpm.x,_xlpm.x=$E582))))</f>
        <v>4.8899755501222489E-4</v>
      </c>
      <c r="K582" s="3">
        <f t="shared" si="115"/>
        <v>1</v>
      </c>
      <c r="L582" s="3" cm="1">
        <f t="array" ref="L582">SUM(_xlfn._xlws.FILTER($D$2:$D$1312,_xlfn.MAP($F$2:$F$1312,_xlfn.LAMBDA(_xlpm.x,_xlpm.x=$F582))))</f>
        <v>4.8899755501222489E-4</v>
      </c>
      <c r="M582" s="3">
        <f t="shared" si="116"/>
        <v>1</v>
      </c>
      <c r="N582" s="3">
        <f t="shared" si="117"/>
        <v>0.2342468675289098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~verga~ : [fɐɡa]</v>
      </c>
      <c r="B583" s="2">
        <v>1</v>
      </c>
      <c r="C583" s="1" t="s">
        <v>1425</v>
      </c>
      <c r="D583" s="3">
        <f t="shared" si="109"/>
        <v>4.8899755501222489E-4</v>
      </c>
      <c r="E583" s="1" t="str">
        <f t="shared" si="110"/>
        <v>~verga~</v>
      </c>
      <c r="F583" s="1" t="str">
        <f t="shared" si="111"/>
        <v>[fɐɡa]</v>
      </c>
      <c r="G583" s="5">
        <f t="shared" si="112"/>
        <v>5</v>
      </c>
      <c r="H583" s="5">
        <f t="shared" si="113"/>
        <v>4</v>
      </c>
      <c r="I583" s="5">
        <f t="shared" si="114"/>
        <v>5</v>
      </c>
      <c r="J583" s="3" cm="1">
        <f t="array" ref="J583">SUM(_xlfn._xlws.FILTER($D$2:$D$1312,_xlfn.MAP($E$2:$E$1312,_xlfn.LAMBDA(_xlpm.x,_xlpm.x=$E583))))</f>
        <v>4.8899755501222489E-4</v>
      </c>
      <c r="K583" s="3">
        <f t="shared" si="115"/>
        <v>1</v>
      </c>
      <c r="L583" s="3" cm="1">
        <f t="array" ref="L583">SUM(_xlfn._xlws.FILTER($D$2:$D$1312,_xlfn.MAP($F$2:$F$1312,_xlfn.LAMBDA(_xlpm.x,_xlpm.x=$F583))))</f>
        <v>4.8899755501222489E-4</v>
      </c>
      <c r="M583" s="3">
        <f t="shared" si="116"/>
        <v>1</v>
      </c>
      <c r="N583" s="3">
        <f t="shared" si="117"/>
        <v>0.2342468675289098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~feuer~ : [fɔœɐ]</v>
      </c>
      <c r="B584" s="2">
        <v>1</v>
      </c>
      <c r="C584" s="1" t="s">
        <v>1424</v>
      </c>
      <c r="D584" s="3">
        <f t="shared" si="109"/>
        <v>4.8899755501222489E-4</v>
      </c>
      <c r="E584" s="3" t="str">
        <f t="shared" si="110"/>
        <v>~feuer~</v>
      </c>
      <c r="F584" s="3" t="str">
        <f t="shared" si="111"/>
        <v>[fɔœɐ]</v>
      </c>
      <c r="G584" s="5">
        <f t="shared" si="112"/>
        <v>5</v>
      </c>
      <c r="H584" s="5">
        <f t="shared" si="113"/>
        <v>4</v>
      </c>
      <c r="I584" s="5">
        <f t="shared" si="114"/>
        <v>5</v>
      </c>
      <c r="J584" s="3" cm="1">
        <f t="array" ref="J584">SUM(_xlfn._xlws.FILTER($D$2:$D$1312,_xlfn.MAP($E$2:$E$1312,_xlfn.LAMBDA(_xlpm.x,_xlpm.x=$E584))))</f>
        <v>4.8899755501222489E-4</v>
      </c>
      <c r="K584" s="3">
        <f t="shared" si="115"/>
        <v>1</v>
      </c>
      <c r="L584" s="3" cm="1">
        <f t="array" ref="L584">SUM(_xlfn._xlws.FILTER($D$2:$D$1312,_xlfn.MAP($F$2:$F$1312,_xlfn.LAMBDA(_xlpm.x,_xlpm.x=$F584))))</f>
        <v>4.8899755501222489E-4</v>
      </c>
      <c r="M584" s="3">
        <f t="shared" si="116"/>
        <v>1</v>
      </c>
      <c r="N584" s="3">
        <f t="shared" si="117"/>
        <v>0.2342468675289098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~hatte~ : [hate]</v>
      </c>
      <c r="B585" s="2">
        <v>1</v>
      </c>
      <c r="C585" s="1" t="s">
        <v>1423</v>
      </c>
      <c r="D585" s="3">
        <f t="shared" si="109"/>
        <v>4.8899755501222489E-4</v>
      </c>
      <c r="E585" s="1" t="str">
        <f t="shared" si="110"/>
        <v>~hatte~</v>
      </c>
      <c r="F585" s="1" t="str">
        <f t="shared" si="111"/>
        <v>[hate]</v>
      </c>
      <c r="G585" s="5">
        <f t="shared" si="112"/>
        <v>5</v>
      </c>
      <c r="H585" s="5">
        <f t="shared" si="113"/>
        <v>4</v>
      </c>
      <c r="I585" s="5">
        <f t="shared" si="114"/>
        <v>5</v>
      </c>
      <c r="J585" s="3" cm="1">
        <f t="array" ref="J585">SUM(_xlfn._xlws.FILTER($D$2:$D$1312,_xlfn.MAP($E$2:$E$1312,_xlfn.LAMBDA(_xlpm.x,_xlpm.x=$E585))))</f>
        <v>4.8899755501222489E-4</v>
      </c>
      <c r="K585" s="3">
        <f t="shared" si="115"/>
        <v>1</v>
      </c>
      <c r="L585" s="3" cm="1">
        <f t="array" ref="L585">SUM(_xlfn._xlws.FILTER($D$2:$D$1312,_xlfn.MAP($F$2:$F$1312,_xlfn.LAMBDA(_xlpm.x,_xlpm.x=$F585))))</f>
        <v>4.8899755501222489E-4</v>
      </c>
      <c r="M585" s="3">
        <f t="shared" si="116"/>
        <v>1</v>
      </c>
      <c r="N585" s="3">
        <f t="shared" si="117"/>
        <v>0.2342468675289098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~hänge~ : [hɛŋe]</v>
      </c>
      <c r="B586" s="2">
        <v>1</v>
      </c>
      <c r="C586" s="1" t="s">
        <v>1422</v>
      </c>
      <c r="D586" s="3">
        <f t="shared" si="109"/>
        <v>4.8899755501222489E-4</v>
      </c>
      <c r="E586" s="3" t="str">
        <f t="shared" si="110"/>
        <v>~hänge~</v>
      </c>
      <c r="F586" s="3" t="str">
        <f t="shared" si="111"/>
        <v>[hɛŋe]</v>
      </c>
      <c r="G586" s="5">
        <f t="shared" si="112"/>
        <v>5</v>
      </c>
      <c r="H586" s="5">
        <f t="shared" si="113"/>
        <v>4</v>
      </c>
      <c r="I586" s="5">
        <f t="shared" si="114"/>
        <v>5</v>
      </c>
      <c r="J586" s="3" cm="1">
        <f t="array" ref="J586">SUM(_xlfn._xlws.FILTER($D$2:$D$1312,_xlfn.MAP($E$2:$E$1312,_xlfn.LAMBDA(_xlpm.x,_xlpm.x=$E586))))</f>
        <v>4.8899755501222489E-4</v>
      </c>
      <c r="K586" s="3">
        <f t="shared" si="115"/>
        <v>1</v>
      </c>
      <c r="L586" s="3" cm="1">
        <f t="array" ref="L586">SUM(_xlfn._xlws.FILTER($D$2:$D$1312,_xlfn.MAP($F$2:$F$1312,_xlfn.LAMBDA(_xlpm.x,_xlpm.x=$F586))))</f>
        <v>4.8899755501222489E-4</v>
      </c>
      <c r="M586" s="3">
        <f t="shared" si="116"/>
        <v>1</v>
      </c>
      <c r="N586" s="3">
        <f t="shared" si="117"/>
        <v>0.2342468675289098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~chara~ : [kaʁa]</v>
      </c>
      <c r="B587" s="2">
        <v>1</v>
      </c>
      <c r="C587" s="1" t="s">
        <v>1421</v>
      </c>
      <c r="D587" s="3">
        <f t="shared" si="109"/>
        <v>4.8899755501222489E-4</v>
      </c>
      <c r="E587" s="1" t="str">
        <f t="shared" si="110"/>
        <v>~chara~</v>
      </c>
      <c r="F587" s="1" t="str">
        <f t="shared" si="111"/>
        <v>[kaʁa]</v>
      </c>
      <c r="G587" s="5">
        <f t="shared" si="112"/>
        <v>5</v>
      </c>
      <c r="H587" s="5">
        <f t="shared" si="113"/>
        <v>4</v>
      </c>
      <c r="I587" s="5">
        <f t="shared" si="114"/>
        <v>5</v>
      </c>
      <c r="J587" s="3" cm="1">
        <f t="array" ref="J587">SUM(_xlfn._xlws.FILTER($D$2:$D$1312,_xlfn.MAP($E$2:$E$1312,_xlfn.LAMBDA(_xlpm.x,_xlpm.x=$E587))))</f>
        <v>4.8899755501222489E-4</v>
      </c>
      <c r="K587" s="3">
        <f t="shared" si="115"/>
        <v>1</v>
      </c>
      <c r="L587" s="3" cm="1">
        <f t="array" ref="L587">SUM(_xlfn._xlws.FILTER($D$2:$D$1312,_xlfn.MAP($F$2:$F$1312,_xlfn.LAMBDA(_xlpm.x,_xlpm.x=$F587))))</f>
        <v>4.8899755501222489E-4</v>
      </c>
      <c r="M587" s="3">
        <f t="shared" si="116"/>
        <v>1</v>
      </c>
      <c r="N587" s="3">
        <f t="shared" si="117"/>
        <v>0.2342468675289098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~kter_~ : [ktɐ_]</v>
      </c>
      <c r="B588" s="2">
        <v>1</v>
      </c>
      <c r="C588" s="1" t="s">
        <v>1420</v>
      </c>
      <c r="D588" s="3">
        <f t="shared" si="109"/>
        <v>4.8899755501222489E-4</v>
      </c>
      <c r="E588" s="1" t="str">
        <f t="shared" si="110"/>
        <v>~kter_~</v>
      </c>
      <c r="F588" s="1" t="str">
        <f t="shared" si="111"/>
        <v>[ktɐ_]</v>
      </c>
      <c r="G588" s="5">
        <f t="shared" si="112"/>
        <v>5</v>
      </c>
      <c r="H588" s="5">
        <f t="shared" si="113"/>
        <v>4</v>
      </c>
      <c r="I588" s="5">
        <f t="shared" si="114"/>
        <v>5</v>
      </c>
      <c r="J588" s="3" cm="1">
        <f t="array" ref="J588">SUM(_xlfn._xlws.FILTER($D$2:$D$1312,_xlfn.MAP($E$2:$E$1312,_xlfn.LAMBDA(_xlpm.x,_xlpm.x=$E588))))</f>
        <v>4.8899755501222489E-4</v>
      </c>
      <c r="K588" s="3">
        <f t="shared" si="115"/>
        <v>1</v>
      </c>
      <c r="L588" s="3" cm="1">
        <f t="array" ref="L588">SUM(_xlfn._xlws.FILTER($D$2:$D$1312,_xlfn.MAP($F$2:$F$1312,_xlfn.LAMBDA(_xlpm.x,_xlpm.x=$F588))))</f>
        <v>4.8899755501222489E-4</v>
      </c>
      <c r="M588" s="3">
        <f t="shared" si="116"/>
        <v>1</v>
      </c>
      <c r="N588" s="3">
        <f t="shared" si="117"/>
        <v>0.2342468675289098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~könne~ : [kœne]</v>
      </c>
      <c r="B589" s="2">
        <v>1</v>
      </c>
      <c r="C589" s="1" t="s">
        <v>1419</v>
      </c>
      <c r="D589" s="3">
        <f t="shared" si="109"/>
        <v>4.8899755501222489E-4</v>
      </c>
      <c r="E589" s="1" t="str">
        <f t="shared" si="110"/>
        <v>~könne~</v>
      </c>
      <c r="F589" s="1" t="str">
        <f t="shared" si="111"/>
        <v>[kœne]</v>
      </c>
      <c r="G589" s="5">
        <f t="shared" si="112"/>
        <v>5</v>
      </c>
      <c r="H589" s="5">
        <f t="shared" si="113"/>
        <v>4</v>
      </c>
      <c r="I589" s="5">
        <f t="shared" si="114"/>
        <v>5</v>
      </c>
      <c r="J589" s="3" cm="1">
        <f t="array" ref="J589">SUM(_xlfn._xlws.FILTER($D$2:$D$1312,_xlfn.MAP($E$2:$E$1312,_xlfn.LAMBDA(_xlpm.x,_xlpm.x=$E589))))</f>
        <v>4.8899755501222489E-4</v>
      </c>
      <c r="K589" s="3">
        <f t="shared" si="115"/>
        <v>1</v>
      </c>
      <c r="L589" s="3" cm="1">
        <f t="array" ref="L589">SUM(_xlfn._xlws.FILTER($D$2:$D$1312,_xlfn.MAP($F$2:$F$1312,_xlfn.LAMBDA(_xlpm.x,_xlpm.x=$F589))))</f>
        <v>4.8899755501222489E-4</v>
      </c>
      <c r="M589" s="3">
        <f t="shared" si="116"/>
        <v>1</v>
      </c>
      <c r="N589" s="3">
        <f t="shared" si="117"/>
        <v>0.2342468675289098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~lber_~ : [lbɐ_]</v>
      </c>
      <c r="B590" s="2">
        <v>1</v>
      </c>
      <c r="C590" s="1" t="s">
        <v>1418</v>
      </c>
      <c r="D590" s="3">
        <f t="shared" si="109"/>
        <v>4.8899755501222489E-4</v>
      </c>
      <c r="E590" s="1" t="str">
        <f t="shared" si="110"/>
        <v>~lber_~</v>
      </c>
      <c r="F590" s="1" t="str">
        <f t="shared" si="111"/>
        <v>[lbɐ_]</v>
      </c>
      <c r="G590" s="5">
        <f t="shared" si="112"/>
        <v>5</v>
      </c>
      <c r="H590" s="5">
        <f t="shared" si="113"/>
        <v>4</v>
      </c>
      <c r="I590" s="5">
        <f t="shared" si="114"/>
        <v>5</v>
      </c>
      <c r="J590" s="3" cm="1">
        <f t="array" ref="J590">SUM(_xlfn._xlws.FILTER($D$2:$D$1312,_xlfn.MAP($E$2:$E$1312,_xlfn.LAMBDA(_xlpm.x,_xlpm.x=$E590))))</f>
        <v>4.8899755501222489E-4</v>
      </c>
      <c r="K590" s="3">
        <f t="shared" si="115"/>
        <v>1</v>
      </c>
      <c r="L590" s="3" cm="1">
        <f t="array" ref="L590">SUM(_xlfn._xlws.FILTER($D$2:$D$1312,_xlfn.MAP($F$2:$F$1312,_xlfn.LAMBDA(_xlpm.x,_xlpm.x=$F590))))</f>
        <v>4.8899755501222489E-4</v>
      </c>
      <c r="M590" s="3">
        <f t="shared" si="116"/>
        <v>1</v>
      </c>
      <c r="N590" s="3">
        <f t="shared" si="117"/>
        <v>0.2342468675289098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~ldung~ : [ldʊŋ]</v>
      </c>
      <c r="B591" s="2">
        <v>1</v>
      </c>
      <c r="C591" s="1" t="s">
        <v>1417</v>
      </c>
      <c r="D591" s="3">
        <f t="shared" si="109"/>
        <v>4.8899755501222489E-4</v>
      </c>
      <c r="E591" s="1" t="str">
        <f t="shared" si="110"/>
        <v>~ldung~</v>
      </c>
      <c r="F591" s="1" t="str">
        <f t="shared" si="111"/>
        <v>[ldʊŋ]</v>
      </c>
      <c r="G591" s="5">
        <f t="shared" si="112"/>
        <v>5</v>
      </c>
      <c r="H591" s="5">
        <f t="shared" si="113"/>
        <v>4</v>
      </c>
      <c r="I591" s="5">
        <f t="shared" si="114"/>
        <v>5</v>
      </c>
      <c r="J591" s="3" cm="1">
        <f t="array" ref="J591">SUM(_xlfn._xlws.FILTER($D$2:$D$1312,_xlfn.MAP($E$2:$E$1312,_xlfn.LAMBDA(_xlpm.x,_xlpm.x=$E591))))</f>
        <v>4.8899755501222489E-4</v>
      </c>
      <c r="K591" s="3">
        <f t="shared" si="115"/>
        <v>1</v>
      </c>
      <c r="L591" s="3" cm="1">
        <f t="array" ref="L591">SUM(_xlfn._xlws.FILTER($D$2:$D$1312,_xlfn.MAP($F$2:$F$1312,_xlfn.LAMBDA(_xlpm.x,_xlpm.x=$F591))))</f>
        <v>4.8899755501222489E-4</v>
      </c>
      <c r="M591" s="3">
        <f t="shared" si="116"/>
        <v>1</v>
      </c>
      <c r="N591" s="3">
        <f t="shared" si="117"/>
        <v>0.2342468675289098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~ltern~ : [ltɐn]</v>
      </c>
      <c r="B592" s="2">
        <v>1</v>
      </c>
      <c r="C592" s="1" t="s">
        <v>1416</v>
      </c>
      <c r="D592" s="3">
        <f t="shared" si="109"/>
        <v>4.8899755501222489E-4</v>
      </c>
      <c r="E592" s="1" t="str">
        <f t="shared" si="110"/>
        <v>~ltern~</v>
      </c>
      <c r="F592" s="1" t="str">
        <f t="shared" si="111"/>
        <v>[ltɐn]</v>
      </c>
      <c r="G592" s="5">
        <f t="shared" si="112"/>
        <v>5</v>
      </c>
      <c r="H592" s="5">
        <f t="shared" si="113"/>
        <v>4</v>
      </c>
      <c r="I592" s="5">
        <f t="shared" si="114"/>
        <v>5</v>
      </c>
      <c r="J592" s="3" cm="1">
        <f t="array" ref="J592">SUM(_xlfn._xlws.FILTER($D$2:$D$1312,_xlfn.MAP($E$2:$E$1312,_xlfn.LAMBDA(_xlpm.x,_xlpm.x=$E592))))</f>
        <v>4.8899755501222489E-4</v>
      </c>
      <c r="K592" s="3">
        <f t="shared" si="115"/>
        <v>1</v>
      </c>
      <c r="L592" s="3" cm="1">
        <f t="array" ref="L592">SUM(_xlfn._xlws.FILTER($D$2:$D$1312,_xlfn.MAP($F$2:$F$1312,_xlfn.LAMBDA(_xlpm.x,_xlpm.x=$F592))))</f>
        <v>4.8899755501222489E-4</v>
      </c>
      <c r="M592" s="3">
        <f t="shared" si="116"/>
        <v>1</v>
      </c>
      <c r="N592" s="3">
        <f t="shared" si="117"/>
        <v>0.2342468675289098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~ltung~ : [ltʊŋ]</v>
      </c>
      <c r="B593" s="2">
        <v>1</v>
      </c>
      <c r="C593" s="1" t="s">
        <v>1415</v>
      </c>
      <c r="D593" s="3">
        <f t="shared" si="109"/>
        <v>4.8899755501222489E-4</v>
      </c>
      <c r="E593" s="1" t="str">
        <f t="shared" si="110"/>
        <v>~ltung~</v>
      </c>
      <c r="F593" s="1" t="str">
        <f t="shared" si="111"/>
        <v>[ltʊŋ]</v>
      </c>
      <c r="G593" s="5">
        <f t="shared" si="112"/>
        <v>5</v>
      </c>
      <c r="H593" s="5">
        <f t="shared" si="113"/>
        <v>4</v>
      </c>
      <c r="I593" s="5">
        <f t="shared" si="114"/>
        <v>5</v>
      </c>
      <c r="J593" s="3" cm="1">
        <f t="array" ref="J593">SUM(_xlfn._xlws.FILTER($D$2:$D$1312,_xlfn.MAP($E$2:$E$1312,_xlfn.LAMBDA(_xlpm.x,_xlpm.x=$E593))))</f>
        <v>4.8899755501222489E-4</v>
      </c>
      <c r="K593" s="3">
        <f t="shared" si="115"/>
        <v>1</v>
      </c>
      <c r="L593" s="3" cm="1">
        <f t="array" ref="L593">SUM(_xlfn._xlws.FILTER($D$2:$D$1312,_xlfn.MAP($F$2:$F$1312,_xlfn.LAMBDA(_xlpm.x,_xlpm.x=$F593))))</f>
        <v>4.8899755501222489E-4</v>
      </c>
      <c r="M593" s="3">
        <f t="shared" si="116"/>
        <v>1</v>
      </c>
      <c r="N593" s="3">
        <f t="shared" si="117"/>
        <v>0.2342468675289098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~licht~ : [lɪçt]</v>
      </c>
      <c r="B594" s="2">
        <v>1</v>
      </c>
      <c r="C594" s="1" t="s">
        <v>1414</v>
      </c>
      <c r="D594" s="3">
        <f t="shared" si="109"/>
        <v>4.8899755501222489E-4</v>
      </c>
      <c r="E594" s="1" t="str">
        <f t="shared" si="110"/>
        <v>~licht~</v>
      </c>
      <c r="F594" s="1" t="str">
        <f t="shared" si="111"/>
        <v>[lɪçt]</v>
      </c>
      <c r="G594" s="5">
        <f t="shared" si="112"/>
        <v>5</v>
      </c>
      <c r="H594" s="5">
        <f t="shared" si="113"/>
        <v>4</v>
      </c>
      <c r="I594" s="5">
        <f t="shared" si="114"/>
        <v>5</v>
      </c>
      <c r="J594" s="3" cm="1">
        <f t="array" ref="J594">SUM(_xlfn._xlws.FILTER($D$2:$D$1312,_xlfn.MAP($E$2:$E$1312,_xlfn.LAMBDA(_xlpm.x,_xlpm.x=$E594))))</f>
        <v>4.8899755501222489E-4</v>
      </c>
      <c r="K594" s="3">
        <f t="shared" si="115"/>
        <v>1</v>
      </c>
      <c r="L594" s="3" cm="1">
        <f t="array" ref="L594">SUM(_xlfn._xlws.FILTER($D$2:$D$1312,_xlfn.MAP($F$2:$F$1312,_xlfn.LAMBDA(_xlpm.x,_xlpm.x=$F594))))</f>
        <v>4.8899755501222489E-4</v>
      </c>
      <c r="M594" s="3">
        <f t="shared" si="116"/>
        <v>1</v>
      </c>
      <c r="N594" s="3">
        <f t="shared" si="117"/>
        <v>0.2342468675289098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~llstä~ : [lʃtɛ]</v>
      </c>
      <c r="B595" s="2">
        <v>1</v>
      </c>
      <c r="C595" s="1" t="s">
        <v>1413</v>
      </c>
      <c r="D595" s="3">
        <f t="shared" si="109"/>
        <v>4.8899755501222489E-4</v>
      </c>
      <c r="E595" s="3" t="str">
        <f t="shared" si="110"/>
        <v>~llstä~</v>
      </c>
      <c r="F595" s="3" t="str">
        <f t="shared" si="111"/>
        <v>[lʃtɛ]</v>
      </c>
      <c r="G595" s="5">
        <f t="shared" si="112"/>
        <v>5</v>
      </c>
      <c r="H595" s="5">
        <f t="shared" si="113"/>
        <v>4</v>
      </c>
      <c r="I595" s="5">
        <f t="shared" si="114"/>
        <v>5</v>
      </c>
      <c r="J595" s="3" cm="1">
        <f t="array" ref="J595">SUM(_xlfn._xlws.FILTER($D$2:$D$1312,_xlfn.MAP($E$2:$E$1312,_xlfn.LAMBDA(_xlpm.x,_xlpm.x=$E595))))</f>
        <v>4.8899755501222489E-4</v>
      </c>
      <c r="K595" s="3">
        <f t="shared" si="115"/>
        <v>1</v>
      </c>
      <c r="L595" s="3" cm="1">
        <f t="array" ref="L595">SUM(_xlfn._xlws.FILTER($D$2:$D$1312,_xlfn.MAP($F$2:$F$1312,_xlfn.LAMBDA(_xlpm.x,_xlpm.x=$F595))))</f>
        <v>4.8899755501222489E-4</v>
      </c>
      <c r="M595" s="3">
        <f t="shared" si="116"/>
        <v>1</v>
      </c>
      <c r="N595" s="3">
        <f t="shared" si="117"/>
        <v>0.2342468675289098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~lgen_~ : [lɡŋ_]</v>
      </c>
      <c r="B596" s="2">
        <v>1</v>
      </c>
      <c r="C596" s="1" t="s">
        <v>1412</v>
      </c>
      <c r="D596" s="3">
        <f t="shared" si="109"/>
        <v>4.8899755501222489E-4</v>
      </c>
      <c r="E596" s="1" t="str">
        <f t="shared" si="110"/>
        <v>~lgen_~</v>
      </c>
      <c r="F596" s="1" t="str">
        <f t="shared" si="111"/>
        <v>[lɡŋ_]</v>
      </c>
      <c r="G596" s="5">
        <f t="shared" si="112"/>
        <v>5</v>
      </c>
      <c r="H596" s="5">
        <f t="shared" si="113"/>
        <v>4</v>
      </c>
      <c r="I596" s="5">
        <f t="shared" si="114"/>
        <v>5</v>
      </c>
      <c r="J596" s="3" cm="1">
        <f t="array" ref="J596">SUM(_xlfn._xlws.FILTER($D$2:$D$1312,_xlfn.MAP($E$2:$E$1312,_xlfn.LAMBDA(_xlpm.x,_xlpm.x=$E596))))</f>
        <v>4.8899755501222489E-4</v>
      </c>
      <c r="K596" s="3">
        <f t="shared" si="115"/>
        <v>1</v>
      </c>
      <c r="L596" s="3" cm="1">
        <f t="array" ref="L596">SUM(_xlfn._xlws.FILTER($D$2:$D$1312,_xlfn.MAP($F$2:$F$1312,_xlfn.LAMBDA(_xlpm.x,_xlpm.x=$F596))))</f>
        <v>4.8899755501222489E-4</v>
      </c>
      <c r="M596" s="3">
        <f t="shared" si="116"/>
        <v>1</v>
      </c>
      <c r="N596" s="3">
        <f t="shared" si="117"/>
        <v>0.2342468675289098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~masse~ : [mase]</v>
      </c>
      <c r="B597" s="2">
        <v>1</v>
      </c>
      <c r="C597" s="1" t="s">
        <v>1411</v>
      </c>
      <c r="D597" s="3">
        <f t="shared" si="109"/>
        <v>4.8899755501222489E-4</v>
      </c>
      <c r="E597" s="3" t="str">
        <f t="shared" si="110"/>
        <v>~masse~</v>
      </c>
      <c r="F597" s="3" t="str">
        <f t="shared" si="111"/>
        <v>[mase]</v>
      </c>
      <c r="G597" s="5">
        <f t="shared" si="112"/>
        <v>5</v>
      </c>
      <c r="H597" s="5">
        <f t="shared" si="113"/>
        <v>4</v>
      </c>
      <c r="I597" s="5">
        <f t="shared" si="114"/>
        <v>5</v>
      </c>
      <c r="J597" s="3" cm="1">
        <f t="array" ref="J597">SUM(_xlfn._xlws.FILTER($D$2:$D$1312,_xlfn.MAP($E$2:$E$1312,_xlfn.LAMBDA(_xlpm.x,_xlpm.x=$E597))))</f>
        <v>4.8899755501222489E-4</v>
      </c>
      <c r="K597" s="3">
        <f t="shared" si="115"/>
        <v>1</v>
      </c>
      <c r="L597" s="3" cm="1">
        <f t="array" ref="L597">SUM(_xlfn._xlws.FILTER($D$2:$D$1312,_xlfn.MAP($F$2:$F$1312,_xlfn.LAMBDA(_xlpm.x,_xlpm.x=$F597))))</f>
        <v>4.8899755501222489E-4</v>
      </c>
      <c r="M597" s="3">
        <f t="shared" si="116"/>
        <v>1</v>
      </c>
      <c r="N597" s="3">
        <f t="shared" si="117"/>
        <v>0.2342468675289098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~macht~ : [maxt]</v>
      </c>
      <c r="B598" s="2">
        <v>1</v>
      </c>
      <c r="C598" s="1" t="s">
        <v>1410</v>
      </c>
      <c r="D598" s="3">
        <f t="shared" si="109"/>
        <v>4.8899755501222489E-4</v>
      </c>
      <c r="E598" s="1" t="str">
        <f t="shared" si="110"/>
        <v>~macht~</v>
      </c>
      <c r="F598" s="1" t="str">
        <f t="shared" si="111"/>
        <v>[maxt]</v>
      </c>
      <c r="G598" s="5">
        <f t="shared" si="112"/>
        <v>5</v>
      </c>
      <c r="H598" s="5">
        <f t="shared" si="113"/>
        <v>4</v>
      </c>
      <c r="I598" s="5">
        <f t="shared" si="114"/>
        <v>5</v>
      </c>
      <c r="J598" s="3" cm="1">
        <f t="array" ref="J598">SUM(_xlfn._xlws.FILTER($D$2:$D$1312,_xlfn.MAP($E$2:$E$1312,_xlfn.LAMBDA(_xlpm.x,_xlpm.x=$E598))))</f>
        <v>4.8899755501222489E-4</v>
      </c>
      <c r="K598" s="3">
        <f t="shared" si="115"/>
        <v>1</v>
      </c>
      <c r="L598" s="3" cm="1">
        <f t="array" ref="L598">SUM(_xlfn._xlws.FILTER($D$2:$D$1312,_xlfn.MAP($F$2:$F$1312,_xlfn.LAMBDA(_xlpm.x,_xlpm.x=$F598))))</f>
        <v>4.8899755501222489E-4</v>
      </c>
      <c r="M598" s="3">
        <f t="shared" si="116"/>
        <v>1</v>
      </c>
      <c r="N598" s="3">
        <f t="shared" si="117"/>
        <v>0.2342468675289098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~mlich~ : [mlɪç]</v>
      </c>
      <c r="B599" s="2">
        <v>1</v>
      </c>
      <c r="C599" s="1" t="s">
        <v>1409</v>
      </c>
      <c r="D599" s="3">
        <f t="shared" si="109"/>
        <v>4.8899755501222489E-4</v>
      </c>
      <c r="E599" s="1" t="str">
        <f t="shared" si="110"/>
        <v>~mlich~</v>
      </c>
      <c r="F599" s="1" t="str">
        <f t="shared" si="111"/>
        <v>[mlɪç]</v>
      </c>
      <c r="G599" s="5">
        <f t="shared" si="112"/>
        <v>5</v>
      </c>
      <c r="H599" s="5">
        <f t="shared" si="113"/>
        <v>4</v>
      </c>
      <c r="I599" s="5">
        <f t="shared" si="114"/>
        <v>5</v>
      </c>
      <c r="J599" s="3" cm="1">
        <f t="array" ref="J599">SUM(_xlfn._xlws.FILTER($D$2:$D$1312,_xlfn.MAP($E$2:$E$1312,_xlfn.LAMBDA(_xlpm.x,_xlpm.x=$E599))))</f>
        <v>4.8899755501222489E-4</v>
      </c>
      <c r="K599" s="3">
        <f t="shared" si="115"/>
        <v>1</v>
      </c>
      <c r="L599" s="3" cm="1">
        <f t="array" ref="L599">SUM(_xlfn._xlws.FILTER($D$2:$D$1312,_xlfn.MAP($F$2:$F$1312,_xlfn.LAMBDA(_xlpm.x,_xlpm.x=$F599))))</f>
        <v>4.8899755501222489E-4</v>
      </c>
      <c r="M599" s="3">
        <f t="shared" si="116"/>
        <v>1</v>
      </c>
      <c r="N599" s="3">
        <f t="shared" si="117"/>
        <v>0.2342468675289098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~milli~ : [mɪli]</v>
      </c>
      <c r="B600" s="2">
        <v>1</v>
      </c>
      <c r="C600" s="1" t="s">
        <v>1408</v>
      </c>
      <c r="D600" s="3">
        <f t="shared" si="109"/>
        <v>4.8899755501222489E-4</v>
      </c>
      <c r="E600" s="1" t="str">
        <f t="shared" si="110"/>
        <v>~milli~</v>
      </c>
      <c r="F600" s="1" t="str">
        <f t="shared" si="111"/>
        <v>[mɪli]</v>
      </c>
      <c r="G600" s="5">
        <f t="shared" si="112"/>
        <v>5</v>
      </c>
      <c r="H600" s="5">
        <f t="shared" si="113"/>
        <v>4</v>
      </c>
      <c r="I600" s="5">
        <f t="shared" si="114"/>
        <v>5</v>
      </c>
      <c r="J600" s="3" cm="1">
        <f t="array" ref="J600">SUM(_xlfn._xlws.FILTER($D$2:$D$1312,_xlfn.MAP($E$2:$E$1312,_xlfn.LAMBDA(_xlpm.x,_xlpm.x=$E600))))</f>
        <v>4.8899755501222489E-4</v>
      </c>
      <c r="K600" s="3">
        <f t="shared" si="115"/>
        <v>1</v>
      </c>
      <c r="L600" s="3" cm="1">
        <f t="array" ref="L600">SUM(_xlfn._xlws.FILTER($D$2:$D$1312,_xlfn.MAP($F$2:$F$1312,_xlfn.LAMBDA(_xlpm.x,_xlpm.x=$F600))))</f>
        <v>4.8899755501222489E-4</v>
      </c>
      <c r="M600" s="3">
        <f t="shared" si="116"/>
        <v>1</v>
      </c>
      <c r="N600" s="3">
        <f t="shared" si="117"/>
        <v>0.2342468675289098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~messe~ : [mɛse]</v>
      </c>
      <c r="B601" s="2">
        <v>1</v>
      </c>
      <c r="C601" s="1" t="s">
        <v>1407</v>
      </c>
      <c r="D601" s="3">
        <f t="shared" si="109"/>
        <v>4.8899755501222489E-4</v>
      </c>
      <c r="E601" s="3" t="str">
        <f t="shared" si="110"/>
        <v>~messe~</v>
      </c>
      <c r="F601" s="3" t="str">
        <f t="shared" si="111"/>
        <v>[mɛse]</v>
      </c>
      <c r="G601" s="5">
        <f t="shared" si="112"/>
        <v>5</v>
      </c>
      <c r="H601" s="5">
        <f t="shared" si="113"/>
        <v>4</v>
      </c>
      <c r="I601" s="5">
        <f t="shared" si="114"/>
        <v>5</v>
      </c>
      <c r="J601" s="3" cm="1">
        <f t="array" ref="J601">SUM(_xlfn._xlws.FILTER($D$2:$D$1312,_xlfn.MAP($E$2:$E$1312,_xlfn.LAMBDA(_xlpm.x,_xlpm.x=$E601))))</f>
        <v>4.8899755501222489E-4</v>
      </c>
      <c r="K601" s="3">
        <f t="shared" si="115"/>
        <v>1</v>
      </c>
      <c r="L601" s="3" cm="1">
        <f t="array" ref="L601">SUM(_xlfn._xlws.FILTER($D$2:$D$1312,_xlfn.MAP($F$2:$F$1312,_xlfn.LAMBDA(_xlpm.x,_xlpm.x=$F601))))</f>
        <v>4.8899755501222489E-4</v>
      </c>
      <c r="M601" s="3">
        <f t="shared" si="116"/>
        <v>1</v>
      </c>
      <c r="N601" s="3">
        <f t="shared" si="117"/>
        <v>0.2342468675289098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~mitte~ : [mɪte]</v>
      </c>
      <c r="B602" s="2">
        <v>1</v>
      </c>
      <c r="C602" s="1" t="s">
        <v>1406</v>
      </c>
      <c r="D602" s="3">
        <f t="shared" si="109"/>
        <v>4.8899755501222489E-4</v>
      </c>
      <c r="E602" s="3" t="str">
        <f t="shared" si="110"/>
        <v>~mitte~</v>
      </c>
      <c r="F602" s="3" t="str">
        <f t="shared" si="111"/>
        <v>[mɪte]</v>
      </c>
      <c r="G602" s="5">
        <f t="shared" si="112"/>
        <v>5</v>
      </c>
      <c r="H602" s="5">
        <f t="shared" si="113"/>
        <v>4</v>
      </c>
      <c r="I602" s="5">
        <f t="shared" si="114"/>
        <v>5</v>
      </c>
      <c r="J602" s="3" cm="1">
        <f t="array" ref="J602">SUM(_xlfn._xlws.FILTER($D$2:$D$1312,_xlfn.MAP($E$2:$E$1312,_xlfn.LAMBDA(_xlpm.x,_xlpm.x=$E602))))</f>
        <v>4.8899755501222489E-4</v>
      </c>
      <c r="K602" s="3">
        <f t="shared" si="115"/>
        <v>1</v>
      </c>
      <c r="L602" s="3" cm="1">
        <f t="array" ref="L602">SUM(_xlfn._xlws.FILTER($D$2:$D$1312,_xlfn.MAP($F$2:$F$1312,_xlfn.LAMBDA(_xlpm.x,_xlpm.x=$F602))))</f>
        <v>4.8899755501222489E-4</v>
      </c>
      <c r="M602" s="3">
        <f t="shared" si="116"/>
        <v>1</v>
      </c>
      <c r="N602" s="3">
        <f t="shared" si="117"/>
        <v>0.2342468675289098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~menge~ : [mɛŋe]</v>
      </c>
      <c r="B603" s="2">
        <v>1</v>
      </c>
      <c r="C603" s="1" t="s">
        <v>1405</v>
      </c>
      <c r="D603" s="3">
        <f t="shared" si="109"/>
        <v>4.8899755501222489E-4</v>
      </c>
      <c r="E603" s="1" t="str">
        <f t="shared" si="110"/>
        <v>~menge~</v>
      </c>
      <c r="F603" s="1" t="str">
        <f t="shared" si="111"/>
        <v>[mɛŋe]</v>
      </c>
      <c r="G603" s="5">
        <f t="shared" si="112"/>
        <v>5</v>
      </c>
      <c r="H603" s="5">
        <f t="shared" si="113"/>
        <v>4</v>
      </c>
      <c r="I603" s="5">
        <f t="shared" si="114"/>
        <v>5</v>
      </c>
      <c r="J603" s="3" cm="1">
        <f t="array" ref="J603">SUM(_xlfn._xlws.FILTER($D$2:$D$1312,_xlfn.MAP($E$2:$E$1312,_xlfn.LAMBDA(_xlpm.x,_xlpm.x=$E603))))</f>
        <v>4.8899755501222489E-4</v>
      </c>
      <c r="K603" s="3">
        <f t="shared" si="115"/>
        <v>1</v>
      </c>
      <c r="L603" s="3" cm="1">
        <f t="array" ref="L603">SUM(_xlfn._xlws.FILTER($D$2:$D$1312,_xlfn.MAP($F$2:$F$1312,_xlfn.LAMBDA(_xlpm.x,_xlpm.x=$F603))))</f>
        <v>4.8899755501222489E-4</v>
      </c>
      <c r="M603" s="3">
        <f t="shared" si="116"/>
        <v>1</v>
      </c>
      <c r="N603" s="3">
        <f t="shared" si="117"/>
        <v>0.2342468675289098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~nacht~ : [naxt]</v>
      </c>
      <c r="B604" s="2">
        <v>1</v>
      </c>
      <c r="C604" s="1" t="s">
        <v>1404</v>
      </c>
      <c r="D604" s="3">
        <f t="shared" si="109"/>
        <v>4.8899755501222489E-4</v>
      </c>
      <c r="E604" s="1" t="str">
        <f t="shared" si="110"/>
        <v>~nacht~</v>
      </c>
      <c r="F604" s="1" t="str">
        <f t="shared" si="111"/>
        <v>[naxt]</v>
      </c>
      <c r="G604" s="5">
        <f t="shared" si="112"/>
        <v>5</v>
      </c>
      <c r="H604" s="5">
        <f t="shared" si="113"/>
        <v>4</v>
      </c>
      <c r="I604" s="5">
        <f t="shared" si="114"/>
        <v>5</v>
      </c>
      <c r="J604" s="3" cm="1">
        <f t="array" ref="J604">SUM(_xlfn._xlws.FILTER($D$2:$D$1312,_xlfn.MAP($E$2:$E$1312,_xlfn.LAMBDA(_xlpm.x,_xlpm.x=$E604))))</f>
        <v>4.8899755501222489E-4</v>
      </c>
      <c r="K604" s="3">
        <f t="shared" si="115"/>
        <v>1</v>
      </c>
      <c r="L604" s="3" cm="1">
        <f t="array" ref="L604">SUM(_xlfn._xlws.FILTER($D$2:$D$1312,_xlfn.MAP($F$2:$F$1312,_xlfn.LAMBDA(_xlpm.x,_xlpm.x=$F604))))</f>
        <v>4.8899755501222489E-4</v>
      </c>
      <c r="M604" s="3">
        <f t="shared" si="116"/>
        <v>1</v>
      </c>
      <c r="N604" s="3">
        <f t="shared" si="117"/>
        <v>0.2342468675289098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~ndel_~ : [ndl_]</v>
      </c>
      <c r="B605" s="2">
        <v>1</v>
      </c>
      <c r="C605" s="1" t="s">
        <v>1403</v>
      </c>
      <c r="D605" s="3">
        <f t="shared" si="109"/>
        <v>4.8899755501222489E-4</v>
      </c>
      <c r="E605" s="3" t="str">
        <f t="shared" si="110"/>
        <v>~ndel_~</v>
      </c>
      <c r="F605" s="3" t="str">
        <f t="shared" si="111"/>
        <v>[ndl_]</v>
      </c>
      <c r="G605" s="5">
        <f t="shared" si="112"/>
        <v>5</v>
      </c>
      <c r="H605" s="5">
        <f t="shared" si="113"/>
        <v>4</v>
      </c>
      <c r="I605" s="5">
        <f t="shared" si="114"/>
        <v>5</v>
      </c>
      <c r="J605" s="3" cm="1">
        <f t="array" ref="J605">SUM(_xlfn._xlws.FILTER($D$2:$D$1312,_xlfn.MAP($E$2:$E$1312,_xlfn.LAMBDA(_xlpm.x,_xlpm.x=$E605))))</f>
        <v>4.8899755501222489E-4</v>
      </c>
      <c r="K605" s="3">
        <f t="shared" si="115"/>
        <v>1</v>
      </c>
      <c r="L605" s="3" cm="1">
        <f t="array" ref="L605">SUM(_xlfn._xlws.FILTER($D$2:$D$1312,_xlfn.MAP($F$2:$F$1312,_xlfn.LAMBDA(_xlpm.x,_xlpm.x=$F605))))</f>
        <v>4.8899755501222489E-4</v>
      </c>
      <c r="M605" s="3">
        <f t="shared" si="116"/>
        <v>1</v>
      </c>
      <c r="N605" s="3">
        <f t="shared" si="117"/>
        <v>0.2342468675289098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~nder_~ : [ndɐ_]</v>
      </c>
      <c r="B606" s="2">
        <v>1</v>
      </c>
      <c r="C606" s="1" t="s">
        <v>1402</v>
      </c>
      <c r="D606" s="3">
        <f t="shared" si="109"/>
        <v>4.8899755501222489E-4</v>
      </c>
      <c r="E606" s="1" t="str">
        <f t="shared" si="110"/>
        <v>~nder_~</v>
      </c>
      <c r="F606" s="1" t="str">
        <f t="shared" si="111"/>
        <v>[ndɐ_]</v>
      </c>
      <c r="G606" s="5">
        <f t="shared" si="112"/>
        <v>5</v>
      </c>
      <c r="H606" s="5">
        <f t="shared" si="113"/>
        <v>4</v>
      </c>
      <c r="I606" s="5">
        <f t="shared" si="114"/>
        <v>5</v>
      </c>
      <c r="J606" s="3" cm="1">
        <f t="array" ref="J606">SUM(_xlfn._xlws.FILTER($D$2:$D$1312,_xlfn.MAP($E$2:$E$1312,_xlfn.LAMBDA(_xlpm.x,_xlpm.x=$E606))))</f>
        <v>4.8899755501222489E-4</v>
      </c>
      <c r="K606" s="3">
        <f t="shared" si="115"/>
        <v>1</v>
      </c>
      <c r="L606" s="3" cm="1">
        <f t="array" ref="L606">SUM(_xlfn._xlws.FILTER($D$2:$D$1312,_xlfn.MAP($F$2:$F$1312,_xlfn.LAMBDA(_xlpm.x,_xlpm.x=$F606))))</f>
        <v>4.8899755501222489E-4</v>
      </c>
      <c r="M606" s="3">
        <f t="shared" si="116"/>
        <v>1</v>
      </c>
      <c r="N606" s="3">
        <f t="shared" si="117"/>
        <v>0.2342468675289098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~nfach~ : [nfax]</v>
      </c>
      <c r="B607" s="2">
        <v>1</v>
      </c>
      <c r="C607" s="1" t="s">
        <v>1401</v>
      </c>
      <c r="D607" s="3">
        <f t="shared" si="109"/>
        <v>4.8899755501222489E-4</v>
      </c>
      <c r="E607" s="1" t="str">
        <f t="shared" si="110"/>
        <v>~nfach~</v>
      </c>
      <c r="F607" s="1" t="str">
        <f t="shared" si="111"/>
        <v>[nfax]</v>
      </c>
      <c r="G607" s="5">
        <f t="shared" si="112"/>
        <v>5</v>
      </c>
      <c r="H607" s="5">
        <f t="shared" si="113"/>
        <v>4</v>
      </c>
      <c r="I607" s="5">
        <f t="shared" si="114"/>
        <v>5</v>
      </c>
      <c r="J607" s="3" cm="1">
        <f t="array" ref="J607">SUM(_xlfn._xlws.FILTER($D$2:$D$1312,_xlfn.MAP($E$2:$E$1312,_xlfn.LAMBDA(_xlpm.x,_xlpm.x=$E607))))</f>
        <v>4.8899755501222489E-4</v>
      </c>
      <c r="K607" s="3">
        <f t="shared" si="115"/>
        <v>1</v>
      </c>
      <c r="L607" s="3" cm="1">
        <f t="array" ref="L607">SUM(_xlfn._xlws.FILTER($D$2:$D$1312,_xlfn.MAP($F$2:$F$1312,_xlfn.LAMBDA(_xlpm.x,_xlpm.x=$F607))))</f>
        <v>4.8899755501222489E-4</v>
      </c>
      <c r="M607" s="3">
        <f t="shared" si="116"/>
        <v>1</v>
      </c>
      <c r="N607" s="3">
        <f t="shared" si="117"/>
        <v>0.2342468675289098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~nlich~ : [nlɪç]</v>
      </c>
      <c r="B608" s="2">
        <v>1</v>
      </c>
      <c r="C608" s="1" t="s">
        <v>1400</v>
      </c>
      <c r="D608" s="3">
        <f t="shared" si="109"/>
        <v>4.8899755501222489E-4</v>
      </c>
      <c r="E608" s="1" t="str">
        <f t="shared" si="110"/>
        <v>~nlich~</v>
      </c>
      <c r="F608" s="1" t="str">
        <f t="shared" si="111"/>
        <v>[nlɪç]</v>
      </c>
      <c r="G608" s="5">
        <f t="shared" si="112"/>
        <v>5</v>
      </c>
      <c r="H608" s="5">
        <f t="shared" si="113"/>
        <v>4</v>
      </c>
      <c r="I608" s="5">
        <f t="shared" si="114"/>
        <v>5</v>
      </c>
      <c r="J608" s="3" cm="1">
        <f t="array" ref="J608">SUM(_xlfn._xlws.FILTER($D$2:$D$1312,_xlfn.MAP($E$2:$E$1312,_xlfn.LAMBDA(_xlpm.x,_xlpm.x=$E608))))</f>
        <v>4.8899755501222489E-4</v>
      </c>
      <c r="K608" s="3">
        <f t="shared" si="115"/>
        <v>1</v>
      </c>
      <c r="L608" s="3" cm="1">
        <f t="array" ref="L608">SUM(_xlfn._xlws.FILTER($D$2:$D$1312,_xlfn.MAP($F$2:$F$1312,_xlfn.LAMBDA(_xlpm.x,_xlpm.x=$F608))))</f>
        <v>4.8899755501222489E-4</v>
      </c>
      <c r="M608" s="3">
        <f t="shared" si="116"/>
        <v>1</v>
      </c>
      <c r="N608" s="3">
        <f t="shared" si="117"/>
        <v>0.2342468675289098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~nnte_~ : [nte_]</v>
      </c>
      <c r="B609" s="2">
        <v>1</v>
      </c>
      <c r="C609" s="1" t="s">
        <v>1399</v>
      </c>
      <c r="D609" s="3">
        <f t="shared" si="109"/>
        <v>4.8899755501222489E-4</v>
      </c>
      <c r="E609" s="1" t="str">
        <f t="shared" si="110"/>
        <v>~nnte_~</v>
      </c>
      <c r="F609" s="1" t="str">
        <f t="shared" si="111"/>
        <v>[nte_]</v>
      </c>
      <c r="G609" s="5">
        <f t="shared" si="112"/>
        <v>5</v>
      </c>
      <c r="H609" s="5">
        <f t="shared" si="113"/>
        <v>4</v>
      </c>
      <c r="I609" s="5">
        <f t="shared" si="114"/>
        <v>5</v>
      </c>
      <c r="J609" s="3" cm="1">
        <f t="array" ref="J609">SUM(_xlfn._xlws.FILTER($D$2:$D$1312,_xlfn.MAP($E$2:$E$1312,_xlfn.LAMBDA(_xlpm.x,_xlpm.x=$E609))))</f>
        <v>4.8899755501222489E-4</v>
      </c>
      <c r="K609" s="3">
        <f t="shared" si="115"/>
        <v>1</v>
      </c>
      <c r="L609" s="3" cm="1">
        <f t="array" ref="L609">SUM(_xlfn._xlws.FILTER($D$2:$D$1312,_xlfn.MAP($F$2:$F$1312,_xlfn.LAMBDA(_xlpm.x,_xlpm.x=$F609))))</f>
        <v>4.8899755501222489E-4</v>
      </c>
      <c r="M609" s="3">
        <f t="shared" si="116"/>
        <v>1</v>
      </c>
      <c r="N609" s="3">
        <f t="shared" si="117"/>
        <v>0.2342468675289098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~ntel_~ : [ntl_]</v>
      </c>
      <c r="B610" s="2">
        <v>1</v>
      </c>
      <c r="C610" s="1" t="s">
        <v>1398</v>
      </c>
      <c r="D610" s="3">
        <f t="shared" si="109"/>
        <v>4.8899755501222489E-4</v>
      </c>
      <c r="E610" s="1" t="str">
        <f t="shared" si="110"/>
        <v>~ntel_~</v>
      </c>
      <c r="F610" s="1" t="str">
        <f t="shared" si="111"/>
        <v>[ntl_]</v>
      </c>
      <c r="G610" s="5">
        <f t="shared" si="112"/>
        <v>5</v>
      </c>
      <c r="H610" s="5">
        <f t="shared" si="113"/>
        <v>4</v>
      </c>
      <c r="I610" s="5">
        <f t="shared" si="114"/>
        <v>5</v>
      </c>
      <c r="J610" s="3" cm="1">
        <f t="array" ref="J610">SUM(_xlfn._xlws.FILTER($D$2:$D$1312,_xlfn.MAP($E$2:$E$1312,_xlfn.LAMBDA(_xlpm.x,_xlpm.x=$E610))))</f>
        <v>4.8899755501222489E-4</v>
      </c>
      <c r="K610" s="3">
        <f t="shared" si="115"/>
        <v>1</v>
      </c>
      <c r="L610" s="3" cm="1">
        <f t="array" ref="L610">SUM(_xlfn._xlws.FILTER($D$2:$D$1312,_xlfn.MAP($F$2:$F$1312,_xlfn.LAMBDA(_xlpm.x,_xlpm.x=$F610))))</f>
        <v>4.8899755501222489E-4</v>
      </c>
      <c r="M610" s="3">
        <f t="shared" si="116"/>
        <v>1</v>
      </c>
      <c r="N610" s="3">
        <f t="shared" si="117"/>
        <v>0.2342468675289098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~nten_~ : [ntn_]</v>
      </c>
      <c r="B611" s="2">
        <v>1</v>
      </c>
      <c r="C611" s="1" t="s">
        <v>1397</v>
      </c>
      <c r="D611" s="3">
        <f t="shared" si="109"/>
        <v>4.8899755501222489E-4</v>
      </c>
      <c r="E611" s="1" t="str">
        <f t="shared" si="110"/>
        <v>~nten_~</v>
      </c>
      <c r="F611" s="1" t="str">
        <f t="shared" si="111"/>
        <v>[ntn_]</v>
      </c>
      <c r="G611" s="5">
        <f t="shared" si="112"/>
        <v>5</v>
      </c>
      <c r="H611" s="5">
        <f t="shared" si="113"/>
        <v>4</v>
      </c>
      <c r="I611" s="5">
        <f t="shared" si="114"/>
        <v>5</v>
      </c>
      <c r="J611" s="3" cm="1">
        <f t="array" ref="J611">SUM(_xlfn._xlws.FILTER($D$2:$D$1312,_xlfn.MAP($E$2:$E$1312,_xlfn.LAMBDA(_xlpm.x,_xlpm.x=$E611))))</f>
        <v>4.8899755501222489E-4</v>
      </c>
      <c r="K611" s="3">
        <f t="shared" si="115"/>
        <v>1</v>
      </c>
      <c r="L611" s="3" cm="1">
        <f t="array" ref="L611">SUM(_xlfn._xlws.FILTER($D$2:$D$1312,_xlfn.MAP($F$2:$F$1312,_xlfn.LAMBDA(_xlpm.x,_xlpm.x=$F611))))</f>
        <v>4.8899755501222489E-4</v>
      </c>
      <c r="M611" s="3">
        <f t="shared" si="116"/>
        <v>1</v>
      </c>
      <c r="N611" s="3">
        <f t="shared" si="117"/>
        <v>0.2342468675289098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~nsel_~ : [nzl_]</v>
      </c>
      <c r="B612" s="2">
        <v>1</v>
      </c>
      <c r="C612" s="1" t="s">
        <v>1396</v>
      </c>
      <c r="D612" s="3">
        <f t="shared" si="109"/>
        <v>4.8899755501222489E-4</v>
      </c>
      <c r="E612" s="3" t="str">
        <f t="shared" si="110"/>
        <v>~nsel_~</v>
      </c>
      <c r="F612" s="3" t="str">
        <f t="shared" si="111"/>
        <v>[nzl_]</v>
      </c>
      <c r="G612" s="5">
        <f t="shared" si="112"/>
        <v>5</v>
      </c>
      <c r="H612" s="5">
        <f t="shared" si="113"/>
        <v>4</v>
      </c>
      <c r="I612" s="5">
        <f t="shared" si="114"/>
        <v>5</v>
      </c>
      <c r="J612" s="3" cm="1">
        <f t="array" ref="J612">SUM(_xlfn._xlws.FILTER($D$2:$D$1312,_xlfn.MAP($E$2:$E$1312,_xlfn.LAMBDA(_xlpm.x,_xlpm.x=$E612))))</f>
        <v>4.8899755501222489E-4</v>
      </c>
      <c r="K612" s="3">
        <f t="shared" si="115"/>
        <v>1</v>
      </c>
      <c r="L612" s="3" cm="1">
        <f t="array" ref="L612">SUM(_xlfn._xlws.FILTER($D$2:$D$1312,_xlfn.MAP($F$2:$F$1312,_xlfn.LAMBDA(_xlpm.x,_xlpm.x=$F612))))</f>
        <v>4.8899755501222489E-4</v>
      </c>
      <c r="M612" s="3">
        <f t="shared" si="116"/>
        <v>1</v>
      </c>
      <c r="N612" s="3">
        <f t="shared" si="117"/>
        <v>0.2342468675289098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~nicht~ : [nɪçt]</v>
      </c>
      <c r="B613" s="2">
        <v>1</v>
      </c>
      <c r="C613" s="1" t="s">
        <v>1395</v>
      </c>
      <c r="D613" s="3">
        <f t="shared" si="109"/>
        <v>4.8899755501222489E-4</v>
      </c>
      <c r="E613" s="3" t="str">
        <f t="shared" si="110"/>
        <v>~nicht~</v>
      </c>
      <c r="F613" s="3" t="str">
        <f t="shared" si="111"/>
        <v>[nɪçt]</v>
      </c>
      <c r="G613" s="5">
        <f t="shared" si="112"/>
        <v>5</v>
      </c>
      <c r="H613" s="5">
        <f t="shared" si="113"/>
        <v>4</v>
      </c>
      <c r="I613" s="5">
        <f t="shared" si="114"/>
        <v>5</v>
      </c>
      <c r="J613" s="3" cm="1">
        <f t="array" ref="J613">SUM(_xlfn._xlws.FILTER($D$2:$D$1312,_xlfn.MAP($E$2:$E$1312,_xlfn.LAMBDA(_xlpm.x,_xlpm.x=$E613))))</f>
        <v>4.8899755501222489E-4</v>
      </c>
      <c r="K613" s="3">
        <f t="shared" si="115"/>
        <v>1</v>
      </c>
      <c r="L613" s="3" cm="1">
        <f t="array" ref="L613">SUM(_xlfn._xlws.FILTER($D$2:$D$1312,_xlfn.MAP($F$2:$F$1312,_xlfn.LAMBDA(_xlpm.x,_xlpm.x=$F613))))</f>
        <v>4.8899755501222489E-4</v>
      </c>
      <c r="M613" s="3">
        <f t="shared" si="116"/>
        <v>1</v>
      </c>
      <c r="N613" s="3">
        <f t="shared" si="117"/>
        <v>0.2342468675289098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~stick~ : [stɪk]</v>
      </c>
      <c r="B614" s="2">
        <v>1</v>
      </c>
      <c r="C614" s="1" t="s">
        <v>1394</v>
      </c>
      <c r="D614" s="3">
        <f t="shared" si="109"/>
        <v>4.8899755501222489E-4</v>
      </c>
      <c r="E614" s="3" t="str">
        <f t="shared" si="110"/>
        <v>~stick~</v>
      </c>
      <c r="F614" s="3" t="str">
        <f t="shared" si="111"/>
        <v>[stɪk]</v>
      </c>
      <c r="G614" s="5">
        <f t="shared" si="112"/>
        <v>5</v>
      </c>
      <c r="H614" s="5">
        <f t="shared" si="113"/>
        <v>4</v>
      </c>
      <c r="I614" s="5">
        <f t="shared" si="114"/>
        <v>5</v>
      </c>
      <c r="J614" s="3" cm="1">
        <f t="array" ref="J614">SUM(_xlfn._xlws.FILTER($D$2:$D$1312,_xlfn.MAP($E$2:$E$1312,_xlfn.LAMBDA(_xlpm.x,_xlpm.x=$E614))))</f>
        <v>4.8899755501222489E-4</v>
      </c>
      <c r="K614" s="3">
        <f t="shared" si="115"/>
        <v>1</v>
      </c>
      <c r="L614" s="3" cm="1">
        <f t="array" ref="L614">SUM(_xlfn._xlws.FILTER($D$2:$D$1312,_xlfn.MAP($F$2:$F$1312,_xlfn.LAMBDA(_xlpm.x,_xlpm.x=$F614))))</f>
        <v>4.8899755501222489E-4</v>
      </c>
      <c r="M614" s="3">
        <f t="shared" si="116"/>
        <v>1</v>
      </c>
      <c r="N614" s="3">
        <f t="shared" si="117"/>
        <v>0.2342468675289098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~dchen~ : [tçen]</v>
      </c>
      <c r="B615" s="2">
        <v>1</v>
      </c>
      <c r="C615" s="1" t="s">
        <v>1393</v>
      </c>
      <c r="D615" s="3">
        <f t="shared" si="109"/>
        <v>4.8899755501222489E-4</v>
      </c>
      <c r="E615" s="3" t="str">
        <f t="shared" si="110"/>
        <v>~dchen~</v>
      </c>
      <c r="F615" s="3" t="str">
        <f t="shared" si="111"/>
        <v>[tçen]</v>
      </c>
      <c r="G615" s="5">
        <f t="shared" si="112"/>
        <v>5</v>
      </c>
      <c r="H615" s="5">
        <f t="shared" si="113"/>
        <v>4</v>
      </c>
      <c r="I615" s="5">
        <f t="shared" si="114"/>
        <v>5</v>
      </c>
      <c r="J615" s="3" cm="1">
        <f t="array" ref="J615">SUM(_xlfn._xlws.FILTER($D$2:$D$1312,_xlfn.MAP($E$2:$E$1312,_xlfn.LAMBDA(_xlpm.x,_xlpm.x=$E615))))</f>
        <v>4.8899755501222489E-4</v>
      </c>
      <c r="K615" s="3">
        <f t="shared" si="115"/>
        <v>1</v>
      </c>
      <c r="L615" s="3" cm="1">
        <f t="array" ref="L615">SUM(_xlfn._xlws.FILTER($D$2:$D$1312,_xlfn.MAP($F$2:$F$1312,_xlfn.LAMBDA(_xlpm.x,_xlpm.x=$F615))))</f>
        <v>4.8899755501222489E-4</v>
      </c>
      <c r="M615" s="3">
        <f t="shared" si="116"/>
        <v>1</v>
      </c>
      <c r="N615" s="3">
        <f t="shared" si="117"/>
        <v>0.2342468675289098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~tzung~ : [tsʊŋ]</v>
      </c>
      <c r="B616" s="2">
        <v>1</v>
      </c>
      <c r="C616" s="1" t="s">
        <v>1392</v>
      </c>
      <c r="D616" s="3">
        <f t="shared" si="109"/>
        <v>4.8899755501222489E-4</v>
      </c>
      <c r="E616" s="3" t="str">
        <f t="shared" si="110"/>
        <v>~tzung~</v>
      </c>
      <c r="F616" s="3" t="str">
        <f t="shared" si="111"/>
        <v>[tsʊŋ]</v>
      </c>
      <c r="G616" s="5">
        <f t="shared" si="112"/>
        <v>5</v>
      </c>
      <c r="H616" s="5">
        <f t="shared" si="113"/>
        <v>4</v>
      </c>
      <c r="I616" s="5">
        <f t="shared" si="114"/>
        <v>5</v>
      </c>
      <c r="J616" s="3" cm="1">
        <f t="array" ref="J616">SUM(_xlfn._xlws.FILTER($D$2:$D$1312,_xlfn.MAP($E$2:$E$1312,_xlfn.LAMBDA(_xlpm.x,_xlpm.x=$E616))))</f>
        <v>4.8899755501222489E-4</v>
      </c>
      <c r="K616" s="3">
        <f t="shared" si="115"/>
        <v>1</v>
      </c>
      <c r="L616" s="3" cm="1">
        <f t="array" ref="L616">SUM(_xlfn._xlws.FILTER($D$2:$D$1312,_xlfn.MAP($F$2:$F$1312,_xlfn.LAMBDA(_xlpm.x,_xlpm.x=$F616))))</f>
        <v>4.8899755501222489E-4</v>
      </c>
      <c r="M616" s="3">
        <f t="shared" si="116"/>
        <v>1</v>
      </c>
      <c r="N616" s="3">
        <f t="shared" si="117"/>
        <v>0.2342468675289098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~watte~ : [vate]</v>
      </c>
      <c r="B617" s="2">
        <v>1</v>
      </c>
      <c r="C617" s="1" t="s">
        <v>1391</v>
      </c>
      <c r="D617" s="3">
        <f t="shared" si="109"/>
        <v>4.8899755501222489E-4</v>
      </c>
      <c r="E617" s="3" t="str">
        <f t="shared" si="110"/>
        <v>~watte~</v>
      </c>
      <c r="F617" s="3" t="str">
        <f t="shared" si="111"/>
        <v>[vate]</v>
      </c>
      <c r="G617" s="5">
        <f t="shared" si="112"/>
        <v>5</v>
      </c>
      <c r="H617" s="5">
        <f t="shared" si="113"/>
        <v>4</v>
      </c>
      <c r="I617" s="5">
        <f t="shared" si="114"/>
        <v>5</v>
      </c>
      <c r="J617" s="3" cm="1">
        <f t="array" ref="J617">SUM(_xlfn._xlws.FILTER($D$2:$D$1312,_xlfn.MAP($E$2:$E$1312,_xlfn.LAMBDA(_xlpm.x,_xlpm.x=$E617))))</f>
        <v>4.8899755501222489E-4</v>
      </c>
      <c r="K617" s="3">
        <f t="shared" si="115"/>
        <v>1</v>
      </c>
      <c r="L617" s="3" cm="1">
        <f t="array" ref="L617">SUM(_xlfn._xlws.FILTER($D$2:$D$1312,_xlfn.MAP($F$2:$F$1312,_xlfn.LAMBDA(_xlpm.x,_xlpm.x=$F617))))</f>
        <v>4.8899755501222489E-4</v>
      </c>
      <c r="M617" s="3">
        <f t="shared" si="116"/>
        <v>1</v>
      </c>
      <c r="N617" s="3">
        <f t="shared" si="117"/>
        <v>0.2342468675289098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~weich~ : [vaɛç]</v>
      </c>
      <c r="B618" s="2">
        <v>1</v>
      </c>
      <c r="C618" s="1" t="s">
        <v>1390</v>
      </c>
      <c r="D618" s="3">
        <f t="shared" si="109"/>
        <v>4.8899755501222489E-4</v>
      </c>
      <c r="E618" s="3" t="str">
        <f t="shared" si="110"/>
        <v>~weich~</v>
      </c>
      <c r="F618" s="3" t="str">
        <f t="shared" si="111"/>
        <v>[vaɛç]</v>
      </c>
      <c r="G618" s="5">
        <f t="shared" si="112"/>
        <v>5</v>
      </c>
      <c r="H618" s="5">
        <f t="shared" si="113"/>
        <v>4</v>
      </c>
      <c r="I618" s="5">
        <f t="shared" si="114"/>
        <v>5</v>
      </c>
      <c r="J618" s="3" cm="1">
        <f t="array" ref="J618">SUM(_xlfn._xlws.FILTER($D$2:$D$1312,_xlfn.MAP($E$2:$E$1312,_xlfn.LAMBDA(_xlpm.x,_xlpm.x=$E618))))</f>
        <v>4.8899755501222489E-4</v>
      </c>
      <c r="K618" s="3">
        <f t="shared" si="115"/>
        <v>1</v>
      </c>
      <c r="L618" s="3" cm="1">
        <f t="array" ref="L618">SUM(_xlfn._xlws.FILTER($D$2:$D$1312,_xlfn.MAP($F$2:$F$1312,_xlfn.LAMBDA(_xlpm.x,_xlpm.x=$F618))))</f>
        <v>4.8899755501222489E-4</v>
      </c>
      <c r="M618" s="3">
        <f t="shared" si="116"/>
        <v>1</v>
      </c>
      <c r="N618" s="3">
        <f t="shared" si="117"/>
        <v>0.2342468675289098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~wicht~ : [vɪçt]</v>
      </c>
      <c r="B619" s="2">
        <v>1</v>
      </c>
      <c r="C619" s="1" t="s">
        <v>1389</v>
      </c>
      <c r="D619" s="3">
        <f t="shared" si="109"/>
        <v>4.8899755501222489E-4</v>
      </c>
      <c r="E619" s="3" t="str">
        <f t="shared" si="110"/>
        <v>~wicht~</v>
      </c>
      <c r="F619" s="3" t="str">
        <f t="shared" si="111"/>
        <v>[vɪçt]</v>
      </c>
      <c r="G619" s="5">
        <f t="shared" si="112"/>
        <v>5</v>
      </c>
      <c r="H619" s="5">
        <f t="shared" si="113"/>
        <v>4</v>
      </c>
      <c r="I619" s="5">
        <f t="shared" si="114"/>
        <v>5</v>
      </c>
      <c r="J619" s="3" cm="1">
        <f t="array" ref="J619">SUM(_xlfn._xlws.FILTER($D$2:$D$1312,_xlfn.MAP($E$2:$E$1312,_xlfn.LAMBDA(_xlpm.x,_xlpm.x=$E619))))</f>
        <v>4.8899755501222489E-4</v>
      </c>
      <c r="K619" s="3">
        <f t="shared" si="115"/>
        <v>1</v>
      </c>
      <c r="L619" s="3" cm="1">
        <f t="array" ref="L619">SUM(_xlfn._xlws.FILTER($D$2:$D$1312,_xlfn.MAP($F$2:$F$1312,_xlfn.LAMBDA(_xlpm.x,_xlpm.x=$F619))))</f>
        <v>4.8899755501222489E-4</v>
      </c>
      <c r="M619" s="3">
        <f t="shared" si="116"/>
        <v>1</v>
      </c>
      <c r="N619" s="3">
        <f t="shared" si="117"/>
        <v>0.2342468675289098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~welle~ : [vɛle]</v>
      </c>
      <c r="B620" s="2">
        <v>1</v>
      </c>
      <c r="C620" s="1" t="s">
        <v>1388</v>
      </c>
      <c r="D620" s="3">
        <f t="shared" si="109"/>
        <v>4.8899755501222489E-4</v>
      </c>
      <c r="E620" s="3" t="str">
        <f t="shared" si="110"/>
        <v>~welle~</v>
      </c>
      <c r="F620" s="3" t="str">
        <f t="shared" si="111"/>
        <v>[vɛle]</v>
      </c>
      <c r="G620" s="5">
        <f t="shared" si="112"/>
        <v>5</v>
      </c>
      <c r="H620" s="5">
        <f t="shared" si="113"/>
        <v>4</v>
      </c>
      <c r="I620" s="5">
        <f t="shared" si="114"/>
        <v>5</v>
      </c>
      <c r="J620" s="3" cm="1">
        <f t="array" ref="J620">SUM(_xlfn._xlws.FILTER($D$2:$D$1312,_xlfn.MAP($E$2:$E$1312,_xlfn.LAMBDA(_xlpm.x,_xlpm.x=$E620))))</f>
        <v>4.8899755501222489E-4</v>
      </c>
      <c r="K620" s="3">
        <f t="shared" si="115"/>
        <v>1</v>
      </c>
      <c r="L620" s="3" cm="1">
        <f t="array" ref="L620">SUM(_xlfn._xlws.FILTER($D$2:$D$1312,_xlfn.MAP($F$2:$F$1312,_xlfn.LAMBDA(_xlpm.x,_xlpm.x=$F620))))</f>
        <v>4.8899755501222489E-4</v>
      </c>
      <c r="M620" s="3">
        <f t="shared" si="116"/>
        <v>1</v>
      </c>
      <c r="N620" s="3">
        <f t="shared" si="117"/>
        <v>0.2342468675289098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~wolle~ : [vɔle]</v>
      </c>
      <c r="B621" s="2">
        <v>1</v>
      </c>
      <c r="C621" s="1" t="s">
        <v>1387</v>
      </c>
      <c r="D621" s="3">
        <f t="shared" si="109"/>
        <v>4.8899755501222489E-4</v>
      </c>
      <c r="E621" s="3" t="str">
        <f t="shared" si="110"/>
        <v>~wolle~</v>
      </c>
      <c r="F621" s="3" t="str">
        <f t="shared" si="111"/>
        <v>[vɔle]</v>
      </c>
      <c r="G621" s="5">
        <f t="shared" si="112"/>
        <v>5</v>
      </c>
      <c r="H621" s="5">
        <f t="shared" si="113"/>
        <v>4</v>
      </c>
      <c r="I621" s="5">
        <f t="shared" si="114"/>
        <v>5</v>
      </c>
      <c r="J621" s="3" cm="1">
        <f t="array" ref="J621">SUM(_xlfn._xlws.FILTER($D$2:$D$1312,_xlfn.MAP($E$2:$E$1312,_xlfn.LAMBDA(_xlpm.x,_xlpm.x=$E621))))</f>
        <v>4.8899755501222489E-4</v>
      </c>
      <c r="K621" s="3">
        <f t="shared" si="115"/>
        <v>1</v>
      </c>
      <c r="L621" s="3" cm="1">
        <f t="array" ref="L621">SUM(_xlfn._xlws.FILTER($D$2:$D$1312,_xlfn.MAP($F$2:$F$1312,_xlfn.LAMBDA(_xlpm.x,_xlpm.x=$F621))))</f>
        <v>4.8899755501222489E-4</v>
      </c>
      <c r="M621" s="3">
        <f t="shared" si="116"/>
        <v>1</v>
      </c>
      <c r="N621" s="3">
        <f t="shared" si="117"/>
        <v>0.2342468675289098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~winne~ : [vɪne]</v>
      </c>
      <c r="B622" s="2">
        <v>1</v>
      </c>
      <c r="C622" s="1" t="s">
        <v>1386</v>
      </c>
      <c r="D622" s="3">
        <f t="shared" si="109"/>
        <v>4.8899755501222489E-4</v>
      </c>
      <c r="E622" s="3" t="str">
        <f t="shared" si="110"/>
        <v>~winne~</v>
      </c>
      <c r="F622" s="3" t="str">
        <f t="shared" si="111"/>
        <v>[vɪne]</v>
      </c>
      <c r="G622" s="5">
        <f t="shared" si="112"/>
        <v>5</v>
      </c>
      <c r="H622" s="5">
        <f t="shared" si="113"/>
        <v>4</v>
      </c>
      <c r="I622" s="5">
        <f t="shared" si="114"/>
        <v>5</v>
      </c>
      <c r="J622" s="3" cm="1">
        <f t="array" ref="J622">SUM(_xlfn._xlws.FILTER($D$2:$D$1312,_xlfn.MAP($E$2:$E$1312,_xlfn.LAMBDA(_xlpm.x,_xlpm.x=$E622))))</f>
        <v>4.8899755501222489E-4</v>
      </c>
      <c r="K622" s="3">
        <f t="shared" si="115"/>
        <v>1</v>
      </c>
      <c r="L622" s="3" cm="1">
        <f t="array" ref="L622">SUM(_xlfn._xlws.FILTER($D$2:$D$1312,_xlfn.MAP($F$2:$F$1312,_xlfn.LAMBDA(_xlpm.x,_xlpm.x=$F622))))</f>
        <v>4.8899755501222489E-4</v>
      </c>
      <c r="M622" s="3">
        <f t="shared" si="116"/>
        <v>1</v>
      </c>
      <c r="N622" s="3">
        <f t="shared" si="117"/>
        <v>0.2342468675289098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~woche~ : [vɔxe]</v>
      </c>
      <c r="B623" s="2">
        <v>1</v>
      </c>
      <c r="C623" s="1" t="s">
        <v>1385</v>
      </c>
      <c r="D623" s="3">
        <f t="shared" si="109"/>
        <v>4.8899755501222489E-4</v>
      </c>
      <c r="E623" s="3" t="str">
        <f t="shared" si="110"/>
        <v>~woche~</v>
      </c>
      <c r="F623" s="3" t="str">
        <f t="shared" si="111"/>
        <v>[vɔxe]</v>
      </c>
      <c r="G623" s="5">
        <f t="shared" si="112"/>
        <v>5</v>
      </c>
      <c r="H623" s="5">
        <f t="shared" si="113"/>
        <v>4</v>
      </c>
      <c r="I623" s="5">
        <f t="shared" si="114"/>
        <v>5</v>
      </c>
      <c r="J623" s="3" cm="1">
        <f t="array" ref="J623">SUM(_xlfn._xlws.FILTER($D$2:$D$1312,_xlfn.MAP($E$2:$E$1312,_xlfn.LAMBDA(_xlpm.x,_xlpm.x=$E623))))</f>
        <v>4.8899755501222489E-4</v>
      </c>
      <c r="K623" s="3">
        <f t="shared" si="115"/>
        <v>1</v>
      </c>
      <c r="L623" s="3" cm="1">
        <f t="array" ref="L623">SUM(_xlfn._xlws.FILTER($D$2:$D$1312,_xlfn.MAP($F$2:$F$1312,_xlfn.LAMBDA(_xlpm.x,_xlpm.x=$F623))))</f>
        <v>4.8899755501222489E-4</v>
      </c>
      <c r="M623" s="3">
        <f t="shared" si="116"/>
        <v>1</v>
      </c>
      <c r="N623" s="3">
        <f t="shared" si="117"/>
        <v>0.2342468675289098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~chsta~ : [xʃta]</v>
      </c>
      <c r="B624" s="2">
        <v>1</v>
      </c>
      <c r="C624" s="1" t="s">
        <v>1384</v>
      </c>
      <c r="D624" s="3">
        <f t="shared" si="109"/>
        <v>4.8899755501222489E-4</v>
      </c>
      <c r="E624" s="3" t="str">
        <f t="shared" si="110"/>
        <v>~chsta~</v>
      </c>
      <c r="F624" s="3" t="str">
        <f t="shared" si="111"/>
        <v>[xʃta]</v>
      </c>
      <c r="G624" s="5">
        <f t="shared" si="112"/>
        <v>5</v>
      </c>
      <c r="H624" s="5">
        <f t="shared" si="113"/>
        <v>4</v>
      </c>
      <c r="I624" s="5">
        <f t="shared" si="114"/>
        <v>5</v>
      </c>
      <c r="J624" s="3" cm="1">
        <f t="array" ref="J624">SUM(_xlfn._xlws.FILTER($D$2:$D$1312,_xlfn.MAP($E$2:$E$1312,_xlfn.LAMBDA(_xlpm.x,_xlpm.x=$E624))))</f>
        <v>4.8899755501222489E-4</v>
      </c>
      <c r="K624" s="3">
        <f t="shared" si="115"/>
        <v>1</v>
      </c>
      <c r="L624" s="3" cm="1">
        <f t="array" ref="L624">SUM(_xlfn._xlws.FILTER($D$2:$D$1312,_xlfn.MAP($F$2:$F$1312,_xlfn.LAMBDA(_xlpm.x,_xlpm.x=$F624))))</f>
        <v>4.8899755501222489E-4</v>
      </c>
      <c r="M624" s="3">
        <f t="shared" si="116"/>
        <v>1</v>
      </c>
      <c r="N624" s="3">
        <f t="shared" si="117"/>
        <v>0.2342468675289098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~samme~ : [zame]</v>
      </c>
      <c r="B625" s="2">
        <v>1</v>
      </c>
      <c r="C625" s="1" t="s">
        <v>1383</v>
      </c>
      <c r="D625" s="3">
        <f t="shared" si="109"/>
        <v>4.8899755501222489E-4</v>
      </c>
      <c r="E625" s="3" t="str">
        <f t="shared" si="110"/>
        <v>~samme~</v>
      </c>
      <c r="F625" s="3" t="str">
        <f t="shared" si="111"/>
        <v>[zame]</v>
      </c>
      <c r="G625" s="5">
        <f t="shared" si="112"/>
        <v>5</v>
      </c>
      <c r="H625" s="5">
        <f t="shared" si="113"/>
        <v>4</v>
      </c>
      <c r="I625" s="5">
        <f t="shared" si="114"/>
        <v>5</v>
      </c>
      <c r="J625" s="3" cm="1">
        <f t="array" ref="J625">SUM(_xlfn._xlws.FILTER($D$2:$D$1312,_xlfn.MAP($E$2:$E$1312,_xlfn.LAMBDA(_xlpm.x,_xlpm.x=$E625))))</f>
        <v>4.8899755501222489E-4</v>
      </c>
      <c r="K625" s="3">
        <f t="shared" si="115"/>
        <v>1</v>
      </c>
      <c r="L625" s="3" cm="1">
        <f t="array" ref="L625">SUM(_xlfn._xlws.FILTER($D$2:$D$1312,_xlfn.MAP($F$2:$F$1312,_xlfn.LAMBDA(_xlpm.x,_xlpm.x=$F625))))</f>
        <v>4.8899755501222489E-4</v>
      </c>
      <c r="M625" s="3">
        <f t="shared" si="116"/>
        <v>1</v>
      </c>
      <c r="N625" s="3">
        <f t="shared" si="117"/>
        <v>0.2342468675289098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~sei1n~ : [zaɛn]</v>
      </c>
      <c r="B626" s="2">
        <v>1</v>
      </c>
      <c r="C626" s="1" t="s">
        <v>1382</v>
      </c>
      <c r="D626" s="3">
        <f t="shared" si="109"/>
        <v>4.8899755501222489E-4</v>
      </c>
      <c r="E626" s="3" t="str">
        <f t="shared" si="110"/>
        <v>~sei1n~</v>
      </c>
      <c r="F626" s="3" t="str">
        <f t="shared" si="111"/>
        <v>[zaɛn]</v>
      </c>
      <c r="G626" s="5">
        <f t="shared" si="112"/>
        <v>5</v>
      </c>
      <c r="H626" s="5">
        <f t="shared" si="113"/>
        <v>4</v>
      </c>
      <c r="I626" s="5">
        <f t="shared" si="114"/>
        <v>5</v>
      </c>
      <c r="J626" s="3" cm="1">
        <f t="array" ref="J626">SUM(_xlfn._xlws.FILTER($D$2:$D$1312,_xlfn.MAP($E$2:$E$1312,_xlfn.LAMBDA(_xlpm.x,_xlpm.x=$E626))))</f>
        <v>4.8899755501222489E-4</v>
      </c>
      <c r="K626" s="3">
        <f t="shared" si="115"/>
        <v>1</v>
      </c>
      <c r="L626" s="3" cm="1">
        <f t="array" ref="L626">SUM(_xlfn._xlws.FILTER($D$2:$D$1312,_xlfn.MAP($F$2:$F$1312,_xlfn.LAMBDA(_xlpm.x,_xlpm.x=$F626))))</f>
        <v>4.8899755501222489E-4</v>
      </c>
      <c r="M626" s="3">
        <f t="shared" si="116"/>
        <v>1</v>
      </c>
      <c r="N626" s="3">
        <f t="shared" si="117"/>
        <v>0.2342468675289098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~sauer~ : [zaɔɐ]</v>
      </c>
      <c r="B627" s="2">
        <v>1</v>
      </c>
      <c r="C627" s="1" t="s">
        <v>1381</v>
      </c>
      <c r="D627" s="3">
        <f t="shared" si="109"/>
        <v>4.8899755501222489E-4</v>
      </c>
      <c r="E627" s="3" t="str">
        <f t="shared" si="110"/>
        <v>~sauer~</v>
      </c>
      <c r="F627" s="3" t="str">
        <f t="shared" si="111"/>
        <v>[zaɔɐ]</v>
      </c>
      <c r="G627" s="5">
        <f t="shared" si="112"/>
        <v>5</v>
      </c>
      <c r="H627" s="5">
        <f t="shared" si="113"/>
        <v>4</v>
      </c>
      <c r="I627" s="5">
        <f t="shared" si="114"/>
        <v>5</v>
      </c>
      <c r="J627" s="3" cm="1">
        <f t="array" ref="J627">SUM(_xlfn._xlws.FILTER($D$2:$D$1312,_xlfn.MAP($E$2:$E$1312,_xlfn.LAMBDA(_xlpm.x,_xlpm.x=$E627))))</f>
        <v>4.8899755501222489E-4</v>
      </c>
      <c r="K627" s="3">
        <f t="shared" si="115"/>
        <v>1</v>
      </c>
      <c r="L627" s="3" cm="1">
        <f t="array" ref="L627">SUM(_xlfn._xlws.FILTER($D$2:$D$1312,_xlfn.MAP($F$2:$F$1312,_xlfn.LAMBDA(_xlpm.x,_xlpm.x=$F627))))</f>
        <v>4.8899755501222489E-4</v>
      </c>
      <c r="M627" s="3">
        <f t="shared" si="116"/>
        <v>1</v>
      </c>
      <c r="N627" s="3">
        <f t="shared" si="117"/>
        <v>0.2342468675289098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~send_~ : [znt_]</v>
      </c>
      <c r="B628" s="2">
        <v>1</v>
      </c>
      <c r="C628" s="1" t="s">
        <v>1380</v>
      </c>
      <c r="D628" s="3">
        <f t="shared" si="109"/>
        <v>4.8899755501222489E-4</v>
      </c>
      <c r="E628" s="3" t="str">
        <f t="shared" si="110"/>
        <v>~send_~</v>
      </c>
      <c r="F628" s="3" t="str">
        <f t="shared" si="111"/>
        <v>[znt_]</v>
      </c>
      <c r="G628" s="5">
        <f t="shared" si="112"/>
        <v>5</v>
      </c>
      <c r="H628" s="5">
        <f t="shared" si="113"/>
        <v>4</v>
      </c>
      <c r="I628" s="5">
        <f t="shared" si="114"/>
        <v>5</v>
      </c>
      <c r="J628" s="3" cm="1">
        <f t="array" ref="J628">SUM(_xlfn._xlws.FILTER($D$2:$D$1312,_xlfn.MAP($E$2:$E$1312,_xlfn.LAMBDA(_xlpm.x,_xlpm.x=$E628))))</f>
        <v>4.8899755501222489E-4</v>
      </c>
      <c r="K628" s="3">
        <f t="shared" si="115"/>
        <v>1</v>
      </c>
      <c r="L628" s="3" cm="1">
        <f t="array" ref="L628">SUM(_xlfn._xlws.FILTER($D$2:$D$1312,_xlfn.MAP($F$2:$F$1312,_xlfn.LAMBDA(_xlpm.x,_xlpm.x=$F628))))</f>
        <v>4.8899755501222489E-4</v>
      </c>
      <c r="M628" s="3">
        <f t="shared" si="116"/>
        <v>1</v>
      </c>
      <c r="N628" s="3">
        <f t="shared" si="117"/>
        <v>0.2342468675289098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~sicht~ : [zɪçt]</v>
      </c>
      <c r="B629" s="2">
        <v>1</v>
      </c>
      <c r="C629" s="1" t="s">
        <v>1379</v>
      </c>
      <c r="D629" s="3">
        <f t="shared" si="109"/>
        <v>4.8899755501222489E-4</v>
      </c>
      <c r="E629" s="3" t="str">
        <f t="shared" si="110"/>
        <v>~sicht~</v>
      </c>
      <c r="F629" s="3" t="str">
        <f t="shared" si="111"/>
        <v>[zɪçt]</v>
      </c>
      <c r="G629" s="5">
        <f t="shared" si="112"/>
        <v>5</v>
      </c>
      <c r="H629" s="5">
        <f t="shared" si="113"/>
        <v>4</v>
      </c>
      <c r="I629" s="5">
        <f t="shared" si="114"/>
        <v>5</v>
      </c>
      <c r="J629" s="3" cm="1">
        <f t="array" ref="J629">SUM(_xlfn._xlws.FILTER($D$2:$D$1312,_xlfn.MAP($E$2:$E$1312,_xlfn.LAMBDA(_xlpm.x,_xlpm.x=$E629))))</f>
        <v>4.8899755501222489E-4</v>
      </c>
      <c r="K629" s="3">
        <f t="shared" si="115"/>
        <v>1</v>
      </c>
      <c r="L629" s="3" cm="1">
        <f t="array" ref="L629">SUM(_xlfn._xlws.FILTER($D$2:$D$1312,_xlfn.MAP($F$2:$F$1312,_xlfn.LAMBDA(_xlpm.x,_xlpm.x=$F629))))</f>
        <v>4.8899755501222489E-4</v>
      </c>
      <c r="M629" s="3">
        <f t="shared" si="116"/>
        <v>1</v>
      </c>
      <c r="N629" s="3">
        <f t="shared" si="117"/>
        <v>0.2342468675289098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~sechs~ : [zɛks]</v>
      </c>
      <c r="B630" s="2">
        <v>1</v>
      </c>
      <c r="C630" s="1" t="s">
        <v>1378</v>
      </c>
      <c r="D630" s="3">
        <f t="shared" si="109"/>
        <v>4.8899755501222489E-4</v>
      </c>
      <c r="E630" s="3" t="str">
        <f t="shared" si="110"/>
        <v>~sechs~</v>
      </c>
      <c r="F630" s="3" t="str">
        <f t="shared" si="111"/>
        <v>[zɛks]</v>
      </c>
      <c r="G630" s="5">
        <f t="shared" si="112"/>
        <v>5</v>
      </c>
      <c r="H630" s="5">
        <f t="shared" si="113"/>
        <v>4</v>
      </c>
      <c r="I630" s="5">
        <f t="shared" si="114"/>
        <v>5</v>
      </c>
      <c r="J630" s="3" cm="1">
        <f t="array" ref="J630">SUM(_xlfn._xlws.FILTER($D$2:$D$1312,_xlfn.MAP($E$2:$E$1312,_xlfn.LAMBDA(_xlpm.x,_xlpm.x=$E630))))</f>
        <v>4.8899755501222489E-4</v>
      </c>
      <c r="K630" s="3">
        <f t="shared" si="115"/>
        <v>1</v>
      </c>
      <c r="L630" s="3" cm="1">
        <f t="array" ref="L630">SUM(_xlfn._xlws.FILTER($D$2:$D$1312,_xlfn.MAP($F$2:$F$1312,_xlfn.LAMBDA(_xlpm.x,_xlpm.x=$F630))))</f>
        <v>4.8899755501222489E-4</v>
      </c>
      <c r="M630" s="3">
        <f t="shared" si="116"/>
        <v>1</v>
      </c>
      <c r="N630" s="3">
        <f t="shared" si="117"/>
        <v>0.2342468675289098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~sonne~ : [zɔne]</v>
      </c>
      <c r="B631" s="2">
        <v>1</v>
      </c>
      <c r="C631" s="1" t="s">
        <v>1377</v>
      </c>
      <c r="D631" s="3">
        <f t="shared" si="109"/>
        <v>4.8899755501222489E-4</v>
      </c>
      <c r="E631" s="3" t="str">
        <f t="shared" si="110"/>
        <v>~sonne~</v>
      </c>
      <c r="F631" s="3" t="str">
        <f t="shared" si="111"/>
        <v>[zɔne]</v>
      </c>
      <c r="G631" s="5">
        <f t="shared" si="112"/>
        <v>5</v>
      </c>
      <c r="H631" s="5">
        <f t="shared" si="113"/>
        <v>4</v>
      </c>
      <c r="I631" s="5">
        <f t="shared" si="114"/>
        <v>5</v>
      </c>
      <c r="J631" s="3" cm="1">
        <f t="array" ref="J631">SUM(_xlfn._xlws.FILTER($D$2:$D$1312,_xlfn.MAP($E$2:$E$1312,_xlfn.LAMBDA(_xlpm.x,_xlpm.x=$E631))))</f>
        <v>4.8899755501222489E-4</v>
      </c>
      <c r="K631" s="3">
        <f t="shared" si="115"/>
        <v>1</v>
      </c>
      <c r="L631" s="3" cm="1">
        <f t="array" ref="L631">SUM(_xlfn._xlws.FILTER($D$2:$D$1312,_xlfn.MAP($F$2:$F$1312,_xlfn.LAMBDA(_xlpm.x,_xlpm.x=$F631))))</f>
        <v>4.8899755501222489E-4</v>
      </c>
      <c r="M631" s="3">
        <f t="shared" si="116"/>
        <v>1</v>
      </c>
      <c r="N631" s="3">
        <f t="shared" si="117"/>
        <v>0.2342468675289098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~saiso~ : [zɛzɔ]</v>
      </c>
      <c r="B632" s="2">
        <v>1</v>
      </c>
      <c r="C632" s="1" t="s">
        <v>1376</v>
      </c>
      <c r="D632" s="3">
        <f t="shared" si="109"/>
        <v>4.8899755501222489E-4</v>
      </c>
      <c r="E632" s="3" t="str">
        <f t="shared" si="110"/>
        <v>~saiso~</v>
      </c>
      <c r="F632" s="3" t="str">
        <f t="shared" si="111"/>
        <v>[zɛzɔ]</v>
      </c>
      <c r="G632" s="5">
        <f t="shared" si="112"/>
        <v>5</v>
      </c>
      <c r="H632" s="5">
        <f t="shared" si="113"/>
        <v>4</v>
      </c>
      <c r="I632" s="5">
        <f t="shared" si="114"/>
        <v>5</v>
      </c>
      <c r="J632" s="3" cm="1">
        <f t="array" ref="J632">SUM(_xlfn._xlws.FILTER($D$2:$D$1312,_xlfn.MAP($E$2:$E$1312,_xlfn.LAMBDA(_xlpm.x,_xlpm.x=$E632))))</f>
        <v>4.8899755501222489E-4</v>
      </c>
      <c r="K632" s="3">
        <f t="shared" si="115"/>
        <v>1</v>
      </c>
      <c r="L632" s="3" cm="1">
        <f t="array" ref="L632">SUM(_xlfn._xlws.FILTER($D$2:$D$1312,_xlfn.MAP($F$2:$F$1312,_xlfn.LAMBDA(_xlpm.x,_xlpm.x=$F632))))</f>
        <v>4.8899755501222489E-4</v>
      </c>
      <c r="M632" s="3">
        <f t="shared" si="116"/>
        <v>1</v>
      </c>
      <c r="N632" s="3">
        <f t="shared" si="117"/>
        <v>0.2342468675289098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~singe~ : [zɪŋe]</v>
      </c>
      <c r="B633" s="2">
        <v>1</v>
      </c>
      <c r="C633" s="1" t="s">
        <v>1375</v>
      </c>
      <c r="D633" s="3">
        <f t="shared" si="109"/>
        <v>4.8899755501222489E-4</v>
      </c>
      <c r="E633" s="3" t="str">
        <f t="shared" si="110"/>
        <v>~singe~</v>
      </c>
      <c r="F633" s="3" t="str">
        <f t="shared" si="111"/>
        <v>[zɪŋe]</v>
      </c>
      <c r="G633" s="5">
        <f t="shared" si="112"/>
        <v>5</v>
      </c>
      <c r="H633" s="5">
        <f t="shared" si="113"/>
        <v>4</v>
      </c>
      <c r="I633" s="5">
        <f t="shared" si="114"/>
        <v>5</v>
      </c>
      <c r="J633" s="3" cm="1">
        <f t="array" ref="J633">SUM(_xlfn._xlws.FILTER($D$2:$D$1312,_xlfn.MAP($E$2:$E$1312,_xlfn.LAMBDA(_xlpm.x,_xlpm.x=$E633))))</f>
        <v>4.8899755501222489E-4</v>
      </c>
      <c r="K633" s="3">
        <f t="shared" si="115"/>
        <v>1</v>
      </c>
      <c r="L633" s="3" cm="1">
        <f t="array" ref="L633">SUM(_xlfn._xlws.FILTER($D$2:$D$1312,_xlfn.MAP($F$2:$F$1312,_xlfn.LAMBDA(_xlpm.x,_xlpm.x=$F633))))</f>
        <v>4.8899755501222489E-4</v>
      </c>
      <c r="M633" s="3">
        <f t="shared" si="116"/>
        <v>1</v>
      </c>
      <c r="N633" s="3">
        <f t="shared" si="117"/>
        <v>0.2342468675289098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~reich~ : [ʁaɛç]</v>
      </c>
      <c r="B634" s="2">
        <v>1</v>
      </c>
      <c r="C634" s="1" t="s">
        <v>1374</v>
      </c>
      <c r="D634" s="3">
        <f t="shared" si="109"/>
        <v>4.8899755501222489E-4</v>
      </c>
      <c r="E634" s="3" t="str">
        <f t="shared" si="110"/>
        <v>~reich~</v>
      </c>
      <c r="F634" s="3" t="str">
        <f t="shared" si="111"/>
        <v>[ʁaɛç]</v>
      </c>
      <c r="G634" s="5">
        <f t="shared" si="112"/>
        <v>5</v>
      </c>
      <c r="H634" s="5">
        <f t="shared" si="113"/>
        <v>4</v>
      </c>
      <c r="I634" s="5">
        <f t="shared" si="114"/>
        <v>5</v>
      </c>
      <c r="J634" s="3" cm="1">
        <f t="array" ref="J634">SUM(_xlfn._xlws.FILTER($D$2:$D$1312,_xlfn.MAP($E$2:$E$1312,_xlfn.LAMBDA(_xlpm.x,_xlpm.x=$E634))))</f>
        <v>4.8899755501222489E-4</v>
      </c>
      <c r="K634" s="3">
        <f t="shared" si="115"/>
        <v>1</v>
      </c>
      <c r="L634" s="3" cm="1">
        <f t="array" ref="L634">SUM(_xlfn._xlws.FILTER($D$2:$D$1312,_xlfn.MAP($F$2:$F$1312,_xlfn.LAMBDA(_xlpm.x,_xlpm.x=$F634))))</f>
        <v>4.8899755501222489E-4</v>
      </c>
      <c r="M634" s="3">
        <f t="shared" si="116"/>
        <v>1</v>
      </c>
      <c r="N634" s="3">
        <f t="shared" si="117"/>
        <v>0.2342468675289098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~gange~ : [ɡaŋe]</v>
      </c>
      <c r="B635" s="2">
        <v>1</v>
      </c>
      <c r="C635" s="1" t="s">
        <v>1373</v>
      </c>
      <c r="D635" s="3">
        <f t="shared" si="109"/>
        <v>4.8899755501222489E-4</v>
      </c>
      <c r="E635" s="3" t="str">
        <f t="shared" si="110"/>
        <v>~gange~</v>
      </c>
      <c r="F635" s="3" t="str">
        <f t="shared" si="111"/>
        <v>[ɡaŋe]</v>
      </c>
      <c r="G635" s="5">
        <f t="shared" si="112"/>
        <v>5</v>
      </c>
      <c r="H635" s="5">
        <f t="shared" si="113"/>
        <v>4</v>
      </c>
      <c r="I635" s="5">
        <f t="shared" si="114"/>
        <v>5</v>
      </c>
      <c r="J635" s="3" cm="1">
        <f t="array" ref="J635">SUM(_xlfn._xlws.FILTER($D$2:$D$1312,_xlfn.MAP($E$2:$E$1312,_xlfn.LAMBDA(_xlpm.x,_xlpm.x=$E635))))</f>
        <v>4.8899755501222489E-4</v>
      </c>
      <c r="K635" s="3">
        <f t="shared" si="115"/>
        <v>1</v>
      </c>
      <c r="L635" s="3" cm="1">
        <f t="array" ref="L635">SUM(_xlfn._xlws.FILTER($D$2:$D$1312,_xlfn.MAP($F$2:$F$1312,_xlfn.LAMBDA(_xlpm.x,_xlpm.x=$F635))))</f>
        <v>4.8899755501222489E-4</v>
      </c>
      <c r="M635" s="3">
        <f t="shared" si="116"/>
        <v>1</v>
      </c>
      <c r="N635" s="3">
        <f t="shared" si="117"/>
        <v>0.2342468675289098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~reihe~ : [ʁaɛe]</v>
      </c>
      <c r="B636" s="2">
        <v>1</v>
      </c>
      <c r="C636" s="1" t="s">
        <v>1372</v>
      </c>
      <c r="D636" s="3">
        <f t="shared" si="109"/>
        <v>4.8899755501222489E-4</v>
      </c>
      <c r="E636" s="3" t="str">
        <f t="shared" si="110"/>
        <v>~reihe~</v>
      </c>
      <c r="F636" s="3" t="str">
        <f t="shared" si="111"/>
        <v>[ʁaɛe]</v>
      </c>
      <c r="G636" s="5">
        <f t="shared" si="112"/>
        <v>5</v>
      </c>
      <c r="H636" s="5">
        <f t="shared" si="113"/>
        <v>4</v>
      </c>
      <c r="I636" s="5">
        <f t="shared" si="114"/>
        <v>5</v>
      </c>
      <c r="J636" s="3" cm="1">
        <f t="array" ref="J636">SUM(_xlfn._xlws.FILTER($D$2:$D$1312,_xlfn.MAP($E$2:$E$1312,_xlfn.LAMBDA(_xlpm.x,_xlpm.x=$E636))))</f>
        <v>4.8899755501222489E-4</v>
      </c>
      <c r="K636" s="3">
        <f t="shared" si="115"/>
        <v>1</v>
      </c>
      <c r="L636" s="3" cm="1">
        <f t="array" ref="L636">SUM(_xlfn._xlws.FILTER($D$2:$D$1312,_xlfn.MAP($F$2:$F$1312,_xlfn.LAMBDA(_xlpm.x,_xlpm.x=$F636))))</f>
        <v>4.8899755501222489E-4</v>
      </c>
      <c r="M636" s="3">
        <f t="shared" si="116"/>
        <v>1</v>
      </c>
      <c r="N636" s="3">
        <f t="shared" si="117"/>
        <v>0.2342468675289098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~rben_~ : [ʁbm_]</v>
      </c>
      <c r="B637" s="2">
        <v>1</v>
      </c>
      <c r="C637" s="1" t="s">
        <v>1371</v>
      </c>
      <c r="D637" s="3">
        <f t="shared" si="109"/>
        <v>4.8899755501222489E-4</v>
      </c>
      <c r="E637" s="3" t="str">
        <f t="shared" si="110"/>
        <v>~rben_~</v>
      </c>
      <c r="F637" s="3" t="str">
        <f t="shared" si="111"/>
        <v>[ʁbm_]</v>
      </c>
      <c r="G637" s="5">
        <f t="shared" si="112"/>
        <v>5</v>
      </c>
      <c r="H637" s="5">
        <f t="shared" si="113"/>
        <v>4</v>
      </c>
      <c r="I637" s="5">
        <f t="shared" si="114"/>
        <v>5</v>
      </c>
      <c r="J637" s="3" cm="1">
        <f t="array" ref="J637">SUM(_xlfn._xlws.FILTER($D$2:$D$1312,_xlfn.MAP($E$2:$E$1312,_xlfn.LAMBDA(_xlpm.x,_xlpm.x=$E637))))</f>
        <v>4.8899755501222489E-4</v>
      </c>
      <c r="K637" s="3">
        <f t="shared" si="115"/>
        <v>1</v>
      </c>
      <c r="L637" s="3" cm="1">
        <f t="array" ref="L637">SUM(_xlfn._xlws.FILTER($D$2:$D$1312,_xlfn.MAP($F$2:$F$1312,_xlfn.LAMBDA(_xlpm.x,_xlpm.x=$F637))))</f>
        <v>4.8899755501222489E-4</v>
      </c>
      <c r="M637" s="3">
        <f t="shared" si="116"/>
        <v>1</v>
      </c>
      <c r="N637" s="3">
        <f t="shared" si="117"/>
        <v>0.2342468675289098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~rden_~ : [ʁdn_]</v>
      </c>
      <c r="B638" s="2">
        <v>1</v>
      </c>
      <c r="C638" s="1" t="s">
        <v>1370</v>
      </c>
      <c r="D638" s="3">
        <f t="shared" si="109"/>
        <v>4.8899755501222489E-4</v>
      </c>
      <c r="E638" s="3" t="str">
        <f t="shared" si="110"/>
        <v>~rden_~</v>
      </c>
      <c r="F638" s="3" t="str">
        <f t="shared" si="111"/>
        <v>[ʁdn_]</v>
      </c>
      <c r="G638" s="5">
        <f t="shared" si="112"/>
        <v>5</v>
      </c>
      <c r="H638" s="5">
        <f t="shared" si="113"/>
        <v>4</v>
      </c>
      <c r="I638" s="5">
        <f t="shared" si="114"/>
        <v>5</v>
      </c>
      <c r="J638" s="3" cm="1">
        <f t="array" ref="J638">SUM(_xlfn._xlws.FILTER($D$2:$D$1312,_xlfn.MAP($E$2:$E$1312,_xlfn.LAMBDA(_xlpm.x,_xlpm.x=$E638))))</f>
        <v>4.8899755501222489E-4</v>
      </c>
      <c r="K638" s="3">
        <f t="shared" si="115"/>
        <v>1</v>
      </c>
      <c r="L638" s="3" cm="1">
        <f t="array" ref="L638">SUM(_xlfn._xlws.FILTER($D$2:$D$1312,_xlfn.MAP($F$2:$F$1312,_xlfn.LAMBDA(_xlpm.x,_xlpm.x=$F638))))</f>
        <v>4.8899755501222489E-4</v>
      </c>
      <c r="M638" s="3">
        <f t="shared" si="116"/>
        <v>1</v>
      </c>
      <c r="N638" s="3">
        <f t="shared" si="117"/>
        <v>0.2342468675289098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~rdern~ : [ʁdɐn]</v>
      </c>
      <c r="B639" s="2">
        <v>1</v>
      </c>
      <c r="C639" s="1" t="s">
        <v>1369</v>
      </c>
      <c r="D639" s="3">
        <f t="shared" si="109"/>
        <v>4.8899755501222489E-4</v>
      </c>
      <c r="E639" s="3" t="str">
        <f t="shared" si="110"/>
        <v>~rdern~</v>
      </c>
      <c r="F639" s="3" t="str">
        <f t="shared" si="111"/>
        <v>[ʁdɐn]</v>
      </c>
      <c r="G639" s="5">
        <f t="shared" si="112"/>
        <v>5</v>
      </c>
      <c r="H639" s="5">
        <f t="shared" si="113"/>
        <v>4</v>
      </c>
      <c r="I639" s="5">
        <f t="shared" si="114"/>
        <v>5</v>
      </c>
      <c r="J639" s="3" cm="1">
        <f t="array" ref="J639">SUM(_xlfn._xlws.FILTER($D$2:$D$1312,_xlfn.MAP($E$2:$E$1312,_xlfn.LAMBDA(_xlpm.x,_xlpm.x=$E639))))</f>
        <v>4.8899755501222489E-4</v>
      </c>
      <c r="K639" s="3">
        <f t="shared" si="115"/>
        <v>1</v>
      </c>
      <c r="L639" s="3" cm="1">
        <f t="array" ref="L639">SUM(_xlfn._xlws.FILTER($D$2:$D$1312,_xlfn.MAP($F$2:$F$1312,_xlfn.LAMBDA(_xlpm.x,_xlpm.x=$F639))))</f>
        <v>4.8899755501222489E-4</v>
      </c>
      <c r="M639" s="3">
        <f t="shared" si="116"/>
        <v>1</v>
      </c>
      <c r="N639" s="3">
        <f t="shared" si="117"/>
        <v>0.2342468675289098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~erfah~ : [ɐfaː]</v>
      </c>
      <c r="B640" s="2">
        <v>1</v>
      </c>
      <c r="C640" s="1" t="s">
        <v>1368</v>
      </c>
      <c r="D640" s="3">
        <f t="shared" si="109"/>
        <v>4.8899755501222489E-4</v>
      </c>
      <c r="E640" s="3" t="str">
        <f t="shared" si="110"/>
        <v>~erfah~</v>
      </c>
      <c r="F640" s="3" t="str">
        <f t="shared" si="111"/>
        <v>[ɐfaː]</v>
      </c>
      <c r="G640" s="5">
        <f t="shared" si="112"/>
        <v>5</v>
      </c>
      <c r="H640" s="5">
        <f t="shared" si="113"/>
        <v>4</v>
      </c>
      <c r="I640" s="5">
        <f t="shared" si="114"/>
        <v>5</v>
      </c>
      <c r="J640" s="3" cm="1">
        <f t="array" ref="J640">SUM(_xlfn._xlws.FILTER($D$2:$D$1312,_xlfn.MAP($E$2:$E$1312,_xlfn.LAMBDA(_xlpm.x,_xlpm.x=$E640))))</f>
        <v>4.8899755501222489E-4</v>
      </c>
      <c r="K640" s="3">
        <f t="shared" si="115"/>
        <v>1</v>
      </c>
      <c r="L640" s="3" cm="1">
        <f t="array" ref="L640">SUM(_xlfn._xlws.FILTER($D$2:$D$1312,_xlfn.MAP($F$2:$F$1312,_xlfn.LAMBDA(_xlpm.x,_xlpm.x=$F640))))</f>
        <v>4.8899755501222489E-4</v>
      </c>
      <c r="M640" s="3">
        <f t="shared" si="116"/>
        <v>1</v>
      </c>
      <c r="N640" s="3">
        <f t="shared" si="117"/>
        <v>0.2342468675289098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~rfen_~ : [ʁfn_]</v>
      </c>
      <c r="B641" s="2">
        <v>1</v>
      </c>
      <c r="C641" s="1" t="s">
        <v>1367</v>
      </c>
      <c r="D641" s="3">
        <f t="shared" si="109"/>
        <v>4.8899755501222489E-4</v>
      </c>
      <c r="E641" s="3" t="str">
        <f t="shared" si="110"/>
        <v>~rfen_~</v>
      </c>
      <c r="F641" s="3" t="str">
        <f t="shared" si="111"/>
        <v>[ʁfn_]</v>
      </c>
      <c r="G641" s="5">
        <f t="shared" si="112"/>
        <v>5</v>
      </c>
      <c r="H641" s="5">
        <f t="shared" si="113"/>
        <v>4</v>
      </c>
      <c r="I641" s="5">
        <f t="shared" si="114"/>
        <v>5</v>
      </c>
      <c r="J641" s="3" cm="1">
        <f t="array" ref="J641">SUM(_xlfn._xlws.FILTER($D$2:$D$1312,_xlfn.MAP($E$2:$E$1312,_xlfn.LAMBDA(_xlpm.x,_xlpm.x=$E641))))</f>
        <v>4.8899755501222489E-4</v>
      </c>
      <c r="K641" s="3">
        <f t="shared" si="115"/>
        <v>1</v>
      </c>
      <c r="L641" s="3" cm="1">
        <f t="array" ref="L641">SUM(_xlfn._xlws.FILTER($D$2:$D$1312,_xlfn.MAP($F$2:$F$1312,_xlfn.LAMBDA(_xlpm.x,_xlpm.x=$F641))))</f>
        <v>4.8899755501222489E-4</v>
      </c>
      <c r="M641" s="3">
        <f t="shared" si="116"/>
        <v>1</v>
      </c>
      <c r="N641" s="3">
        <f t="shared" si="117"/>
        <v>0.2342468675289098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~erhöh~ : [ɐhøː]</v>
      </c>
      <c r="B642" s="2">
        <v>1</v>
      </c>
      <c r="C642" s="1" t="s">
        <v>1366</v>
      </c>
      <c r="D642" s="3">
        <f t="shared" ref="D642:D705" si="121">B642/freq.sum.r1a</f>
        <v>4.8899755501222489E-4</v>
      </c>
      <c r="E642" s="3" t="str">
        <f t="shared" ref="E642:E705" si="122">_xlfn.LET(_xlpm.sep,":",_xlpm.w,$C642,_xlfn.CONCAT("~",RIGHT(_xlpm.w,LEN(_xlpm.w)-FIND(_xlpm.sep,_xlpm.w)),"~"))</f>
        <v>~erhöh~</v>
      </c>
      <c r="F642" s="3" t="str">
        <f t="shared" ref="F642:F705" si="123">_xlfn.LET(_xlpm.sep,":",_xlpm.w,$C642,_xlfn.CONCAT("[",LEFT(_xlpm.w,FIND(_xlpm.sep,_xlpm.w)-1),"]"))</f>
        <v>[ɐhøː]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4</v>
      </c>
      <c r="I642" s="5">
        <f t="shared" ref="I642:I705" si="126">_xlfn.LET(_xlpm.a,H642,_xlpm.b,G642,MAX(_xlpm.a,_xlpm.b))</f>
        <v>5</v>
      </c>
      <c r="J642" s="3" cm="1">
        <f t="array" ref="J642">SUM(_xlfn._xlws.FILTER($D$2:$D$1312,_xlfn.MAP($E$2:$E$1312,_xlfn.LAMBDA(_xlpm.x,_xlpm.x=$E642))))</f>
        <v>4.8899755501222489E-4</v>
      </c>
      <c r="K642" s="3">
        <f t="shared" ref="K642:K705" si="127">$D642/J642</f>
        <v>1</v>
      </c>
      <c r="L642" s="3" cm="1">
        <f t="array" ref="L642">SUM(_xlfn._xlws.FILTER($D$2:$D$1312,_xlfn.MAP($F$2:$F$1312,_xlfn.LAMBDA(_xlpm.x,_xlpm.x=$F642))))</f>
        <v>4.8899755501222489E-4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0.2342468675289098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~nkel_~ : [ŋkl_]</v>
      </c>
      <c r="B643" s="2">
        <v>1</v>
      </c>
      <c r="C643" s="1" t="s">
        <v>1365</v>
      </c>
      <c r="D643" s="3">
        <f t="shared" si="121"/>
        <v>4.8899755501222489E-4</v>
      </c>
      <c r="E643" s="3" t="str">
        <f t="shared" si="122"/>
        <v>~nkel_~</v>
      </c>
      <c r="F643" s="3" t="str">
        <f t="shared" si="123"/>
        <v>[ŋkl_]</v>
      </c>
      <c r="G643" s="5">
        <f t="shared" si="124"/>
        <v>5</v>
      </c>
      <c r="H643" s="5">
        <f t="shared" si="125"/>
        <v>4</v>
      </c>
      <c r="I643" s="5">
        <f t="shared" si="126"/>
        <v>5</v>
      </c>
      <c r="J643" s="3" cm="1">
        <f t="array" ref="J643">SUM(_xlfn._xlws.FILTER($D$2:$D$1312,_xlfn.MAP($E$2:$E$1312,_xlfn.LAMBDA(_xlpm.x,_xlpm.x=$E643))))</f>
        <v>4.8899755501222489E-4</v>
      </c>
      <c r="K643" s="3">
        <f t="shared" si="127"/>
        <v>1</v>
      </c>
      <c r="L643" s="3" cm="1">
        <f t="array" ref="L643">SUM(_xlfn._xlws.FILTER($D$2:$D$1312,_xlfn.MAP($F$2:$F$1312,_xlfn.LAMBDA(_xlpm.x,_xlpm.x=$F643))))</f>
        <v>4.8899755501222489E-4</v>
      </c>
      <c r="M643" s="3">
        <f t="shared" si="128"/>
        <v>1</v>
      </c>
      <c r="N643" s="3">
        <f t="shared" si="129"/>
        <v>0.2342468675289098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~nken_~ : [ŋkŋ_]</v>
      </c>
      <c r="B644" s="2">
        <v>1</v>
      </c>
      <c r="C644" s="1" t="s">
        <v>1364</v>
      </c>
      <c r="D644" s="3">
        <f t="shared" si="121"/>
        <v>4.8899755501222489E-4</v>
      </c>
      <c r="E644" s="3" t="str">
        <f t="shared" si="122"/>
        <v>~nken_~</v>
      </c>
      <c r="F644" s="3" t="str">
        <f t="shared" si="123"/>
        <v>[ŋkŋ_]</v>
      </c>
      <c r="G644" s="5">
        <f t="shared" si="124"/>
        <v>5</v>
      </c>
      <c r="H644" s="5">
        <f t="shared" si="125"/>
        <v>4</v>
      </c>
      <c r="I644" s="5">
        <f t="shared" si="126"/>
        <v>5</v>
      </c>
      <c r="J644" s="3" cm="1">
        <f t="array" ref="J644">SUM(_xlfn._xlws.FILTER($D$2:$D$1312,_xlfn.MAP($E$2:$E$1312,_xlfn.LAMBDA(_xlpm.x,_xlpm.x=$E644))))</f>
        <v>4.8899755501222489E-4</v>
      </c>
      <c r="K644" s="3">
        <f t="shared" si="127"/>
        <v>1</v>
      </c>
      <c r="L644" s="3" cm="1">
        <f t="array" ref="L644">SUM(_xlfn._xlws.FILTER($D$2:$D$1312,_xlfn.MAP($F$2:$F$1312,_xlfn.LAMBDA(_xlpm.x,_xlpm.x=$F644))))</f>
        <v>4.8899755501222489E-4</v>
      </c>
      <c r="M644" s="3">
        <f t="shared" si="128"/>
        <v>1</v>
      </c>
      <c r="N644" s="3">
        <f t="shared" si="129"/>
        <v>0.2342468675289098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~rken_~ : [ʁkŋ_]</v>
      </c>
      <c r="B645" s="2">
        <v>1</v>
      </c>
      <c r="C645" s="1" t="s">
        <v>1363</v>
      </c>
      <c r="D645" s="3">
        <f t="shared" si="121"/>
        <v>4.8899755501222489E-4</v>
      </c>
      <c r="E645" s="3" t="str">
        <f t="shared" si="122"/>
        <v>~rken_~</v>
      </c>
      <c r="F645" s="3" t="str">
        <f t="shared" si="123"/>
        <v>[ʁkŋ_]</v>
      </c>
      <c r="G645" s="5">
        <f t="shared" si="124"/>
        <v>5</v>
      </c>
      <c r="H645" s="5">
        <f t="shared" si="125"/>
        <v>4</v>
      </c>
      <c r="I645" s="5">
        <f t="shared" si="126"/>
        <v>5</v>
      </c>
      <c r="J645" s="3" cm="1">
        <f t="array" ref="J645">SUM(_xlfn._xlws.FILTER($D$2:$D$1312,_xlfn.MAP($E$2:$E$1312,_xlfn.LAMBDA(_xlpm.x,_xlpm.x=$E645))))</f>
        <v>4.8899755501222489E-4</v>
      </c>
      <c r="K645" s="3">
        <f t="shared" si="127"/>
        <v>1</v>
      </c>
      <c r="L645" s="3" cm="1">
        <f t="array" ref="L645">SUM(_xlfn._xlws.FILTER($D$2:$D$1312,_xlfn.MAP($F$2:$F$1312,_xlfn.LAMBDA(_xlpm.x,_xlpm.x=$F645))))</f>
        <v>4.8899755501222489E-4</v>
      </c>
      <c r="M645" s="3">
        <f t="shared" si="128"/>
        <v>1</v>
      </c>
      <c r="N645" s="3">
        <f t="shared" si="129"/>
        <v>0.2342468675289098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~rkung~ : [ʁkʊŋ]</v>
      </c>
      <c r="B646" s="2">
        <v>1</v>
      </c>
      <c r="C646" s="1" t="s">
        <v>1362</v>
      </c>
      <c r="D646" s="3">
        <f t="shared" si="121"/>
        <v>4.8899755501222489E-4</v>
      </c>
      <c r="E646" s="3" t="str">
        <f t="shared" si="122"/>
        <v>~rkung~</v>
      </c>
      <c r="F646" s="3" t="str">
        <f t="shared" si="123"/>
        <v>[ʁkʊŋ]</v>
      </c>
      <c r="G646" s="5">
        <f t="shared" si="124"/>
        <v>5</v>
      </c>
      <c r="H646" s="5">
        <f t="shared" si="125"/>
        <v>4</v>
      </c>
      <c r="I646" s="5">
        <f t="shared" si="126"/>
        <v>5</v>
      </c>
      <c r="J646" s="3" cm="1">
        <f t="array" ref="J646">SUM(_xlfn._xlws.FILTER($D$2:$D$1312,_xlfn.MAP($E$2:$E$1312,_xlfn.LAMBDA(_xlpm.x,_xlpm.x=$E646))))</f>
        <v>4.8899755501222489E-4</v>
      </c>
      <c r="K646" s="3">
        <f t="shared" si="127"/>
        <v>1</v>
      </c>
      <c r="L646" s="3" cm="1">
        <f t="array" ref="L646">SUM(_xlfn._xlws.FILTER($D$2:$D$1312,_xlfn.MAP($F$2:$F$1312,_xlfn.LAMBDA(_xlpm.x,_xlpm.x=$F646))))</f>
        <v>4.8899755501222489E-4</v>
      </c>
      <c r="M646" s="3">
        <f t="shared" si="128"/>
        <v>1</v>
      </c>
      <c r="N646" s="3">
        <f t="shared" si="129"/>
        <v>0.2342468675289098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~erlau~ : [ɐlaɔ]</v>
      </c>
      <c r="B647" s="2">
        <v>1</v>
      </c>
      <c r="C647" s="1" t="s">
        <v>1361</v>
      </c>
      <c r="D647" s="3">
        <f t="shared" si="121"/>
        <v>4.8899755501222489E-4</v>
      </c>
      <c r="E647" s="3" t="str">
        <f t="shared" si="122"/>
        <v>~erlau~</v>
      </c>
      <c r="F647" s="3" t="str">
        <f t="shared" si="123"/>
        <v>[ɐlaɔ]</v>
      </c>
      <c r="G647" s="5">
        <f t="shared" si="124"/>
        <v>5</v>
      </c>
      <c r="H647" s="5">
        <f t="shared" si="125"/>
        <v>4</v>
      </c>
      <c r="I647" s="5">
        <f t="shared" si="126"/>
        <v>5</v>
      </c>
      <c r="J647" s="3" cm="1">
        <f t="array" ref="J647">SUM(_xlfn._xlws.FILTER($D$2:$D$1312,_xlfn.MAP($E$2:$E$1312,_xlfn.LAMBDA(_xlpm.x,_xlpm.x=$E647))))</f>
        <v>4.8899755501222489E-4</v>
      </c>
      <c r="K647" s="3">
        <f t="shared" si="127"/>
        <v>1</v>
      </c>
      <c r="L647" s="3" cm="1">
        <f t="array" ref="L647">SUM(_xlfn._xlws.FILTER($D$2:$D$1312,_xlfn.MAP($F$2:$F$1312,_xlfn.LAMBDA(_xlpm.x,_xlpm.x=$F647))))</f>
        <v>4.8899755501222489E-4</v>
      </c>
      <c r="M647" s="3">
        <f t="shared" si="128"/>
        <v>1</v>
      </c>
      <c r="N647" s="3">
        <f t="shared" si="129"/>
        <v>0.2342468675289098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~erlei~ : [ɐlaɛ]</v>
      </c>
      <c r="B648" s="2">
        <v>1</v>
      </c>
      <c r="C648" s="1" t="s">
        <v>1360</v>
      </c>
      <c r="D648" s="3">
        <f t="shared" si="121"/>
        <v>4.8899755501222489E-4</v>
      </c>
      <c r="E648" s="3" t="str">
        <f t="shared" si="122"/>
        <v>~erlei~</v>
      </c>
      <c r="F648" s="3" t="str">
        <f t="shared" si="123"/>
        <v>[ɐlaɛ]</v>
      </c>
      <c r="G648" s="5">
        <f t="shared" si="124"/>
        <v>5</v>
      </c>
      <c r="H648" s="5">
        <f t="shared" si="125"/>
        <v>4</v>
      </c>
      <c r="I648" s="5">
        <f t="shared" si="126"/>
        <v>5</v>
      </c>
      <c r="J648" s="3" cm="1">
        <f t="array" ref="J648">SUM(_xlfn._xlws.FILTER($D$2:$D$1312,_xlfn.MAP($E$2:$E$1312,_xlfn.LAMBDA(_xlpm.x,_xlpm.x=$E648))))</f>
        <v>4.8899755501222489E-4</v>
      </c>
      <c r="K648" s="3">
        <f t="shared" si="127"/>
        <v>1</v>
      </c>
      <c r="L648" s="3" cm="1">
        <f t="array" ref="L648">SUM(_xlfn._xlws.FILTER($D$2:$D$1312,_xlfn.MAP($F$2:$F$1312,_xlfn.LAMBDA(_xlpm.x,_xlpm.x=$F648))))</f>
        <v>4.8899755501222489E-4</v>
      </c>
      <c r="M648" s="3">
        <f t="shared" si="128"/>
        <v>1</v>
      </c>
      <c r="N648" s="3">
        <f t="shared" si="129"/>
        <v>0.2342468675289098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~geln_~ : [ɡln_]</v>
      </c>
      <c r="B649" s="2">
        <v>1</v>
      </c>
      <c r="C649" s="1" t="s">
        <v>1359</v>
      </c>
      <c r="D649" s="3">
        <f t="shared" si="121"/>
        <v>4.8899755501222489E-4</v>
      </c>
      <c r="E649" s="3" t="str">
        <f t="shared" si="122"/>
        <v>~geln_~</v>
      </c>
      <c r="F649" s="3" t="str">
        <f t="shared" si="123"/>
        <v>[ɡln_]</v>
      </c>
      <c r="G649" s="5">
        <f t="shared" si="124"/>
        <v>5</v>
      </c>
      <c r="H649" s="5">
        <f t="shared" si="125"/>
        <v>4</v>
      </c>
      <c r="I649" s="5">
        <f t="shared" si="126"/>
        <v>5</v>
      </c>
      <c r="J649" s="3" cm="1">
        <f t="array" ref="J649">SUM(_xlfn._xlws.FILTER($D$2:$D$1312,_xlfn.MAP($E$2:$E$1312,_xlfn.LAMBDA(_xlpm.x,_xlpm.x=$E649))))</f>
        <v>4.8899755501222489E-4</v>
      </c>
      <c r="K649" s="3">
        <f t="shared" si="127"/>
        <v>1</v>
      </c>
      <c r="L649" s="3" cm="1">
        <f t="array" ref="L649">SUM(_xlfn._xlws.FILTER($D$2:$D$1312,_xlfn.MAP($F$2:$F$1312,_xlfn.LAMBDA(_xlpm.x,_xlpm.x=$F649))))</f>
        <v>4.8899755501222489E-4</v>
      </c>
      <c r="M649" s="3">
        <f t="shared" si="128"/>
        <v>1</v>
      </c>
      <c r="N649" s="3">
        <f t="shared" si="129"/>
        <v>0.2342468675289098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~elter~ : [ɛltɐ]</v>
      </c>
      <c r="B650" s="2">
        <v>1</v>
      </c>
      <c r="C650" s="1" t="s">
        <v>1358</v>
      </c>
      <c r="D650" s="3">
        <f t="shared" si="121"/>
        <v>4.8899755501222489E-4</v>
      </c>
      <c r="E650" s="3" t="str">
        <f t="shared" si="122"/>
        <v>~elter~</v>
      </c>
      <c r="F650" s="3" t="str">
        <f t="shared" si="123"/>
        <v>[ɛltɐ]</v>
      </c>
      <c r="G650" s="5">
        <f t="shared" si="124"/>
        <v>5</v>
      </c>
      <c r="H650" s="5">
        <f t="shared" si="125"/>
        <v>4</v>
      </c>
      <c r="I650" s="5">
        <f t="shared" si="126"/>
        <v>5</v>
      </c>
      <c r="J650" s="3" cm="1">
        <f t="array" ref="J650">SUM(_xlfn._xlws.FILTER($D$2:$D$1312,_xlfn.MAP($E$2:$E$1312,_xlfn.LAMBDA(_xlpm.x,_xlpm.x=$E650))))</f>
        <v>4.8899755501222489E-4</v>
      </c>
      <c r="K650" s="3">
        <f t="shared" si="127"/>
        <v>1</v>
      </c>
      <c r="L650" s="3" cm="1">
        <f t="array" ref="L650">SUM(_xlfn._xlws.FILTER($D$2:$D$1312,_xlfn.MAP($F$2:$F$1312,_xlfn.LAMBDA(_xlpm.x,_xlpm.x=$F650))))</f>
        <v>4.8899755501222489E-4</v>
      </c>
      <c r="M650" s="3">
        <f t="shared" si="128"/>
        <v>1</v>
      </c>
      <c r="N650" s="3">
        <f t="shared" si="129"/>
        <v>0.2342468675289098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~unten~ : [ʊntn]</v>
      </c>
      <c r="B651" s="2">
        <v>1</v>
      </c>
      <c r="C651" s="1" t="s">
        <v>1357</v>
      </c>
      <c r="D651" s="3">
        <f t="shared" si="121"/>
        <v>4.8899755501222489E-4</v>
      </c>
      <c r="E651" s="3" t="str">
        <f t="shared" si="122"/>
        <v>~unten~</v>
      </c>
      <c r="F651" s="3" t="str">
        <f t="shared" si="123"/>
        <v>[ʊntn]</v>
      </c>
      <c r="G651" s="5">
        <f t="shared" si="124"/>
        <v>5</v>
      </c>
      <c r="H651" s="5">
        <f t="shared" si="125"/>
        <v>4</v>
      </c>
      <c r="I651" s="5">
        <f t="shared" si="126"/>
        <v>5</v>
      </c>
      <c r="J651" s="3" cm="1">
        <f t="array" ref="J651">SUM(_xlfn._xlws.FILTER($D$2:$D$1312,_xlfn.MAP($E$2:$E$1312,_xlfn.LAMBDA(_xlpm.x,_xlpm.x=$E651))))</f>
        <v>4.8899755501222489E-4</v>
      </c>
      <c r="K651" s="3">
        <f t="shared" si="127"/>
        <v>1</v>
      </c>
      <c r="L651" s="3" cm="1">
        <f t="array" ref="L651">SUM(_xlfn._xlws.FILTER($D$2:$D$1312,_xlfn.MAP($F$2:$F$1312,_xlfn.LAMBDA(_xlpm.x,_xlpm.x=$F651))))</f>
        <v>4.8899755501222489E-4</v>
      </c>
      <c r="M651" s="3">
        <f t="shared" si="128"/>
        <v>1</v>
      </c>
      <c r="N651" s="3">
        <f t="shared" si="129"/>
        <v>0.2342468675289098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~insel~ : [ɪnzl]</v>
      </c>
      <c r="B652" s="2">
        <v>1</v>
      </c>
      <c r="C652" s="1" t="s">
        <v>1356</v>
      </c>
      <c r="D652" s="3">
        <f t="shared" si="121"/>
        <v>4.8899755501222489E-4</v>
      </c>
      <c r="E652" s="3" t="str">
        <f t="shared" si="122"/>
        <v>~insel~</v>
      </c>
      <c r="F652" s="3" t="str">
        <f t="shared" si="123"/>
        <v>[ɪnzl]</v>
      </c>
      <c r="G652" s="5">
        <f t="shared" si="124"/>
        <v>5</v>
      </c>
      <c r="H652" s="5">
        <f t="shared" si="125"/>
        <v>4</v>
      </c>
      <c r="I652" s="5">
        <f t="shared" si="126"/>
        <v>5</v>
      </c>
      <c r="J652" s="3" cm="1">
        <f t="array" ref="J652">SUM(_xlfn._xlws.FILTER($D$2:$D$1312,_xlfn.MAP($E$2:$E$1312,_xlfn.LAMBDA(_xlpm.x,_xlpm.x=$E652))))</f>
        <v>4.8899755501222489E-4</v>
      </c>
      <c r="K652" s="3">
        <f t="shared" si="127"/>
        <v>1</v>
      </c>
      <c r="L652" s="3" cm="1">
        <f t="array" ref="L652">SUM(_xlfn._xlws.FILTER($D$2:$D$1312,_xlfn.MAP($F$2:$F$1312,_xlfn.LAMBDA(_xlpm.x,_xlpm.x=$F652))))</f>
        <v>4.8899755501222489E-4</v>
      </c>
      <c r="M652" s="3">
        <f t="shared" si="128"/>
        <v>1</v>
      </c>
      <c r="N652" s="3">
        <f t="shared" si="129"/>
        <v>0.2342468675289098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~schön~ : [ʃøːn]</v>
      </c>
      <c r="B653" s="2">
        <v>1</v>
      </c>
      <c r="C653" s="1" t="s">
        <v>1355</v>
      </c>
      <c r="D653" s="3">
        <f t="shared" si="121"/>
        <v>4.8899755501222489E-4</v>
      </c>
      <c r="E653" s="3" t="str">
        <f t="shared" si="122"/>
        <v>~schön~</v>
      </c>
      <c r="F653" s="3" t="str">
        <f t="shared" si="123"/>
        <v>[ʃøːn]</v>
      </c>
      <c r="G653" s="5">
        <f t="shared" si="124"/>
        <v>5</v>
      </c>
      <c r="H653" s="5">
        <f t="shared" si="125"/>
        <v>4</v>
      </c>
      <c r="I653" s="5">
        <f t="shared" si="126"/>
        <v>5</v>
      </c>
      <c r="J653" s="3" cm="1">
        <f t="array" ref="J653">SUM(_xlfn._xlws.FILTER($D$2:$D$1312,_xlfn.MAP($E$2:$E$1312,_xlfn.LAMBDA(_xlpm.x,_xlpm.x=$E653))))</f>
        <v>4.8899755501222489E-4</v>
      </c>
      <c r="K653" s="3">
        <f t="shared" si="127"/>
        <v>1</v>
      </c>
      <c r="L653" s="3" cm="1">
        <f t="array" ref="L653">SUM(_xlfn._xlws.FILTER($D$2:$D$1312,_xlfn.MAP($F$2:$F$1312,_xlfn.LAMBDA(_xlpm.x,_xlpm.x=$F653))))</f>
        <v>4.8899755501222489E-4</v>
      </c>
      <c r="M653" s="3">
        <f t="shared" si="128"/>
        <v>1</v>
      </c>
      <c r="N653" s="3">
        <f t="shared" si="129"/>
        <v>0.2342468675289098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~rper_~ : [ʁpɐ_]</v>
      </c>
      <c r="B654" s="2">
        <v>1</v>
      </c>
      <c r="C654" s="1" t="s">
        <v>1354</v>
      </c>
      <c r="D654" s="3">
        <f t="shared" si="121"/>
        <v>4.8899755501222489E-4</v>
      </c>
      <c r="E654" s="3" t="str">
        <f t="shared" si="122"/>
        <v>~rper_~</v>
      </c>
      <c r="F654" s="3" t="str">
        <f t="shared" si="123"/>
        <v>[ʁpɐ_]</v>
      </c>
      <c r="G654" s="5">
        <f t="shared" si="124"/>
        <v>5</v>
      </c>
      <c r="H654" s="5">
        <f t="shared" si="125"/>
        <v>4</v>
      </c>
      <c r="I654" s="5">
        <f t="shared" si="126"/>
        <v>5</v>
      </c>
      <c r="J654" s="3" cm="1">
        <f t="array" ref="J654">SUM(_xlfn._xlws.FILTER($D$2:$D$1312,_xlfn.MAP($E$2:$E$1312,_xlfn.LAMBDA(_xlpm.x,_xlpm.x=$E654))))</f>
        <v>4.8899755501222489E-4</v>
      </c>
      <c r="K654" s="3">
        <f t="shared" si="127"/>
        <v>1</v>
      </c>
      <c r="L654" s="3" cm="1">
        <f t="array" ref="L654">SUM(_xlfn._xlws.FILTER($D$2:$D$1312,_xlfn.MAP($F$2:$F$1312,_xlfn.LAMBDA(_xlpm.x,_xlpm.x=$F654))))</f>
        <v>4.8899755501222489E-4</v>
      </c>
      <c r="M654" s="3">
        <f t="shared" si="128"/>
        <v>1</v>
      </c>
      <c r="N654" s="3">
        <f t="shared" si="129"/>
        <v>0.2342468675289098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~ngst_~ : [ŋst_]</v>
      </c>
      <c r="B655" s="2">
        <v>1</v>
      </c>
      <c r="C655" s="1" t="s">
        <v>1353</v>
      </c>
      <c r="D655" s="3">
        <f t="shared" si="121"/>
        <v>4.8899755501222489E-4</v>
      </c>
      <c r="E655" s="3" t="str">
        <f t="shared" si="122"/>
        <v>~ngst_~</v>
      </c>
      <c r="F655" s="3" t="str">
        <f t="shared" si="123"/>
        <v>[ŋst_]</v>
      </c>
      <c r="G655" s="5">
        <f t="shared" si="124"/>
        <v>5</v>
      </c>
      <c r="H655" s="5">
        <f t="shared" si="125"/>
        <v>4</v>
      </c>
      <c r="I655" s="5">
        <f t="shared" si="126"/>
        <v>5</v>
      </c>
      <c r="J655" s="3" cm="1">
        <f t="array" ref="J655">SUM(_xlfn._xlws.FILTER($D$2:$D$1312,_xlfn.MAP($E$2:$E$1312,_xlfn.LAMBDA(_xlpm.x,_xlpm.x=$E655))))</f>
        <v>4.8899755501222489E-4</v>
      </c>
      <c r="K655" s="3">
        <f t="shared" si="127"/>
        <v>1</v>
      </c>
      <c r="L655" s="3" cm="1">
        <f t="array" ref="L655">SUM(_xlfn._xlws.FILTER($D$2:$D$1312,_xlfn.MAP($F$2:$F$1312,_xlfn.LAMBDA(_xlpm.x,_xlpm.x=$F655))))</f>
        <v>4.8899755501222489E-4</v>
      </c>
      <c r="M655" s="3">
        <f t="shared" si="128"/>
        <v>1</v>
      </c>
      <c r="N655" s="3">
        <f t="shared" si="129"/>
        <v>0.2342468675289098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~stamm~ : [ʃtam]</v>
      </c>
      <c r="B656" s="2">
        <v>1</v>
      </c>
      <c r="C656" s="1" t="s">
        <v>1352</v>
      </c>
      <c r="D656" s="3">
        <f t="shared" si="121"/>
        <v>4.8899755501222489E-4</v>
      </c>
      <c r="E656" s="3" t="str">
        <f t="shared" si="122"/>
        <v>~stamm~</v>
      </c>
      <c r="F656" s="3" t="str">
        <f t="shared" si="123"/>
        <v>[ʃtam]</v>
      </c>
      <c r="G656" s="5">
        <f t="shared" si="124"/>
        <v>5</v>
      </c>
      <c r="H656" s="5">
        <f t="shared" si="125"/>
        <v>4</v>
      </c>
      <c r="I656" s="5">
        <f t="shared" si="126"/>
        <v>5</v>
      </c>
      <c r="J656" s="3" cm="1">
        <f t="array" ref="J656">SUM(_xlfn._xlws.FILTER($D$2:$D$1312,_xlfn.MAP($E$2:$E$1312,_xlfn.LAMBDA(_xlpm.x,_xlpm.x=$E656))))</f>
        <v>4.8899755501222489E-4</v>
      </c>
      <c r="K656" s="3">
        <f t="shared" si="127"/>
        <v>1</v>
      </c>
      <c r="L656" s="3" cm="1">
        <f t="array" ref="L656">SUM(_xlfn._xlws.FILTER($D$2:$D$1312,_xlfn.MAP($F$2:$F$1312,_xlfn.LAMBDA(_xlpm.x,_xlpm.x=$F656))))</f>
        <v>4.8899755501222489E-4</v>
      </c>
      <c r="M656" s="3">
        <f t="shared" si="128"/>
        <v>1</v>
      </c>
      <c r="N656" s="3">
        <f t="shared" si="129"/>
        <v>0.2342468675289098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~stoff~ : [ʃtɔf]</v>
      </c>
      <c r="B657" s="2">
        <v>1</v>
      </c>
      <c r="C657" s="1" t="s">
        <v>1351</v>
      </c>
      <c r="D657" s="3">
        <f t="shared" si="121"/>
        <v>4.8899755501222489E-4</v>
      </c>
      <c r="E657" s="3" t="str">
        <f t="shared" si="122"/>
        <v>~stoff~</v>
      </c>
      <c r="F657" s="3" t="str">
        <f t="shared" si="123"/>
        <v>[ʃtɔf]</v>
      </c>
      <c r="G657" s="5">
        <f t="shared" si="124"/>
        <v>5</v>
      </c>
      <c r="H657" s="5">
        <f t="shared" si="125"/>
        <v>4</v>
      </c>
      <c r="I657" s="5">
        <f t="shared" si="126"/>
        <v>5</v>
      </c>
      <c r="J657" s="3" cm="1">
        <f t="array" ref="J657">SUM(_xlfn._xlws.FILTER($D$2:$D$1312,_xlfn.MAP($E$2:$E$1312,_xlfn.LAMBDA(_xlpm.x,_xlpm.x=$E657))))</f>
        <v>4.8899755501222489E-4</v>
      </c>
      <c r="K657" s="3">
        <f t="shared" si="127"/>
        <v>1</v>
      </c>
      <c r="L657" s="3" cm="1">
        <f t="array" ref="L657">SUM(_xlfn._xlws.FILTER($D$2:$D$1312,_xlfn.MAP($F$2:$F$1312,_xlfn.LAMBDA(_xlpm.x,_xlpm.x=$F657))))</f>
        <v>4.8899755501222489E-4</v>
      </c>
      <c r="M657" s="3">
        <f t="shared" si="128"/>
        <v>1</v>
      </c>
      <c r="N657" s="3">
        <f t="shared" si="129"/>
        <v>0.2342468675289098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~stück~ : [ʃtʏk]</v>
      </c>
      <c r="B658" s="2">
        <v>1</v>
      </c>
      <c r="C658" s="1" t="s">
        <v>1350</v>
      </c>
      <c r="D658" s="3">
        <f t="shared" si="121"/>
        <v>4.8899755501222489E-4</v>
      </c>
      <c r="E658" s="3" t="str">
        <f t="shared" si="122"/>
        <v>~stück~</v>
      </c>
      <c r="F658" s="3" t="str">
        <f t="shared" si="123"/>
        <v>[ʃtʏk]</v>
      </c>
      <c r="G658" s="5">
        <f t="shared" si="124"/>
        <v>5</v>
      </c>
      <c r="H658" s="5">
        <f t="shared" si="125"/>
        <v>4</v>
      </c>
      <c r="I658" s="5">
        <f t="shared" si="126"/>
        <v>5</v>
      </c>
      <c r="J658" s="3" cm="1">
        <f t="array" ref="J658">SUM(_xlfn._xlws.FILTER($D$2:$D$1312,_xlfn.MAP($E$2:$E$1312,_xlfn.LAMBDA(_xlpm.x,_xlpm.x=$E658))))</f>
        <v>4.8899755501222489E-4</v>
      </c>
      <c r="K658" s="3">
        <f t="shared" si="127"/>
        <v>1</v>
      </c>
      <c r="L658" s="3" cm="1">
        <f t="array" ref="L658">SUM(_xlfn._xlws.FILTER($D$2:$D$1312,_xlfn.MAP($F$2:$F$1312,_xlfn.LAMBDA(_xlpm.x,_xlpm.x=$F658))))</f>
        <v>4.8899755501222489E-4</v>
      </c>
      <c r="M658" s="3">
        <f t="shared" si="128"/>
        <v>1</v>
      </c>
      <c r="N658" s="3">
        <f t="shared" si="129"/>
        <v>0.2342468675289098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~still~ : [ʃtɪl]</v>
      </c>
      <c r="B659" s="2">
        <v>1</v>
      </c>
      <c r="C659" s="1" t="s">
        <v>1349</v>
      </c>
      <c r="D659" s="3">
        <f t="shared" si="121"/>
        <v>4.8899755501222489E-4</v>
      </c>
      <c r="E659" s="3" t="str">
        <f t="shared" si="122"/>
        <v>~still~</v>
      </c>
      <c r="F659" s="3" t="str">
        <f t="shared" si="123"/>
        <v>[ʃtɪl]</v>
      </c>
      <c r="G659" s="5">
        <f t="shared" si="124"/>
        <v>5</v>
      </c>
      <c r="H659" s="5">
        <f t="shared" si="125"/>
        <v>4</v>
      </c>
      <c r="I659" s="5">
        <f t="shared" si="126"/>
        <v>5</v>
      </c>
      <c r="J659" s="3" cm="1">
        <f t="array" ref="J659">SUM(_xlfn._xlws.FILTER($D$2:$D$1312,_xlfn.MAP($E$2:$E$1312,_xlfn.LAMBDA(_xlpm.x,_xlpm.x=$E659))))</f>
        <v>4.8899755501222489E-4</v>
      </c>
      <c r="K659" s="3">
        <f t="shared" si="127"/>
        <v>1</v>
      </c>
      <c r="L659" s="3" cm="1">
        <f t="array" ref="L659">SUM(_xlfn._xlws.FILTER($D$2:$D$1312,_xlfn.MAP($F$2:$F$1312,_xlfn.LAMBDA(_xlpm.x,_xlpm.x=$F659))))</f>
        <v>4.8899755501222489E-4</v>
      </c>
      <c r="M659" s="3">
        <f t="shared" si="128"/>
        <v>1</v>
      </c>
      <c r="N659" s="3">
        <f t="shared" si="129"/>
        <v>0.2342468675289098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~stopp~ : [ʃtɔp]</v>
      </c>
      <c r="B660" s="2">
        <v>1</v>
      </c>
      <c r="C660" s="1" t="s">
        <v>1348</v>
      </c>
      <c r="D660" s="3">
        <f t="shared" si="121"/>
        <v>4.8899755501222489E-4</v>
      </c>
      <c r="E660" s="3" t="str">
        <f t="shared" si="122"/>
        <v>~stopp~</v>
      </c>
      <c r="F660" s="3" t="str">
        <f t="shared" si="123"/>
        <v>[ʃtɔp]</v>
      </c>
      <c r="G660" s="5">
        <f t="shared" si="124"/>
        <v>5</v>
      </c>
      <c r="H660" s="5">
        <f t="shared" si="125"/>
        <v>4</v>
      </c>
      <c r="I660" s="5">
        <f t="shared" si="126"/>
        <v>5</v>
      </c>
      <c r="J660" s="3" cm="1">
        <f t="array" ref="J660">SUM(_xlfn._xlws.FILTER($D$2:$D$1312,_xlfn.MAP($E$2:$E$1312,_xlfn.LAMBDA(_xlpm.x,_xlpm.x=$E660))))</f>
        <v>4.8899755501222489E-4</v>
      </c>
      <c r="K660" s="3">
        <f t="shared" si="127"/>
        <v>1</v>
      </c>
      <c r="L660" s="3" cm="1">
        <f t="array" ref="L660">SUM(_xlfn._xlws.FILTER($D$2:$D$1312,_xlfn.MAP($F$2:$F$1312,_xlfn.LAMBDA(_xlpm.x,_xlpm.x=$F660))))</f>
        <v>4.8899755501222489E-4</v>
      </c>
      <c r="M660" s="3">
        <f t="shared" si="128"/>
        <v>1</v>
      </c>
      <c r="N660" s="3">
        <f t="shared" si="129"/>
        <v>0.2342468675289098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~errei~ : [ɐʁaɛ]</v>
      </c>
      <c r="B661" s="2">
        <v>1</v>
      </c>
      <c r="C661" s="1" t="s">
        <v>1347</v>
      </c>
      <c r="D661" s="3">
        <f t="shared" si="121"/>
        <v>4.8899755501222489E-4</v>
      </c>
      <c r="E661" s="3" t="str">
        <f t="shared" si="122"/>
        <v>~errei~</v>
      </c>
      <c r="F661" s="3" t="str">
        <f t="shared" si="123"/>
        <v>[ɐʁaɛ]</v>
      </c>
      <c r="G661" s="5">
        <f t="shared" si="124"/>
        <v>5</v>
      </c>
      <c r="H661" s="5">
        <f t="shared" si="125"/>
        <v>4</v>
      </c>
      <c r="I661" s="5">
        <f t="shared" si="126"/>
        <v>5</v>
      </c>
      <c r="J661" s="3" cm="1">
        <f t="array" ref="J661">SUM(_xlfn._xlws.FILTER($D$2:$D$1312,_xlfn.MAP($E$2:$E$1312,_xlfn.LAMBDA(_xlpm.x,_xlpm.x=$E661))))</f>
        <v>4.8899755501222489E-4</v>
      </c>
      <c r="K661" s="3">
        <f t="shared" si="127"/>
        <v>1</v>
      </c>
      <c r="L661" s="3" cm="1">
        <f t="array" ref="L661">SUM(_xlfn._xlws.FILTER($D$2:$D$1312,_xlfn.MAP($F$2:$F$1312,_xlfn.LAMBDA(_xlpm.x,_xlpm.x=$F661))))</f>
        <v>4.8899755501222489E-4</v>
      </c>
      <c r="M661" s="3">
        <f t="shared" si="128"/>
        <v>1</v>
      </c>
      <c r="N661" s="3">
        <f t="shared" si="129"/>
        <v>0.2342468675289098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~recht~ : [ʁɛçt]</v>
      </c>
      <c r="B662" s="2">
        <v>1</v>
      </c>
      <c r="C662" s="1" t="s">
        <v>1346</v>
      </c>
      <c r="D662" s="3">
        <f t="shared" si="121"/>
        <v>4.8899755501222489E-4</v>
      </c>
      <c r="E662" s="3" t="str">
        <f t="shared" si="122"/>
        <v>~recht~</v>
      </c>
      <c r="F662" s="3" t="str">
        <f t="shared" si="123"/>
        <v>[ʁɛçt]</v>
      </c>
      <c r="G662" s="5">
        <f t="shared" si="124"/>
        <v>5</v>
      </c>
      <c r="H662" s="5">
        <f t="shared" si="125"/>
        <v>4</v>
      </c>
      <c r="I662" s="5">
        <f t="shared" si="126"/>
        <v>5</v>
      </c>
      <c r="J662" s="3" cm="1">
        <f t="array" ref="J662">SUM(_xlfn._xlws.FILTER($D$2:$D$1312,_xlfn.MAP($E$2:$E$1312,_xlfn.LAMBDA(_xlpm.x,_xlpm.x=$E662))))</f>
        <v>4.8899755501222489E-4</v>
      </c>
      <c r="K662" s="3">
        <f t="shared" si="127"/>
        <v>1</v>
      </c>
      <c r="L662" s="3" cm="1">
        <f t="array" ref="L662">SUM(_xlfn._xlws.FILTER($D$2:$D$1312,_xlfn.MAP($F$2:$F$1312,_xlfn.LAMBDA(_xlpm.x,_xlpm.x=$F662))))</f>
        <v>4.8899755501222489E-4</v>
      </c>
      <c r="M662" s="3">
        <f t="shared" si="128"/>
        <v>1</v>
      </c>
      <c r="N662" s="3">
        <f t="shared" si="129"/>
        <v>0.2342468675289098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~rgel_~ : [ʁɡl_]</v>
      </c>
      <c r="B663" s="2">
        <v>1</v>
      </c>
      <c r="C663" s="1" t="s">
        <v>1345</v>
      </c>
      <c r="D663" s="3">
        <f t="shared" si="121"/>
        <v>4.8899755501222489E-4</v>
      </c>
      <c r="E663" s="3" t="str">
        <f t="shared" si="122"/>
        <v>~rgel_~</v>
      </c>
      <c r="F663" s="3" t="str">
        <f t="shared" si="123"/>
        <v>[ʁɡl_]</v>
      </c>
      <c r="G663" s="5">
        <f t="shared" si="124"/>
        <v>5</v>
      </c>
      <c r="H663" s="5">
        <f t="shared" si="125"/>
        <v>4</v>
      </c>
      <c r="I663" s="5">
        <f t="shared" si="126"/>
        <v>5</v>
      </c>
      <c r="J663" s="3" cm="1">
        <f t="array" ref="J663">SUM(_xlfn._xlws.FILTER($D$2:$D$1312,_xlfn.MAP($E$2:$E$1312,_xlfn.LAMBDA(_xlpm.x,_xlpm.x=$E663))))</f>
        <v>4.8899755501222489E-4</v>
      </c>
      <c r="K663" s="3">
        <f t="shared" si="127"/>
        <v>1</v>
      </c>
      <c r="L663" s="3" cm="1">
        <f t="array" ref="L663">SUM(_xlfn._xlws.FILTER($D$2:$D$1312,_xlfn.MAP($F$2:$F$1312,_xlfn.LAMBDA(_xlpm.x,_xlpm.x=$F663))))</f>
        <v>4.8899755501222489E-4</v>
      </c>
      <c r="M663" s="3">
        <f t="shared" si="128"/>
        <v>1</v>
      </c>
      <c r="N663" s="3">
        <f t="shared" si="129"/>
        <v>0.2342468675289098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~rolle~ : [ʁɔle]</v>
      </c>
      <c r="B664" s="2">
        <v>1</v>
      </c>
      <c r="C664" s="1" t="s">
        <v>1344</v>
      </c>
      <c r="D664" s="3">
        <f t="shared" si="121"/>
        <v>4.8899755501222489E-4</v>
      </c>
      <c r="E664" s="3" t="str">
        <f t="shared" si="122"/>
        <v>~rolle~</v>
      </c>
      <c r="F664" s="3" t="str">
        <f t="shared" si="123"/>
        <v>[ʁɔle]</v>
      </c>
      <c r="G664" s="5">
        <f t="shared" si="124"/>
        <v>5</v>
      </c>
      <c r="H664" s="5">
        <f t="shared" si="125"/>
        <v>4</v>
      </c>
      <c r="I664" s="5">
        <f t="shared" si="126"/>
        <v>5</v>
      </c>
      <c r="J664" s="3" cm="1">
        <f t="array" ref="J664">SUM(_xlfn._xlws.FILTER($D$2:$D$1312,_xlfn.MAP($E$2:$E$1312,_xlfn.LAMBDA(_xlpm.x,_xlpm.x=$E664))))</f>
        <v>4.8899755501222489E-4</v>
      </c>
      <c r="K664" s="3">
        <f t="shared" si="127"/>
        <v>1</v>
      </c>
      <c r="L664" s="3" cm="1">
        <f t="array" ref="L664">SUM(_xlfn._xlws.FILTER($D$2:$D$1312,_xlfn.MAP($F$2:$F$1312,_xlfn.LAMBDA(_xlpm.x,_xlpm.x=$F664))))</f>
        <v>4.8899755501222489E-4</v>
      </c>
      <c r="M664" s="3">
        <f t="shared" si="128"/>
        <v>1</v>
      </c>
      <c r="N664" s="3">
        <f t="shared" si="129"/>
        <v>0.2342468675289098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~resse~ : [ʁɛse]</v>
      </c>
      <c r="B665" s="2">
        <v>1</v>
      </c>
      <c r="C665" s="1" t="s">
        <v>1343</v>
      </c>
      <c r="D665" s="3">
        <f t="shared" si="121"/>
        <v>4.8899755501222489E-4</v>
      </c>
      <c r="E665" s="3" t="str">
        <f t="shared" si="122"/>
        <v>~resse~</v>
      </c>
      <c r="F665" s="3" t="str">
        <f t="shared" si="123"/>
        <v>[ʁɛse]</v>
      </c>
      <c r="G665" s="5">
        <f t="shared" si="124"/>
        <v>5</v>
      </c>
      <c r="H665" s="5">
        <f t="shared" si="125"/>
        <v>4</v>
      </c>
      <c r="I665" s="5">
        <f t="shared" si="126"/>
        <v>5</v>
      </c>
      <c r="J665" s="3" cm="1">
        <f t="array" ref="J665">SUM(_xlfn._xlws.FILTER($D$2:$D$1312,_xlfn.MAP($E$2:$E$1312,_xlfn.LAMBDA(_xlpm.x,_xlpm.x=$E665))))</f>
        <v>4.8899755501222489E-4</v>
      </c>
      <c r="K665" s="3">
        <f t="shared" si="127"/>
        <v>1</v>
      </c>
      <c r="L665" s="3" cm="1">
        <f t="array" ref="L665">SUM(_xlfn._xlws.FILTER($D$2:$D$1312,_xlfn.MAP($F$2:$F$1312,_xlfn.LAMBDA(_xlpm.x,_xlpm.x=$F665))))</f>
        <v>4.8899755501222489E-4</v>
      </c>
      <c r="M665" s="3">
        <f t="shared" si="128"/>
        <v>1</v>
      </c>
      <c r="N665" s="3">
        <f t="shared" si="129"/>
        <v>0.2342468675289098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~ersto~ : [ɐʃtɔ]</v>
      </c>
      <c r="B666" s="2">
        <v>1</v>
      </c>
      <c r="C666" s="1" t="s">
        <v>1342</v>
      </c>
      <c r="D666" s="3">
        <f t="shared" si="121"/>
        <v>4.8899755501222489E-4</v>
      </c>
      <c r="E666" s="3" t="str">
        <f t="shared" si="122"/>
        <v>~ersto~</v>
      </c>
      <c r="F666" s="3" t="str">
        <f t="shared" si="123"/>
        <v>[ɐʃtɔ]</v>
      </c>
      <c r="G666" s="5">
        <f t="shared" si="124"/>
        <v>5</v>
      </c>
      <c r="H666" s="5">
        <f t="shared" si="125"/>
        <v>4</v>
      </c>
      <c r="I666" s="5">
        <f t="shared" si="126"/>
        <v>5</v>
      </c>
      <c r="J666" s="3" cm="1">
        <f t="array" ref="J666">SUM(_xlfn._xlws.FILTER($D$2:$D$1312,_xlfn.MAP($E$2:$E$1312,_xlfn.LAMBDA(_xlpm.x,_xlpm.x=$E666))))</f>
        <v>4.8899755501222489E-4</v>
      </c>
      <c r="K666" s="3">
        <f t="shared" si="127"/>
        <v>1</v>
      </c>
      <c r="L666" s="3" cm="1">
        <f t="array" ref="L666">SUM(_xlfn._xlws.FILTER($D$2:$D$1312,_xlfn.MAP($F$2:$F$1312,_xlfn.LAMBDA(_xlpm.x,_xlpm.x=$F666))))</f>
        <v>4.8899755501222489E-4</v>
      </c>
      <c r="M666" s="3">
        <f t="shared" si="128"/>
        <v>1</v>
      </c>
      <c r="N666" s="3">
        <f t="shared" si="129"/>
        <v>0.2342468675289098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~junge~ : [ʝʊŋe]</v>
      </c>
      <c r="B667" s="2">
        <v>1</v>
      </c>
      <c r="C667" s="1" t="s">
        <v>1341</v>
      </c>
      <c r="D667" s="3">
        <f t="shared" si="121"/>
        <v>4.8899755501222489E-4</v>
      </c>
      <c r="E667" s="3" t="str">
        <f t="shared" si="122"/>
        <v>~junge~</v>
      </c>
      <c r="F667" s="3" t="str">
        <f t="shared" si="123"/>
        <v>[ʝʊŋe]</v>
      </c>
      <c r="G667" s="5">
        <f t="shared" si="124"/>
        <v>5</v>
      </c>
      <c r="H667" s="5">
        <f t="shared" si="125"/>
        <v>4</v>
      </c>
      <c r="I667" s="5">
        <f t="shared" si="126"/>
        <v>5</v>
      </c>
      <c r="J667" s="3" cm="1">
        <f t="array" ref="J667">SUM(_xlfn._xlws.FILTER($D$2:$D$1312,_xlfn.MAP($E$2:$E$1312,_xlfn.LAMBDA(_xlpm.x,_xlpm.x=$E667))))</f>
        <v>4.8899755501222489E-4</v>
      </c>
      <c r="K667" s="3">
        <f t="shared" si="127"/>
        <v>1</v>
      </c>
      <c r="L667" s="3" cm="1">
        <f t="array" ref="L667">SUM(_xlfn._xlws.FILTER($D$2:$D$1312,_xlfn.MAP($F$2:$F$1312,_xlfn.LAMBDA(_xlpm.x,_xlpm.x=$F667))))</f>
        <v>4.8899755501222489E-4</v>
      </c>
      <c r="M667" s="3">
        <f t="shared" si="128"/>
        <v>1</v>
      </c>
      <c r="N667" s="3">
        <f t="shared" si="129"/>
        <v>0.2342468675289098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~orgel~ : [ɔʁɡl]</v>
      </c>
      <c r="B668" s="2">
        <v>1</v>
      </c>
      <c r="C668" s="1" t="s">
        <v>1340</v>
      </c>
      <c r="D668" s="3">
        <f t="shared" si="121"/>
        <v>4.8899755501222489E-4</v>
      </c>
      <c r="E668" s="3" t="str">
        <f t="shared" si="122"/>
        <v>~orgel~</v>
      </c>
      <c r="F668" s="3" t="str">
        <f t="shared" si="123"/>
        <v>[ɔʁɡl]</v>
      </c>
      <c r="G668" s="5">
        <f t="shared" si="124"/>
        <v>5</v>
      </c>
      <c r="H668" s="5">
        <f t="shared" si="125"/>
        <v>4</v>
      </c>
      <c r="I668" s="5">
        <f t="shared" si="126"/>
        <v>5</v>
      </c>
      <c r="J668" s="3" cm="1">
        <f t="array" ref="J668">SUM(_xlfn._xlws.FILTER($D$2:$D$1312,_xlfn.MAP($E$2:$E$1312,_xlfn.LAMBDA(_xlpm.x,_xlpm.x=$E668))))</f>
        <v>4.8899755501222489E-4</v>
      </c>
      <c r="K668" s="3">
        <f t="shared" si="127"/>
        <v>1</v>
      </c>
      <c r="L668" s="3" cm="1">
        <f t="array" ref="L668">SUM(_xlfn._xlws.FILTER($D$2:$D$1312,_xlfn.MAP($F$2:$F$1312,_xlfn.LAMBDA(_xlpm.x,_xlpm.x=$F668))))</f>
        <v>4.8899755501222489E-4</v>
      </c>
      <c r="M668" s="3">
        <f t="shared" si="128"/>
        <v>1</v>
      </c>
      <c r="N668" s="3">
        <f t="shared" si="129"/>
        <v>0.2342468675289098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~akti~ : [aktsi]</v>
      </c>
      <c r="B669" s="2">
        <v>1</v>
      </c>
      <c r="C669" s="1" t="s">
        <v>1339</v>
      </c>
      <c r="D669" s="3">
        <f t="shared" si="121"/>
        <v>4.8899755501222489E-4</v>
      </c>
      <c r="E669" s="1" t="str">
        <f t="shared" si="122"/>
        <v>~akti~</v>
      </c>
      <c r="F669" s="1" t="str">
        <f t="shared" si="123"/>
        <v>[aktsi]</v>
      </c>
      <c r="G669" s="5">
        <f t="shared" si="124"/>
        <v>4</v>
      </c>
      <c r="H669" s="5">
        <f t="shared" si="125"/>
        <v>5</v>
      </c>
      <c r="I669" s="5">
        <f t="shared" si="126"/>
        <v>5</v>
      </c>
      <c r="J669" s="3" cm="1">
        <f t="array" ref="J669">SUM(_xlfn._xlws.FILTER($D$2:$D$1312,_xlfn.MAP($E$2:$E$1312,_xlfn.LAMBDA(_xlpm.x,_xlpm.x=$E669))))</f>
        <v>4.8899755501222489E-4</v>
      </c>
      <c r="K669" s="3">
        <f t="shared" si="127"/>
        <v>1</v>
      </c>
      <c r="L669" s="3" cm="1">
        <f t="array" ref="L669">SUM(_xlfn._xlws.FILTER($D$2:$D$1312,_xlfn.MAP($F$2:$F$1312,_xlfn.LAMBDA(_xlpm.x,_xlpm.x=$F669))))</f>
        <v>4.8899755501222489E-4</v>
      </c>
      <c r="M669" s="3">
        <f t="shared" si="128"/>
        <v>1</v>
      </c>
      <c r="N669" s="3">
        <f t="shared" si="129"/>
        <v>0.25439985932113074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~arbei~ : [aʁbaɛ]</v>
      </c>
      <c r="B670" s="2">
        <v>1</v>
      </c>
      <c r="C670" s="1" t="s">
        <v>1338</v>
      </c>
      <c r="D670" s="3">
        <f t="shared" si="121"/>
        <v>4.8899755501222489E-4</v>
      </c>
      <c r="E670" s="1" t="str">
        <f t="shared" si="122"/>
        <v>~arbei~</v>
      </c>
      <c r="F670" s="1" t="str">
        <f t="shared" si="123"/>
        <v>[aʁbaɛ]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 cm="1">
        <f t="array" ref="J670">SUM(_xlfn._xlws.FILTER($D$2:$D$1312,_xlfn.MAP($E$2:$E$1312,_xlfn.LAMBDA(_xlpm.x,_xlpm.x=$E670))))</f>
        <v>4.8899755501222489E-4</v>
      </c>
      <c r="K670" s="3">
        <f t="shared" si="127"/>
        <v>1</v>
      </c>
      <c r="L670" s="3" cm="1">
        <f t="array" ref="L670">SUM(_xlfn._xlws.FILTER($D$2:$D$1312,_xlfn.MAP($F$2:$F$1312,_xlfn.LAMBDA(_xlpm.x,_xlpm.x=$F670))))</f>
        <v>4.8899755501222489E-4</v>
      </c>
      <c r="M670" s="3">
        <f t="shared" si="128"/>
        <v>1</v>
      </c>
      <c r="N670" s="3">
        <f t="shared" si="129"/>
        <v>0.25439985932113074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~abend~ : [aːbmt]</v>
      </c>
      <c r="B671" s="2">
        <v>1</v>
      </c>
      <c r="C671" s="1" t="s">
        <v>1337</v>
      </c>
      <c r="D671" s="3">
        <f t="shared" si="121"/>
        <v>4.8899755501222489E-4</v>
      </c>
      <c r="E671" s="1" t="str">
        <f t="shared" si="122"/>
        <v>~abend~</v>
      </c>
      <c r="F671" s="1" t="str">
        <f t="shared" si="123"/>
        <v>[aːbmt]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SUM(_xlfn._xlws.FILTER($D$2:$D$1312,_xlfn.MAP($E$2:$E$1312,_xlfn.LAMBDA(_xlpm.x,_xlpm.x=$E671))))</f>
        <v>4.8899755501222489E-4</v>
      </c>
      <c r="K671" s="3">
        <f t="shared" si="127"/>
        <v>1</v>
      </c>
      <c r="L671" s="3" cm="1">
        <f t="array" ref="L671">SUM(_xlfn._xlws.FILTER($D$2:$D$1312,_xlfn.MAP($F$2:$F$1312,_xlfn.LAMBDA(_xlpm.x,_xlpm.x=$F671))))</f>
        <v>4.8899755501222489E-4</v>
      </c>
      <c r="M671" s="3">
        <f t="shared" si="128"/>
        <v>1</v>
      </c>
      <c r="N671" s="3">
        <f t="shared" si="129"/>
        <v>0.25439985932113074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~einfa~ : [aɛnfa]</v>
      </c>
      <c r="B672" s="2">
        <v>1</v>
      </c>
      <c r="C672" s="1" t="s">
        <v>1336</v>
      </c>
      <c r="D672" s="3">
        <f t="shared" si="121"/>
        <v>4.8899755501222489E-4</v>
      </c>
      <c r="E672" s="1" t="str">
        <f t="shared" si="122"/>
        <v>~einfa~</v>
      </c>
      <c r="F672" s="1" t="str">
        <f t="shared" si="123"/>
        <v>[aɛnfa]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 cm="1">
        <f t="array" ref="J672">SUM(_xlfn._xlws.FILTER($D$2:$D$1312,_xlfn.MAP($E$2:$E$1312,_xlfn.LAMBDA(_xlpm.x,_xlpm.x=$E672))))</f>
        <v>4.8899755501222489E-4</v>
      </c>
      <c r="K672" s="3">
        <f t="shared" si="127"/>
        <v>1</v>
      </c>
      <c r="L672" s="3" cm="1">
        <f t="array" ref="L672">SUM(_xlfn._xlws.FILTER($D$2:$D$1312,_xlfn.MAP($F$2:$F$1312,_xlfn.LAMBDA(_xlpm.x,_xlpm.x=$F672))))</f>
        <v>4.8899755501222489E-4</v>
      </c>
      <c r="M672" s="3">
        <f t="shared" si="128"/>
        <v>1</v>
      </c>
      <c r="N672" s="3">
        <f t="shared" si="129"/>
        <v>0.25439985932113074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~auto~ : [aɔtoː]</v>
      </c>
      <c r="B673" s="2">
        <v>1</v>
      </c>
      <c r="C673" s="1" t="s">
        <v>1335</v>
      </c>
      <c r="D673" s="3">
        <f t="shared" si="121"/>
        <v>4.8899755501222489E-4</v>
      </c>
      <c r="E673" s="1" t="str">
        <f t="shared" si="122"/>
        <v>~auto~</v>
      </c>
      <c r="F673" s="1" t="str">
        <f t="shared" si="123"/>
        <v>[aɔtoː]</v>
      </c>
      <c r="G673" s="5">
        <f t="shared" si="124"/>
        <v>4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SUM(_xlfn._xlws.FILTER($D$2:$D$1312,_xlfn.MAP($E$2:$E$1312,_xlfn.LAMBDA(_xlpm.x,_xlpm.x=$E673))))</f>
        <v>4.8899755501222489E-4</v>
      </c>
      <c r="K673" s="3">
        <f t="shared" si="127"/>
        <v>1</v>
      </c>
      <c r="L673" s="3" cm="1">
        <f t="array" ref="L673">SUM(_xlfn._xlws.FILTER($D$2:$D$1312,_xlfn.MAP($F$2:$F$1312,_xlfn.LAMBDA(_xlpm.x,_xlpm.x=$F673))))</f>
        <v>4.8899755501222489E-4</v>
      </c>
      <c r="M673" s="3">
        <f t="shared" si="128"/>
        <v>1</v>
      </c>
      <c r="N673" s="3">
        <f t="shared" si="129"/>
        <v>0.25439985932113074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~beide~ : [baɛde]</v>
      </c>
      <c r="B674" s="2">
        <v>1</v>
      </c>
      <c r="C674" s="1" t="s">
        <v>1334</v>
      </c>
      <c r="D674" s="3">
        <f t="shared" si="121"/>
        <v>4.8899755501222489E-4</v>
      </c>
      <c r="E674" s="1" t="str">
        <f t="shared" si="122"/>
        <v>~beide~</v>
      </c>
      <c r="F674" s="1" t="str">
        <f t="shared" si="123"/>
        <v>[baɛde]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 cm="1">
        <f t="array" ref="J674">SUM(_xlfn._xlws.FILTER($D$2:$D$1312,_xlfn.MAP($E$2:$E$1312,_xlfn.LAMBDA(_xlpm.x,_xlpm.x=$E674))))</f>
        <v>4.8899755501222489E-4</v>
      </c>
      <c r="K674" s="3">
        <f t="shared" si="127"/>
        <v>1</v>
      </c>
      <c r="L674" s="3" cm="1">
        <f t="array" ref="L674">SUM(_xlfn._xlws.FILTER($D$2:$D$1312,_xlfn.MAP($F$2:$F$1312,_xlfn.LAMBDA(_xlpm.x,_xlpm.x=$F674))))</f>
        <v>4.8899755501222489E-4</v>
      </c>
      <c r="M674" s="3">
        <f t="shared" si="128"/>
        <v>1</v>
      </c>
      <c r="N674" s="3">
        <f t="shared" si="129"/>
        <v>0.25439985932113074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~basi~ : [baːzɪ]</v>
      </c>
      <c r="B675" s="2">
        <v>1</v>
      </c>
      <c r="C675" s="1" t="s">
        <v>1333</v>
      </c>
      <c r="D675" s="3">
        <f t="shared" si="121"/>
        <v>4.8899755501222489E-4</v>
      </c>
      <c r="E675" s="1" t="str">
        <f t="shared" si="122"/>
        <v>~basi~</v>
      </c>
      <c r="F675" s="1" t="str">
        <f t="shared" si="123"/>
        <v>[baːzɪ]</v>
      </c>
      <c r="G675" s="5">
        <f t="shared" si="124"/>
        <v>4</v>
      </c>
      <c r="H675" s="5">
        <f t="shared" si="125"/>
        <v>5</v>
      </c>
      <c r="I675" s="5">
        <f t="shared" si="126"/>
        <v>5</v>
      </c>
      <c r="J675" s="3" cm="1">
        <f t="array" ref="J675">SUM(_xlfn._xlws.FILTER($D$2:$D$1312,_xlfn.MAP($E$2:$E$1312,_xlfn.LAMBDA(_xlpm.x,_xlpm.x=$E675))))</f>
        <v>4.8899755501222489E-4</v>
      </c>
      <c r="K675" s="3">
        <f t="shared" si="127"/>
        <v>1</v>
      </c>
      <c r="L675" s="3" cm="1">
        <f t="array" ref="L675">SUM(_xlfn._xlws.FILTER($D$2:$D$1312,_xlfn.MAP($F$2:$F$1312,_xlfn.LAMBDA(_xlpm.x,_xlpm.x=$F675))))</f>
        <v>4.8899755501222489E-4</v>
      </c>
      <c r="M675" s="3">
        <f t="shared" si="128"/>
        <v>1</v>
      </c>
      <c r="N675" s="3">
        <f t="shared" si="129"/>
        <v>0.25439985932113074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~bedeu~ : [bedɔœ]</v>
      </c>
      <c r="B676" s="2">
        <v>1</v>
      </c>
      <c r="C676" s="1" t="s">
        <v>1332</v>
      </c>
      <c r="D676" s="3">
        <f t="shared" si="121"/>
        <v>4.8899755501222489E-4</v>
      </c>
      <c r="E676" s="1" t="str">
        <f t="shared" si="122"/>
        <v>~bedeu~</v>
      </c>
      <c r="F676" s="1" t="str">
        <f t="shared" si="123"/>
        <v>[bedɔœ]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 cm="1">
        <f t="array" ref="J676">SUM(_xlfn._xlws.FILTER($D$2:$D$1312,_xlfn.MAP($E$2:$E$1312,_xlfn.LAMBDA(_xlpm.x,_xlpm.x=$E676))))</f>
        <v>4.8899755501222489E-4</v>
      </c>
      <c r="K676" s="3">
        <f t="shared" si="127"/>
        <v>1</v>
      </c>
      <c r="L676" s="3" cm="1">
        <f t="array" ref="L676">SUM(_xlfn._xlws.FILTER($D$2:$D$1312,_xlfn.MAP($F$2:$F$1312,_xlfn.LAMBDA(_xlpm.x,_xlpm.x=$F676))))</f>
        <v>4.8899755501222489E-4</v>
      </c>
      <c r="M676" s="3">
        <f t="shared" si="128"/>
        <v>1</v>
      </c>
      <c r="N676" s="3">
        <f t="shared" si="129"/>
        <v>0.25439985932113074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~beka~ : [bekaː]</v>
      </c>
      <c r="B677" s="2">
        <v>1</v>
      </c>
      <c r="C677" s="1" t="s">
        <v>1331</v>
      </c>
      <c r="D677" s="3">
        <f t="shared" si="121"/>
        <v>4.8899755501222489E-4</v>
      </c>
      <c r="E677" s="1" t="str">
        <f t="shared" si="122"/>
        <v>~beka~</v>
      </c>
      <c r="F677" s="1" t="str">
        <f t="shared" si="123"/>
        <v>[bekaː]</v>
      </c>
      <c r="G677" s="5">
        <f t="shared" si="124"/>
        <v>4</v>
      </c>
      <c r="H677" s="5">
        <f t="shared" si="125"/>
        <v>5</v>
      </c>
      <c r="I677" s="5">
        <f t="shared" si="126"/>
        <v>5</v>
      </c>
      <c r="J677" s="3" cm="1">
        <f t="array" ref="J677">SUM(_xlfn._xlws.FILTER($D$2:$D$1312,_xlfn.MAP($E$2:$E$1312,_xlfn.LAMBDA(_xlpm.x,_xlpm.x=$E677))))</f>
        <v>4.8899755501222489E-4</v>
      </c>
      <c r="K677" s="3">
        <f t="shared" si="127"/>
        <v>1</v>
      </c>
      <c r="L677" s="3" cm="1">
        <f t="array" ref="L677">SUM(_xlfn._xlws.FILTER($D$2:$D$1312,_xlfn.MAP($F$2:$F$1312,_xlfn.LAMBDA(_xlpm.x,_xlpm.x=$F677))))</f>
        <v>4.8899755501222489E-4</v>
      </c>
      <c r="M677" s="3">
        <f t="shared" si="128"/>
        <v>1</v>
      </c>
      <c r="N677" s="3">
        <f t="shared" si="129"/>
        <v>0.25439985932113074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~betra~ : [betʁa]</v>
      </c>
      <c r="B678" s="2">
        <v>1</v>
      </c>
      <c r="C678" s="1" t="s">
        <v>1330</v>
      </c>
      <c r="D678" s="3">
        <f t="shared" si="121"/>
        <v>4.8899755501222489E-4</v>
      </c>
      <c r="E678" s="1" t="str">
        <f t="shared" si="122"/>
        <v>~betra~</v>
      </c>
      <c r="F678" s="1" t="str">
        <f t="shared" si="123"/>
        <v>[betʁa]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 cm="1">
        <f t="array" ref="J678">SUM(_xlfn._xlws.FILTER($D$2:$D$1312,_xlfn.MAP($E$2:$E$1312,_xlfn.LAMBDA(_xlpm.x,_xlpm.x=$E678))))</f>
        <v>4.8899755501222489E-4</v>
      </c>
      <c r="K678" s="3">
        <f t="shared" si="127"/>
        <v>1</v>
      </c>
      <c r="L678" s="3" cm="1">
        <f t="array" ref="L678">SUM(_xlfn._xlws.FILTER($D$2:$D$1312,_xlfn.MAP($F$2:$F$1312,_xlfn.LAMBDA(_xlpm.x,_xlpm.x=$F678))))</f>
        <v>4.8899755501222489E-4</v>
      </c>
      <c r="M678" s="3">
        <f t="shared" si="128"/>
        <v>1</v>
      </c>
      <c r="N678" s="3">
        <f t="shared" si="129"/>
        <v>0.25439985932113074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~bewe~ : [beveː]</v>
      </c>
      <c r="B679" s="2">
        <v>1</v>
      </c>
      <c r="C679" s="1" t="s">
        <v>1329</v>
      </c>
      <c r="D679" s="3">
        <f t="shared" si="121"/>
        <v>4.8899755501222489E-4</v>
      </c>
      <c r="E679" s="1" t="str">
        <f t="shared" si="122"/>
        <v>~bewe~</v>
      </c>
      <c r="F679" s="1" t="str">
        <f t="shared" si="123"/>
        <v>[beveː]</v>
      </c>
      <c r="G679" s="5">
        <f t="shared" si="124"/>
        <v>4</v>
      </c>
      <c r="H679" s="5">
        <f t="shared" si="125"/>
        <v>5</v>
      </c>
      <c r="I679" s="5">
        <f t="shared" si="126"/>
        <v>5</v>
      </c>
      <c r="J679" s="3" cm="1">
        <f t="array" ref="J679">SUM(_xlfn._xlws.FILTER($D$2:$D$1312,_xlfn.MAP($E$2:$E$1312,_xlfn.LAMBDA(_xlpm.x,_xlpm.x=$E679))))</f>
        <v>4.8899755501222489E-4</v>
      </c>
      <c r="K679" s="3">
        <f t="shared" si="127"/>
        <v>1</v>
      </c>
      <c r="L679" s="3" cm="1">
        <f t="array" ref="L679">SUM(_xlfn._xlws.FILTER($D$2:$D$1312,_xlfn.MAP($F$2:$F$1312,_xlfn.LAMBDA(_xlpm.x,_xlpm.x=$F679))))</f>
        <v>4.8899755501222489E-4</v>
      </c>
      <c r="M679" s="3">
        <f t="shared" si="128"/>
        <v>1</v>
      </c>
      <c r="N679" s="3">
        <f t="shared" si="129"/>
        <v>0.25439985932113074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~besu~ : [bezuː]</v>
      </c>
      <c r="B680" s="2">
        <v>1</v>
      </c>
      <c r="C680" s="1" t="s">
        <v>1328</v>
      </c>
      <c r="D680" s="3">
        <f t="shared" si="121"/>
        <v>4.8899755501222489E-4</v>
      </c>
      <c r="E680" s="3" t="str">
        <f t="shared" si="122"/>
        <v>~besu~</v>
      </c>
      <c r="F680" s="3" t="str">
        <f t="shared" si="123"/>
        <v>[bezuː]</v>
      </c>
      <c r="G680" s="5">
        <f t="shared" si="124"/>
        <v>4</v>
      </c>
      <c r="H680" s="5">
        <f t="shared" si="125"/>
        <v>5</v>
      </c>
      <c r="I680" s="5">
        <f t="shared" si="126"/>
        <v>5</v>
      </c>
      <c r="J680" s="3" cm="1">
        <f t="array" ref="J680">SUM(_xlfn._xlws.FILTER($D$2:$D$1312,_xlfn.MAP($E$2:$E$1312,_xlfn.LAMBDA(_xlpm.x,_xlpm.x=$E680))))</f>
        <v>4.8899755501222489E-4</v>
      </c>
      <c r="K680" s="3">
        <f t="shared" si="127"/>
        <v>1</v>
      </c>
      <c r="L680" s="3" cm="1">
        <f t="array" ref="L680">SUM(_xlfn._xlws.FILTER($D$2:$D$1312,_xlfn.MAP($F$2:$F$1312,_xlfn.LAMBDA(_xlpm.x,_xlpm.x=$F680))))</f>
        <v>4.8899755501222489E-4</v>
      </c>
      <c r="M680" s="3">
        <f t="shared" si="128"/>
        <v>1</v>
      </c>
      <c r="N680" s="3">
        <f t="shared" si="129"/>
        <v>0.25439985932113074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~biere~ : [biːʁe]</v>
      </c>
      <c r="B681" s="2">
        <v>1</v>
      </c>
      <c r="C681" s="1" t="s">
        <v>1327</v>
      </c>
      <c r="D681" s="3">
        <f t="shared" si="121"/>
        <v>4.8899755501222489E-4</v>
      </c>
      <c r="E681" s="1" t="str">
        <f t="shared" si="122"/>
        <v>~biere~</v>
      </c>
      <c r="F681" s="1" t="str">
        <f t="shared" si="123"/>
        <v>[biːʁe]</v>
      </c>
      <c r="G681" s="5">
        <f t="shared" si="124"/>
        <v>5</v>
      </c>
      <c r="H681" s="5">
        <f t="shared" si="125"/>
        <v>5</v>
      </c>
      <c r="I681" s="5">
        <f t="shared" si="126"/>
        <v>5</v>
      </c>
      <c r="J681" s="3" cm="1">
        <f t="array" ref="J681">SUM(_xlfn._xlws.FILTER($D$2:$D$1312,_xlfn.MAP($E$2:$E$1312,_xlfn.LAMBDA(_xlpm.x,_xlpm.x=$E681))))</f>
        <v>4.8899755501222489E-4</v>
      </c>
      <c r="K681" s="3">
        <f t="shared" si="127"/>
        <v>1</v>
      </c>
      <c r="L681" s="3" cm="1">
        <f t="array" ref="L681">SUM(_xlfn._xlws.FILTER($D$2:$D$1312,_xlfn.MAP($F$2:$F$1312,_xlfn.LAMBDA(_xlpm.x,_xlpm.x=$F681))))</f>
        <v>4.8899755501222489E-4</v>
      </c>
      <c r="M681" s="3">
        <f t="shared" si="128"/>
        <v>1</v>
      </c>
      <c r="N681" s="3">
        <f t="shared" si="129"/>
        <v>0.25439985932113074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~blau_~ : [blaɔ_]</v>
      </c>
      <c r="B682" s="2">
        <v>1</v>
      </c>
      <c r="C682" s="1" t="s">
        <v>1326</v>
      </c>
      <c r="D682" s="3">
        <f t="shared" si="121"/>
        <v>4.8899755501222489E-4</v>
      </c>
      <c r="E682" s="1" t="str">
        <f t="shared" si="122"/>
        <v>~blau_~</v>
      </c>
      <c r="F682" s="1" t="str">
        <f t="shared" si="123"/>
        <v>[blaɔ_]</v>
      </c>
      <c r="G682" s="5">
        <f t="shared" si="124"/>
        <v>5</v>
      </c>
      <c r="H682" s="5">
        <f t="shared" si="125"/>
        <v>5</v>
      </c>
      <c r="I682" s="5">
        <f t="shared" si="126"/>
        <v>5</v>
      </c>
      <c r="J682" s="3" cm="1">
        <f t="array" ref="J682">SUM(_xlfn._xlws.FILTER($D$2:$D$1312,_xlfn.MAP($E$2:$E$1312,_xlfn.LAMBDA(_xlpm.x,_xlpm.x=$E682))))</f>
        <v>4.8899755501222489E-4</v>
      </c>
      <c r="K682" s="3">
        <f t="shared" si="127"/>
        <v>1</v>
      </c>
      <c r="L682" s="3" cm="1">
        <f t="array" ref="L682">SUM(_xlfn._xlws.FILTER($D$2:$D$1312,_xlfn.MAP($F$2:$F$1312,_xlfn.LAMBDA(_xlpm.x,_xlpm.x=$F682))))</f>
        <v>4.8899755501222489E-4</v>
      </c>
      <c r="M682" s="3">
        <f t="shared" si="128"/>
        <v>1</v>
      </c>
      <c r="N682" s="3">
        <f t="shared" si="129"/>
        <v>0.25439985932113074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~blem~ : [bleːm]</v>
      </c>
      <c r="B683" s="2">
        <v>1</v>
      </c>
      <c r="C683" s="1" t="s">
        <v>1325</v>
      </c>
      <c r="D683" s="3">
        <f t="shared" si="121"/>
        <v>4.8899755501222489E-4</v>
      </c>
      <c r="E683" s="3" t="str">
        <f t="shared" si="122"/>
        <v>~blem~</v>
      </c>
      <c r="F683" s="3" t="str">
        <f t="shared" si="123"/>
        <v>[bleːm]</v>
      </c>
      <c r="G683" s="5">
        <f t="shared" si="124"/>
        <v>4</v>
      </c>
      <c r="H683" s="5">
        <f t="shared" si="125"/>
        <v>5</v>
      </c>
      <c r="I683" s="5">
        <f t="shared" si="126"/>
        <v>5</v>
      </c>
      <c r="J683" s="3" cm="1">
        <f t="array" ref="J683">SUM(_xlfn._xlws.FILTER($D$2:$D$1312,_xlfn.MAP($E$2:$E$1312,_xlfn.LAMBDA(_xlpm.x,_xlpm.x=$E683))))</f>
        <v>4.8899755501222489E-4</v>
      </c>
      <c r="K683" s="3">
        <f t="shared" si="127"/>
        <v>1</v>
      </c>
      <c r="L683" s="3" cm="1">
        <f t="array" ref="L683">SUM(_xlfn._xlws.FILTER($D$2:$D$1312,_xlfn.MAP($F$2:$F$1312,_xlfn.LAMBDA(_xlpm.x,_xlpm.x=$F683))))</f>
        <v>4.8899755501222489E-4</v>
      </c>
      <c r="M683" s="3">
        <f t="shared" si="128"/>
        <v>1</v>
      </c>
      <c r="N683" s="3">
        <f t="shared" si="129"/>
        <v>0.25439985932113074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~blut~ : [bluːt]</v>
      </c>
      <c r="B684" s="2">
        <v>1</v>
      </c>
      <c r="C684" s="1" t="s">
        <v>1324</v>
      </c>
      <c r="D684" s="3">
        <f t="shared" si="121"/>
        <v>4.8899755501222489E-4</v>
      </c>
      <c r="E684" s="1" t="str">
        <f t="shared" si="122"/>
        <v>~blut~</v>
      </c>
      <c r="F684" s="1" t="str">
        <f t="shared" si="123"/>
        <v>[bluːt]</v>
      </c>
      <c r="G684" s="5">
        <f t="shared" si="124"/>
        <v>4</v>
      </c>
      <c r="H684" s="5">
        <f t="shared" si="125"/>
        <v>5</v>
      </c>
      <c r="I684" s="5">
        <f t="shared" si="126"/>
        <v>5</v>
      </c>
      <c r="J684" s="3" cm="1">
        <f t="array" ref="J684">SUM(_xlfn._xlws.FILTER($D$2:$D$1312,_xlfn.MAP($E$2:$E$1312,_xlfn.LAMBDA(_xlpm.x,_xlpm.x=$E684))))</f>
        <v>4.8899755501222489E-4</v>
      </c>
      <c r="K684" s="3">
        <f t="shared" si="127"/>
        <v>1</v>
      </c>
      <c r="L684" s="3" cm="1">
        <f t="array" ref="L684">SUM(_xlfn._xlws.FILTER($D$2:$D$1312,_xlfn.MAP($F$2:$F$1312,_xlfn.LAMBDA(_xlpm.x,_xlpm.x=$F684))))</f>
        <v>4.8899755501222489E-4</v>
      </c>
      <c r="M684" s="3">
        <f t="shared" si="128"/>
        <v>1</v>
      </c>
      <c r="N684" s="3">
        <f t="shared" si="129"/>
        <v>0.25439985932113074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~boden~ : [boːdn]</v>
      </c>
      <c r="B685" s="2">
        <v>1</v>
      </c>
      <c r="C685" s="1" t="s">
        <v>1323</v>
      </c>
      <c r="D685" s="3">
        <f t="shared" si="121"/>
        <v>4.8899755501222489E-4</v>
      </c>
      <c r="E685" s="1" t="str">
        <f t="shared" si="122"/>
        <v>~boden~</v>
      </c>
      <c r="F685" s="1" t="str">
        <f t="shared" si="123"/>
        <v>[boːdn]</v>
      </c>
      <c r="G685" s="5">
        <f t="shared" si="124"/>
        <v>5</v>
      </c>
      <c r="H685" s="5">
        <f t="shared" si="125"/>
        <v>5</v>
      </c>
      <c r="I685" s="5">
        <f t="shared" si="126"/>
        <v>5</v>
      </c>
      <c r="J685" s="3" cm="1">
        <f t="array" ref="J685">SUM(_xlfn._xlws.FILTER($D$2:$D$1312,_xlfn.MAP($E$2:$E$1312,_xlfn.LAMBDA(_xlpm.x,_xlpm.x=$E685))))</f>
        <v>4.8899755501222489E-4</v>
      </c>
      <c r="K685" s="3">
        <f t="shared" si="127"/>
        <v>1</v>
      </c>
      <c r="L685" s="3" cm="1">
        <f t="array" ref="L685">SUM(_xlfn._xlws.FILTER($D$2:$D$1312,_xlfn.MAP($F$2:$F$1312,_xlfn.LAMBDA(_xlpm.x,_xlpm.x=$F685))))</f>
        <v>4.8899755501222489E-4</v>
      </c>
      <c r="M685" s="3">
        <f t="shared" si="128"/>
        <v>1</v>
      </c>
      <c r="N685" s="3">
        <f t="shared" si="129"/>
        <v>0.25439985932113074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~bore~ : [boːʁe]</v>
      </c>
      <c r="B686" s="2">
        <v>1</v>
      </c>
      <c r="C686" s="1" t="s">
        <v>1322</v>
      </c>
      <c r="D686" s="3">
        <f t="shared" si="121"/>
        <v>4.8899755501222489E-4</v>
      </c>
      <c r="E686" s="1" t="str">
        <f t="shared" si="122"/>
        <v>~bore~</v>
      </c>
      <c r="F686" s="1" t="str">
        <f t="shared" si="123"/>
        <v>[boːʁe]</v>
      </c>
      <c r="G686" s="5">
        <f t="shared" si="124"/>
        <v>4</v>
      </c>
      <c r="H686" s="5">
        <f t="shared" si="125"/>
        <v>5</v>
      </c>
      <c r="I686" s="5">
        <f t="shared" si="126"/>
        <v>5</v>
      </c>
      <c r="J686" s="3" cm="1">
        <f t="array" ref="J686">SUM(_xlfn._xlws.FILTER($D$2:$D$1312,_xlfn.MAP($E$2:$E$1312,_xlfn.LAMBDA(_xlpm.x,_xlpm.x=$E686))))</f>
        <v>4.8899755501222489E-4</v>
      </c>
      <c r="K686" s="3">
        <f t="shared" si="127"/>
        <v>1</v>
      </c>
      <c r="L686" s="3" cm="1">
        <f t="array" ref="L686">SUM(_xlfn._xlws.FILTER($D$2:$D$1312,_xlfn.MAP($F$2:$F$1312,_xlfn.LAMBDA(_xlpm.x,_xlpm.x=$F686))))</f>
        <v>4.8899755501222489E-4</v>
      </c>
      <c r="M686" s="3">
        <f t="shared" si="128"/>
        <v>1</v>
      </c>
      <c r="N686" s="3">
        <f t="shared" si="129"/>
        <v>0.25439985932113074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~braun~ : [bʁaɔn]</v>
      </c>
      <c r="B687" s="2">
        <v>1</v>
      </c>
      <c r="C687" s="1" t="s">
        <v>1321</v>
      </c>
      <c r="D687" s="3">
        <f t="shared" si="121"/>
        <v>4.8899755501222489E-4</v>
      </c>
      <c r="E687" s="3" t="str">
        <f t="shared" si="122"/>
        <v>~braun~</v>
      </c>
      <c r="F687" s="3" t="str">
        <f t="shared" si="123"/>
        <v>[bʁaɔn]</v>
      </c>
      <c r="G687" s="5">
        <f t="shared" si="124"/>
        <v>5</v>
      </c>
      <c r="H687" s="5">
        <f t="shared" si="125"/>
        <v>5</v>
      </c>
      <c r="I687" s="5">
        <f t="shared" si="126"/>
        <v>5</v>
      </c>
      <c r="J687" s="3" cm="1">
        <f t="array" ref="J687">SUM(_xlfn._xlws.FILTER($D$2:$D$1312,_xlfn.MAP($E$2:$E$1312,_xlfn.LAMBDA(_xlpm.x,_xlpm.x=$E687))))</f>
        <v>4.8899755501222489E-4</v>
      </c>
      <c r="K687" s="3">
        <f t="shared" si="127"/>
        <v>1</v>
      </c>
      <c r="L687" s="3" cm="1">
        <f t="array" ref="L687">SUM(_xlfn._xlws.FILTER($D$2:$D$1312,_xlfn.MAP($F$2:$F$1312,_xlfn.LAMBDA(_xlpm.x,_xlpm.x=$F687))))</f>
        <v>4.8899755501222489E-4</v>
      </c>
      <c r="M687" s="3">
        <f t="shared" si="128"/>
        <v>1</v>
      </c>
      <c r="N687" s="3">
        <f t="shared" si="129"/>
        <v>0.25439985932113074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~breit~ : [bʁaɛt]</v>
      </c>
      <c r="B688" s="2">
        <v>1</v>
      </c>
      <c r="C688" s="1" t="s">
        <v>1320</v>
      </c>
      <c r="D688" s="3">
        <f t="shared" si="121"/>
        <v>4.8899755501222489E-4</v>
      </c>
      <c r="E688" s="1" t="str">
        <f t="shared" si="122"/>
        <v>~breit~</v>
      </c>
      <c r="F688" s="1" t="str">
        <f t="shared" si="123"/>
        <v>[bʁaɛt]</v>
      </c>
      <c r="G688" s="5">
        <f t="shared" si="124"/>
        <v>5</v>
      </c>
      <c r="H688" s="5">
        <f t="shared" si="125"/>
        <v>5</v>
      </c>
      <c r="I688" s="5">
        <f t="shared" si="126"/>
        <v>5</v>
      </c>
      <c r="J688" s="3" cm="1">
        <f t="array" ref="J688">SUM(_xlfn._xlws.FILTER($D$2:$D$1312,_xlfn.MAP($E$2:$E$1312,_xlfn.LAMBDA(_xlpm.x,_xlpm.x=$E688))))</f>
        <v>4.8899755501222489E-4</v>
      </c>
      <c r="K688" s="3">
        <f t="shared" si="127"/>
        <v>1</v>
      </c>
      <c r="L688" s="3" cm="1">
        <f t="array" ref="L688">SUM(_xlfn._xlws.FILTER($D$2:$D$1312,_xlfn.MAP($F$2:$F$1312,_xlfn.LAMBDA(_xlpm.x,_xlpm.x=$F688))))</f>
        <v>4.8899755501222489E-4</v>
      </c>
      <c r="M688" s="3">
        <f t="shared" si="128"/>
        <v>1</v>
      </c>
      <c r="N688" s="3">
        <f t="shared" si="129"/>
        <v>0.25439985932113074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~bildu~ : [bɪldʊ]</v>
      </c>
      <c r="B689" s="2">
        <v>1</v>
      </c>
      <c r="C689" s="1" t="s">
        <v>1319</v>
      </c>
      <c r="D689" s="3">
        <f t="shared" si="121"/>
        <v>4.8899755501222489E-4</v>
      </c>
      <c r="E689" s="3" t="str">
        <f t="shared" si="122"/>
        <v>~bildu~</v>
      </c>
      <c r="F689" s="3" t="str">
        <f t="shared" si="123"/>
        <v>[bɪldʊ]</v>
      </c>
      <c r="G689" s="5">
        <f t="shared" si="124"/>
        <v>5</v>
      </c>
      <c r="H689" s="5">
        <f t="shared" si="125"/>
        <v>5</v>
      </c>
      <c r="I689" s="5">
        <f t="shared" si="126"/>
        <v>5</v>
      </c>
      <c r="J689" s="3" cm="1">
        <f t="array" ref="J689">SUM(_xlfn._xlws.FILTER($D$2:$D$1312,_xlfn.MAP($E$2:$E$1312,_xlfn.LAMBDA(_xlpm.x,_xlpm.x=$E689))))</f>
        <v>4.8899755501222489E-4</v>
      </c>
      <c r="K689" s="3">
        <f t="shared" si="127"/>
        <v>1</v>
      </c>
      <c r="L689" s="3" cm="1">
        <f t="array" ref="L689">SUM(_xlfn._xlws.FILTER($D$2:$D$1312,_xlfn.MAP($F$2:$F$1312,_xlfn.LAMBDA(_xlpm.x,_xlpm.x=$F689))))</f>
        <v>4.8899755501222489E-4</v>
      </c>
      <c r="M689" s="3">
        <f t="shared" si="128"/>
        <v>1</v>
      </c>
      <c r="N689" s="3">
        <f t="shared" si="129"/>
        <v>0.25439985932113074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~brot~ : [bʁoːt]</v>
      </c>
      <c r="B690" s="2">
        <v>1</v>
      </c>
      <c r="C690" s="1" t="s">
        <v>1318</v>
      </c>
      <c r="D690" s="3">
        <f t="shared" si="121"/>
        <v>4.8899755501222489E-4</v>
      </c>
      <c r="E690" s="1" t="str">
        <f t="shared" si="122"/>
        <v>~brot~</v>
      </c>
      <c r="F690" s="1" t="str">
        <f t="shared" si="123"/>
        <v>[bʁoːt]</v>
      </c>
      <c r="G690" s="5">
        <f t="shared" si="124"/>
        <v>4</v>
      </c>
      <c r="H690" s="5">
        <f t="shared" si="125"/>
        <v>5</v>
      </c>
      <c r="I690" s="5">
        <f t="shared" si="126"/>
        <v>5</v>
      </c>
      <c r="J690" s="3" cm="1">
        <f t="array" ref="J690">SUM(_xlfn._xlws.FILTER($D$2:$D$1312,_xlfn.MAP($E$2:$E$1312,_xlfn.LAMBDA(_xlpm.x,_xlpm.x=$E690))))</f>
        <v>4.8899755501222489E-4</v>
      </c>
      <c r="K690" s="3">
        <f t="shared" si="127"/>
        <v>1</v>
      </c>
      <c r="L690" s="3" cm="1">
        <f t="array" ref="L690">SUM(_xlfn._xlws.FILTER($D$2:$D$1312,_xlfn.MAP($F$2:$F$1312,_xlfn.LAMBDA(_xlpm.x,_xlpm.x=$F690))))</f>
        <v>4.8899755501222489E-4</v>
      </c>
      <c r="M690" s="3">
        <f t="shared" si="128"/>
        <v>1</v>
      </c>
      <c r="N690" s="3">
        <f t="shared" si="129"/>
        <v>0.25439985932113074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~begei~ : [bəɡaɛ]</v>
      </c>
      <c r="B691" s="2">
        <v>1</v>
      </c>
      <c r="C691" s="1" t="s">
        <v>1317</v>
      </c>
      <c r="D691" s="3">
        <f t="shared" si="121"/>
        <v>4.8899755501222489E-4</v>
      </c>
      <c r="E691" s="3" t="str">
        <f t="shared" si="122"/>
        <v>~begei~</v>
      </c>
      <c r="F691" s="3" t="str">
        <f t="shared" si="123"/>
        <v>[bəɡaɛ]</v>
      </c>
      <c r="G691" s="5">
        <f t="shared" si="124"/>
        <v>5</v>
      </c>
      <c r="H691" s="5">
        <f t="shared" si="125"/>
        <v>5</v>
      </c>
      <c r="I691" s="5">
        <f t="shared" si="126"/>
        <v>5</v>
      </c>
      <c r="J691" s="3" cm="1">
        <f t="array" ref="J691">SUM(_xlfn._xlws.FILTER($D$2:$D$1312,_xlfn.MAP($E$2:$E$1312,_xlfn.LAMBDA(_xlpm.x,_xlpm.x=$E691))))</f>
        <v>4.8899755501222489E-4</v>
      </c>
      <c r="K691" s="3">
        <f t="shared" si="127"/>
        <v>1</v>
      </c>
      <c r="L691" s="3" cm="1">
        <f t="array" ref="L691">SUM(_xlfn._xlws.FILTER($D$2:$D$1312,_xlfn.MAP($F$2:$F$1312,_xlfn.LAMBDA(_xlpm.x,_xlpm.x=$F691))))</f>
        <v>4.8899755501222489E-4</v>
      </c>
      <c r="M691" s="3">
        <f t="shared" si="128"/>
        <v>1</v>
      </c>
      <c r="N691" s="3">
        <f t="shared" si="129"/>
        <v>0.25439985932113074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~dampf~ : [dampf]</v>
      </c>
      <c r="B692" s="2">
        <v>1</v>
      </c>
      <c r="C692" s="1" t="s">
        <v>1316</v>
      </c>
      <c r="D692" s="3">
        <f t="shared" si="121"/>
        <v>4.8899755501222489E-4</v>
      </c>
      <c r="E692" s="1" t="str">
        <f t="shared" si="122"/>
        <v>~dampf~</v>
      </c>
      <c r="F692" s="1" t="str">
        <f t="shared" si="123"/>
        <v>[dampf]</v>
      </c>
      <c r="G692" s="5">
        <f t="shared" si="124"/>
        <v>5</v>
      </c>
      <c r="H692" s="5">
        <f t="shared" si="125"/>
        <v>5</v>
      </c>
      <c r="I692" s="5">
        <f t="shared" si="126"/>
        <v>5</v>
      </c>
      <c r="J692" s="3" cm="1">
        <f t="array" ref="J692">SUM(_xlfn._xlws.FILTER($D$2:$D$1312,_xlfn.MAP($E$2:$E$1312,_xlfn.LAMBDA(_xlpm.x,_xlpm.x=$E692))))</f>
        <v>4.8899755501222489E-4</v>
      </c>
      <c r="K692" s="3">
        <f t="shared" si="127"/>
        <v>1</v>
      </c>
      <c r="L692" s="3" cm="1">
        <f t="array" ref="L692">SUM(_xlfn._xlws.FILTER($D$2:$D$1312,_xlfn.MAP($F$2:$F$1312,_xlfn.LAMBDA(_xlpm.x,_xlpm.x=$F692))))</f>
        <v>4.8899755501222489E-4</v>
      </c>
      <c r="M692" s="3">
        <f t="shared" si="128"/>
        <v>1</v>
      </c>
      <c r="N692" s="3">
        <f t="shared" si="129"/>
        <v>0.25439985932113074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~dame~ : [daːme]</v>
      </c>
      <c r="B693" s="2">
        <v>1</v>
      </c>
      <c r="C693" s="1" t="s">
        <v>1315</v>
      </c>
      <c r="D693" s="3">
        <f t="shared" si="121"/>
        <v>4.8899755501222489E-4</v>
      </c>
      <c r="E693" s="1" t="str">
        <f t="shared" si="122"/>
        <v>~dame~</v>
      </c>
      <c r="F693" s="1" t="str">
        <f t="shared" si="123"/>
        <v>[daːme]</v>
      </c>
      <c r="G693" s="5">
        <f t="shared" si="124"/>
        <v>4</v>
      </c>
      <c r="H693" s="5">
        <f t="shared" si="125"/>
        <v>5</v>
      </c>
      <c r="I693" s="5">
        <f t="shared" si="126"/>
        <v>5</v>
      </c>
      <c r="J693" s="3" cm="1">
        <f t="array" ref="J693">SUM(_xlfn._xlws.FILTER($D$2:$D$1312,_xlfn.MAP($E$2:$E$1312,_xlfn.LAMBDA(_xlpm.x,_xlpm.x=$E693))))</f>
        <v>4.8899755501222489E-4</v>
      </c>
      <c r="K693" s="3">
        <f t="shared" si="127"/>
        <v>1</v>
      </c>
      <c r="L693" s="3" cm="1">
        <f t="array" ref="L693">SUM(_xlfn._xlws.FILTER($D$2:$D$1312,_xlfn.MAP($F$2:$F$1312,_xlfn.LAMBDA(_xlpm.x,_xlpm.x=$F693))))</f>
        <v>4.8899755501222489E-4</v>
      </c>
      <c r="M693" s="3">
        <f t="shared" si="128"/>
        <v>1</v>
      </c>
      <c r="N693" s="3">
        <f t="shared" si="129"/>
        <v>0.25439985932113074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~dezi~ : [detsi]</v>
      </c>
      <c r="B694" s="2">
        <v>1</v>
      </c>
      <c r="C694" s="1" t="s">
        <v>1314</v>
      </c>
      <c r="D694" s="3">
        <f t="shared" si="121"/>
        <v>4.8899755501222489E-4</v>
      </c>
      <c r="E694" s="1" t="str">
        <f t="shared" si="122"/>
        <v>~dezi~</v>
      </c>
      <c r="F694" s="1" t="str">
        <f t="shared" si="123"/>
        <v>[detsi]</v>
      </c>
      <c r="G694" s="5">
        <f t="shared" si="124"/>
        <v>4</v>
      </c>
      <c r="H694" s="5">
        <f t="shared" si="125"/>
        <v>5</v>
      </c>
      <c r="I694" s="5">
        <f t="shared" si="126"/>
        <v>5</v>
      </c>
      <c r="J694" s="3" cm="1">
        <f t="array" ref="J694">SUM(_xlfn._xlws.FILTER($D$2:$D$1312,_xlfn.MAP($E$2:$E$1312,_xlfn.LAMBDA(_xlpm.x,_xlpm.x=$E694))))</f>
        <v>4.8899755501222489E-4</v>
      </c>
      <c r="K694" s="3">
        <f t="shared" si="127"/>
        <v>1</v>
      </c>
      <c r="L694" s="3" cm="1">
        <f t="array" ref="L694">SUM(_xlfn._xlws.FILTER($D$2:$D$1312,_xlfn.MAP($F$2:$F$1312,_xlfn.LAMBDA(_xlpm.x,_xlpm.x=$F694))))</f>
        <v>4.8899755501222489E-4</v>
      </c>
      <c r="M694" s="3">
        <f t="shared" si="128"/>
        <v>1</v>
      </c>
      <c r="N694" s="3">
        <f t="shared" si="129"/>
        <v>0.25439985932113074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~dere~ : [deːʁe]</v>
      </c>
      <c r="B695" s="2">
        <v>1</v>
      </c>
      <c r="C695" s="1" t="s">
        <v>1313</v>
      </c>
      <c r="D695" s="3">
        <f t="shared" si="121"/>
        <v>4.8899755501222489E-4</v>
      </c>
      <c r="E695" s="3" t="str">
        <f t="shared" si="122"/>
        <v>~dere~</v>
      </c>
      <c r="F695" s="3" t="str">
        <f t="shared" si="123"/>
        <v>[deːʁe]</v>
      </c>
      <c r="G695" s="5">
        <f t="shared" si="124"/>
        <v>4</v>
      </c>
      <c r="H695" s="5">
        <f t="shared" si="125"/>
        <v>5</v>
      </c>
      <c r="I695" s="5">
        <f t="shared" si="126"/>
        <v>5</v>
      </c>
      <c r="J695" s="3" cm="1">
        <f t="array" ref="J695">SUM(_xlfn._xlws.FILTER($D$2:$D$1312,_xlfn.MAP($E$2:$E$1312,_xlfn.LAMBDA(_xlpm.x,_xlpm.x=$E695))))</f>
        <v>4.8899755501222489E-4</v>
      </c>
      <c r="K695" s="3">
        <f t="shared" si="127"/>
        <v>1</v>
      </c>
      <c r="L695" s="3" cm="1">
        <f t="array" ref="L695">SUM(_xlfn._xlws.FILTER($D$2:$D$1312,_xlfn.MAP($F$2:$F$1312,_xlfn.LAMBDA(_xlpm.x,_xlpm.x=$F695))))</f>
        <v>4.8899755501222489E-4</v>
      </c>
      <c r="M695" s="3">
        <f t="shared" si="128"/>
        <v>1</v>
      </c>
      <c r="N695" s="3">
        <f t="shared" si="129"/>
        <v>0.25439985932113074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~diene~ : [diːne]</v>
      </c>
      <c r="B696" s="2">
        <v>1</v>
      </c>
      <c r="C696" s="1" t="s">
        <v>1312</v>
      </c>
      <c r="D696" s="3">
        <f t="shared" si="121"/>
        <v>4.8899755501222489E-4</v>
      </c>
      <c r="E696" s="1" t="str">
        <f t="shared" si="122"/>
        <v>~diene~</v>
      </c>
      <c r="F696" s="1" t="str">
        <f t="shared" si="123"/>
        <v>[diːne]</v>
      </c>
      <c r="G696" s="5">
        <f t="shared" si="124"/>
        <v>5</v>
      </c>
      <c r="H696" s="5">
        <f t="shared" si="125"/>
        <v>5</v>
      </c>
      <c r="I696" s="5">
        <f t="shared" si="126"/>
        <v>5</v>
      </c>
      <c r="J696" s="3" cm="1">
        <f t="array" ref="J696">SUM(_xlfn._xlws.FILTER($D$2:$D$1312,_xlfn.MAP($E$2:$E$1312,_xlfn.LAMBDA(_xlpm.x,_xlpm.x=$E696))))</f>
        <v>4.8899755501222489E-4</v>
      </c>
      <c r="K696" s="3">
        <f t="shared" si="127"/>
        <v>1</v>
      </c>
      <c r="L696" s="3" cm="1">
        <f t="array" ref="L696">SUM(_xlfn._xlws.FILTER($D$2:$D$1312,_xlfn.MAP($F$2:$F$1312,_xlfn.LAMBDA(_xlpm.x,_xlpm.x=$F696))))</f>
        <v>4.8899755501222489E-4</v>
      </c>
      <c r="M696" s="3">
        <f t="shared" si="128"/>
        <v>1</v>
      </c>
      <c r="N696" s="3">
        <f t="shared" si="129"/>
        <v>0.25439985932113074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~diese~ : [diːze]</v>
      </c>
      <c r="B697" s="2">
        <v>1</v>
      </c>
      <c r="C697" s="1" t="s">
        <v>1311</v>
      </c>
      <c r="D697" s="3">
        <f t="shared" si="121"/>
        <v>4.8899755501222489E-4</v>
      </c>
      <c r="E697" s="1" t="str">
        <f t="shared" si="122"/>
        <v>~diese~</v>
      </c>
      <c r="F697" s="1" t="str">
        <f t="shared" si="123"/>
        <v>[diːze]</v>
      </c>
      <c r="G697" s="5">
        <f t="shared" si="124"/>
        <v>5</v>
      </c>
      <c r="H697" s="5">
        <f t="shared" si="125"/>
        <v>5</v>
      </c>
      <c r="I697" s="5">
        <f t="shared" si="126"/>
        <v>5</v>
      </c>
      <c r="J697" s="3" cm="1">
        <f t="array" ref="J697">SUM(_xlfn._xlws.FILTER($D$2:$D$1312,_xlfn.MAP($E$2:$E$1312,_xlfn.LAMBDA(_xlpm.x,_xlpm.x=$E697))))</f>
        <v>4.8899755501222489E-4</v>
      </c>
      <c r="K697" s="3">
        <f t="shared" si="127"/>
        <v>1</v>
      </c>
      <c r="L697" s="3" cm="1">
        <f t="array" ref="L697">SUM(_xlfn._xlws.FILTER($D$2:$D$1312,_xlfn.MAP($F$2:$F$1312,_xlfn.LAMBDA(_xlpm.x,_xlpm.x=$F697))))</f>
        <v>4.8899755501222489E-4</v>
      </c>
      <c r="M697" s="3">
        <f t="shared" si="128"/>
        <v>1</v>
      </c>
      <c r="N697" s="3">
        <f t="shared" si="129"/>
        <v>0.25439985932113074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~drei_~ : [dʁaɛ_]</v>
      </c>
      <c r="B698" s="2">
        <v>1</v>
      </c>
      <c r="C698" s="1" t="s">
        <v>1310</v>
      </c>
      <c r="D698" s="3">
        <f t="shared" si="121"/>
        <v>4.8899755501222489E-4</v>
      </c>
      <c r="E698" s="1" t="str">
        <f t="shared" si="122"/>
        <v>~drei_~</v>
      </c>
      <c r="F698" s="1" t="str">
        <f t="shared" si="123"/>
        <v>[dʁaɛ_]</v>
      </c>
      <c r="G698" s="5">
        <f t="shared" si="124"/>
        <v>5</v>
      </c>
      <c r="H698" s="5">
        <f t="shared" si="125"/>
        <v>5</v>
      </c>
      <c r="I698" s="5">
        <f t="shared" si="126"/>
        <v>5</v>
      </c>
      <c r="J698" s="3" cm="1">
        <f t="array" ref="J698">SUM(_xlfn._xlws.FILTER($D$2:$D$1312,_xlfn.MAP($E$2:$E$1312,_xlfn.LAMBDA(_xlpm.x,_xlpm.x=$E698))))</f>
        <v>4.8899755501222489E-4</v>
      </c>
      <c r="K698" s="3">
        <f t="shared" si="127"/>
        <v>1</v>
      </c>
      <c r="L698" s="3" cm="1">
        <f t="array" ref="L698">SUM(_xlfn._xlws.FILTER($D$2:$D$1312,_xlfn.MAP($F$2:$F$1312,_xlfn.LAMBDA(_xlpm.x,_xlpm.x=$F698))))</f>
        <v>4.8899755501222489E-4</v>
      </c>
      <c r="M698" s="3">
        <f t="shared" si="128"/>
        <v>1</v>
      </c>
      <c r="N698" s="3">
        <f t="shared" si="129"/>
        <v>0.25439985932113074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~draht~ : [dʁaːt]</v>
      </c>
      <c r="B699" s="2">
        <v>1</v>
      </c>
      <c r="C699" s="1" t="s">
        <v>1309</v>
      </c>
      <c r="D699" s="3">
        <f t="shared" si="121"/>
        <v>4.8899755501222489E-4</v>
      </c>
      <c r="E699" s="1" t="str">
        <f t="shared" si="122"/>
        <v>~draht~</v>
      </c>
      <c r="F699" s="1" t="str">
        <f t="shared" si="123"/>
        <v>[dʁaːt]</v>
      </c>
      <c r="G699" s="5">
        <f t="shared" si="124"/>
        <v>5</v>
      </c>
      <c r="H699" s="5">
        <f t="shared" si="125"/>
        <v>5</v>
      </c>
      <c r="I699" s="5">
        <f t="shared" si="126"/>
        <v>5</v>
      </c>
      <c r="J699" s="3" cm="1">
        <f t="array" ref="J699">SUM(_xlfn._xlws.FILTER($D$2:$D$1312,_xlfn.MAP($E$2:$E$1312,_xlfn.LAMBDA(_xlpm.x,_xlpm.x=$E699))))</f>
        <v>4.8899755501222489E-4</v>
      </c>
      <c r="K699" s="3">
        <f t="shared" si="127"/>
        <v>1</v>
      </c>
      <c r="L699" s="3" cm="1">
        <f t="array" ref="L699">SUM(_xlfn._xlws.FILTER($D$2:$D$1312,_xlfn.MAP($F$2:$F$1312,_xlfn.LAMBDA(_xlpm.x,_xlpm.x=$F699))))</f>
        <v>4.8899755501222489E-4</v>
      </c>
      <c r="M699" s="3">
        <f t="shared" si="128"/>
        <v>1</v>
      </c>
      <c r="N699" s="3">
        <f t="shared" si="129"/>
        <v>0.25439985932113074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~dreie~ : [dʁaɛɛ]</v>
      </c>
      <c r="B700" s="2">
        <v>1</v>
      </c>
      <c r="C700" s="1" t="s">
        <v>1308</v>
      </c>
      <c r="D700" s="3">
        <f t="shared" si="121"/>
        <v>4.8899755501222489E-4</v>
      </c>
      <c r="E700" s="1" t="str">
        <f t="shared" si="122"/>
        <v>~dreie~</v>
      </c>
      <c r="F700" s="1" t="str">
        <f t="shared" si="123"/>
        <v>[dʁaɛɛ]</v>
      </c>
      <c r="G700" s="5">
        <f t="shared" si="124"/>
        <v>5</v>
      </c>
      <c r="H700" s="5">
        <f t="shared" si="125"/>
        <v>5</v>
      </c>
      <c r="I700" s="5">
        <f t="shared" si="126"/>
        <v>5</v>
      </c>
      <c r="J700" s="3" cm="1">
        <f t="array" ref="J700">SUM(_xlfn._xlws.FILTER($D$2:$D$1312,_xlfn.MAP($E$2:$E$1312,_xlfn.LAMBDA(_xlpm.x,_xlpm.x=$E700))))</f>
        <v>4.8899755501222489E-4</v>
      </c>
      <c r="K700" s="3">
        <f t="shared" si="127"/>
        <v>1</v>
      </c>
      <c r="L700" s="3" cm="1">
        <f t="array" ref="L700">SUM(_xlfn._xlws.FILTER($D$2:$D$1312,_xlfn.MAP($F$2:$F$1312,_xlfn.LAMBDA(_xlpm.x,_xlpm.x=$F700))))</f>
        <v>4.8899755501222489E-4</v>
      </c>
      <c r="M700" s="3">
        <f t="shared" si="128"/>
        <v>1</v>
      </c>
      <c r="N700" s="3">
        <f t="shared" si="129"/>
        <v>0.25439985932113074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~dolla~ : [dɔlaː]</v>
      </c>
      <c r="B701" s="2">
        <v>1</v>
      </c>
      <c r="C701" s="1" t="s">
        <v>1307</v>
      </c>
      <c r="D701" s="3">
        <f t="shared" si="121"/>
        <v>4.8899755501222489E-4</v>
      </c>
      <c r="E701" s="1" t="str">
        <f t="shared" si="122"/>
        <v>~dolla~</v>
      </c>
      <c r="F701" s="1" t="str">
        <f t="shared" si="123"/>
        <v>[dɔlaː]</v>
      </c>
      <c r="G701" s="5">
        <f t="shared" si="124"/>
        <v>5</v>
      </c>
      <c r="H701" s="5">
        <f t="shared" si="125"/>
        <v>5</v>
      </c>
      <c r="I701" s="5">
        <f t="shared" si="126"/>
        <v>5</v>
      </c>
      <c r="J701" s="3" cm="1">
        <f t="array" ref="J701">SUM(_xlfn._xlws.FILTER($D$2:$D$1312,_xlfn.MAP($E$2:$E$1312,_xlfn.LAMBDA(_xlpm.x,_xlpm.x=$E701))))</f>
        <v>4.8899755501222489E-4</v>
      </c>
      <c r="K701" s="3">
        <f t="shared" si="127"/>
        <v>1</v>
      </c>
      <c r="L701" s="3" cm="1">
        <f t="array" ref="L701">SUM(_xlfn._xlws.FILTER($D$2:$D$1312,_xlfn.MAP($F$2:$F$1312,_xlfn.LAMBDA(_xlpm.x,_xlpm.x=$F701))))</f>
        <v>4.8899755501222489E-4</v>
      </c>
      <c r="M701" s="3">
        <f t="shared" si="128"/>
        <v>1</v>
      </c>
      <c r="N701" s="3">
        <f t="shared" si="129"/>
        <v>0.25439985932113074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~disku~ : [dɪsku]</v>
      </c>
      <c r="B702" s="2">
        <v>1</v>
      </c>
      <c r="C702" s="1" t="s">
        <v>1306</v>
      </c>
      <c r="D702" s="3">
        <f t="shared" si="121"/>
        <v>4.8899755501222489E-4</v>
      </c>
      <c r="E702" s="1" t="str">
        <f t="shared" si="122"/>
        <v>~disku~</v>
      </c>
      <c r="F702" s="1" t="str">
        <f t="shared" si="123"/>
        <v>[dɪsku]</v>
      </c>
      <c r="G702" s="5">
        <f t="shared" si="124"/>
        <v>5</v>
      </c>
      <c r="H702" s="5">
        <f t="shared" si="125"/>
        <v>5</v>
      </c>
      <c r="I702" s="5">
        <f t="shared" si="126"/>
        <v>5</v>
      </c>
      <c r="J702" s="3" cm="1">
        <f t="array" ref="J702">SUM(_xlfn._xlws.FILTER($D$2:$D$1312,_xlfn.MAP($E$2:$E$1312,_xlfn.LAMBDA(_xlpm.x,_xlpm.x=$E702))))</f>
        <v>4.8899755501222489E-4</v>
      </c>
      <c r="K702" s="3">
        <f t="shared" si="127"/>
        <v>1</v>
      </c>
      <c r="L702" s="3" cm="1">
        <f t="array" ref="L702">SUM(_xlfn._xlws.FILTER($D$2:$D$1312,_xlfn.MAP($F$2:$F$1312,_xlfn.LAMBDA(_xlpm.x,_xlpm.x=$F702))))</f>
        <v>4.8899755501222489E-4</v>
      </c>
      <c r="M702" s="3">
        <f t="shared" si="128"/>
        <v>1</v>
      </c>
      <c r="N702" s="3">
        <f t="shared" si="129"/>
        <v>0.25439985932113074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~falte~ : [falte]</v>
      </c>
      <c r="B703" s="2">
        <v>1</v>
      </c>
      <c r="C703" s="1" t="s">
        <v>1305</v>
      </c>
      <c r="D703" s="3">
        <f t="shared" si="121"/>
        <v>4.8899755501222489E-4</v>
      </c>
      <c r="E703" s="1" t="str">
        <f t="shared" si="122"/>
        <v>~falte~</v>
      </c>
      <c r="F703" s="1" t="str">
        <f t="shared" si="123"/>
        <v>[falte]</v>
      </c>
      <c r="G703" s="5">
        <f t="shared" si="124"/>
        <v>5</v>
      </c>
      <c r="H703" s="5">
        <f t="shared" si="125"/>
        <v>5</v>
      </c>
      <c r="I703" s="5">
        <f t="shared" si="126"/>
        <v>5</v>
      </c>
      <c r="J703" s="3" cm="1">
        <f t="array" ref="J703">SUM(_xlfn._xlws.FILTER($D$2:$D$1312,_xlfn.MAP($E$2:$E$1312,_xlfn.LAMBDA(_xlpm.x,_xlpm.x=$E703))))</f>
        <v>4.8899755501222489E-4</v>
      </c>
      <c r="K703" s="3">
        <f t="shared" si="127"/>
        <v>1</v>
      </c>
      <c r="L703" s="3" cm="1">
        <f t="array" ref="L703">SUM(_xlfn._xlws.FILTER($D$2:$D$1312,_xlfn.MAP($F$2:$F$1312,_xlfn.LAMBDA(_xlpm.x,_xlpm.x=$F703))))</f>
        <v>4.8899755501222489E-4</v>
      </c>
      <c r="M703" s="3">
        <f t="shared" si="128"/>
        <v>1</v>
      </c>
      <c r="N703" s="3">
        <f t="shared" si="129"/>
        <v>0.25439985932113074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~fami~ : [famiː]</v>
      </c>
      <c r="B704" s="2">
        <v>1</v>
      </c>
      <c r="C704" s="1" t="s">
        <v>1304</v>
      </c>
      <c r="D704" s="3">
        <f t="shared" si="121"/>
        <v>4.8899755501222489E-4</v>
      </c>
      <c r="E704" s="3" t="str">
        <f t="shared" si="122"/>
        <v>~fami~</v>
      </c>
      <c r="F704" s="3" t="str">
        <f t="shared" si="123"/>
        <v>[famiː]</v>
      </c>
      <c r="G704" s="5">
        <f t="shared" si="124"/>
        <v>4</v>
      </c>
      <c r="H704" s="5">
        <f t="shared" si="125"/>
        <v>5</v>
      </c>
      <c r="I704" s="5">
        <f t="shared" si="126"/>
        <v>5</v>
      </c>
      <c r="J704" s="3" cm="1">
        <f t="array" ref="J704">SUM(_xlfn._xlws.FILTER($D$2:$D$1312,_xlfn.MAP($E$2:$E$1312,_xlfn.LAMBDA(_xlpm.x,_xlpm.x=$E704))))</f>
        <v>4.8899755501222489E-4</v>
      </c>
      <c r="K704" s="3">
        <f t="shared" si="127"/>
        <v>1</v>
      </c>
      <c r="L704" s="3" cm="1">
        <f t="array" ref="L704">SUM(_xlfn._xlws.FILTER($D$2:$D$1312,_xlfn.MAP($F$2:$F$1312,_xlfn.LAMBDA(_xlpm.x,_xlpm.x=$F704))))</f>
        <v>4.8899755501222489E-4</v>
      </c>
      <c r="M704" s="3">
        <f t="shared" si="128"/>
        <v>1</v>
      </c>
      <c r="N704" s="3">
        <f t="shared" si="129"/>
        <v>0.25439985932113074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~farbe~ : [faʁbe]</v>
      </c>
      <c r="B705" s="2">
        <v>1</v>
      </c>
      <c r="C705" s="1" t="s">
        <v>1303</v>
      </c>
      <c r="D705" s="3">
        <f t="shared" si="121"/>
        <v>4.8899755501222489E-4</v>
      </c>
      <c r="E705" s="1" t="str">
        <f t="shared" si="122"/>
        <v>~farbe~</v>
      </c>
      <c r="F705" s="1" t="str">
        <f t="shared" si="123"/>
        <v>[faʁbe]</v>
      </c>
      <c r="G705" s="5">
        <f t="shared" si="124"/>
        <v>5</v>
      </c>
      <c r="H705" s="5">
        <f t="shared" si="125"/>
        <v>5</v>
      </c>
      <c r="I705" s="5">
        <f t="shared" si="126"/>
        <v>5</v>
      </c>
      <c r="J705" s="3" cm="1">
        <f t="array" ref="J705">SUM(_xlfn._xlws.FILTER($D$2:$D$1312,_xlfn.MAP($E$2:$E$1312,_xlfn.LAMBDA(_xlpm.x,_xlpm.x=$E705))))</f>
        <v>4.8899755501222489E-4</v>
      </c>
      <c r="K705" s="3">
        <f t="shared" si="127"/>
        <v>1</v>
      </c>
      <c r="L705" s="3" cm="1">
        <f t="array" ref="L705">SUM(_xlfn._xlws.FILTER($D$2:$D$1312,_xlfn.MAP($F$2:$F$1312,_xlfn.LAMBDA(_xlpm.x,_xlpm.x=$F705))))</f>
        <v>4.8899755501222489E-4</v>
      </c>
      <c r="M705" s="3">
        <f t="shared" si="128"/>
        <v>1</v>
      </c>
      <c r="N705" s="3">
        <f t="shared" si="129"/>
        <v>0.25439985932113074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~feind~ : [faɛnt]</v>
      </c>
      <c r="B706" s="2">
        <v>1</v>
      </c>
      <c r="C706" s="1" t="s">
        <v>1302</v>
      </c>
      <c r="D706" s="3">
        <f t="shared" ref="D706:D769" si="133">B706/freq.sum.r1a</f>
        <v>4.8899755501222489E-4</v>
      </c>
      <c r="E706" s="1" t="str">
        <f t="shared" ref="E706:E769" si="134">_xlfn.LET(_xlpm.sep,":",_xlpm.w,$C706,_xlfn.CONCAT("~",RIGHT(_xlpm.w,LEN(_xlpm.w)-FIND(_xlpm.sep,_xlpm.w)),"~"))</f>
        <v>~feind~</v>
      </c>
      <c r="F706" s="1" t="str">
        <f t="shared" ref="F706:F769" si="135">_xlfn.LET(_xlpm.sep,":",_xlpm.w,$C706,_xlfn.CONCAT("[",LEFT(_xlpm.w,FIND(_xlpm.sep,_xlpm.w)-1),"]"))</f>
        <v>[faɛnt]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5</v>
      </c>
      <c r="I706" s="5">
        <f t="shared" ref="I706:I769" si="138">_xlfn.LET(_xlpm.a,H706,_xlpm.b,G706,MAX(_xlpm.a,_xlpm.b))</f>
        <v>5</v>
      </c>
      <c r="J706" s="3" cm="1">
        <f t="array" ref="J706">SUM(_xlfn._xlws.FILTER($D$2:$D$1312,_xlfn.MAP($E$2:$E$1312,_xlfn.LAMBDA(_xlpm.x,_xlpm.x=$E706))))</f>
        <v>4.8899755501222489E-4</v>
      </c>
      <c r="K706" s="3">
        <f t="shared" ref="K706:K769" si="139">$D706/J706</f>
        <v>1</v>
      </c>
      <c r="L706" s="3" cm="1">
        <f t="array" ref="L706">SUM(_xlfn._xlws.FILTER($D$2:$D$1312,_xlfn.MAP($F$2:$F$1312,_xlfn.LAMBDA(_xlpm.x,_xlpm.x=$F706))))</f>
        <v>4.8899755501222489E-4</v>
      </c>
      <c r="M706" s="3">
        <f t="shared" ref="M706:M769" si="140">$D706/L706</f>
        <v>1</v>
      </c>
      <c r="N706" s="3">
        <f t="shared" ref="N706:N769" si="141">_xlfn.LET(_xlpm.freq,B706,_xlpm.size,H706+1,_xlpm.F,O706,LOG(1+_xlpm.freq)*LOG(1+_xlpm.size)*_xlpm.F)</f>
        <v>0.25439985932113074</v>
      </c>
      <c r="O706" s="3">
        <f t="shared" ref="O706:O769" si="142">_xlfn.LET(_xlpm.a,M706,_xlpm.b,K706,2*_xlpm.a*_xlpm.b/(_xlpm.a+_xlpm.b))</f>
        <v>1</v>
      </c>
      <c r="P706" s="3">
        <f t="shared" ref="P706:P769" si="143">_xlfn.LET(_xlpm.p,K706,_xlpm.q,M706,LOG(_xlpm.p/_xlpm.q))</f>
        <v>0</v>
      </c>
      <c r="Q706" s="3"/>
    </row>
    <row r="707" spans="1:17">
      <c r="A707" s="1" t="str">
        <f t="shared" si="132"/>
        <v>~vater~ : [faːtɐ]</v>
      </c>
      <c r="B707" s="2">
        <v>1</v>
      </c>
      <c r="C707" s="1" t="s">
        <v>1301</v>
      </c>
      <c r="D707" s="3">
        <f t="shared" si="133"/>
        <v>4.8899755501222489E-4</v>
      </c>
      <c r="E707" s="1" t="str">
        <f t="shared" si="134"/>
        <v>~vater~</v>
      </c>
      <c r="F707" s="1" t="str">
        <f t="shared" si="135"/>
        <v>[faːtɐ]</v>
      </c>
      <c r="G707" s="5">
        <f t="shared" si="136"/>
        <v>5</v>
      </c>
      <c r="H707" s="5">
        <f t="shared" si="137"/>
        <v>5</v>
      </c>
      <c r="I707" s="5">
        <f t="shared" si="138"/>
        <v>5</v>
      </c>
      <c r="J707" s="3" cm="1">
        <f t="array" ref="J707">SUM(_xlfn._xlws.FILTER($D$2:$D$1312,_xlfn.MAP($E$2:$E$1312,_xlfn.LAMBDA(_xlpm.x,_xlpm.x=$E707))))</f>
        <v>4.8899755501222489E-4</v>
      </c>
      <c r="K707" s="3">
        <f t="shared" si="139"/>
        <v>1</v>
      </c>
      <c r="L707" s="3" cm="1">
        <f t="array" ref="L707">SUM(_xlfn._xlws.FILTER($D$2:$D$1312,_xlfn.MAP($F$2:$F$1312,_xlfn.LAMBDA(_xlpm.x,_xlpm.x=$F707))))</f>
        <v>4.8899755501222489E-4</v>
      </c>
      <c r="M707" s="3">
        <f t="shared" si="140"/>
        <v>1</v>
      </c>
      <c r="N707" s="3">
        <f t="shared" si="141"/>
        <v>0.25439985932113074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~feige~ : [faɛɡe]</v>
      </c>
      <c r="B708" s="2">
        <v>1</v>
      </c>
      <c r="C708" s="1" t="s">
        <v>1300</v>
      </c>
      <c r="D708" s="3">
        <f t="shared" si="133"/>
        <v>4.8899755501222489E-4</v>
      </c>
      <c r="E708" s="1" t="str">
        <f t="shared" si="134"/>
        <v>~feige~</v>
      </c>
      <c r="F708" s="1" t="str">
        <f t="shared" si="135"/>
        <v>[faɛɡe]</v>
      </c>
      <c r="G708" s="5">
        <f t="shared" si="136"/>
        <v>5</v>
      </c>
      <c r="H708" s="5">
        <f t="shared" si="137"/>
        <v>5</v>
      </c>
      <c r="I708" s="5">
        <f t="shared" si="138"/>
        <v>5</v>
      </c>
      <c r="J708" s="3" cm="1">
        <f t="array" ref="J708">SUM(_xlfn._xlws.FILTER($D$2:$D$1312,_xlfn.MAP($E$2:$E$1312,_xlfn.LAMBDA(_xlpm.x,_xlpm.x=$E708))))</f>
        <v>4.8899755501222489E-4</v>
      </c>
      <c r="K708" s="3">
        <f t="shared" si="139"/>
        <v>1</v>
      </c>
      <c r="L708" s="3" cm="1">
        <f t="array" ref="L708">SUM(_xlfn._xlws.FILTER($D$2:$D$1312,_xlfn.MAP($F$2:$F$1312,_xlfn.LAMBDA(_xlpm.x,_xlpm.x=$F708))))</f>
        <v>4.8899755501222489E-4</v>
      </c>
      <c r="M708" s="3">
        <f t="shared" si="140"/>
        <v>1</v>
      </c>
      <c r="N708" s="3">
        <f t="shared" si="141"/>
        <v>0.25439985932113074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~fahrt~ : [faːʁt]</v>
      </c>
      <c r="B709" s="2">
        <v>1</v>
      </c>
      <c r="C709" s="1" t="s">
        <v>1299</v>
      </c>
      <c r="D709" s="3">
        <f t="shared" si="133"/>
        <v>4.8899755501222489E-4</v>
      </c>
      <c r="E709" s="1" t="str">
        <f t="shared" si="134"/>
        <v>~fahrt~</v>
      </c>
      <c r="F709" s="1" t="str">
        <f t="shared" si="135"/>
        <v>[faːʁt]</v>
      </c>
      <c r="G709" s="5">
        <f t="shared" si="136"/>
        <v>5</v>
      </c>
      <c r="H709" s="5">
        <f t="shared" si="137"/>
        <v>5</v>
      </c>
      <c r="I709" s="5">
        <f t="shared" si="138"/>
        <v>5</v>
      </c>
      <c r="J709" s="3" cm="1">
        <f t="array" ref="J709">SUM(_xlfn._xlws.FILTER($D$2:$D$1312,_xlfn.MAP($E$2:$E$1312,_xlfn.LAMBDA(_xlpm.x,_xlpm.x=$E709))))</f>
        <v>4.8899755501222489E-4</v>
      </c>
      <c r="K709" s="3">
        <f t="shared" si="139"/>
        <v>1</v>
      </c>
      <c r="L709" s="3" cm="1">
        <f t="array" ref="L709">SUM(_xlfn._xlws.FILTER($D$2:$D$1312,_xlfn.MAP($F$2:$F$1312,_xlfn.LAMBDA(_xlpm.x,_xlpm.x=$F709))))</f>
        <v>4.8899755501222489E-4</v>
      </c>
      <c r="M709" s="3">
        <f t="shared" si="140"/>
        <v>1</v>
      </c>
      <c r="N709" s="3">
        <f t="shared" si="141"/>
        <v>0.25439985932113074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~fahru~ : [faːʁʊ]</v>
      </c>
      <c r="B710" s="2">
        <v>1</v>
      </c>
      <c r="C710" s="1" t="s">
        <v>1298</v>
      </c>
      <c r="D710" s="3">
        <f t="shared" si="133"/>
        <v>4.8899755501222489E-4</v>
      </c>
      <c r="E710" s="1" t="str">
        <f t="shared" si="134"/>
        <v>~fahru~</v>
      </c>
      <c r="F710" s="1" t="str">
        <f t="shared" si="135"/>
        <v>[faːʁʊ]</v>
      </c>
      <c r="G710" s="5">
        <f t="shared" si="136"/>
        <v>5</v>
      </c>
      <c r="H710" s="5">
        <f t="shared" si="137"/>
        <v>5</v>
      </c>
      <c r="I710" s="5">
        <f t="shared" si="138"/>
        <v>5</v>
      </c>
      <c r="J710" s="3" cm="1">
        <f t="array" ref="J710">SUM(_xlfn._xlws.FILTER($D$2:$D$1312,_xlfn.MAP($E$2:$E$1312,_xlfn.LAMBDA(_xlpm.x,_xlpm.x=$E710))))</f>
        <v>4.8899755501222489E-4</v>
      </c>
      <c r="K710" s="3">
        <f t="shared" si="139"/>
        <v>1</v>
      </c>
      <c r="L710" s="3" cm="1">
        <f t="array" ref="L710">SUM(_xlfn._xlws.FILTER($D$2:$D$1312,_xlfn.MAP($F$2:$F$1312,_xlfn.LAMBDA(_xlpm.x,_xlpm.x=$F710))))</f>
        <v>4.8899755501222489E-4</v>
      </c>
      <c r="M710" s="3">
        <f t="shared" si="140"/>
        <v>1</v>
      </c>
      <c r="N710" s="3">
        <f t="shared" si="141"/>
        <v>0.25439985932113074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~fina~ : [finaː]</v>
      </c>
      <c r="B711" s="2">
        <v>1</v>
      </c>
      <c r="C711" s="1" t="s">
        <v>1297</v>
      </c>
      <c r="D711" s="3">
        <f t="shared" si="133"/>
        <v>4.8899755501222489E-4</v>
      </c>
      <c r="E711" s="1" t="str">
        <f t="shared" si="134"/>
        <v>~fina~</v>
      </c>
      <c r="F711" s="1" t="str">
        <f t="shared" si="135"/>
        <v>[finaː]</v>
      </c>
      <c r="G711" s="5">
        <f t="shared" si="136"/>
        <v>4</v>
      </c>
      <c r="H711" s="5">
        <f t="shared" si="137"/>
        <v>5</v>
      </c>
      <c r="I711" s="5">
        <f t="shared" si="138"/>
        <v>5</v>
      </c>
      <c r="J711" s="3" cm="1">
        <f t="array" ref="J711">SUM(_xlfn._xlws.FILTER($D$2:$D$1312,_xlfn.MAP($E$2:$E$1312,_xlfn.LAMBDA(_xlpm.x,_xlpm.x=$E711))))</f>
        <v>4.8899755501222489E-4</v>
      </c>
      <c r="K711" s="3">
        <f t="shared" si="139"/>
        <v>1</v>
      </c>
      <c r="L711" s="3" cm="1">
        <f t="array" ref="L711">SUM(_xlfn._xlws.FILTER($D$2:$D$1312,_xlfn.MAP($F$2:$F$1312,_xlfn.LAMBDA(_xlpm.x,_xlpm.x=$F711))))</f>
        <v>4.8899755501222489E-4</v>
      </c>
      <c r="M711" s="3">
        <f t="shared" si="140"/>
        <v>1</v>
      </c>
      <c r="N711" s="3">
        <f t="shared" si="141"/>
        <v>0.25439985932113074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~flug~ : [fluːk]</v>
      </c>
      <c r="B712" s="2">
        <v>1</v>
      </c>
      <c r="C712" s="1" t="s">
        <v>1296</v>
      </c>
      <c r="D712" s="3">
        <f t="shared" si="133"/>
        <v>4.8899755501222489E-4</v>
      </c>
      <c r="E712" s="3" t="str">
        <f t="shared" si="134"/>
        <v>~flug~</v>
      </c>
      <c r="F712" s="3" t="str">
        <f t="shared" si="135"/>
        <v>[fluːk]</v>
      </c>
      <c r="G712" s="5">
        <f t="shared" si="136"/>
        <v>4</v>
      </c>
      <c r="H712" s="5">
        <f t="shared" si="137"/>
        <v>5</v>
      </c>
      <c r="I712" s="5">
        <f t="shared" si="138"/>
        <v>5</v>
      </c>
      <c r="J712" s="3" cm="1">
        <f t="array" ref="J712">SUM(_xlfn._xlws.FILTER($D$2:$D$1312,_xlfn.MAP($E$2:$E$1312,_xlfn.LAMBDA(_xlpm.x,_xlpm.x=$E712))))</f>
        <v>4.8899755501222489E-4</v>
      </c>
      <c r="K712" s="3">
        <f t="shared" si="139"/>
        <v>1</v>
      </c>
      <c r="L712" s="3" cm="1">
        <f t="array" ref="L712">SUM(_xlfn._xlws.FILTER($D$2:$D$1312,_xlfn.MAP($F$2:$F$1312,_xlfn.LAMBDA(_xlpm.x,_xlpm.x=$F712))))</f>
        <v>4.8899755501222489E-4</v>
      </c>
      <c r="M712" s="3">
        <f t="shared" si="140"/>
        <v>1</v>
      </c>
      <c r="N712" s="3">
        <f t="shared" si="141"/>
        <v>0.25439985932113074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~vogel~ : [foːɡl]</v>
      </c>
      <c r="B713" s="2">
        <v>1</v>
      </c>
      <c r="C713" s="1" t="s">
        <v>1295</v>
      </c>
      <c r="D713" s="3">
        <f t="shared" si="133"/>
        <v>4.8899755501222489E-4</v>
      </c>
      <c r="E713" s="3" t="str">
        <f t="shared" si="134"/>
        <v>~vogel~</v>
      </c>
      <c r="F713" s="3" t="str">
        <f t="shared" si="135"/>
        <v>[foːɡl]</v>
      </c>
      <c r="G713" s="5">
        <f t="shared" si="136"/>
        <v>5</v>
      </c>
      <c r="H713" s="5">
        <f t="shared" si="137"/>
        <v>5</v>
      </c>
      <c r="I713" s="5">
        <f t="shared" si="138"/>
        <v>5</v>
      </c>
      <c r="J713" s="3" cm="1">
        <f t="array" ref="J713">SUM(_xlfn._xlws.FILTER($D$2:$D$1312,_xlfn.MAP($E$2:$E$1312,_xlfn.LAMBDA(_xlpm.x,_xlpm.x=$E713))))</f>
        <v>4.8899755501222489E-4</v>
      </c>
      <c r="K713" s="3">
        <f t="shared" si="139"/>
        <v>1</v>
      </c>
      <c r="L713" s="3" cm="1">
        <f t="array" ref="L713">SUM(_xlfn._xlws.FILTER($D$2:$D$1312,_xlfn.MAP($F$2:$F$1312,_xlfn.LAMBDA(_xlpm.x,_xlpm.x=$F713))))</f>
        <v>4.8899755501222489E-4</v>
      </c>
      <c r="M713" s="3">
        <f t="shared" si="140"/>
        <v>1</v>
      </c>
      <c r="N713" s="3">
        <f t="shared" si="141"/>
        <v>0.25439985932113074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~fzu~ : [ftsuː]</v>
      </c>
      <c r="B714" s="2">
        <v>1</v>
      </c>
      <c r="C714" s="1" t="s">
        <v>1294</v>
      </c>
      <c r="D714" s="3">
        <f t="shared" si="133"/>
        <v>4.8899755501222489E-4</v>
      </c>
      <c r="E714" s="3" t="str">
        <f t="shared" si="134"/>
        <v>~fzu~</v>
      </c>
      <c r="F714" s="3" t="str">
        <f t="shared" si="135"/>
        <v>[ftsuː]</v>
      </c>
      <c r="G714" s="5">
        <f t="shared" si="136"/>
        <v>3</v>
      </c>
      <c r="H714" s="5">
        <f t="shared" si="137"/>
        <v>5</v>
      </c>
      <c r="I714" s="5">
        <f t="shared" si="138"/>
        <v>5</v>
      </c>
      <c r="J714" s="3" cm="1">
        <f t="array" ref="J714">SUM(_xlfn._xlws.FILTER($D$2:$D$1312,_xlfn.MAP($E$2:$E$1312,_xlfn.LAMBDA(_xlpm.x,_xlpm.x=$E714))))</f>
        <v>4.8899755501222489E-4</v>
      </c>
      <c r="K714" s="3">
        <f t="shared" si="139"/>
        <v>1</v>
      </c>
      <c r="L714" s="3" cm="1">
        <f t="array" ref="L714">SUM(_xlfn._xlws.FILTER($D$2:$D$1312,_xlfn.MAP($F$2:$F$1312,_xlfn.LAMBDA(_xlpm.x,_xlpm.x=$F714))))</f>
        <v>4.8899755501222489E-4</v>
      </c>
      <c r="M714" s="3">
        <f t="shared" si="140"/>
        <v>1</v>
      </c>
      <c r="N714" s="3">
        <f t="shared" si="141"/>
        <v>0.25439985932113074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~füße~ : [fyːse]</v>
      </c>
      <c r="B715" s="2">
        <v>1</v>
      </c>
      <c r="C715" s="1" t="s">
        <v>1293</v>
      </c>
      <c r="D715" s="3">
        <f t="shared" si="133"/>
        <v>4.8899755501222489E-4</v>
      </c>
      <c r="E715" s="1" t="str">
        <f t="shared" si="134"/>
        <v>~füße~</v>
      </c>
      <c r="F715" s="1" t="str">
        <f t="shared" si="135"/>
        <v>[fyːse]</v>
      </c>
      <c r="G715" s="5">
        <f t="shared" si="136"/>
        <v>4</v>
      </c>
      <c r="H715" s="5">
        <f t="shared" si="137"/>
        <v>5</v>
      </c>
      <c r="I715" s="5">
        <f t="shared" si="138"/>
        <v>5</v>
      </c>
      <c r="J715" s="3" cm="1">
        <f t="array" ref="J715">SUM(_xlfn._xlws.FILTER($D$2:$D$1312,_xlfn.MAP($E$2:$E$1312,_xlfn.LAMBDA(_xlpm.x,_xlpm.x=$E715))))</f>
        <v>4.8899755501222489E-4</v>
      </c>
      <c r="K715" s="3">
        <f t="shared" si="139"/>
        <v>1</v>
      </c>
      <c r="L715" s="3" cm="1">
        <f t="array" ref="L715">SUM(_xlfn._xlws.FILTER($D$2:$D$1312,_xlfn.MAP($F$2:$F$1312,_xlfn.LAMBDA(_xlpm.x,_xlpm.x=$F715))))</f>
        <v>4.8899755501222489E-4</v>
      </c>
      <c r="M715" s="3">
        <f t="shared" si="140"/>
        <v>1</v>
      </c>
      <c r="N715" s="3">
        <f t="shared" si="141"/>
        <v>0.25439985932113074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~führe~ : [fyːʁe]</v>
      </c>
      <c r="B716" s="2">
        <v>1</v>
      </c>
      <c r="C716" s="1" t="s">
        <v>1292</v>
      </c>
      <c r="D716" s="3">
        <f t="shared" si="133"/>
        <v>4.8899755501222489E-4</v>
      </c>
      <c r="E716" s="3" t="str">
        <f t="shared" si="134"/>
        <v>~führe~</v>
      </c>
      <c r="F716" s="3" t="str">
        <f t="shared" si="135"/>
        <v>[fyːʁe]</v>
      </c>
      <c r="G716" s="5">
        <f t="shared" si="136"/>
        <v>5</v>
      </c>
      <c r="H716" s="5">
        <f t="shared" si="137"/>
        <v>5</v>
      </c>
      <c r="I716" s="5">
        <f t="shared" si="138"/>
        <v>5</v>
      </c>
      <c r="J716" s="3" cm="1">
        <f t="array" ref="J716">SUM(_xlfn._xlws.FILTER($D$2:$D$1312,_xlfn.MAP($E$2:$E$1312,_xlfn.LAMBDA(_xlpm.x,_xlpm.x=$E716))))</f>
        <v>4.8899755501222489E-4</v>
      </c>
      <c r="K716" s="3">
        <f t="shared" si="139"/>
        <v>1</v>
      </c>
      <c r="L716" s="3" cm="1">
        <f t="array" ref="L716">SUM(_xlfn._xlws.FILTER($D$2:$D$1312,_xlfn.MAP($F$2:$F$1312,_xlfn.LAMBDA(_xlpm.x,_xlpm.x=$F716))))</f>
        <v>4.8899755501222489E-4</v>
      </c>
      <c r="M716" s="3">
        <f t="shared" si="140"/>
        <v>1</v>
      </c>
      <c r="N716" s="3">
        <f t="shared" si="141"/>
        <v>0.25439985932113074</v>
      </c>
      <c r="O716" s="3">
        <f t="shared" si="142"/>
        <v>1</v>
      </c>
      <c r="P716" s="3">
        <f t="shared" si="143"/>
        <v>0</v>
      </c>
      <c r="Q716" s="3"/>
    </row>
    <row r="717" spans="1:17">
      <c r="A717" s="1" t="str">
        <f t="shared" si="132"/>
        <v>~frau_~ : [fʁaɔ_]</v>
      </c>
      <c r="B717" s="2">
        <v>1</v>
      </c>
      <c r="C717" s="1" t="s">
        <v>1291</v>
      </c>
      <c r="D717" s="3">
        <f t="shared" si="133"/>
        <v>4.8899755501222489E-4</v>
      </c>
      <c r="E717" s="1" t="str">
        <f t="shared" si="134"/>
        <v>~frau_~</v>
      </c>
      <c r="F717" s="1" t="str">
        <f t="shared" si="135"/>
        <v>[fʁaɔ_]</v>
      </c>
      <c r="G717" s="5">
        <f t="shared" si="136"/>
        <v>5</v>
      </c>
      <c r="H717" s="5">
        <f t="shared" si="137"/>
        <v>5</v>
      </c>
      <c r="I717" s="5">
        <f t="shared" si="138"/>
        <v>5</v>
      </c>
      <c r="J717" s="3" cm="1">
        <f t="array" ref="J717">SUM(_xlfn._xlws.FILTER($D$2:$D$1312,_xlfn.MAP($E$2:$E$1312,_xlfn.LAMBDA(_xlpm.x,_xlpm.x=$E717))))</f>
        <v>4.8899755501222489E-4</v>
      </c>
      <c r="K717" s="3">
        <f t="shared" si="139"/>
        <v>1</v>
      </c>
      <c r="L717" s="3" cm="1">
        <f t="array" ref="L717">SUM(_xlfn._xlws.FILTER($D$2:$D$1312,_xlfn.MAP($F$2:$F$1312,_xlfn.LAMBDA(_xlpm.x,_xlpm.x=$F717))))</f>
        <v>4.8899755501222489E-4</v>
      </c>
      <c r="M717" s="3">
        <f t="shared" si="140"/>
        <v>1</v>
      </c>
      <c r="N717" s="3">
        <f t="shared" si="141"/>
        <v>0.25439985932113074</v>
      </c>
      <c r="O717" s="3">
        <f t="shared" si="142"/>
        <v>1</v>
      </c>
      <c r="P717" s="3">
        <f t="shared" si="143"/>
        <v>0</v>
      </c>
      <c r="Q717" s="3"/>
    </row>
    <row r="718" spans="1:17">
      <c r="A718" s="1" t="str">
        <f t="shared" si="132"/>
        <v>~verlo~ : [fɐloː]</v>
      </c>
      <c r="B718" s="2">
        <v>1</v>
      </c>
      <c r="C718" s="1" t="s">
        <v>1290</v>
      </c>
      <c r="D718" s="3">
        <f t="shared" si="133"/>
        <v>4.8899755501222489E-4</v>
      </c>
      <c r="E718" s="1" t="str">
        <f t="shared" si="134"/>
        <v>~verlo~</v>
      </c>
      <c r="F718" s="1" t="str">
        <f t="shared" si="135"/>
        <v>[fɐloː]</v>
      </c>
      <c r="G718" s="5">
        <f t="shared" si="136"/>
        <v>5</v>
      </c>
      <c r="H718" s="5">
        <f t="shared" si="137"/>
        <v>5</v>
      </c>
      <c r="I718" s="5">
        <f t="shared" si="138"/>
        <v>5</v>
      </c>
      <c r="J718" s="3" cm="1">
        <f t="array" ref="J718">SUM(_xlfn._xlws.FILTER($D$2:$D$1312,_xlfn.MAP($E$2:$E$1312,_xlfn.LAMBDA(_xlpm.x,_xlpm.x=$E718))))</f>
        <v>4.8899755501222489E-4</v>
      </c>
      <c r="K718" s="3">
        <f t="shared" si="139"/>
        <v>1</v>
      </c>
      <c r="L718" s="3" cm="1">
        <f t="array" ref="L718">SUM(_xlfn._xlws.FILTER($D$2:$D$1312,_xlfn.MAP($F$2:$F$1312,_xlfn.LAMBDA(_xlpm.x,_xlpm.x=$F718))))</f>
        <v>4.8899755501222489E-4</v>
      </c>
      <c r="M718" s="3">
        <f t="shared" si="140"/>
        <v>1</v>
      </c>
      <c r="N718" s="3">
        <f t="shared" si="141"/>
        <v>0.25439985932113074</v>
      </c>
      <c r="O718" s="3">
        <f t="shared" si="142"/>
        <v>1</v>
      </c>
      <c r="P718" s="3">
        <f t="shared" si="143"/>
        <v>0</v>
      </c>
      <c r="Q718" s="3"/>
    </row>
    <row r="719" spans="1:17">
      <c r="A719" s="1" t="str">
        <f t="shared" si="132"/>
        <v>~filz~ : [fɪlts]</v>
      </c>
      <c r="B719" s="2">
        <v>1</v>
      </c>
      <c r="C719" s="1" t="s">
        <v>1289</v>
      </c>
      <c r="D719" s="3">
        <f t="shared" si="133"/>
        <v>4.8899755501222489E-4</v>
      </c>
      <c r="E719" s="1" t="str">
        <f t="shared" si="134"/>
        <v>~filz~</v>
      </c>
      <c r="F719" s="1" t="str">
        <f t="shared" si="135"/>
        <v>[fɪlts]</v>
      </c>
      <c r="G719" s="5">
        <f t="shared" si="136"/>
        <v>4</v>
      </c>
      <c r="H719" s="5">
        <f t="shared" si="137"/>
        <v>5</v>
      </c>
      <c r="I719" s="5">
        <f t="shared" si="138"/>
        <v>5</v>
      </c>
      <c r="J719" s="3" cm="1">
        <f t="array" ref="J719">SUM(_xlfn._xlws.FILTER($D$2:$D$1312,_xlfn.MAP($E$2:$E$1312,_xlfn.LAMBDA(_xlpm.x,_xlpm.x=$E719))))</f>
        <v>4.8899755501222489E-4</v>
      </c>
      <c r="K719" s="3">
        <f t="shared" si="139"/>
        <v>1</v>
      </c>
      <c r="L719" s="3" cm="1">
        <f t="array" ref="L719">SUM(_xlfn._xlws.FILTER($D$2:$D$1312,_xlfn.MAP($F$2:$F$1312,_xlfn.LAMBDA(_xlpm.x,_xlpm.x=$F719))))</f>
        <v>4.8899755501222489E-4</v>
      </c>
      <c r="M719" s="3">
        <f t="shared" si="140"/>
        <v>1</v>
      </c>
      <c r="N719" s="3">
        <f t="shared" si="141"/>
        <v>0.25439985932113074</v>
      </c>
      <c r="O719" s="3">
        <f t="shared" si="142"/>
        <v>1</v>
      </c>
      <c r="P719" s="3">
        <f t="shared" si="143"/>
        <v>0</v>
      </c>
      <c r="Q719" s="3"/>
    </row>
    <row r="720" spans="1:17">
      <c r="A720" s="1" t="str">
        <f t="shared" si="132"/>
        <v>~froh_~ : [fʁoː_]</v>
      </c>
      <c r="B720" s="2">
        <v>1</v>
      </c>
      <c r="C720" s="1" t="s">
        <v>1288</v>
      </c>
      <c r="D720" s="3">
        <f t="shared" si="133"/>
        <v>4.8899755501222489E-4</v>
      </c>
      <c r="E720" s="1" t="str">
        <f t="shared" si="134"/>
        <v>~froh_~</v>
      </c>
      <c r="F720" s="1" t="str">
        <f t="shared" si="135"/>
        <v>[fʁoː_]</v>
      </c>
      <c r="G720" s="5">
        <f t="shared" si="136"/>
        <v>5</v>
      </c>
      <c r="H720" s="5">
        <f t="shared" si="137"/>
        <v>5</v>
      </c>
      <c r="I720" s="5">
        <f t="shared" si="138"/>
        <v>5</v>
      </c>
      <c r="J720" s="3" cm="1">
        <f t="array" ref="J720">SUM(_xlfn._xlws.FILTER($D$2:$D$1312,_xlfn.MAP($E$2:$E$1312,_xlfn.LAMBDA(_xlpm.x,_xlpm.x=$E720))))</f>
        <v>4.8899755501222489E-4</v>
      </c>
      <c r="K720" s="3">
        <f t="shared" si="139"/>
        <v>1</v>
      </c>
      <c r="L720" s="3" cm="1">
        <f t="array" ref="L720">SUM(_xlfn._xlws.FILTER($D$2:$D$1312,_xlfn.MAP($F$2:$F$1312,_xlfn.LAMBDA(_xlpm.x,_xlpm.x=$F720))))</f>
        <v>4.8899755501222489E-4</v>
      </c>
      <c r="M720" s="3">
        <f t="shared" si="140"/>
        <v>1</v>
      </c>
      <c r="N720" s="3">
        <f t="shared" si="141"/>
        <v>0.25439985932113074</v>
      </c>
      <c r="O720" s="3">
        <f t="shared" si="142"/>
        <v>1</v>
      </c>
      <c r="P720" s="3">
        <f t="shared" si="143"/>
        <v>0</v>
      </c>
      <c r="Q720" s="3"/>
    </row>
    <row r="721" spans="1:17">
      <c r="A721" s="1" t="str">
        <f t="shared" si="132"/>
        <v>~fstie~ : [fʃtiː]</v>
      </c>
      <c r="B721" s="2">
        <v>1</v>
      </c>
      <c r="C721" s="1" t="s">
        <v>1287</v>
      </c>
      <c r="D721" s="3">
        <f t="shared" si="133"/>
        <v>4.8899755501222489E-4</v>
      </c>
      <c r="E721" s="1" t="str">
        <f t="shared" si="134"/>
        <v>~fstie~</v>
      </c>
      <c r="F721" s="1" t="str">
        <f t="shared" si="135"/>
        <v>[fʃtiː]</v>
      </c>
      <c r="G721" s="5">
        <f t="shared" si="136"/>
        <v>5</v>
      </c>
      <c r="H721" s="5">
        <f t="shared" si="137"/>
        <v>5</v>
      </c>
      <c r="I721" s="5">
        <f t="shared" si="138"/>
        <v>5</v>
      </c>
      <c r="J721" s="3" cm="1">
        <f t="array" ref="J721">SUM(_xlfn._xlws.FILTER($D$2:$D$1312,_xlfn.MAP($E$2:$E$1312,_xlfn.LAMBDA(_xlpm.x,_xlpm.x=$E721))))</f>
        <v>4.8899755501222489E-4</v>
      </c>
      <c r="K721" s="3">
        <f t="shared" si="139"/>
        <v>1</v>
      </c>
      <c r="L721" s="3" cm="1">
        <f t="array" ref="L721">SUM(_xlfn._xlws.FILTER($D$2:$D$1312,_xlfn.MAP($F$2:$F$1312,_xlfn.LAMBDA(_xlpm.x,_xlpm.x=$F721))))</f>
        <v>4.8899755501222489E-4</v>
      </c>
      <c r="M721" s="3">
        <f t="shared" si="140"/>
        <v>1</v>
      </c>
      <c r="N721" s="3">
        <f t="shared" si="141"/>
        <v>0.25439985932113074</v>
      </c>
      <c r="O721" s="3">
        <f t="shared" si="142"/>
        <v>1</v>
      </c>
      <c r="P721" s="3">
        <f t="shared" si="143"/>
        <v>0</v>
      </c>
      <c r="Q721" s="3"/>
    </row>
    <row r="722" spans="1:17">
      <c r="A722" s="1" t="str">
        <f t="shared" si="132"/>
        <v>~früh_~ : [fʁyː_]</v>
      </c>
      <c r="B722" s="2">
        <v>1</v>
      </c>
      <c r="C722" s="1" t="s">
        <v>1286</v>
      </c>
      <c r="D722" s="3">
        <f t="shared" si="133"/>
        <v>4.8899755501222489E-4</v>
      </c>
      <c r="E722" s="3" t="str">
        <f t="shared" si="134"/>
        <v>~früh_~</v>
      </c>
      <c r="F722" s="3" t="str">
        <f t="shared" si="135"/>
        <v>[fʁyː_]</v>
      </c>
      <c r="G722" s="5">
        <f t="shared" si="136"/>
        <v>5</v>
      </c>
      <c r="H722" s="5">
        <f t="shared" si="137"/>
        <v>5</v>
      </c>
      <c r="I722" s="5">
        <f t="shared" si="138"/>
        <v>5</v>
      </c>
      <c r="J722" s="3" cm="1">
        <f t="array" ref="J722">SUM(_xlfn._xlws.FILTER($D$2:$D$1312,_xlfn.MAP($E$2:$E$1312,_xlfn.LAMBDA(_xlpm.x,_xlpm.x=$E722))))</f>
        <v>4.8899755501222489E-4</v>
      </c>
      <c r="K722" s="3">
        <f t="shared" si="139"/>
        <v>1</v>
      </c>
      <c r="L722" s="3" cm="1">
        <f t="array" ref="L722">SUM(_xlfn._xlws.FILTER($D$2:$D$1312,_xlfn.MAP($F$2:$F$1312,_xlfn.LAMBDA(_xlpm.x,_xlpm.x=$F722))))</f>
        <v>4.8899755501222489E-4</v>
      </c>
      <c r="M722" s="3">
        <f t="shared" si="140"/>
        <v>1</v>
      </c>
      <c r="N722" s="3">
        <f t="shared" si="141"/>
        <v>0.25439985932113074</v>
      </c>
      <c r="O722" s="3">
        <f t="shared" si="142"/>
        <v>1</v>
      </c>
      <c r="P722" s="3">
        <f t="shared" si="143"/>
        <v>0</v>
      </c>
      <c r="Q722" s="3"/>
    </row>
    <row r="723" spans="1:17">
      <c r="A723" s="1" t="str">
        <f t="shared" si="132"/>
        <v>~versu~ : [fɐzuː]</v>
      </c>
      <c r="B723" s="2">
        <v>1</v>
      </c>
      <c r="C723" s="1" t="s">
        <v>1285</v>
      </c>
      <c r="D723" s="3">
        <f t="shared" si="133"/>
        <v>4.8899755501222489E-4</v>
      </c>
      <c r="E723" s="1" t="str">
        <f t="shared" si="134"/>
        <v>~versu~</v>
      </c>
      <c r="F723" s="1" t="str">
        <f t="shared" si="135"/>
        <v>[fɐzuː]</v>
      </c>
      <c r="G723" s="5">
        <f t="shared" si="136"/>
        <v>5</v>
      </c>
      <c r="H723" s="5">
        <f t="shared" si="137"/>
        <v>5</v>
      </c>
      <c r="I723" s="5">
        <f t="shared" si="138"/>
        <v>5</v>
      </c>
      <c r="J723" s="3" cm="1">
        <f t="array" ref="J723">SUM(_xlfn._xlws.FILTER($D$2:$D$1312,_xlfn.MAP($E$2:$E$1312,_xlfn.LAMBDA(_xlpm.x,_xlpm.x=$E723))))</f>
        <v>4.8899755501222489E-4</v>
      </c>
      <c r="K723" s="3">
        <f t="shared" si="139"/>
        <v>1</v>
      </c>
      <c r="L723" s="3" cm="1">
        <f t="array" ref="L723">SUM(_xlfn._xlws.FILTER($D$2:$D$1312,_xlfn.MAP($F$2:$F$1312,_xlfn.LAMBDA(_xlpm.x,_xlpm.x=$F723))))</f>
        <v>4.8899755501222489E-4</v>
      </c>
      <c r="M723" s="3">
        <f t="shared" si="140"/>
        <v>1</v>
      </c>
      <c r="N723" s="3">
        <f t="shared" si="141"/>
        <v>0.25439985932113074</v>
      </c>
      <c r="O723" s="3">
        <f t="shared" si="142"/>
        <v>1</v>
      </c>
      <c r="P723" s="3">
        <f t="shared" si="143"/>
        <v>0</v>
      </c>
      <c r="Q723" s="3"/>
    </row>
    <row r="724" spans="1:17">
      <c r="A724" s="1" t="str">
        <f t="shared" si="132"/>
        <v>~formu~ : [fɔʁmu]</v>
      </c>
      <c r="B724" s="2">
        <v>1</v>
      </c>
      <c r="C724" s="1" t="s">
        <v>1284</v>
      </c>
      <c r="D724" s="3">
        <f t="shared" si="133"/>
        <v>4.8899755501222489E-4</v>
      </c>
      <c r="E724" s="1" t="str">
        <f t="shared" si="134"/>
        <v>~formu~</v>
      </c>
      <c r="F724" s="1" t="str">
        <f t="shared" si="135"/>
        <v>[fɔʁmu]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 cm="1">
        <f t="array" ref="J724">SUM(_xlfn._xlws.FILTER($D$2:$D$1312,_xlfn.MAP($E$2:$E$1312,_xlfn.LAMBDA(_xlpm.x,_xlpm.x=$E724))))</f>
        <v>4.8899755501222489E-4</v>
      </c>
      <c r="K724" s="3">
        <f t="shared" si="139"/>
        <v>1</v>
      </c>
      <c r="L724" s="3" cm="1">
        <f t="array" ref="L724">SUM(_xlfn._xlws.FILTER($D$2:$D$1312,_xlfn.MAP($F$2:$F$1312,_xlfn.LAMBDA(_xlpm.x,_xlpm.x=$F724))))</f>
        <v>4.8899755501222489E-4</v>
      </c>
      <c r="M724" s="3">
        <f t="shared" si="140"/>
        <v>1</v>
      </c>
      <c r="N724" s="3">
        <f t="shared" si="141"/>
        <v>0.25439985932113074</v>
      </c>
      <c r="O724" s="3">
        <f t="shared" si="142"/>
        <v>1</v>
      </c>
      <c r="P724" s="3">
        <f t="shared" si="143"/>
        <v>0</v>
      </c>
      <c r="Q724" s="3"/>
    </row>
    <row r="725" spans="1:17">
      <c r="A725" s="1" t="str">
        <f t="shared" si="132"/>
        <v>~front~ : [fʁɔnt]</v>
      </c>
      <c r="B725" s="2">
        <v>1</v>
      </c>
      <c r="C725" s="1" t="s">
        <v>1283</v>
      </c>
      <c r="D725" s="3">
        <f t="shared" si="133"/>
        <v>4.8899755501222489E-4</v>
      </c>
      <c r="E725" s="3" t="str">
        <f t="shared" si="134"/>
        <v>~front~</v>
      </c>
      <c r="F725" s="3" t="str">
        <f t="shared" si="135"/>
        <v>[fʁɔnt]</v>
      </c>
      <c r="G725" s="5">
        <f t="shared" si="136"/>
        <v>5</v>
      </c>
      <c r="H725" s="5">
        <f t="shared" si="137"/>
        <v>5</v>
      </c>
      <c r="I725" s="5">
        <f t="shared" si="138"/>
        <v>5</v>
      </c>
      <c r="J725" s="3" cm="1">
        <f t="array" ref="J725">SUM(_xlfn._xlws.FILTER($D$2:$D$1312,_xlfn.MAP($E$2:$E$1312,_xlfn.LAMBDA(_xlpm.x,_xlpm.x=$E725))))</f>
        <v>4.8899755501222489E-4</v>
      </c>
      <c r="K725" s="3">
        <f t="shared" si="139"/>
        <v>1</v>
      </c>
      <c r="L725" s="3" cm="1">
        <f t="array" ref="L725">SUM(_xlfn._xlws.FILTER($D$2:$D$1312,_xlfn.MAP($F$2:$F$1312,_xlfn.LAMBDA(_xlpm.x,_xlpm.x=$F725))))</f>
        <v>4.8899755501222489E-4</v>
      </c>
      <c r="M725" s="3">
        <f t="shared" si="140"/>
        <v>1</v>
      </c>
      <c r="N725" s="3">
        <f t="shared" si="141"/>
        <v>0.25439985932113074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~haben~ : [haːbm]</v>
      </c>
      <c r="B726" s="2">
        <v>1</v>
      </c>
      <c r="C726" s="1" t="s">
        <v>1282</v>
      </c>
      <c r="D726" s="3">
        <f t="shared" si="133"/>
        <v>4.8899755501222489E-4</v>
      </c>
      <c r="E726" s="1" t="str">
        <f t="shared" si="134"/>
        <v>~haben~</v>
      </c>
      <c r="F726" s="1" t="str">
        <f t="shared" si="135"/>
        <v>[haːbm]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 cm="1">
        <f t="array" ref="J726">SUM(_xlfn._xlws.FILTER($D$2:$D$1312,_xlfn.MAP($E$2:$E$1312,_xlfn.LAMBDA(_xlpm.x,_xlpm.x=$E726))))</f>
        <v>4.8899755501222489E-4</v>
      </c>
      <c r="K726" s="3">
        <f t="shared" si="139"/>
        <v>1</v>
      </c>
      <c r="L726" s="3" cm="1">
        <f t="array" ref="L726">SUM(_xlfn._xlws.FILTER($D$2:$D$1312,_xlfn.MAP($F$2:$F$1312,_xlfn.LAMBDA(_xlpm.x,_xlpm.x=$F726))))</f>
        <v>4.8899755501222489E-4</v>
      </c>
      <c r="M726" s="3">
        <f t="shared" si="140"/>
        <v>1</v>
      </c>
      <c r="N726" s="3">
        <f t="shared" si="141"/>
        <v>0.25439985932113074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~hafen~ : [haːfn]</v>
      </c>
      <c r="B727" s="2">
        <v>1</v>
      </c>
      <c r="C727" s="1" t="s">
        <v>1281</v>
      </c>
      <c r="D727" s="3">
        <f t="shared" si="133"/>
        <v>4.8899755501222489E-4</v>
      </c>
      <c r="E727" s="3" t="str">
        <f t="shared" si="134"/>
        <v>~hafen~</v>
      </c>
      <c r="F727" s="3" t="str">
        <f t="shared" si="135"/>
        <v>[haːfn]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 cm="1">
        <f t="array" ref="J727">SUM(_xlfn._xlws.FILTER($D$2:$D$1312,_xlfn.MAP($E$2:$E$1312,_xlfn.LAMBDA(_xlpm.x,_xlpm.x=$E727))))</f>
        <v>4.8899755501222489E-4</v>
      </c>
      <c r="K727" s="3">
        <f t="shared" si="139"/>
        <v>1</v>
      </c>
      <c r="L727" s="3" cm="1">
        <f t="array" ref="L727">SUM(_xlfn._xlws.FILTER($D$2:$D$1312,_xlfn.MAP($F$2:$F$1312,_xlfn.LAMBDA(_xlpm.x,_xlpm.x=$F727))))</f>
        <v>4.8899755501222489E-4</v>
      </c>
      <c r="M727" s="3">
        <f t="shared" si="140"/>
        <v>1</v>
      </c>
      <c r="N727" s="3">
        <f t="shared" si="141"/>
        <v>0.25439985932113074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~hause~ : [haɔze]</v>
      </c>
      <c r="B728" s="2">
        <v>1</v>
      </c>
      <c r="C728" s="1" t="s">
        <v>1280</v>
      </c>
      <c r="D728" s="3">
        <f t="shared" si="133"/>
        <v>4.8899755501222489E-4</v>
      </c>
      <c r="E728" s="3" t="str">
        <f t="shared" si="134"/>
        <v>~hause~</v>
      </c>
      <c r="F728" s="3" t="str">
        <f t="shared" si="135"/>
        <v>[haɔze]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 cm="1">
        <f t="array" ref="J728">SUM(_xlfn._xlws.FILTER($D$2:$D$1312,_xlfn.MAP($E$2:$E$1312,_xlfn.LAMBDA(_xlpm.x,_xlpm.x=$E728))))</f>
        <v>4.8899755501222489E-4</v>
      </c>
      <c r="K728" s="3">
        <f t="shared" si="139"/>
        <v>1</v>
      </c>
      <c r="L728" s="3" cm="1">
        <f t="array" ref="L728">SUM(_xlfn._xlws.FILTER($D$2:$D$1312,_xlfn.MAP($F$2:$F$1312,_xlfn.LAMBDA(_xlpm.x,_xlpm.x=$F728))))</f>
        <v>4.8899755501222489E-4</v>
      </c>
      <c r="M728" s="3">
        <f t="shared" si="140"/>
        <v>1</v>
      </c>
      <c r="N728" s="3">
        <f t="shared" si="141"/>
        <v>0.25439985932113074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~hiere~ : [hiːʁe]</v>
      </c>
      <c r="B729" s="2">
        <v>1</v>
      </c>
      <c r="C729" s="1" t="s">
        <v>1279</v>
      </c>
      <c r="D729" s="3">
        <f t="shared" si="133"/>
        <v>4.8899755501222489E-4</v>
      </c>
      <c r="E729" s="3" t="str">
        <f t="shared" si="134"/>
        <v>~hiere~</v>
      </c>
      <c r="F729" s="3" t="str">
        <f t="shared" si="135"/>
        <v>[hiːʁe]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 cm="1">
        <f t="array" ref="J729">SUM(_xlfn._xlws.FILTER($D$2:$D$1312,_xlfn.MAP($E$2:$E$1312,_xlfn.LAMBDA(_xlpm.x,_xlpm.x=$E729))))</f>
        <v>4.8899755501222489E-4</v>
      </c>
      <c r="K729" s="3">
        <f t="shared" si="139"/>
        <v>1</v>
      </c>
      <c r="L729" s="3" cm="1">
        <f t="array" ref="L729">SUM(_xlfn._xlws.FILTER($D$2:$D$1312,_xlfn.MAP($F$2:$F$1312,_xlfn.LAMBDA(_xlpm.x,_xlpm.x=$F729))))</f>
        <v>4.8899755501222489E-4</v>
      </c>
      <c r="M729" s="3">
        <f t="shared" si="140"/>
        <v>1</v>
      </c>
      <c r="N729" s="3">
        <f t="shared" si="141"/>
        <v>0.25439985932113074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~höre~ : [høːʁe]</v>
      </c>
      <c r="B730" s="2">
        <v>1</v>
      </c>
      <c r="C730" s="1" t="s">
        <v>1278</v>
      </c>
      <c r="D730" s="3">
        <f t="shared" si="133"/>
        <v>4.8899755501222489E-4</v>
      </c>
      <c r="E730" s="3" t="str">
        <f t="shared" si="134"/>
        <v>~höre~</v>
      </c>
      <c r="F730" s="3" t="str">
        <f t="shared" si="135"/>
        <v>[høːʁe]</v>
      </c>
      <c r="G730" s="5">
        <f t="shared" si="136"/>
        <v>4</v>
      </c>
      <c r="H730" s="5">
        <f t="shared" si="137"/>
        <v>5</v>
      </c>
      <c r="I730" s="5">
        <f t="shared" si="138"/>
        <v>5</v>
      </c>
      <c r="J730" s="3" cm="1">
        <f t="array" ref="J730">SUM(_xlfn._xlws.FILTER($D$2:$D$1312,_xlfn.MAP($E$2:$E$1312,_xlfn.LAMBDA(_xlpm.x,_xlpm.x=$E730))))</f>
        <v>4.8899755501222489E-4</v>
      </c>
      <c r="K730" s="3">
        <f t="shared" si="139"/>
        <v>1</v>
      </c>
      <c r="L730" s="3" cm="1">
        <f t="array" ref="L730">SUM(_xlfn._xlws.FILTER($D$2:$D$1312,_xlfn.MAP($F$2:$F$1312,_xlfn.LAMBDA(_xlpm.x,_xlpm.x=$F730))))</f>
        <v>4.8899755501222489E-4</v>
      </c>
      <c r="M730" s="3">
        <f t="shared" si="140"/>
        <v>1</v>
      </c>
      <c r="N730" s="3">
        <f t="shared" si="141"/>
        <v>0.25439985932113074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~hügel~ : [hyːɡl]</v>
      </c>
      <c r="B731" s="2">
        <v>1</v>
      </c>
      <c r="C731" s="1" t="s">
        <v>1277</v>
      </c>
      <c r="D731" s="3">
        <f t="shared" si="133"/>
        <v>4.8899755501222489E-4</v>
      </c>
      <c r="E731" s="1" t="str">
        <f t="shared" si="134"/>
        <v>~hügel~</v>
      </c>
      <c r="F731" s="1" t="str">
        <f t="shared" si="135"/>
        <v>[hyːɡl]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 cm="1">
        <f t="array" ref="J731">SUM(_xlfn._xlws.FILTER($D$2:$D$1312,_xlfn.MAP($E$2:$E$1312,_xlfn.LAMBDA(_xlpm.x,_xlpm.x=$E731))))</f>
        <v>4.8899755501222489E-4</v>
      </c>
      <c r="K731" s="3">
        <f t="shared" si="139"/>
        <v>1</v>
      </c>
      <c r="L731" s="3" cm="1">
        <f t="array" ref="L731">SUM(_xlfn._xlws.FILTER($D$2:$D$1312,_xlfn.MAP($F$2:$F$1312,_xlfn.LAMBDA(_xlpm.x,_xlpm.x=$F731))))</f>
        <v>4.8899755501222489E-4</v>
      </c>
      <c r="M731" s="3">
        <f t="shared" si="140"/>
        <v>1</v>
      </c>
      <c r="N731" s="3">
        <f t="shared" si="141"/>
        <v>0.25439985932113074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~hilfe~ : [hɪlfe]</v>
      </c>
      <c r="B732" s="2">
        <v>1</v>
      </c>
      <c r="C732" s="1" t="s">
        <v>1276</v>
      </c>
      <c r="D732" s="3">
        <f t="shared" si="133"/>
        <v>4.8899755501222489E-4</v>
      </c>
      <c r="E732" s="3" t="str">
        <f t="shared" si="134"/>
        <v>~hilfe~</v>
      </c>
      <c r="F732" s="3" t="str">
        <f t="shared" si="135"/>
        <v>[hɪlfe]</v>
      </c>
      <c r="G732" s="5">
        <f t="shared" si="136"/>
        <v>5</v>
      </c>
      <c r="H732" s="5">
        <f t="shared" si="137"/>
        <v>5</v>
      </c>
      <c r="I732" s="5">
        <f t="shared" si="138"/>
        <v>5</v>
      </c>
      <c r="J732" s="3" cm="1">
        <f t="array" ref="J732">SUM(_xlfn._xlws.FILTER($D$2:$D$1312,_xlfn.MAP($E$2:$E$1312,_xlfn.LAMBDA(_xlpm.x,_xlpm.x=$E732))))</f>
        <v>4.8899755501222489E-4</v>
      </c>
      <c r="K732" s="3">
        <f t="shared" si="139"/>
        <v>1</v>
      </c>
      <c r="L732" s="3" cm="1">
        <f t="array" ref="L732">SUM(_xlfn._xlws.FILTER($D$2:$D$1312,_xlfn.MAP($F$2:$F$1312,_xlfn.LAMBDA(_xlpm.x,_xlpm.x=$F732))))</f>
        <v>4.8899755501222489E-4</v>
      </c>
      <c r="M732" s="3">
        <f t="shared" si="140"/>
        <v>1</v>
      </c>
      <c r="N732" s="3">
        <f t="shared" si="141"/>
        <v>0.25439985932113074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~holz~ : [hɔlts]</v>
      </c>
      <c r="B733" s="2">
        <v>1</v>
      </c>
      <c r="C733" s="1" t="s">
        <v>1275</v>
      </c>
      <c r="D733" s="3">
        <f t="shared" si="133"/>
        <v>4.8899755501222489E-4</v>
      </c>
      <c r="E733" s="1" t="str">
        <f t="shared" si="134"/>
        <v>~holz~</v>
      </c>
      <c r="F733" s="1" t="str">
        <f t="shared" si="135"/>
        <v>[hɔlts]</v>
      </c>
      <c r="G733" s="5">
        <f t="shared" si="136"/>
        <v>4</v>
      </c>
      <c r="H733" s="5">
        <f t="shared" si="137"/>
        <v>5</v>
      </c>
      <c r="I733" s="5">
        <f t="shared" si="138"/>
        <v>5</v>
      </c>
      <c r="J733" s="3" cm="1">
        <f t="array" ref="J733">SUM(_xlfn._xlws.FILTER($D$2:$D$1312,_xlfn.MAP($E$2:$E$1312,_xlfn.LAMBDA(_xlpm.x,_xlpm.x=$E733))))</f>
        <v>4.8899755501222489E-4</v>
      </c>
      <c r="K733" s="3">
        <f t="shared" si="139"/>
        <v>1</v>
      </c>
      <c r="L733" s="3" cm="1">
        <f t="array" ref="L733">SUM(_xlfn._xlws.FILTER($D$2:$D$1312,_xlfn.MAP($F$2:$F$1312,_xlfn.LAMBDA(_xlpm.x,_xlpm.x=$F733))))</f>
        <v>4.8899755501222489E-4</v>
      </c>
      <c r="M733" s="3">
        <f t="shared" si="140"/>
        <v>1</v>
      </c>
      <c r="N733" s="3">
        <f t="shared" si="141"/>
        <v>0.25439985932113074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~herz~ : [hɛʁts]</v>
      </c>
      <c r="B734" s="2">
        <v>1</v>
      </c>
      <c r="C734" s="1" t="s">
        <v>1274</v>
      </c>
      <c r="D734" s="3">
        <f t="shared" si="133"/>
        <v>4.8899755501222489E-4</v>
      </c>
      <c r="E734" s="1" t="str">
        <f t="shared" si="134"/>
        <v>~herz~</v>
      </c>
      <c r="F734" s="1" t="str">
        <f t="shared" si="135"/>
        <v>[hɛʁts]</v>
      </c>
      <c r="G734" s="5">
        <f t="shared" si="136"/>
        <v>4</v>
      </c>
      <c r="H734" s="5">
        <f t="shared" si="137"/>
        <v>5</v>
      </c>
      <c r="I734" s="5">
        <f t="shared" si="138"/>
        <v>5</v>
      </c>
      <c r="J734" s="3" cm="1">
        <f t="array" ref="J734">SUM(_xlfn._xlws.FILTER($D$2:$D$1312,_xlfn.MAP($E$2:$E$1312,_xlfn.LAMBDA(_xlpm.x,_xlpm.x=$E734))))</f>
        <v>4.8899755501222489E-4</v>
      </c>
      <c r="K734" s="3">
        <f t="shared" si="139"/>
        <v>1</v>
      </c>
      <c r="L734" s="3" cm="1">
        <f t="array" ref="L734">SUM(_xlfn._xlws.FILTER($D$2:$D$1312,_xlfn.MAP($F$2:$F$1312,_xlfn.LAMBDA(_xlpm.x,_xlpm.x=$F734))))</f>
        <v>4.8899755501222489E-4</v>
      </c>
      <c r="M734" s="3">
        <f t="shared" si="140"/>
        <v>1</v>
      </c>
      <c r="N734" s="3">
        <f t="shared" si="141"/>
        <v>0.25439985932113074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~kampf~ : [kampf]</v>
      </c>
      <c r="B735" s="2">
        <v>1</v>
      </c>
      <c r="C735" s="1" t="s">
        <v>1273</v>
      </c>
      <c r="D735" s="3">
        <f t="shared" si="133"/>
        <v>4.8899755501222489E-4</v>
      </c>
      <c r="E735" s="3" t="str">
        <f t="shared" si="134"/>
        <v>~kampf~</v>
      </c>
      <c r="F735" s="3" t="str">
        <f t="shared" si="135"/>
        <v>[kampf]</v>
      </c>
      <c r="G735" s="5">
        <f t="shared" si="136"/>
        <v>5</v>
      </c>
      <c r="H735" s="5">
        <f t="shared" si="137"/>
        <v>5</v>
      </c>
      <c r="I735" s="5">
        <f t="shared" si="138"/>
        <v>5</v>
      </c>
      <c r="J735" s="3" cm="1">
        <f t="array" ref="J735">SUM(_xlfn._xlws.FILTER($D$2:$D$1312,_xlfn.MAP($E$2:$E$1312,_xlfn.LAMBDA(_xlpm.x,_xlpm.x=$E735))))</f>
        <v>4.8899755501222489E-4</v>
      </c>
      <c r="K735" s="3">
        <f t="shared" si="139"/>
        <v>1</v>
      </c>
      <c r="L735" s="3" cm="1">
        <f t="array" ref="L735">SUM(_xlfn._xlws.FILTER($D$2:$D$1312,_xlfn.MAP($F$2:$F$1312,_xlfn.LAMBDA(_xlpm.x,_xlpm.x=$F735))))</f>
        <v>4.8899755501222489E-4</v>
      </c>
      <c r="M735" s="3">
        <f t="shared" si="140"/>
        <v>1</v>
      </c>
      <c r="N735" s="3">
        <f t="shared" si="141"/>
        <v>0.25439985932113074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~katze~ : [katse]</v>
      </c>
      <c r="B736" s="2">
        <v>1</v>
      </c>
      <c r="C736" s="1" t="s">
        <v>1272</v>
      </c>
      <c r="D736" s="3">
        <f t="shared" si="133"/>
        <v>4.8899755501222489E-4</v>
      </c>
      <c r="E736" s="1" t="str">
        <f t="shared" si="134"/>
        <v>~katze~</v>
      </c>
      <c r="F736" s="1" t="str">
        <f t="shared" si="135"/>
        <v>[katse]</v>
      </c>
      <c r="G736" s="5">
        <f t="shared" si="136"/>
        <v>5</v>
      </c>
      <c r="H736" s="5">
        <f t="shared" si="137"/>
        <v>5</v>
      </c>
      <c r="I736" s="5">
        <f t="shared" si="138"/>
        <v>5</v>
      </c>
      <c r="J736" s="3" cm="1">
        <f t="array" ref="J736">SUM(_xlfn._xlws.FILTER($D$2:$D$1312,_xlfn.MAP($E$2:$E$1312,_xlfn.LAMBDA(_xlpm.x,_xlpm.x=$E736))))</f>
        <v>4.8899755501222489E-4</v>
      </c>
      <c r="K736" s="3">
        <f t="shared" si="139"/>
        <v>1</v>
      </c>
      <c r="L736" s="3" cm="1">
        <f t="array" ref="L736">SUM(_xlfn._xlws.FILTER($D$2:$D$1312,_xlfn.MAP($F$2:$F$1312,_xlfn.LAMBDA(_xlpm.x,_xlpm.x=$F736))))</f>
        <v>4.8899755501222489E-4</v>
      </c>
      <c r="M736" s="3">
        <f t="shared" si="140"/>
        <v>1</v>
      </c>
      <c r="N736" s="3">
        <f t="shared" si="141"/>
        <v>0.25439985932113074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~karte~ : [kaʁte]</v>
      </c>
      <c r="B737" s="2">
        <v>1</v>
      </c>
      <c r="C737" s="1" t="s">
        <v>1271</v>
      </c>
      <c r="D737" s="3">
        <f t="shared" si="133"/>
        <v>4.8899755501222489E-4</v>
      </c>
      <c r="E737" s="1" t="str">
        <f t="shared" si="134"/>
        <v>~karte~</v>
      </c>
      <c r="F737" s="1" t="str">
        <f t="shared" si="135"/>
        <v>[kaʁte]</v>
      </c>
      <c r="G737" s="5">
        <f t="shared" si="136"/>
        <v>5</v>
      </c>
      <c r="H737" s="5">
        <f t="shared" si="137"/>
        <v>5</v>
      </c>
      <c r="I737" s="5">
        <f t="shared" si="138"/>
        <v>5</v>
      </c>
      <c r="J737" s="3" cm="1">
        <f t="array" ref="J737">SUM(_xlfn._xlws.FILTER($D$2:$D$1312,_xlfn.MAP($E$2:$E$1312,_xlfn.LAMBDA(_xlpm.x,_xlpm.x=$E737))))</f>
        <v>4.8899755501222489E-4</v>
      </c>
      <c r="K737" s="3">
        <f t="shared" si="139"/>
        <v>1</v>
      </c>
      <c r="L737" s="3" cm="1">
        <f t="array" ref="L737">SUM(_xlfn._xlws.FILTER($D$2:$D$1312,_xlfn.MAP($F$2:$F$1312,_xlfn.LAMBDA(_xlpm.x,_xlpm.x=$F737))))</f>
        <v>4.8899755501222489E-4</v>
      </c>
      <c r="M737" s="3">
        <f t="shared" si="140"/>
        <v>1</v>
      </c>
      <c r="N737" s="3">
        <f t="shared" si="141"/>
        <v>0.25439985932113074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~klein~ : [klaɛn]</v>
      </c>
      <c r="B738" s="2">
        <v>1</v>
      </c>
      <c r="C738" s="1" t="s">
        <v>1270</v>
      </c>
      <c r="D738" s="3">
        <f t="shared" si="133"/>
        <v>4.8899755501222489E-4</v>
      </c>
      <c r="E738" s="1" t="str">
        <f t="shared" si="134"/>
        <v>~klein~</v>
      </c>
      <c r="F738" s="1" t="str">
        <f t="shared" si="135"/>
        <v>[klaɛn]</v>
      </c>
      <c r="G738" s="5">
        <f t="shared" si="136"/>
        <v>5</v>
      </c>
      <c r="H738" s="5">
        <f t="shared" si="137"/>
        <v>5</v>
      </c>
      <c r="I738" s="5">
        <f t="shared" si="138"/>
        <v>5</v>
      </c>
      <c r="J738" s="3" cm="1">
        <f t="array" ref="J738">SUM(_xlfn._xlws.FILTER($D$2:$D$1312,_xlfn.MAP($E$2:$E$1312,_xlfn.LAMBDA(_xlpm.x,_xlpm.x=$E738))))</f>
        <v>4.8899755501222489E-4</v>
      </c>
      <c r="K738" s="3">
        <f t="shared" si="139"/>
        <v>1</v>
      </c>
      <c r="L738" s="3" cm="1">
        <f t="array" ref="L738">SUM(_xlfn._xlws.FILTER($D$2:$D$1312,_xlfn.MAP($F$2:$F$1312,_xlfn.LAMBDA(_xlpm.x,_xlpm.x=$F738))))</f>
        <v>4.8899755501222489E-4</v>
      </c>
      <c r="M738" s="3">
        <f t="shared" si="140"/>
        <v>1</v>
      </c>
      <c r="N738" s="3">
        <f t="shared" si="141"/>
        <v>0.25439985932113074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~kleid~ : [klaɛt]</v>
      </c>
      <c r="B739" s="2">
        <v>1</v>
      </c>
      <c r="C739" s="1" t="s">
        <v>1269</v>
      </c>
      <c r="D739" s="3">
        <f t="shared" si="133"/>
        <v>4.8899755501222489E-4</v>
      </c>
      <c r="E739" s="1" t="str">
        <f t="shared" si="134"/>
        <v>~kleid~</v>
      </c>
      <c r="F739" s="1" t="str">
        <f t="shared" si="135"/>
        <v>[klaɛt]</v>
      </c>
      <c r="G739" s="5">
        <f t="shared" si="136"/>
        <v>5</v>
      </c>
      <c r="H739" s="5">
        <f t="shared" si="137"/>
        <v>5</v>
      </c>
      <c r="I739" s="5">
        <f t="shared" si="138"/>
        <v>5</v>
      </c>
      <c r="J739" s="3" cm="1">
        <f t="array" ref="J739">SUM(_xlfn._xlws.FILTER($D$2:$D$1312,_xlfn.MAP($E$2:$E$1312,_xlfn.LAMBDA(_xlpm.x,_xlpm.x=$E739))))</f>
        <v>4.8899755501222489E-4</v>
      </c>
      <c r="K739" s="3">
        <f t="shared" si="139"/>
        <v>1</v>
      </c>
      <c r="L739" s="3" cm="1">
        <f t="array" ref="L739">SUM(_xlfn._xlws.FILTER($D$2:$D$1312,_xlfn.MAP($F$2:$F$1312,_xlfn.LAMBDA(_xlpm.x,_xlpm.x=$F739))))</f>
        <v>4.8899755501222489E-4</v>
      </c>
      <c r="M739" s="3">
        <f t="shared" si="140"/>
        <v>1</v>
      </c>
      <c r="N739" s="3">
        <f t="shared" si="141"/>
        <v>0.25439985932113074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~klar~ : [klaːʁ]</v>
      </c>
      <c r="B740" s="2">
        <v>1</v>
      </c>
      <c r="C740" s="1" t="s">
        <v>1268</v>
      </c>
      <c r="D740" s="3">
        <f t="shared" si="133"/>
        <v>4.8899755501222489E-4</v>
      </c>
      <c r="E740" s="1" t="str">
        <f t="shared" si="134"/>
        <v>~klar~</v>
      </c>
      <c r="F740" s="1" t="str">
        <f t="shared" si="135"/>
        <v>[klaːʁ]</v>
      </c>
      <c r="G740" s="5">
        <f t="shared" si="136"/>
        <v>4</v>
      </c>
      <c r="H740" s="5">
        <f t="shared" si="137"/>
        <v>5</v>
      </c>
      <c r="I740" s="5">
        <f t="shared" si="138"/>
        <v>5</v>
      </c>
      <c r="J740" s="3" cm="1">
        <f t="array" ref="J740">SUM(_xlfn._xlws.FILTER($D$2:$D$1312,_xlfn.MAP($E$2:$E$1312,_xlfn.LAMBDA(_xlpm.x,_xlpm.x=$E740))))</f>
        <v>4.8899755501222489E-4</v>
      </c>
      <c r="K740" s="3">
        <f t="shared" si="139"/>
        <v>1</v>
      </c>
      <c r="L740" s="3" cm="1">
        <f t="array" ref="L740">SUM(_xlfn._xlws.FILTER($D$2:$D$1312,_xlfn.MAP($F$2:$F$1312,_xlfn.LAMBDA(_xlpm.x,_xlpm.x=$F740))))</f>
        <v>4.8899755501222489E-4</v>
      </c>
      <c r="M740" s="3">
        <f t="shared" si="140"/>
        <v>1</v>
      </c>
      <c r="N740" s="3">
        <f t="shared" si="141"/>
        <v>0.25439985932113074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~kluft~ : [klʊft]</v>
      </c>
      <c r="B741" s="2">
        <v>1</v>
      </c>
      <c r="C741" s="1" t="s">
        <v>1267</v>
      </c>
      <c r="D741" s="3">
        <f t="shared" si="133"/>
        <v>4.8899755501222489E-4</v>
      </c>
      <c r="E741" s="1" t="str">
        <f t="shared" si="134"/>
        <v>~kluft~</v>
      </c>
      <c r="F741" s="1" t="str">
        <f t="shared" si="135"/>
        <v>[klʊft]</v>
      </c>
      <c r="G741" s="5">
        <f t="shared" si="136"/>
        <v>5</v>
      </c>
      <c r="H741" s="5">
        <f t="shared" si="137"/>
        <v>5</v>
      </c>
      <c r="I741" s="5">
        <f t="shared" si="138"/>
        <v>5</v>
      </c>
      <c r="J741" s="3" cm="1">
        <f t="array" ref="J741">SUM(_xlfn._xlws.FILTER($D$2:$D$1312,_xlfn.MAP($E$2:$E$1312,_xlfn.LAMBDA(_xlpm.x,_xlpm.x=$E741))))</f>
        <v>4.8899755501222489E-4</v>
      </c>
      <c r="K741" s="3">
        <f t="shared" si="139"/>
        <v>1</v>
      </c>
      <c r="L741" s="3" cm="1">
        <f t="array" ref="L741">SUM(_xlfn._xlws.FILTER($D$2:$D$1312,_xlfn.MAP($F$2:$F$1312,_xlfn.LAMBDA(_xlpm.x,_xlpm.x=$F741))))</f>
        <v>4.8899755501222489E-4</v>
      </c>
      <c r="M741" s="3">
        <f t="shared" si="140"/>
        <v>1</v>
      </c>
      <c r="N741" s="3">
        <f t="shared" si="141"/>
        <v>0.25439985932113074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~kopie~ : [kopiː]</v>
      </c>
      <c r="B742" s="2">
        <v>1</v>
      </c>
      <c r="C742" s="1" t="s">
        <v>1266</v>
      </c>
      <c r="D742" s="3">
        <f t="shared" si="133"/>
        <v>4.8899755501222489E-4</v>
      </c>
      <c r="E742" s="1" t="str">
        <f t="shared" si="134"/>
        <v>~kopie~</v>
      </c>
      <c r="F742" s="1" t="str">
        <f t="shared" si="135"/>
        <v>[kopiː]</v>
      </c>
      <c r="G742" s="5">
        <f t="shared" si="136"/>
        <v>5</v>
      </c>
      <c r="H742" s="5">
        <f t="shared" si="137"/>
        <v>5</v>
      </c>
      <c r="I742" s="5">
        <f t="shared" si="138"/>
        <v>5</v>
      </c>
      <c r="J742" s="3" cm="1">
        <f t="array" ref="J742">SUM(_xlfn._xlws.FILTER($D$2:$D$1312,_xlfn.MAP($E$2:$E$1312,_xlfn.LAMBDA(_xlpm.x,_xlpm.x=$E742))))</f>
        <v>4.8899755501222489E-4</v>
      </c>
      <c r="K742" s="3">
        <f t="shared" si="139"/>
        <v>1</v>
      </c>
      <c r="L742" s="3" cm="1">
        <f t="array" ref="L742">SUM(_xlfn._xlws.FILTER($D$2:$D$1312,_xlfn.MAP($F$2:$F$1312,_xlfn.LAMBDA(_xlpm.x,_xlpm.x=$F742))))</f>
        <v>4.8899755501222489E-4</v>
      </c>
      <c r="M742" s="3">
        <f t="shared" si="140"/>
        <v>1</v>
      </c>
      <c r="N742" s="3">
        <f t="shared" si="141"/>
        <v>0.25439985932113074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~köni~ : [køːnɪ]</v>
      </c>
      <c r="B743" s="2">
        <v>1</v>
      </c>
      <c r="C743" s="1" t="s">
        <v>1265</v>
      </c>
      <c r="D743" s="3">
        <f t="shared" si="133"/>
        <v>4.8899755501222489E-4</v>
      </c>
      <c r="E743" s="1" t="str">
        <f t="shared" si="134"/>
        <v>~köni~</v>
      </c>
      <c r="F743" s="1" t="str">
        <f t="shared" si="135"/>
        <v>[køːnɪ]</v>
      </c>
      <c r="G743" s="5">
        <f t="shared" si="136"/>
        <v>4</v>
      </c>
      <c r="H743" s="5">
        <f t="shared" si="137"/>
        <v>5</v>
      </c>
      <c r="I743" s="5">
        <f t="shared" si="138"/>
        <v>5</v>
      </c>
      <c r="J743" s="3" cm="1">
        <f t="array" ref="J743">SUM(_xlfn._xlws.FILTER($D$2:$D$1312,_xlfn.MAP($E$2:$E$1312,_xlfn.LAMBDA(_xlpm.x,_xlpm.x=$E743))))</f>
        <v>4.8899755501222489E-4</v>
      </c>
      <c r="K743" s="3">
        <f t="shared" si="139"/>
        <v>1</v>
      </c>
      <c r="L743" s="3" cm="1">
        <f t="array" ref="L743">SUM(_xlfn._xlws.FILTER($D$2:$D$1312,_xlfn.MAP($F$2:$F$1312,_xlfn.LAMBDA(_xlpm.x,_xlpm.x=$F743))))</f>
        <v>4.8899755501222489E-4</v>
      </c>
      <c r="M743" s="3">
        <f t="shared" si="140"/>
        <v>1</v>
      </c>
      <c r="N743" s="3">
        <f t="shared" si="141"/>
        <v>0.25439985932113074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~ktie~ : [ktsie]</v>
      </c>
      <c r="B744" s="2">
        <v>1</v>
      </c>
      <c r="C744" s="1" t="s">
        <v>1264</v>
      </c>
      <c r="D744" s="3">
        <f t="shared" si="133"/>
        <v>4.8899755501222489E-4</v>
      </c>
      <c r="E744" s="1" t="str">
        <f t="shared" si="134"/>
        <v>~ktie~</v>
      </c>
      <c r="F744" s="1" t="str">
        <f t="shared" si="135"/>
        <v>[ktsie]</v>
      </c>
      <c r="G744" s="5">
        <f t="shared" si="136"/>
        <v>4</v>
      </c>
      <c r="H744" s="5">
        <f t="shared" si="137"/>
        <v>5</v>
      </c>
      <c r="I744" s="5">
        <f t="shared" si="138"/>
        <v>5</v>
      </c>
      <c r="J744" s="3" cm="1">
        <f t="array" ref="J744">SUM(_xlfn._xlws.FILTER($D$2:$D$1312,_xlfn.MAP($E$2:$E$1312,_xlfn.LAMBDA(_xlpm.x,_xlpm.x=$E744))))</f>
        <v>4.8899755501222489E-4</v>
      </c>
      <c r="K744" s="3">
        <f t="shared" si="139"/>
        <v>1</v>
      </c>
      <c r="L744" s="3" cm="1">
        <f t="array" ref="L744">SUM(_xlfn._xlws.FILTER($D$2:$D$1312,_xlfn.MAP($F$2:$F$1312,_xlfn.LAMBDA(_xlpm.x,_xlpm.x=$F744))))</f>
        <v>4.8899755501222489E-4</v>
      </c>
      <c r="M744" s="3">
        <f t="shared" si="140"/>
        <v>1</v>
      </c>
      <c r="N744" s="3">
        <f t="shared" si="141"/>
        <v>0.25439985932113074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~gzeu~ : [ktsɔœ]</v>
      </c>
      <c r="B745" s="2">
        <v>1</v>
      </c>
      <c r="C745" s="1" t="s">
        <v>1263</v>
      </c>
      <c r="D745" s="3">
        <f t="shared" si="133"/>
        <v>4.8899755501222489E-4</v>
      </c>
      <c r="E745" s="3" t="str">
        <f t="shared" si="134"/>
        <v>~gzeu~</v>
      </c>
      <c r="F745" s="3" t="str">
        <f t="shared" si="135"/>
        <v>[ktsɔœ]</v>
      </c>
      <c r="G745" s="5">
        <f t="shared" si="136"/>
        <v>4</v>
      </c>
      <c r="H745" s="5">
        <f t="shared" si="137"/>
        <v>5</v>
      </c>
      <c r="I745" s="5">
        <f t="shared" si="138"/>
        <v>5</v>
      </c>
      <c r="J745" s="3" cm="1">
        <f t="array" ref="J745">SUM(_xlfn._xlws.FILTER($D$2:$D$1312,_xlfn.MAP($E$2:$E$1312,_xlfn.LAMBDA(_xlpm.x,_xlpm.x=$E745))))</f>
        <v>4.8899755501222489E-4</v>
      </c>
      <c r="K745" s="3">
        <f t="shared" si="139"/>
        <v>1</v>
      </c>
      <c r="L745" s="3" cm="1">
        <f t="array" ref="L745">SUM(_xlfn._xlws.FILTER($D$2:$D$1312,_xlfn.MAP($F$2:$F$1312,_xlfn.LAMBDA(_xlpm.x,_xlpm.x=$F745))))</f>
        <v>4.8899755501222489E-4</v>
      </c>
      <c r="M745" s="3">
        <f t="shared" si="140"/>
        <v>1</v>
      </c>
      <c r="N745" s="3">
        <f t="shared" si="141"/>
        <v>0.25439985932113074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~kugel~ : [kuːɡl]</v>
      </c>
      <c r="B746" s="2">
        <v>1</v>
      </c>
      <c r="C746" s="1" t="s">
        <v>1262</v>
      </c>
      <c r="D746" s="3">
        <f t="shared" si="133"/>
        <v>4.8899755501222489E-4</v>
      </c>
      <c r="E746" s="1" t="str">
        <f t="shared" si="134"/>
        <v>~kugel~</v>
      </c>
      <c r="F746" s="1" t="str">
        <f t="shared" si="135"/>
        <v>[kuːɡl]</v>
      </c>
      <c r="G746" s="5">
        <f t="shared" si="136"/>
        <v>5</v>
      </c>
      <c r="H746" s="5">
        <f t="shared" si="137"/>
        <v>5</v>
      </c>
      <c r="I746" s="5">
        <f t="shared" si="138"/>
        <v>5</v>
      </c>
      <c r="J746" s="3" cm="1">
        <f t="array" ref="J746">SUM(_xlfn._xlws.FILTER($D$2:$D$1312,_xlfn.MAP($E$2:$E$1312,_xlfn.LAMBDA(_xlpm.x,_xlpm.x=$E746))))</f>
        <v>4.8899755501222489E-4</v>
      </c>
      <c r="K746" s="3">
        <f t="shared" si="139"/>
        <v>1</v>
      </c>
      <c r="L746" s="3" cm="1">
        <f t="array" ref="L746">SUM(_xlfn._xlws.FILTER($D$2:$D$1312,_xlfn.MAP($F$2:$F$1312,_xlfn.LAMBDA(_xlpm.x,_xlpm.x=$F746))))</f>
        <v>4.8899755501222489E-4</v>
      </c>
      <c r="M746" s="3">
        <f t="shared" si="140"/>
        <v>1</v>
      </c>
      <c r="N746" s="3">
        <f t="shared" si="141"/>
        <v>0.25439985932113074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~quart~ : [kvaʁt]</v>
      </c>
      <c r="B747" s="2">
        <v>1</v>
      </c>
      <c r="C747" s="1" t="s">
        <v>1261</v>
      </c>
      <c r="D747" s="3">
        <f t="shared" si="133"/>
        <v>4.8899755501222489E-4</v>
      </c>
      <c r="E747" s="1" t="str">
        <f t="shared" si="134"/>
        <v>~quart~</v>
      </c>
      <c r="F747" s="1" t="str">
        <f t="shared" si="135"/>
        <v>[kvaʁt]</v>
      </c>
      <c r="G747" s="5">
        <f t="shared" si="136"/>
        <v>5</v>
      </c>
      <c r="H747" s="5">
        <f t="shared" si="137"/>
        <v>5</v>
      </c>
      <c r="I747" s="5">
        <f t="shared" si="138"/>
        <v>5</v>
      </c>
      <c r="J747" s="3" cm="1">
        <f t="array" ref="J747">SUM(_xlfn._xlws.FILTER($D$2:$D$1312,_xlfn.MAP($E$2:$E$1312,_xlfn.LAMBDA(_xlpm.x,_xlpm.x=$E747))))</f>
        <v>4.8899755501222489E-4</v>
      </c>
      <c r="K747" s="3">
        <f t="shared" si="139"/>
        <v>1</v>
      </c>
      <c r="L747" s="3" cm="1">
        <f t="array" ref="L747">SUM(_xlfn._xlws.FILTER($D$2:$D$1312,_xlfn.MAP($F$2:$F$1312,_xlfn.LAMBDA(_xlpm.x,_xlpm.x=$F747))))</f>
        <v>4.8899755501222489E-4</v>
      </c>
      <c r="M747" s="3">
        <f t="shared" si="140"/>
        <v>1</v>
      </c>
      <c r="N747" s="3">
        <f t="shared" si="141"/>
        <v>0.25439985932113074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~kraft~ : [kʁaft]</v>
      </c>
      <c r="B748" s="2">
        <v>1</v>
      </c>
      <c r="C748" s="1" t="s">
        <v>1260</v>
      </c>
      <c r="D748" s="3">
        <f t="shared" si="133"/>
        <v>4.8899755501222489E-4</v>
      </c>
      <c r="E748" s="1" t="str">
        <f t="shared" si="134"/>
        <v>~kraft~</v>
      </c>
      <c r="F748" s="1" t="str">
        <f t="shared" si="135"/>
        <v>[kʁaft]</v>
      </c>
      <c r="G748" s="5">
        <f t="shared" si="136"/>
        <v>5</v>
      </c>
      <c r="H748" s="5">
        <f t="shared" si="137"/>
        <v>5</v>
      </c>
      <c r="I748" s="5">
        <f t="shared" si="138"/>
        <v>5</v>
      </c>
      <c r="J748" s="3" cm="1">
        <f t="array" ref="J748">SUM(_xlfn._xlws.FILTER($D$2:$D$1312,_xlfn.MAP($E$2:$E$1312,_xlfn.LAMBDA(_xlpm.x,_xlpm.x=$E748))))</f>
        <v>4.8899755501222489E-4</v>
      </c>
      <c r="K748" s="3">
        <f t="shared" si="139"/>
        <v>1</v>
      </c>
      <c r="L748" s="3" cm="1">
        <f t="array" ref="L748">SUM(_xlfn._xlws.FILTER($D$2:$D$1312,_xlfn.MAP($F$2:$F$1312,_xlfn.LAMBDA(_xlpm.x,_xlpm.x=$F748))))</f>
        <v>4.8899755501222489E-4</v>
      </c>
      <c r="M748" s="3">
        <f t="shared" si="140"/>
        <v>1</v>
      </c>
      <c r="N748" s="3">
        <f t="shared" si="141"/>
        <v>0.25439985932113074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~krawa~ : [kʁava]</v>
      </c>
      <c r="B749" s="2">
        <v>1</v>
      </c>
      <c r="C749" s="1" t="s">
        <v>1259</v>
      </c>
      <c r="D749" s="3">
        <f t="shared" si="133"/>
        <v>4.8899755501222489E-4</v>
      </c>
      <c r="E749" s="3" t="str">
        <f t="shared" si="134"/>
        <v>~krawa~</v>
      </c>
      <c r="F749" s="3" t="str">
        <f t="shared" si="135"/>
        <v>[kʁava]</v>
      </c>
      <c r="G749" s="5">
        <f t="shared" si="136"/>
        <v>5</v>
      </c>
      <c r="H749" s="5">
        <f t="shared" si="137"/>
        <v>5</v>
      </c>
      <c r="I749" s="5">
        <f t="shared" si="138"/>
        <v>5</v>
      </c>
      <c r="J749" s="3" cm="1">
        <f t="array" ref="J749">SUM(_xlfn._xlws.FILTER($D$2:$D$1312,_xlfn.MAP($E$2:$E$1312,_xlfn.LAMBDA(_xlpm.x,_xlpm.x=$E749))))</f>
        <v>4.8899755501222489E-4</v>
      </c>
      <c r="K749" s="3">
        <f t="shared" si="139"/>
        <v>1</v>
      </c>
      <c r="L749" s="3" cm="1">
        <f t="array" ref="L749">SUM(_xlfn._xlws.FILTER($D$2:$D$1312,_xlfn.MAP($F$2:$F$1312,_xlfn.LAMBDA(_xlpm.x,_xlpm.x=$F749))))</f>
        <v>4.8899755501222489E-4</v>
      </c>
      <c r="M749" s="3">
        <f t="shared" si="140"/>
        <v>1</v>
      </c>
      <c r="N749" s="3">
        <f t="shared" si="141"/>
        <v>0.25439985932113074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~kreis~ : [kʁaɛs]</v>
      </c>
      <c r="B750" s="2">
        <v>1</v>
      </c>
      <c r="C750" s="1" t="s">
        <v>1258</v>
      </c>
      <c r="D750" s="3">
        <f t="shared" si="133"/>
        <v>4.8899755501222489E-4</v>
      </c>
      <c r="E750" s="3" t="str">
        <f t="shared" si="134"/>
        <v>~kreis~</v>
      </c>
      <c r="F750" s="3" t="str">
        <f t="shared" si="135"/>
        <v>[kʁaɛs]</v>
      </c>
      <c r="G750" s="5">
        <f t="shared" si="136"/>
        <v>5</v>
      </c>
      <c r="H750" s="5">
        <f t="shared" si="137"/>
        <v>5</v>
      </c>
      <c r="I750" s="5">
        <f t="shared" si="138"/>
        <v>5</v>
      </c>
      <c r="J750" s="3" cm="1">
        <f t="array" ref="J750">SUM(_xlfn._xlws.FILTER($D$2:$D$1312,_xlfn.MAP($E$2:$E$1312,_xlfn.LAMBDA(_xlpm.x,_xlpm.x=$E750))))</f>
        <v>4.8899755501222489E-4</v>
      </c>
      <c r="K750" s="3">
        <f t="shared" si="139"/>
        <v>1</v>
      </c>
      <c r="L750" s="3" cm="1">
        <f t="array" ref="L750">SUM(_xlfn._xlws.FILTER($D$2:$D$1312,_xlfn.MAP($F$2:$F$1312,_xlfn.LAMBDA(_xlpm.x,_xlpm.x=$F750))))</f>
        <v>4.8899755501222489E-4</v>
      </c>
      <c r="M750" s="3">
        <f t="shared" si="140"/>
        <v>1</v>
      </c>
      <c r="N750" s="3">
        <f t="shared" si="141"/>
        <v>0.25439985932113074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~krieg~ : [kʁiːk]</v>
      </c>
      <c r="B751" s="2">
        <v>1</v>
      </c>
      <c r="C751" s="1" t="s">
        <v>1257</v>
      </c>
      <c r="D751" s="3">
        <f t="shared" si="133"/>
        <v>4.8899755501222489E-4</v>
      </c>
      <c r="E751" s="1" t="str">
        <f t="shared" si="134"/>
        <v>~krieg~</v>
      </c>
      <c r="F751" s="1" t="str">
        <f t="shared" si="135"/>
        <v>[kʁiːk]</v>
      </c>
      <c r="G751" s="5">
        <f t="shared" si="136"/>
        <v>5</v>
      </c>
      <c r="H751" s="5">
        <f t="shared" si="137"/>
        <v>5</v>
      </c>
      <c r="I751" s="5">
        <f t="shared" si="138"/>
        <v>5</v>
      </c>
      <c r="J751" s="3" cm="1">
        <f t="array" ref="J751">SUM(_xlfn._xlws.FILTER($D$2:$D$1312,_xlfn.MAP($E$2:$E$1312,_xlfn.LAMBDA(_xlpm.x,_xlpm.x=$E751))))</f>
        <v>4.8899755501222489E-4</v>
      </c>
      <c r="K751" s="3">
        <f t="shared" si="139"/>
        <v>1</v>
      </c>
      <c r="L751" s="3" cm="1">
        <f t="array" ref="L751">SUM(_xlfn._xlws.FILTER($D$2:$D$1312,_xlfn.MAP($F$2:$F$1312,_xlfn.LAMBDA(_xlpm.x,_xlpm.x=$F751))))</f>
        <v>4.8899755501222489E-4</v>
      </c>
      <c r="M751" s="3">
        <f t="shared" si="140"/>
        <v>1</v>
      </c>
      <c r="N751" s="3">
        <f t="shared" si="141"/>
        <v>0.25439985932113074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~kälte~ : [kɛlte]</v>
      </c>
      <c r="B752" s="2">
        <v>1</v>
      </c>
      <c r="C752" s="1" t="s">
        <v>1256</v>
      </c>
      <c r="D752" s="3">
        <f t="shared" si="133"/>
        <v>4.8899755501222489E-4</v>
      </c>
      <c r="E752" s="1" t="str">
        <f t="shared" si="134"/>
        <v>~kälte~</v>
      </c>
      <c r="F752" s="1" t="str">
        <f t="shared" si="135"/>
        <v>[kɛlte]</v>
      </c>
      <c r="G752" s="5">
        <f t="shared" si="136"/>
        <v>5</v>
      </c>
      <c r="H752" s="5">
        <f t="shared" si="137"/>
        <v>5</v>
      </c>
      <c r="I752" s="5">
        <f t="shared" si="138"/>
        <v>5</v>
      </c>
      <c r="J752" s="3" cm="1">
        <f t="array" ref="J752">SUM(_xlfn._xlws.FILTER($D$2:$D$1312,_xlfn.MAP($E$2:$E$1312,_xlfn.LAMBDA(_xlpm.x,_xlpm.x=$E752))))</f>
        <v>4.8899755501222489E-4</v>
      </c>
      <c r="K752" s="3">
        <f t="shared" si="139"/>
        <v>1</v>
      </c>
      <c r="L752" s="3" cm="1">
        <f t="array" ref="L752">SUM(_xlfn._xlws.FILTER($D$2:$D$1312,_xlfn.MAP($F$2:$F$1312,_xlfn.LAMBDA(_xlpm.x,_xlpm.x=$F752))))</f>
        <v>4.8899755501222489E-4</v>
      </c>
      <c r="M752" s="3">
        <f t="shared" si="140"/>
        <v>1</v>
      </c>
      <c r="N752" s="3">
        <f t="shared" si="141"/>
        <v>0.25439985932113074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~kunst~ : [kʊnst]</v>
      </c>
      <c r="B753" s="2">
        <v>1</v>
      </c>
      <c r="C753" s="1" t="s">
        <v>1255</v>
      </c>
      <c r="D753" s="3">
        <f t="shared" si="133"/>
        <v>4.8899755501222489E-4</v>
      </c>
      <c r="E753" s="1" t="str">
        <f t="shared" si="134"/>
        <v>~kunst~</v>
      </c>
      <c r="F753" s="1" t="str">
        <f t="shared" si="135"/>
        <v>[kʊnst]</v>
      </c>
      <c r="G753" s="5">
        <f t="shared" si="136"/>
        <v>5</v>
      </c>
      <c r="H753" s="5">
        <f t="shared" si="137"/>
        <v>5</v>
      </c>
      <c r="I753" s="5">
        <f t="shared" si="138"/>
        <v>5</v>
      </c>
      <c r="J753" s="3" cm="1">
        <f t="array" ref="J753">SUM(_xlfn._xlws.FILTER($D$2:$D$1312,_xlfn.MAP($E$2:$E$1312,_xlfn.LAMBDA(_xlpm.x,_xlpm.x=$E753))))</f>
        <v>4.8899755501222489E-4</v>
      </c>
      <c r="K753" s="3">
        <f t="shared" si="139"/>
        <v>1</v>
      </c>
      <c r="L753" s="3" cm="1">
        <f t="array" ref="L753">SUM(_xlfn._xlws.FILTER($D$2:$D$1312,_xlfn.MAP($F$2:$F$1312,_xlfn.LAMBDA(_xlpm.x,_xlpm.x=$F753))))</f>
        <v>4.8899755501222489E-4</v>
      </c>
      <c r="M753" s="3">
        <f t="shared" si="140"/>
        <v>1</v>
      </c>
      <c r="N753" s="3">
        <f t="shared" si="141"/>
        <v>0.25439985932113074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~konso~ : [kɔnzo]</v>
      </c>
      <c r="B754" s="2">
        <v>1</v>
      </c>
      <c r="C754" s="1" t="s">
        <v>1254</v>
      </c>
      <c r="D754" s="3">
        <f t="shared" si="133"/>
        <v>4.8899755501222489E-4</v>
      </c>
      <c r="E754" s="1" t="str">
        <f t="shared" si="134"/>
        <v>~konso~</v>
      </c>
      <c r="F754" s="1" t="str">
        <f t="shared" si="135"/>
        <v>[kɔnzo]</v>
      </c>
      <c r="G754" s="5">
        <f t="shared" si="136"/>
        <v>5</v>
      </c>
      <c r="H754" s="5">
        <f t="shared" si="137"/>
        <v>5</v>
      </c>
      <c r="I754" s="5">
        <f t="shared" si="138"/>
        <v>5</v>
      </c>
      <c r="J754" s="3" cm="1">
        <f t="array" ref="J754">SUM(_xlfn._xlws.FILTER($D$2:$D$1312,_xlfn.MAP($E$2:$E$1312,_xlfn.LAMBDA(_xlpm.x,_xlpm.x=$E754))))</f>
        <v>4.8899755501222489E-4</v>
      </c>
      <c r="K754" s="3">
        <f t="shared" si="139"/>
        <v>1</v>
      </c>
      <c r="L754" s="3" cm="1">
        <f t="array" ref="L754">SUM(_xlfn._xlws.FILTER($D$2:$D$1312,_xlfn.MAP($F$2:$F$1312,_xlfn.LAMBDA(_xlpm.x,_xlpm.x=$F754))))</f>
        <v>4.8899755501222489E-4</v>
      </c>
      <c r="M754" s="3">
        <f t="shared" si="140"/>
        <v>1</v>
      </c>
      <c r="N754" s="3">
        <f t="shared" si="141"/>
        <v>0.25439985932113074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~küste~ : [kʏste]</v>
      </c>
      <c r="B755" s="2">
        <v>1</v>
      </c>
      <c r="C755" s="1" t="s">
        <v>1253</v>
      </c>
      <c r="D755" s="3">
        <f t="shared" si="133"/>
        <v>4.8899755501222489E-4</v>
      </c>
      <c r="E755" s="1" t="str">
        <f t="shared" si="134"/>
        <v>~küste~</v>
      </c>
      <c r="F755" s="1" t="str">
        <f t="shared" si="135"/>
        <v>[kʏste]</v>
      </c>
      <c r="G755" s="5">
        <f t="shared" si="136"/>
        <v>5</v>
      </c>
      <c r="H755" s="5">
        <f t="shared" si="137"/>
        <v>5</v>
      </c>
      <c r="I755" s="5">
        <f t="shared" si="138"/>
        <v>5</v>
      </c>
      <c r="J755" s="3" cm="1">
        <f t="array" ref="J755">SUM(_xlfn._xlws.FILTER($D$2:$D$1312,_xlfn.MAP($E$2:$E$1312,_xlfn.LAMBDA(_xlpm.x,_xlpm.x=$E755))))</f>
        <v>4.8899755501222489E-4</v>
      </c>
      <c r="K755" s="3">
        <f t="shared" si="139"/>
        <v>1</v>
      </c>
      <c r="L755" s="3" cm="1">
        <f t="array" ref="L755">SUM(_xlfn._xlws.FILTER($D$2:$D$1312,_xlfn.MAP($F$2:$F$1312,_xlfn.LAMBDA(_xlpm.x,_xlpm.x=$F755))))</f>
        <v>4.8899755501222489E-4</v>
      </c>
      <c r="M755" s="3">
        <f t="shared" si="140"/>
        <v>1</v>
      </c>
      <c r="N755" s="3">
        <f t="shared" si="141"/>
        <v>0.25439985932113074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~kurz~ : [kʊʁts]</v>
      </c>
      <c r="B756" s="2">
        <v>1</v>
      </c>
      <c r="C756" s="1" t="s">
        <v>1252</v>
      </c>
      <c r="D756" s="3">
        <f t="shared" si="133"/>
        <v>4.8899755501222489E-4</v>
      </c>
      <c r="E756" s="1" t="str">
        <f t="shared" si="134"/>
        <v>~kurz~</v>
      </c>
      <c r="F756" s="1" t="str">
        <f t="shared" si="135"/>
        <v>[kʊʁts]</v>
      </c>
      <c r="G756" s="5">
        <f t="shared" si="136"/>
        <v>4</v>
      </c>
      <c r="H756" s="5">
        <f t="shared" si="137"/>
        <v>5</v>
      </c>
      <c r="I756" s="5">
        <f t="shared" si="138"/>
        <v>5</v>
      </c>
      <c r="J756" s="3" cm="1">
        <f t="array" ref="J756">SUM(_xlfn._xlws.FILTER($D$2:$D$1312,_xlfn.MAP($E$2:$E$1312,_xlfn.LAMBDA(_xlpm.x,_xlpm.x=$E756))))</f>
        <v>4.8899755501222489E-4</v>
      </c>
      <c r="K756" s="3">
        <f t="shared" si="139"/>
        <v>1</v>
      </c>
      <c r="L756" s="3" cm="1">
        <f t="array" ref="L756">SUM(_xlfn._xlws.FILTER($D$2:$D$1312,_xlfn.MAP($F$2:$F$1312,_xlfn.LAMBDA(_xlpm.x,_xlpm.x=$F756))))</f>
        <v>4.8899755501222489E-4</v>
      </c>
      <c r="M756" s="3">
        <f t="shared" si="140"/>
        <v>1</v>
      </c>
      <c r="N756" s="3">
        <f t="shared" si="141"/>
        <v>0.25439985932113074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~lage~ : [laːɡe]</v>
      </c>
      <c r="B757" s="2">
        <v>1</v>
      </c>
      <c r="C757" s="1" t="s">
        <v>1251</v>
      </c>
      <c r="D757" s="3">
        <f t="shared" si="133"/>
        <v>4.8899755501222489E-4</v>
      </c>
      <c r="E757" s="1" t="str">
        <f t="shared" si="134"/>
        <v>~lage~</v>
      </c>
      <c r="F757" s="1" t="str">
        <f t="shared" si="135"/>
        <v>[laːɡe]</v>
      </c>
      <c r="G757" s="5">
        <f t="shared" si="136"/>
        <v>4</v>
      </c>
      <c r="H757" s="5">
        <f t="shared" si="137"/>
        <v>5</v>
      </c>
      <c r="I757" s="5">
        <f t="shared" si="138"/>
        <v>5</v>
      </c>
      <c r="J757" s="3" cm="1">
        <f t="array" ref="J757">SUM(_xlfn._xlws.FILTER($D$2:$D$1312,_xlfn.MAP($E$2:$E$1312,_xlfn.LAMBDA(_xlpm.x,_xlpm.x=$E757))))</f>
        <v>4.8899755501222489E-4</v>
      </c>
      <c r="K757" s="3">
        <f t="shared" si="139"/>
        <v>1</v>
      </c>
      <c r="L757" s="3" cm="1">
        <f t="array" ref="L757">SUM(_xlfn._xlws.FILTER($D$2:$D$1312,_xlfn.MAP($F$2:$F$1312,_xlfn.LAMBDA(_xlpm.x,_xlpm.x=$F757))))</f>
        <v>4.8899755501222489E-4</v>
      </c>
      <c r="M757" s="3">
        <f t="shared" si="140"/>
        <v>1</v>
      </c>
      <c r="N757" s="3">
        <f t="shared" si="141"/>
        <v>0.25439985932113074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~lager~ : [laːɡɐ]</v>
      </c>
      <c r="B758" s="2">
        <v>1</v>
      </c>
      <c r="C758" s="1" t="s">
        <v>1250</v>
      </c>
      <c r="D758" s="3">
        <f t="shared" si="133"/>
        <v>4.8899755501222489E-4</v>
      </c>
      <c r="E758" s="1" t="str">
        <f t="shared" si="134"/>
        <v>~lager~</v>
      </c>
      <c r="F758" s="1" t="str">
        <f t="shared" si="135"/>
        <v>[laːɡɐ]</v>
      </c>
      <c r="G758" s="5">
        <f t="shared" si="136"/>
        <v>5</v>
      </c>
      <c r="H758" s="5">
        <f t="shared" si="137"/>
        <v>5</v>
      </c>
      <c r="I758" s="5">
        <f t="shared" si="138"/>
        <v>5</v>
      </c>
      <c r="J758" s="3" cm="1">
        <f t="array" ref="J758">SUM(_xlfn._xlws.FILTER($D$2:$D$1312,_xlfn.MAP($E$2:$E$1312,_xlfn.LAMBDA(_xlpm.x,_xlpm.x=$E758))))</f>
        <v>4.8899755501222489E-4</v>
      </c>
      <c r="K758" s="3">
        <f t="shared" si="139"/>
        <v>1</v>
      </c>
      <c r="L758" s="3" cm="1">
        <f t="array" ref="L758">SUM(_xlfn._xlws.FILTER($D$2:$D$1312,_xlfn.MAP($F$2:$F$1312,_xlfn.LAMBDA(_xlpm.x,_xlpm.x=$F758))))</f>
        <v>4.8899755501222489E-4</v>
      </c>
      <c r="M758" s="3">
        <f t="shared" si="140"/>
        <v>1</v>
      </c>
      <c r="N758" s="3">
        <f t="shared" si="141"/>
        <v>0.25439985932113074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~ldat~ : [ldaːt]</v>
      </c>
      <c r="B759" s="2">
        <v>1</v>
      </c>
      <c r="C759" s="1" t="s">
        <v>1249</v>
      </c>
      <c r="D759" s="3">
        <f t="shared" si="133"/>
        <v>4.8899755501222489E-4</v>
      </c>
      <c r="E759" s="1" t="str">
        <f t="shared" si="134"/>
        <v>~ldat~</v>
      </c>
      <c r="F759" s="1" t="str">
        <f t="shared" si="135"/>
        <v>[ldaːt]</v>
      </c>
      <c r="G759" s="5">
        <f t="shared" si="136"/>
        <v>4</v>
      </c>
      <c r="H759" s="5">
        <f t="shared" si="137"/>
        <v>5</v>
      </c>
      <c r="I759" s="5">
        <f t="shared" si="138"/>
        <v>5</v>
      </c>
      <c r="J759" s="3" cm="1">
        <f t="array" ref="J759">SUM(_xlfn._xlws.FILTER($D$2:$D$1312,_xlfn.MAP($E$2:$E$1312,_xlfn.LAMBDA(_xlpm.x,_xlpm.x=$E759))))</f>
        <v>4.8899755501222489E-4</v>
      </c>
      <c r="K759" s="3">
        <f t="shared" si="139"/>
        <v>1</v>
      </c>
      <c r="L759" s="3" cm="1">
        <f t="array" ref="L759">SUM(_xlfn._xlws.FILTER($D$2:$D$1312,_xlfn.MAP($F$2:$F$1312,_xlfn.LAMBDA(_xlpm.x,_xlpm.x=$F759))))</f>
        <v>4.8899755501222489E-4</v>
      </c>
      <c r="M759" s="3">
        <f t="shared" si="140"/>
        <v>1</v>
      </c>
      <c r="N759" s="3">
        <f t="shared" si="141"/>
        <v>0.25439985932113074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~lekü~ : [lekyː]</v>
      </c>
      <c r="B760" s="2">
        <v>1</v>
      </c>
      <c r="C760" s="1" t="s">
        <v>1248</v>
      </c>
      <c r="D760" s="3">
        <f t="shared" si="133"/>
        <v>4.8899755501222489E-4</v>
      </c>
      <c r="E760" s="1" t="str">
        <f t="shared" si="134"/>
        <v>~lekü~</v>
      </c>
      <c r="F760" s="1" t="str">
        <f t="shared" si="135"/>
        <v>[lekyː]</v>
      </c>
      <c r="G760" s="5">
        <f t="shared" si="136"/>
        <v>4</v>
      </c>
      <c r="H760" s="5">
        <f t="shared" si="137"/>
        <v>5</v>
      </c>
      <c r="I760" s="5">
        <f t="shared" si="138"/>
        <v>5</v>
      </c>
      <c r="J760" s="3" cm="1">
        <f t="array" ref="J760">SUM(_xlfn._xlws.FILTER($D$2:$D$1312,_xlfn.MAP($E$2:$E$1312,_xlfn.LAMBDA(_xlpm.x,_xlpm.x=$E760))))</f>
        <v>4.8899755501222489E-4</v>
      </c>
      <c r="K760" s="3">
        <f t="shared" si="139"/>
        <v>1</v>
      </c>
      <c r="L760" s="3" cm="1">
        <f t="array" ref="L760">SUM(_xlfn._xlws.FILTER($D$2:$D$1312,_xlfn.MAP($F$2:$F$1312,_xlfn.LAMBDA(_xlpm.x,_xlpm.x=$F760))))</f>
        <v>4.8899755501222489E-4</v>
      </c>
      <c r="M760" s="3">
        <f t="shared" si="140"/>
        <v>1</v>
      </c>
      <c r="N760" s="3">
        <f t="shared" si="141"/>
        <v>0.25439985932113074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~leben~ : [leːbm]</v>
      </c>
      <c r="B761" s="2">
        <v>1</v>
      </c>
      <c r="C761" s="1" t="s">
        <v>1247</v>
      </c>
      <c r="D761" s="3">
        <f t="shared" si="133"/>
        <v>4.8899755501222489E-4</v>
      </c>
      <c r="E761" s="1" t="str">
        <f t="shared" si="134"/>
        <v>~leben~</v>
      </c>
      <c r="F761" s="1" t="str">
        <f t="shared" si="135"/>
        <v>[leːbm]</v>
      </c>
      <c r="G761" s="5">
        <f t="shared" si="136"/>
        <v>5</v>
      </c>
      <c r="H761" s="5">
        <f t="shared" si="137"/>
        <v>5</v>
      </c>
      <c r="I761" s="5">
        <f t="shared" si="138"/>
        <v>5</v>
      </c>
      <c r="J761" s="3" cm="1">
        <f t="array" ref="J761">SUM(_xlfn._xlws.FILTER($D$2:$D$1312,_xlfn.MAP($E$2:$E$1312,_xlfn.LAMBDA(_xlpm.x,_xlpm.x=$E761))))</f>
        <v>4.8899755501222489E-4</v>
      </c>
      <c r="K761" s="3">
        <f t="shared" si="139"/>
        <v>1</v>
      </c>
      <c r="L761" s="3" cm="1">
        <f t="array" ref="L761">SUM(_xlfn._xlws.FILTER($D$2:$D$1312,_xlfn.MAP($F$2:$F$1312,_xlfn.LAMBDA(_xlpm.x,_xlpm.x=$F761))))</f>
        <v>4.8899755501222489E-4</v>
      </c>
      <c r="M761" s="3">
        <f t="shared" si="140"/>
        <v>1</v>
      </c>
      <c r="N761" s="3">
        <f t="shared" si="141"/>
        <v>0.25439985932113074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~lesen~ : [leːzn]</v>
      </c>
      <c r="B762" s="2">
        <v>1</v>
      </c>
      <c r="C762" s="1" t="s">
        <v>1246</v>
      </c>
      <c r="D762" s="3">
        <f t="shared" si="133"/>
        <v>4.8899755501222489E-4</v>
      </c>
      <c r="E762" s="3" t="str">
        <f t="shared" si="134"/>
        <v>~lesen~</v>
      </c>
      <c r="F762" s="3" t="str">
        <f t="shared" si="135"/>
        <v>[leːzn]</v>
      </c>
      <c r="G762" s="5">
        <f t="shared" si="136"/>
        <v>5</v>
      </c>
      <c r="H762" s="5">
        <f t="shared" si="137"/>
        <v>5</v>
      </c>
      <c r="I762" s="5">
        <f t="shared" si="138"/>
        <v>5</v>
      </c>
      <c r="J762" s="3" cm="1">
        <f t="array" ref="J762">SUM(_xlfn._xlws.FILTER($D$2:$D$1312,_xlfn.MAP($E$2:$E$1312,_xlfn.LAMBDA(_xlpm.x,_xlpm.x=$E762))))</f>
        <v>4.8899755501222489E-4</v>
      </c>
      <c r="K762" s="3">
        <f t="shared" si="139"/>
        <v>1</v>
      </c>
      <c r="L762" s="3" cm="1">
        <f t="array" ref="L762">SUM(_xlfn._xlws.FILTER($D$2:$D$1312,_xlfn.MAP($F$2:$F$1312,_xlfn.LAMBDA(_xlpm.x,_xlpm.x=$F762))))</f>
        <v>4.8899755501222489E-4</v>
      </c>
      <c r="M762" s="3">
        <f t="shared" si="140"/>
        <v>1</v>
      </c>
      <c r="N762" s="3">
        <f t="shared" si="141"/>
        <v>0.25439985932113074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~lehre~ : [leːʁe]</v>
      </c>
      <c r="B763" s="2">
        <v>1</v>
      </c>
      <c r="C763" s="1" t="s">
        <v>1245</v>
      </c>
      <c r="D763" s="3">
        <f t="shared" si="133"/>
        <v>4.8899755501222489E-4</v>
      </c>
      <c r="E763" s="3" t="str">
        <f t="shared" si="134"/>
        <v>~lehre~</v>
      </c>
      <c r="F763" s="3" t="str">
        <f t="shared" si="135"/>
        <v>[leːʁe]</v>
      </c>
      <c r="G763" s="5">
        <f t="shared" si="136"/>
        <v>5</v>
      </c>
      <c r="H763" s="5">
        <f t="shared" si="137"/>
        <v>5</v>
      </c>
      <c r="I763" s="5">
        <f t="shared" si="138"/>
        <v>5</v>
      </c>
      <c r="J763" s="3" cm="1">
        <f t="array" ref="J763">SUM(_xlfn._xlws.FILTER($D$2:$D$1312,_xlfn.MAP($E$2:$E$1312,_xlfn.LAMBDA(_xlpm.x,_xlpm.x=$E763))))</f>
        <v>4.8899755501222489E-4</v>
      </c>
      <c r="K763" s="3">
        <f t="shared" si="139"/>
        <v>1</v>
      </c>
      <c r="L763" s="3" cm="1">
        <f t="array" ref="L763">SUM(_xlfn._xlws.FILTER($D$2:$D$1312,_xlfn.MAP($F$2:$F$1312,_xlfn.LAMBDA(_xlpm.x,_xlpm.x=$F763))))</f>
        <v>4.8899755501222489E-4</v>
      </c>
      <c r="M763" s="3">
        <f t="shared" si="140"/>
        <v>1</v>
      </c>
      <c r="N763" s="3">
        <f t="shared" si="141"/>
        <v>0.25439985932113074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~legen~ : [leːɡŋ]</v>
      </c>
      <c r="B764" s="2">
        <v>1</v>
      </c>
      <c r="C764" s="1" t="s">
        <v>1244</v>
      </c>
      <c r="D764" s="3">
        <f t="shared" si="133"/>
        <v>4.8899755501222489E-4</v>
      </c>
      <c r="E764" s="1" t="str">
        <f t="shared" si="134"/>
        <v>~legen~</v>
      </c>
      <c r="F764" s="1" t="str">
        <f t="shared" si="135"/>
        <v>[leːɡŋ]</v>
      </c>
      <c r="G764" s="5">
        <f t="shared" si="136"/>
        <v>5</v>
      </c>
      <c r="H764" s="5">
        <f t="shared" si="137"/>
        <v>5</v>
      </c>
      <c r="I764" s="5">
        <f t="shared" si="138"/>
        <v>5</v>
      </c>
      <c r="J764" s="3" cm="1">
        <f t="array" ref="J764">SUM(_xlfn._xlws.FILTER($D$2:$D$1312,_xlfn.MAP($E$2:$E$1312,_xlfn.LAMBDA(_xlpm.x,_xlpm.x=$E764))))</f>
        <v>4.8899755501222489E-4</v>
      </c>
      <c r="K764" s="3">
        <f t="shared" si="139"/>
        <v>1</v>
      </c>
      <c r="L764" s="3" cm="1">
        <f t="array" ref="L764">SUM(_xlfn._xlws.FILTER($D$2:$D$1312,_xlfn.MAP($F$2:$F$1312,_xlfn.LAMBDA(_xlpm.x,_xlpm.x=$F764))))</f>
        <v>4.8899755501222489E-4</v>
      </c>
      <c r="M764" s="3">
        <f t="shared" si="140"/>
        <v>1</v>
      </c>
      <c r="N764" s="3">
        <f t="shared" si="141"/>
        <v>0.25439985932113074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~lfte_~ : [lfte_]</v>
      </c>
      <c r="B765" s="2">
        <v>1</v>
      </c>
      <c r="C765" s="1" t="s">
        <v>1243</v>
      </c>
      <c r="D765" s="3">
        <f t="shared" si="133"/>
        <v>4.8899755501222489E-4</v>
      </c>
      <c r="E765" s="1" t="str">
        <f t="shared" si="134"/>
        <v>~lfte_~</v>
      </c>
      <c r="F765" s="1" t="str">
        <f t="shared" si="135"/>
        <v>[lfte_]</v>
      </c>
      <c r="G765" s="5">
        <f t="shared" si="136"/>
        <v>5</v>
      </c>
      <c r="H765" s="5">
        <f t="shared" si="137"/>
        <v>5</v>
      </c>
      <c r="I765" s="5">
        <f t="shared" si="138"/>
        <v>5</v>
      </c>
      <c r="J765" s="3" cm="1">
        <f t="array" ref="J765">SUM(_xlfn._xlws.FILTER($D$2:$D$1312,_xlfn.MAP($E$2:$E$1312,_xlfn.LAMBDA(_xlpm.x,_xlpm.x=$E765))))</f>
        <v>4.8899755501222489E-4</v>
      </c>
      <c r="K765" s="3">
        <f t="shared" si="139"/>
        <v>1</v>
      </c>
      <c r="L765" s="3" cm="1">
        <f t="array" ref="L765">SUM(_xlfn._xlws.FILTER($D$2:$D$1312,_xlfn.MAP($F$2:$F$1312,_xlfn.LAMBDA(_xlpm.x,_xlpm.x=$F765))))</f>
        <v>4.8899755501222489E-4</v>
      </c>
      <c r="M765" s="3">
        <f t="shared" si="140"/>
        <v>1</v>
      </c>
      <c r="N765" s="3">
        <f t="shared" si="141"/>
        <v>0.25439985932113074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~lisie~ : [liziː]</v>
      </c>
      <c r="B766" s="2">
        <v>1</v>
      </c>
      <c r="C766" s="1" t="s">
        <v>1242</v>
      </c>
      <c r="D766" s="3">
        <f t="shared" si="133"/>
        <v>4.8899755501222489E-4</v>
      </c>
      <c r="E766" s="1" t="str">
        <f t="shared" si="134"/>
        <v>~lisie~</v>
      </c>
      <c r="F766" s="1" t="str">
        <f t="shared" si="135"/>
        <v>[liziː]</v>
      </c>
      <c r="G766" s="5">
        <f t="shared" si="136"/>
        <v>5</v>
      </c>
      <c r="H766" s="5">
        <f t="shared" si="137"/>
        <v>5</v>
      </c>
      <c r="I766" s="5">
        <f t="shared" si="138"/>
        <v>5</v>
      </c>
      <c r="J766" s="3" cm="1">
        <f t="array" ref="J766">SUM(_xlfn._xlws.FILTER($D$2:$D$1312,_xlfn.MAP($E$2:$E$1312,_xlfn.LAMBDA(_xlpm.x,_xlpm.x=$E766))))</f>
        <v>4.8899755501222489E-4</v>
      </c>
      <c r="K766" s="3">
        <f t="shared" si="139"/>
        <v>1</v>
      </c>
      <c r="L766" s="3" cm="1">
        <f t="array" ref="L766">SUM(_xlfn._xlws.FILTER($D$2:$D$1312,_xlfn.MAP($F$2:$F$1312,_xlfn.LAMBDA(_xlpm.x,_xlpm.x=$F766))))</f>
        <v>4.8899755501222489E-4</v>
      </c>
      <c r="M766" s="3">
        <f t="shared" si="140"/>
        <v>1</v>
      </c>
      <c r="N766" s="3">
        <f t="shared" si="141"/>
        <v>0.25439985932113074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~liebe~ : [liːbe]</v>
      </c>
      <c r="B767" s="2">
        <v>1</v>
      </c>
      <c r="C767" s="1" t="s">
        <v>1241</v>
      </c>
      <c r="D767" s="3">
        <f t="shared" si="133"/>
        <v>4.8899755501222489E-4</v>
      </c>
      <c r="E767" s="1" t="str">
        <f t="shared" si="134"/>
        <v>~liebe~</v>
      </c>
      <c r="F767" s="1" t="str">
        <f t="shared" si="135"/>
        <v>[liːbe]</v>
      </c>
      <c r="G767" s="5">
        <f t="shared" si="136"/>
        <v>5</v>
      </c>
      <c r="H767" s="5">
        <f t="shared" si="137"/>
        <v>5</v>
      </c>
      <c r="I767" s="5">
        <f t="shared" si="138"/>
        <v>5</v>
      </c>
      <c r="J767" s="3" cm="1">
        <f t="array" ref="J767">SUM(_xlfn._xlws.FILTER($D$2:$D$1312,_xlfn.MAP($E$2:$E$1312,_xlfn.LAMBDA(_xlpm.x,_xlpm.x=$E767))))</f>
        <v>4.8899755501222489E-4</v>
      </c>
      <c r="K767" s="3">
        <f t="shared" si="139"/>
        <v>1</v>
      </c>
      <c r="L767" s="3" cm="1">
        <f t="array" ref="L767">SUM(_xlfn._xlws.FILTER($D$2:$D$1312,_xlfn.MAP($F$2:$F$1312,_xlfn.LAMBDA(_xlpm.x,_xlpm.x=$F767))))</f>
        <v>4.8899755501222489E-4</v>
      </c>
      <c r="M767" s="3">
        <f t="shared" si="140"/>
        <v>1</v>
      </c>
      <c r="N767" s="3">
        <f t="shared" si="141"/>
        <v>0.25439985932113074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~lini~ : [liːni]</v>
      </c>
      <c r="B768" s="2">
        <v>1</v>
      </c>
      <c r="C768" s="1" t="s">
        <v>1240</v>
      </c>
      <c r="D768" s="3">
        <f t="shared" si="133"/>
        <v>4.8899755501222489E-4</v>
      </c>
      <c r="E768" s="1" t="str">
        <f t="shared" si="134"/>
        <v>~lini~</v>
      </c>
      <c r="F768" s="1" t="str">
        <f t="shared" si="135"/>
        <v>[liːni]</v>
      </c>
      <c r="G768" s="5">
        <f t="shared" si="136"/>
        <v>4</v>
      </c>
      <c r="H768" s="5">
        <f t="shared" si="137"/>
        <v>5</v>
      </c>
      <c r="I768" s="5">
        <f t="shared" si="138"/>
        <v>5</v>
      </c>
      <c r="J768" s="3" cm="1">
        <f t="array" ref="J768">SUM(_xlfn._xlws.FILTER($D$2:$D$1312,_xlfn.MAP($E$2:$E$1312,_xlfn.LAMBDA(_xlpm.x,_xlpm.x=$E768))))</f>
        <v>4.8899755501222489E-4</v>
      </c>
      <c r="K768" s="3">
        <f t="shared" si="139"/>
        <v>1</v>
      </c>
      <c r="L768" s="3" cm="1">
        <f t="array" ref="L768">SUM(_xlfn._xlws.FILTER($D$2:$D$1312,_xlfn.MAP($F$2:$F$1312,_xlfn.LAMBDA(_xlpm.x,_xlpm.x=$F768))))</f>
        <v>4.8899755501222489E-4</v>
      </c>
      <c r="M768" s="3">
        <f t="shared" si="140"/>
        <v>1</v>
      </c>
      <c r="N768" s="3">
        <f t="shared" si="141"/>
        <v>0.25439985932113074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~lodie~ : [lodiː]</v>
      </c>
      <c r="B769" s="2">
        <v>1</v>
      </c>
      <c r="C769" s="1" t="s">
        <v>1239</v>
      </c>
      <c r="D769" s="3">
        <f t="shared" si="133"/>
        <v>4.8899755501222489E-4</v>
      </c>
      <c r="E769" s="1" t="str">
        <f t="shared" si="134"/>
        <v>~lodie~</v>
      </c>
      <c r="F769" s="1" t="str">
        <f t="shared" si="135"/>
        <v>[lodiː]</v>
      </c>
      <c r="G769" s="5">
        <f t="shared" si="136"/>
        <v>5</v>
      </c>
      <c r="H769" s="5">
        <f t="shared" si="137"/>
        <v>5</v>
      </c>
      <c r="I769" s="5">
        <f t="shared" si="138"/>
        <v>5</v>
      </c>
      <c r="J769" s="3" cm="1">
        <f t="array" ref="J769">SUM(_xlfn._xlws.FILTER($D$2:$D$1312,_xlfn.MAP($E$2:$E$1312,_xlfn.LAMBDA(_xlpm.x,_xlpm.x=$E769))))</f>
        <v>4.8899755501222489E-4</v>
      </c>
      <c r="K769" s="3">
        <f t="shared" si="139"/>
        <v>1</v>
      </c>
      <c r="L769" s="3" cm="1">
        <f t="array" ref="L769">SUM(_xlfn._xlws.FILTER($D$2:$D$1312,_xlfn.MAP($F$2:$F$1312,_xlfn.LAMBDA(_xlpm.x,_xlpm.x=$F769))))</f>
        <v>4.8899755501222489E-4</v>
      </c>
      <c r="M769" s="3">
        <f t="shared" si="140"/>
        <v>1</v>
      </c>
      <c r="N769" s="3">
        <f t="shared" si="141"/>
        <v>0.25439985932113074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~lonie~ : [loniː]</v>
      </c>
      <c r="B770" s="2">
        <v>1</v>
      </c>
      <c r="C770" s="1" t="s">
        <v>1238</v>
      </c>
      <c r="D770" s="3">
        <f t="shared" ref="D770:D833" si="145">B770/freq.sum.r1a</f>
        <v>4.8899755501222489E-4</v>
      </c>
      <c r="E770" s="1" t="str">
        <f t="shared" ref="E770:E833" si="146">_xlfn.LET(_xlpm.sep,":",_xlpm.w,$C770,_xlfn.CONCAT("~",RIGHT(_xlpm.w,LEN(_xlpm.w)-FIND(_xlpm.sep,_xlpm.w)),"~"))</f>
        <v>~lonie~</v>
      </c>
      <c r="F770" s="1" t="str">
        <f t="shared" ref="F770:F833" si="147">_xlfn.LET(_xlpm.sep,":",_xlpm.w,$C770,_xlfn.CONCAT("[",LEFT(_xlpm.w,FIND(_xlpm.sep,_xlpm.w)-1),"]"))</f>
        <v>[loniː]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5</v>
      </c>
      <c r="I770" s="5">
        <f t="shared" ref="I770:I833" si="150">_xlfn.LET(_xlpm.a,H770,_xlpm.b,G770,MAX(_xlpm.a,_xlpm.b))</f>
        <v>5</v>
      </c>
      <c r="J770" s="3" cm="1">
        <f t="array" ref="J770">SUM(_xlfn._xlws.FILTER($D$2:$D$1312,_xlfn.MAP($E$2:$E$1312,_xlfn.LAMBDA(_xlpm.x,_xlpm.x=$E770))))</f>
        <v>4.8899755501222489E-4</v>
      </c>
      <c r="K770" s="3">
        <f t="shared" ref="K770:K833" si="151">$D770/J770</f>
        <v>1</v>
      </c>
      <c r="L770" s="3" cm="1">
        <f t="array" ref="L770">SUM(_xlfn._xlws.FILTER($D$2:$D$1312,_xlfn.MAP($F$2:$F$1312,_xlfn.LAMBDA(_xlpm.x,_xlpm.x=$F770))))</f>
        <v>4.8899755501222489E-4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0.25439985932113074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~lösen~ : [løːzn]</v>
      </c>
      <c r="B771" s="2">
        <v>1</v>
      </c>
      <c r="C771" s="1" t="s">
        <v>1237</v>
      </c>
      <c r="D771" s="3">
        <f t="shared" si="145"/>
        <v>4.8899755501222489E-4</v>
      </c>
      <c r="E771" s="1" t="str">
        <f t="shared" si="146"/>
        <v>~lösen~</v>
      </c>
      <c r="F771" s="1" t="str">
        <f t="shared" si="147"/>
        <v>[løːzn]</v>
      </c>
      <c r="G771" s="5">
        <f t="shared" si="148"/>
        <v>5</v>
      </c>
      <c r="H771" s="5">
        <f t="shared" si="149"/>
        <v>5</v>
      </c>
      <c r="I771" s="5">
        <f t="shared" si="150"/>
        <v>5</v>
      </c>
      <c r="J771" s="3" cm="1">
        <f t="array" ref="J771">SUM(_xlfn._xlws.FILTER($D$2:$D$1312,_xlfn.MAP($E$2:$E$1312,_xlfn.LAMBDA(_xlpm.x,_xlpm.x=$E771))))</f>
        <v>4.8899755501222489E-4</v>
      </c>
      <c r="K771" s="3">
        <f t="shared" si="151"/>
        <v>1</v>
      </c>
      <c r="L771" s="3" cm="1">
        <f t="array" ref="L771">SUM(_xlfn._xlws.FILTER($D$2:$D$1312,_xlfn.MAP($F$2:$F$1312,_xlfn.LAMBDA(_xlpm.x,_xlpm.x=$F771))))</f>
        <v>4.8899755501222489E-4</v>
      </c>
      <c r="M771" s="3">
        <f t="shared" si="152"/>
        <v>1</v>
      </c>
      <c r="N771" s="3">
        <f t="shared" si="153"/>
        <v>0.25439985932113074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~lösu~ : [løːzʊ]</v>
      </c>
      <c r="B772" s="2">
        <v>1</v>
      </c>
      <c r="C772" s="1" t="s">
        <v>1236</v>
      </c>
      <c r="D772" s="3">
        <f t="shared" si="145"/>
        <v>4.8899755501222489E-4</v>
      </c>
      <c r="E772" s="3" t="str">
        <f t="shared" si="146"/>
        <v>~lösu~</v>
      </c>
      <c r="F772" s="3" t="str">
        <f t="shared" si="147"/>
        <v>[løːzʊ]</v>
      </c>
      <c r="G772" s="5">
        <f t="shared" si="148"/>
        <v>4</v>
      </c>
      <c r="H772" s="5">
        <f t="shared" si="149"/>
        <v>5</v>
      </c>
      <c r="I772" s="5">
        <f t="shared" si="150"/>
        <v>5</v>
      </c>
      <c r="J772" s="3" cm="1">
        <f t="array" ref="J772">SUM(_xlfn._xlws.FILTER($D$2:$D$1312,_xlfn.MAP($E$2:$E$1312,_xlfn.LAMBDA(_xlpm.x,_xlpm.x=$E772))))</f>
        <v>4.8899755501222489E-4</v>
      </c>
      <c r="K772" s="3">
        <f t="shared" si="151"/>
        <v>1</v>
      </c>
      <c r="L772" s="3" cm="1">
        <f t="array" ref="L772">SUM(_xlfn._xlws.FILTER($D$2:$D$1312,_xlfn.MAP($F$2:$F$1312,_xlfn.LAMBDA(_xlpm.x,_xlpm.x=$F772))))</f>
        <v>4.8899755501222489E-4</v>
      </c>
      <c r="M772" s="3">
        <f t="shared" si="152"/>
        <v>1</v>
      </c>
      <c r="N772" s="3">
        <f t="shared" si="153"/>
        <v>0.25439985932113074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~lore~ : [loːʁe]</v>
      </c>
      <c r="B773" s="2">
        <v>1</v>
      </c>
      <c r="C773" s="1" t="s">
        <v>1235</v>
      </c>
      <c r="D773" s="3">
        <f t="shared" si="145"/>
        <v>4.8899755501222489E-4</v>
      </c>
      <c r="E773" s="1" t="str">
        <f t="shared" si="146"/>
        <v>~lore~</v>
      </c>
      <c r="F773" s="1" t="str">
        <f t="shared" si="147"/>
        <v>[loːʁe]</v>
      </c>
      <c r="G773" s="5">
        <f t="shared" si="148"/>
        <v>4</v>
      </c>
      <c r="H773" s="5">
        <f t="shared" si="149"/>
        <v>5</v>
      </c>
      <c r="I773" s="5">
        <f t="shared" si="150"/>
        <v>5</v>
      </c>
      <c r="J773" s="3" cm="1">
        <f t="array" ref="J773">SUM(_xlfn._xlws.FILTER($D$2:$D$1312,_xlfn.MAP($E$2:$E$1312,_xlfn.LAMBDA(_xlpm.x,_xlpm.x=$E773))))</f>
        <v>4.8899755501222489E-4</v>
      </c>
      <c r="K773" s="3">
        <f t="shared" si="151"/>
        <v>1</v>
      </c>
      <c r="L773" s="3" cm="1">
        <f t="array" ref="L773">SUM(_xlfn._xlws.FILTER($D$2:$D$1312,_xlfn.MAP($F$2:$F$1312,_xlfn.LAMBDA(_xlpm.x,_xlpm.x=$F773))))</f>
        <v>4.8899755501222489E-4</v>
      </c>
      <c r="M773" s="3">
        <f t="shared" si="152"/>
        <v>1</v>
      </c>
      <c r="N773" s="3">
        <f t="shared" si="153"/>
        <v>0.25439985932113074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~lbst_~ : [lpst_]</v>
      </c>
      <c r="B774" s="2">
        <v>1</v>
      </c>
      <c r="C774" s="1" t="s">
        <v>1234</v>
      </c>
      <c r="D774" s="3">
        <f t="shared" si="145"/>
        <v>4.8899755501222489E-4</v>
      </c>
      <c r="E774" s="1" t="str">
        <f t="shared" si="146"/>
        <v>~lbst_~</v>
      </c>
      <c r="F774" s="1" t="str">
        <f t="shared" si="147"/>
        <v>[lpst_]</v>
      </c>
      <c r="G774" s="5">
        <f t="shared" si="148"/>
        <v>5</v>
      </c>
      <c r="H774" s="5">
        <f t="shared" si="149"/>
        <v>5</v>
      </c>
      <c r="I774" s="5">
        <f t="shared" si="150"/>
        <v>5</v>
      </c>
      <c r="J774" s="3" cm="1">
        <f t="array" ref="J774">SUM(_xlfn._xlws.FILTER($D$2:$D$1312,_xlfn.MAP($E$2:$E$1312,_xlfn.LAMBDA(_xlpm.x,_xlpm.x=$E774))))</f>
        <v>4.8899755501222489E-4</v>
      </c>
      <c r="K774" s="3">
        <f t="shared" si="151"/>
        <v>1</v>
      </c>
      <c r="L774" s="3" cm="1">
        <f t="array" ref="L774">SUM(_xlfn._xlws.FILTER($D$2:$D$1312,_xlfn.MAP($F$2:$F$1312,_xlfn.LAMBDA(_xlpm.x,_xlpm.x=$F774))))</f>
        <v>4.8899755501222489E-4</v>
      </c>
      <c r="M774" s="3">
        <f t="shared" si="152"/>
        <v>1</v>
      </c>
      <c r="N774" s="3">
        <f t="shared" si="153"/>
        <v>0.25439985932113074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~ltsa~ : [ltzaː]</v>
      </c>
      <c r="B775" s="2">
        <v>1</v>
      </c>
      <c r="C775" s="1" t="s">
        <v>1233</v>
      </c>
      <c r="D775" s="3">
        <f t="shared" si="145"/>
        <v>4.8899755501222489E-4</v>
      </c>
      <c r="E775" s="1" t="str">
        <f t="shared" si="146"/>
        <v>~ltsa~</v>
      </c>
      <c r="F775" s="1" t="str">
        <f t="shared" si="147"/>
        <v>[ltzaː]</v>
      </c>
      <c r="G775" s="5">
        <f t="shared" si="148"/>
        <v>4</v>
      </c>
      <c r="H775" s="5">
        <f t="shared" si="149"/>
        <v>5</v>
      </c>
      <c r="I775" s="5">
        <f t="shared" si="150"/>
        <v>5</v>
      </c>
      <c r="J775" s="3" cm="1">
        <f t="array" ref="J775">SUM(_xlfn._xlws.FILTER($D$2:$D$1312,_xlfn.MAP($E$2:$E$1312,_xlfn.LAMBDA(_xlpm.x,_xlpm.x=$E775))))</f>
        <v>4.8899755501222489E-4</v>
      </c>
      <c r="K775" s="3">
        <f t="shared" si="151"/>
        <v>1</v>
      </c>
      <c r="L775" s="3" cm="1">
        <f t="array" ref="L775">SUM(_xlfn._xlws.FILTER($D$2:$D$1312,_xlfn.MAP($F$2:$F$1312,_xlfn.LAMBDA(_xlpm.x,_xlpm.x=$F775))))</f>
        <v>4.8899755501222489E-4</v>
      </c>
      <c r="M775" s="3">
        <f t="shared" si="152"/>
        <v>1</v>
      </c>
      <c r="N775" s="3">
        <f t="shared" si="153"/>
        <v>0.25439985932113074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~lüge~ : [lyːɡe]</v>
      </c>
      <c r="B776" s="2">
        <v>1</v>
      </c>
      <c r="C776" s="1" t="s">
        <v>1232</v>
      </c>
      <c r="D776" s="3">
        <f t="shared" si="145"/>
        <v>4.8899755501222489E-4</v>
      </c>
      <c r="E776" s="1" t="str">
        <f t="shared" si="146"/>
        <v>~lüge~</v>
      </c>
      <c r="F776" s="1" t="str">
        <f t="shared" si="147"/>
        <v>[lyːɡe]</v>
      </c>
      <c r="G776" s="5">
        <f t="shared" si="148"/>
        <v>4</v>
      </c>
      <c r="H776" s="5">
        <f t="shared" si="149"/>
        <v>5</v>
      </c>
      <c r="I776" s="5">
        <f t="shared" si="150"/>
        <v>5</v>
      </c>
      <c r="J776" s="3" cm="1">
        <f t="array" ref="J776">SUM(_xlfn._xlws.FILTER($D$2:$D$1312,_xlfn.MAP($E$2:$E$1312,_xlfn.LAMBDA(_xlpm.x,_xlpm.x=$E776))))</f>
        <v>4.8899755501222489E-4</v>
      </c>
      <c r="K776" s="3">
        <f t="shared" si="151"/>
        <v>1</v>
      </c>
      <c r="L776" s="3" cm="1">
        <f t="array" ref="L776">SUM(_xlfn._xlws.FILTER($D$2:$D$1312,_xlfn.MAP($F$2:$F$1312,_xlfn.LAMBDA(_xlpm.x,_xlpm.x=$F776))))</f>
        <v>4.8899755501222489E-4</v>
      </c>
      <c r="M776" s="3">
        <f t="shared" si="152"/>
        <v>1</v>
      </c>
      <c r="N776" s="3">
        <f t="shared" si="153"/>
        <v>0.25439985932113074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~liste~ : [lɪste]</v>
      </c>
      <c r="B777" s="2">
        <v>1</v>
      </c>
      <c r="C777" s="1" t="s">
        <v>1231</v>
      </c>
      <c r="D777" s="3">
        <f t="shared" si="145"/>
        <v>4.8899755501222489E-4</v>
      </c>
      <c r="E777" s="1" t="str">
        <f t="shared" si="146"/>
        <v>~liste~</v>
      </c>
      <c r="F777" s="1" t="str">
        <f t="shared" si="147"/>
        <v>[lɪste]</v>
      </c>
      <c r="G777" s="5">
        <f t="shared" si="148"/>
        <v>5</v>
      </c>
      <c r="H777" s="5">
        <f t="shared" si="149"/>
        <v>5</v>
      </c>
      <c r="I777" s="5">
        <f t="shared" si="150"/>
        <v>5</v>
      </c>
      <c r="J777" s="3" cm="1">
        <f t="array" ref="J777">SUM(_xlfn._xlws.FILTER($D$2:$D$1312,_xlfn.MAP($E$2:$E$1312,_xlfn.LAMBDA(_xlpm.x,_xlpm.x=$E777))))</f>
        <v>4.8899755501222489E-4</v>
      </c>
      <c r="K777" s="3">
        <f t="shared" si="151"/>
        <v>1</v>
      </c>
      <c r="L777" s="3" cm="1">
        <f t="array" ref="L777">SUM(_xlfn._xlws.FILTER($D$2:$D$1312,_xlfn.MAP($F$2:$F$1312,_xlfn.LAMBDA(_xlpm.x,_xlpm.x=$F777))))</f>
        <v>4.8899755501222489E-4</v>
      </c>
      <c r="M777" s="3">
        <f t="shared" si="152"/>
        <v>1</v>
      </c>
      <c r="N777" s="3">
        <f t="shared" si="153"/>
        <v>0.25439985932113074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~links~ : [lɪŋks]</v>
      </c>
      <c r="B778" s="2">
        <v>1</v>
      </c>
      <c r="C778" s="1" t="s">
        <v>1230</v>
      </c>
      <c r="D778" s="3">
        <f t="shared" si="145"/>
        <v>4.8899755501222489E-4</v>
      </c>
      <c r="E778" s="3" t="str">
        <f t="shared" si="146"/>
        <v>~links~</v>
      </c>
      <c r="F778" s="3" t="str">
        <f t="shared" si="147"/>
        <v>[lɪŋks]</v>
      </c>
      <c r="G778" s="5">
        <f t="shared" si="148"/>
        <v>5</v>
      </c>
      <c r="H778" s="5">
        <f t="shared" si="149"/>
        <v>5</v>
      </c>
      <c r="I778" s="5">
        <f t="shared" si="150"/>
        <v>5</v>
      </c>
      <c r="J778" s="3" cm="1">
        <f t="array" ref="J778">SUM(_xlfn._xlws.FILTER($D$2:$D$1312,_xlfn.MAP($E$2:$E$1312,_xlfn.LAMBDA(_xlpm.x,_xlpm.x=$E778))))</f>
        <v>4.8899755501222489E-4</v>
      </c>
      <c r="K778" s="3">
        <f t="shared" si="151"/>
        <v>1</v>
      </c>
      <c r="L778" s="3" cm="1">
        <f t="array" ref="L778">SUM(_xlfn._xlws.FILTER($D$2:$D$1312,_xlfn.MAP($F$2:$F$1312,_xlfn.LAMBDA(_xlpm.x,_xlpm.x=$F778))))</f>
        <v>4.8899755501222489E-4</v>
      </c>
      <c r="M778" s="3">
        <f t="shared" si="152"/>
        <v>1</v>
      </c>
      <c r="N778" s="3">
        <f t="shared" si="153"/>
        <v>0.25439985932113074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~lerne~ : [lɛʁne]</v>
      </c>
      <c r="B779" s="2">
        <v>1</v>
      </c>
      <c r="C779" s="1" t="s">
        <v>1229</v>
      </c>
      <c r="D779" s="3">
        <f t="shared" si="145"/>
        <v>4.8899755501222489E-4</v>
      </c>
      <c r="E779" s="1" t="str">
        <f t="shared" si="146"/>
        <v>~lerne~</v>
      </c>
      <c r="F779" s="1" t="str">
        <f t="shared" si="147"/>
        <v>[lɛʁne]</v>
      </c>
      <c r="G779" s="5">
        <f t="shared" si="148"/>
        <v>5</v>
      </c>
      <c r="H779" s="5">
        <f t="shared" si="149"/>
        <v>5</v>
      </c>
      <c r="I779" s="5">
        <f t="shared" si="150"/>
        <v>5</v>
      </c>
      <c r="J779" s="3" cm="1">
        <f t="array" ref="J779">SUM(_xlfn._xlws.FILTER($D$2:$D$1312,_xlfn.MAP($E$2:$E$1312,_xlfn.LAMBDA(_xlpm.x,_xlpm.x=$E779))))</f>
        <v>4.8899755501222489E-4</v>
      </c>
      <c r="K779" s="3">
        <f t="shared" si="151"/>
        <v>1</v>
      </c>
      <c r="L779" s="3" cm="1">
        <f t="array" ref="L779">SUM(_xlfn._xlws.FILTER($D$2:$D$1312,_xlfn.MAP($F$2:$F$1312,_xlfn.LAMBDA(_xlpm.x,_xlpm.x=$F779))))</f>
        <v>4.8899755501222489E-4</v>
      </c>
      <c r="M779" s="3">
        <f t="shared" si="152"/>
        <v>1</v>
      </c>
      <c r="N779" s="3">
        <f t="shared" si="153"/>
        <v>0.25439985932113074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~marke~ : [maʁke]</v>
      </c>
      <c r="B780" s="2">
        <v>1</v>
      </c>
      <c r="C780" s="1" t="s">
        <v>1228</v>
      </c>
      <c r="D780" s="3">
        <f t="shared" si="145"/>
        <v>4.8899755501222489E-4</v>
      </c>
      <c r="E780" s="1" t="str">
        <f t="shared" si="146"/>
        <v>~marke~</v>
      </c>
      <c r="F780" s="1" t="str">
        <f t="shared" si="147"/>
        <v>[maʁke]</v>
      </c>
      <c r="G780" s="5">
        <f t="shared" si="148"/>
        <v>5</v>
      </c>
      <c r="H780" s="5">
        <f t="shared" si="149"/>
        <v>5</v>
      </c>
      <c r="I780" s="5">
        <f t="shared" si="150"/>
        <v>5</v>
      </c>
      <c r="J780" s="3" cm="1">
        <f t="array" ref="J780">SUM(_xlfn._xlws.FILTER($D$2:$D$1312,_xlfn.MAP($E$2:$E$1312,_xlfn.LAMBDA(_xlpm.x,_xlpm.x=$E780))))</f>
        <v>4.8899755501222489E-4</v>
      </c>
      <c r="K780" s="3">
        <f t="shared" si="151"/>
        <v>1</v>
      </c>
      <c r="L780" s="3" cm="1">
        <f t="array" ref="L780">SUM(_xlfn._xlws.FILTER($D$2:$D$1312,_xlfn.MAP($F$2:$F$1312,_xlfn.LAMBDA(_xlpm.x,_xlpm.x=$F780))))</f>
        <v>4.8899755501222489E-4</v>
      </c>
      <c r="M780" s="3">
        <f t="shared" si="152"/>
        <v>1</v>
      </c>
      <c r="N780" s="3">
        <f t="shared" si="153"/>
        <v>0.25439985932113074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~markt~ : [maʁkt]</v>
      </c>
      <c r="B781" s="2">
        <v>1</v>
      </c>
      <c r="C781" s="1" t="s">
        <v>1227</v>
      </c>
      <c r="D781" s="3">
        <f t="shared" si="145"/>
        <v>4.8899755501222489E-4</v>
      </c>
      <c r="E781" s="1" t="str">
        <f t="shared" si="146"/>
        <v>~markt~</v>
      </c>
      <c r="F781" s="1" t="str">
        <f t="shared" si="147"/>
        <v>[maʁkt]</v>
      </c>
      <c r="G781" s="5">
        <f t="shared" si="148"/>
        <v>5</v>
      </c>
      <c r="H781" s="5">
        <f t="shared" si="149"/>
        <v>5</v>
      </c>
      <c r="I781" s="5">
        <f t="shared" si="150"/>
        <v>5</v>
      </c>
      <c r="J781" s="3" cm="1">
        <f t="array" ref="J781">SUM(_xlfn._xlws.FILTER($D$2:$D$1312,_xlfn.MAP($E$2:$E$1312,_xlfn.LAMBDA(_xlpm.x,_xlpm.x=$E781))))</f>
        <v>4.8899755501222489E-4</v>
      </c>
      <c r="K781" s="3">
        <f t="shared" si="151"/>
        <v>1</v>
      </c>
      <c r="L781" s="3" cm="1">
        <f t="array" ref="L781">SUM(_xlfn._xlws.FILTER($D$2:$D$1312,_xlfn.MAP($F$2:$F$1312,_xlfn.LAMBDA(_xlpm.x,_xlpm.x=$F781))))</f>
        <v>4.8899755501222489E-4</v>
      </c>
      <c r="M781" s="3">
        <f t="shared" si="152"/>
        <v>1</v>
      </c>
      <c r="N781" s="3">
        <f t="shared" si="153"/>
        <v>0.25439985932113074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~meile~ : [maɛle]</v>
      </c>
      <c r="B782" s="2">
        <v>1</v>
      </c>
      <c r="C782" s="1" t="s">
        <v>1226</v>
      </c>
      <c r="D782" s="3">
        <f t="shared" si="145"/>
        <v>4.8899755501222489E-4</v>
      </c>
      <c r="E782" s="1" t="str">
        <f t="shared" si="146"/>
        <v>~meile~</v>
      </c>
      <c r="F782" s="1" t="str">
        <f t="shared" si="147"/>
        <v>[maɛle]</v>
      </c>
      <c r="G782" s="5">
        <f t="shared" si="148"/>
        <v>5</v>
      </c>
      <c r="H782" s="5">
        <f t="shared" si="149"/>
        <v>5</v>
      </c>
      <c r="I782" s="5">
        <f t="shared" si="150"/>
        <v>5</v>
      </c>
      <c r="J782" s="3" cm="1">
        <f t="array" ref="J782">SUM(_xlfn._xlws.FILTER($D$2:$D$1312,_xlfn.MAP($E$2:$E$1312,_xlfn.LAMBDA(_xlpm.x,_xlpm.x=$E782))))</f>
        <v>4.8899755501222489E-4</v>
      </c>
      <c r="K782" s="3">
        <f t="shared" si="151"/>
        <v>1</v>
      </c>
      <c r="L782" s="3" cm="1">
        <f t="array" ref="L782">SUM(_xlfn._xlws.FILTER($D$2:$D$1312,_xlfn.MAP($F$2:$F$1312,_xlfn.LAMBDA(_xlpm.x,_xlpm.x=$F782))))</f>
        <v>4.8899755501222489E-4</v>
      </c>
      <c r="M782" s="3">
        <f t="shared" si="152"/>
        <v>1</v>
      </c>
      <c r="N782" s="3">
        <f t="shared" si="153"/>
        <v>0.25439985932113074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~malen~ : [maːln]</v>
      </c>
      <c r="B783" s="2">
        <v>1</v>
      </c>
      <c r="C783" s="1" t="s">
        <v>1225</v>
      </c>
      <c r="D783" s="3">
        <f t="shared" si="145"/>
        <v>4.8899755501222489E-4</v>
      </c>
      <c r="E783" s="3" t="str">
        <f t="shared" si="146"/>
        <v>~malen~</v>
      </c>
      <c r="F783" s="3" t="str">
        <f t="shared" si="147"/>
        <v>[maːln]</v>
      </c>
      <c r="G783" s="5">
        <f t="shared" si="148"/>
        <v>5</v>
      </c>
      <c r="H783" s="5">
        <f t="shared" si="149"/>
        <v>5</v>
      </c>
      <c r="I783" s="5">
        <f t="shared" si="150"/>
        <v>5</v>
      </c>
      <c r="J783" s="3" cm="1">
        <f t="array" ref="J783">SUM(_xlfn._xlws.FILTER($D$2:$D$1312,_xlfn.MAP($E$2:$E$1312,_xlfn.LAMBDA(_xlpm.x,_xlpm.x=$E783))))</f>
        <v>4.8899755501222489E-4</v>
      </c>
      <c r="K783" s="3">
        <f t="shared" si="151"/>
        <v>1</v>
      </c>
      <c r="L783" s="3" cm="1">
        <f t="array" ref="L783">SUM(_xlfn._xlws.FILTER($D$2:$D$1312,_xlfn.MAP($F$2:$F$1312,_xlfn.LAMBDA(_xlpm.x,_xlpm.x=$F783))))</f>
        <v>4.8899755501222489E-4</v>
      </c>
      <c r="M783" s="3">
        <f t="shared" si="152"/>
        <v>1</v>
      </c>
      <c r="N783" s="3">
        <f t="shared" si="153"/>
        <v>0.25439985932113074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~meine~ : [maɛne]</v>
      </c>
      <c r="B784" s="2">
        <v>1</v>
      </c>
      <c r="C784" s="1" t="s">
        <v>1224</v>
      </c>
      <c r="D784" s="3">
        <f t="shared" si="145"/>
        <v>4.8899755501222489E-4</v>
      </c>
      <c r="E784" s="1" t="str">
        <f t="shared" si="146"/>
        <v>~meine~</v>
      </c>
      <c r="F784" s="1" t="str">
        <f t="shared" si="147"/>
        <v>[maɛne]</v>
      </c>
      <c r="G784" s="5">
        <f t="shared" si="148"/>
        <v>5</v>
      </c>
      <c r="H784" s="5">
        <f t="shared" si="149"/>
        <v>5</v>
      </c>
      <c r="I784" s="5">
        <f t="shared" si="150"/>
        <v>5</v>
      </c>
      <c r="J784" s="3" cm="1">
        <f t="array" ref="J784">SUM(_xlfn._xlws.FILTER($D$2:$D$1312,_xlfn.MAP($E$2:$E$1312,_xlfn.LAMBDA(_xlpm.x,_xlpm.x=$E784))))</f>
        <v>4.8899755501222489E-4</v>
      </c>
      <c r="K784" s="3">
        <f t="shared" si="151"/>
        <v>1</v>
      </c>
      <c r="L784" s="3" cm="1">
        <f t="array" ref="L784">SUM(_xlfn._xlws.FILTER($D$2:$D$1312,_xlfn.MAP($F$2:$F$1312,_xlfn.LAMBDA(_xlpm.x,_xlpm.x=$F784))))</f>
        <v>4.8899755501222489E-4</v>
      </c>
      <c r="M784" s="3">
        <f t="shared" si="152"/>
        <v>1</v>
      </c>
      <c r="N784" s="3">
        <f t="shared" si="153"/>
        <v>0.25439985932113074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~mehre~ : [meːʁe]</v>
      </c>
      <c r="B785" s="2">
        <v>1</v>
      </c>
      <c r="C785" s="1" t="s">
        <v>1223</v>
      </c>
      <c r="D785" s="3">
        <f t="shared" si="145"/>
        <v>4.8899755501222489E-4</v>
      </c>
      <c r="E785" s="3" t="str">
        <f t="shared" si="146"/>
        <v>~mehre~</v>
      </c>
      <c r="F785" s="3" t="str">
        <f t="shared" si="147"/>
        <v>[meːʁe]</v>
      </c>
      <c r="G785" s="5">
        <f t="shared" si="148"/>
        <v>5</v>
      </c>
      <c r="H785" s="5">
        <f t="shared" si="149"/>
        <v>5</v>
      </c>
      <c r="I785" s="5">
        <f t="shared" si="150"/>
        <v>5</v>
      </c>
      <c r="J785" s="3" cm="1">
        <f t="array" ref="J785">SUM(_xlfn._xlws.FILTER($D$2:$D$1312,_xlfn.MAP($E$2:$E$1312,_xlfn.LAMBDA(_xlpm.x,_xlpm.x=$E785))))</f>
        <v>4.8899755501222489E-4</v>
      </c>
      <c r="K785" s="3">
        <f t="shared" si="151"/>
        <v>1</v>
      </c>
      <c r="L785" s="3" cm="1">
        <f t="array" ref="L785">SUM(_xlfn._xlws.FILTER($D$2:$D$1312,_xlfn.MAP($F$2:$F$1312,_xlfn.LAMBDA(_xlpm.x,_xlpm.x=$F785))))</f>
        <v>4.8899755501222489E-4</v>
      </c>
      <c r="M785" s="3">
        <f t="shared" si="152"/>
        <v>1</v>
      </c>
      <c r="N785" s="3">
        <f t="shared" si="153"/>
        <v>0.25439985932113074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~minu~ : [minuː]</v>
      </c>
      <c r="B786" s="2">
        <v>1</v>
      </c>
      <c r="C786" s="1" t="s">
        <v>1222</v>
      </c>
      <c r="D786" s="3">
        <f t="shared" si="145"/>
        <v>4.8899755501222489E-4</v>
      </c>
      <c r="E786" s="3" t="str">
        <f t="shared" si="146"/>
        <v>~minu~</v>
      </c>
      <c r="F786" s="3" t="str">
        <f t="shared" si="147"/>
        <v>[minuː]</v>
      </c>
      <c r="G786" s="5">
        <f t="shared" si="148"/>
        <v>4</v>
      </c>
      <c r="H786" s="5">
        <f t="shared" si="149"/>
        <v>5</v>
      </c>
      <c r="I786" s="5">
        <f t="shared" si="150"/>
        <v>5</v>
      </c>
      <c r="J786" s="3" cm="1">
        <f t="array" ref="J786">SUM(_xlfn._xlws.FILTER($D$2:$D$1312,_xlfn.MAP($E$2:$E$1312,_xlfn.LAMBDA(_xlpm.x,_xlpm.x=$E786))))</f>
        <v>4.8899755501222489E-4</v>
      </c>
      <c r="K786" s="3">
        <f t="shared" si="151"/>
        <v>1</v>
      </c>
      <c r="L786" s="3" cm="1">
        <f t="array" ref="L786">SUM(_xlfn._xlws.FILTER($D$2:$D$1312,_xlfn.MAP($F$2:$F$1312,_xlfn.LAMBDA(_xlpm.x,_xlpm.x=$F786))))</f>
        <v>4.8899755501222489E-4</v>
      </c>
      <c r="M786" s="3">
        <f t="shared" si="152"/>
        <v>1</v>
      </c>
      <c r="N786" s="3">
        <f t="shared" si="153"/>
        <v>0.25439985932113074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~mili~ : [miːli]</v>
      </c>
      <c r="B787" s="2">
        <v>1</v>
      </c>
      <c r="C787" s="1" t="s">
        <v>1221</v>
      </c>
      <c r="D787" s="3">
        <f t="shared" si="145"/>
        <v>4.8899755501222489E-4</v>
      </c>
      <c r="E787" s="1" t="str">
        <f t="shared" si="146"/>
        <v>~mili~</v>
      </c>
      <c r="F787" s="1" t="str">
        <f t="shared" si="147"/>
        <v>[miːli]</v>
      </c>
      <c r="G787" s="5">
        <f t="shared" si="148"/>
        <v>4</v>
      </c>
      <c r="H787" s="5">
        <f t="shared" si="149"/>
        <v>5</v>
      </c>
      <c r="I787" s="5">
        <f t="shared" si="150"/>
        <v>5</v>
      </c>
      <c r="J787" s="3" cm="1">
        <f t="array" ref="J787">SUM(_xlfn._xlws.FILTER($D$2:$D$1312,_xlfn.MAP($E$2:$E$1312,_xlfn.LAMBDA(_xlpm.x,_xlpm.x=$E787))))</f>
        <v>4.8899755501222489E-4</v>
      </c>
      <c r="K787" s="3">
        <f t="shared" si="151"/>
        <v>1</v>
      </c>
      <c r="L787" s="3" cm="1">
        <f t="array" ref="L787">SUM(_xlfn._xlws.FILTER($D$2:$D$1312,_xlfn.MAP($F$2:$F$1312,_xlfn.LAMBDA(_xlpm.x,_xlpm.x=$F787))))</f>
        <v>4.8899755501222489E-4</v>
      </c>
      <c r="M787" s="3">
        <f t="shared" si="152"/>
        <v>1</v>
      </c>
      <c r="N787" s="3">
        <f t="shared" si="153"/>
        <v>0.25439985932113074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~mine~ : [miːne]</v>
      </c>
      <c r="B788" s="2">
        <v>1</v>
      </c>
      <c r="C788" s="1" t="s">
        <v>1220</v>
      </c>
      <c r="D788" s="3">
        <f t="shared" si="145"/>
        <v>4.8899755501222489E-4</v>
      </c>
      <c r="E788" s="1" t="str">
        <f t="shared" si="146"/>
        <v>~mine~</v>
      </c>
      <c r="F788" s="1" t="str">
        <f t="shared" si="147"/>
        <v>[miːne]</v>
      </c>
      <c r="G788" s="5">
        <f t="shared" si="148"/>
        <v>4</v>
      </c>
      <c r="H788" s="5">
        <f t="shared" si="149"/>
        <v>5</v>
      </c>
      <c r="I788" s="5">
        <f t="shared" si="150"/>
        <v>5</v>
      </c>
      <c r="J788" s="3" cm="1">
        <f t="array" ref="J788">SUM(_xlfn._xlws.FILTER($D$2:$D$1312,_xlfn.MAP($E$2:$E$1312,_xlfn.LAMBDA(_xlpm.x,_xlpm.x=$E788))))</f>
        <v>4.8899755501222489E-4</v>
      </c>
      <c r="K788" s="3">
        <f t="shared" si="151"/>
        <v>1</v>
      </c>
      <c r="L788" s="3" cm="1">
        <f t="array" ref="L788">SUM(_xlfn._xlws.FILTER($D$2:$D$1312,_xlfn.MAP($F$2:$F$1312,_xlfn.LAMBDA(_xlpm.x,_xlpm.x=$F788))))</f>
        <v>4.8899755501222489E-4</v>
      </c>
      <c r="M788" s="3">
        <f t="shared" si="152"/>
        <v>1</v>
      </c>
      <c r="N788" s="3">
        <f t="shared" si="153"/>
        <v>0.25439985932113074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~mona~ : [moːna]</v>
      </c>
      <c r="B789" s="2">
        <v>1</v>
      </c>
      <c r="C789" s="1" t="s">
        <v>1219</v>
      </c>
      <c r="D789" s="3">
        <f t="shared" si="145"/>
        <v>4.8899755501222489E-4</v>
      </c>
      <c r="E789" s="1" t="str">
        <f t="shared" si="146"/>
        <v>~mona~</v>
      </c>
      <c r="F789" s="1" t="str">
        <f t="shared" si="147"/>
        <v>[moːna]</v>
      </c>
      <c r="G789" s="5">
        <f t="shared" si="148"/>
        <v>4</v>
      </c>
      <c r="H789" s="5">
        <f t="shared" si="149"/>
        <v>5</v>
      </c>
      <c r="I789" s="5">
        <f t="shared" si="150"/>
        <v>5</v>
      </c>
      <c r="J789" s="3" cm="1">
        <f t="array" ref="J789">SUM(_xlfn._xlws.FILTER($D$2:$D$1312,_xlfn.MAP($E$2:$E$1312,_xlfn.LAMBDA(_xlpm.x,_xlpm.x=$E789))))</f>
        <v>4.8899755501222489E-4</v>
      </c>
      <c r="K789" s="3">
        <f t="shared" si="151"/>
        <v>1</v>
      </c>
      <c r="L789" s="3" cm="1">
        <f t="array" ref="L789">SUM(_xlfn._xlws.FILTER($D$2:$D$1312,_xlfn.MAP($F$2:$F$1312,_xlfn.LAMBDA(_xlpm.x,_xlpm.x=$F789))))</f>
        <v>4.8899755501222489E-4</v>
      </c>
      <c r="M789" s="3">
        <f t="shared" si="152"/>
        <v>1</v>
      </c>
      <c r="N789" s="3">
        <f t="shared" si="153"/>
        <v>0.25439985932113074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~mond~ : [moːnt]</v>
      </c>
      <c r="B790" s="2">
        <v>1</v>
      </c>
      <c r="C790" s="1" t="s">
        <v>1218</v>
      </c>
      <c r="D790" s="3">
        <f t="shared" si="145"/>
        <v>4.8899755501222489E-4</v>
      </c>
      <c r="E790" s="1" t="str">
        <f t="shared" si="146"/>
        <v>~mond~</v>
      </c>
      <c r="F790" s="1" t="str">
        <f t="shared" si="147"/>
        <v>[moːnt]</v>
      </c>
      <c r="G790" s="5">
        <f t="shared" si="148"/>
        <v>4</v>
      </c>
      <c r="H790" s="5">
        <f t="shared" si="149"/>
        <v>5</v>
      </c>
      <c r="I790" s="5">
        <f t="shared" si="150"/>
        <v>5</v>
      </c>
      <c r="J790" s="3" cm="1">
        <f t="array" ref="J790">SUM(_xlfn._xlws.FILTER($D$2:$D$1312,_xlfn.MAP($E$2:$E$1312,_xlfn.LAMBDA(_xlpm.x,_xlpm.x=$E790))))</f>
        <v>4.8899755501222489E-4</v>
      </c>
      <c r="K790" s="3">
        <f t="shared" si="151"/>
        <v>1</v>
      </c>
      <c r="L790" s="3" cm="1">
        <f t="array" ref="L790">SUM(_xlfn._xlws.FILTER($D$2:$D$1312,_xlfn.MAP($F$2:$F$1312,_xlfn.LAMBDA(_xlpm.x,_xlpm.x=$F790))))</f>
        <v>4.8899755501222489E-4</v>
      </c>
      <c r="M790" s="3">
        <f t="shared" si="152"/>
        <v>1</v>
      </c>
      <c r="N790" s="3">
        <f t="shared" si="153"/>
        <v>0.25439985932113074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~mpera~ : [mpeʁa]</v>
      </c>
      <c r="B791" s="2">
        <v>1</v>
      </c>
      <c r="C791" s="1" t="s">
        <v>1217</v>
      </c>
      <c r="D791" s="3">
        <f t="shared" si="145"/>
        <v>4.8899755501222489E-4</v>
      </c>
      <c r="E791" s="3" t="str">
        <f t="shared" si="146"/>
        <v>~mpera~</v>
      </c>
      <c r="F791" s="3" t="str">
        <f t="shared" si="147"/>
        <v>[mpeʁa]</v>
      </c>
      <c r="G791" s="5">
        <f t="shared" si="148"/>
        <v>5</v>
      </c>
      <c r="H791" s="5">
        <f t="shared" si="149"/>
        <v>5</v>
      </c>
      <c r="I791" s="5">
        <f t="shared" si="150"/>
        <v>5</v>
      </c>
      <c r="J791" s="3" cm="1">
        <f t="array" ref="J791">SUM(_xlfn._xlws.FILTER($D$2:$D$1312,_xlfn.MAP($E$2:$E$1312,_xlfn.LAMBDA(_xlpm.x,_xlpm.x=$E791))))</f>
        <v>4.8899755501222489E-4</v>
      </c>
      <c r="K791" s="3">
        <f t="shared" si="151"/>
        <v>1</v>
      </c>
      <c r="L791" s="3" cm="1">
        <f t="array" ref="L791">SUM(_xlfn._xlws.FILTER($D$2:$D$1312,_xlfn.MAP($F$2:$F$1312,_xlfn.LAMBDA(_xlpm.x,_xlpm.x=$F791))))</f>
        <v>4.8899755501222489E-4</v>
      </c>
      <c r="M791" s="3">
        <f t="shared" si="152"/>
        <v>1</v>
      </c>
      <c r="N791" s="3">
        <f t="shared" si="153"/>
        <v>0.25439985932113074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~mzu~ : [mtsuː]</v>
      </c>
      <c r="B792" s="2">
        <v>1</v>
      </c>
      <c r="C792" s="1" t="s">
        <v>1216</v>
      </c>
      <c r="D792" s="3">
        <f t="shared" si="145"/>
        <v>4.8899755501222489E-4</v>
      </c>
      <c r="E792" s="1" t="str">
        <f t="shared" si="146"/>
        <v>~mzu~</v>
      </c>
      <c r="F792" s="1" t="str">
        <f t="shared" si="147"/>
        <v>[mtsuː]</v>
      </c>
      <c r="G792" s="5">
        <f t="shared" si="148"/>
        <v>3</v>
      </c>
      <c r="H792" s="5">
        <f t="shared" si="149"/>
        <v>5</v>
      </c>
      <c r="I792" s="5">
        <f t="shared" si="150"/>
        <v>5</v>
      </c>
      <c r="J792" s="3" cm="1">
        <f t="array" ref="J792">SUM(_xlfn._xlws.FILTER($D$2:$D$1312,_xlfn.MAP($E$2:$E$1312,_xlfn.LAMBDA(_xlpm.x,_xlpm.x=$E792))))</f>
        <v>4.8899755501222489E-4</v>
      </c>
      <c r="K792" s="3">
        <f t="shared" si="151"/>
        <v>1</v>
      </c>
      <c r="L792" s="3" cm="1">
        <f t="array" ref="L792">SUM(_xlfn._xlws.FILTER($D$2:$D$1312,_xlfn.MAP($F$2:$F$1312,_xlfn.LAMBDA(_xlpm.x,_xlpm.x=$F792))))</f>
        <v>4.8899755501222489E-4</v>
      </c>
      <c r="M792" s="3">
        <f t="shared" si="152"/>
        <v>1</v>
      </c>
      <c r="N792" s="3">
        <f t="shared" si="153"/>
        <v>0.25439985932113074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~musi~ : [muziː]</v>
      </c>
      <c r="B793" s="2">
        <v>1</v>
      </c>
      <c r="C793" s="1" t="s">
        <v>1215</v>
      </c>
      <c r="D793" s="3">
        <f t="shared" si="145"/>
        <v>4.8899755501222489E-4</v>
      </c>
      <c r="E793" s="1" t="str">
        <f t="shared" si="146"/>
        <v>~musi~</v>
      </c>
      <c r="F793" s="1" t="str">
        <f t="shared" si="147"/>
        <v>[muziː]</v>
      </c>
      <c r="G793" s="5">
        <f t="shared" si="148"/>
        <v>4</v>
      </c>
      <c r="H793" s="5">
        <f t="shared" si="149"/>
        <v>5</v>
      </c>
      <c r="I793" s="5">
        <f t="shared" si="150"/>
        <v>5</v>
      </c>
      <c r="J793" s="3" cm="1">
        <f t="array" ref="J793">SUM(_xlfn._xlws.FILTER($D$2:$D$1312,_xlfn.MAP($E$2:$E$1312,_xlfn.LAMBDA(_xlpm.x,_xlpm.x=$E793))))</f>
        <v>4.8899755501222489E-4</v>
      </c>
      <c r="K793" s="3">
        <f t="shared" si="151"/>
        <v>1</v>
      </c>
      <c r="L793" s="3" cm="1">
        <f t="array" ref="L793">SUM(_xlfn._xlws.FILTER($D$2:$D$1312,_xlfn.MAP($F$2:$F$1312,_xlfn.LAMBDA(_xlpm.x,_xlpm.x=$F793))))</f>
        <v>4.8899755501222489E-4</v>
      </c>
      <c r="M793" s="3">
        <f t="shared" si="152"/>
        <v>1</v>
      </c>
      <c r="N793" s="3">
        <f t="shared" si="153"/>
        <v>0.25439985932113074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~multi~ : [mʊlti]</v>
      </c>
      <c r="B794" s="2">
        <v>1</v>
      </c>
      <c r="C794" s="1" t="s">
        <v>1214</v>
      </c>
      <c r="D794" s="3">
        <f t="shared" si="145"/>
        <v>4.8899755501222489E-4</v>
      </c>
      <c r="E794" s="3" t="str">
        <f t="shared" si="146"/>
        <v>~multi~</v>
      </c>
      <c r="F794" s="3" t="str">
        <f t="shared" si="147"/>
        <v>[mʊlti]</v>
      </c>
      <c r="G794" s="5">
        <f t="shared" si="148"/>
        <v>5</v>
      </c>
      <c r="H794" s="5">
        <f t="shared" si="149"/>
        <v>5</v>
      </c>
      <c r="I794" s="5">
        <f t="shared" si="150"/>
        <v>5</v>
      </c>
      <c r="J794" s="3" cm="1">
        <f t="array" ref="J794">SUM(_xlfn._xlws.FILTER($D$2:$D$1312,_xlfn.MAP($E$2:$E$1312,_xlfn.LAMBDA(_xlpm.x,_xlpm.x=$E794))))</f>
        <v>4.8899755501222489E-4</v>
      </c>
      <c r="K794" s="3">
        <f t="shared" si="151"/>
        <v>1</v>
      </c>
      <c r="L794" s="3" cm="1">
        <f t="array" ref="L794">SUM(_xlfn._xlws.FILTER($D$2:$D$1312,_xlfn.MAP($F$2:$F$1312,_xlfn.LAMBDA(_xlpm.x,_xlpm.x=$F794))))</f>
        <v>4.8899755501222489E-4</v>
      </c>
      <c r="M794" s="3">
        <f t="shared" si="152"/>
        <v>1</v>
      </c>
      <c r="N794" s="3">
        <f t="shared" si="153"/>
        <v>0.25439985932113074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~mitta~ : [mɪtaː]</v>
      </c>
      <c r="B795" s="2">
        <v>1</v>
      </c>
      <c r="C795" s="1" t="s">
        <v>1213</v>
      </c>
      <c r="D795" s="3">
        <f t="shared" si="145"/>
        <v>4.8899755501222489E-4</v>
      </c>
      <c r="E795" s="1" t="str">
        <f t="shared" si="146"/>
        <v>~mitta~</v>
      </c>
      <c r="F795" s="1" t="str">
        <f t="shared" si="147"/>
        <v>[mɪtaː]</v>
      </c>
      <c r="G795" s="5">
        <f t="shared" si="148"/>
        <v>5</v>
      </c>
      <c r="H795" s="5">
        <f t="shared" si="149"/>
        <v>5</v>
      </c>
      <c r="I795" s="5">
        <f t="shared" si="150"/>
        <v>5</v>
      </c>
      <c r="J795" s="3" cm="1">
        <f t="array" ref="J795">SUM(_xlfn._xlws.FILTER($D$2:$D$1312,_xlfn.MAP($E$2:$E$1312,_xlfn.LAMBDA(_xlpm.x,_xlpm.x=$E795))))</f>
        <v>4.8899755501222489E-4</v>
      </c>
      <c r="K795" s="3">
        <f t="shared" si="151"/>
        <v>1</v>
      </c>
      <c r="L795" s="3" cm="1">
        <f t="array" ref="L795">SUM(_xlfn._xlws.FILTER($D$2:$D$1312,_xlfn.MAP($F$2:$F$1312,_xlfn.LAMBDA(_xlpm.x,_xlpm.x=$F795))))</f>
        <v>4.8899755501222489E-4</v>
      </c>
      <c r="M795" s="3">
        <f t="shared" si="152"/>
        <v>1</v>
      </c>
      <c r="N795" s="3">
        <f t="shared" si="153"/>
        <v>0.25439985932113074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~nati~ : [natsi]</v>
      </c>
      <c r="B796" s="2">
        <v>1</v>
      </c>
      <c r="C796" s="1" t="s">
        <v>1212</v>
      </c>
      <c r="D796" s="3">
        <f t="shared" si="145"/>
        <v>4.8899755501222489E-4</v>
      </c>
      <c r="E796" s="1" t="str">
        <f t="shared" si="146"/>
        <v>~nati~</v>
      </c>
      <c r="F796" s="1" t="str">
        <f t="shared" si="147"/>
        <v>[natsi]</v>
      </c>
      <c r="G796" s="5">
        <f t="shared" si="148"/>
        <v>4</v>
      </c>
      <c r="H796" s="5">
        <f t="shared" si="149"/>
        <v>5</v>
      </c>
      <c r="I796" s="5">
        <f t="shared" si="150"/>
        <v>5</v>
      </c>
      <c r="J796" s="3" cm="1">
        <f t="array" ref="J796">SUM(_xlfn._xlws.FILTER($D$2:$D$1312,_xlfn.MAP($E$2:$E$1312,_xlfn.LAMBDA(_xlpm.x,_xlpm.x=$E796))))</f>
        <v>4.8899755501222489E-4</v>
      </c>
      <c r="K796" s="3">
        <f t="shared" si="151"/>
        <v>1</v>
      </c>
      <c r="L796" s="3" cm="1">
        <f t="array" ref="L796">SUM(_xlfn._xlws.FILTER($D$2:$D$1312,_xlfn.MAP($F$2:$F$1312,_xlfn.LAMBDA(_xlpm.x,_xlpm.x=$F796))))</f>
        <v>4.8899755501222489E-4</v>
      </c>
      <c r="M796" s="3">
        <f t="shared" si="152"/>
        <v>1</v>
      </c>
      <c r="N796" s="3">
        <f t="shared" si="153"/>
        <v>0.25439985932113074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~natu~ : [natuː]</v>
      </c>
      <c r="B797" s="2">
        <v>1</v>
      </c>
      <c r="C797" s="1" t="s">
        <v>1211</v>
      </c>
      <c r="D797" s="3">
        <f t="shared" si="145"/>
        <v>4.8899755501222489E-4</v>
      </c>
      <c r="E797" s="1" t="str">
        <f t="shared" si="146"/>
        <v>~natu~</v>
      </c>
      <c r="F797" s="1" t="str">
        <f t="shared" si="147"/>
        <v>[natuː]</v>
      </c>
      <c r="G797" s="5">
        <f t="shared" si="148"/>
        <v>4</v>
      </c>
      <c r="H797" s="5">
        <f t="shared" si="149"/>
        <v>5</v>
      </c>
      <c r="I797" s="5">
        <f t="shared" si="150"/>
        <v>5</v>
      </c>
      <c r="J797" s="3" cm="1">
        <f t="array" ref="J797">SUM(_xlfn._xlws.FILTER($D$2:$D$1312,_xlfn.MAP($E$2:$E$1312,_xlfn.LAMBDA(_xlpm.x,_xlpm.x=$E797))))</f>
        <v>4.8899755501222489E-4</v>
      </c>
      <c r="K797" s="3">
        <f t="shared" si="151"/>
        <v>1</v>
      </c>
      <c r="L797" s="3" cm="1">
        <f t="array" ref="L797">SUM(_xlfn._xlws.FILTER($D$2:$D$1312,_xlfn.MAP($F$2:$F$1312,_xlfn.LAMBDA(_xlpm.x,_xlpm.x=$F797))))</f>
        <v>4.8899755501222489E-4</v>
      </c>
      <c r="M797" s="3">
        <f t="shared" si="152"/>
        <v>1</v>
      </c>
      <c r="N797" s="3">
        <f t="shared" si="153"/>
        <v>0.25439985932113074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~natü~ : [natyː]</v>
      </c>
      <c r="B798" s="2">
        <v>1</v>
      </c>
      <c r="C798" s="1" t="s">
        <v>1210</v>
      </c>
      <c r="D798" s="3">
        <f t="shared" si="145"/>
        <v>4.8899755501222489E-4</v>
      </c>
      <c r="E798" s="3" t="str">
        <f t="shared" si="146"/>
        <v>~natü~</v>
      </c>
      <c r="F798" s="3" t="str">
        <f t="shared" si="147"/>
        <v>[natyː]</v>
      </c>
      <c r="G798" s="5">
        <f t="shared" si="148"/>
        <v>4</v>
      </c>
      <c r="H798" s="5">
        <f t="shared" si="149"/>
        <v>5</v>
      </c>
      <c r="I798" s="5">
        <f t="shared" si="150"/>
        <v>5</v>
      </c>
      <c r="J798" s="3" cm="1">
        <f t="array" ref="J798">SUM(_xlfn._xlws.FILTER($D$2:$D$1312,_xlfn.MAP($E$2:$E$1312,_xlfn.LAMBDA(_xlpm.x,_xlpm.x=$E798))))</f>
        <v>4.8899755501222489E-4</v>
      </c>
      <c r="K798" s="3">
        <f t="shared" si="151"/>
        <v>1</v>
      </c>
      <c r="L798" s="3" cm="1">
        <f t="array" ref="L798">SUM(_xlfn._xlws.FILTER($D$2:$D$1312,_xlfn.MAP($F$2:$F$1312,_xlfn.LAMBDA(_xlpm.x,_xlpm.x=$F798))))</f>
        <v>4.8899755501222489E-4</v>
      </c>
      <c r="M798" s="3">
        <f t="shared" si="152"/>
        <v>1</v>
      </c>
      <c r="N798" s="3">
        <f t="shared" si="153"/>
        <v>0.25439985932113074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~nale~ : [naːle]</v>
      </c>
      <c r="B799" s="2">
        <v>1</v>
      </c>
      <c r="C799" s="1" t="s">
        <v>1209</v>
      </c>
      <c r="D799" s="3">
        <f t="shared" si="145"/>
        <v>4.8899755501222489E-4</v>
      </c>
      <c r="E799" s="3" t="str">
        <f t="shared" si="146"/>
        <v>~nale~</v>
      </c>
      <c r="F799" s="3" t="str">
        <f t="shared" si="147"/>
        <v>[naːle]</v>
      </c>
      <c r="G799" s="5">
        <f t="shared" si="148"/>
        <v>4</v>
      </c>
      <c r="H799" s="5">
        <f t="shared" si="149"/>
        <v>5</v>
      </c>
      <c r="I799" s="5">
        <f t="shared" si="150"/>
        <v>5</v>
      </c>
      <c r="J799" s="3" cm="1">
        <f t="array" ref="J799">SUM(_xlfn._xlws.FILTER($D$2:$D$1312,_xlfn.MAP($E$2:$E$1312,_xlfn.LAMBDA(_xlpm.x,_xlpm.x=$E799))))</f>
        <v>4.8899755501222489E-4</v>
      </c>
      <c r="K799" s="3">
        <f t="shared" si="151"/>
        <v>1</v>
      </c>
      <c r="L799" s="3" cm="1">
        <f t="array" ref="L799">SUM(_xlfn._xlws.FILTER($D$2:$D$1312,_xlfn.MAP($F$2:$F$1312,_xlfn.LAMBDA(_xlpm.x,_xlpm.x=$F799))))</f>
        <v>4.8899755501222489E-4</v>
      </c>
      <c r="M799" s="3">
        <f t="shared" si="152"/>
        <v>1</v>
      </c>
      <c r="N799" s="3">
        <f t="shared" si="153"/>
        <v>0.25439985932113074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~name~ : [naːme]</v>
      </c>
      <c r="B800" s="2">
        <v>1</v>
      </c>
      <c r="C800" s="1" t="s">
        <v>1208</v>
      </c>
      <c r="D800" s="3">
        <f t="shared" si="145"/>
        <v>4.8899755501222489E-4</v>
      </c>
      <c r="E800" s="3" t="str">
        <f t="shared" si="146"/>
        <v>~name~</v>
      </c>
      <c r="F800" s="3" t="str">
        <f t="shared" si="147"/>
        <v>[naːme]</v>
      </c>
      <c r="G800" s="5">
        <f t="shared" si="148"/>
        <v>4</v>
      </c>
      <c r="H800" s="5">
        <f t="shared" si="149"/>
        <v>5</v>
      </c>
      <c r="I800" s="5">
        <f t="shared" si="150"/>
        <v>5</v>
      </c>
      <c r="J800" s="3" cm="1">
        <f t="array" ref="J800">SUM(_xlfn._xlws.FILTER($D$2:$D$1312,_xlfn.MAP($E$2:$E$1312,_xlfn.LAMBDA(_xlpm.x,_xlpm.x=$E800))))</f>
        <v>4.8899755501222489E-4</v>
      </c>
      <c r="K800" s="3">
        <f t="shared" si="151"/>
        <v>1</v>
      </c>
      <c r="L800" s="3" cm="1">
        <f t="array" ref="L800">SUM(_xlfn._xlws.FILTER($D$2:$D$1312,_xlfn.MAP($F$2:$F$1312,_xlfn.LAMBDA(_xlpm.x,_xlpm.x=$F800))))</f>
        <v>4.8899755501222489E-4</v>
      </c>
      <c r="M800" s="3">
        <f t="shared" si="152"/>
        <v>1</v>
      </c>
      <c r="N800" s="3">
        <f t="shared" si="153"/>
        <v>0.25439985932113074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~nase~ : [naːze]</v>
      </c>
      <c r="B801" s="2">
        <v>1</v>
      </c>
      <c r="C801" s="1" t="s">
        <v>1207</v>
      </c>
      <c r="D801" s="3">
        <f t="shared" si="145"/>
        <v>4.8899755501222489E-4</v>
      </c>
      <c r="E801" s="1" t="str">
        <f t="shared" si="146"/>
        <v>~nase~</v>
      </c>
      <c r="F801" s="1" t="str">
        <f t="shared" si="147"/>
        <v>[naːze]</v>
      </c>
      <c r="G801" s="5">
        <f t="shared" si="148"/>
        <v>4</v>
      </c>
      <c r="H801" s="5">
        <f t="shared" si="149"/>
        <v>5</v>
      </c>
      <c r="I801" s="5">
        <f t="shared" si="150"/>
        <v>5</v>
      </c>
      <c r="J801" s="3" cm="1">
        <f t="array" ref="J801">SUM(_xlfn._xlws.FILTER($D$2:$D$1312,_xlfn.MAP($E$2:$E$1312,_xlfn.LAMBDA(_xlpm.x,_xlpm.x=$E801))))</f>
        <v>4.8899755501222489E-4</v>
      </c>
      <c r="K801" s="3">
        <f t="shared" si="151"/>
        <v>1</v>
      </c>
      <c r="L801" s="3" cm="1">
        <f t="array" ref="L801">SUM(_xlfn._xlws.FILTER($D$2:$D$1312,_xlfn.MAP($F$2:$F$1312,_xlfn.LAMBDA(_xlpm.x,_xlpm.x=$F801))))</f>
        <v>4.8899755501222489E-4</v>
      </c>
      <c r="M801" s="3">
        <f t="shared" si="152"/>
        <v>1</v>
      </c>
      <c r="N801" s="3">
        <f t="shared" si="153"/>
        <v>0.25439985932113074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~nderu~ : [ndeʁʊ]</v>
      </c>
      <c r="B802" s="2">
        <v>1</v>
      </c>
      <c r="C802" s="1" t="s">
        <v>1206</v>
      </c>
      <c r="D802" s="3">
        <f t="shared" si="145"/>
        <v>4.8899755501222489E-4</v>
      </c>
      <c r="E802" s="1" t="str">
        <f t="shared" si="146"/>
        <v>~nderu~</v>
      </c>
      <c r="F802" s="1" t="str">
        <f t="shared" si="147"/>
        <v>[ndeʁʊ]</v>
      </c>
      <c r="G802" s="5">
        <f t="shared" si="148"/>
        <v>5</v>
      </c>
      <c r="H802" s="5">
        <f t="shared" si="149"/>
        <v>5</v>
      </c>
      <c r="I802" s="5">
        <f t="shared" si="150"/>
        <v>5</v>
      </c>
      <c r="J802" s="3" cm="1">
        <f t="array" ref="J802">SUM(_xlfn._xlws.FILTER($D$2:$D$1312,_xlfn.MAP($E$2:$E$1312,_xlfn.LAMBDA(_xlpm.x,_xlpm.x=$E802))))</f>
        <v>4.8899755501222489E-4</v>
      </c>
      <c r="K802" s="3">
        <f t="shared" si="151"/>
        <v>1</v>
      </c>
      <c r="L802" s="3" cm="1">
        <f t="array" ref="L802">SUM(_xlfn._xlws.FILTER($D$2:$D$1312,_xlfn.MAP($F$2:$F$1312,_xlfn.LAMBDA(_xlpm.x,_xlpm.x=$F802))))</f>
        <v>4.8899755501222489E-4</v>
      </c>
      <c r="M802" s="3">
        <f t="shared" si="152"/>
        <v>1</v>
      </c>
      <c r="N802" s="3">
        <f t="shared" si="153"/>
        <v>0.25439985932113074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~nehme~ : [neːme]</v>
      </c>
      <c r="B803" s="2">
        <v>1</v>
      </c>
      <c r="C803" s="1" t="s">
        <v>1205</v>
      </c>
      <c r="D803" s="3">
        <f t="shared" si="145"/>
        <v>4.8899755501222489E-4</v>
      </c>
      <c r="E803" s="1" t="str">
        <f t="shared" si="146"/>
        <v>~nehme~</v>
      </c>
      <c r="F803" s="1" t="str">
        <f t="shared" si="147"/>
        <v>[neːme]</v>
      </c>
      <c r="G803" s="5">
        <f t="shared" si="148"/>
        <v>5</v>
      </c>
      <c r="H803" s="5">
        <f t="shared" si="149"/>
        <v>5</v>
      </c>
      <c r="I803" s="5">
        <f t="shared" si="150"/>
        <v>5</v>
      </c>
      <c r="J803" s="3" cm="1">
        <f t="array" ref="J803">SUM(_xlfn._xlws.FILTER($D$2:$D$1312,_xlfn.MAP($E$2:$E$1312,_xlfn.LAMBDA(_xlpm.x,_xlpm.x=$E803))))</f>
        <v>4.8899755501222489E-4</v>
      </c>
      <c r="K803" s="3">
        <f t="shared" si="151"/>
        <v>1</v>
      </c>
      <c r="L803" s="3" cm="1">
        <f t="array" ref="L803">SUM(_xlfn._xlws.FILTER($D$2:$D$1312,_xlfn.MAP($F$2:$F$1312,_xlfn.LAMBDA(_xlpm.x,_xlpm.x=$F803))))</f>
        <v>4.8899755501222489E-4</v>
      </c>
      <c r="M803" s="3">
        <f t="shared" si="152"/>
        <v>1</v>
      </c>
      <c r="N803" s="3">
        <f t="shared" si="153"/>
        <v>0.25439985932113074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~nheit~ : [nhaɛt]</v>
      </c>
      <c r="B804" s="2">
        <v>1</v>
      </c>
      <c r="C804" s="1" t="s">
        <v>1204</v>
      </c>
      <c r="D804" s="3">
        <f t="shared" si="145"/>
        <v>4.8899755501222489E-4</v>
      </c>
      <c r="E804" s="1" t="str">
        <f t="shared" si="146"/>
        <v>~nheit~</v>
      </c>
      <c r="F804" s="1" t="str">
        <f t="shared" si="147"/>
        <v>[nhaɛt]</v>
      </c>
      <c r="G804" s="5">
        <f t="shared" si="148"/>
        <v>5</v>
      </c>
      <c r="H804" s="5">
        <f t="shared" si="149"/>
        <v>5</v>
      </c>
      <c r="I804" s="5">
        <f t="shared" si="150"/>
        <v>5</v>
      </c>
      <c r="J804" s="3" cm="1">
        <f t="array" ref="J804">SUM(_xlfn._xlws.FILTER($D$2:$D$1312,_xlfn.MAP($E$2:$E$1312,_xlfn.LAMBDA(_xlpm.x,_xlpm.x=$E804))))</f>
        <v>4.8899755501222489E-4</v>
      </c>
      <c r="K804" s="3">
        <f t="shared" si="151"/>
        <v>1</v>
      </c>
      <c r="L804" s="3" cm="1">
        <f t="array" ref="L804">SUM(_xlfn._xlws.FILTER($D$2:$D$1312,_xlfn.MAP($F$2:$F$1312,_xlfn.LAMBDA(_xlpm.x,_xlpm.x=$F804))))</f>
        <v>4.8899755501222489E-4</v>
      </c>
      <c r="M804" s="3">
        <f t="shared" si="152"/>
        <v>1</v>
      </c>
      <c r="N804" s="3">
        <f t="shared" si="153"/>
        <v>0.25439985932113074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~nmal~ : [nmaːl]</v>
      </c>
      <c r="B805" s="2">
        <v>1</v>
      </c>
      <c r="C805" s="1" t="s">
        <v>1203</v>
      </c>
      <c r="D805" s="3">
        <f t="shared" si="145"/>
        <v>4.8899755501222489E-4</v>
      </c>
      <c r="E805" s="1" t="str">
        <f t="shared" si="146"/>
        <v>~nmal~</v>
      </c>
      <c r="F805" s="1" t="str">
        <f t="shared" si="147"/>
        <v>[nmaːl]</v>
      </c>
      <c r="G805" s="5">
        <f t="shared" si="148"/>
        <v>4</v>
      </c>
      <c r="H805" s="5">
        <f t="shared" si="149"/>
        <v>5</v>
      </c>
      <c r="I805" s="5">
        <f t="shared" si="150"/>
        <v>5</v>
      </c>
      <c r="J805" s="3" cm="1">
        <f t="array" ref="J805">SUM(_xlfn._xlws.FILTER($D$2:$D$1312,_xlfn.MAP($E$2:$E$1312,_xlfn.LAMBDA(_xlpm.x,_xlpm.x=$E805))))</f>
        <v>4.8899755501222489E-4</v>
      </c>
      <c r="K805" s="3">
        <f t="shared" si="151"/>
        <v>1</v>
      </c>
      <c r="L805" s="3" cm="1">
        <f t="array" ref="L805">SUM(_xlfn._xlws.FILTER($D$2:$D$1312,_xlfn.MAP($F$2:$F$1312,_xlfn.LAMBDA(_xlpm.x,_xlpm.x=$F805))))</f>
        <v>4.8899755501222489E-4</v>
      </c>
      <c r="M805" s="3">
        <f t="shared" si="152"/>
        <v>1</v>
      </c>
      <c r="N805" s="3">
        <f t="shared" si="153"/>
        <v>0.25439985932113074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~nome~ : [noːme]</v>
      </c>
      <c r="B806" s="2">
        <v>1</v>
      </c>
      <c r="C806" s="1" t="s">
        <v>1202</v>
      </c>
      <c r="D806" s="3">
        <f t="shared" si="145"/>
        <v>4.8899755501222489E-4</v>
      </c>
      <c r="E806" s="1" t="str">
        <f t="shared" si="146"/>
        <v>~nome~</v>
      </c>
      <c r="F806" s="1" t="str">
        <f t="shared" si="147"/>
        <v>[noːme]</v>
      </c>
      <c r="G806" s="5">
        <f t="shared" si="148"/>
        <v>4</v>
      </c>
      <c r="H806" s="5">
        <f t="shared" si="149"/>
        <v>5</v>
      </c>
      <c r="I806" s="5">
        <f t="shared" si="150"/>
        <v>5</v>
      </c>
      <c r="J806" s="3" cm="1">
        <f t="array" ref="J806">SUM(_xlfn._xlws.FILTER($D$2:$D$1312,_xlfn.MAP($E$2:$E$1312,_xlfn.LAMBDA(_xlpm.x,_xlpm.x=$E806))))</f>
        <v>4.8899755501222489E-4</v>
      </c>
      <c r="K806" s="3">
        <f t="shared" si="151"/>
        <v>1</v>
      </c>
      <c r="L806" s="3" cm="1">
        <f t="array" ref="L806">SUM(_xlfn._xlws.FILTER($D$2:$D$1312,_xlfn.MAP($F$2:$F$1312,_xlfn.LAMBDA(_xlpm.x,_xlpm.x=$F806))))</f>
        <v>4.8899755501222489E-4</v>
      </c>
      <c r="M806" s="3">
        <f t="shared" si="152"/>
        <v>1</v>
      </c>
      <c r="N806" s="3">
        <f t="shared" si="153"/>
        <v>0.25439985932113074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~ntere~ : [nteʁɛ]</v>
      </c>
      <c r="B807" s="2">
        <v>1</v>
      </c>
      <c r="C807" s="1" t="s">
        <v>1201</v>
      </c>
      <c r="D807" s="3">
        <f t="shared" si="145"/>
        <v>4.8899755501222489E-4</v>
      </c>
      <c r="E807" s="3" t="str">
        <f t="shared" si="146"/>
        <v>~ntere~</v>
      </c>
      <c r="F807" s="3" t="str">
        <f t="shared" si="147"/>
        <v>[nteʁɛ]</v>
      </c>
      <c r="G807" s="5">
        <f t="shared" si="148"/>
        <v>5</v>
      </c>
      <c r="H807" s="5">
        <f t="shared" si="149"/>
        <v>5</v>
      </c>
      <c r="I807" s="5">
        <f t="shared" si="150"/>
        <v>5</v>
      </c>
      <c r="J807" s="3" cm="1">
        <f t="array" ref="J807">SUM(_xlfn._xlws.FILTER($D$2:$D$1312,_xlfn.MAP($E$2:$E$1312,_xlfn.LAMBDA(_xlpm.x,_xlpm.x=$E807))))</f>
        <v>4.8899755501222489E-4</v>
      </c>
      <c r="K807" s="3">
        <f t="shared" si="151"/>
        <v>1</v>
      </c>
      <c r="L807" s="3" cm="1">
        <f t="array" ref="L807">SUM(_xlfn._xlws.FILTER($D$2:$D$1312,_xlfn.MAP($F$2:$F$1312,_xlfn.LAMBDA(_xlpm.x,_xlpm.x=$F807))))</f>
        <v>4.8899755501222489E-4</v>
      </c>
      <c r="M807" s="3">
        <f t="shared" si="152"/>
        <v>1</v>
      </c>
      <c r="N807" s="3">
        <f t="shared" si="153"/>
        <v>0.25439985932113074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~nzah~ : [ntsaː]</v>
      </c>
      <c r="B808" s="2">
        <v>1</v>
      </c>
      <c r="C808" s="1" t="s">
        <v>1200</v>
      </c>
      <c r="D808" s="3">
        <f t="shared" si="145"/>
        <v>4.8899755501222489E-4</v>
      </c>
      <c r="E808" s="3" t="str">
        <f t="shared" si="146"/>
        <v>~nzah~</v>
      </c>
      <c r="F808" s="3" t="str">
        <f t="shared" si="147"/>
        <v>[ntsaː]</v>
      </c>
      <c r="G808" s="5">
        <f t="shared" si="148"/>
        <v>4</v>
      </c>
      <c r="H808" s="5">
        <f t="shared" si="149"/>
        <v>5</v>
      </c>
      <c r="I808" s="5">
        <f t="shared" si="150"/>
        <v>5</v>
      </c>
      <c r="J808" s="3" cm="1">
        <f t="array" ref="J808">SUM(_xlfn._xlws.FILTER($D$2:$D$1312,_xlfn.MAP($E$2:$E$1312,_xlfn.LAMBDA(_xlpm.x,_xlpm.x=$E808))))</f>
        <v>4.8899755501222489E-4</v>
      </c>
      <c r="K808" s="3">
        <f t="shared" si="151"/>
        <v>1</v>
      </c>
      <c r="L808" s="3" cm="1">
        <f t="array" ref="L808">SUM(_xlfn._xlws.FILTER($D$2:$D$1312,_xlfn.MAP($F$2:$F$1312,_xlfn.LAMBDA(_xlpm.x,_xlpm.x=$F808))))</f>
        <v>4.8899755501222489E-4</v>
      </c>
      <c r="M808" s="3">
        <f t="shared" si="152"/>
        <v>1</v>
      </c>
      <c r="N808" s="3">
        <f t="shared" si="153"/>
        <v>0.25439985932113074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~nzel_~ : [ntsl_]</v>
      </c>
      <c r="B809" s="2">
        <v>1</v>
      </c>
      <c r="C809" s="1" t="s">
        <v>1199</v>
      </c>
      <c r="D809" s="3">
        <f t="shared" si="145"/>
        <v>4.8899755501222489E-4</v>
      </c>
      <c r="E809" s="1" t="str">
        <f t="shared" si="146"/>
        <v>~nzel_~</v>
      </c>
      <c r="F809" s="1" t="str">
        <f t="shared" si="147"/>
        <v>[ntsl_]</v>
      </c>
      <c r="G809" s="5">
        <f t="shared" si="148"/>
        <v>5</v>
      </c>
      <c r="H809" s="5">
        <f t="shared" si="149"/>
        <v>5</v>
      </c>
      <c r="I809" s="5">
        <f t="shared" si="150"/>
        <v>5</v>
      </c>
      <c r="J809" s="3" cm="1">
        <f t="array" ref="J809">SUM(_xlfn._xlws.FILTER($D$2:$D$1312,_xlfn.MAP($E$2:$E$1312,_xlfn.LAMBDA(_xlpm.x,_xlpm.x=$E809))))</f>
        <v>4.8899755501222489E-4</v>
      </c>
      <c r="K809" s="3">
        <f t="shared" si="151"/>
        <v>1</v>
      </c>
      <c r="L809" s="3" cm="1">
        <f t="array" ref="L809">SUM(_xlfn._xlws.FILTER($D$2:$D$1312,_xlfn.MAP($F$2:$F$1312,_xlfn.LAMBDA(_xlpm.x,_xlpm.x=$F809))))</f>
        <v>4.8899755501222489E-4</v>
      </c>
      <c r="M809" s="3">
        <f t="shared" si="152"/>
        <v>1</v>
      </c>
      <c r="N809" s="3">
        <f t="shared" si="153"/>
        <v>0.25439985932113074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~nzu~ : [ntsuː]</v>
      </c>
      <c r="B810" s="2">
        <v>1</v>
      </c>
      <c r="C810" s="1" t="s">
        <v>1198</v>
      </c>
      <c r="D810" s="3">
        <f t="shared" si="145"/>
        <v>4.8899755501222489E-4</v>
      </c>
      <c r="E810" s="1" t="str">
        <f t="shared" si="146"/>
        <v>~nzu~</v>
      </c>
      <c r="F810" s="1" t="str">
        <f t="shared" si="147"/>
        <v>[ntsuː]</v>
      </c>
      <c r="G810" s="5">
        <f t="shared" si="148"/>
        <v>3</v>
      </c>
      <c r="H810" s="5">
        <f t="shared" si="149"/>
        <v>5</v>
      </c>
      <c r="I810" s="5">
        <f t="shared" si="150"/>
        <v>5</v>
      </c>
      <c r="J810" s="3" cm="1">
        <f t="array" ref="J810">SUM(_xlfn._xlws.FILTER($D$2:$D$1312,_xlfn.MAP($E$2:$E$1312,_xlfn.LAMBDA(_xlpm.x,_xlpm.x=$E810))))</f>
        <v>4.8899755501222489E-4</v>
      </c>
      <c r="K810" s="3">
        <f t="shared" si="151"/>
        <v>1</v>
      </c>
      <c r="L810" s="3" cm="1">
        <f t="array" ref="L810">SUM(_xlfn._xlws.FILTER($D$2:$D$1312,_xlfn.MAP($F$2:$F$1312,_xlfn.LAMBDA(_xlpm.x,_xlpm.x=$F810))))</f>
        <v>4.8899755501222489E-4</v>
      </c>
      <c r="M810" s="3">
        <f t="shared" si="152"/>
        <v>1</v>
      </c>
      <c r="N810" s="3">
        <f t="shared" si="153"/>
        <v>0.25439985932113074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~nzig~ : [ntsɪç]</v>
      </c>
      <c r="B811" s="2">
        <v>1</v>
      </c>
      <c r="C811" s="1" t="s">
        <v>1197</v>
      </c>
      <c r="D811" s="3">
        <f t="shared" si="145"/>
        <v>4.8899755501222489E-4</v>
      </c>
      <c r="E811" s="3" t="str">
        <f t="shared" si="146"/>
        <v>~nzig~</v>
      </c>
      <c r="F811" s="3" t="str">
        <f t="shared" si="147"/>
        <v>[ntsɪç]</v>
      </c>
      <c r="G811" s="5">
        <f t="shared" si="148"/>
        <v>4</v>
      </c>
      <c r="H811" s="5">
        <f t="shared" si="149"/>
        <v>5</v>
      </c>
      <c r="I811" s="5">
        <f t="shared" si="150"/>
        <v>5</v>
      </c>
      <c r="J811" s="3" cm="1">
        <f t="array" ref="J811">SUM(_xlfn._xlws.FILTER($D$2:$D$1312,_xlfn.MAP($E$2:$E$1312,_xlfn.LAMBDA(_xlpm.x,_xlpm.x=$E811))))</f>
        <v>4.8899755501222489E-4</v>
      </c>
      <c r="K811" s="3">
        <f t="shared" si="151"/>
        <v>1</v>
      </c>
      <c r="L811" s="3" cm="1">
        <f t="array" ref="L811">SUM(_xlfn._xlws.FILTER($D$2:$D$1312,_xlfn.MAP($F$2:$F$1312,_xlfn.LAMBDA(_xlpm.x,_xlpm.x=$F811))))</f>
        <v>4.8899755501222489E-4</v>
      </c>
      <c r="M811" s="3">
        <f t="shared" si="152"/>
        <v>1</v>
      </c>
      <c r="N811" s="3">
        <f t="shared" si="153"/>
        <v>0.25439985932113074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~ntrum~ : [ntʁʊm]</v>
      </c>
      <c r="B812" s="2">
        <v>1</v>
      </c>
      <c r="C812" s="1" t="s">
        <v>1196</v>
      </c>
      <c r="D812" s="3">
        <f t="shared" si="145"/>
        <v>4.8899755501222489E-4</v>
      </c>
      <c r="E812" s="1" t="str">
        <f t="shared" si="146"/>
        <v>~ntrum~</v>
      </c>
      <c r="F812" s="1" t="str">
        <f t="shared" si="147"/>
        <v>[ntʁʊm]</v>
      </c>
      <c r="G812" s="5">
        <f t="shared" si="148"/>
        <v>5</v>
      </c>
      <c r="H812" s="5">
        <f t="shared" si="149"/>
        <v>5</v>
      </c>
      <c r="I812" s="5">
        <f t="shared" si="150"/>
        <v>5</v>
      </c>
      <c r="J812" s="3" cm="1">
        <f t="array" ref="J812">SUM(_xlfn._xlws.FILTER($D$2:$D$1312,_xlfn.MAP($E$2:$E$1312,_xlfn.LAMBDA(_xlpm.x,_xlpm.x=$E812))))</f>
        <v>4.8899755501222489E-4</v>
      </c>
      <c r="K812" s="3">
        <f t="shared" si="151"/>
        <v>1</v>
      </c>
      <c r="L812" s="3" cm="1">
        <f t="array" ref="L812">SUM(_xlfn._xlws.FILTER($D$2:$D$1312,_xlfn.MAP($F$2:$F$1312,_xlfn.LAMBDA(_xlpm.x,_xlpm.x=$F812))))</f>
        <v>4.8899755501222489E-4</v>
      </c>
      <c r="M812" s="3">
        <f t="shared" si="152"/>
        <v>1</v>
      </c>
      <c r="N812" s="3">
        <f t="shared" si="153"/>
        <v>0.25439985932113074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~nute~ : [nuːte]</v>
      </c>
      <c r="B813" s="2">
        <v>1</v>
      </c>
      <c r="C813" s="1" t="s">
        <v>1195</v>
      </c>
      <c r="D813" s="3">
        <f t="shared" si="145"/>
        <v>4.8899755501222489E-4</v>
      </c>
      <c r="E813" s="1" t="str">
        <f t="shared" si="146"/>
        <v>~nute~</v>
      </c>
      <c r="F813" s="1" t="str">
        <f t="shared" si="147"/>
        <v>[nuːte]</v>
      </c>
      <c r="G813" s="5">
        <f t="shared" si="148"/>
        <v>4</v>
      </c>
      <c r="H813" s="5">
        <f t="shared" si="149"/>
        <v>5</v>
      </c>
      <c r="I813" s="5">
        <f t="shared" si="150"/>
        <v>5</v>
      </c>
      <c r="J813" s="3" cm="1">
        <f t="array" ref="J813">SUM(_xlfn._xlws.FILTER($D$2:$D$1312,_xlfn.MAP($E$2:$E$1312,_xlfn.LAMBDA(_xlpm.x,_xlpm.x=$E813))))</f>
        <v>4.8899755501222489E-4</v>
      </c>
      <c r="K813" s="3">
        <f t="shared" si="151"/>
        <v>1</v>
      </c>
      <c r="L813" s="3" cm="1">
        <f t="array" ref="L813">SUM(_xlfn._xlws.FILTER($D$2:$D$1312,_xlfn.MAP($F$2:$F$1312,_xlfn.LAMBDA(_xlpm.x,_xlpm.x=$F813))))</f>
        <v>4.8899755501222489E-4</v>
      </c>
      <c r="M813" s="3">
        <f t="shared" si="152"/>
        <v>1</v>
      </c>
      <c r="N813" s="3">
        <f t="shared" si="153"/>
        <v>0.25439985932113074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~nsam~ : [nzaːm]</v>
      </c>
      <c r="B814" s="2">
        <v>1</v>
      </c>
      <c r="C814" s="1" t="s">
        <v>1194</v>
      </c>
      <c r="D814" s="3">
        <f t="shared" si="145"/>
        <v>4.8899755501222489E-4</v>
      </c>
      <c r="E814" s="1" t="str">
        <f t="shared" si="146"/>
        <v>~nsam~</v>
      </c>
      <c r="F814" s="1" t="str">
        <f t="shared" si="147"/>
        <v>[nzaːm]</v>
      </c>
      <c r="G814" s="5">
        <f t="shared" si="148"/>
        <v>4</v>
      </c>
      <c r="H814" s="5">
        <f t="shared" si="149"/>
        <v>5</v>
      </c>
      <c r="I814" s="5">
        <f t="shared" si="150"/>
        <v>5</v>
      </c>
      <c r="J814" s="3" cm="1">
        <f t="array" ref="J814">SUM(_xlfn._xlws.FILTER($D$2:$D$1312,_xlfn.MAP($E$2:$E$1312,_xlfn.LAMBDA(_xlpm.x,_xlpm.x=$E814))))</f>
        <v>4.8899755501222489E-4</v>
      </c>
      <c r="K814" s="3">
        <f t="shared" si="151"/>
        <v>1</v>
      </c>
      <c r="L814" s="3" cm="1">
        <f t="array" ref="L814">SUM(_xlfn._xlws.FILTER($D$2:$D$1312,_xlfn.MAP($F$2:$F$1312,_xlfn.LAMBDA(_xlpm.x,_xlpm.x=$F814))))</f>
        <v>4.8899755501222489E-4</v>
      </c>
      <c r="M814" s="3">
        <f t="shared" si="152"/>
        <v>1</v>
      </c>
      <c r="N814" s="3">
        <f t="shared" si="153"/>
        <v>0.25439985932113074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~nsona~ : [nzona]</v>
      </c>
      <c r="B815" s="2">
        <v>1</v>
      </c>
      <c r="C815" s="1" t="s">
        <v>1193</v>
      </c>
      <c r="D815" s="3">
        <f t="shared" si="145"/>
        <v>4.8899755501222489E-4</v>
      </c>
      <c r="E815" s="1" t="str">
        <f t="shared" si="146"/>
        <v>~nsona~</v>
      </c>
      <c r="F815" s="1" t="str">
        <f t="shared" si="147"/>
        <v>[nzona]</v>
      </c>
      <c r="G815" s="5">
        <f t="shared" si="148"/>
        <v>5</v>
      </c>
      <c r="H815" s="5">
        <f t="shared" si="149"/>
        <v>5</v>
      </c>
      <c r="I815" s="5">
        <f t="shared" si="150"/>
        <v>5</v>
      </c>
      <c r="J815" s="3" cm="1">
        <f t="array" ref="J815">SUM(_xlfn._xlws.FILTER($D$2:$D$1312,_xlfn.MAP($E$2:$E$1312,_xlfn.LAMBDA(_xlpm.x,_xlpm.x=$E815))))</f>
        <v>4.8899755501222489E-4</v>
      </c>
      <c r="K815" s="3">
        <f t="shared" si="151"/>
        <v>1</v>
      </c>
      <c r="L815" s="3" cm="1">
        <f t="array" ref="L815">SUM(_xlfn._xlws.FILTER($D$2:$D$1312,_xlfn.MAP($F$2:$F$1312,_xlfn.LAMBDA(_xlpm.x,_xlpm.x=$F815))))</f>
        <v>4.8899755501222489E-4</v>
      </c>
      <c r="M815" s="3">
        <f t="shared" si="152"/>
        <v>1</v>
      </c>
      <c r="N815" s="3">
        <f t="shared" si="153"/>
        <v>0.25439985932113074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~nspru~ : [nʃpʁʊ]</v>
      </c>
      <c r="B816" s="2">
        <v>1</v>
      </c>
      <c r="C816" s="1" t="s">
        <v>1192</v>
      </c>
      <c r="D816" s="3">
        <f t="shared" si="145"/>
        <v>4.8899755501222489E-4</v>
      </c>
      <c r="E816" s="3" t="str">
        <f t="shared" si="146"/>
        <v>~nspru~</v>
      </c>
      <c r="F816" s="3" t="str">
        <f t="shared" si="147"/>
        <v>[nʃpʁʊ]</v>
      </c>
      <c r="G816" s="5">
        <f t="shared" si="148"/>
        <v>5</v>
      </c>
      <c r="H816" s="5">
        <f t="shared" si="149"/>
        <v>5</v>
      </c>
      <c r="I816" s="5">
        <f t="shared" si="150"/>
        <v>5</v>
      </c>
      <c r="J816" s="3" cm="1">
        <f t="array" ref="J816">SUM(_xlfn._xlws.FILTER($D$2:$D$1312,_xlfn.MAP($E$2:$E$1312,_xlfn.LAMBDA(_xlpm.x,_xlpm.x=$E816))))</f>
        <v>4.8899755501222489E-4</v>
      </c>
      <c r="K816" s="3">
        <f t="shared" si="151"/>
        <v>1</v>
      </c>
      <c r="L816" s="3" cm="1">
        <f t="array" ref="L816">SUM(_xlfn._xlws.FILTER($D$2:$D$1312,_xlfn.MAP($F$2:$F$1312,_xlfn.LAMBDA(_xlpm.x,_xlpm.x=$F816))))</f>
        <v>4.8899755501222489E-4</v>
      </c>
      <c r="M816" s="3">
        <f t="shared" si="152"/>
        <v>1</v>
      </c>
      <c r="N816" s="3">
        <f t="shared" si="153"/>
        <v>0.25439985932113074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~obst~ : [oːpst]</v>
      </c>
      <c r="B817" s="2">
        <v>1</v>
      </c>
      <c r="C817" s="1" t="s">
        <v>1191</v>
      </c>
      <c r="D817" s="3">
        <f t="shared" si="145"/>
        <v>4.8899755501222489E-4</v>
      </c>
      <c r="E817" s="3" t="str">
        <f t="shared" si="146"/>
        <v>~obst~</v>
      </c>
      <c r="F817" s="3" t="str">
        <f t="shared" si="147"/>
        <v>[oːpst]</v>
      </c>
      <c r="G817" s="5">
        <f t="shared" si="148"/>
        <v>4</v>
      </c>
      <c r="H817" s="5">
        <f t="shared" si="149"/>
        <v>5</v>
      </c>
      <c r="I817" s="5">
        <f t="shared" si="150"/>
        <v>5</v>
      </c>
      <c r="J817" s="3" cm="1">
        <f t="array" ref="J817">SUM(_xlfn._xlws.FILTER($D$2:$D$1312,_xlfn.MAP($E$2:$E$1312,_xlfn.LAMBDA(_xlpm.x,_xlpm.x=$E817))))</f>
        <v>4.8899755501222489E-4</v>
      </c>
      <c r="K817" s="3">
        <f t="shared" si="151"/>
        <v>1</v>
      </c>
      <c r="L817" s="3" cm="1">
        <f t="array" ref="L817">SUM(_xlfn._xlws.FILTER($D$2:$D$1312,_xlfn.MAP($F$2:$F$1312,_xlfn.LAMBDA(_xlpm.x,_xlpm.x=$F817))))</f>
        <v>4.8899755501222489E-4</v>
      </c>
      <c r="M817" s="3">
        <f t="shared" si="152"/>
        <v>1</v>
      </c>
      <c r="N817" s="3">
        <f t="shared" si="153"/>
        <v>0.25439985932113074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~oze~ : [oːtse]</v>
      </c>
      <c r="B818" s="2">
        <v>1</v>
      </c>
      <c r="C818" s="1" t="s">
        <v>1190</v>
      </c>
      <c r="D818" s="3">
        <f t="shared" si="145"/>
        <v>4.8899755501222489E-4</v>
      </c>
      <c r="E818" s="3" t="str">
        <f t="shared" si="146"/>
        <v>~oze~</v>
      </c>
      <c r="F818" s="3" t="str">
        <f t="shared" si="147"/>
        <v>[oːtse]</v>
      </c>
      <c r="G818" s="5">
        <f t="shared" si="148"/>
        <v>3</v>
      </c>
      <c r="H818" s="5">
        <f t="shared" si="149"/>
        <v>5</v>
      </c>
      <c r="I818" s="5">
        <f t="shared" si="150"/>
        <v>5</v>
      </c>
      <c r="J818" s="3" cm="1">
        <f t="array" ref="J818">SUM(_xlfn._xlws.FILTER($D$2:$D$1312,_xlfn.MAP($E$2:$E$1312,_xlfn.LAMBDA(_xlpm.x,_xlpm.x=$E818))))</f>
        <v>4.8899755501222489E-4</v>
      </c>
      <c r="K818" s="3">
        <f t="shared" si="151"/>
        <v>1</v>
      </c>
      <c r="L818" s="3" cm="1">
        <f t="array" ref="L818">SUM(_xlfn._xlws.FILTER($D$2:$D$1312,_xlfn.MAP($F$2:$F$1312,_xlfn.LAMBDA(_xlpm.x,_xlpm.x=$F818))))</f>
        <v>4.8899755501222489E-4</v>
      </c>
      <c r="M818" s="3">
        <f t="shared" si="152"/>
        <v>1</v>
      </c>
      <c r="N818" s="3">
        <f t="shared" si="153"/>
        <v>0.25439985932113074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~papie~ : [papiː]</v>
      </c>
      <c r="B819" s="2">
        <v>1</v>
      </c>
      <c r="C819" s="1" t="s">
        <v>1189</v>
      </c>
      <c r="D819" s="3">
        <f t="shared" si="145"/>
        <v>4.8899755501222489E-4</v>
      </c>
      <c r="E819" s="1" t="str">
        <f t="shared" si="146"/>
        <v>~papie~</v>
      </c>
      <c r="F819" s="1" t="str">
        <f t="shared" si="147"/>
        <v>[papiː]</v>
      </c>
      <c r="G819" s="5">
        <f t="shared" si="148"/>
        <v>5</v>
      </c>
      <c r="H819" s="5">
        <f t="shared" si="149"/>
        <v>5</v>
      </c>
      <c r="I819" s="5">
        <f t="shared" si="150"/>
        <v>5</v>
      </c>
      <c r="J819" s="3" cm="1">
        <f t="array" ref="J819">SUM(_xlfn._xlws.FILTER($D$2:$D$1312,_xlfn.MAP($E$2:$E$1312,_xlfn.LAMBDA(_xlpm.x,_xlpm.x=$E819))))</f>
        <v>4.8899755501222489E-4</v>
      </c>
      <c r="K819" s="3">
        <f t="shared" si="151"/>
        <v>1</v>
      </c>
      <c r="L819" s="3" cm="1">
        <f t="array" ref="L819">SUM(_xlfn._xlws.FILTER($D$2:$D$1312,_xlfn.MAP($F$2:$F$1312,_xlfn.LAMBDA(_xlpm.x,_xlpm.x=$F819))))</f>
        <v>4.8899755501222489E-4</v>
      </c>
      <c r="M819" s="3">
        <f t="shared" si="152"/>
        <v>1</v>
      </c>
      <c r="N819" s="3">
        <f t="shared" si="153"/>
        <v>0.25439985932113074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~parti~ : [paʁti]</v>
      </c>
      <c r="B820" s="2">
        <v>1</v>
      </c>
      <c r="C820" s="1" t="s">
        <v>1188</v>
      </c>
      <c r="D820" s="3">
        <f t="shared" si="145"/>
        <v>4.8899755501222489E-4</v>
      </c>
      <c r="E820" s="1" t="str">
        <f t="shared" si="146"/>
        <v>~parti~</v>
      </c>
      <c r="F820" s="1" t="str">
        <f t="shared" si="147"/>
        <v>[paʁti]</v>
      </c>
      <c r="G820" s="5">
        <f t="shared" si="148"/>
        <v>5</v>
      </c>
      <c r="H820" s="5">
        <f t="shared" si="149"/>
        <v>5</v>
      </c>
      <c r="I820" s="5">
        <f t="shared" si="150"/>
        <v>5</v>
      </c>
      <c r="J820" s="3" cm="1">
        <f t="array" ref="J820">SUM(_xlfn._xlws.FILTER($D$2:$D$1312,_xlfn.MAP($E$2:$E$1312,_xlfn.LAMBDA(_xlpm.x,_xlpm.x=$E820))))</f>
        <v>4.8899755501222489E-4</v>
      </c>
      <c r="K820" s="3">
        <f t="shared" si="151"/>
        <v>1</v>
      </c>
      <c r="L820" s="3" cm="1">
        <f t="array" ref="L820">SUM(_xlfn._xlws.FILTER($D$2:$D$1312,_xlfn.MAP($F$2:$F$1312,_xlfn.LAMBDA(_xlpm.x,_xlpm.x=$F820))))</f>
        <v>4.8899755501222489E-4</v>
      </c>
      <c r="M820" s="3">
        <f t="shared" si="152"/>
        <v>1</v>
      </c>
      <c r="N820" s="3">
        <f t="shared" si="153"/>
        <v>0.25439985932113074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~pause~ : [paɔze]</v>
      </c>
      <c r="B821" s="2">
        <v>1</v>
      </c>
      <c r="C821" s="1" t="s">
        <v>1187</v>
      </c>
      <c r="D821" s="3">
        <f t="shared" si="145"/>
        <v>4.8899755501222489E-4</v>
      </c>
      <c r="E821" s="3" t="str">
        <f t="shared" si="146"/>
        <v>~pause~</v>
      </c>
      <c r="F821" s="3" t="str">
        <f t="shared" si="147"/>
        <v>[paɔze]</v>
      </c>
      <c r="G821" s="5">
        <f t="shared" si="148"/>
        <v>5</v>
      </c>
      <c r="H821" s="5">
        <f t="shared" si="149"/>
        <v>5</v>
      </c>
      <c r="I821" s="5">
        <f t="shared" si="150"/>
        <v>5</v>
      </c>
      <c r="J821" s="3" cm="1">
        <f t="array" ref="J821">SUM(_xlfn._xlws.FILTER($D$2:$D$1312,_xlfn.MAP($E$2:$E$1312,_xlfn.LAMBDA(_xlpm.x,_xlpm.x=$E821))))</f>
        <v>4.8899755501222489E-4</v>
      </c>
      <c r="K821" s="3">
        <f t="shared" si="151"/>
        <v>1</v>
      </c>
      <c r="L821" s="3" cm="1">
        <f t="array" ref="L821">SUM(_xlfn._xlws.FILTER($D$2:$D$1312,_xlfn.MAP($F$2:$F$1312,_xlfn.LAMBDA(_xlpm.x,_xlpm.x=$F821))))</f>
        <v>4.8899755501222489E-4</v>
      </c>
      <c r="M821" s="3">
        <f t="shared" si="152"/>
        <v>1</v>
      </c>
      <c r="N821" s="3">
        <f t="shared" si="153"/>
        <v>0.25439985932113074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~pfer~ : [pfeːɐ]</v>
      </c>
      <c r="B822" s="2">
        <v>1</v>
      </c>
      <c r="C822" s="1" t="s">
        <v>1186</v>
      </c>
      <c r="D822" s="3">
        <f t="shared" si="145"/>
        <v>4.8899755501222489E-4</v>
      </c>
      <c r="E822" s="3" t="str">
        <f t="shared" si="146"/>
        <v>~pfer~</v>
      </c>
      <c r="F822" s="3" t="str">
        <f t="shared" si="147"/>
        <v>[pfeːɐ]</v>
      </c>
      <c r="G822" s="5">
        <f t="shared" si="148"/>
        <v>4</v>
      </c>
      <c r="H822" s="5">
        <f t="shared" si="149"/>
        <v>5</v>
      </c>
      <c r="I822" s="5">
        <f t="shared" si="150"/>
        <v>5</v>
      </c>
      <c r="J822" s="3" cm="1">
        <f t="array" ref="J822">SUM(_xlfn._xlws.FILTER($D$2:$D$1312,_xlfn.MAP($E$2:$E$1312,_xlfn.LAMBDA(_xlpm.x,_xlpm.x=$E822))))</f>
        <v>4.8899755501222489E-4</v>
      </c>
      <c r="K822" s="3">
        <f t="shared" si="151"/>
        <v>1</v>
      </c>
      <c r="L822" s="3" cm="1">
        <f t="array" ref="L822">SUM(_xlfn._xlws.FILTER($D$2:$D$1312,_xlfn.MAP($F$2:$F$1312,_xlfn.LAMBDA(_xlpm.x,_xlpm.x=$F822))))</f>
        <v>4.8899755501222489E-4</v>
      </c>
      <c r="M822" s="3">
        <f t="shared" si="152"/>
        <v>1</v>
      </c>
      <c r="N822" s="3">
        <f t="shared" si="153"/>
        <v>0.25439985932113074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~pfund~ : [pfʊnt]</v>
      </c>
      <c r="B823" s="2">
        <v>1</v>
      </c>
      <c r="C823" s="1" t="s">
        <v>1185</v>
      </c>
      <c r="D823" s="3">
        <f t="shared" si="145"/>
        <v>4.8899755501222489E-4</v>
      </c>
      <c r="E823" s="1" t="str">
        <f t="shared" si="146"/>
        <v>~pfund~</v>
      </c>
      <c r="F823" s="1" t="str">
        <f t="shared" si="147"/>
        <v>[pfʊnt]</v>
      </c>
      <c r="G823" s="5">
        <f t="shared" si="148"/>
        <v>5</v>
      </c>
      <c r="H823" s="5">
        <f t="shared" si="149"/>
        <v>5</v>
      </c>
      <c r="I823" s="5">
        <f t="shared" si="150"/>
        <v>5</v>
      </c>
      <c r="J823" s="3" cm="1">
        <f t="array" ref="J823">SUM(_xlfn._xlws.FILTER($D$2:$D$1312,_xlfn.MAP($E$2:$E$1312,_xlfn.LAMBDA(_xlpm.x,_xlpm.x=$E823))))</f>
        <v>4.8899755501222489E-4</v>
      </c>
      <c r="K823" s="3">
        <f t="shared" si="151"/>
        <v>1</v>
      </c>
      <c r="L823" s="3" cm="1">
        <f t="array" ref="L823">SUM(_xlfn._xlws.FILTER($D$2:$D$1312,_xlfn.MAP($F$2:$F$1312,_xlfn.LAMBDA(_xlpm.x,_xlpm.x=$F823))))</f>
        <v>4.8899755501222489E-4</v>
      </c>
      <c r="M823" s="3">
        <f t="shared" si="152"/>
        <v>1</v>
      </c>
      <c r="N823" s="3">
        <f t="shared" si="153"/>
        <v>0.25439985932113074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~pitä~ : [pitɛː]</v>
      </c>
      <c r="B824" s="2">
        <v>1</v>
      </c>
      <c r="C824" s="1" t="s">
        <v>1184</v>
      </c>
      <c r="D824" s="3">
        <f t="shared" si="145"/>
        <v>4.8899755501222489E-4</v>
      </c>
      <c r="E824" s="1" t="str">
        <f t="shared" si="146"/>
        <v>~pitä~</v>
      </c>
      <c r="F824" s="1" t="str">
        <f t="shared" si="147"/>
        <v>[pitɛː]</v>
      </c>
      <c r="G824" s="5">
        <f t="shared" si="148"/>
        <v>4</v>
      </c>
      <c r="H824" s="5">
        <f t="shared" si="149"/>
        <v>5</v>
      </c>
      <c r="I824" s="5">
        <f t="shared" si="150"/>
        <v>5</v>
      </c>
      <c r="J824" s="3" cm="1">
        <f t="array" ref="J824">SUM(_xlfn._xlws.FILTER($D$2:$D$1312,_xlfn.MAP($E$2:$E$1312,_xlfn.LAMBDA(_xlpm.x,_xlpm.x=$E824))))</f>
        <v>4.8899755501222489E-4</v>
      </c>
      <c r="K824" s="3">
        <f t="shared" si="151"/>
        <v>1</v>
      </c>
      <c r="L824" s="3" cm="1">
        <f t="array" ref="L824">SUM(_xlfn._xlws.FILTER($D$2:$D$1312,_xlfn.MAP($F$2:$F$1312,_xlfn.LAMBDA(_xlpm.x,_xlpm.x=$F824))))</f>
        <v>4.8899755501222489E-4</v>
      </c>
      <c r="M824" s="3">
        <f t="shared" si="152"/>
        <v>1</v>
      </c>
      <c r="N824" s="3">
        <f t="shared" si="153"/>
        <v>0.25439985932113074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~platz~ : [plats]</v>
      </c>
      <c r="B825" s="2">
        <v>1</v>
      </c>
      <c r="C825" s="1" t="s">
        <v>1183</v>
      </c>
      <c r="D825" s="3">
        <f t="shared" si="145"/>
        <v>4.8899755501222489E-4</v>
      </c>
      <c r="E825" s="1" t="str">
        <f t="shared" si="146"/>
        <v>~platz~</v>
      </c>
      <c r="F825" s="1" t="str">
        <f t="shared" si="147"/>
        <v>[plats]</v>
      </c>
      <c r="G825" s="5">
        <f t="shared" si="148"/>
        <v>5</v>
      </c>
      <c r="H825" s="5">
        <f t="shared" si="149"/>
        <v>5</v>
      </c>
      <c r="I825" s="5">
        <f t="shared" si="150"/>
        <v>5</v>
      </c>
      <c r="J825" s="3" cm="1">
        <f t="array" ref="J825">SUM(_xlfn._xlws.FILTER($D$2:$D$1312,_xlfn.MAP($E$2:$E$1312,_xlfn.LAMBDA(_xlpm.x,_xlpm.x=$E825))))</f>
        <v>4.8899755501222489E-4</v>
      </c>
      <c r="K825" s="3">
        <f t="shared" si="151"/>
        <v>1</v>
      </c>
      <c r="L825" s="3" cm="1">
        <f t="array" ref="L825">SUM(_xlfn._xlws.FILTER($D$2:$D$1312,_xlfn.MAP($F$2:$F$1312,_xlfn.LAMBDA(_xlpm.x,_xlpm.x=$F825))))</f>
        <v>4.8899755501222489E-4</v>
      </c>
      <c r="M825" s="3">
        <f t="shared" si="152"/>
        <v>1</v>
      </c>
      <c r="N825" s="3">
        <f t="shared" si="153"/>
        <v>0.25439985932113074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~plan~ : [plaːn]</v>
      </c>
      <c r="B826" s="2">
        <v>1</v>
      </c>
      <c r="C826" s="1" t="s">
        <v>1182</v>
      </c>
      <c r="D826" s="3">
        <f t="shared" si="145"/>
        <v>4.8899755501222489E-4</v>
      </c>
      <c r="E826" s="1" t="str">
        <f t="shared" si="146"/>
        <v>~plan~</v>
      </c>
      <c r="F826" s="1" t="str">
        <f t="shared" si="147"/>
        <v>[plaːn]</v>
      </c>
      <c r="G826" s="5">
        <f t="shared" si="148"/>
        <v>4</v>
      </c>
      <c r="H826" s="5">
        <f t="shared" si="149"/>
        <v>5</v>
      </c>
      <c r="I826" s="5">
        <f t="shared" si="150"/>
        <v>5</v>
      </c>
      <c r="J826" s="3" cm="1">
        <f t="array" ref="J826">SUM(_xlfn._xlws.FILTER($D$2:$D$1312,_xlfn.MAP($E$2:$E$1312,_xlfn.LAMBDA(_xlpm.x,_xlpm.x=$E826))))</f>
        <v>4.8899755501222489E-4</v>
      </c>
      <c r="K826" s="3">
        <f t="shared" si="151"/>
        <v>1</v>
      </c>
      <c r="L826" s="3" cm="1">
        <f t="array" ref="L826">SUM(_xlfn._xlws.FILTER($D$2:$D$1312,_xlfn.MAP($F$2:$F$1312,_xlfn.LAMBDA(_xlpm.x,_xlpm.x=$F826))))</f>
        <v>4.8899755501222489E-4</v>
      </c>
      <c r="M826" s="3">
        <f t="shared" si="152"/>
        <v>1</v>
      </c>
      <c r="N826" s="3">
        <f t="shared" si="153"/>
        <v>0.25439985932113074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~pose~ : [poːze]</v>
      </c>
      <c r="B827" s="2">
        <v>1</v>
      </c>
      <c r="C827" s="1" t="s">
        <v>1181</v>
      </c>
      <c r="D827" s="3">
        <f t="shared" si="145"/>
        <v>4.8899755501222489E-4</v>
      </c>
      <c r="E827" s="1" t="str">
        <f t="shared" si="146"/>
        <v>~pose~</v>
      </c>
      <c r="F827" s="1" t="str">
        <f t="shared" si="147"/>
        <v>[poːze]</v>
      </c>
      <c r="G827" s="5">
        <f t="shared" si="148"/>
        <v>4</v>
      </c>
      <c r="H827" s="5">
        <f t="shared" si="149"/>
        <v>5</v>
      </c>
      <c r="I827" s="5">
        <f t="shared" si="150"/>
        <v>5</v>
      </c>
      <c r="J827" s="3" cm="1">
        <f t="array" ref="J827">SUM(_xlfn._xlws.FILTER($D$2:$D$1312,_xlfn.MAP($E$2:$E$1312,_xlfn.LAMBDA(_xlpm.x,_xlpm.x=$E827))))</f>
        <v>4.8899755501222489E-4</v>
      </c>
      <c r="K827" s="3">
        <f t="shared" si="151"/>
        <v>1</v>
      </c>
      <c r="L827" s="3" cm="1">
        <f t="array" ref="L827">SUM(_xlfn._xlws.FILTER($D$2:$D$1312,_xlfn.MAP($F$2:$F$1312,_xlfn.LAMBDA(_xlpm.x,_xlpm.x=$F827))))</f>
        <v>4.8899755501222489E-4</v>
      </c>
      <c r="M827" s="3">
        <f t="shared" si="152"/>
        <v>1</v>
      </c>
      <c r="N827" s="3">
        <f t="shared" si="153"/>
        <v>0.25439985932113074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~ptsta~ : [ptʃta]</v>
      </c>
      <c r="B828" s="2">
        <v>1</v>
      </c>
      <c r="C828" s="1" t="s">
        <v>1180</v>
      </c>
      <c r="D828" s="3">
        <f t="shared" si="145"/>
        <v>4.8899755501222489E-4</v>
      </c>
      <c r="E828" s="1" t="str">
        <f t="shared" si="146"/>
        <v>~ptsta~</v>
      </c>
      <c r="F828" s="1" t="str">
        <f t="shared" si="147"/>
        <v>[ptʃta]</v>
      </c>
      <c r="G828" s="5">
        <f t="shared" si="148"/>
        <v>5</v>
      </c>
      <c r="H828" s="5">
        <f t="shared" si="149"/>
        <v>5</v>
      </c>
      <c r="I828" s="5">
        <f t="shared" si="150"/>
        <v>5</v>
      </c>
      <c r="J828" s="3" cm="1">
        <f t="array" ref="J828">SUM(_xlfn._xlws.FILTER($D$2:$D$1312,_xlfn.MAP($E$2:$E$1312,_xlfn.LAMBDA(_xlpm.x,_xlpm.x=$E828))))</f>
        <v>4.8899755501222489E-4</v>
      </c>
      <c r="K828" s="3">
        <f t="shared" si="151"/>
        <v>1</v>
      </c>
      <c r="L828" s="3" cm="1">
        <f t="array" ref="L828">SUM(_xlfn._xlws.FILTER($D$2:$D$1312,_xlfn.MAP($F$2:$F$1312,_xlfn.LAMBDA(_xlpm.x,_xlpm.x=$F828))))</f>
        <v>4.8899755501222489E-4</v>
      </c>
      <c r="M828" s="3">
        <f t="shared" si="152"/>
        <v>1</v>
      </c>
      <c r="N828" s="3">
        <f t="shared" si="153"/>
        <v>0.25439985932113074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~bsatz~ : [pzats]</v>
      </c>
      <c r="B829" s="2">
        <v>1</v>
      </c>
      <c r="C829" s="1" t="s">
        <v>1179</v>
      </c>
      <c r="D829" s="3">
        <f t="shared" si="145"/>
        <v>4.8899755501222489E-4</v>
      </c>
      <c r="E829" s="1" t="str">
        <f t="shared" si="146"/>
        <v>~bsatz~</v>
      </c>
      <c r="F829" s="1" t="str">
        <f t="shared" si="147"/>
        <v>[pzats]</v>
      </c>
      <c r="G829" s="5">
        <f t="shared" si="148"/>
        <v>5</v>
      </c>
      <c r="H829" s="5">
        <f t="shared" si="149"/>
        <v>5</v>
      </c>
      <c r="I829" s="5">
        <f t="shared" si="150"/>
        <v>5</v>
      </c>
      <c r="J829" s="3" cm="1">
        <f t="array" ref="J829">SUM(_xlfn._xlws.FILTER($D$2:$D$1312,_xlfn.MAP($E$2:$E$1312,_xlfn.LAMBDA(_xlpm.x,_xlpm.x=$E829))))</f>
        <v>4.8899755501222489E-4</v>
      </c>
      <c r="K829" s="3">
        <f t="shared" si="151"/>
        <v>1</v>
      </c>
      <c r="L829" s="3" cm="1">
        <f t="array" ref="L829">SUM(_xlfn._xlws.FILTER($D$2:$D$1312,_xlfn.MAP($F$2:$F$1312,_xlfn.LAMBDA(_xlpm.x,_xlpm.x=$F829))))</f>
        <v>4.8899755501222489E-4</v>
      </c>
      <c r="M829" s="3">
        <f t="shared" si="152"/>
        <v>1</v>
      </c>
      <c r="N829" s="3">
        <f t="shared" si="153"/>
        <v>0.25439985932113074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~proto~ : [pʁoto]</v>
      </c>
      <c r="B830" s="2">
        <v>1</v>
      </c>
      <c r="C830" s="1" t="s">
        <v>1178</v>
      </c>
      <c r="D830" s="3">
        <f t="shared" si="145"/>
        <v>4.8899755501222489E-4</v>
      </c>
      <c r="E830" s="1" t="str">
        <f t="shared" si="146"/>
        <v>~proto~</v>
      </c>
      <c r="F830" s="1" t="str">
        <f t="shared" si="147"/>
        <v>[pʁoto]</v>
      </c>
      <c r="G830" s="5">
        <f t="shared" si="148"/>
        <v>5</v>
      </c>
      <c r="H830" s="5">
        <f t="shared" si="149"/>
        <v>5</v>
      </c>
      <c r="I830" s="5">
        <f t="shared" si="150"/>
        <v>5</v>
      </c>
      <c r="J830" s="3" cm="1">
        <f t="array" ref="J830">SUM(_xlfn._xlws.FILTER($D$2:$D$1312,_xlfn.MAP($E$2:$E$1312,_xlfn.LAMBDA(_xlpm.x,_xlpm.x=$E830))))</f>
        <v>4.8899755501222489E-4</v>
      </c>
      <c r="K830" s="3">
        <f t="shared" si="151"/>
        <v>1</v>
      </c>
      <c r="L830" s="3" cm="1">
        <f t="array" ref="L830">SUM(_xlfn._xlws.FILTER($D$2:$D$1312,_xlfn.MAP($F$2:$F$1312,_xlfn.LAMBDA(_xlpm.x,_xlpm.x=$F830))))</f>
        <v>4.8899755501222489E-4</v>
      </c>
      <c r="M830" s="3">
        <f t="shared" si="152"/>
        <v>1</v>
      </c>
      <c r="N830" s="3">
        <f t="shared" si="153"/>
        <v>0.25439985932113074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~bjekt~ : [pʝɛkt]</v>
      </c>
      <c r="B831" s="2">
        <v>1</v>
      </c>
      <c r="C831" s="1" t="s">
        <v>1177</v>
      </c>
      <c r="D831" s="3">
        <f t="shared" si="145"/>
        <v>4.8899755501222489E-4</v>
      </c>
      <c r="E831" s="3" t="str">
        <f t="shared" si="146"/>
        <v>~bjekt~</v>
      </c>
      <c r="F831" s="3" t="str">
        <f t="shared" si="147"/>
        <v>[pʝɛkt]</v>
      </c>
      <c r="G831" s="5">
        <f t="shared" si="148"/>
        <v>5</v>
      </c>
      <c r="H831" s="5">
        <f t="shared" si="149"/>
        <v>5</v>
      </c>
      <c r="I831" s="5">
        <f t="shared" si="150"/>
        <v>5</v>
      </c>
      <c r="J831" s="3" cm="1">
        <f t="array" ref="J831">SUM(_xlfn._xlws.FILTER($D$2:$D$1312,_xlfn.MAP($E$2:$E$1312,_xlfn.LAMBDA(_xlpm.x,_xlpm.x=$E831))))</f>
        <v>4.8899755501222489E-4</v>
      </c>
      <c r="K831" s="3">
        <f t="shared" si="151"/>
        <v>1</v>
      </c>
      <c r="L831" s="3" cm="1">
        <f t="array" ref="L831">SUM(_xlfn._xlws.FILTER($D$2:$D$1312,_xlfn.MAP($F$2:$F$1312,_xlfn.LAMBDA(_xlpm.x,_xlpm.x=$F831))))</f>
        <v>4.8899755501222489E-4</v>
      </c>
      <c r="M831" s="3">
        <f t="shared" si="152"/>
        <v>1</v>
      </c>
      <c r="N831" s="3">
        <f t="shared" si="153"/>
        <v>0.25439985932113074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~punkt~ : [pʊŋkt]</v>
      </c>
      <c r="B832" s="2">
        <v>1</v>
      </c>
      <c r="C832" s="1" t="s">
        <v>1176</v>
      </c>
      <c r="D832" s="3">
        <f t="shared" si="145"/>
        <v>4.8899755501222489E-4</v>
      </c>
      <c r="E832" s="3" t="str">
        <f t="shared" si="146"/>
        <v>~punkt~</v>
      </c>
      <c r="F832" s="3" t="str">
        <f t="shared" si="147"/>
        <v>[pʊŋkt]</v>
      </c>
      <c r="G832" s="5">
        <f t="shared" si="148"/>
        <v>5</v>
      </c>
      <c r="H832" s="5">
        <f t="shared" si="149"/>
        <v>5</v>
      </c>
      <c r="I832" s="5">
        <f t="shared" si="150"/>
        <v>5</v>
      </c>
      <c r="J832" s="3" cm="1">
        <f t="array" ref="J832">SUM(_xlfn._xlws.FILTER($D$2:$D$1312,_xlfn.MAP($E$2:$E$1312,_xlfn.LAMBDA(_xlpm.x,_xlpm.x=$E832))))</f>
        <v>4.8899755501222489E-4</v>
      </c>
      <c r="K832" s="3">
        <f t="shared" si="151"/>
        <v>1</v>
      </c>
      <c r="L832" s="3" cm="1">
        <f t="array" ref="L832">SUM(_xlfn._xlws.FILTER($D$2:$D$1312,_xlfn.MAP($F$2:$F$1312,_xlfn.LAMBDA(_xlpm.x,_xlpm.x=$F832))))</f>
        <v>4.8899755501222489E-4</v>
      </c>
      <c r="M832" s="3">
        <f t="shared" si="152"/>
        <v>1</v>
      </c>
      <c r="N832" s="3">
        <f t="shared" si="153"/>
        <v>0.25439985932113074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~stem~ : [steːm]</v>
      </c>
      <c r="B833" s="2">
        <v>1</v>
      </c>
      <c r="C833" s="1" t="s">
        <v>1175</v>
      </c>
      <c r="D833" s="3">
        <f t="shared" si="145"/>
        <v>4.8899755501222489E-4</v>
      </c>
      <c r="E833" s="3" t="str">
        <f t="shared" si="146"/>
        <v>~stem~</v>
      </c>
      <c r="F833" s="3" t="str">
        <f t="shared" si="147"/>
        <v>[steːm]</v>
      </c>
      <c r="G833" s="5">
        <f t="shared" si="148"/>
        <v>4</v>
      </c>
      <c r="H833" s="5">
        <f t="shared" si="149"/>
        <v>5</v>
      </c>
      <c r="I833" s="5">
        <f t="shared" si="150"/>
        <v>5</v>
      </c>
      <c r="J833" s="3" cm="1">
        <f t="array" ref="J833">SUM(_xlfn._xlws.FILTER($D$2:$D$1312,_xlfn.MAP($E$2:$E$1312,_xlfn.LAMBDA(_xlpm.x,_xlpm.x=$E833))))</f>
        <v>4.8899755501222489E-4</v>
      </c>
      <c r="K833" s="3">
        <f t="shared" si="151"/>
        <v>1</v>
      </c>
      <c r="L833" s="3" cm="1">
        <f t="array" ref="L833">SUM(_xlfn._xlws.FILTER($D$2:$D$1312,_xlfn.MAP($F$2:$F$1312,_xlfn.LAMBDA(_xlpm.x,_xlpm.x=$F833))))</f>
        <v>4.8899755501222489E-4</v>
      </c>
      <c r="M833" s="3">
        <f t="shared" si="152"/>
        <v>1</v>
      </c>
      <c r="N833" s="3">
        <f t="shared" si="153"/>
        <v>0.25439985932113074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~stwa~ : [stvaː]</v>
      </c>
      <c r="B834" s="2">
        <v>1</v>
      </c>
      <c r="C834" s="1" t="s">
        <v>1174</v>
      </c>
      <c r="D834" s="3">
        <f t="shared" ref="D834:D897" si="157">B834/freq.sum.r1a</f>
        <v>4.8899755501222489E-4</v>
      </c>
      <c r="E834" s="3" t="str">
        <f t="shared" ref="E834:E897" si="158">_xlfn.LET(_xlpm.sep,":",_xlpm.w,$C834,_xlfn.CONCAT("~",RIGHT(_xlpm.w,LEN(_xlpm.w)-FIND(_xlpm.sep,_xlpm.w)),"~"))</f>
        <v>~stwa~</v>
      </c>
      <c r="F834" s="3" t="str">
        <f t="shared" ref="F834:F897" si="159">_xlfn.LET(_xlpm.sep,":",_xlpm.w,$C834,_xlfn.CONCAT("[",LEFT(_xlpm.w,FIND(_xlpm.sep,_xlpm.w)-1),"]"))</f>
        <v>[stvaː]</v>
      </c>
      <c r="G834" s="5">
        <f t="shared" ref="G834:G897" si="160">_xlfn.LET(_xlpm.w,E834,LEN(_xlpm.w)-2)</f>
        <v>4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5</v>
      </c>
      <c r="J834" s="3" cm="1">
        <f t="array" ref="J834">SUM(_xlfn._xlws.FILTER($D$2:$D$1312,_xlfn.MAP($E$2:$E$1312,_xlfn.LAMBDA(_xlpm.x,_xlpm.x=$E834))))</f>
        <v>4.8899755501222489E-4</v>
      </c>
      <c r="K834" s="3">
        <f t="shared" ref="K834:K897" si="163">$D834/J834</f>
        <v>1</v>
      </c>
      <c r="L834" s="3" cm="1">
        <f t="array" ref="L834">SUM(_xlfn._xlws.FILTER($D$2:$D$1312,_xlfn.MAP($F$2:$F$1312,_xlfn.LAMBDA(_xlpm.x,_xlpm.x=$F834))))</f>
        <v>4.8899755501222489E-4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0.25439985932113074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~ßsta~ : [sʃtaː]</v>
      </c>
      <c r="B835" s="2">
        <v>1</v>
      </c>
      <c r="C835" s="1" t="s">
        <v>1173</v>
      </c>
      <c r="D835" s="3">
        <f t="shared" si="157"/>
        <v>4.8899755501222489E-4</v>
      </c>
      <c r="E835" s="3" t="str">
        <f t="shared" si="158"/>
        <v>~ßsta~</v>
      </c>
      <c r="F835" s="3" t="str">
        <f t="shared" si="159"/>
        <v>[sʃtaː]</v>
      </c>
      <c r="G835" s="5">
        <f t="shared" si="160"/>
        <v>4</v>
      </c>
      <c r="H835" s="5">
        <f t="shared" si="161"/>
        <v>5</v>
      </c>
      <c r="I835" s="5">
        <f t="shared" si="162"/>
        <v>5</v>
      </c>
      <c r="J835" s="3" cm="1">
        <f t="array" ref="J835">SUM(_xlfn._xlws.FILTER($D$2:$D$1312,_xlfn.MAP($E$2:$E$1312,_xlfn.LAMBDA(_xlpm.x,_xlpm.x=$E835))))</f>
        <v>4.8899755501222489E-4</v>
      </c>
      <c r="K835" s="3">
        <f t="shared" si="163"/>
        <v>1</v>
      </c>
      <c r="L835" s="3" cm="1">
        <f t="array" ref="L835">SUM(_xlfn._xlws.FILTER($D$2:$D$1312,_xlfn.MAP($F$2:$F$1312,_xlfn.LAMBDA(_xlpm.x,_xlpm.x=$F835))))</f>
        <v>4.8899755501222489E-4</v>
      </c>
      <c r="M835" s="3">
        <f t="shared" si="164"/>
        <v>1</v>
      </c>
      <c r="N835" s="3">
        <f t="shared" si="165"/>
        <v>0.25439985932113074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~tanz~ : [tants]</v>
      </c>
      <c r="B836" s="2">
        <v>1</v>
      </c>
      <c r="C836" s="1" t="s">
        <v>1172</v>
      </c>
      <c r="D836" s="3">
        <f t="shared" si="157"/>
        <v>4.8899755501222489E-4</v>
      </c>
      <c r="E836" s="3" t="str">
        <f t="shared" si="158"/>
        <v>~tanz~</v>
      </c>
      <c r="F836" s="3" t="str">
        <f t="shared" si="159"/>
        <v>[tants]</v>
      </c>
      <c r="G836" s="5">
        <f t="shared" si="160"/>
        <v>4</v>
      </c>
      <c r="H836" s="5">
        <f t="shared" si="161"/>
        <v>5</v>
      </c>
      <c r="I836" s="5">
        <f t="shared" si="162"/>
        <v>5</v>
      </c>
      <c r="J836" s="3" cm="1">
        <f t="array" ref="J836">SUM(_xlfn._xlws.FILTER($D$2:$D$1312,_xlfn.MAP($E$2:$E$1312,_xlfn.LAMBDA(_xlpm.x,_xlpm.x=$E836))))</f>
        <v>4.8899755501222489E-4</v>
      </c>
      <c r="K836" s="3">
        <f t="shared" si="163"/>
        <v>1</v>
      </c>
      <c r="L836" s="3" cm="1">
        <f t="array" ref="L836">SUM(_xlfn._xlws.FILTER($D$2:$D$1312,_xlfn.MAP($F$2:$F$1312,_xlfn.LAMBDA(_xlpm.x,_xlpm.x=$F836))))</f>
        <v>4.8899755501222489E-4</v>
      </c>
      <c r="M836" s="3">
        <f t="shared" si="164"/>
        <v>1</v>
      </c>
      <c r="N836" s="3">
        <f t="shared" si="165"/>
        <v>0.25439985932113074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~tier_~ : [tiːɐ_]</v>
      </c>
      <c r="B837" s="2">
        <v>1</v>
      </c>
      <c r="C837" s="1" t="s">
        <v>1171</v>
      </c>
      <c r="D837" s="3">
        <f t="shared" si="157"/>
        <v>4.8899755501222489E-4</v>
      </c>
      <c r="E837" s="3" t="str">
        <f t="shared" si="158"/>
        <v>~tier_~</v>
      </c>
      <c r="F837" s="3" t="str">
        <f t="shared" si="159"/>
        <v>[tiːɐ_]</v>
      </c>
      <c r="G837" s="5">
        <f t="shared" si="160"/>
        <v>5</v>
      </c>
      <c r="H837" s="5">
        <f t="shared" si="161"/>
        <v>5</v>
      </c>
      <c r="I837" s="5">
        <f t="shared" si="162"/>
        <v>5</v>
      </c>
      <c r="J837" s="3" cm="1">
        <f t="array" ref="J837">SUM(_xlfn._xlws.FILTER($D$2:$D$1312,_xlfn.MAP($E$2:$E$1312,_xlfn.LAMBDA(_xlpm.x,_xlpm.x=$E837))))</f>
        <v>4.8899755501222489E-4</v>
      </c>
      <c r="K837" s="3">
        <f t="shared" si="163"/>
        <v>1</v>
      </c>
      <c r="L837" s="3" cm="1">
        <f t="array" ref="L837">SUM(_xlfn._xlws.FILTER($D$2:$D$1312,_xlfn.MAP($F$2:$F$1312,_xlfn.LAMBDA(_xlpm.x,_xlpm.x=$F837))))</f>
        <v>4.8899755501222489E-4</v>
      </c>
      <c r="M837" s="3">
        <f t="shared" si="164"/>
        <v>1</v>
      </c>
      <c r="N837" s="3">
        <f t="shared" si="165"/>
        <v>0.25439985932113074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~tiere~ : [tiːʁe]</v>
      </c>
      <c r="B838" s="2">
        <v>1</v>
      </c>
      <c r="C838" s="1" t="s">
        <v>1170</v>
      </c>
      <c r="D838" s="3">
        <f t="shared" si="157"/>
        <v>4.8899755501222489E-4</v>
      </c>
      <c r="E838" s="3" t="str">
        <f t="shared" si="158"/>
        <v>~tiere~</v>
      </c>
      <c r="F838" s="3" t="str">
        <f t="shared" si="159"/>
        <v>[tiːʁe]</v>
      </c>
      <c r="G838" s="5">
        <f t="shared" si="160"/>
        <v>5</v>
      </c>
      <c r="H838" s="5">
        <f t="shared" si="161"/>
        <v>5</v>
      </c>
      <c r="I838" s="5">
        <f t="shared" si="162"/>
        <v>5</v>
      </c>
      <c r="J838" s="3" cm="1">
        <f t="array" ref="J838">SUM(_xlfn._xlws.FILTER($D$2:$D$1312,_xlfn.MAP($E$2:$E$1312,_xlfn.LAMBDA(_xlpm.x,_xlpm.x=$E838))))</f>
        <v>4.8899755501222489E-4</v>
      </c>
      <c r="K838" s="3">
        <f t="shared" si="163"/>
        <v>1</v>
      </c>
      <c r="L838" s="3" cm="1">
        <f t="array" ref="L838">SUM(_xlfn._xlws.FILTER($D$2:$D$1312,_xlfn.MAP($F$2:$F$1312,_xlfn.LAMBDA(_xlpm.x,_xlpm.x=$F838))))</f>
        <v>4.8899755501222489E-4</v>
      </c>
      <c r="M838" s="3">
        <f t="shared" si="164"/>
        <v>1</v>
      </c>
      <c r="N838" s="3">
        <f t="shared" si="165"/>
        <v>0.25439985932113074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~töten~ : [tøːtn]</v>
      </c>
      <c r="B839" s="2">
        <v>1</v>
      </c>
      <c r="C839" s="1" t="s">
        <v>1169</v>
      </c>
      <c r="D839" s="3">
        <f t="shared" si="157"/>
        <v>4.8899755501222489E-4</v>
      </c>
      <c r="E839" s="3" t="str">
        <f t="shared" si="158"/>
        <v>~töten~</v>
      </c>
      <c r="F839" s="3" t="str">
        <f t="shared" si="159"/>
        <v>[tøːtn]</v>
      </c>
      <c r="G839" s="5">
        <f t="shared" si="160"/>
        <v>5</v>
      </c>
      <c r="H839" s="5">
        <f t="shared" si="161"/>
        <v>5</v>
      </c>
      <c r="I839" s="5">
        <f t="shared" si="162"/>
        <v>5</v>
      </c>
      <c r="J839" s="3" cm="1">
        <f t="array" ref="J839">SUM(_xlfn._xlws.FILTER($D$2:$D$1312,_xlfn.MAP($E$2:$E$1312,_xlfn.LAMBDA(_xlpm.x,_xlpm.x=$E839))))</f>
        <v>4.8899755501222489E-4</v>
      </c>
      <c r="K839" s="3">
        <f t="shared" si="163"/>
        <v>1</v>
      </c>
      <c r="L839" s="3" cm="1">
        <f t="array" ref="L839">SUM(_xlfn._xlws.FILTER($D$2:$D$1312,_xlfn.MAP($F$2:$F$1312,_xlfn.LAMBDA(_xlpm.x,_xlpm.x=$F839))))</f>
        <v>4.8899755501222489E-4</v>
      </c>
      <c r="M839" s="3">
        <f t="shared" si="164"/>
        <v>1</v>
      </c>
      <c r="N839" s="3">
        <f t="shared" si="165"/>
        <v>0.25439985932113074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~zeit~ : [tsaɛt]</v>
      </c>
      <c r="B840" s="2">
        <v>1</v>
      </c>
      <c r="C840" s="1" t="s">
        <v>1168</v>
      </c>
      <c r="D840" s="3">
        <f t="shared" si="157"/>
        <v>4.8899755501222489E-4</v>
      </c>
      <c r="E840" s="3" t="str">
        <f t="shared" si="158"/>
        <v>~zeit~</v>
      </c>
      <c r="F840" s="3" t="str">
        <f t="shared" si="159"/>
        <v>[tsaɛt]</v>
      </c>
      <c r="G840" s="5">
        <f t="shared" si="160"/>
        <v>4</v>
      </c>
      <c r="H840" s="5">
        <f t="shared" si="161"/>
        <v>5</v>
      </c>
      <c r="I840" s="5">
        <f t="shared" si="162"/>
        <v>5</v>
      </c>
      <c r="J840" s="3" cm="1">
        <f t="array" ref="J840">SUM(_xlfn._xlws.FILTER($D$2:$D$1312,_xlfn.MAP($E$2:$E$1312,_xlfn.LAMBDA(_xlpm.x,_xlpm.x=$E840))))</f>
        <v>4.8899755501222489E-4</v>
      </c>
      <c r="K840" s="3">
        <f t="shared" si="163"/>
        <v>1</v>
      </c>
      <c r="L840" s="3" cm="1">
        <f t="array" ref="L840">SUM(_xlfn._xlws.FILTER($D$2:$D$1312,_xlfn.MAP($F$2:$F$1312,_xlfn.LAMBDA(_xlpm.x,_xlpm.x=$F840))))</f>
        <v>4.8899755501222489E-4</v>
      </c>
      <c r="M840" s="3">
        <f t="shared" si="164"/>
        <v>1</v>
      </c>
      <c r="N840" s="3">
        <f t="shared" si="165"/>
        <v>0.25439985932113074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~zea~ : [tseaː]</v>
      </c>
      <c r="B841" s="2">
        <v>1</v>
      </c>
      <c r="C841" s="1" t="s">
        <v>1167</v>
      </c>
      <c r="D841" s="3">
        <f t="shared" si="157"/>
        <v>4.8899755501222489E-4</v>
      </c>
      <c r="E841" s="3" t="str">
        <f t="shared" si="158"/>
        <v>~zea~</v>
      </c>
      <c r="F841" s="3" t="str">
        <f t="shared" si="159"/>
        <v>[tseaː]</v>
      </c>
      <c r="G841" s="5">
        <f t="shared" si="160"/>
        <v>3</v>
      </c>
      <c r="H841" s="5">
        <f t="shared" si="161"/>
        <v>5</v>
      </c>
      <c r="I841" s="5">
        <f t="shared" si="162"/>
        <v>5</v>
      </c>
      <c r="J841" s="3" cm="1">
        <f t="array" ref="J841">SUM(_xlfn._xlws.FILTER($D$2:$D$1312,_xlfn.MAP($E$2:$E$1312,_xlfn.LAMBDA(_xlpm.x,_xlpm.x=$E841))))</f>
        <v>4.8899755501222489E-4</v>
      </c>
      <c r="K841" s="3">
        <f t="shared" si="163"/>
        <v>1</v>
      </c>
      <c r="L841" s="3" cm="1">
        <f t="array" ref="L841">SUM(_xlfn._xlws.FILTER($D$2:$D$1312,_xlfn.MAP($F$2:$F$1312,_xlfn.LAMBDA(_xlpm.x,_xlpm.x=$F841))))</f>
        <v>4.8899755501222489E-4</v>
      </c>
      <c r="M841" s="3">
        <f t="shared" si="164"/>
        <v>1</v>
      </c>
      <c r="N841" s="3">
        <f t="shared" si="165"/>
        <v>0.25439985932113074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~zehn~ : [tseːn]</v>
      </c>
      <c r="B842" s="2">
        <v>1</v>
      </c>
      <c r="C842" s="1" t="s">
        <v>1166</v>
      </c>
      <c r="D842" s="3">
        <f t="shared" si="157"/>
        <v>4.8899755501222489E-4</v>
      </c>
      <c r="E842" s="3" t="str">
        <f t="shared" si="158"/>
        <v>~zehn~</v>
      </c>
      <c r="F842" s="3" t="str">
        <f t="shared" si="159"/>
        <v>[tseːn]</v>
      </c>
      <c r="G842" s="5">
        <f t="shared" si="160"/>
        <v>4</v>
      </c>
      <c r="H842" s="5">
        <f t="shared" si="161"/>
        <v>5</v>
      </c>
      <c r="I842" s="5">
        <f t="shared" si="162"/>
        <v>5</v>
      </c>
      <c r="J842" s="3" cm="1">
        <f t="array" ref="J842">SUM(_xlfn._xlws.FILTER($D$2:$D$1312,_xlfn.MAP($E$2:$E$1312,_xlfn.LAMBDA(_xlpm.x,_xlpm.x=$E842))))</f>
        <v>4.8899755501222489E-4</v>
      </c>
      <c r="K842" s="3">
        <f t="shared" si="163"/>
        <v>1</v>
      </c>
      <c r="L842" s="3" cm="1">
        <f t="array" ref="L842">SUM(_xlfn._xlws.FILTER($D$2:$D$1312,_xlfn.MAP($F$2:$F$1312,_xlfn.LAMBDA(_xlpm.x,_xlpm.x=$F842))))</f>
        <v>4.8899755501222489E-4</v>
      </c>
      <c r="M842" s="3">
        <f t="shared" si="164"/>
        <v>1</v>
      </c>
      <c r="N842" s="3">
        <f t="shared" si="165"/>
        <v>0.25439985932113074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~ziehe~ : [tsiːe]</v>
      </c>
      <c r="B843" s="2">
        <v>1</v>
      </c>
      <c r="C843" s="1" t="s">
        <v>1165</v>
      </c>
      <c r="D843" s="3">
        <f t="shared" si="157"/>
        <v>4.8899755501222489E-4</v>
      </c>
      <c r="E843" s="3" t="str">
        <f t="shared" si="158"/>
        <v>~ziehe~</v>
      </c>
      <c r="F843" s="3" t="str">
        <f t="shared" si="159"/>
        <v>[tsiːe]</v>
      </c>
      <c r="G843" s="5">
        <f t="shared" si="160"/>
        <v>5</v>
      </c>
      <c r="H843" s="5">
        <f t="shared" si="161"/>
        <v>5</v>
      </c>
      <c r="I843" s="5">
        <f t="shared" si="162"/>
        <v>5</v>
      </c>
      <c r="J843" s="3" cm="1">
        <f t="array" ref="J843">SUM(_xlfn._xlws.FILTER($D$2:$D$1312,_xlfn.MAP($E$2:$E$1312,_xlfn.LAMBDA(_xlpm.x,_xlpm.x=$E843))))</f>
        <v>4.8899755501222489E-4</v>
      </c>
      <c r="K843" s="3">
        <f t="shared" si="163"/>
        <v>1</v>
      </c>
      <c r="L843" s="3" cm="1">
        <f t="array" ref="L843">SUM(_xlfn._xlws.FILTER($D$2:$D$1312,_xlfn.MAP($F$2:$F$1312,_xlfn.LAMBDA(_xlpm.x,_xlpm.x=$F843))))</f>
        <v>4.8899755501222489E-4</v>
      </c>
      <c r="M843" s="3">
        <f t="shared" si="164"/>
        <v>1</v>
      </c>
      <c r="N843" s="3">
        <f t="shared" si="165"/>
        <v>0.25439985932113074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~tzte_~ : [tste_]</v>
      </c>
      <c r="B844" s="2">
        <v>1</v>
      </c>
      <c r="C844" s="1" t="s">
        <v>1164</v>
      </c>
      <c r="D844" s="3">
        <f t="shared" si="157"/>
        <v>4.8899755501222489E-4</v>
      </c>
      <c r="E844" s="3" t="str">
        <f t="shared" si="158"/>
        <v>~tzte_~</v>
      </c>
      <c r="F844" s="3" t="str">
        <f t="shared" si="159"/>
        <v>[tste_]</v>
      </c>
      <c r="G844" s="5">
        <f t="shared" si="160"/>
        <v>5</v>
      </c>
      <c r="H844" s="5">
        <f t="shared" si="161"/>
        <v>5</v>
      </c>
      <c r="I844" s="5">
        <f t="shared" si="162"/>
        <v>5</v>
      </c>
      <c r="J844" s="3" cm="1">
        <f t="array" ref="J844">SUM(_xlfn._xlws.FILTER($D$2:$D$1312,_xlfn.MAP($E$2:$E$1312,_xlfn.LAMBDA(_xlpm.x,_xlpm.x=$E844))))</f>
        <v>4.8899755501222489E-4</v>
      </c>
      <c r="K844" s="3">
        <f t="shared" si="163"/>
        <v>1</v>
      </c>
      <c r="L844" s="3" cm="1">
        <f t="array" ref="L844">SUM(_xlfn._xlws.FILTER($D$2:$D$1312,_xlfn.MAP($F$2:$F$1312,_xlfn.LAMBDA(_xlpm.x,_xlpm.x=$F844))))</f>
        <v>4.8899755501222489E-4</v>
      </c>
      <c r="M844" s="3">
        <f t="shared" si="164"/>
        <v>1</v>
      </c>
      <c r="N844" s="3">
        <f t="shared" si="165"/>
        <v>0.25439985932113074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~zu_~ : [tsuː_]</v>
      </c>
      <c r="B845" s="2">
        <v>1</v>
      </c>
      <c r="C845" s="1" t="s">
        <v>1163</v>
      </c>
      <c r="D845" s="3">
        <f t="shared" si="157"/>
        <v>4.8899755501222489E-4</v>
      </c>
      <c r="E845" s="3" t="str">
        <f t="shared" si="158"/>
        <v>~zu_~</v>
      </c>
      <c r="F845" s="3" t="str">
        <f t="shared" si="159"/>
        <v>[tsuː_]</v>
      </c>
      <c r="G845" s="5">
        <f t="shared" si="160"/>
        <v>3</v>
      </c>
      <c r="H845" s="5">
        <f t="shared" si="161"/>
        <v>5</v>
      </c>
      <c r="I845" s="5">
        <f t="shared" si="162"/>
        <v>5</v>
      </c>
      <c r="J845" s="3" cm="1">
        <f t="array" ref="J845">SUM(_xlfn._xlws.FILTER($D$2:$D$1312,_xlfn.MAP($E$2:$E$1312,_xlfn.LAMBDA(_xlpm.x,_xlpm.x=$E845))))</f>
        <v>4.8899755501222489E-4</v>
      </c>
      <c r="K845" s="3">
        <f t="shared" si="163"/>
        <v>1</v>
      </c>
      <c r="L845" s="3" cm="1">
        <f t="array" ref="L845">SUM(_xlfn._xlws.FILTER($D$2:$D$1312,_xlfn.MAP($F$2:$F$1312,_xlfn.LAMBDA(_xlpm.x,_xlpm.x=$F845))))</f>
        <v>4.8899755501222489E-4</v>
      </c>
      <c r="M845" s="3">
        <f t="shared" si="164"/>
        <v>1</v>
      </c>
      <c r="N845" s="3">
        <f t="shared" si="165"/>
        <v>0.25439985932113074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~zwan~ : [tsvan]</v>
      </c>
      <c r="B846" s="2">
        <v>1</v>
      </c>
      <c r="C846" s="1" t="s">
        <v>1162</v>
      </c>
      <c r="D846" s="3">
        <f t="shared" si="157"/>
        <v>4.8899755501222489E-4</v>
      </c>
      <c r="E846" s="3" t="str">
        <f t="shared" si="158"/>
        <v>~zwan~</v>
      </c>
      <c r="F846" s="3" t="str">
        <f t="shared" si="159"/>
        <v>[tsvan]</v>
      </c>
      <c r="G846" s="5">
        <f t="shared" si="160"/>
        <v>4</v>
      </c>
      <c r="H846" s="5">
        <f t="shared" si="161"/>
        <v>5</v>
      </c>
      <c r="I846" s="5">
        <f t="shared" si="162"/>
        <v>5</v>
      </c>
      <c r="J846" s="3" cm="1">
        <f t="array" ref="J846">SUM(_xlfn._xlws.FILTER($D$2:$D$1312,_xlfn.MAP($E$2:$E$1312,_xlfn.LAMBDA(_xlpm.x,_xlpm.x=$E846))))</f>
        <v>4.8899755501222489E-4</v>
      </c>
      <c r="K846" s="3">
        <f t="shared" si="163"/>
        <v>1</v>
      </c>
      <c r="L846" s="3" cm="1">
        <f t="array" ref="L846">SUM(_xlfn._xlws.FILTER($D$2:$D$1312,_xlfn.MAP($F$2:$F$1312,_xlfn.LAMBDA(_xlpm.x,_xlpm.x=$F846))))</f>
        <v>4.8899755501222489E-4</v>
      </c>
      <c r="M846" s="3">
        <f t="shared" si="164"/>
        <v>1</v>
      </c>
      <c r="N846" s="3">
        <f t="shared" si="165"/>
        <v>0.25439985932113074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~zelle~ : [tsɛle]</v>
      </c>
      <c r="B847" s="2">
        <v>1</v>
      </c>
      <c r="C847" s="1" t="s">
        <v>1161</v>
      </c>
      <c r="D847" s="3">
        <f t="shared" si="157"/>
        <v>4.8899755501222489E-4</v>
      </c>
      <c r="E847" s="3" t="str">
        <f t="shared" si="158"/>
        <v>~zelle~</v>
      </c>
      <c r="F847" s="3" t="str">
        <f t="shared" si="159"/>
        <v>[tsɛle]</v>
      </c>
      <c r="G847" s="5">
        <f t="shared" si="160"/>
        <v>5</v>
      </c>
      <c r="H847" s="5">
        <f t="shared" si="161"/>
        <v>5</v>
      </c>
      <c r="I847" s="5">
        <f t="shared" si="162"/>
        <v>5</v>
      </c>
      <c r="J847" s="3" cm="1">
        <f t="array" ref="J847">SUM(_xlfn._xlws.FILTER($D$2:$D$1312,_xlfn.MAP($E$2:$E$1312,_xlfn.LAMBDA(_xlpm.x,_xlpm.x=$E847))))</f>
        <v>4.8899755501222489E-4</v>
      </c>
      <c r="K847" s="3">
        <f t="shared" si="163"/>
        <v>1</v>
      </c>
      <c r="L847" s="3" cm="1">
        <f t="array" ref="L847">SUM(_xlfn._xlws.FILTER($D$2:$D$1312,_xlfn.MAP($F$2:$F$1312,_xlfn.LAMBDA(_xlpm.x,_xlpm.x=$F847))))</f>
        <v>4.8899755501222489E-4</v>
      </c>
      <c r="M847" s="3">
        <f t="shared" si="164"/>
        <v>1</v>
      </c>
      <c r="N847" s="3">
        <f t="shared" si="165"/>
        <v>0.25439985932113074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~zeug~ : [tsɔœk]</v>
      </c>
      <c r="B848" s="2">
        <v>1</v>
      </c>
      <c r="C848" s="1" t="s">
        <v>1160</v>
      </c>
      <c r="D848" s="3">
        <f t="shared" si="157"/>
        <v>4.8899755501222489E-4</v>
      </c>
      <c r="E848" s="3" t="str">
        <f t="shared" si="158"/>
        <v>~zeug~</v>
      </c>
      <c r="F848" s="3" t="str">
        <f t="shared" si="159"/>
        <v>[tsɔœk]</v>
      </c>
      <c r="G848" s="5">
        <f t="shared" si="160"/>
        <v>4</v>
      </c>
      <c r="H848" s="5">
        <f t="shared" si="161"/>
        <v>5</v>
      </c>
      <c r="I848" s="5">
        <f t="shared" si="162"/>
        <v>5</v>
      </c>
      <c r="J848" s="3" cm="1">
        <f t="array" ref="J848">SUM(_xlfn._xlws.FILTER($D$2:$D$1312,_xlfn.MAP($E$2:$E$1312,_xlfn.LAMBDA(_xlpm.x,_xlpm.x=$E848))))</f>
        <v>4.8899755501222489E-4</v>
      </c>
      <c r="K848" s="3">
        <f t="shared" si="163"/>
        <v>1</v>
      </c>
      <c r="L848" s="3" cm="1">
        <f t="array" ref="L848">SUM(_xlfn._xlws.FILTER($D$2:$D$1312,_xlfn.MAP($F$2:$F$1312,_xlfn.LAMBDA(_xlpm.x,_xlpm.x=$F848))))</f>
        <v>4.8899755501222489E-4</v>
      </c>
      <c r="M848" s="3">
        <f t="shared" si="164"/>
        <v>1</v>
      </c>
      <c r="N848" s="3">
        <f t="shared" si="165"/>
        <v>0.25439985932113074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~zorn~ : [tsɔʁn]</v>
      </c>
      <c r="B849" s="2">
        <v>1</v>
      </c>
      <c r="C849" s="1" t="s">
        <v>1159</v>
      </c>
      <c r="D849" s="3">
        <f t="shared" si="157"/>
        <v>4.8899755501222489E-4</v>
      </c>
      <c r="E849" s="3" t="str">
        <f t="shared" si="158"/>
        <v>~zorn~</v>
      </c>
      <c r="F849" s="3" t="str">
        <f t="shared" si="159"/>
        <v>[tsɔʁn]</v>
      </c>
      <c r="G849" s="5">
        <f t="shared" si="160"/>
        <v>4</v>
      </c>
      <c r="H849" s="5">
        <f t="shared" si="161"/>
        <v>5</v>
      </c>
      <c r="I849" s="5">
        <f t="shared" si="162"/>
        <v>5</v>
      </c>
      <c r="J849" s="3" cm="1">
        <f t="array" ref="J849">SUM(_xlfn._xlws.FILTER($D$2:$D$1312,_xlfn.MAP($E$2:$E$1312,_xlfn.LAMBDA(_xlpm.x,_xlpm.x=$E849))))</f>
        <v>4.8899755501222489E-4</v>
      </c>
      <c r="K849" s="3">
        <f t="shared" si="163"/>
        <v>1</v>
      </c>
      <c r="L849" s="3" cm="1">
        <f t="array" ref="L849">SUM(_xlfn._xlws.FILTER($D$2:$D$1312,_xlfn.MAP($F$2:$F$1312,_xlfn.LAMBDA(_xlpm.x,_xlpm.x=$F849))))</f>
        <v>4.8899755501222489E-4</v>
      </c>
      <c r="M849" s="3">
        <f t="shared" si="164"/>
        <v>1</v>
      </c>
      <c r="N849" s="3">
        <f t="shared" si="165"/>
        <v>0.25439985932113074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~trag~ : [tʁaːk]</v>
      </c>
      <c r="B850" s="2">
        <v>1</v>
      </c>
      <c r="C850" s="1" t="s">
        <v>1158</v>
      </c>
      <c r="D850" s="3">
        <f t="shared" si="157"/>
        <v>4.8899755501222489E-4</v>
      </c>
      <c r="E850" s="3" t="str">
        <f t="shared" si="158"/>
        <v>~trag~</v>
      </c>
      <c r="F850" s="3" t="str">
        <f t="shared" si="159"/>
        <v>[tʁaːk]</v>
      </c>
      <c r="G850" s="5">
        <f t="shared" si="160"/>
        <v>4</v>
      </c>
      <c r="H850" s="5">
        <f t="shared" si="161"/>
        <v>5</v>
      </c>
      <c r="I850" s="5">
        <f t="shared" si="162"/>
        <v>5</v>
      </c>
      <c r="J850" s="3" cm="1">
        <f t="array" ref="J850">SUM(_xlfn._xlws.FILTER($D$2:$D$1312,_xlfn.MAP($E$2:$E$1312,_xlfn.LAMBDA(_xlpm.x,_xlpm.x=$E850))))</f>
        <v>4.8899755501222489E-4</v>
      </c>
      <c r="K850" s="3">
        <f t="shared" si="163"/>
        <v>1</v>
      </c>
      <c r="L850" s="3" cm="1">
        <f t="array" ref="L850">SUM(_xlfn._xlws.FILTER($D$2:$D$1312,_xlfn.MAP($F$2:$F$1312,_xlfn.LAMBDA(_xlpm.x,_xlpm.x=$F850))))</f>
        <v>4.8899755501222489E-4</v>
      </c>
      <c r="M850" s="3">
        <f t="shared" si="164"/>
        <v>1</v>
      </c>
      <c r="N850" s="3">
        <f t="shared" si="165"/>
        <v>0.25439985932113074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~temp~ : [tɛmpe]</v>
      </c>
      <c r="B851" s="2">
        <v>1</v>
      </c>
      <c r="C851" s="1" t="s">
        <v>1157</v>
      </c>
      <c r="D851" s="3">
        <f t="shared" si="157"/>
        <v>4.8899755501222489E-4</v>
      </c>
      <c r="E851" s="3" t="str">
        <f t="shared" si="158"/>
        <v>~temp~</v>
      </c>
      <c r="F851" s="3" t="str">
        <f t="shared" si="159"/>
        <v>[tɛmpe]</v>
      </c>
      <c r="G851" s="5">
        <f t="shared" si="160"/>
        <v>4</v>
      </c>
      <c r="H851" s="5">
        <f t="shared" si="161"/>
        <v>5</v>
      </c>
      <c r="I851" s="5">
        <f t="shared" si="162"/>
        <v>5</v>
      </c>
      <c r="J851" s="3" cm="1">
        <f t="array" ref="J851">SUM(_xlfn._xlws.FILTER($D$2:$D$1312,_xlfn.MAP($E$2:$E$1312,_xlfn.LAMBDA(_xlpm.x,_xlpm.x=$E851))))</f>
        <v>4.8899755501222489E-4</v>
      </c>
      <c r="K851" s="3">
        <f t="shared" si="163"/>
        <v>1</v>
      </c>
      <c r="L851" s="3" cm="1">
        <f t="array" ref="L851">SUM(_xlfn._xlws.FILTER($D$2:$D$1312,_xlfn.MAP($F$2:$F$1312,_xlfn.LAMBDA(_xlpm.x,_xlpm.x=$F851))))</f>
        <v>4.8899755501222489E-4</v>
      </c>
      <c r="M851" s="3">
        <f t="shared" si="164"/>
        <v>1</v>
      </c>
      <c r="N851" s="3">
        <f t="shared" si="165"/>
        <v>0.25439985932113074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~tränk~ : [tʁɛŋk]</v>
      </c>
      <c r="B852" s="2">
        <v>1</v>
      </c>
      <c r="C852" s="1" t="s">
        <v>1156</v>
      </c>
      <c r="D852" s="3">
        <f t="shared" si="157"/>
        <v>4.8899755501222489E-4</v>
      </c>
      <c r="E852" s="3" t="str">
        <f t="shared" si="158"/>
        <v>~tränk~</v>
      </c>
      <c r="F852" s="3" t="str">
        <f t="shared" si="159"/>
        <v>[tʁɛŋk]</v>
      </c>
      <c r="G852" s="5">
        <f t="shared" si="160"/>
        <v>5</v>
      </c>
      <c r="H852" s="5">
        <f t="shared" si="161"/>
        <v>5</v>
      </c>
      <c r="I852" s="5">
        <f t="shared" si="162"/>
        <v>5</v>
      </c>
      <c r="J852" s="3" cm="1">
        <f t="array" ref="J852">SUM(_xlfn._xlws.FILTER($D$2:$D$1312,_xlfn.MAP($E$2:$E$1312,_xlfn.LAMBDA(_xlpm.x,_xlpm.x=$E852))))</f>
        <v>4.8899755501222489E-4</v>
      </c>
      <c r="K852" s="3">
        <f t="shared" si="163"/>
        <v>1</v>
      </c>
      <c r="L852" s="3" cm="1">
        <f t="array" ref="L852">SUM(_xlfn._xlws.FILTER($D$2:$D$1312,_xlfn.MAP($F$2:$F$1312,_xlfn.LAMBDA(_xlpm.x,_xlpm.x=$F852))))</f>
        <v>4.8899755501222489E-4</v>
      </c>
      <c r="M852" s="3">
        <f t="shared" si="164"/>
        <v>1</v>
      </c>
      <c r="N852" s="3">
        <f t="shared" si="165"/>
        <v>0.25439985932113074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~ware~ : [vaːʁe]</v>
      </c>
      <c r="B853" s="2">
        <v>1</v>
      </c>
      <c r="C853" s="1" t="s">
        <v>1155</v>
      </c>
      <c r="D853" s="3">
        <f t="shared" si="157"/>
        <v>4.8899755501222489E-4</v>
      </c>
      <c r="E853" s="3" t="str">
        <f t="shared" si="158"/>
        <v>~ware~</v>
      </c>
      <c r="F853" s="3" t="str">
        <f t="shared" si="159"/>
        <v>[vaːʁe]</v>
      </c>
      <c r="G853" s="5">
        <f t="shared" si="160"/>
        <v>4</v>
      </c>
      <c r="H853" s="5">
        <f t="shared" si="161"/>
        <v>5</v>
      </c>
      <c r="I853" s="5">
        <f t="shared" si="162"/>
        <v>5</v>
      </c>
      <c r="J853" s="3" cm="1">
        <f t="array" ref="J853">SUM(_xlfn._xlws.FILTER($D$2:$D$1312,_xlfn.MAP($E$2:$E$1312,_xlfn.LAMBDA(_xlpm.x,_xlpm.x=$E853))))</f>
        <v>4.8899755501222489E-4</v>
      </c>
      <c r="K853" s="3">
        <f t="shared" si="163"/>
        <v>1</v>
      </c>
      <c r="L853" s="3" cm="1">
        <f t="array" ref="L853">SUM(_xlfn._xlws.FILTER($D$2:$D$1312,_xlfn.MAP($F$2:$F$1312,_xlfn.LAMBDA(_xlpm.x,_xlpm.x=$F853))))</f>
        <v>4.8899755501222489E-4</v>
      </c>
      <c r="M853" s="3">
        <f t="shared" si="164"/>
        <v>1</v>
      </c>
      <c r="N853" s="3">
        <f t="shared" si="165"/>
        <v>0.25439985932113074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~wagen~ : [vaːɡŋ]</v>
      </c>
      <c r="B854" s="2">
        <v>1</v>
      </c>
      <c r="C854" s="1" t="s">
        <v>1154</v>
      </c>
      <c r="D854" s="3">
        <f t="shared" si="157"/>
        <v>4.8899755501222489E-4</v>
      </c>
      <c r="E854" s="3" t="str">
        <f t="shared" si="158"/>
        <v>~wagen~</v>
      </c>
      <c r="F854" s="3" t="str">
        <f t="shared" si="159"/>
        <v>[vaːɡŋ]</v>
      </c>
      <c r="G854" s="5">
        <f t="shared" si="160"/>
        <v>5</v>
      </c>
      <c r="H854" s="5">
        <f t="shared" si="161"/>
        <v>5</v>
      </c>
      <c r="I854" s="5">
        <f t="shared" si="162"/>
        <v>5</v>
      </c>
      <c r="J854" s="3" cm="1">
        <f t="array" ref="J854">SUM(_xlfn._xlws.FILTER($D$2:$D$1312,_xlfn.MAP($E$2:$E$1312,_xlfn.LAMBDA(_xlpm.x,_xlpm.x=$E854))))</f>
        <v>4.8899755501222489E-4</v>
      </c>
      <c r="K854" s="3">
        <f t="shared" si="163"/>
        <v>1</v>
      </c>
      <c r="L854" s="3" cm="1">
        <f t="array" ref="L854">SUM(_xlfn._xlws.FILTER($D$2:$D$1312,_xlfn.MAP($F$2:$F$1312,_xlfn.LAMBDA(_xlpm.x,_xlpm.x=$F854))))</f>
        <v>4.8899755501222489E-4</v>
      </c>
      <c r="M854" s="3">
        <f t="shared" si="164"/>
        <v>1</v>
      </c>
      <c r="N854" s="3">
        <f t="shared" si="165"/>
        <v>0.25439985932113074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~weni~ : [veːnɪ]</v>
      </c>
      <c r="B855" s="2">
        <v>1</v>
      </c>
      <c r="C855" s="1" t="s">
        <v>1153</v>
      </c>
      <c r="D855" s="3">
        <f t="shared" si="157"/>
        <v>4.8899755501222489E-4</v>
      </c>
      <c r="E855" s="3" t="str">
        <f t="shared" si="158"/>
        <v>~weni~</v>
      </c>
      <c r="F855" s="3" t="str">
        <f t="shared" si="159"/>
        <v>[veːnɪ]</v>
      </c>
      <c r="G855" s="5">
        <f t="shared" si="160"/>
        <v>4</v>
      </c>
      <c r="H855" s="5">
        <f t="shared" si="161"/>
        <v>5</v>
      </c>
      <c r="I855" s="5">
        <f t="shared" si="162"/>
        <v>5</v>
      </c>
      <c r="J855" s="3" cm="1">
        <f t="array" ref="J855">SUM(_xlfn._xlws.FILTER($D$2:$D$1312,_xlfn.MAP($E$2:$E$1312,_xlfn.LAMBDA(_xlpm.x,_xlpm.x=$E855))))</f>
        <v>4.8899755501222489E-4</v>
      </c>
      <c r="K855" s="3">
        <f t="shared" si="163"/>
        <v>1</v>
      </c>
      <c r="L855" s="3" cm="1">
        <f t="array" ref="L855">SUM(_xlfn._xlws.FILTER($D$2:$D$1312,_xlfn.MAP($F$2:$F$1312,_xlfn.LAMBDA(_xlpm.x,_xlpm.x=$F855))))</f>
        <v>4.8899755501222489E-4</v>
      </c>
      <c r="M855" s="3">
        <f t="shared" si="164"/>
        <v>1</v>
      </c>
      <c r="N855" s="3">
        <f t="shared" si="165"/>
        <v>0.25439985932113074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~wesen~ : [veːzn]</v>
      </c>
      <c r="B856" s="2">
        <v>1</v>
      </c>
      <c r="C856" s="1" t="s">
        <v>1152</v>
      </c>
      <c r="D856" s="3">
        <f t="shared" si="157"/>
        <v>4.8899755501222489E-4</v>
      </c>
      <c r="E856" s="3" t="str">
        <f t="shared" si="158"/>
        <v>~wesen~</v>
      </c>
      <c r="F856" s="3" t="str">
        <f t="shared" si="159"/>
        <v>[veːzn]</v>
      </c>
      <c r="G856" s="5">
        <f t="shared" si="160"/>
        <v>5</v>
      </c>
      <c r="H856" s="5">
        <f t="shared" si="161"/>
        <v>5</v>
      </c>
      <c r="I856" s="5">
        <f t="shared" si="162"/>
        <v>5</v>
      </c>
      <c r="J856" s="3" cm="1">
        <f t="array" ref="J856">SUM(_xlfn._xlws.FILTER($D$2:$D$1312,_xlfn.MAP($E$2:$E$1312,_xlfn.LAMBDA(_xlpm.x,_xlpm.x=$E856))))</f>
        <v>4.8899755501222489E-4</v>
      </c>
      <c r="K856" s="3">
        <f t="shared" si="163"/>
        <v>1</v>
      </c>
      <c r="L856" s="3" cm="1">
        <f t="array" ref="L856">SUM(_xlfn._xlws.FILTER($D$2:$D$1312,_xlfn.MAP($F$2:$F$1312,_xlfn.LAMBDA(_xlpm.x,_xlpm.x=$F856))))</f>
        <v>4.8899755501222489E-4</v>
      </c>
      <c r="M856" s="3">
        <f t="shared" si="164"/>
        <v>1</v>
      </c>
      <c r="N856" s="3">
        <f t="shared" si="165"/>
        <v>0.25439985932113074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~wegu~ : [veːɡʊ]</v>
      </c>
      <c r="B857" s="2">
        <v>1</v>
      </c>
      <c r="C857" s="1" t="s">
        <v>1151</v>
      </c>
      <c r="D857" s="3">
        <f t="shared" si="157"/>
        <v>4.8899755501222489E-4</v>
      </c>
      <c r="E857" s="3" t="str">
        <f t="shared" si="158"/>
        <v>~wegu~</v>
      </c>
      <c r="F857" s="3" t="str">
        <f t="shared" si="159"/>
        <v>[veːɡʊ]</v>
      </c>
      <c r="G857" s="5">
        <f t="shared" si="160"/>
        <v>4</v>
      </c>
      <c r="H857" s="5">
        <f t="shared" si="161"/>
        <v>5</v>
      </c>
      <c r="I857" s="5">
        <f t="shared" si="162"/>
        <v>5</v>
      </c>
      <c r="J857" s="3" cm="1">
        <f t="array" ref="J857">SUM(_xlfn._xlws.FILTER($D$2:$D$1312,_xlfn.MAP($E$2:$E$1312,_xlfn.LAMBDA(_xlpm.x,_xlpm.x=$E857))))</f>
        <v>4.8899755501222489E-4</v>
      </c>
      <c r="K857" s="3">
        <f t="shared" si="163"/>
        <v>1</v>
      </c>
      <c r="L857" s="3" cm="1">
        <f t="array" ref="L857">SUM(_xlfn._xlws.FILTER($D$2:$D$1312,_xlfn.MAP($F$2:$F$1312,_xlfn.LAMBDA(_xlpm.x,_xlpm.x=$F857))))</f>
        <v>4.8899755501222489E-4</v>
      </c>
      <c r="M857" s="3">
        <f t="shared" si="164"/>
        <v>1</v>
      </c>
      <c r="N857" s="3">
        <f t="shared" si="165"/>
        <v>0.25439985932113074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~wiede~ : [viːde]</v>
      </c>
      <c r="B858" s="2">
        <v>1</v>
      </c>
      <c r="C858" s="1" t="s">
        <v>1150</v>
      </c>
      <c r="D858" s="3">
        <f t="shared" si="157"/>
        <v>4.8899755501222489E-4</v>
      </c>
      <c r="E858" s="3" t="str">
        <f t="shared" si="158"/>
        <v>~wiede~</v>
      </c>
      <c r="F858" s="3" t="str">
        <f t="shared" si="159"/>
        <v>[viːde]</v>
      </c>
      <c r="G858" s="5">
        <f t="shared" si="160"/>
        <v>5</v>
      </c>
      <c r="H858" s="5">
        <f t="shared" si="161"/>
        <v>5</v>
      </c>
      <c r="I858" s="5">
        <f t="shared" si="162"/>
        <v>5</v>
      </c>
      <c r="J858" s="3" cm="1">
        <f t="array" ref="J858">SUM(_xlfn._xlws.FILTER($D$2:$D$1312,_xlfn.MAP($E$2:$E$1312,_xlfn.LAMBDA(_xlpm.x,_xlpm.x=$E858))))</f>
        <v>4.8899755501222489E-4</v>
      </c>
      <c r="K858" s="3">
        <f t="shared" si="163"/>
        <v>1</v>
      </c>
      <c r="L858" s="3" cm="1">
        <f t="array" ref="L858">SUM(_xlfn._xlws.FILTER($D$2:$D$1312,_xlfn.MAP($F$2:$F$1312,_xlfn.LAMBDA(_xlpm.x,_xlpm.x=$F858))))</f>
        <v>4.8899755501222489E-4</v>
      </c>
      <c r="M858" s="3">
        <f t="shared" si="164"/>
        <v>1</v>
      </c>
      <c r="N858" s="3">
        <f t="shared" si="165"/>
        <v>0.25439985932113074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~voka~ : [vokaː]</v>
      </c>
      <c r="B859" s="2">
        <v>1</v>
      </c>
      <c r="C859" s="1" t="s">
        <v>1149</v>
      </c>
      <c r="D859" s="3">
        <f t="shared" si="157"/>
        <v>4.8899755501222489E-4</v>
      </c>
      <c r="E859" s="3" t="str">
        <f t="shared" si="158"/>
        <v>~voka~</v>
      </c>
      <c r="F859" s="3" t="str">
        <f t="shared" si="159"/>
        <v>[vokaː]</v>
      </c>
      <c r="G859" s="5">
        <f t="shared" si="160"/>
        <v>4</v>
      </c>
      <c r="H859" s="5">
        <f t="shared" si="161"/>
        <v>5</v>
      </c>
      <c r="I859" s="5">
        <f t="shared" si="162"/>
        <v>5</v>
      </c>
      <c r="J859" s="3" cm="1">
        <f t="array" ref="J859">SUM(_xlfn._xlws.FILTER($D$2:$D$1312,_xlfn.MAP($E$2:$E$1312,_xlfn.LAMBDA(_xlpm.x,_xlpm.x=$E859))))</f>
        <v>4.8899755501222489E-4</v>
      </c>
      <c r="K859" s="3">
        <f t="shared" si="163"/>
        <v>1</v>
      </c>
      <c r="L859" s="3" cm="1">
        <f t="array" ref="L859">SUM(_xlfn._xlws.FILTER($D$2:$D$1312,_xlfn.MAP($F$2:$F$1312,_xlfn.LAMBDA(_xlpm.x,_xlpm.x=$F859))))</f>
        <v>4.8899755501222489E-4</v>
      </c>
      <c r="M859" s="3">
        <f t="shared" si="164"/>
        <v>1</v>
      </c>
      <c r="N859" s="3">
        <f t="shared" si="165"/>
        <v>0.25439985932113074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~wohnu~ : [voːnʊ]</v>
      </c>
      <c r="B860" s="2">
        <v>1</v>
      </c>
      <c r="C860" s="1" t="s">
        <v>1148</v>
      </c>
      <c r="D860" s="3">
        <f t="shared" si="157"/>
        <v>4.8899755501222489E-4</v>
      </c>
      <c r="E860" s="3" t="str">
        <f t="shared" si="158"/>
        <v>~wohnu~</v>
      </c>
      <c r="F860" s="3" t="str">
        <f t="shared" si="159"/>
        <v>[voːnʊ]</v>
      </c>
      <c r="G860" s="5">
        <f t="shared" si="160"/>
        <v>5</v>
      </c>
      <c r="H860" s="5">
        <f t="shared" si="161"/>
        <v>5</v>
      </c>
      <c r="I860" s="5">
        <f t="shared" si="162"/>
        <v>5</v>
      </c>
      <c r="J860" s="3" cm="1">
        <f t="array" ref="J860">SUM(_xlfn._xlws.FILTER($D$2:$D$1312,_xlfn.MAP($E$2:$E$1312,_xlfn.LAMBDA(_xlpm.x,_xlpm.x=$E860))))</f>
        <v>4.8899755501222489E-4</v>
      </c>
      <c r="K860" s="3">
        <f t="shared" si="163"/>
        <v>1</v>
      </c>
      <c r="L860" s="3" cm="1">
        <f t="array" ref="L860">SUM(_xlfn._xlws.FILTER($D$2:$D$1312,_xlfn.MAP($F$2:$F$1312,_xlfn.LAMBDA(_xlpm.x,_xlpm.x=$F860))))</f>
        <v>4.8899755501222489E-4</v>
      </c>
      <c r="M860" s="3">
        <f t="shared" si="164"/>
        <v>1</v>
      </c>
      <c r="N860" s="3">
        <f t="shared" si="165"/>
        <v>0.25439985932113074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~wolke~ : [vɔlke]</v>
      </c>
      <c r="B861" s="2">
        <v>1</v>
      </c>
      <c r="C861" s="1" t="s">
        <v>1147</v>
      </c>
      <c r="D861" s="3">
        <f t="shared" si="157"/>
        <v>4.8899755501222489E-4</v>
      </c>
      <c r="E861" s="3" t="str">
        <f t="shared" si="158"/>
        <v>~wolke~</v>
      </c>
      <c r="F861" s="3" t="str">
        <f t="shared" si="159"/>
        <v>[vɔlke]</v>
      </c>
      <c r="G861" s="5">
        <f t="shared" si="160"/>
        <v>5</v>
      </c>
      <c r="H861" s="5">
        <f t="shared" si="161"/>
        <v>5</v>
      </c>
      <c r="I861" s="5">
        <f t="shared" si="162"/>
        <v>5</v>
      </c>
      <c r="J861" s="3" cm="1">
        <f t="array" ref="J861">SUM(_xlfn._xlws.FILTER($D$2:$D$1312,_xlfn.MAP($E$2:$E$1312,_xlfn.LAMBDA(_xlpm.x,_xlpm.x=$E861))))</f>
        <v>4.8899755501222489E-4</v>
      </c>
      <c r="K861" s="3">
        <f t="shared" si="163"/>
        <v>1</v>
      </c>
      <c r="L861" s="3" cm="1">
        <f t="array" ref="L861">SUM(_xlfn._xlws.FILTER($D$2:$D$1312,_xlfn.MAP($F$2:$F$1312,_xlfn.LAMBDA(_xlpm.x,_xlpm.x=$F861))))</f>
        <v>4.8899755501222489E-4</v>
      </c>
      <c r="M861" s="3">
        <f t="shared" si="164"/>
        <v>1</v>
      </c>
      <c r="N861" s="3">
        <f t="shared" si="165"/>
        <v>0.25439985932113074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~verbu~ : [vɛʁbʊ]</v>
      </c>
      <c r="B862" s="2">
        <v>1</v>
      </c>
      <c r="C862" s="1" t="s">
        <v>1146</v>
      </c>
      <c r="D862" s="3">
        <f t="shared" si="157"/>
        <v>4.8899755501222489E-4</v>
      </c>
      <c r="E862" s="3" t="str">
        <f t="shared" si="158"/>
        <v>~verbu~</v>
      </c>
      <c r="F862" s="3" t="str">
        <f t="shared" si="159"/>
        <v>[vɛʁbʊ]</v>
      </c>
      <c r="G862" s="5">
        <f t="shared" si="160"/>
        <v>5</v>
      </c>
      <c r="H862" s="5">
        <f t="shared" si="161"/>
        <v>5</v>
      </c>
      <c r="I862" s="5">
        <f t="shared" si="162"/>
        <v>5</v>
      </c>
      <c r="J862" s="3" cm="1">
        <f t="array" ref="J862">SUM(_xlfn._xlws.FILTER($D$2:$D$1312,_xlfn.MAP($E$2:$E$1312,_xlfn.LAMBDA(_xlpm.x,_xlpm.x=$E862))))</f>
        <v>4.8899755501222489E-4</v>
      </c>
      <c r="K862" s="3">
        <f t="shared" si="163"/>
        <v>1</v>
      </c>
      <c r="L862" s="3" cm="1">
        <f t="array" ref="L862">SUM(_xlfn._xlws.FILTER($D$2:$D$1312,_xlfn.MAP($F$2:$F$1312,_xlfn.LAMBDA(_xlpm.x,_xlpm.x=$F862))))</f>
        <v>4.8899755501222489E-4</v>
      </c>
      <c r="M862" s="3">
        <f t="shared" si="164"/>
        <v>1</v>
      </c>
      <c r="N862" s="3">
        <f t="shared" si="165"/>
        <v>0.25439985932113074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~wirku~ : [vɪʁkʊ]</v>
      </c>
      <c r="B863" s="2">
        <v>1</v>
      </c>
      <c r="C863" s="1" t="s">
        <v>1145</v>
      </c>
      <c r="D863" s="3">
        <f t="shared" si="157"/>
        <v>4.8899755501222489E-4</v>
      </c>
      <c r="E863" s="3" t="str">
        <f t="shared" si="158"/>
        <v>~wirku~</v>
      </c>
      <c r="F863" s="3" t="str">
        <f t="shared" si="159"/>
        <v>[vɪʁkʊ]</v>
      </c>
      <c r="G863" s="5">
        <f t="shared" si="160"/>
        <v>5</v>
      </c>
      <c r="H863" s="5">
        <f t="shared" si="161"/>
        <v>5</v>
      </c>
      <c r="I863" s="5">
        <f t="shared" si="162"/>
        <v>5</v>
      </c>
      <c r="J863" s="3" cm="1">
        <f t="array" ref="J863">SUM(_xlfn._xlws.FILTER($D$2:$D$1312,_xlfn.MAP($E$2:$E$1312,_xlfn.LAMBDA(_xlpm.x,_xlpm.x=$E863))))</f>
        <v>4.8899755501222489E-4</v>
      </c>
      <c r="K863" s="3">
        <f t="shared" si="163"/>
        <v>1</v>
      </c>
      <c r="L863" s="3" cm="1">
        <f t="array" ref="L863">SUM(_xlfn._xlws.FILTER($D$2:$D$1312,_xlfn.MAP($F$2:$F$1312,_xlfn.LAMBDA(_xlpm.x,_xlpm.x=$F863))))</f>
        <v>4.8899755501222489E-4</v>
      </c>
      <c r="M863" s="3">
        <f t="shared" si="164"/>
        <v>1</v>
      </c>
      <c r="N863" s="3">
        <f t="shared" si="165"/>
        <v>0.25439985932113074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~wärme~ : [vɛʁme]</v>
      </c>
      <c r="B864" s="2">
        <v>1</v>
      </c>
      <c r="C864" s="1" t="s">
        <v>1144</v>
      </c>
      <c r="D864" s="3">
        <f t="shared" si="157"/>
        <v>4.8899755501222489E-4</v>
      </c>
      <c r="E864" s="3" t="str">
        <f t="shared" si="158"/>
        <v>~wärme~</v>
      </c>
      <c r="F864" s="3" t="str">
        <f t="shared" si="159"/>
        <v>[vɛʁme]</v>
      </c>
      <c r="G864" s="5">
        <f t="shared" si="160"/>
        <v>5</v>
      </c>
      <c r="H864" s="5">
        <f t="shared" si="161"/>
        <v>5</v>
      </c>
      <c r="I864" s="5">
        <f t="shared" si="162"/>
        <v>5</v>
      </c>
      <c r="J864" s="3" cm="1">
        <f t="array" ref="J864">SUM(_xlfn._xlws.FILTER($D$2:$D$1312,_xlfn.MAP($E$2:$E$1312,_xlfn.LAMBDA(_xlpm.x,_xlpm.x=$E864))))</f>
        <v>4.8899755501222489E-4</v>
      </c>
      <c r="K864" s="3">
        <f t="shared" si="163"/>
        <v>1</v>
      </c>
      <c r="L864" s="3" cm="1">
        <f t="array" ref="L864">SUM(_xlfn._xlws.FILTER($D$2:$D$1312,_xlfn.MAP($F$2:$F$1312,_xlfn.LAMBDA(_xlpm.x,_xlpm.x=$F864))))</f>
        <v>4.8899755501222489E-4</v>
      </c>
      <c r="M864" s="3">
        <f t="shared" si="164"/>
        <v>1</v>
      </c>
      <c r="N864" s="3">
        <f t="shared" si="165"/>
        <v>0.25439985932113074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~wärts~ : [vɛʁts]</v>
      </c>
      <c r="B865" s="2">
        <v>1</v>
      </c>
      <c r="C865" s="1" t="s">
        <v>1143</v>
      </c>
      <c r="D865" s="3">
        <f t="shared" si="157"/>
        <v>4.8899755501222489E-4</v>
      </c>
      <c r="E865" s="3" t="str">
        <f t="shared" si="158"/>
        <v>~wärts~</v>
      </c>
      <c r="F865" s="3" t="str">
        <f t="shared" si="159"/>
        <v>[vɛʁts]</v>
      </c>
      <c r="G865" s="5">
        <f t="shared" si="160"/>
        <v>5</v>
      </c>
      <c r="H865" s="5">
        <f t="shared" si="161"/>
        <v>5</v>
      </c>
      <c r="I865" s="5">
        <f t="shared" si="162"/>
        <v>5</v>
      </c>
      <c r="J865" s="3" cm="1">
        <f t="array" ref="J865">SUM(_xlfn._xlws.FILTER($D$2:$D$1312,_xlfn.MAP($E$2:$E$1312,_xlfn.LAMBDA(_xlpm.x,_xlpm.x=$E865))))</f>
        <v>4.8899755501222489E-4</v>
      </c>
      <c r="K865" s="3">
        <f t="shared" si="163"/>
        <v>1</v>
      </c>
      <c r="L865" s="3" cm="1">
        <f t="array" ref="L865">SUM(_xlfn._xlws.FILTER($D$2:$D$1312,_xlfn.MAP($F$2:$F$1312,_xlfn.LAMBDA(_xlpm.x,_xlpm.x=$F865))))</f>
        <v>4.8899755501222489E-4</v>
      </c>
      <c r="M865" s="3">
        <f t="shared" si="164"/>
        <v>1</v>
      </c>
      <c r="N865" s="3">
        <f t="shared" si="165"/>
        <v>0.25439985932113074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~währe~ : [vɛːʁe]</v>
      </c>
      <c r="B866" s="2">
        <v>1</v>
      </c>
      <c r="C866" s="1" t="s">
        <v>1142</v>
      </c>
      <c r="D866" s="3">
        <f t="shared" si="157"/>
        <v>4.8899755501222489E-4</v>
      </c>
      <c r="E866" s="3" t="str">
        <f t="shared" si="158"/>
        <v>~währe~</v>
      </c>
      <c r="F866" s="3" t="str">
        <f t="shared" si="159"/>
        <v>[vɛːʁe]</v>
      </c>
      <c r="G866" s="5">
        <f t="shared" si="160"/>
        <v>5</v>
      </c>
      <c r="H866" s="5">
        <f t="shared" si="161"/>
        <v>5</v>
      </c>
      <c r="I866" s="5">
        <f t="shared" si="162"/>
        <v>5</v>
      </c>
      <c r="J866" s="3" cm="1">
        <f t="array" ref="J866">SUM(_xlfn._xlws.FILTER($D$2:$D$1312,_xlfn.MAP($E$2:$E$1312,_xlfn.LAMBDA(_xlpm.x,_xlpm.x=$E866))))</f>
        <v>4.8899755501222489E-4</v>
      </c>
      <c r="K866" s="3">
        <f t="shared" si="163"/>
        <v>1</v>
      </c>
      <c r="L866" s="3" cm="1">
        <f t="array" ref="L866">SUM(_xlfn._xlws.FILTER($D$2:$D$1312,_xlfn.MAP($F$2:$F$1312,_xlfn.LAMBDA(_xlpm.x,_xlpm.x=$F866))))</f>
        <v>4.8899755501222489E-4</v>
      </c>
      <c r="M866" s="3">
        <f t="shared" si="164"/>
        <v>1</v>
      </c>
      <c r="N866" s="3">
        <f t="shared" si="165"/>
        <v>0.25439985932113074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~salz~ : [zalts]</v>
      </c>
      <c r="B867" s="2">
        <v>1</v>
      </c>
      <c r="C867" s="1" t="s">
        <v>1141</v>
      </c>
      <c r="D867" s="3">
        <f t="shared" si="157"/>
        <v>4.8899755501222489E-4</v>
      </c>
      <c r="E867" s="3" t="str">
        <f t="shared" si="158"/>
        <v>~salz~</v>
      </c>
      <c r="F867" s="3" t="str">
        <f t="shared" si="159"/>
        <v>[zalts]</v>
      </c>
      <c r="G867" s="5">
        <f t="shared" si="160"/>
        <v>4</v>
      </c>
      <c r="H867" s="5">
        <f t="shared" si="161"/>
        <v>5</v>
      </c>
      <c r="I867" s="5">
        <f t="shared" si="162"/>
        <v>5</v>
      </c>
      <c r="J867" s="3" cm="1">
        <f t="array" ref="J867">SUM(_xlfn._xlws.FILTER($D$2:$D$1312,_xlfn.MAP($E$2:$E$1312,_xlfn.LAMBDA(_xlpm.x,_xlpm.x=$E867))))</f>
        <v>4.8899755501222489E-4</v>
      </c>
      <c r="K867" s="3">
        <f t="shared" si="163"/>
        <v>1</v>
      </c>
      <c r="L867" s="3" cm="1">
        <f t="array" ref="L867">SUM(_xlfn._xlws.FILTER($D$2:$D$1312,_xlfn.MAP($F$2:$F$1312,_xlfn.LAMBDA(_xlpm.x,_xlpm.x=$F867))))</f>
        <v>4.8899755501222489E-4</v>
      </c>
      <c r="M867" s="3">
        <f t="shared" si="164"/>
        <v>1</v>
      </c>
      <c r="N867" s="3">
        <f t="shared" si="165"/>
        <v>0.25439985932113074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~sanft~ : [zanft]</v>
      </c>
      <c r="B868" s="2">
        <v>1</v>
      </c>
      <c r="C868" s="1" t="s">
        <v>1140</v>
      </c>
      <c r="D868" s="3">
        <f t="shared" si="157"/>
        <v>4.8899755501222489E-4</v>
      </c>
      <c r="E868" s="3" t="str">
        <f t="shared" si="158"/>
        <v>~sanft~</v>
      </c>
      <c r="F868" s="3" t="str">
        <f t="shared" si="159"/>
        <v>[zanft]</v>
      </c>
      <c r="G868" s="5">
        <f t="shared" si="160"/>
        <v>5</v>
      </c>
      <c r="H868" s="5">
        <f t="shared" si="161"/>
        <v>5</v>
      </c>
      <c r="I868" s="5">
        <f t="shared" si="162"/>
        <v>5</v>
      </c>
      <c r="J868" s="3" cm="1">
        <f t="array" ref="J868">SUM(_xlfn._xlws.FILTER($D$2:$D$1312,_xlfn.MAP($E$2:$E$1312,_xlfn.LAMBDA(_xlpm.x,_xlpm.x=$E868))))</f>
        <v>4.8899755501222489E-4</v>
      </c>
      <c r="K868" s="3">
        <f t="shared" si="163"/>
        <v>1</v>
      </c>
      <c r="L868" s="3" cm="1">
        <f t="array" ref="L868">SUM(_xlfn._xlws.FILTER($D$2:$D$1312,_xlfn.MAP($F$2:$F$1312,_xlfn.LAMBDA(_xlpm.x,_xlpm.x=$F868))))</f>
        <v>4.8899755501222489E-4</v>
      </c>
      <c r="M868" s="3">
        <f t="shared" si="164"/>
        <v>1</v>
      </c>
      <c r="N868" s="3">
        <f t="shared" si="165"/>
        <v>0.25439985932113074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~same~ : [zaːme]</v>
      </c>
      <c r="B869" s="2">
        <v>1</v>
      </c>
      <c r="C869" s="1" t="s">
        <v>1139</v>
      </c>
      <c r="D869" s="3">
        <f t="shared" si="157"/>
        <v>4.8899755501222489E-4</v>
      </c>
      <c r="E869" s="3" t="str">
        <f t="shared" si="158"/>
        <v>~same~</v>
      </c>
      <c r="F869" s="3" t="str">
        <f t="shared" si="159"/>
        <v>[zaːme]</v>
      </c>
      <c r="G869" s="5">
        <f t="shared" si="160"/>
        <v>4</v>
      </c>
      <c r="H869" s="5">
        <f t="shared" si="161"/>
        <v>5</v>
      </c>
      <c r="I869" s="5">
        <f t="shared" si="162"/>
        <v>5</v>
      </c>
      <c r="J869" s="3" cm="1">
        <f t="array" ref="J869">SUM(_xlfn._xlws.FILTER($D$2:$D$1312,_xlfn.MAP($E$2:$E$1312,_xlfn.LAMBDA(_xlpm.x,_xlpm.x=$E869))))</f>
        <v>4.8899755501222489E-4</v>
      </c>
      <c r="K869" s="3">
        <f t="shared" si="163"/>
        <v>1</v>
      </c>
      <c r="L869" s="3" cm="1">
        <f t="array" ref="L869">SUM(_xlfn._xlws.FILTER($D$2:$D$1312,_xlfn.MAP($F$2:$F$1312,_xlfn.LAMBDA(_xlpm.x,_xlpm.x=$F869))))</f>
        <v>4.8899755501222489E-4</v>
      </c>
      <c r="M869" s="3">
        <f t="shared" si="164"/>
        <v>1</v>
      </c>
      <c r="N869" s="3">
        <f t="shared" si="165"/>
        <v>0.25439985932113074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~seine~ : [zaɛne]</v>
      </c>
      <c r="B870" s="2">
        <v>1</v>
      </c>
      <c r="C870" s="1" t="s">
        <v>1138</v>
      </c>
      <c r="D870" s="3">
        <f t="shared" si="157"/>
        <v>4.8899755501222489E-4</v>
      </c>
      <c r="E870" s="3" t="str">
        <f t="shared" si="158"/>
        <v>~seine~</v>
      </c>
      <c r="F870" s="3" t="str">
        <f t="shared" si="159"/>
        <v>[zaɛne]</v>
      </c>
      <c r="G870" s="5">
        <f t="shared" si="160"/>
        <v>5</v>
      </c>
      <c r="H870" s="5">
        <f t="shared" si="161"/>
        <v>5</v>
      </c>
      <c r="I870" s="5">
        <f t="shared" si="162"/>
        <v>5</v>
      </c>
      <c r="J870" s="3" cm="1">
        <f t="array" ref="J870">SUM(_xlfn._xlws.FILTER($D$2:$D$1312,_xlfn.MAP($E$2:$E$1312,_xlfn.LAMBDA(_xlpm.x,_xlpm.x=$E870))))</f>
        <v>4.8899755501222489E-4</v>
      </c>
      <c r="K870" s="3">
        <f t="shared" si="163"/>
        <v>1</v>
      </c>
      <c r="L870" s="3" cm="1">
        <f t="array" ref="L870">SUM(_xlfn._xlws.FILTER($D$2:$D$1312,_xlfn.MAP($F$2:$F$1312,_xlfn.LAMBDA(_xlpm.x,_xlpm.x=$F870))))</f>
        <v>4.8899755501222489E-4</v>
      </c>
      <c r="M870" s="3">
        <f t="shared" si="164"/>
        <v>1</v>
      </c>
      <c r="N870" s="3">
        <f t="shared" si="165"/>
        <v>0.25439985932113074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~seite~ : [zaɛte]</v>
      </c>
      <c r="B871" s="2">
        <v>1</v>
      </c>
      <c r="C871" s="1" t="s">
        <v>1137</v>
      </c>
      <c r="D871" s="3">
        <f t="shared" si="157"/>
        <v>4.8899755501222489E-4</v>
      </c>
      <c r="E871" s="3" t="str">
        <f t="shared" si="158"/>
        <v>~seite~</v>
      </c>
      <c r="F871" s="3" t="str">
        <f t="shared" si="159"/>
        <v>[zaɛte]</v>
      </c>
      <c r="G871" s="5">
        <f t="shared" si="160"/>
        <v>5</v>
      </c>
      <c r="H871" s="5">
        <f t="shared" si="161"/>
        <v>5</v>
      </c>
      <c r="I871" s="5">
        <f t="shared" si="162"/>
        <v>5</v>
      </c>
      <c r="J871" s="3" cm="1">
        <f t="array" ref="J871">SUM(_xlfn._xlws.FILTER($D$2:$D$1312,_xlfn.MAP($E$2:$E$1312,_xlfn.LAMBDA(_xlpm.x,_xlpm.x=$E871))))</f>
        <v>4.8899755501222489E-4</v>
      </c>
      <c r="K871" s="3">
        <f t="shared" si="163"/>
        <v>1</v>
      </c>
      <c r="L871" s="3" cm="1">
        <f t="array" ref="L871">SUM(_xlfn._xlws.FILTER($D$2:$D$1312,_xlfn.MAP($F$2:$F$1312,_xlfn.LAMBDA(_xlpm.x,_xlpm.x=$F871))))</f>
        <v>4.8899755501222489E-4</v>
      </c>
      <c r="M871" s="3">
        <f t="shared" si="164"/>
        <v>1</v>
      </c>
      <c r="N871" s="3">
        <f t="shared" si="165"/>
        <v>0.25439985932113074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~sagen~ : [zaːɡŋ]</v>
      </c>
      <c r="B872" s="2">
        <v>1</v>
      </c>
      <c r="C872" s="1" t="s">
        <v>1136</v>
      </c>
      <c r="D872" s="3">
        <f t="shared" si="157"/>
        <v>4.8899755501222489E-4</v>
      </c>
      <c r="E872" s="3" t="str">
        <f t="shared" si="158"/>
        <v>~sagen~</v>
      </c>
      <c r="F872" s="3" t="str">
        <f t="shared" si="159"/>
        <v>[zaːɡŋ]</v>
      </c>
      <c r="G872" s="5">
        <f t="shared" si="160"/>
        <v>5</v>
      </c>
      <c r="H872" s="5">
        <f t="shared" si="161"/>
        <v>5</v>
      </c>
      <c r="I872" s="5">
        <f t="shared" si="162"/>
        <v>5</v>
      </c>
      <c r="J872" s="3" cm="1">
        <f t="array" ref="J872">SUM(_xlfn._xlws.FILTER($D$2:$D$1312,_xlfn.MAP($E$2:$E$1312,_xlfn.LAMBDA(_xlpm.x,_xlpm.x=$E872))))</f>
        <v>4.8899755501222489E-4</v>
      </c>
      <c r="K872" s="3">
        <f t="shared" si="163"/>
        <v>1</v>
      </c>
      <c r="L872" s="3" cm="1">
        <f t="array" ref="L872">SUM(_xlfn._xlws.FILTER($D$2:$D$1312,_xlfn.MAP($F$2:$F$1312,_xlfn.LAMBDA(_xlpm.x,_xlpm.x=$F872))))</f>
        <v>4.8899755501222489E-4</v>
      </c>
      <c r="M872" s="3">
        <f t="shared" si="164"/>
        <v>1</v>
      </c>
      <c r="N872" s="3">
        <f t="shared" si="165"/>
        <v>0.25439985932113074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~segel~ : [zeːɡl]</v>
      </c>
      <c r="B873" s="2">
        <v>1</v>
      </c>
      <c r="C873" s="1" t="s">
        <v>1135</v>
      </c>
      <c r="D873" s="3">
        <f t="shared" si="157"/>
        <v>4.8899755501222489E-4</v>
      </c>
      <c r="E873" s="3" t="str">
        <f t="shared" si="158"/>
        <v>~segel~</v>
      </c>
      <c r="F873" s="3" t="str">
        <f t="shared" si="159"/>
        <v>[zeːɡl]</v>
      </c>
      <c r="G873" s="5">
        <f t="shared" si="160"/>
        <v>5</v>
      </c>
      <c r="H873" s="5">
        <f t="shared" si="161"/>
        <v>5</v>
      </c>
      <c r="I873" s="5">
        <f t="shared" si="162"/>
        <v>5</v>
      </c>
      <c r="J873" s="3" cm="1">
        <f t="array" ref="J873">SUM(_xlfn._xlws.FILTER($D$2:$D$1312,_xlfn.MAP($E$2:$E$1312,_xlfn.LAMBDA(_xlpm.x,_xlpm.x=$E873))))</f>
        <v>4.8899755501222489E-4</v>
      </c>
      <c r="K873" s="3">
        <f t="shared" si="163"/>
        <v>1</v>
      </c>
      <c r="L873" s="3" cm="1">
        <f t="array" ref="L873">SUM(_xlfn._xlws.FILTER($D$2:$D$1312,_xlfn.MAP($F$2:$F$1312,_xlfn.LAMBDA(_xlpm.x,_xlpm.x=$F873))))</f>
        <v>4.8899755501222489E-4</v>
      </c>
      <c r="M873" s="3">
        <f t="shared" si="164"/>
        <v>1</v>
      </c>
      <c r="N873" s="3">
        <f t="shared" si="165"/>
        <v>0.25439985932113074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~siti~ : [zitsi]</v>
      </c>
      <c r="B874" s="2">
        <v>1</v>
      </c>
      <c r="C874" s="1" t="s">
        <v>1134</v>
      </c>
      <c r="D874" s="3">
        <f t="shared" si="157"/>
        <v>4.8899755501222489E-4</v>
      </c>
      <c r="E874" s="3" t="str">
        <f t="shared" si="158"/>
        <v>~siti~</v>
      </c>
      <c r="F874" s="3" t="str">
        <f t="shared" si="159"/>
        <v>[zitsi]</v>
      </c>
      <c r="G874" s="5">
        <f t="shared" si="160"/>
        <v>4</v>
      </c>
      <c r="H874" s="5">
        <f t="shared" si="161"/>
        <v>5</v>
      </c>
      <c r="I874" s="5">
        <f t="shared" si="162"/>
        <v>5</v>
      </c>
      <c r="J874" s="3" cm="1">
        <f t="array" ref="J874">SUM(_xlfn._xlws.FILTER($D$2:$D$1312,_xlfn.MAP($E$2:$E$1312,_xlfn.LAMBDA(_xlpm.x,_xlpm.x=$E874))))</f>
        <v>4.8899755501222489E-4</v>
      </c>
      <c r="K874" s="3">
        <f t="shared" si="163"/>
        <v>1</v>
      </c>
      <c r="L874" s="3" cm="1">
        <f t="array" ref="L874">SUM(_xlfn._xlws.FILTER($D$2:$D$1312,_xlfn.MAP($F$2:$F$1312,_xlfn.LAMBDA(_xlpm.x,_xlpm.x=$F874))))</f>
        <v>4.8899755501222489E-4</v>
      </c>
      <c r="M874" s="3">
        <f t="shared" si="164"/>
        <v>1</v>
      </c>
      <c r="N874" s="3">
        <f t="shared" si="165"/>
        <v>0.25439985932113074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~siere~ : [ziːʁe]</v>
      </c>
      <c r="B875" s="2">
        <v>1</v>
      </c>
      <c r="C875" s="1" t="s">
        <v>1133</v>
      </c>
      <c r="D875" s="3">
        <f t="shared" si="157"/>
        <v>4.8899755501222489E-4</v>
      </c>
      <c r="E875" s="3" t="str">
        <f t="shared" si="158"/>
        <v>~siere~</v>
      </c>
      <c r="F875" s="3" t="str">
        <f t="shared" si="159"/>
        <v>[ziːʁe]</v>
      </c>
      <c r="G875" s="5">
        <f t="shared" si="160"/>
        <v>5</v>
      </c>
      <c r="H875" s="5">
        <f t="shared" si="161"/>
        <v>5</v>
      </c>
      <c r="I875" s="5">
        <f t="shared" si="162"/>
        <v>5</v>
      </c>
      <c r="J875" s="3" cm="1">
        <f t="array" ref="J875">SUM(_xlfn._xlws.FILTER($D$2:$D$1312,_xlfn.MAP($E$2:$E$1312,_xlfn.LAMBDA(_xlpm.x,_xlpm.x=$E875))))</f>
        <v>4.8899755501222489E-4</v>
      </c>
      <c r="K875" s="3">
        <f t="shared" si="163"/>
        <v>1</v>
      </c>
      <c r="L875" s="3" cm="1">
        <f t="array" ref="L875">SUM(_xlfn._xlws.FILTER($D$2:$D$1312,_xlfn.MAP($F$2:$F$1312,_xlfn.LAMBDA(_xlpm.x,_xlpm.x=$F875))))</f>
        <v>4.8899755501222489E-4</v>
      </c>
      <c r="M875" s="3">
        <f t="shared" si="164"/>
        <v>1</v>
      </c>
      <c r="N875" s="3">
        <f t="shared" si="165"/>
        <v>0.25439985932113074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~suche~ : [zuːxe]</v>
      </c>
      <c r="B876" s="2">
        <v>1</v>
      </c>
      <c r="C876" s="1" t="s">
        <v>1132</v>
      </c>
      <c r="D876" s="3">
        <f t="shared" si="157"/>
        <v>4.8899755501222489E-4</v>
      </c>
      <c r="E876" s="3" t="str">
        <f t="shared" si="158"/>
        <v>~suche~</v>
      </c>
      <c r="F876" s="3" t="str">
        <f t="shared" si="159"/>
        <v>[zuːxe]</v>
      </c>
      <c r="G876" s="5">
        <f t="shared" si="160"/>
        <v>5</v>
      </c>
      <c r="H876" s="5">
        <f t="shared" si="161"/>
        <v>5</v>
      </c>
      <c r="I876" s="5">
        <f t="shared" si="162"/>
        <v>5</v>
      </c>
      <c r="J876" s="3" cm="1">
        <f t="array" ref="J876">SUM(_xlfn._xlws.FILTER($D$2:$D$1312,_xlfn.MAP($E$2:$E$1312,_xlfn.LAMBDA(_xlpm.x,_xlpm.x=$E876))))</f>
        <v>4.8899755501222489E-4</v>
      </c>
      <c r="K876" s="3">
        <f t="shared" si="163"/>
        <v>1</v>
      </c>
      <c r="L876" s="3" cm="1">
        <f t="array" ref="L876">SUM(_xlfn._xlws.FILTER($D$2:$D$1312,_xlfn.MAP($F$2:$F$1312,_xlfn.LAMBDA(_xlpm.x,_xlpm.x=$F876))))</f>
        <v>4.8899755501222489E-4</v>
      </c>
      <c r="M876" s="3">
        <f t="shared" si="164"/>
        <v>1</v>
      </c>
      <c r="N876" s="3">
        <f t="shared" si="165"/>
        <v>0.25439985932113074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~süden~ : [zyːdn]</v>
      </c>
      <c r="B877" s="2">
        <v>1</v>
      </c>
      <c r="C877" s="1" t="s">
        <v>1131</v>
      </c>
      <c r="D877" s="3">
        <f t="shared" si="157"/>
        <v>4.8899755501222489E-4</v>
      </c>
      <c r="E877" s="3" t="str">
        <f t="shared" si="158"/>
        <v>~süden~</v>
      </c>
      <c r="F877" s="3" t="str">
        <f t="shared" si="159"/>
        <v>[zyːdn]</v>
      </c>
      <c r="G877" s="5">
        <f t="shared" si="160"/>
        <v>5</v>
      </c>
      <c r="H877" s="5">
        <f t="shared" si="161"/>
        <v>5</v>
      </c>
      <c r="I877" s="5">
        <f t="shared" si="162"/>
        <v>5</v>
      </c>
      <c r="J877" s="3" cm="1">
        <f t="array" ref="J877">SUM(_xlfn._xlws.FILTER($D$2:$D$1312,_xlfn.MAP($E$2:$E$1312,_xlfn.LAMBDA(_xlpm.x,_xlpm.x=$E877))))</f>
        <v>4.8899755501222489E-4</v>
      </c>
      <c r="K877" s="3">
        <f t="shared" si="163"/>
        <v>1</v>
      </c>
      <c r="L877" s="3" cm="1">
        <f t="array" ref="L877">SUM(_xlfn._xlws.FILTER($D$2:$D$1312,_xlfn.MAP($F$2:$F$1312,_xlfn.LAMBDA(_xlpm.x,_xlpm.x=$F877))))</f>
        <v>4.8899755501222489E-4</v>
      </c>
      <c r="M877" s="3">
        <f t="shared" si="164"/>
        <v>1</v>
      </c>
      <c r="N877" s="3">
        <f t="shared" si="165"/>
        <v>0.25439985932113074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~silbe~ : [zɪlbe]</v>
      </c>
      <c r="B878" s="2">
        <v>1</v>
      </c>
      <c r="C878" s="1" t="s">
        <v>1130</v>
      </c>
      <c r="D878" s="3">
        <f t="shared" si="157"/>
        <v>4.8899755501222489E-4</v>
      </c>
      <c r="E878" s="3" t="str">
        <f t="shared" si="158"/>
        <v>~silbe~</v>
      </c>
      <c r="F878" s="3" t="str">
        <f t="shared" si="159"/>
        <v>[zɪlbe]</v>
      </c>
      <c r="G878" s="5">
        <f t="shared" si="160"/>
        <v>5</v>
      </c>
      <c r="H878" s="5">
        <f t="shared" si="161"/>
        <v>5</v>
      </c>
      <c r="I878" s="5">
        <f t="shared" si="162"/>
        <v>5</v>
      </c>
      <c r="J878" s="3" cm="1">
        <f t="array" ref="J878">SUM(_xlfn._xlws.FILTER($D$2:$D$1312,_xlfn.MAP($E$2:$E$1312,_xlfn.LAMBDA(_xlpm.x,_xlpm.x=$E878))))</f>
        <v>4.8899755501222489E-4</v>
      </c>
      <c r="K878" s="3">
        <f t="shared" si="163"/>
        <v>1</v>
      </c>
      <c r="L878" s="3" cm="1">
        <f t="array" ref="L878">SUM(_xlfn._xlws.FILTER($D$2:$D$1312,_xlfn.MAP($F$2:$F$1312,_xlfn.LAMBDA(_xlpm.x,_xlpm.x=$F878))))</f>
        <v>4.8899755501222489E-4</v>
      </c>
      <c r="M878" s="3">
        <f t="shared" si="164"/>
        <v>1</v>
      </c>
      <c r="N878" s="3">
        <f t="shared" si="165"/>
        <v>0.25439985932113074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~sonst~ : [zɔnst]</v>
      </c>
      <c r="B879" s="2">
        <v>1</v>
      </c>
      <c r="C879" s="1" t="s">
        <v>1129</v>
      </c>
      <c r="D879" s="3">
        <f t="shared" si="157"/>
        <v>4.8899755501222489E-4</v>
      </c>
      <c r="E879" s="3" t="str">
        <f t="shared" si="158"/>
        <v>~sonst~</v>
      </c>
      <c r="F879" s="3" t="str">
        <f t="shared" si="159"/>
        <v>[zɔnst]</v>
      </c>
      <c r="G879" s="5">
        <f t="shared" si="160"/>
        <v>5</v>
      </c>
      <c r="H879" s="5">
        <f t="shared" si="161"/>
        <v>5</v>
      </c>
      <c r="I879" s="5">
        <f t="shared" si="162"/>
        <v>5</v>
      </c>
      <c r="J879" s="3" cm="1">
        <f t="array" ref="J879">SUM(_xlfn._xlws.FILTER($D$2:$D$1312,_xlfn.MAP($E$2:$E$1312,_xlfn.LAMBDA(_xlpm.x,_xlpm.x=$E879))))</f>
        <v>4.8899755501222489E-4</v>
      </c>
      <c r="K879" s="3">
        <f t="shared" si="163"/>
        <v>1</v>
      </c>
      <c r="L879" s="3" cm="1">
        <f t="array" ref="L879">SUM(_xlfn._xlws.FILTER($D$2:$D$1312,_xlfn.MAP($F$2:$F$1312,_xlfn.LAMBDA(_xlpm.x,_xlpm.x=$F879))))</f>
        <v>4.8899755501222489E-4</v>
      </c>
      <c r="M879" s="3">
        <f t="shared" si="164"/>
        <v>1</v>
      </c>
      <c r="N879" s="3">
        <f t="shared" si="165"/>
        <v>0.25439985932113074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~segme~ : [zɛɡmɛ]</v>
      </c>
      <c r="B880" s="2">
        <v>1</v>
      </c>
      <c r="C880" s="1" t="s">
        <v>1128</v>
      </c>
      <c r="D880" s="3">
        <f t="shared" si="157"/>
        <v>4.8899755501222489E-4</v>
      </c>
      <c r="E880" s="3" t="str">
        <f t="shared" si="158"/>
        <v>~segme~</v>
      </c>
      <c r="F880" s="3" t="str">
        <f t="shared" si="159"/>
        <v>[zɛɡmɛ]</v>
      </c>
      <c r="G880" s="5">
        <f t="shared" si="160"/>
        <v>5</v>
      </c>
      <c r="H880" s="5">
        <f t="shared" si="161"/>
        <v>5</v>
      </c>
      <c r="I880" s="5">
        <f t="shared" si="162"/>
        <v>5</v>
      </c>
      <c r="J880" s="3" cm="1">
        <f t="array" ref="J880">SUM(_xlfn._xlws.FILTER($D$2:$D$1312,_xlfn.MAP($E$2:$E$1312,_xlfn.LAMBDA(_xlpm.x,_xlpm.x=$E880))))</f>
        <v>4.8899755501222489E-4</v>
      </c>
      <c r="K880" s="3">
        <f t="shared" si="163"/>
        <v>1</v>
      </c>
      <c r="L880" s="3" cm="1">
        <f t="array" ref="L880">SUM(_xlfn._xlws.FILTER($D$2:$D$1312,_xlfn.MAP($F$2:$F$1312,_xlfn.LAMBDA(_xlpm.x,_xlpm.x=$F880))))</f>
        <v>4.8899755501222489E-4</v>
      </c>
      <c r="M880" s="3">
        <f t="shared" si="164"/>
        <v>1</v>
      </c>
      <c r="N880" s="3">
        <f t="shared" si="165"/>
        <v>0.25439985932113074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~säge~ : [zɛːɡe]</v>
      </c>
      <c r="B881" s="2">
        <v>1</v>
      </c>
      <c r="C881" s="1" t="s">
        <v>1127</v>
      </c>
      <c r="D881" s="3">
        <f t="shared" si="157"/>
        <v>4.8899755501222489E-4</v>
      </c>
      <c r="E881" s="3" t="str">
        <f t="shared" si="158"/>
        <v>~säge~</v>
      </c>
      <c r="F881" s="3" t="str">
        <f t="shared" si="159"/>
        <v>[zɛːɡe]</v>
      </c>
      <c r="G881" s="5">
        <f t="shared" si="160"/>
        <v>4</v>
      </c>
      <c r="H881" s="5">
        <f t="shared" si="161"/>
        <v>5</v>
      </c>
      <c r="I881" s="5">
        <f t="shared" si="162"/>
        <v>5</v>
      </c>
      <c r="J881" s="3" cm="1">
        <f t="array" ref="J881">SUM(_xlfn._xlws.FILTER($D$2:$D$1312,_xlfn.MAP($E$2:$E$1312,_xlfn.LAMBDA(_xlpm.x,_xlpm.x=$E881))))</f>
        <v>4.8899755501222489E-4</v>
      </c>
      <c r="K881" s="3">
        <f t="shared" si="163"/>
        <v>1</v>
      </c>
      <c r="L881" s="3" cm="1">
        <f t="array" ref="L881">SUM(_xlfn._xlws.FILTER($D$2:$D$1312,_xlfn.MAP($F$2:$F$1312,_xlfn.LAMBDA(_xlpm.x,_xlpm.x=$F881))))</f>
        <v>4.8899755501222489E-4</v>
      </c>
      <c r="M881" s="3">
        <f t="shared" si="164"/>
        <v>1</v>
      </c>
      <c r="N881" s="3">
        <f t="shared" si="165"/>
        <v>0.25439985932113074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~ganz~ : [ɡants]</v>
      </c>
      <c r="B882" s="2">
        <v>1</v>
      </c>
      <c r="C882" s="1" t="s">
        <v>1126</v>
      </c>
      <c r="D882" s="3">
        <f t="shared" si="157"/>
        <v>4.8899755501222489E-4</v>
      </c>
      <c r="E882" s="3" t="str">
        <f t="shared" si="158"/>
        <v>~ganz~</v>
      </c>
      <c r="F882" s="3" t="str">
        <f t="shared" si="159"/>
        <v>[ɡants]</v>
      </c>
      <c r="G882" s="5">
        <f t="shared" si="160"/>
        <v>4</v>
      </c>
      <c r="H882" s="5">
        <f t="shared" si="161"/>
        <v>5</v>
      </c>
      <c r="I882" s="5">
        <f t="shared" si="162"/>
        <v>5</v>
      </c>
      <c r="J882" s="3" cm="1">
        <f t="array" ref="J882">SUM(_xlfn._xlws.FILTER($D$2:$D$1312,_xlfn.MAP($E$2:$E$1312,_xlfn.LAMBDA(_xlpm.x,_xlpm.x=$E882))))</f>
        <v>4.8899755501222489E-4</v>
      </c>
      <c r="K882" s="3">
        <f t="shared" si="163"/>
        <v>1</v>
      </c>
      <c r="L882" s="3" cm="1">
        <f t="array" ref="L882">SUM(_xlfn._xlws.FILTER($D$2:$D$1312,_xlfn.MAP($F$2:$F$1312,_xlfn.LAMBDA(_xlpm.x,_xlpm.x=$F882))))</f>
        <v>4.8899755501222489E-4</v>
      </c>
      <c r="M882" s="3">
        <f t="shared" si="164"/>
        <v>1</v>
      </c>
      <c r="N882" s="3">
        <f t="shared" si="165"/>
        <v>0.25439985932113074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~eratu~ : [ʁatuː]</v>
      </c>
      <c r="B883" s="2">
        <v>1</v>
      </c>
      <c r="C883" s="1" t="s">
        <v>1125</v>
      </c>
      <c r="D883" s="3">
        <f t="shared" si="157"/>
        <v>4.8899755501222489E-4</v>
      </c>
      <c r="E883" s="3" t="str">
        <f t="shared" si="158"/>
        <v>~eratu~</v>
      </c>
      <c r="F883" s="3" t="str">
        <f t="shared" si="159"/>
        <v>[ʁatuː]</v>
      </c>
      <c r="G883" s="5">
        <f t="shared" si="160"/>
        <v>5</v>
      </c>
      <c r="H883" s="5">
        <f t="shared" si="161"/>
        <v>5</v>
      </c>
      <c r="I883" s="5">
        <f t="shared" si="162"/>
        <v>5</v>
      </c>
      <c r="J883" s="3" cm="1">
        <f t="array" ref="J883">SUM(_xlfn._xlws.FILTER($D$2:$D$1312,_xlfn.MAP($E$2:$E$1312,_xlfn.LAMBDA(_xlpm.x,_xlpm.x=$E883))))</f>
        <v>4.8899755501222489E-4</v>
      </c>
      <c r="K883" s="3">
        <f t="shared" si="163"/>
        <v>1</v>
      </c>
      <c r="L883" s="3" cm="1">
        <f t="array" ref="L883">SUM(_xlfn._xlws.FILTER($D$2:$D$1312,_xlfn.MAP($F$2:$F$1312,_xlfn.LAMBDA(_xlpm.x,_xlpm.x=$F883))))</f>
        <v>4.8899755501222489E-4</v>
      </c>
      <c r="M883" s="3">
        <f t="shared" si="164"/>
        <v>1</v>
      </c>
      <c r="N883" s="3">
        <f t="shared" si="165"/>
        <v>0.25439985932113074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~rade~ : [ʁaːde]</v>
      </c>
      <c r="B884" s="2">
        <v>1</v>
      </c>
      <c r="C884" s="1" t="s">
        <v>1124</v>
      </c>
      <c r="D884" s="3">
        <f t="shared" si="157"/>
        <v>4.8899755501222489E-4</v>
      </c>
      <c r="E884" s="3" t="str">
        <f t="shared" si="158"/>
        <v>~rade~</v>
      </c>
      <c r="F884" s="3" t="str">
        <f t="shared" si="159"/>
        <v>[ʁaːde]</v>
      </c>
      <c r="G884" s="5">
        <f t="shared" si="160"/>
        <v>4</v>
      </c>
      <c r="H884" s="5">
        <f t="shared" si="161"/>
        <v>5</v>
      </c>
      <c r="I884" s="5">
        <f t="shared" si="162"/>
        <v>5</v>
      </c>
      <c r="J884" s="3" cm="1">
        <f t="array" ref="J884">SUM(_xlfn._xlws.FILTER($D$2:$D$1312,_xlfn.MAP($E$2:$E$1312,_xlfn.LAMBDA(_xlpm.x,_xlpm.x=$E884))))</f>
        <v>4.8899755501222489E-4</v>
      </c>
      <c r="K884" s="3">
        <f t="shared" si="163"/>
        <v>1</v>
      </c>
      <c r="L884" s="3" cm="1">
        <f t="array" ref="L884">SUM(_xlfn._xlws.FILTER($D$2:$D$1312,_xlfn.MAP($F$2:$F$1312,_xlfn.LAMBDA(_xlpm.x,_xlpm.x=$F884))))</f>
        <v>4.8899755501222489E-4</v>
      </c>
      <c r="M884" s="3">
        <f t="shared" si="164"/>
        <v>1</v>
      </c>
      <c r="N884" s="3">
        <f t="shared" si="165"/>
        <v>0.25439985932113074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~jagd~ : [ʝaːkt]</v>
      </c>
      <c r="B885" s="2">
        <v>1</v>
      </c>
      <c r="C885" s="1" t="s">
        <v>1123</v>
      </c>
      <c r="D885" s="3">
        <f t="shared" si="157"/>
        <v>4.8899755501222489E-4</v>
      </c>
      <c r="E885" s="3" t="str">
        <f t="shared" si="158"/>
        <v>~jagd~</v>
      </c>
      <c r="F885" s="3" t="str">
        <f t="shared" si="159"/>
        <v>[ʝaːkt]</v>
      </c>
      <c r="G885" s="5">
        <f t="shared" si="160"/>
        <v>4</v>
      </c>
      <c r="H885" s="5">
        <f t="shared" si="161"/>
        <v>5</v>
      </c>
      <c r="I885" s="5">
        <f t="shared" si="162"/>
        <v>5</v>
      </c>
      <c r="J885" s="3" cm="1">
        <f t="array" ref="J885">SUM(_xlfn._xlws.FILTER($D$2:$D$1312,_xlfn.MAP($E$2:$E$1312,_xlfn.LAMBDA(_xlpm.x,_xlpm.x=$E885))))</f>
        <v>4.8899755501222489E-4</v>
      </c>
      <c r="K885" s="3">
        <f t="shared" si="163"/>
        <v>1</v>
      </c>
      <c r="L885" s="3" cm="1">
        <f t="array" ref="L885">SUM(_xlfn._xlws.FILTER($D$2:$D$1312,_xlfn.MAP($F$2:$F$1312,_xlfn.LAMBDA(_xlpm.x,_xlpm.x=$F885))))</f>
        <v>4.8899755501222489E-4</v>
      </c>
      <c r="M885" s="3">
        <f t="shared" si="164"/>
        <v>1</v>
      </c>
      <c r="N885" s="3">
        <f t="shared" si="165"/>
        <v>0.25439985932113074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~geist~ : [ɡaɛst]</v>
      </c>
      <c r="B886" s="2">
        <v>1</v>
      </c>
      <c r="C886" s="1" t="s">
        <v>1122</v>
      </c>
      <c r="D886" s="3">
        <f t="shared" si="157"/>
        <v>4.8899755501222489E-4</v>
      </c>
      <c r="E886" s="3" t="str">
        <f t="shared" si="158"/>
        <v>~geist~</v>
      </c>
      <c r="F886" s="3" t="str">
        <f t="shared" si="159"/>
        <v>[ɡaɛst]</v>
      </c>
      <c r="G886" s="5">
        <f t="shared" si="160"/>
        <v>5</v>
      </c>
      <c r="H886" s="5">
        <f t="shared" si="161"/>
        <v>5</v>
      </c>
      <c r="I886" s="5">
        <f t="shared" si="162"/>
        <v>5</v>
      </c>
      <c r="J886" s="3" cm="1">
        <f t="array" ref="J886">SUM(_xlfn._xlws.FILTER($D$2:$D$1312,_xlfn.MAP($E$2:$E$1312,_xlfn.LAMBDA(_xlpm.x,_xlpm.x=$E886))))</f>
        <v>4.8899755501222489E-4</v>
      </c>
      <c r="K886" s="3">
        <f t="shared" si="163"/>
        <v>1</v>
      </c>
      <c r="L886" s="3" cm="1">
        <f t="array" ref="L886">SUM(_xlfn._xlws.FILTER($D$2:$D$1312,_xlfn.MAP($F$2:$F$1312,_xlfn.LAMBDA(_xlpm.x,_xlpm.x=$F886))))</f>
        <v>4.8899755501222489E-4</v>
      </c>
      <c r="M886" s="3">
        <f t="shared" si="164"/>
        <v>1</v>
      </c>
      <c r="N886" s="3">
        <f t="shared" si="165"/>
        <v>0.25439985932113074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~raten~ : [ʁaːtn]</v>
      </c>
      <c r="B887" s="2">
        <v>1</v>
      </c>
      <c r="C887" s="1" t="s">
        <v>1121</v>
      </c>
      <c r="D887" s="3">
        <f t="shared" si="157"/>
        <v>4.8899755501222489E-4</v>
      </c>
      <c r="E887" s="3" t="str">
        <f t="shared" si="158"/>
        <v>~raten~</v>
      </c>
      <c r="F887" s="3" t="str">
        <f t="shared" si="159"/>
        <v>[ʁaːtn]</v>
      </c>
      <c r="G887" s="5">
        <f t="shared" si="160"/>
        <v>5</v>
      </c>
      <c r="H887" s="5">
        <f t="shared" si="161"/>
        <v>5</v>
      </c>
      <c r="I887" s="5">
        <f t="shared" si="162"/>
        <v>5</v>
      </c>
      <c r="J887" s="3" cm="1">
        <f t="array" ref="J887">SUM(_xlfn._xlws.FILTER($D$2:$D$1312,_xlfn.MAP($E$2:$E$1312,_xlfn.LAMBDA(_xlpm.x,_xlpm.x=$E887))))</f>
        <v>4.8899755501222489E-4</v>
      </c>
      <c r="K887" s="3">
        <f t="shared" si="163"/>
        <v>1</v>
      </c>
      <c r="L887" s="3" cm="1">
        <f t="array" ref="L887">SUM(_xlfn._xlws.FILTER($D$2:$D$1312,_xlfn.MAP($F$2:$F$1312,_xlfn.LAMBDA(_xlpm.x,_xlpm.x=$F887))))</f>
        <v>4.8899755501222489E-4</v>
      </c>
      <c r="M887" s="3">
        <f t="shared" si="164"/>
        <v>1</v>
      </c>
      <c r="N887" s="3">
        <f t="shared" si="165"/>
        <v>0.25439985932113074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~reise~ : [ʁaɛze]</v>
      </c>
      <c r="B888" s="2">
        <v>1</v>
      </c>
      <c r="C888" s="1" t="s">
        <v>1120</v>
      </c>
      <c r="D888" s="3">
        <f t="shared" si="157"/>
        <v>4.8899755501222489E-4</v>
      </c>
      <c r="E888" s="3" t="str">
        <f t="shared" si="158"/>
        <v>~reise~</v>
      </c>
      <c r="F888" s="3" t="str">
        <f t="shared" si="159"/>
        <v>[ʁaɛze]</v>
      </c>
      <c r="G888" s="5">
        <f t="shared" si="160"/>
        <v>5</v>
      </c>
      <c r="H888" s="5">
        <f t="shared" si="161"/>
        <v>5</v>
      </c>
      <c r="I888" s="5">
        <f t="shared" si="162"/>
        <v>5</v>
      </c>
      <c r="J888" s="3" cm="1">
        <f t="array" ref="J888">SUM(_xlfn._xlws.FILTER($D$2:$D$1312,_xlfn.MAP($E$2:$E$1312,_xlfn.LAMBDA(_xlpm.x,_xlpm.x=$E888))))</f>
        <v>4.8899755501222489E-4</v>
      </c>
      <c r="K888" s="3">
        <f t="shared" si="163"/>
        <v>1</v>
      </c>
      <c r="L888" s="3" cm="1">
        <f t="array" ref="L888">SUM(_xlfn._xlws.FILTER($D$2:$D$1312,_xlfn.MAP($F$2:$F$1312,_xlfn.LAMBDA(_xlpm.x,_xlpm.x=$F888))))</f>
        <v>4.8899755501222489E-4</v>
      </c>
      <c r="M888" s="3">
        <f t="shared" si="164"/>
        <v>1</v>
      </c>
      <c r="N888" s="3">
        <f t="shared" si="165"/>
        <v>0.25439985932113074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~rbeit~ : [ʁbaɛt]</v>
      </c>
      <c r="B889" s="2">
        <v>1</v>
      </c>
      <c r="C889" s="1" t="s">
        <v>1119</v>
      </c>
      <c r="D889" s="3">
        <f t="shared" si="157"/>
        <v>4.8899755501222489E-4</v>
      </c>
      <c r="E889" s="3" t="str">
        <f t="shared" si="158"/>
        <v>~rbeit~</v>
      </c>
      <c r="F889" s="3" t="str">
        <f t="shared" si="159"/>
        <v>[ʁbaɛt]</v>
      </c>
      <c r="G889" s="5">
        <f t="shared" si="160"/>
        <v>5</v>
      </c>
      <c r="H889" s="5">
        <f t="shared" si="161"/>
        <v>5</v>
      </c>
      <c r="I889" s="5">
        <f t="shared" si="162"/>
        <v>5</v>
      </c>
      <c r="J889" s="3" cm="1">
        <f t="array" ref="J889">SUM(_xlfn._xlws.FILTER($D$2:$D$1312,_xlfn.MAP($E$2:$E$1312,_xlfn.LAMBDA(_xlpm.x,_xlpm.x=$E889))))</f>
        <v>4.8899755501222489E-4</v>
      </c>
      <c r="K889" s="3">
        <f t="shared" si="163"/>
        <v>1</v>
      </c>
      <c r="L889" s="3" cm="1">
        <f t="array" ref="L889">SUM(_xlfn._xlws.FILTER($D$2:$D$1312,_xlfn.MAP($F$2:$F$1312,_xlfn.LAMBDA(_xlpm.x,_xlpm.x=$F889))))</f>
        <v>4.8899755501222489E-4</v>
      </c>
      <c r="M889" s="3">
        <f t="shared" si="164"/>
        <v>1</v>
      </c>
      <c r="N889" s="3">
        <f t="shared" si="165"/>
        <v>0.25439985932113074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~gebra~ : [ɡebʁa]</v>
      </c>
      <c r="B890" s="2">
        <v>1</v>
      </c>
      <c r="C890" s="1" t="s">
        <v>1118</v>
      </c>
      <c r="D890" s="3">
        <f t="shared" si="157"/>
        <v>4.8899755501222489E-4</v>
      </c>
      <c r="E890" s="3" t="str">
        <f t="shared" si="158"/>
        <v>~gebra~</v>
      </c>
      <c r="F890" s="3" t="str">
        <f t="shared" si="159"/>
        <v>[ɡebʁa]</v>
      </c>
      <c r="G890" s="5">
        <f t="shared" si="160"/>
        <v>5</v>
      </c>
      <c r="H890" s="5">
        <f t="shared" si="161"/>
        <v>5</v>
      </c>
      <c r="I890" s="5">
        <f t="shared" si="162"/>
        <v>5</v>
      </c>
      <c r="J890" s="3" cm="1">
        <f t="array" ref="J890">SUM(_xlfn._xlws.FILTER($D$2:$D$1312,_xlfn.MAP($E$2:$E$1312,_xlfn.LAMBDA(_xlpm.x,_xlpm.x=$E890))))</f>
        <v>4.8899755501222489E-4</v>
      </c>
      <c r="K890" s="3">
        <f t="shared" si="163"/>
        <v>1</v>
      </c>
      <c r="L890" s="3" cm="1">
        <f t="array" ref="L890">SUM(_xlfn._xlws.FILTER($D$2:$D$1312,_xlfn.MAP($F$2:$F$1312,_xlfn.LAMBDA(_xlpm.x,_xlpm.x=$F890))))</f>
        <v>4.8899755501222489E-4</v>
      </c>
      <c r="M890" s="3">
        <f t="shared" si="164"/>
        <v>1</v>
      </c>
      <c r="N890" s="3">
        <f t="shared" si="165"/>
        <v>0.25439985932113074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~geträ~ : [ɡetʁɛ]</v>
      </c>
      <c r="B891" s="2">
        <v>1</v>
      </c>
      <c r="C891" s="1" t="s">
        <v>1117</v>
      </c>
      <c r="D891" s="3">
        <f t="shared" si="157"/>
        <v>4.8899755501222489E-4</v>
      </c>
      <c r="E891" s="3" t="str">
        <f t="shared" si="158"/>
        <v>~geträ~</v>
      </c>
      <c r="F891" s="3" t="str">
        <f t="shared" si="159"/>
        <v>[ɡetʁɛ]</v>
      </c>
      <c r="G891" s="5">
        <f t="shared" si="160"/>
        <v>5</v>
      </c>
      <c r="H891" s="5">
        <f t="shared" si="161"/>
        <v>5</v>
      </c>
      <c r="I891" s="5">
        <f t="shared" si="162"/>
        <v>5</v>
      </c>
      <c r="J891" s="3" cm="1">
        <f t="array" ref="J891">SUM(_xlfn._xlws.FILTER($D$2:$D$1312,_xlfn.MAP($E$2:$E$1312,_xlfn.LAMBDA(_xlpm.x,_xlpm.x=$E891))))</f>
        <v>4.8899755501222489E-4</v>
      </c>
      <c r="K891" s="3">
        <f t="shared" si="163"/>
        <v>1</v>
      </c>
      <c r="L891" s="3" cm="1">
        <f t="array" ref="L891">SUM(_xlfn._xlws.FILTER($D$2:$D$1312,_xlfn.MAP($F$2:$F$1312,_xlfn.LAMBDA(_xlpm.x,_xlpm.x=$F891))))</f>
        <v>4.8899755501222489E-4</v>
      </c>
      <c r="M891" s="3">
        <f t="shared" si="164"/>
        <v>1</v>
      </c>
      <c r="N891" s="3">
        <f t="shared" si="165"/>
        <v>0.25439985932113074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~gewe~ : [ɡeveː]</v>
      </c>
      <c r="B892" s="2">
        <v>1</v>
      </c>
      <c r="C892" s="1" t="s">
        <v>1116</v>
      </c>
      <c r="D892" s="3">
        <f t="shared" si="157"/>
        <v>4.8899755501222489E-4</v>
      </c>
      <c r="E892" s="3" t="str">
        <f t="shared" si="158"/>
        <v>~gewe~</v>
      </c>
      <c r="F892" s="3" t="str">
        <f t="shared" si="159"/>
        <v>[ɡeveː]</v>
      </c>
      <c r="G892" s="5">
        <f t="shared" si="160"/>
        <v>4</v>
      </c>
      <c r="H892" s="5">
        <f t="shared" si="161"/>
        <v>5</v>
      </c>
      <c r="I892" s="5">
        <f t="shared" si="162"/>
        <v>5</v>
      </c>
      <c r="J892" s="3" cm="1">
        <f t="array" ref="J892">SUM(_xlfn._xlws.FILTER($D$2:$D$1312,_xlfn.MAP($E$2:$E$1312,_xlfn.LAMBDA(_xlpm.x,_xlpm.x=$E892))))</f>
        <v>4.8899755501222489E-4</v>
      </c>
      <c r="K892" s="3">
        <f t="shared" si="163"/>
        <v>1</v>
      </c>
      <c r="L892" s="3" cm="1">
        <f t="array" ref="L892">SUM(_xlfn._xlws.FILTER($D$2:$D$1312,_xlfn.MAP($F$2:$F$1312,_xlfn.LAMBDA(_xlpm.x,_xlpm.x=$F892))))</f>
        <v>4.8899755501222489E-4</v>
      </c>
      <c r="M892" s="3">
        <f t="shared" si="164"/>
        <v>1</v>
      </c>
      <c r="N892" s="3">
        <f t="shared" si="165"/>
        <v>0.25439985932113074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~geben~ : [ɡeːbm]</v>
      </c>
      <c r="B893" s="2">
        <v>1</v>
      </c>
      <c r="C893" s="1" t="s">
        <v>1115</v>
      </c>
      <c r="D893" s="3">
        <f t="shared" si="157"/>
        <v>4.8899755501222489E-4</v>
      </c>
      <c r="E893" s="3" t="str">
        <f t="shared" si="158"/>
        <v>~geben~</v>
      </c>
      <c r="F893" s="3" t="str">
        <f t="shared" si="159"/>
        <v>[ɡeːbm]</v>
      </c>
      <c r="G893" s="5">
        <f t="shared" si="160"/>
        <v>5</v>
      </c>
      <c r="H893" s="5">
        <f t="shared" si="161"/>
        <v>5</v>
      </c>
      <c r="I893" s="5">
        <f t="shared" si="162"/>
        <v>5</v>
      </c>
      <c r="J893" s="3" cm="1">
        <f t="array" ref="J893">SUM(_xlfn._xlws.FILTER($D$2:$D$1312,_xlfn.MAP($E$2:$E$1312,_xlfn.LAMBDA(_xlpm.x,_xlpm.x=$E893))))</f>
        <v>4.8899755501222489E-4</v>
      </c>
      <c r="K893" s="3">
        <f t="shared" si="163"/>
        <v>1</v>
      </c>
      <c r="L893" s="3" cm="1">
        <f t="array" ref="L893">SUM(_xlfn._xlws.FILTER($D$2:$D$1312,_xlfn.MAP($F$2:$F$1312,_xlfn.LAMBDA(_xlpm.x,_xlpm.x=$F893))))</f>
        <v>4.8899755501222489E-4</v>
      </c>
      <c r="M893" s="3">
        <f t="shared" si="164"/>
        <v>1</v>
      </c>
      <c r="N893" s="3">
        <f t="shared" si="165"/>
        <v>0.25439985932113074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~rede~ : [ʁeːde]</v>
      </c>
      <c r="B894" s="2">
        <v>1</v>
      </c>
      <c r="C894" s="1" t="s">
        <v>1114</v>
      </c>
      <c r="D894" s="3">
        <f t="shared" si="157"/>
        <v>4.8899755501222489E-4</v>
      </c>
      <c r="E894" s="3" t="str">
        <f t="shared" si="158"/>
        <v>~rede~</v>
      </c>
      <c r="F894" s="3" t="str">
        <f t="shared" si="159"/>
        <v>[ʁeːde]</v>
      </c>
      <c r="G894" s="5">
        <f t="shared" si="160"/>
        <v>4</v>
      </c>
      <c r="H894" s="5">
        <f t="shared" si="161"/>
        <v>5</v>
      </c>
      <c r="I894" s="5">
        <f t="shared" si="162"/>
        <v>5</v>
      </c>
      <c r="J894" s="3" cm="1">
        <f t="array" ref="J894">SUM(_xlfn._xlws.FILTER($D$2:$D$1312,_xlfn.MAP($E$2:$E$1312,_xlfn.LAMBDA(_xlpm.x,_xlpm.x=$E894))))</f>
        <v>4.8899755501222489E-4</v>
      </c>
      <c r="K894" s="3">
        <f t="shared" si="163"/>
        <v>1</v>
      </c>
      <c r="L894" s="3" cm="1">
        <f t="array" ref="L894">SUM(_xlfn._xlws.FILTER($D$2:$D$1312,_xlfn.MAP($F$2:$F$1312,_xlfn.LAMBDA(_xlpm.x,_xlpm.x=$F894))))</f>
        <v>4.8899755501222489E-4</v>
      </c>
      <c r="M894" s="3">
        <f t="shared" si="164"/>
        <v>1</v>
      </c>
      <c r="N894" s="3">
        <f t="shared" si="165"/>
        <v>0.25439985932113074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~jeder~ : [ʝeːdɐ]</v>
      </c>
      <c r="B895" s="2">
        <v>1</v>
      </c>
      <c r="C895" s="1" t="s">
        <v>1113</v>
      </c>
      <c r="D895" s="3">
        <f t="shared" si="157"/>
        <v>4.8899755501222489E-4</v>
      </c>
      <c r="E895" s="3" t="str">
        <f t="shared" si="158"/>
        <v>~jeder~</v>
      </c>
      <c r="F895" s="3" t="str">
        <f t="shared" si="159"/>
        <v>[ʝeːdɐ]</v>
      </c>
      <c r="G895" s="5">
        <f t="shared" si="160"/>
        <v>5</v>
      </c>
      <c r="H895" s="5">
        <f t="shared" si="161"/>
        <v>5</v>
      </c>
      <c r="I895" s="5">
        <f t="shared" si="162"/>
        <v>5</v>
      </c>
      <c r="J895" s="3" cm="1">
        <f t="array" ref="J895">SUM(_xlfn._xlws.FILTER($D$2:$D$1312,_xlfn.MAP($E$2:$E$1312,_xlfn.LAMBDA(_xlpm.x,_xlpm.x=$E895))))</f>
        <v>4.8899755501222489E-4</v>
      </c>
      <c r="K895" s="3">
        <f t="shared" si="163"/>
        <v>1</v>
      </c>
      <c r="L895" s="3" cm="1">
        <f t="array" ref="L895">SUM(_xlfn._xlws.FILTER($D$2:$D$1312,_xlfn.MAP($F$2:$F$1312,_xlfn.LAMBDA(_xlpm.x,_xlpm.x=$F895))))</f>
        <v>4.8899755501222489E-4</v>
      </c>
      <c r="M895" s="3">
        <f t="shared" si="164"/>
        <v>1</v>
      </c>
      <c r="N895" s="3">
        <f t="shared" si="165"/>
        <v>0.25439985932113074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~regie~ : [ʁeɡiː]</v>
      </c>
      <c r="B896" s="2">
        <v>1</v>
      </c>
      <c r="C896" s="1" t="s">
        <v>1112</v>
      </c>
      <c r="D896" s="3">
        <f t="shared" si="157"/>
        <v>4.8899755501222489E-4</v>
      </c>
      <c r="E896" s="3" t="str">
        <f t="shared" si="158"/>
        <v>~regie~</v>
      </c>
      <c r="F896" s="3" t="str">
        <f t="shared" si="159"/>
        <v>[ʁeɡiː]</v>
      </c>
      <c r="G896" s="5">
        <f t="shared" si="160"/>
        <v>5</v>
      </c>
      <c r="H896" s="5">
        <f t="shared" si="161"/>
        <v>5</v>
      </c>
      <c r="I896" s="5">
        <f t="shared" si="162"/>
        <v>5</v>
      </c>
      <c r="J896" s="3" cm="1">
        <f t="array" ref="J896">SUM(_xlfn._xlws.FILTER($D$2:$D$1312,_xlfn.MAP($E$2:$E$1312,_xlfn.LAMBDA(_xlpm.x,_xlpm.x=$E896))))</f>
        <v>4.8899755501222489E-4</v>
      </c>
      <c r="K896" s="3">
        <f t="shared" si="163"/>
        <v>1</v>
      </c>
      <c r="L896" s="3" cm="1">
        <f t="array" ref="L896">SUM(_xlfn._xlws.FILTER($D$2:$D$1312,_xlfn.MAP($F$2:$F$1312,_xlfn.LAMBDA(_xlpm.x,_xlpm.x=$F896))))</f>
        <v>4.8899755501222489E-4</v>
      </c>
      <c r="M896" s="3">
        <f t="shared" si="164"/>
        <v>1</v>
      </c>
      <c r="N896" s="3">
        <f t="shared" si="165"/>
        <v>0.25439985932113074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~regel~ : [ʁeːɡl]</v>
      </c>
      <c r="B897" s="2">
        <v>1</v>
      </c>
      <c r="C897" s="1" t="s">
        <v>1111</v>
      </c>
      <c r="D897" s="3">
        <f t="shared" si="157"/>
        <v>4.8899755501222489E-4</v>
      </c>
      <c r="E897" s="3" t="str">
        <f t="shared" si="158"/>
        <v>~regel~</v>
      </c>
      <c r="F897" s="3" t="str">
        <f t="shared" si="159"/>
        <v>[ʁeːɡl]</v>
      </c>
      <c r="G897" s="5">
        <f t="shared" si="160"/>
        <v>5</v>
      </c>
      <c r="H897" s="5">
        <f t="shared" si="161"/>
        <v>5</v>
      </c>
      <c r="I897" s="5">
        <f t="shared" si="162"/>
        <v>5</v>
      </c>
      <c r="J897" s="3" cm="1">
        <f t="array" ref="J897">SUM(_xlfn._xlws.FILTER($D$2:$D$1312,_xlfn.MAP($E$2:$E$1312,_xlfn.LAMBDA(_xlpm.x,_xlpm.x=$E897))))</f>
        <v>4.8899755501222489E-4</v>
      </c>
      <c r="K897" s="3">
        <f t="shared" si="163"/>
        <v>1</v>
      </c>
      <c r="L897" s="3" cm="1">
        <f t="array" ref="L897">SUM(_xlfn._xlws.FILTER($D$2:$D$1312,_xlfn.MAP($F$2:$F$1312,_xlfn.LAMBDA(_xlpm.x,_xlpm.x=$F897))))</f>
        <v>4.8899755501222489E-4</v>
      </c>
      <c r="M897" s="3">
        <f t="shared" si="164"/>
        <v>1</v>
      </c>
      <c r="N897" s="3">
        <f t="shared" si="165"/>
        <v>0.25439985932113074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~riesi~ : [ʁiːzɪ]</v>
      </c>
      <c r="B898" s="2">
        <v>1</v>
      </c>
      <c r="C898" s="1" t="s">
        <v>1110</v>
      </c>
      <c r="D898" s="3">
        <f t="shared" ref="D898:D961" si="169">B898/freq.sum.r1a</f>
        <v>4.8899755501222489E-4</v>
      </c>
      <c r="E898" s="3" t="str">
        <f t="shared" ref="E898:E961" si="170">_xlfn.LET(_xlpm.sep,":",_xlpm.w,$C898,_xlfn.CONCAT("~",RIGHT(_xlpm.w,LEN(_xlpm.w)-FIND(_xlpm.sep,_xlpm.w)),"~"))</f>
        <v>~riesi~</v>
      </c>
      <c r="F898" s="3" t="str">
        <f t="shared" ref="F898:F961" si="171">_xlfn.LET(_xlpm.sep,":",_xlpm.w,$C898,_xlfn.CONCAT("[",LEFT(_xlpm.w,FIND(_xlpm.sep,_xlpm.w)-1),"]"))</f>
        <v>[ʁiːzɪ]</v>
      </c>
      <c r="G898" s="5">
        <f t="shared" ref="G898:G961" si="172">_xlfn.LET(_xlpm.w,E898,LEN(_xlpm.w)-2)</f>
        <v>5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5</v>
      </c>
      <c r="J898" s="3" cm="1">
        <f t="array" ref="J898">SUM(_xlfn._xlws.FILTER($D$2:$D$1312,_xlfn.MAP($E$2:$E$1312,_xlfn.LAMBDA(_xlpm.x,_xlpm.x=$E898))))</f>
        <v>4.8899755501222489E-4</v>
      </c>
      <c r="K898" s="3">
        <f t="shared" ref="K898:K961" si="175">$D898/J898</f>
        <v>1</v>
      </c>
      <c r="L898" s="3" cm="1">
        <f t="array" ref="L898">SUM(_xlfn._xlws.FILTER($D$2:$D$1312,_xlfn.MAP($F$2:$F$1312,_xlfn.LAMBDA(_xlpm.x,_xlpm.x=$F898))))</f>
        <v>4.8899755501222489E-4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0.25439985932113074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~giere~ : [ɡiːʁe]</v>
      </c>
      <c r="B899" s="2">
        <v>1</v>
      </c>
      <c r="C899" s="1" t="s">
        <v>1109</v>
      </c>
      <c r="D899" s="3">
        <f t="shared" si="169"/>
        <v>4.8899755501222489E-4</v>
      </c>
      <c r="E899" s="3" t="str">
        <f t="shared" si="170"/>
        <v>~giere~</v>
      </c>
      <c r="F899" s="3" t="str">
        <f t="shared" si="171"/>
        <v>[ɡiːʁe]</v>
      </c>
      <c r="G899" s="5">
        <f t="shared" si="172"/>
        <v>5</v>
      </c>
      <c r="H899" s="5">
        <f t="shared" si="173"/>
        <v>5</v>
      </c>
      <c r="I899" s="5">
        <f t="shared" si="174"/>
        <v>5</v>
      </c>
      <c r="J899" s="3" cm="1">
        <f t="array" ref="J899">SUM(_xlfn._xlws.FILTER($D$2:$D$1312,_xlfn.MAP($E$2:$E$1312,_xlfn.LAMBDA(_xlpm.x,_xlpm.x=$E899))))</f>
        <v>4.8899755501222489E-4</v>
      </c>
      <c r="K899" s="3">
        <f t="shared" si="175"/>
        <v>1</v>
      </c>
      <c r="L899" s="3" cm="1">
        <f t="array" ref="L899">SUM(_xlfn._xlws.FILTER($D$2:$D$1312,_xlfn.MAP($F$2:$F$1312,_xlfn.LAMBDA(_xlpm.x,_xlpm.x=$F899))))</f>
        <v>4.8899755501222489E-4</v>
      </c>
      <c r="M899" s="3">
        <f t="shared" si="176"/>
        <v>1</v>
      </c>
      <c r="N899" s="3">
        <f t="shared" si="177"/>
        <v>0.25439985932113074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~glas~ : [ɡlaːs]</v>
      </c>
      <c r="B900" s="2">
        <v>1</v>
      </c>
      <c r="C900" s="1" t="s">
        <v>1108</v>
      </c>
      <c r="D900" s="3">
        <f t="shared" si="169"/>
        <v>4.8899755501222489E-4</v>
      </c>
      <c r="E900" s="3" t="str">
        <f t="shared" si="170"/>
        <v>~glas~</v>
      </c>
      <c r="F900" s="3" t="str">
        <f t="shared" si="171"/>
        <v>[ɡlaːs]</v>
      </c>
      <c r="G900" s="5">
        <f t="shared" si="172"/>
        <v>4</v>
      </c>
      <c r="H900" s="5">
        <f t="shared" si="173"/>
        <v>5</v>
      </c>
      <c r="I900" s="5">
        <f t="shared" si="174"/>
        <v>5</v>
      </c>
      <c r="J900" s="3" cm="1">
        <f t="array" ref="J900">SUM(_xlfn._xlws.FILTER($D$2:$D$1312,_xlfn.MAP($E$2:$E$1312,_xlfn.LAMBDA(_xlpm.x,_xlpm.x=$E900))))</f>
        <v>4.8899755501222489E-4</v>
      </c>
      <c r="K900" s="3">
        <f t="shared" si="175"/>
        <v>1</v>
      </c>
      <c r="L900" s="3" cm="1">
        <f t="array" ref="L900">SUM(_xlfn._xlws.FILTER($D$2:$D$1312,_xlfn.MAP($F$2:$F$1312,_xlfn.LAMBDA(_xlpm.x,_xlpm.x=$F900))))</f>
        <v>4.8899755501222489E-4</v>
      </c>
      <c r="M900" s="3">
        <f t="shared" si="176"/>
        <v>1</v>
      </c>
      <c r="N900" s="3">
        <f t="shared" si="177"/>
        <v>0.25439985932113074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~rma_~ : [ʁmaː_]</v>
      </c>
      <c r="B901" s="2">
        <v>1</v>
      </c>
      <c r="C901" s="1" t="s">
        <v>1107</v>
      </c>
      <c r="D901" s="3">
        <f t="shared" si="169"/>
        <v>4.8899755501222489E-4</v>
      </c>
      <c r="E901" s="3" t="str">
        <f t="shared" si="170"/>
        <v>~rma_~</v>
      </c>
      <c r="F901" s="3" t="str">
        <f t="shared" si="171"/>
        <v>[ʁmaː_]</v>
      </c>
      <c r="G901" s="5">
        <f t="shared" si="172"/>
        <v>4</v>
      </c>
      <c r="H901" s="5">
        <f t="shared" si="173"/>
        <v>5</v>
      </c>
      <c r="I901" s="5">
        <f t="shared" si="174"/>
        <v>5</v>
      </c>
      <c r="J901" s="3" cm="1">
        <f t="array" ref="J901">SUM(_xlfn._xlws.FILTER($D$2:$D$1312,_xlfn.MAP($E$2:$E$1312,_xlfn.LAMBDA(_xlpm.x,_xlpm.x=$E901))))</f>
        <v>4.8899755501222489E-4</v>
      </c>
      <c r="K901" s="3">
        <f t="shared" si="175"/>
        <v>1</v>
      </c>
      <c r="L901" s="3" cm="1">
        <f t="array" ref="L901">SUM(_xlfn._xlws.FILTER($D$2:$D$1312,_xlfn.MAP($F$2:$F$1312,_xlfn.LAMBDA(_xlpm.x,_xlpm.x=$F901))))</f>
        <v>4.8899755501222489E-4</v>
      </c>
      <c r="M901" s="3">
        <f t="shared" si="176"/>
        <v>1</v>
      </c>
      <c r="N901" s="3">
        <f t="shared" si="177"/>
        <v>0.25439985932113074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~gment~ : [ɡmɛnt]</v>
      </c>
      <c r="B902" s="2">
        <v>1</v>
      </c>
      <c r="C902" s="1" t="s">
        <v>1106</v>
      </c>
      <c r="D902" s="3">
        <f t="shared" si="169"/>
        <v>4.8899755501222489E-4</v>
      </c>
      <c r="E902" s="3" t="str">
        <f t="shared" si="170"/>
        <v>~gment~</v>
      </c>
      <c r="F902" s="3" t="str">
        <f t="shared" si="171"/>
        <v>[ɡmɛnt]</v>
      </c>
      <c r="G902" s="5">
        <f t="shared" si="172"/>
        <v>5</v>
      </c>
      <c r="H902" s="5">
        <f t="shared" si="173"/>
        <v>5</v>
      </c>
      <c r="I902" s="5">
        <f t="shared" si="174"/>
        <v>5</v>
      </c>
      <c r="J902" s="3" cm="1">
        <f t="array" ref="J902">SUM(_xlfn._xlws.FILTER($D$2:$D$1312,_xlfn.MAP($E$2:$E$1312,_xlfn.LAMBDA(_xlpm.x,_xlpm.x=$E902))))</f>
        <v>4.8899755501222489E-4</v>
      </c>
      <c r="K902" s="3">
        <f t="shared" si="175"/>
        <v>1</v>
      </c>
      <c r="L902" s="3" cm="1">
        <f t="array" ref="L902">SUM(_xlfn._xlws.FILTER($D$2:$D$1312,_xlfn.MAP($F$2:$F$1312,_xlfn.LAMBDA(_xlpm.x,_xlpm.x=$F902))))</f>
        <v>4.8899755501222489E-4</v>
      </c>
      <c r="M902" s="3">
        <f t="shared" si="176"/>
        <v>1</v>
      </c>
      <c r="N902" s="3">
        <f t="shared" si="177"/>
        <v>0.25439985932113074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~gnet~ : [ɡneːt]</v>
      </c>
      <c r="B903" s="2">
        <v>1</v>
      </c>
      <c r="C903" s="1" t="s">
        <v>1105</v>
      </c>
      <c r="D903" s="3">
        <f t="shared" si="169"/>
        <v>4.8899755501222489E-4</v>
      </c>
      <c r="E903" s="3" t="str">
        <f t="shared" si="170"/>
        <v>~gnet~</v>
      </c>
      <c r="F903" s="3" t="str">
        <f t="shared" si="171"/>
        <v>[ɡneːt]</v>
      </c>
      <c r="G903" s="5">
        <f t="shared" si="172"/>
        <v>4</v>
      </c>
      <c r="H903" s="5">
        <f t="shared" si="173"/>
        <v>5</v>
      </c>
      <c r="I903" s="5">
        <f t="shared" si="174"/>
        <v>5</v>
      </c>
      <c r="J903" s="3" cm="1">
        <f t="array" ref="J903">SUM(_xlfn._xlws.FILTER($D$2:$D$1312,_xlfn.MAP($E$2:$E$1312,_xlfn.LAMBDA(_xlpm.x,_xlpm.x=$E903))))</f>
        <v>4.8899755501222489E-4</v>
      </c>
      <c r="K903" s="3">
        <f t="shared" si="175"/>
        <v>1</v>
      </c>
      <c r="L903" s="3" cm="1">
        <f t="array" ref="L903">SUM(_xlfn._xlws.FILTER($D$2:$D$1312,_xlfn.MAP($F$2:$F$1312,_xlfn.LAMBDA(_xlpm.x,_xlpm.x=$F903))))</f>
        <v>4.8899755501222489E-4</v>
      </c>
      <c r="M903" s="3">
        <f t="shared" si="176"/>
        <v>1</v>
      </c>
      <c r="N903" s="3">
        <f t="shared" si="177"/>
        <v>0.25439985932113074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~rnte_~ : [ʁnte_]</v>
      </c>
      <c r="B904" s="2">
        <v>1</v>
      </c>
      <c r="C904" s="1" t="s">
        <v>1104</v>
      </c>
      <c r="D904" s="3">
        <f t="shared" si="169"/>
        <v>4.8899755501222489E-4</v>
      </c>
      <c r="E904" s="3" t="str">
        <f t="shared" si="170"/>
        <v>~rnte_~</v>
      </c>
      <c r="F904" s="3" t="str">
        <f t="shared" si="171"/>
        <v>[ʁnte_]</v>
      </c>
      <c r="G904" s="5">
        <f t="shared" si="172"/>
        <v>5</v>
      </c>
      <c r="H904" s="5">
        <f t="shared" si="173"/>
        <v>5</v>
      </c>
      <c r="I904" s="5">
        <f t="shared" si="174"/>
        <v>5</v>
      </c>
      <c r="J904" s="3" cm="1">
        <f t="array" ref="J904">SUM(_xlfn._xlws.FILTER($D$2:$D$1312,_xlfn.MAP($E$2:$E$1312,_xlfn.LAMBDA(_xlpm.x,_xlpm.x=$E904))))</f>
        <v>4.8899755501222489E-4</v>
      </c>
      <c r="K904" s="3">
        <f t="shared" si="175"/>
        <v>1</v>
      </c>
      <c r="L904" s="3" cm="1">
        <f t="array" ref="L904">SUM(_xlfn._xlws.FILTER($D$2:$D$1312,_xlfn.MAP($F$2:$F$1312,_xlfn.LAMBDA(_xlpm.x,_xlpm.x=$F904))))</f>
        <v>4.8899755501222489E-4</v>
      </c>
      <c r="M904" s="3">
        <f t="shared" si="176"/>
        <v>1</v>
      </c>
      <c r="N904" s="3">
        <f t="shared" si="177"/>
        <v>0.25439985932113074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~spaß~ : [ʃpaːs]</v>
      </c>
      <c r="B905" s="2">
        <v>1</v>
      </c>
      <c r="C905" s="1" t="s">
        <v>1103</v>
      </c>
      <c r="D905" s="3">
        <f t="shared" si="169"/>
        <v>4.8899755501222489E-4</v>
      </c>
      <c r="E905" s="3" t="str">
        <f t="shared" si="170"/>
        <v>~spaß~</v>
      </c>
      <c r="F905" s="3" t="str">
        <f t="shared" si="171"/>
        <v>[ʃpaːs]</v>
      </c>
      <c r="G905" s="5">
        <f t="shared" si="172"/>
        <v>4</v>
      </c>
      <c r="H905" s="5">
        <f t="shared" si="173"/>
        <v>5</v>
      </c>
      <c r="I905" s="5">
        <f t="shared" si="174"/>
        <v>5</v>
      </c>
      <c r="J905" s="3" cm="1">
        <f t="array" ref="J905">SUM(_xlfn._xlws.FILTER($D$2:$D$1312,_xlfn.MAP($E$2:$E$1312,_xlfn.LAMBDA(_xlpm.x,_xlpm.x=$E905))))</f>
        <v>4.8899755501222489E-4</v>
      </c>
      <c r="K905" s="3">
        <f t="shared" si="175"/>
        <v>1</v>
      </c>
      <c r="L905" s="3" cm="1">
        <f t="array" ref="L905">SUM(_xlfn._xlws.FILTER($D$2:$D$1312,_xlfn.MAP($F$2:$F$1312,_xlfn.LAMBDA(_xlpm.x,_xlpm.x=$F905))))</f>
        <v>4.8899755501222489E-4</v>
      </c>
      <c r="M905" s="3">
        <f t="shared" si="176"/>
        <v>1</v>
      </c>
      <c r="N905" s="3">
        <f t="shared" si="177"/>
        <v>0.25439985932113074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~spur~ : [ʃpuːɐ]</v>
      </c>
      <c r="B906" s="2">
        <v>1</v>
      </c>
      <c r="C906" s="1" t="s">
        <v>1102</v>
      </c>
      <c r="D906" s="3">
        <f t="shared" si="169"/>
        <v>4.8899755501222489E-4</v>
      </c>
      <c r="E906" s="3" t="str">
        <f t="shared" si="170"/>
        <v>~spur~</v>
      </c>
      <c r="F906" s="3" t="str">
        <f t="shared" si="171"/>
        <v>[ʃpuːɐ]</v>
      </c>
      <c r="G906" s="5">
        <f t="shared" si="172"/>
        <v>4</v>
      </c>
      <c r="H906" s="5">
        <f t="shared" si="173"/>
        <v>5</v>
      </c>
      <c r="I906" s="5">
        <f t="shared" si="174"/>
        <v>5</v>
      </c>
      <c r="J906" s="3" cm="1">
        <f t="array" ref="J906">SUM(_xlfn._xlws.FILTER($D$2:$D$1312,_xlfn.MAP($E$2:$E$1312,_xlfn.LAMBDA(_xlpm.x,_xlpm.x=$E906))))</f>
        <v>4.8899755501222489E-4</v>
      </c>
      <c r="K906" s="3">
        <f t="shared" si="175"/>
        <v>1</v>
      </c>
      <c r="L906" s="3" cm="1">
        <f t="array" ref="L906">SUM(_xlfn._xlws.FILTER($D$2:$D$1312,_xlfn.MAP($F$2:$F$1312,_xlfn.LAMBDA(_xlpm.x,_xlpm.x=$F906))))</f>
        <v>4.8899755501222489E-4</v>
      </c>
      <c r="M906" s="3">
        <f t="shared" si="176"/>
        <v>1</v>
      </c>
      <c r="N906" s="3">
        <f t="shared" si="177"/>
        <v>0.25439985932113074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~spät~ : [ʃpɛːt]</v>
      </c>
      <c r="B907" s="2">
        <v>1</v>
      </c>
      <c r="C907" s="1" t="s">
        <v>1101</v>
      </c>
      <c r="D907" s="3">
        <f t="shared" si="169"/>
        <v>4.8899755501222489E-4</v>
      </c>
      <c r="E907" s="3" t="str">
        <f t="shared" si="170"/>
        <v>~spät~</v>
      </c>
      <c r="F907" s="3" t="str">
        <f t="shared" si="171"/>
        <v>[ʃpɛːt]</v>
      </c>
      <c r="G907" s="5">
        <f t="shared" si="172"/>
        <v>4</v>
      </c>
      <c r="H907" s="5">
        <f t="shared" si="173"/>
        <v>5</v>
      </c>
      <c r="I907" s="5">
        <f t="shared" si="174"/>
        <v>5</v>
      </c>
      <c r="J907" s="3" cm="1">
        <f t="array" ref="J907">SUM(_xlfn._xlws.FILTER($D$2:$D$1312,_xlfn.MAP($E$2:$E$1312,_xlfn.LAMBDA(_xlpm.x,_xlpm.x=$E907))))</f>
        <v>4.8899755501222489E-4</v>
      </c>
      <c r="K907" s="3">
        <f t="shared" si="175"/>
        <v>1</v>
      </c>
      <c r="L907" s="3" cm="1">
        <f t="array" ref="L907">SUM(_xlfn._xlws.FILTER($D$2:$D$1312,_xlfn.MAP($F$2:$F$1312,_xlfn.LAMBDA(_xlpm.x,_xlpm.x=$F907))))</f>
        <v>4.8899755501222489E-4</v>
      </c>
      <c r="M907" s="3">
        <f t="shared" si="176"/>
        <v>1</v>
      </c>
      <c r="N907" s="3">
        <f t="shared" si="177"/>
        <v>0.25439985932113074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~rtei_~ : [ʁtaɛ_]</v>
      </c>
      <c r="B908" s="2">
        <v>1</v>
      </c>
      <c r="C908" s="1" t="s">
        <v>1100</v>
      </c>
      <c r="D908" s="3">
        <f t="shared" si="169"/>
        <v>4.8899755501222489E-4</v>
      </c>
      <c r="E908" s="3" t="str">
        <f t="shared" si="170"/>
        <v>~rtei_~</v>
      </c>
      <c r="F908" s="3" t="str">
        <f t="shared" si="171"/>
        <v>[ʁtaɛ_]</v>
      </c>
      <c r="G908" s="5">
        <f t="shared" si="172"/>
        <v>5</v>
      </c>
      <c r="H908" s="5">
        <f t="shared" si="173"/>
        <v>5</v>
      </c>
      <c r="I908" s="5">
        <f t="shared" si="174"/>
        <v>5</v>
      </c>
      <c r="J908" s="3" cm="1">
        <f t="array" ref="J908">SUM(_xlfn._xlws.FILTER($D$2:$D$1312,_xlfn.MAP($E$2:$E$1312,_xlfn.LAMBDA(_xlpm.x,_xlpm.x=$E908))))</f>
        <v>4.8899755501222489E-4</v>
      </c>
      <c r="K908" s="3">
        <f t="shared" si="175"/>
        <v>1</v>
      </c>
      <c r="L908" s="3" cm="1">
        <f t="array" ref="L908">SUM(_xlfn._xlws.FILTER($D$2:$D$1312,_xlfn.MAP($F$2:$F$1312,_xlfn.LAMBDA(_xlpm.x,_xlpm.x=$F908))))</f>
        <v>4.8899755501222489E-4</v>
      </c>
      <c r="M908" s="3">
        <f t="shared" si="176"/>
        <v>1</v>
      </c>
      <c r="N908" s="3">
        <f t="shared" si="177"/>
        <v>0.25439985932113074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~stark~ : [ʃtaʁk]</v>
      </c>
      <c r="B909" s="2">
        <v>1</v>
      </c>
      <c r="C909" s="1" t="s">
        <v>1099</v>
      </c>
      <c r="D909" s="3">
        <f t="shared" si="169"/>
        <v>4.8899755501222489E-4</v>
      </c>
      <c r="E909" s="3" t="str">
        <f t="shared" si="170"/>
        <v>~stark~</v>
      </c>
      <c r="F909" s="3" t="str">
        <f t="shared" si="171"/>
        <v>[ʃtaʁk]</v>
      </c>
      <c r="G909" s="5">
        <f t="shared" si="172"/>
        <v>5</v>
      </c>
      <c r="H909" s="5">
        <f t="shared" si="173"/>
        <v>5</v>
      </c>
      <c r="I909" s="5">
        <f t="shared" si="174"/>
        <v>5</v>
      </c>
      <c r="J909" s="3" cm="1">
        <f t="array" ref="J909">SUM(_xlfn._xlws.FILTER($D$2:$D$1312,_xlfn.MAP($E$2:$E$1312,_xlfn.LAMBDA(_xlpm.x,_xlpm.x=$E909))))</f>
        <v>4.8899755501222489E-4</v>
      </c>
      <c r="K909" s="3">
        <f t="shared" si="175"/>
        <v>1</v>
      </c>
      <c r="L909" s="3" cm="1">
        <f t="array" ref="L909">SUM(_xlfn._xlws.FILTER($D$2:$D$1312,_xlfn.MAP($F$2:$F$1312,_xlfn.LAMBDA(_xlpm.x,_xlpm.x=$F909))))</f>
        <v>4.8899755501222489E-4</v>
      </c>
      <c r="M909" s="3">
        <f t="shared" si="176"/>
        <v>1</v>
      </c>
      <c r="N909" s="3">
        <f t="shared" si="177"/>
        <v>0.25439985932113074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~stein~ : [ʃtaɛn]</v>
      </c>
      <c r="B910" s="2">
        <v>1</v>
      </c>
      <c r="C910" s="1" t="s">
        <v>1098</v>
      </c>
      <c r="D910" s="3">
        <f t="shared" si="169"/>
        <v>4.8899755501222489E-4</v>
      </c>
      <c r="E910" s="3" t="str">
        <f t="shared" si="170"/>
        <v>~stein~</v>
      </c>
      <c r="F910" s="3" t="str">
        <f t="shared" si="171"/>
        <v>[ʃtaɛn]</v>
      </c>
      <c r="G910" s="5">
        <f t="shared" si="172"/>
        <v>5</v>
      </c>
      <c r="H910" s="5">
        <f t="shared" si="173"/>
        <v>5</v>
      </c>
      <c r="I910" s="5">
        <f t="shared" si="174"/>
        <v>5</v>
      </c>
      <c r="J910" s="3" cm="1">
        <f t="array" ref="J910">SUM(_xlfn._xlws.FILTER($D$2:$D$1312,_xlfn.MAP($E$2:$E$1312,_xlfn.LAMBDA(_xlpm.x,_xlpm.x=$E910))))</f>
        <v>4.8899755501222489E-4</v>
      </c>
      <c r="K910" s="3">
        <f t="shared" si="175"/>
        <v>1</v>
      </c>
      <c r="L910" s="3" cm="1">
        <f t="array" ref="L910">SUM(_xlfn._xlws.FILTER($D$2:$D$1312,_xlfn.MAP($F$2:$F$1312,_xlfn.LAMBDA(_xlpm.x,_xlpm.x=$F910))))</f>
        <v>4.8899755501222489E-4</v>
      </c>
      <c r="M910" s="3">
        <f t="shared" si="176"/>
        <v>1</v>
      </c>
      <c r="N910" s="3">
        <f t="shared" si="177"/>
        <v>0.25439985932113074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~stab~ : [ʃtaːp]</v>
      </c>
      <c r="B911" s="2">
        <v>1</v>
      </c>
      <c r="C911" s="1" t="s">
        <v>1097</v>
      </c>
      <c r="D911" s="3">
        <f t="shared" si="169"/>
        <v>4.8899755501222489E-4</v>
      </c>
      <c r="E911" s="3" t="str">
        <f t="shared" si="170"/>
        <v>~stab~</v>
      </c>
      <c r="F911" s="3" t="str">
        <f t="shared" si="171"/>
        <v>[ʃtaːp]</v>
      </c>
      <c r="G911" s="5">
        <f t="shared" si="172"/>
        <v>4</v>
      </c>
      <c r="H911" s="5">
        <f t="shared" si="173"/>
        <v>5</v>
      </c>
      <c r="I911" s="5">
        <f t="shared" si="174"/>
        <v>5</v>
      </c>
      <c r="J911" s="3" cm="1">
        <f t="array" ref="J911">SUM(_xlfn._xlws.FILTER($D$2:$D$1312,_xlfn.MAP($E$2:$E$1312,_xlfn.LAMBDA(_xlpm.x,_xlpm.x=$E911))))</f>
        <v>4.8899755501222489E-4</v>
      </c>
      <c r="K911" s="3">
        <f t="shared" si="175"/>
        <v>1</v>
      </c>
      <c r="L911" s="3" cm="1">
        <f t="array" ref="L911">SUM(_xlfn._xlws.FILTER($D$2:$D$1312,_xlfn.MAP($F$2:$F$1312,_xlfn.LAMBDA(_xlpm.x,_xlpm.x=$F911))))</f>
        <v>4.8899755501222489E-4</v>
      </c>
      <c r="M911" s="3">
        <f t="shared" si="176"/>
        <v>1</v>
      </c>
      <c r="N911" s="3">
        <f t="shared" si="177"/>
        <v>0.25439985932113074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~start~ : [ʃtaʁt]</v>
      </c>
      <c r="B912" s="2">
        <v>1</v>
      </c>
      <c r="C912" s="1" t="s">
        <v>1096</v>
      </c>
      <c r="D912" s="3">
        <f t="shared" si="169"/>
        <v>4.8899755501222489E-4</v>
      </c>
      <c r="E912" s="3" t="str">
        <f t="shared" si="170"/>
        <v>~start~</v>
      </c>
      <c r="F912" s="3" t="str">
        <f t="shared" si="171"/>
        <v>[ʃtaʁt]</v>
      </c>
      <c r="G912" s="5">
        <f t="shared" si="172"/>
        <v>5</v>
      </c>
      <c r="H912" s="5">
        <f t="shared" si="173"/>
        <v>5</v>
      </c>
      <c r="I912" s="5">
        <f t="shared" si="174"/>
        <v>5</v>
      </c>
      <c r="J912" s="3" cm="1">
        <f t="array" ref="J912">SUM(_xlfn._xlws.FILTER($D$2:$D$1312,_xlfn.MAP($E$2:$E$1312,_xlfn.LAMBDA(_xlpm.x,_xlpm.x=$E912))))</f>
        <v>4.8899755501222489E-4</v>
      </c>
      <c r="K912" s="3">
        <f t="shared" si="175"/>
        <v>1</v>
      </c>
      <c r="L912" s="3" cm="1">
        <f t="array" ref="L912">SUM(_xlfn._xlws.FILTER($D$2:$D$1312,_xlfn.MAP($F$2:$F$1312,_xlfn.LAMBDA(_xlpm.x,_xlpm.x=$F912))))</f>
        <v>4.8899755501222489E-4</v>
      </c>
      <c r="M912" s="3">
        <f t="shared" si="176"/>
        <v>1</v>
      </c>
      <c r="N912" s="3">
        <f t="shared" si="177"/>
        <v>0.25439985932113074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~stehe~ : [ʃteːe]</v>
      </c>
      <c r="B913" s="2">
        <v>1</v>
      </c>
      <c r="C913" s="1" t="s">
        <v>1095</v>
      </c>
      <c r="D913" s="3">
        <f t="shared" si="169"/>
        <v>4.8899755501222489E-4</v>
      </c>
      <c r="E913" s="3" t="str">
        <f t="shared" si="170"/>
        <v>~stehe~</v>
      </c>
      <c r="F913" s="3" t="str">
        <f t="shared" si="171"/>
        <v>[ʃteːe]</v>
      </c>
      <c r="G913" s="5">
        <f t="shared" si="172"/>
        <v>5</v>
      </c>
      <c r="H913" s="5">
        <f t="shared" si="173"/>
        <v>5</v>
      </c>
      <c r="I913" s="5">
        <f t="shared" si="174"/>
        <v>5</v>
      </c>
      <c r="J913" s="3" cm="1">
        <f t="array" ref="J913">SUM(_xlfn._xlws.FILTER($D$2:$D$1312,_xlfn.MAP($E$2:$E$1312,_xlfn.LAMBDA(_xlpm.x,_xlpm.x=$E913))))</f>
        <v>4.8899755501222489E-4</v>
      </c>
      <c r="K913" s="3">
        <f t="shared" si="175"/>
        <v>1</v>
      </c>
      <c r="L913" s="3" cm="1">
        <f t="array" ref="L913">SUM(_xlfn._xlws.FILTER($D$2:$D$1312,_xlfn.MAP($F$2:$F$1312,_xlfn.LAMBDA(_xlpm.x,_xlpm.x=$F913))))</f>
        <v>4.8899755501222489E-4</v>
      </c>
      <c r="M913" s="3">
        <f t="shared" si="176"/>
        <v>1</v>
      </c>
      <c r="N913" s="3">
        <f t="shared" si="177"/>
        <v>0.25439985932113074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~stieg~ : [ʃtiːk]</v>
      </c>
      <c r="B914" s="2">
        <v>1</v>
      </c>
      <c r="C914" s="1" t="s">
        <v>1094</v>
      </c>
      <c r="D914" s="3">
        <f t="shared" si="169"/>
        <v>4.8899755501222489E-4</v>
      </c>
      <c r="E914" s="3" t="str">
        <f t="shared" si="170"/>
        <v>~stieg~</v>
      </c>
      <c r="F914" s="3" t="str">
        <f t="shared" si="171"/>
        <v>[ʃtiːk]</v>
      </c>
      <c r="G914" s="5">
        <f t="shared" si="172"/>
        <v>5</v>
      </c>
      <c r="H914" s="5">
        <f t="shared" si="173"/>
        <v>5</v>
      </c>
      <c r="I914" s="5">
        <f t="shared" si="174"/>
        <v>5</v>
      </c>
      <c r="J914" s="3" cm="1">
        <f t="array" ref="J914">SUM(_xlfn._xlws.FILTER($D$2:$D$1312,_xlfn.MAP($E$2:$E$1312,_xlfn.LAMBDA(_xlpm.x,_xlpm.x=$E914))))</f>
        <v>4.8899755501222489E-4</v>
      </c>
      <c r="K914" s="3">
        <f t="shared" si="175"/>
        <v>1</v>
      </c>
      <c r="L914" s="3" cm="1">
        <f t="array" ref="L914">SUM(_xlfn._xlws.FILTER($D$2:$D$1312,_xlfn.MAP($F$2:$F$1312,_xlfn.LAMBDA(_xlpm.x,_xlpm.x=$F914))))</f>
        <v>4.8899755501222489E-4</v>
      </c>
      <c r="M914" s="3">
        <f t="shared" si="176"/>
        <v>1</v>
      </c>
      <c r="N914" s="3">
        <f t="shared" si="177"/>
        <v>0.25439985932113074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~rzel_~ : [ʁtsl_]</v>
      </c>
      <c r="B915" s="2">
        <v>1</v>
      </c>
      <c r="C915" s="1" t="s">
        <v>1093</v>
      </c>
      <c r="D915" s="3">
        <f t="shared" si="169"/>
        <v>4.8899755501222489E-4</v>
      </c>
      <c r="E915" s="3" t="str">
        <f t="shared" si="170"/>
        <v>~rzel_~</v>
      </c>
      <c r="F915" s="3" t="str">
        <f t="shared" si="171"/>
        <v>[ʁtsl_]</v>
      </c>
      <c r="G915" s="5">
        <f t="shared" si="172"/>
        <v>5</v>
      </c>
      <c r="H915" s="5">
        <f t="shared" si="173"/>
        <v>5</v>
      </c>
      <c r="I915" s="5">
        <f t="shared" si="174"/>
        <v>5</v>
      </c>
      <c r="J915" s="3" cm="1">
        <f t="array" ref="J915">SUM(_xlfn._xlws.FILTER($D$2:$D$1312,_xlfn.MAP($E$2:$E$1312,_xlfn.LAMBDA(_xlpm.x,_xlpm.x=$E915))))</f>
        <v>4.8899755501222489E-4</v>
      </c>
      <c r="K915" s="3">
        <f t="shared" si="175"/>
        <v>1</v>
      </c>
      <c r="L915" s="3" cm="1">
        <f t="array" ref="L915">SUM(_xlfn._xlws.FILTER($D$2:$D$1312,_xlfn.MAP($F$2:$F$1312,_xlfn.LAMBDA(_xlpm.x,_xlpm.x=$F915))))</f>
        <v>4.8899755501222489E-4</v>
      </c>
      <c r="M915" s="3">
        <f t="shared" si="176"/>
        <v>1</v>
      </c>
      <c r="N915" s="3">
        <f t="shared" si="177"/>
        <v>0.25439985932113074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~stuhl~ : [ʃtuːl]</v>
      </c>
      <c r="B916" s="2">
        <v>1</v>
      </c>
      <c r="C916" s="1" t="s">
        <v>1092</v>
      </c>
      <c r="D916" s="3">
        <f t="shared" si="169"/>
        <v>4.8899755501222489E-4</v>
      </c>
      <c r="E916" s="3" t="str">
        <f t="shared" si="170"/>
        <v>~stuhl~</v>
      </c>
      <c r="F916" s="3" t="str">
        <f t="shared" si="171"/>
        <v>[ʃtuːl]</v>
      </c>
      <c r="G916" s="5">
        <f t="shared" si="172"/>
        <v>5</v>
      </c>
      <c r="H916" s="5">
        <f t="shared" si="173"/>
        <v>5</v>
      </c>
      <c r="I916" s="5">
        <f t="shared" si="174"/>
        <v>5</v>
      </c>
      <c r="J916" s="3" cm="1">
        <f t="array" ref="J916">SUM(_xlfn._xlws.FILTER($D$2:$D$1312,_xlfn.MAP($E$2:$E$1312,_xlfn.LAMBDA(_xlpm.x,_xlpm.x=$E916))))</f>
        <v>4.8899755501222489E-4</v>
      </c>
      <c r="K916" s="3">
        <f t="shared" si="175"/>
        <v>1</v>
      </c>
      <c r="L916" s="3" cm="1">
        <f t="array" ref="L916">SUM(_xlfn._xlws.FILTER($D$2:$D$1312,_xlfn.MAP($F$2:$F$1312,_xlfn.LAMBDA(_xlpm.x,_xlpm.x=$F916))))</f>
        <v>4.8899755501222489E-4</v>
      </c>
      <c r="M916" s="3">
        <f t="shared" si="176"/>
        <v>1</v>
      </c>
      <c r="N916" s="3">
        <f t="shared" si="177"/>
        <v>0.25439985932113074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~rtra~ : [ɐtʁaː]</v>
      </c>
      <c r="B917" s="2">
        <v>1</v>
      </c>
      <c r="C917" s="1" t="s">
        <v>1091</v>
      </c>
      <c r="D917" s="3">
        <f t="shared" si="169"/>
        <v>4.8899755501222489E-4</v>
      </c>
      <c r="E917" s="3" t="str">
        <f t="shared" si="170"/>
        <v>~rtra~</v>
      </c>
      <c r="F917" s="3" t="str">
        <f t="shared" si="171"/>
        <v>[ɐtʁaː]</v>
      </c>
      <c r="G917" s="5">
        <f t="shared" si="172"/>
        <v>4</v>
      </c>
      <c r="H917" s="5">
        <f t="shared" si="173"/>
        <v>5</v>
      </c>
      <c r="I917" s="5">
        <f t="shared" si="174"/>
        <v>5</v>
      </c>
      <c r="J917" s="3" cm="1">
        <f t="array" ref="J917">SUM(_xlfn._xlws.FILTER($D$2:$D$1312,_xlfn.MAP($E$2:$E$1312,_xlfn.LAMBDA(_xlpm.x,_xlpm.x=$E917))))</f>
        <v>4.8899755501222489E-4</v>
      </c>
      <c r="K917" s="3">
        <f t="shared" si="175"/>
        <v>1</v>
      </c>
      <c r="L917" s="3" cm="1">
        <f t="array" ref="L917">SUM(_xlfn._xlws.FILTER($D$2:$D$1312,_xlfn.MAP($F$2:$F$1312,_xlfn.LAMBDA(_xlpm.x,_xlpm.x=$F917))))</f>
        <v>4.8899755501222489E-4</v>
      </c>
      <c r="M917" s="3">
        <f t="shared" si="176"/>
        <v>1</v>
      </c>
      <c r="N917" s="3">
        <f t="shared" si="177"/>
        <v>0.25439985932113074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~rühmt~ : [ʁyːmt]</v>
      </c>
      <c r="B918" s="2">
        <v>1</v>
      </c>
      <c r="C918" s="1" t="s">
        <v>1090</v>
      </c>
      <c r="D918" s="3">
        <f t="shared" si="169"/>
        <v>4.8899755501222489E-4</v>
      </c>
      <c r="E918" s="3" t="str">
        <f t="shared" si="170"/>
        <v>~rühmt~</v>
      </c>
      <c r="F918" s="3" t="str">
        <f t="shared" si="171"/>
        <v>[ʁyːmt]</v>
      </c>
      <c r="G918" s="5">
        <f t="shared" si="172"/>
        <v>5</v>
      </c>
      <c r="H918" s="5">
        <f t="shared" si="173"/>
        <v>5</v>
      </c>
      <c r="I918" s="5">
        <f t="shared" si="174"/>
        <v>5</v>
      </c>
      <c r="J918" s="3" cm="1">
        <f t="array" ref="J918">SUM(_xlfn._xlws.FILTER($D$2:$D$1312,_xlfn.MAP($E$2:$E$1312,_xlfn.LAMBDA(_xlpm.x,_xlpm.x=$E918))))</f>
        <v>4.8899755501222489E-4</v>
      </c>
      <c r="K918" s="3">
        <f t="shared" si="175"/>
        <v>1</v>
      </c>
      <c r="L918" s="3" cm="1">
        <f t="array" ref="L918">SUM(_xlfn._xlws.FILTER($D$2:$D$1312,_xlfn.MAP($F$2:$F$1312,_xlfn.LAMBDA(_xlpm.x,_xlpm.x=$F918))))</f>
        <v>4.8899755501222489E-4</v>
      </c>
      <c r="M918" s="3">
        <f t="shared" si="176"/>
        <v>1</v>
      </c>
      <c r="N918" s="3">
        <f t="shared" si="177"/>
        <v>0.25439985932113074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~rühre~ : [ʁyːʁe]</v>
      </c>
      <c r="B919" s="2">
        <v>1</v>
      </c>
      <c r="C919" s="1" t="s">
        <v>1089</v>
      </c>
      <c r="D919" s="3">
        <f t="shared" si="169"/>
        <v>4.8899755501222489E-4</v>
      </c>
      <c r="E919" s="3" t="str">
        <f t="shared" si="170"/>
        <v>~rühre~</v>
      </c>
      <c r="F919" s="3" t="str">
        <f t="shared" si="171"/>
        <v>[ʁyːʁe]</v>
      </c>
      <c r="G919" s="5">
        <f t="shared" si="172"/>
        <v>5</v>
      </c>
      <c r="H919" s="5">
        <f t="shared" si="173"/>
        <v>5</v>
      </c>
      <c r="I919" s="5">
        <f t="shared" si="174"/>
        <v>5</v>
      </c>
      <c r="J919" s="3" cm="1">
        <f t="array" ref="J919">SUM(_xlfn._xlws.FILTER($D$2:$D$1312,_xlfn.MAP($E$2:$E$1312,_xlfn.LAMBDA(_xlpm.x,_xlpm.x=$E919))))</f>
        <v>4.8899755501222489E-4</v>
      </c>
      <c r="K919" s="3">
        <f t="shared" si="175"/>
        <v>1</v>
      </c>
      <c r="L919" s="3" cm="1">
        <f t="array" ref="L919">SUM(_xlfn._xlws.FILTER($D$2:$D$1312,_xlfn.MAP($F$2:$F$1312,_xlfn.LAMBDA(_xlpm.x,_xlpm.x=$F919))))</f>
        <v>4.8899755501222489E-4</v>
      </c>
      <c r="M919" s="3">
        <f t="shared" si="176"/>
        <v>1</v>
      </c>
      <c r="N919" s="3">
        <f t="shared" si="177"/>
        <v>0.25439985932113074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~rson~ : [ʁzoːn]</v>
      </c>
      <c r="B920" s="2">
        <v>1</v>
      </c>
      <c r="C920" s="1" t="s">
        <v>1088</v>
      </c>
      <c r="D920" s="3">
        <f t="shared" si="169"/>
        <v>4.8899755501222489E-4</v>
      </c>
      <c r="E920" s="3" t="str">
        <f t="shared" si="170"/>
        <v>~rson~</v>
      </c>
      <c r="F920" s="3" t="str">
        <f t="shared" si="171"/>
        <v>[ʁzoːn]</v>
      </c>
      <c r="G920" s="5">
        <f t="shared" si="172"/>
        <v>4</v>
      </c>
      <c r="H920" s="5">
        <f t="shared" si="173"/>
        <v>5</v>
      </c>
      <c r="I920" s="5">
        <f t="shared" si="174"/>
        <v>5</v>
      </c>
      <c r="J920" s="3" cm="1">
        <f t="array" ref="J920">SUM(_xlfn._xlws.FILTER($D$2:$D$1312,_xlfn.MAP($E$2:$E$1312,_xlfn.LAMBDA(_xlpm.x,_xlpm.x=$E920))))</f>
        <v>4.8899755501222489E-4</v>
      </c>
      <c r="K920" s="3">
        <f t="shared" si="175"/>
        <v>1</v>
      </c>
      <c r="L920" s="3" cm="1">
        <f t="array" ref="L920">SUM(_xlfn._xlws.FILTER($D$2:$D$1312,_xlfn.MAP($F$2:$F$1312,_xlfn.LAMBDA(_xlpm.x,_xlpm.x=$F920))))</f>
        <v>4.8899755501222489E-4</v>
      </c>
      <c r="M920" s="3">
        <f t="shared" si="176"/>
        <v>1</v>
      </c>
      <c r="N920" s="3">
        <f t="shared" si="177"/>
        <v>0.25439985932113074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~grau_~ : [ɡʁaɔ_]</v>
      </c>
      <c r="B921" s="2">
        <v>1</v>
      </c>
      <c r="C921" s="1" t="s">
        <v>1087</v>
      </c>
      <c r="D921" s="3">
        <f t="shared" si="169"/>
        <v>4.8899755501222489E-4</v>
      </c>
      <c r="E921" s="3" t="str">
        <f t="shared" si="170"/>
        <v>~grau_~</v>
      </c>
      <c r="F921" s="3" t="str">
        <f t="shared" si="171"/>
        <v>[ɡʁaɔ_]</v>
      </c>
      <c r="G921" s="5">
        <f t="shared" si="172"/>
        <v>5</v>
      </c>
      <c r="H921" s="5">
        <f t="shared" si="173"/>
        <v>5</v>
      </c>
      <c r="I921" s="5">
        <f t="shared" si="174"/>
        <v>5</v>
      </c>
      <c r="J921" s="3" cm="1">
        <f t="array" ref="J921">SUM(_xlfn._xlws.FILTER($D$2:$D$1312,_xlfn.MAP($E$2:$E$1312,_xlfn.LAMBDA(_xlpm.x,_xlpm.x=$E921))))</f>
        <v>4.8899755501222489E-4</v>
      </c>
      <c r="K921" s="3">
        <f t="shared" si="175"/>
        <v>1</v>
      </c>
      <c r="L921" s="3" cm="1">
        <f t="array" ref="L921">SUM(_xlfn._xlws.FILTER($D$2:$D$1312,_xlfn.MAP($F$2:$F$1312,_xlfn.LAMBDA(_xlpm.x,_xlpm.x=$F921))))</f>
        <v>4.8899755501222489E-4</v>
      </c>
      <c r="M921" s="3">
        <f t="shared" si="176"/>
        <v>1</v>
      </c>
      <c r="N921" s="3">
        <f t="shared" si="177"/>
        <v>0.25439985932113074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~gras~ : [ɡʁaːs]</v>
      </c>
      <c r="B922" s="2">
        <v>1</v>
      </c>
      <c r="C922" s="1" t="s">
        <v>1086</v>
      </c>
      <c r="D922" s="3">
        <f t="shared" si="169"/>
        <v>4.8899755501222489E-4</v>
      </c>
      <c r="E922" s="3" t="str">
        <f t="shared" si="170"/>
        <v>~gras~</v>
      </c>
      <c r="F922" s="3" t="str">
        <f t="shared" si="171"/>
        <v>[ɡʁaːs]</v>
      </c>
      <c r="G922" s="5">
        <f t="shared" si="172"/>
        <v>4</v>
      </c>
      <c r="H922" s="5">
        <f t="shared" si="173"/>
        <v>5</v>
      </c>
      <c r="I922" s="5">
        <f t="shared" si="174"/>
        <v>5</v>
      </c>
      <c r="J922" s="3" cm="1">
        <f t="array" ref="J922">SUM(_xlfn._xlws.FILTER($D$2:$D$1312,_xlfn.MAP($E$2:$E$1312,_xlfn.LAMBDA(_xlpm.x,_xlpm.x=$E922))))</f>
        <v>4.8899755501222489E-4</v>
      </c>
      <c r="K922" s="3">
        <f t="shared" si="175"/>
        <v>1</v>
      </c>
      <c r="L922" s="3" cm="1">
        <f t="array" ref="L922">SUM(_xlfn._xlws.FILTER($D$2:$D$1312,_xlfn.MAP($F$2:$F$1312,_xlfn.LAMBDA(_xlpm.x,_xlpm.x=$F922))))</f>
        <v>4.8899755501222489E-4</v>
      </c>
      <c r="M922" s="3">
        <f t="shared" si="176"/>
        <v>1</v>
      </c>
      <c r="N922" s="3">
        <f t="shared" si="177"/>
        <v>0.25439985932113074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~grad~ : [ɡʁaːt]</v>
      </c>
      <c r="B923" s="2">
        <v>1</v>
      </c>
      <c r="C923" s="1" t="s">
        <v>1085</v>
      </c>
      <c r="D923" s="3">
        <f t="shared" si="169"/>
        <v>4.8899755501222489E-4</v>
      </c>
      <c r="E923" s="3" t="str">
        <f t="shared" si="170"/>
        <v>~grad~</v>
      </c>
      <c r="F923" s="3" t="str">
        <f t="shared" si="171"/>
        <v>[ɡʁaːt]</v>
      </c>
      <c r="G923" s="5">
        <f t="shared" si="172"/>
        <v>4</v>
      </c>
      <c r="H923" s="5">
        <f t="shared" si="173"/>
        <v>5</v>
      </c>
      <c r="I923" s="5">
        <f t="shared" si="174"/>
        <v>5</v>
      </c>
      <c r="J923" s="3" cm="1">
        <f t="array" ref="J923">SUM(_xlfn._xlws.FILTER($D$2:$D$1312,_xlfn.MAP($E$2:$E$1312,_xlfn.LAMBDA(_xlpm.x,_xlpm.x=$E923))))</f>
        <v>4.8899755501222489E-4</v>
      </c>
      <c r="K923" s="3">
        <f t="shared" si="175"/>
        <v>1</v>
      </c>
      <c r="L923" s="3" cm="1">
        <f t="array" ref="L923">SUM(_xlfn._xlws.FILTER($D$2:$D$1312,_xlfn.MAP($F$2:$F$1312,_xlfn.LAMBDA(_xlpm.x,_xlpm.x=$F923))))</f>
        <v>4.8899755501222489E-4</v>
      </c>
      <c r="M923" s="3">
        <f t="shared" si="176"/>
        <v>1</v>
      </c>
      <c r="N923" s="3">
        <f t="shared" si="177"/>
        <v>0.25439985932113074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~gebo~ : [ɡəboː]</v>
      </c>
      <c r="B924" s="2">
        <v>1</v>
      </c>
      <c r="C924" s="1" t="s">
        <v>1084</v>
      </c>
      <c r="D924" s="3">
        <f t="shared" si="169"/>
        <v>4.8899755501222489E-4</v>
      </c>
      <c r="E924" s="3" t="str">
        <f t="shared" si="170"/>
        <v>~gebo~</v>
      </c>
      <c r="F924" s="3" t="str">
        <f t="shared" si="171"/>
        <v>[ɡəboː]</v>
      </c>
      <c r="G924" s="5">
        <f t="shared" si="172"/>
        <v>4</v>
      </c>
      <c r="H924" s="5">
        <f t="shared" si="173"/>
        <v>5</v>
      </c>
      <c r="I924" s="5">
        <f t="shared" si="174"/>
        <v>5</v>
      </c>
      <c r="J924" s="3" cm="1">
        <f t="array" ref="J924">SUM(_xlfn._xlws.FILTER($D$2:$D$1312,_xlfn.MAP($E$2:$E$1312,_xlfn.LAMBDA(_xlpm.x,_xlpm.x=$E924))))</f>
        <v>4.8899755501222489E-4</v>
      </c>
      <c r="K924" s="3">
        <f t="shared" si="175"/>
        <v>1</v>
      </c>
      <c r="L924" s="3" cm="1">
        <f t="array" ref="L924">SUM(_xlfn._xlws.FILTER($D$2:$D$1312,_xlfn.MAP($F$2:$F$1312,_xlfn.LAMBDA(_xlpm.x,_xlpm.x=$F924))))</f>
        <v>4.8899755501222489E-4</v>
      </c>
      <c r="M924" s="3">
        <f t="shared" si="176"/>
        <v>1</v>
      </c>
      <c r="N924" s="3">
        <f t="shared" si="177"/>
        <v>0.25439985932113074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~rgie_~ : [ʁɡiː_]</v>
      </c>
      <c r="B925" s="2">
        <v>1</v>
      </c>
      <c r="C925" s="1" t="s">
        <v>1083</v>
      </c>
      <c r="D925" s="3">
        <f t="shared" si="169"/>
        <v>4.8899755501222489E-4</v>
      </c>
      <c r="E925" s="3" t="str">
        <f t="shared" si="170"/>
        <v>~rgie_~</v>
      </c>
      <c r="F925" s="3" t="str">
        <f t="shared" si="171"/>
        <v>[ʁɡiː_]</v>
      </c>
      <c r="G925" s="5">
        <f t="shared" si="172"/>
        <v>5</v>
      </c>
      <c r="H925" s="5">
        <f t="shared" si="173"/>
        <v>5</v>
      </c>
      <c r="I925" s="5">
        <f t="shared" si="174"/>
        <v>5</v>
      </c>
      <c r="J925" s="3" cm="1">
        <f t="array" ref="J925">SUM(_xlfn._xlws.FILTER($D$2:$D$1312,_xlfn.MAP($E$2:$E$1312,_xlfn.LAMBDA(_xlpm.x,_xlpm.x=$E925))))</f>
        <v>4.8899755501222489E-4</v>
      </c>
      <c r="K925" s="3">
        <f t="shared" si="175"/>
        <v>1</v>
      </c>
      <c r="L925" s="3" cm="1">
        <f t="array" ref="L925">SUM(_xlfn._xlws.FILTER($D$2:$D$1312,_xlfn.MAP($F$2:$F$1312,_xlfn.LAMBDA(_xlpm.x,_xlpm.x=$F925))))</f>
        <v>4.8899755501222489E-4</v>
      </c>
      <c r="M925" s="3">
        <f t="shared" si="176"/>
        <v>1</v>
      </c>
      <c r="N925" s="3">
        <f t="shared" si="177"/>
        <v>0.25439985932113074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~gemei~ : [ɡəmaɛ]</v>
      </c>
      <c r="B926" s="2">
        <v>1</v>
      </c>
      <c r="C926" s="1" t="s">
        <v>1082</v>
      </c>
      <c r="D926" s="3">
        <f t="shared" si="169"/>
        <v>4.8899755501222489E-4</v>
      </c>
      <c r="E926" s="3" t="str">
        <f t="shared" si="170"/>
        <v>~gemei~</v>
      </c>
      <c r="F926" s="3" t="str">
        <f t="shared" si="171"/>
        <v>[ɡəmaɛ]</v>
      </c>
      <c r="G926" s="5">
        <f t="shared" si="172"/>
        <v>5</v>
      </c>
      <c r="H926" s="5">
        <f t="shared" si="173"/>
        <v>5</v>
      </c>
      <c r="I926" s="5">
        <f t="shared" si="174"/>
        <v>5</v>
      </c>
      <c r="J926" s="3" cm="1">
        <f t="array" ref="J926">SUM(_xlfn._xlws.FILTER($D$2:$D$1312,_xlfn.MAP($E$2:$E$1312,_xlfn.LAMBDA(_xlpm.x,_xlpm.x=$E926))))</f>
        <v>4.8899755501222489E-4</v>
      </c>
      <c r="K926" s="3">
        <f t="shared" si="175"/>
        <v>1</v>
      </c>
      <c r="L926" s="3" cm="1">
        <f t="array" ref="L926">SUM(_xlfn._xlws.FILTER($D$2:$D$1312,_xlfn.MAP($F$2:$F$1312,_xlfn.LAMBDA(_xlpm.x,_xlpm.x=$F926))))</f>
        <v>4.8899755501222489E-4</v>
      </c>
      <c r="M926" s="3">
        <f t="shared" si="176"/>
        <v>1</v>
      </c>
      <c r="N926" s="3">
        <f t="shared" si="177"/>
        <v>0.25439985932113074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~genau~ : [ɡənaɔ]</v>
      </c>
      <c r="B927" s="2">
        <v>1</v>
      </c>
      <c r="C927" s="1" t="s">
        <v>1081</v>
      </c>
      <c r="D927" s="3">
        <f t="shared" si="169"/>
        <v>4.8899755501222489E-4</v>
      </c>
      <c r="E927" s="3" t="str">
        <f t="shared" si="170"/>
        <v>~genau~</v>
      </c>
      <c r="F927" s="3" t="str">
        <f t="shared" si="171"/>
        <v>[ɡənaɔ]</v>
      </c>
      <c r="G927" s="5">
        <f t="shared" si="172"/>
        <v>5</v>
      </c>
      <c r="H927" s="5">
        <f t="shared" si="173"/>
        <v>5</v>
      </c>
      <c r="I927" s="5">
        <f t="shared" si="174"/>
        <v>5</v>
      </c>
      <c r="J927" s="3" cm="1">
        <f t="array" ref="J927">SUM(_xlfn._xlws.FILTER($D$2:$D$1312,_xlfn.MAP($E$2:$E$1312,_xlfn.LAMBDA(_xlpm.x,_xlpm.x=$E927))))</f>
        <v>4.8899755501222489E-4</v>
      </c>
      <c r="K927" s="3">
        <f t="shared" si="175"/>
        <v>1</v>
      </c>
      <c r="L927" s="3" cm="1">
        <f t="array" ref="L927">SUM(_xlfn._xlws.FILTER($D$2:$D$1312,_xlfn.MAP($F$2:$F$1312,_xlfn.LAMBDA(_xlpm.x,_xlpm.x=$F927))))</f>
        <v>4.8899755501222489E-4</v>
      </c>
      <c r="M927" s="3">
        <f t="shared" si="176"/>
        <v>1</v>
      </c>
      <c r="N927" s="3">
        <f t="shared" si="177"/>
        <v>0.25439985932113074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~ände~ : [ˀɛnde]</v>
      </c>
      <c r="B928" s="2">
        <v>1</v>
      </c>
      <c r="C928" s="1" t="s">
        <v>1080</v>
      </c>
      <c r="D928" s="3">
        <f t="shared" si="169"/>
        <v>4.8899755501222489E-4</v>
      </c>
      <c r="E928" s="3" t="str">
        <f t="shared" si="170"/>
        <v>~ände~</v>
      </c>
      <c r="F928" s="3" t="str">
        <f t="shared" si="171"/>
        <v>[ˀɛnde]</v>
      </c>
      <c r="G928" s="5">
        <f t="shared" si="172"/>
        <v>4</v>
      </c>
      <c r="H928" s="5">
        <f t="shared" si="173"/>
        <v>5</v>
      </c>
      <c r="I928" s="5">
        <f t="shared" si="174"/>
        <v>5</v>
      </c>
      <c r="J928" s="3" cm="1">
        <f t="array" ref="J928">SUM(_xlfn._xlws.FILTER($D$2:$D$1312,_xlfn.MAP($E$2:$E$1312,_xlfn.LAMBDA(_xlpm.x,_xlpm.x=$E928))))</f>
        <v>4.8899755501222489E-4</v>
      </c>
      <c r="K928" s="3">
        <f t="shared" si="175"/>
        <v>1</v>
      </c>
      <c r="L928" s="3" cm="1">
        <f t="array" ref="L928">SUM(_xlfn._xlws.FILTER($D$2:$D$1312,_xlfn.MAP($F$2:$F$1312,_xlfn.LAMBDA(_xlpm.x,_xlpm.x=$F928))))</f>
        <v>4.8899755501222489E-4</v>
      </c>
      <c r="M928" s="3">
        <f t="shared" si="176"/>
        <v>1</v>
      </c>
      <c r="N928" s="3">
        <f t="shared" si="177"/>
        <v>0.25439985932113074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~runde~ : [ʁʊnde]</v>
      </c>
      <c r="B929" s="2">
        <v>1</v>
      </c>
      <c r="C929" s="1" t="s">
        <v>1079</v>
      </c>
      <c r="D929" s="3">
        <f t="shared" si="169"/>
        <v>4.8899755501222489E-4</v>
      </c>
      <c r="E929" s="3" t="str">
        <f t="shared" si="170"/>
        <v>~runde~</v>
      </c>
      <c r="F929" s="3" t="str">
        <f t="shared" si="171"/>
        <v>[ʁʊnde]</v>
      </c>
      <c r="G929" s="5">
        <f t="shared" si="172"/>
        <v>5</v>
      </c>
      <c r="H929" s="5">
        <f t="shared" si="173"/>
        <v>5</v>
      </c>
      <c r="I929" s="5">
        <f t="shared" si="174"/>
        <v>5</v>
      </c>
      <c r="J929" s="3" cm="1">
        <f t="array" ref="J929">SUM(_xlfn._xlws.FILTER($D$2:$D$1312,_xlfn.MAP($E$2:$E$1312,_xlfn.LAMBDA(_xlpm.x,_xlpm.x=$E929))))</f>
        <v>4.8899755501222489E-4</v>
      </c>
      <c r="K929" s="3">
        <f t="shared" si="175"/>
        <v>1</v>
      </c>
      <c r="L929" s="3" cm="1">
        <f t="array" ref="L929">SUM(_xlfn._xlws.FILTER($D$2:$D$1312,_xlfn.MAP($F$2:$F$1312,_xlfn.LAMBDA(_xlpm.x,_xlpm.x=$F929))))</f>
        <v>4.8899755501222489E-4</v>
      </c>
      <c r="M929" s="3">
        <f t="shared" si="176"/>
        <v>1</v>
      </c>
      <c r="N929" s="3">
        <f t="shared" si="177"/>
        <v>0.25439985932113074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~ernte~ : [ɛʁnte]</v>
      </c>
      <c r="B930" s="2">
        <v>1</v>
      </c>
      <c r="C930" s="1" t="s">
        <v>1078</v>
      </c>
      <c r="D930" s="3">
        <f t="shared" si="169"/>
        <v>4.8899755501222489E-4</v>
      </c>
      <c r="E930" s="3" t="str">
        <f t="shared" si="170"/>
        <v>~ernte~</v>
      </c>
      <c r="F930" s="3" t="str">
        <f t="shared" si="171"/>
        <v>[ɛʁnte]</v>
      </c>
      <c r="G930" s="5">
        <f t="shared" si="172"/>
        <v>5</v>
      </c>
      <c r="H930" s="5">
        <f t="shared" si="173"/>
        <v>5</v>
      </c>
      <c r="I930" s="5">
        <f t="shared" si="174"/>
        <v>5</v>
      </c>
      <c r="J930" s="3" cm="1">
        <f t="array" ref="J930">SUM(_xlfn._xlws.FILTER($D$2:$D$1312,_xlfn.MAP($E$2:$E$1312,_xlfn.LAMBDA(_xlpm.x,_xlpm.x=$E930))))</f>
        <v>4.8899755501222489E-4</v>
      </c>
      <c r="K930" s="3">
        <f t="shared" si="175"/>
        <v>1</v>
      </c>
      <c r="L930" s="3" cm="1">
        <f t="array" ref="L930">SUM(_xlfn._xlws.FILTER($D$2:$D$1312,_xlfn.MAP($F$2:$F$1312,_xlfn.LAMBDA(_xlpm.x,_xlpm.x=$F930))))</f>
        <v>4.8899755501222489E-4</v>
      </c>
      <c r="M930" s="3">
        <f t="shared" si="176"/>
        <v>1</v>
      </c>
      <c r="N930" s="3">
        <f t="shared" si="177"/>
        <v>0.25439985932113074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~genu~ : [ɡənuː]</v>
      </c>
      <c r="B931" s="2">
        <v>1</v>
      </c>
      <c r="C931" s="1" t="s">
        <v>1077</v>
      </c>
      <c r="D931" s="3">
        <f t="shared" si="169"/>
        <v>4.8899755501222489E-4</v>
      </c>
      <c r="E931" s="3" t="str">
        <f t="shared" si="170"/>
        <v>~genu~</v>
      </c>
      <c r="F931" s="3" t="str">
        <f t="shared" si="171"/>
        <v>[ɡənuː]</v>
      </c>
      <c r="G931" s="5">
        <f t="shared" si="172"/>
        <v>4</v>
      </c>
      <c r="H931" s="5">
        <f t="shared" si="173"/>
        <v>5</v>
      </c>
      <c r="I931" s="5">
        <f t="shared" si="174"/>
        <v>5</v>
      </c>
      <c r="J931" s="3" cm="1">
        <f t="array" ref="J931">SUM(_xlfn._xlws.FILTER($D$2:$D$1312,_xlfn.MAP($E$2:$E$1312,_xlfn.LAMBDA(_xlpm.x,_xlpm.x=$E931))))</f>
        <v>4.8899755501222489E-4</v>
      </c>
      <c r="K931" s="3">
        <f t="shared" si="175"/>
        <v>1</v>
      </c>
      <c r="L931" s="3" cm="1">
        <f t="array" ref="L931">SUM(_xlfn._xlws.FILTER($D$2:$D$1312,_xlfn.MAP($F$2:$F$1312,_xlfn.LAMBDA(_xlpm.x,_xlpm.x=$F931))))</f>
        <v>4.8899755501222489E-4</v>
      </c>
      <c r="M931" s="3">
        <f t="shared" si="176"/>
        <v>1</v>
      </c>
      <c r="N931" s="3">
        <f t="shared" si="177"/>
        <v>0.25439985932113074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~groß~ : [ɡʁoːs]</v>
      </c>
      <c r="B932" s="2">
        <v>1</v>
      </c>
      <c r="C932" s="1" t="s">
        <v>1076</v>
      </c>
      <c r="D932" s="3">
        <f t="shared" si="169"/>
        <v>4.8899755501222489E-4</v>
      </c>
      <c r="E932" s="3" t="str">
        <f t="shared" si="170"/>
        <v>~groß~</v>
      </c>
      <c r="F932" s="3" t="str">
        <f t="shared" si="171"/>
        <v>[ɡʁoːs]</v>
      </c>
      <c r="G932" s="5">
        <f t="shared" si="172"/>
        <v>4</v>
      </c>
      <c r="H932" s="5">
        <f t="shared" si="173"/>
        <v>5</v>
      </c>
      <c r="I932" s="5">
        <f t="shared" si="174"/>
        <v>5</v>
      </c>
      <c r="J932" s="3" cm="1">
        <f t="array" ref="J932">SUM(_xlfn._xlws.FILTER($D$2:$D$1312,_xlfn.MAP($E$2:$E$1312,_xlfn.LAMBDA(_xlpm.x,_xlpm.x=$E932))))</f>
        <v>4.8899755501222489E-4</v>
      </c>
      <c r="K932" s="3">
        <f t="shared" si="175"/>
        <v>1</v>
      </c>
      <c r="L932" s="3" cm="1">
        <f t="array" ref="L932">SUM(_xlfn._xlws.FILTER($D$2:$D$1312,_xlfn.MAP($F$2:$F$1312,_xlfn.LAMBDA(_xlpm.x,_xlpm.x=$F932))))</f>
        <v>4.8899755501222489E-4</v>
      </c>
      <c r="M932" s="3">
        <f t="shared" si="176"/>
        <v>1</v>
      </c>
      <c r="N932" s="3">
        <f t="shared" si="177"/>
        <v>0.25439985932113074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~geta~ : [ɡətaː]</v>
      </c>
      <c r="B933" s="2">
        <v>1</v>
      </c>
      <c r="C933" s="1" t="s">
        <v>1075</v>
      </c>
      <c r="D933" s="3">
        <f t="shared" si="169"/>
        <v>4.8899755501222489E-4</v>
      </c>
      <c r="E933" s="3" t="str">
        <f t="shared" si="170"/>
        <v>~geta~</v>
      </c>
      <c r="F933" s="3" t="str">
        <f t="shared" si="171"/>
        <v>[ɡətaː]</v>
      </c>
      <c r="G933" s="5">
        <f t="shared" si="172"/>
        <v>4</v>
      </c>
      <c r="H933" s="5">
        <f t="shared" si="173"/>
        <v>5</v>
      </c>
      <c r="I933" s="5">
        <f t="shared" si="174"/>
        <v>5</v>
      </c>
      <c r="J933" s="3" cm="1">
        <f t="array" ref="J933">SUM(_xlfn._xlws.FILTER($D$2:$D$1312,_xlfn.MAP($E$2:$E$1312,_xlfn.LAMBDA(_xlpm.x,_xlpm.x=$E933))))</f>
        <v>4.8899755501222489E-4</v>
      </c>
      <c r="K933" s="3">
        <f t="shared" si="175"/>
        <v>1</v>
      </c>
      <c r="L933" s="3" cm="1">
        <f t="array" ref="L933">SUM(_xlfn._xlws.FILTER($D$2:$D$1312,_xlfn.MAP($F$2:$F$1312,_xlfn.LAMBDA(_xlpm.x,_xlpm.x=$F933))))</f>
        <v>4.8899755501222489E-4</v>
      </c>
      <c r="M933" s="3">
        <f t="shared" si="176"/>
        <v>1</v>
      </c>
      <c r="N933" s="3">
        <f t="shared" si="177"/>
        <v>0.25439985932113074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~jetzt~ : [ʝɛtst]</v>
      </c>
      <c r="B934" s="2">
        <v>1</v>
      </c>
      <c r="C934" s="1" t="s">
        <v>1074</v>
      </c>
      <c r="D934" s="3">
        <f t="shared" si="169"/>
        <v>4.8899755501222489E-4</v>
      </c>
      <c r="E934" s="3" t="str">
        <f t="shared" si="170"/>
        <v>~jetzt~</v>
      </c>
      <c r="F934" s="3" t="str">
        <f t="shared" si="171"/>
        <v>[ʝɛtst]</v>
      </c>
      <c r="G934" s="5">
        <f t="shared" si="172"/>
        <v>5</v>
      </c>
      <c r="H934" s="5">
        <f t="shared" si="173"/>
        <v>5</v>
      </c>
      <c r="I934" s="5">
        <f t="shared" si="174"/>
        <v>5</v>
      </c>
      <c r="J934" s="3" cm="1">
        <f t="array" ref="J934">SUM(_xlfn._xlws.FILTER($D$2:$D$1312,_xlfn.MAP($E$2:$E$1312,_xlfn.LAMBDA(_xlpm.x,_xlpm.x=$E934))))</f>
        <v>4.8899755501222489E-4</v>
      </c>
      <c r="K934" s="3">
        <f t="shared" si="175"/>
        <v>1</v>
      </c>
      <c r="L934" s="3" cm="1">
        <f t="array" ref="L934">SUM(_xlfn._xlws.FILTER($D$2:$D$1312,_xlfn.MAP($F$2:$F$1312,_xlfn.LAMBDA(_xlpm.x,_xlpm.x=$F934))))</f>
        <v>4.8899755501222489E-4</v>
      </c>
      <c r="M934" s="3">
        <f t="shared" si="176"/>
        <v>1</v>
      </c>
      <c r="N934" s="3">
        <f t="shared" si="177"/>
        <v>0.25439985932113074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~grün~ : [ɡʁyːn]</v>
      </c>
      <c r="B935" s="2">
        <v>1</v>
      </c>
      <c r="C935" s="1" t="s">
        <v>1073</v>
      </c>
      <c r="D935" s="3">
        <f t="shared" si="169"/>
        <v>4.8899755501222489E-4</v>
      </c>
      <c r="E935" s="3" t="str">
        <f t="shared" si="170"/>
        <v>~grün~</v>
      </c>
      <c r="F935" s="3" t="str">
        <f t="shared" si="171"/>
        <v>[ɡʁyːn]</v>
      </c>
      <c r="G935" s="5">
        <f t="shared" si="172"/>
        <v>4</v>
      </c>
      <c r="H935" s="5">
        <f t="shared" si="173"/>
        <v>5</v>
      </c>
      <c r="I935" s="5">
        <f t="shared" si="174"/>
        <v>5</v>
      </c>
      <c r="J935" s="3" cm="1">
        <f t="array" ref="J935">SUM(_xlfn._xlws.FILTER($D$2:$D$1312,_xlfn.MAP($E$2:$E$1312,_xlfn.LAMBDA(_xlpm.x,_xlpm.x=$E935))))</f>
        <v>4.8899755501222489E-4</v>
      </c>
      <c r="K935" s="3">
        <f t="shared" si="175"/>
        <v>1</v>
      </c>
      <c r="L935" s="3" cm="1">
        <f t="array" ref="L935">SUM(_xlfn._xlws.FILTER($D$2:$D$1312,_xlfn.MAP($F$2:$F$1312,_xlfn.LAMBDA(_xlpm.x,_xlpm.x=$F935))))</f>
        <v>4.8899755501222489E-4</v>
      </c>
      <c r="M935" s="3">
        <f t="shared" si="176"/>
        <v>1</v>
      </c>
      <c r="N935" s="3">
        <f t="shared" si="177"/>
        <v>0.25439985932113074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~gera~ : [ɡəʁaː]</v>
      </c>
      <c r="B936" s="2">
        <v>1</v>
      </c>
      <c r="C936" s="1" t="s">
        <v>1072</v>
      </c>
      <c r="D936" s="3">
        <f t="shared" si="169"/>
        <v>4.8899755501222489E-4</v>
      </c>
      <c r="E936" s="3" t="str">
        <f t="shared" si="170"/>
        <v>~gera~</v>
      </c>
      <c r="F936" s="3" t="str">
        <f t="shared" si="171"/>
        <v>[ɡəʁaː]</v>
      </c>
      <c r="G936" s="5">
        <f t="shared" si="172"/>
        <v>4</v>
      </c>
      <c r="H936" s="5">
        <f t="shared" si="173"/>
        <v>5</v>
      </c>
      <c r="I936" s="5">
        <f t="shared" si="174"/>
        <v>5</v>
      </c>
      <c r="J936" s="3" cm="1">
        <f t="array" ref="J936">SUM(_xlfn._xlws.FILTER($D$2:$D$1312,_xlfn.MAP($E$2:$E$1312,_xlfn.LAMBDA(_xlpm.x,_xlpm.x=$E936))))</f>
        <v>4.8899755501222489E-4</v>
      </c>
      <c r="K936" s="3">
        <f t="shared" si="175"/>
        <v>1</v>
      </c>
      <c r="L936" s="3" cm="1">
        <f t="array" ref="L936">SUM(_xlfn._xlws.FILTER($D$2:$D$1312,_xlfn.MAP($F$2:$F$1312,_xlfn.LAMBDA(_xlpm.x,_xlpm.x=$F936))))</f>
        <v>4.8899755501222489E-4</v>
      </c>
      <c r="M936" s="3">
        <f t="shared" si="176"/>
        <v>1</v>
      </c>
      <c r="N936" s="3">
        <f t="shared" si="177"/>
        <v>0.25439985932113074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~grund~ : [ɡʁʊnt]</v>
      </c>
      <c r="B937" s="2">
        <v>1</v>
      </c>
      <c r="C937" s="1" t="s">
        <v>1071</v>
      </c>
      <c r="D937" s="3">
        <f t="shared" si="169"/>
        <v>4.8899755501222489E-4</v>
      </c>
      <c r="E937" s="3" t="str">
        <f t="shared" si="170"/>
        <v>~grund~</v>
      </c>
      <c r="F937" s="3" t="str">
        <f t="shared" si="171"/>
        <v>[ɡʁʊnt]</v>
      </c>
      <c r="G937" s="5">
        <f t="shared" si="172"/>
        <v>5</v>
      </c>
      <c r="H937" s="5">
        <f t="shared" si="173"/>
        <v>5</v>
      </c>
      <c r="I937" s="5">
        <f t="shared" si="174"/>
        <v>5</v>
      </c>
      <c r="J937" s="3" cm="1">
        <f t="array" ref="J937">SUM(_xlfn._xlws.FILTER($D$2:$D$1312,_xlfn.MAP($E$2:$E$1312,_xlfn.LAMBDA(_xlpm.x,_xlpm.x=$E937))))</f>
        <v>4.8899755501222489E-4</v>
      </c>
      <c r="K937" s="3">
        <f t="shared" si="175"/>
        <v>1</v>
      </c>
      <c r="L937" s="3" cm="1">
        <f t="array" ref="L937">SUM(_xlfn._xlws.FILTER($D$2:$D$1312,_xlfn.MAP($F$2:$F$1312,_xlfn.LAMBDA(_xlpm.x,_xlpm.x=$F937))))</f>
        <v>4.8899755501222489E-4</v>
      </c>
      <c r="M937" s="3">
        <f t="shared" si="176"/>
        <v>1</v>
      </c>
      <c r="N937" s="3">
        <f t="shared" si="177"/>
        <v>0.25439985932113074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~cher_~ : [çɐ_]</v>
      </c>
      <c r="B938" s="2">
        <v>2</v>
      </c>
      <c r="C938" s="1" t="s">
        <v>1070</v>
      </c>
      <c r="D938" s="3">
        <f t="shared" si="169"/>
        <v>9.7799511002444979E-4</v>
      </c>
      <c r="E938" s="3" t="str">
        <f t="shared" si="170"/>
        <v>~cher_~</v>
      </c>
      <c r="F938" s="3" t="str">
        <f t="shared" si="171"/>
        <v>[çɐ_]</v>
      </c>
      <c r="G938" s="5">
        <f t="shared" si="172"/>
        <v>5</v>
      </c>
      <c r="H938" s="5">
        <f t="shared" si="173"/>
        <v>3</v>
      </c>
      <c r="I938" s="5">
        <f t="shared" si="174"/>
        <v>5</v>
      </c>
      <c r="J938" s="3" cm="1">
        <f t="array" ref="J938">SUM(_xlfn._xlws.FILTER($D$2:$D$1312,_xlfn.MAP($E$2:$E$1312,_xlfn.LAMBDA(_xlpm.x,_xlpm.x=$E938))))</f>
        <v>9.7799511002444979E-4</v>
      </c>
      <c r="K938" s="3">
        <f t="shared" si="175"/>
        <v>1</v>
      </c>
      <c r="L938" s="3" cm="1">
        <f t="array" ref="L938">SUM(_xlfn._xlws.FILTER($D$2:$D$1312,_xlfn.MAP($F$2:$F$1312,_xlfn.LAMBDA(_xlpm.x,_xlpm.x=$F938))))</f>
        <v>9.7799511002444979E-4</v>
      </c>
      <c r="M938" s="3">
        <f t="shared" si="176"/>
        <v>1</v>
      </c>
      <c r="N938" s="3">
        <f t="shared" si="177"/>
        <v>0.33349344548020921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~ttel_~ : [tl_]</v>
      </c>
      <c r="B939" s="2">
        <v>2</v>
      </c>
      <c r="C939" s="1" t="s">
        <v>1069</v>
      </c>
      <c r="D939" s="3">
        <f t="shared" si="169"/>
        <v>9.7799511002444979E-4</v>
      </c>
      <c r="E939" s="3" t="str">
        <f t="shared" si="170"/>
        <v>~ttel_~</v>
      </c>
      <c r="F939" s="3" t="str">
        <f t="shared" si="171"/>
        <v>[tl_]</v>
      </c>
      <c r="G939" s="5">
        <f t="shared" si="172"/>
        <v>5</v>
      </c>
      <c r="H939" s="5">
        <f t="shared" si="173"/>
        <v>3</v>
      </c>
      <c r="I939" s="5">
        <f t="shared" si="174"/>
        <v>5</v>
      </c>
      <c r="J939" s="3" cm="1">
        <f t="array" ref="J939">SUM(_xlfn._xlws.FILTER($D$2:$D$1312,_xlfn.MAP($E$2:$E$1312,_xlfn.LAMBDA(_xlpm.x,_xlpm.x=$E939))))</f>
        <v>9.7799511002444979E-4</v>
      </c>
      <c r="K939" s="3">
        <f t="shared" si="175"/>
        <v>1</v>
      </c>
      <c r="L939" s="3" cm="1">
        <f t="array" ref="L939">SUM(_xlfn._xlws.FILTER($D$2:$D$1312,_xlfn.MAP($F$2:$F$1312,_xlfn.LAMBDA(_xlpm.x,_xlpm.x=$F939))))</f>
        <v>9.7799511002444979E-4</v>
      </c>
      <c r="M939" s="3">
        <f t="shared" si="176"/>
        <v>1</v>
      </c>
      <c r="N939" s="3">
        <f t="shared" si="177"/>
        <v>0.33349344548020921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~augen~ : [aɔɡŋ]</v>
      </c>
      <c r="B940" s="2">
        <v>2</v>
      </c>
      <c r="C940" s="1" t="s">
        <v>1068</v>
      </c>
      <c r="D940" s="3">
        <f t="shared" si="169"/>
        <v>9.7799511002444979E-4</v>
      </c>
      <c r="E940" s="1" t="str">
        <f t="shared" si="170"/>
        <v>~augen~</v>
      </c>
      <c r="F940" s="1" t="str">
        <f t="shared" si="171"/>
        <v>[aɔɡŋ]</v>
      </c>
      <c r="G940" s="5">
        <f t="shared" si="172"/>
        <v>5</v>
      </c>
      <c r="H940" s="5">
        <f t="shared" si="173"/>
        <v>4</v>
      </c>
      <c r="I940" s="5">
        <f t="shared" si="174"/>
        <v>5</v>
      </c>
      <c r="J940" s="3" cm="1">
        <f t="array" ref="J940">SUM(_xlfn._xlws.FILTER($D$2:$D$1312,_xlfn.MAP($E$2:$E$1312,_xlfn.LAMBDA(_xlpm.x,_xlpm.x=$E940))))</f>
        <v>9.7799511002444979E-4</v>
      </c>
      <c r="K940" s="3">
        <f t="shared" si="175"/>
        <v>1</v>
      </c>
      <c r="L940" s="3" cm="1">
        <f t="array" ref="L940">SUM(_xlfn._xlws.FILTER($D$2:$D$1312,_xlfn.MAP($F$2:$F$1312,_xlfn.LAMBDA(_xlpm.x,_xlpm.x=$F940))))</f>
        <v>9.7799511002444979E-4</v>
      </c>
      <c r="M940" s="3">
        <f t="shared" si="176"/>
        <v>1</v>
      </c>
      <c r="N940" s="3">
        <f t="shared" si="177"/>
        <v>0.37127250094471825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~druck~ : [dʁʊk]</v>
      </c>
      <c r="B941" s="2">
        <v>2</v>
      </c>
      <c r="C941" s="1" t="s">
        <v>1067</v>
      </c>
      <c r="D941" s="3">
        <f t="shared" si="169"/>
        <v>9.7799511002444979E-4</v>
      </c>
      <c r="E941" s="3" t="str">
        <f t="shared" si="170"/>
        <v>~druck~</v>
      </c>
      <c r="F941" s="3" t="str">
        <f t="shared" si="171"/>
        <v>[dʁʊk]</v>
      </c>
      <c r="G941" s="5">
        <f t="shared" si="172"/>
        <v>5</v>
      </c>
      <c r="H941" s="5">
        <f t="shared" si="173"/>
        <v>4</v>
      </c>
      <c r="I941" s="5">
        <f t="shared" si="174"/>
        <v>5</v>
      </c>
      <c r="J941" s="3" cm="1">
        <f t="array" ref="J941">SUM(_xlfn._xlws.FILTER($D$2:$D$1312,_xlfn.MAP($E$2:$E$1312,_xlfn.LAMBDA(_xlpm.x,_xlpm.x=$E941))))</f>
        <v>9.7799511002444979E-4</v>
      </c>
      <c r="K941" s="3">
        <f t="shared" si="175"/>
        <v>1</v>
      </c>
      <c r="L941" s="3" cm="1">
        <f t="array" ref="L941">SUM(_xlfn._xlws.FILTER($D$2:$D$1312,_xlfn.MAP($F$2:$F$1312,_xlfn.LAMBDA(_xlpm.x,_xlpm.x=$F941))))</f>
        <v>9.7799511002444979E-4</v>
      </c>
      <c r="M941" s="3">
        <f t="shared" si="176"/>
        <v>1</v>
      </c>
      <c r="N941" s="3">
        <f t="shared" si="177"/>
        <v>0.37127250094471825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~komme~ : [kɔme]</v>
      </c>
      <c r="B942" s="2">
        <v>2</v>
      </c>
      <c r="C942" s="1" t="s">
        <v>1066</v>
      </c>
      <c r="D942" s="3">
        <f t="shared" si="169"/>
        <v>9.7799511002444979E-4</v>
      </c>
      <c r="E942" s="1" t="str">
        <f t="shared" si="170"/>
        <v>~komme~</v>
      </c>
      <c r="F942" s="1" t="str">
        <f t="shared" si="171"/>
        <v>[kɔme]</v>
      </c>
      <c r="G942" s="5">
        <f t="shared" si="172"/>
        <v>5</v>
      </c>
      <c r="H942" s="5">
        <f t="shared" si="173"/>
        <v>4</v>
      </c>
      <c r="I942" s="5">
        <f t="shared" si="174"/>
        <v>5</v>
      </c>
      <c r="J942" s="3" cm="1">
        <f t="array" ref="J942">SUM(_xlfn._xlws.FILTER($D$2:$D$1312,_xlfn.MAP($E$2:$E$1312,_xlfn.LAMBDA(_xlpm.x,_xlpm.x=$E942))))</f>
        <v>9.7799511002444979E-4</v>
      </c>
      <c r="K942" s="3">
        <f t="shared" si="175"/>
        <v>1</v>
      </c>
      <c r="L942" s="3" cm="1">
        <f t="array" ref="L942">SUM(_xlfn._xlws.FILTER($D$2:$D$1312,_xlfn.MAP($F$2:$F$1312,_xlfn.LAMBDA(_xlpm.x,_xlpm.x=$F942))))</f>
        <v>9.7799511002444979E-4</v>
      </c>
      <c r="M942" s="3">
        <f t="shared" si="176"/>
        <v>1</v>
      </c>
      <c r="N942" s="3">
        <f t="shared" si="177"/>
        <v>0.37127250094471825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~lter_~ : [ltɐ_]</v>
      </c>
      <c r="B943" s="2">
        <v>2</v>
      </c>
      <c r="C943" s="1" t="s">
        <v>1065</v>
      </c>
      <c r="D943" s="3">
        <f t="shared" si="169"/>
        <v>9.7799511002444979E-4</v>
      </c>
      <c r="E943" s="3" t="str">
        <f t="shared" si="170"/>
        <v>~lter_~</v>
      </c>
      <c r="F943" s="3" t="str">
        <f t="shared" si="171"/>
        <v>[ltɐ_]</v>
      </c>
      <c r="G943" s="5">
        <f t="shared" si="172"/>
        <v>5</v>
      </c>
      <c r="H943" s="5">
        <f t="shared" si="173"/>
        <v>4</v>
      </c>
      <c r="I943" s="5">
        <f t="shared" si="174"/>
        <v>5</v>
      </c>
      <c r="J943" s="3" cm="1">
        <f t="array" ref="J943">SUM(_xlfn._xlws.FILTER($D$2:$D$1312,_xlfn.MAP($E$2:$E$1312,_xlfn.LAMBDA(_xlpm.x,_xlpm.x=$E943))))</f>
        <v>9.7799511002444979E-4</v>
      </c>
      <c r="K943" s="3">
        <f t="shared" si="175"/>
        <v>1</v>
      </c>
      <c r="L943" s="3" cm="1">
        <f t="array" ref="L943">SUM(_xlfn._xlws.FILTER($D$2:$D$1312,_xlfn.MAP($F$2:$F$1312,_xlfn.LAMBDA(_xlpm.x,_xlpm.x=$F943))))</f>
        <v>9.7799511002444979E-4</v>
      </c>
      <c r="M943" s="3">
        <f t="shared" si="176"/>
        <v>1</v>
      </c>
      <c r="N943" s="3">
        <f t="shared" si="177"/>
        <v>0.37127250094471825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~ndert~ : [ndɐt]</v>
      </c>
      <c r="B944" s="2">
        <v>2</v>
      </c>
      <c r="C944" s="1" t="s">
        <v>1064</v>
      </c>
      <c r="D944" s="3">
        <f t="shared" si="169"/>
        <v>9.7799511002444979E-4</v>
      </c>
      <c r="E944" s="1" t="str">
        <f t="shared" si="170"/>
        <v>~ndert~</v>
      </c>
      <c r="F944" s="1" t="str">
        <f t="shared" si="171"/>
        <v>[ndɐt]</v>
      </c>
      <c r="G944" s="5">
        <f t="shared" si="172"/>
        <v>5</v>
      </c>
      <c r="H944" s="5">
        <f t="shared" si="173"/>
        <v>4</v>
      </c>
      <c r="I944" s="5">
        <f t="shared" si="174"/>
        <v>5</v>
      </c>
      <c r="J944" s="3" cm="1">
        <f t="array" ref="J944">SUM(_xlfn._xlws.FILTER($D$2:$D$1312,_xlfn.MAP($E$2:$E$1312,_xlfn.LAMBDA(_xlpm.x,_xlpm.x=$E944))))</f>
        <v>9.7799511002444979E-4</v>
      </c>
      <c r="K944" s="3">
        <f t="shared" si="175"/>
        <v>1</v>
      </c>
      <c r="L944" s="3" cm="1">
        <f t="array" ref="L944">SUM(_xlfn._xlws.FILTER($D$2:$D$1312,_xlfn.MAP($F$2:$F$1312,_xlfn.LAMBDA(_xlpm.x,_xlpm.x=$F944))))</f>
        <v>9.7799511002444979E-4</v>
      </c>
      <c r="M944" s="3">
        <f t="shared" si="176"/>
        <v>1</v>
      </c>
      <c r="N944" s="3">
        <f t="shared" si="177"/>
        <v>0.37127250094471825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~sten_~ : [stn_]</v>
      </c>
      <c r="B945" s="2">
        <v>2</v>
      </c>
      <c r="C945" s="1" t="s">
        <v>1063</v>
      </c>
      <c r="D945" s="3">
        <f t="shared" si="169"/>
        <v>9.7799511002444979E-4</v>
      </c>
      <c r="E945" s="3" t="str">
        <f t="shared" si="170"/>
        <v>~sten_~</v>
      </c>
      <c r="F945" s="3" t="str">
        <f t="shared" si="171"/>
        <v>[stn_]</v>
      </c>
      <c r="G945" s="5">
        <f t="shared" si="172"/>
        <v>5</v>
      </c>
      <c r="H945" s="5">
        <f t="shared" si="173"/>
        <v>4</v>
      </c>
      <c r="I945" s="5">
        <f t="shared" si="174"/>
        <v>5</v>
      </c>
      <c r="J945" s="3" cm="1">
        <f t="array" ref="J945">SUM(_xlfn._xlws.FILTER($D$2:$D$1312,_xlfn.MAP($E$2:$E$1312,_xlfn.LAMBDA(_xlpm.x,_xlpm.x=$E945))))</f>
        <v>9.7799511002444979E-4</v>
      </c>
      <c r="K945" s="3">
        <f t="shared" si="175"/>
        <v>1</v>
      </c>
      <c r="L945" s="3" cm="1">
        <f t="array" ref="L945">SUM(_xlfn._xlws.FILTER($D$2:$D$1312,_xlfn.MAP($F$2:$F$1312,_xlfn.LAMBDA(_xlpm.x,_xlpm.x=$F945))))</f>
        <v>9.7799511002444979E-4</v>
      </c>
      <c r="M945" s="3">
        <f t="shared" si="176"/>
        <v>1</v>
      </c>
      <c r="N945" s="3">
        <f t="shared" si="177"/>
        <v>0.37127250094471825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~ster_~ : [stɐ_]</v>
      </c>
      <c r="B946" s="2">
        <v>2</v>
      </c>
      <c r="C946" s="1" t="s">
        <v>1062</v>
      </c>
      <c r="D946" s="3">
        <f t="shared" si="169"/>
        <v>9.7799511002444979E-4</v>
      </c>
      <c r="E946" s="3" t="str">
        <f t="shared" si="170"/>
        <v>~ster_~</v>
      </c>
      <c r="F946" s="3" t="str">
        <f t="shared" si="171"/>
        <v>[stɐ_]</v>
      </c>
      <c r="G946" s="5">
        <f t="shared" si="172"/>
        <v>5</v>
      </c>
      <c r="H946" s="5">
        <f t="shared" si="173"/>
        <v>4</v>
      </c>
      <c r="I946" s="5">
        <f t="shared" si="174"/>
        <v>5</v>
      </c>
      <c r="J946" s="3" cm="1">
        <f t="array" ref="J946">SUM(_xlfn._xlws.FILTER($D$2:$D$1312,_xlfn.MAP($E$2:$E$1312,_xlfn.LAMBDA(_xlpm.x,_xlpm.x=$E946))))</f>
        <v>9.7799511002444979E-4</v>
      </c>
      <c r="K946" s="3">
        <f t="shared" si="175"/>
        <v>1</v>
      </c>
      <c r="L946" s="3" cm="1">
        <f t="array" ref="L946">SUM(_xlfn._xlws.FILTER($D$2:$D$1312,_xlfn.MAP($F$2:$F$1312,_xlfn.LAMBDA(_xlpm.x,_xlpm.x=$F946))))</f>
        <v>9.7799511002444979E-4</v>
      </c>
      <c r="M946" s="3">
        <f t="shared" si="176"/>
        <v>1</v>
      </c>
      <c r="N946" s="3">
        <f t="shared" si="177"/>
        <v>0.37127250094471825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~suffi~ : [zʊfɪ]</v>
      </c>
      <c r="B947" s="2">
        <v>2</v>
      </c>
      <c r="C947" s="1" t="s">
        <v>1061</v>
      </c>
      <c r="D947" s="3">
        <f t="shared" si="169"/>
        <v>9.7799511002444979E-4</v>
      </c>
      <c r="E947" s="3" t="str">
        <f t="shared" si="170"/>
        <v>~suffi~</v>
      </c>
      <c r="F947" s="3" t="str">
        <f t="shared" si="171"/>
        <v>[zʊfɪ]</v>
      </c>
      <c r="G947" s="5">
        <f t="shared" si="172"/>
        <v>5</v>
      </c>
      <c r="H947" s="5">
        <f t="shared" si="173"/>
        <v>4</v>
      </c>
      <c r="I947" s="5">
        <f t="shared" si="174"/>
        <v>5</v>
      </c>
      <c r="J947" s="3" cm="1">
        <f t="array" ref="J947">SUM(_xlfn._xlws.FILTER($D$2:$D$1312,_xlfn.MAP($E$2:$E$1312,_xlfn.LAMBDA(_xlpm.x,_xlpm.x=$E947))))</f>
        <v>9.7799511002444979E-4</v>
      </c>
      <c r="K947" s="3">
        <f t="shared" si="175"/>
        <v>1</v>
      </c>
      <c r="L947" s="3" cm="1">
        <f t="array" ref="L947">SUM(_xlfn._xlws.FILTER($D$2:$D$1312,_xlfn.MAP($F$2:$F$1312,_xlfn.LAMBDA(_xlpm.x,_xlpm.x=$F947))))</f>
        <v>9.7799511002444979E-4</v>
      </c>
      <c r="M947" s="3">
        <f t="shared" si="176"/>
        <v>1</v>
      </c>
      <c r="N947" s="3">
        <f t="shared" si="177"/>
        <v>0.37127250094471825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~berei~ : [beʁaɛ]</v>
      </c>
      <c r="B948" s="2">
        <v>2</v>
      </c>
      <c r="C948" s="1" t="s">
        <v>1060</v>
      </c>
      <c r="D948" s="3">
        <f t="shared" si="169"/>
        <v>9.7799511002444979E-4</v>
      </c>
      <c r="E948" s="1" t="str">
        <f t="shared" si="170"/>
        <v>~berei~</v>
      </c>
      <c r="F948" s="1" t="str">
        <f t="shared" si="171"/>
        <v>[beʁaɛ]</v>
      </c>
      <c r="G948" s="5">
        <f t="shared" si="172"/>
        <v>5</v>
      </c>
      <c r="H948" s="5">
        <f t="shared" si="173"/>
        <v>5</v>
      </c>
      <c r="I948" s="5">
        <f t="shared" si="174"/>
        <v>5</v>
      </c>
      <c r="J948" s="3" cm="1">
        <f t="array" ref="J948">SUM(_xlfn._xlws.FILTER($D$2:$D$1312,_xlfn.MAP($E$2:$E$1312,_xlfn.LAMBDA(_xlpm.x,_xlpm.x=$E948))))</f>
        <v>9.7799511002444979E-4</v>
      </c>
      <c r="K948" s="3">
        <f t="shared" si="175"/>
        <v>1</v>
      </c>
      <c r="L948" s="3" cm="1">
        <f t="array" ref="L948">SUM(_xlfn._xlws.FILTER($D$2:$D$1312,_xlfn.MAP($F$2:$F$1312,_xlfn.LAMBDA(_xlpm.x,_xlpm.x=$F948))))</f>
        <v>9.7799511002444979E-4</v>
      </c>
      <c r="M948" s="3">
        <f t="shared" si="176"/>
        <v>1</v>
      </c>
      <c r="N948" s="3">
        <f t="shared" si="177"/>
        <v>0.4032142372127297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~berüh~ : [beʁyː]</v>
      </c>
      <c r="B949" s="2">
        <v>2</v>
      </c>
      <c r="C949" s="1" t="s">
        <v>1059</v>
      </c>
      <c r="D949" s="3">
        <f t="shared" si="169"/>
        <v>9.7799511002444979E-4</v>
      </c>
      <c r="E949" s="3" t="str">
        <f t="shared" si="170"/>
        <v>~berüh~</v>
      </c>
      <c r="F949" s="3" t="str">
        <f t="shared" si="171"/>
        <v>[beʁyː]</v>
      </c>
      <c r="G949" s="5">
        <f t="shared" si="172"/>
        <v>5</v>
      </c>
      <c r="H949" s="5">
        <f t="shared" si="173"/>
        <v>5</v>
      </c>
      <c r="I949" s="5">
        <f t="shared" si="174"/>
        <v>5</v>
      </c>
      <c r="J949" s="3" cm="1">
        <f t="array" ref="J949">SUM(_xlfn._xlws.FILTER($D$2:$D$1312,_xlfn.MAP($E$2:$E$1312,_xlfn.LAMBDA(_xlpm.x,_xlpm.x=$E949))))</f>
        <v>9.7799511002444979E-4</v>
      </c>
      <c r="K949" s="3">
        <f t="shared" si="175"/>
        <v>1</v>
      </c>
      <c r="L949" s="3" cm="1">
        <f t="array" ref="L949">SUM(_xlfn._xlws.FILTER($D$2:$D$1312,_xlfn.MAP($F$2:$F$1312,_xlfn.LAMBDA(_xlpm.x,_xlpm.x=$F949))))</f>
        <v>9.7799511002444979E-4</v>
      </c>
      <c r="M949" s="3">
        <f t="shared" si="176"/>
        <v>1</v>
      </c>
      <c r="N949" s="3">
        <f t="shared" si="177"/>
        <v>0.4032142372127297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~haupt~ : [haɔpt]</v>
      </c>
      <c r="B950" s="2">
        <v>2</v>
      </c>
      <c r="C950" s="1" t="s">
        <v>1058</v>
      </c>
      <c r="D950" s="3">
        <f t="shared" si="169"/>
        <v>9.7799511002444979E-4</v>
      </c>
      <c r="E950" s="3" t="str">
        <f t="shared" si="170"/>
        <v>~haupt~</v>
      </c>
      <c r="F950" s="3" t="str">
        <f t="shared" si="171"/>
        <v>[haɔpt]</v>
      </c>
      <c r="G950" s="5">
        <f t="shared" si="172"/>
        <v>5</v>
      </c>
      <c r="H950" s="5">
        <f t="shared" si="173"/>
        <v>5</v>
      </c>
      <c r="I950" s="5">
        <f t="shared" si="174"/>
        <v>5</v>
      </c>
      <c r="J950" s="3" cm="1">
        <f t="array" ref="J950">SUM(_xlfn._xlws.FILTER($D$2:$D$1312,_xlfn.MAP($E$2:$E$1312,_xlfn.LAMBDA(_xlpm.x,_xlpm.x=$E950))))</f>
        <v>9.7799511002444979E-4</v>
      </c>
      <c r="K950" s="3">
        <f t="shared" si="175"/>
        <v>1</v>
      </c>
      <c r="L950" s="3" cm="1">
        <f t="array" ref="L950">SUM(_xlfn._xlws.FILTER($D$2:$D$1312,_xlfn.MAP($F$2:$F$1312,_xlfn.LAMBDA(_xlpm.x,_xlpm.x=$F950))))</f>
        <v>9.7799511002444979E-4</v>
      </c>
      <c r="M950" s="3">
        <f t="shared" si="176"/>
        <v>1</v>
      </c>
      <c r="N950" s="3">
        <f t="shared" si="177"/>
        <v>0.4032142372127297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~konti~ : [kɔnti]</v>
      </c>
      <c r="B951" s="2">
        <v>2</v>
      </c>
      <c r="C951" s="1" t="s">
        <v>1057</v>
      </c>
      <c r="D951" s="3">
        <f t="shared" si="169"/>
        <v>9.7799511002444979E-4</v>
      </c>
      <c r="E951" s="3" t="str">
        <f t="shared" si="170"/>
        <v>~konti~</v>
      </c>
      <c r="F951" s="3" t="str">
        <f t="shared" si="171"/>
        <v>[kɔnti]</v>
      </c>
      <c r="G951" s="5">
        <f t="shared" si="172"/>
        <v>5</v>
      </c>
      <c r="H951" s="5">
        <f t="shared" si="173"/>
        <v>5</v>
      </c>
      <c r="I951" s="5">
        <f t="shared" si="174"/>
        <v>5</v>
      </c>
      <c r="J951" s="3" cm="1">
        <f t="array" ref="J951">SUM(_xlfn._xlws.FILTER($D$2:$D$1312,_xlfn.MAP($E$2:$E$1312,_xlfn.LAMBDA(_xlpm.x,_xlpm.x=$E951))))</f>
        <v>9.7799511002444979E-4</v>
      </c>
      <c r="K951" s="3">
        <f t="shared" si="175"/>
        <v>1</v>
      </c>
      <c r="L951" s="3" cm="1">
        <f t="array" ref="L951">SUM(_xlfn._xlws.FILTER($D$2:$D$1312,_xlfn.MAP($F$2:$F$1312,_xlfn.LAMBDA(_xlpm.x,_xlpm.x=$F951))))</f>
        <v>9.7799511002444979E-4</v>
      </c>
      <c r="M951" s="3">
        <f t="shared" si="176"/>
        <v>1</v>
      </c>
      <c r="N951" s="3">
        <f t="shared" si="177"/>
        <v>0.4032142372127297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~ntine~ : [ntinɛ]</v>
      </c>
      <c r="B952" s="2">
        <v>2</v>
      </c>
      <c r="C952" s="1" t="s">
        <v>1056</v>
      </c>
      <c r="D952" s="3">
        <f t="shared" si="169"/>
        <v>9.7799511002444979E-4</v>
      </c>
      <c r="E952" s="1" t="str">
        <f t="shared" si="170"/>
        <v>~ntine~</v>
      </c>
      <c r="F952" s="1" t="str">
        <f t="shared" si="171"/>
        <v>[ntinɛ]</v>
      </c>
      <c r="G952" s="5">
        <f t="shared" si="172"/>
        <v>5</v>
      </c>
      <c r="H952" s="5">
        <f t="shared" si="173"/>
        <v>5</v>
      </c>
      <c r="I952" s="5">
        <f t="shared" si="174"/>
        <v>5</v>
      </c>
      <c r="J952" s="3" cm="1">
        <f t="array" ref="J952">SUM(_xlfn._xlws.FILTER($D$2:$D$1312,_xlfn.MAP($E$2:$E$1312,_xlfn.LAMBDA(_xlpm.x,_xlpm.x=$E952))))</f>
        <v>9.7799511002444979E-4</v>
      </c>
      <c r="K952" s="3">
        <f t="shared" si="175"/>
        <v>1</v>
      </c>
      <c r="L952" s="3" cm="1">
        <f t="array" ref="L952">SUM(_xlfn._xlws.FILTER($D$2:$D$1312,_xlfn.MAP($F$2:$F$1312,_xlfn.LAMBDA(_xlpm.x,_xlpm.x=$F952))))</f>
        <v>9.7799511002444979E-4</v>
      </c>
      <c r="M952" s="3">
        <f t="shared" si="176"/>
        <v>1</v>
      </c>
      <c r="N952" s="3">
        <f t="shared" si="177"/>
        <v>0.4032142372127297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~ntwe~ : [ntveː]</v>
      </c>
      <c r="B953" s="2">
        <v>2</v>
      </c>
      <c r="C953" s="1" t="s">
        <v>1055</v>
      </c>
      <c r="D953" s="3">
        <f t="shared" si="169"/>
        <v>9.7799511002444979E-4</v>
      </c>
      <c r="E953" s="1" t="str">
        <f t="shared" si="170"/>
        <v>~ntwe~</v>
      </c>
      <c r="F953" s="1" t="str">
        <f t="shared" si="171"/>
        <v>[ntveː]</v>
      </c>
      <c r="G953" s="5">
        <f t="shared" si="172"/>
        <v>4</v>
      </c>
      <c r="H953" s="5">
        <f t="shared" si="173"/>
        <v>5</v>
      </c>
      <c r="I953" s="5">
        <f t="shared" si="174"/>
        <v>5</v>
      </c>
      <c r="J953" s="3" cm="1">
        <f t="array" ref="J953">SUM(_xlfn._xlws.FILTER($D$2:$D$1312,_xlfn.MAP($E$2:$E$1312,_xlfn.LAMBDA(_xlpm.x,_xlpm.x=$E953))))</f>
        <v>9.7799511002444979E-4</v>
      </c>
      <c r="K953" s="3">
        <f t="shared" si="175"/>
        <v>1</v>
      </c>
      <c r="L953" s="3" cm="1">
        <f t="array" ref="L953">SUM(_xlfn._xlws.FILTER($D$2:$D$1312,_xlfn.MAP($F$2:$F$1312,_xlfn.LAMBDA(_xlpm.x,_xlpm.x=$F953))))</f>
        <v>9.7799511002444979E-4</v>
      </c>
      <c r="M953" s="3">
        <f t="shared" si="176"/>
        <v>1</v>
      </c>
      <c r="N953" s="3">
        <f t="shared" si="177"/>
        <v>0.4032142372127297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~zahl~ : [tsaːl]</v>
      </c>
      <c r="B954" s="2">
        <v>2</v>
      </c>
      <c r="C954" s="1" t="s">
        <v>1054</v>
      </c>
      <c r="D954" s="3">
        <f t="shared" si="169"/>
        <v>9.7799511002444979E-4</v>
      </c>
      <c r="E954" s="3" t="str">
        <f t="shared" si="170"/>
        <v>~zahl~</v>
      </c>
      <c r="F954" s="3" t="str">
        <f t="shared" si="171"/>
        <v>[tsaːl]</v>
      </c>
      <c r="G954" s="5">
        <f t="shared" si="172"/>
        <v>4</v>
      </c>
      <c r="H954" s="5">
        <f t="shared" si="173"/>
        <v>5</v>
      </c>
      <c r="I954" s="5">
        <f t="shared" si="174"/>
        <v>5</v>
      </c>
      <c r="J954" s="3" cm="1">
        <f t="array" ref="J954">SUM(_xlfn._xlws.FILTER($D$2:$D$1312,_xlfn.MAP($E$2:$E$1312,_xlfn.LAMBDA(_xlpm.x,_xlpm.x=$E954))))</f>
        <v>9.7799511002444979E-4</v>
      </c>
      <c r="K954" s="3">
        <f t="shared" si="175"/>
        <v>1</v>
      </c>
      <c r="L954" s="3" cm="1">
        <f t="array" ref="L954">SUM(_xlfn._xlws.FILTER($D$2:$D$1312,_xlfn.MAP($F$2:$F$1312,_xlfn.LAMBDA(_xlpm.x,_xlpm.x=$F954))))</f>
        <v>9.7799511002444979E-4</v>
      </c>
      <c r="M954" s="3">
        <f t="shared" si="176"/>
        <v>1</v>
      </c>
      <c r="N954" s="3">
        <f t="shared" si="177"/>
        <v>0.4032142372127297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~weder~ : [veːdɐ]</v>
      </c>
      <c r="B955" s="2">
        <v>2</v>
      </c>
      <c r="C955" s="1" t="s">
        <v>1053</v>
      </c>
      <c r="D955" s="3">
        <f t="shared" si="169"/>
        <v>9.7799511002444979E-4</v>
      </c>
      <c r="E955" s="3" t="str">
        <f t="shared" si="170"/>
        <v>~weder~</v>
      </c>
      <c r="F955" s="3" t="str">
        <f t="shared" si="171"/>
        <v>[veːdɐ]</v>
      </c>
      <c r="G955" s="5">
        <f t="shared" si="172"/>
        <v>5</v>
      </c>
      <c r="H955" s="5">
        <f t="shared" si="173"/>
        <v>5</v>
      </c>
      <c r="I955" s="5">
        <f t="shared" si="174"/>
        <v>5</v>
      </c>
      <c r="J955" s="3" cm="1">
        <f t="array" ref="J955">SUM(_xlfn._xlws.FILTER($D$2:$D$1312,_xlfn.MAP($E$2:$E$1312,_xlfn.LAMBDA(_xlpm.x,_xlpm.x=$E955))))</f>
        <v>9.7799511002444979E-4</v>
      </c>
      <c r="K955" s="3">
        <f t="shared" si="175"/>
        <v>1</v>
      </c>
      <c r="L955" s="3" cm="1">
        <f t="array" ref="L955">SUM(_xlfn._xlws.FILTER($D$2:$D$1312,_xlfn.MAP($F$2:$F$1312,_xlfn.LAMBDA(_xlpm.x,_xlpm.x=$F955))))</f>
        <v>9.7799511002444979E-4</v>
      </c>
      <c r="M955" s="3">
        <f t="shared" si="176"/>
        <v>1</v>
      </c>
      <c r="N955" s="3">
        <f t="shared" si="177"/>
        <v>0.4032142372127297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~sonde~ : [zɔnde]</v>
      </c>
      <c r="B956" s="2">
        <v>2</v>
      </c>
      <c r="C956" s="1" t="s">
        <v>1052</v>
      </c>
      <c r="D956" s="3">
        <f t="shared" si="169"/>
        <v>9.7799511002444979E-4</v>
      </c>
      <c r="E956" s="3" t="str">
        <f t="shared" si="170"/>
        <v>~sonde~</v>
      </c>
      <c r="F956" s="3" t="str">
        <f t="shared" si="171"/>
        <v>[zɔnde]</v>
      </c>
      <c r="G956" s="5">
        <f t="shared" si="172"/>
        <v>5</v>
      </c>
      <c r="H956" s="5">
        <f t="shared" si="173"/>
        <v>5</v>
      </c>
      <c r="I956" s="5">
        <f t="shared" si="174"/>
        <v>5</v>
      </c>
      <c r="J956" s="3" cm="1">
        <f t="array" ref="J956">SUM(_xlfn._xlws.FILTER($D$2:$D$1312,_xlfn.MAP($E$2:$E$1312,_xlfn.LAMBDA(_xlpm.x,_xlpm.x=$E956))))</f>
        <v>9.7799511002444979E-4</v>
      </c>
      <c r="K956" s="3">
        <f t="shared" si="175"/>
        <v>1</v>
      </c>
      <c r="L956" s="3" cm="1">
        <f t="array" ref="L956">SUM(_xlfn._xlws.FILTER($D$2:$D$1312,_xlfn.MAP($F$2:$F$1312,_xlfn.LAMBDA(_xlpm.x,_xlpm.x=$F956))))</f>
        <v>9.7799511002444979E-4</v>
      </c>
      <c r="M956" s="3">
        <f t="shared" si="176"/>
        <v>1</v>
      </c>
      <c r="N956" s="3">
        <f t="shared" si="177"/>
        <v>0.4032142372127297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~gegen~ : [ɡeːɡŋ]</v>
      </c>
      <c r="B957" s="2">
        <v>2</v>
      </c>
      <c r="C957" s="1" t="s">
        <v>1051</v>
      </c>
      <c r="D957" s="3">
        <f t="shared" si="169"/>
        <v>9.7799511002444979E-4</v>
      </c>
      <c r="E957" s="3" t="str">
        <f t="shared" si="170"/>
        <v>~gegen~</v>
      </c>
      <c r="F957" s="3" t="str">
        <f t="shared" si="171"/>
        <v>[ɡeːɡŋ]</v>
      </c>
      <c r="G957" s="5">
        <f t="shared" si="172"/>
        <v>5</v>
      </c>
      <c r="H957" s="5">
        <f t="shared" si="173"/>
        <v>5</v>
      </c>
      <c r="I957" s="5">
        <f t="shared" si="174"/>
        <v>5</v>
      </c>
      <c r="J957" s="3" cm="1">
        <f t="array" ref="J957">SUM(_xlfn._xlws.FILTER($D$2:$D$1312,_xlfn.MAP($E$2:$E$1312,_xlfn.LAMBDA(_xlpm.x,_xlpm.x=$E957))))</f>
        <v>9.7799511002444979E-4</v>
      </c>
      <c r="K957" s="3">
        <f t="shared" si="175"/>
        <v>1</v>
      </c>
      <c r="L957" s="3" cm="1">
        <f t="array" ref="L957">SUM(_xlfn._xlws.FILTER($D$2:$D$1312,_xlfn.MAP($F$2:$F$1312,_xlfn.LAMBDA(_xlpm.x,_xlpm.x=$F957))))</f>
        <v>9.7799511002444979E-4</v>
      </c>
      <c r="M957" s="3">
        <f t="shared" si="176"/>
        <v>1</v>
      </c>
      <c r="N957" s="3">
        <f t="shared" si="177"/>
        <v>0.4032142372127297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~spiel~ : [ʃpiːl]</v>
      </c>
      <c r="B958" s="2">
        <v>2</v>
      </c>
      <c r="C958" s="1" t="s">
        <v>1050</v>
      </c>
      <c r="D958" s="3">
        <f t="shared" si="169"/>
        <v>9.7799511002444979E-4</v>
      </c>
      <c r="E958" s="3" t="str">
        <f t="shared" si="170"/>
        <v>~spiel~</v>
      </c>
      <c r="F958" s="3" t="str">
        <f t="shared" si="171"/>
        <v>[ʃpiːl]</v>
      </c>
      <c r="G958" s="5">
        <f t="shared" si="172"/>
        <v>5</v>
      </c>
      <c r="H958" s="5">
        <f t="shared" si="173"/>
        <v>5</v>
      </c>
      <c r="I958" s="5">
        <f t="shared" si="174"/>
        <v>5</v>
      </c>
      <c r="J958" s="3" cm="1">
        <f t="array" ref="J958">SUM(_xlfn._xlws.FILTER($D$2:$D$1312,_xlfn.MAP($E$2:$E$1312,_xlfn.LAMBDA(_xlpm.x,_xlpm.x=$E958))))</f>
        <v>9.7799511002444979E-4</v>
      </c>
      <c r="K958" s="3">
        <f t="shared" si="175"/>
        <v>1</v>
      </c>
      <c r="L958" s="3" cm="1">
        <f t="array" ref="L958">SUM(_xlfn._xlws.FILTER($D$2:$D$1312,_xlfn.MAP($F$2:$F$1312,_xlfn.LAMBDA(_xlpm.x,_xlpm.x=$F958))))</f>
        <v>9.7799511002444979E-4</v>
      </c>
      <c r="M958" s="3">
        <f t="shared" si="176"/>
        <v>1</v>
      </c>
      <c r="N958" s="3">
        <f t="shared" si="177"/>
        <v>0.4032142372127297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~stand~ : [ʃtant]</v>
      </c>
      <c r="B959" s="2">
        <v>2</v>
      </c>
      <c r="C959" s="1" t="s">
        <v>1049</v>
      </c>
      <c r="D959" s="3">
        <f t="shared" si="169"/>
        <v>9.7799511002444979E-4</v>
      </c>
      <c r="E959" s="3" t="str">
        <f t="shared" si="170"/>
        <v>~stand~</v>
      </c>
      <c r="F959" s="3" t="str">
        <f t="shared" si="171"/>
        <v>[ʃtant]</v>
      </c>
      <c r="G959" s="5">
        <f t="shared" si="172"/>
        <v>5</v>
      </c>
      <c r="H959" s="5">
        <f t="shared" si="173"/>
        <v>5</v>
      </c>
      <c r="I959" s="5">
        <f t="shared" si="174"/>
        <v>5</v>
      </c>
      <c r="J959" s="3" cm="1">
        <f t="array" ref="J959">SUM(_xlfn._xlws.FILTER($D$2:$D$1312,_xlfn.MAP($E$2:$E$1312,_xlfn.LAMBDA(_xlpm.x,_xlpm.x=$E959))))</f>
        <v>9.7799511002444979E-4</v>
      </c>
      <c r="K959" s="3">
        <f t="shared" si="175"/>
        <v>1</v>
      </c>
      <c r="L959" s="3" cm="1">
        <f t="array" ref="L959">SUM(_xlfn._xlws.FILTER($D$2:$D$1312,_xlfn.MAP($F$2:$F$1312,_xlfn.LAMBDA(_xlpm.x,_xlpm.x=$F959))))</f>
        <v>9.7799511002444979E-4</v>
      </c>
      <c r="M959" s="3">
        <f t="shared" si="176"/>
        <v>1</v>
      </c>
      <c r="N959" s="3">
        <f t="shared" si="177"/>
        <v>0.4032142372127297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~rzt_~ : [ʁtst_]</v>
      </c>
      <c r="B960" s="2">
        <v>2</v>
      </c>
      <c r="C960" s="1" t="s">
        <v>1048</v>
      </c>
      <c r="D960" s="3">
        <f t="shared" si="169"/>
        <v>9.7799511002444979E-4</v>
      </c>
      <c r="E960" s="3" t="str">
        <f t="shared" si="170"/>
        <v>~rzt_~</v>
      </c>
      <c r="F960" s="3" t="str">
        <f t="shared" si="171"/>
        <v>[ʁtst_]</v>
      </c>
      <c r="G960" s="5">
        <f t="shared" si="172"/>
        <v>4</v>
      </c>
      <c r="H960" s="5">
        <f t="shared" si="173"/>
        <v>5</v>
      </c>
      <c r="I960" s="5">
        <f t="shared" si="174"/>
        <v>5</v>
      </c>
      <c r="J960" s="3" cm="1">
        <f t="array" ref="J960">SUM(_xlfn._xlws.FILTER($D$2:$D$1312,_xlfn.MAP($E$2:$E$1312,_xlfn.LAMBDA(_xlpm.x,_xlpm.x=$E960))))</f>
        <v>9.7799511002444979E-4</v>
      </c>
      <c r="K960" s="3">
        <f t="shared" si="175"/>
        <v>1</v>
      </c>
      <c r="L960" s="3" cm="1">
        <f t="array" ref="L960">SUM(_xlfn._xlws.FILTER($D$2:$D$1312,_xlfn.MAP($F$2:$F$1312,_xlfn.LAMBDA(_xlpm.x,_xlpm.x=$F960))))</f>
        <v>9.7799511002444979E-4</v>
      </c>
      <c r="M960" s="3">
        <f t="shared" si="176"/>
        <v>1</v>
      </c>
      <c r="N960" s="3">
        <f t="shared" si="177"/>
        <v>0.4032142372127297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~mmer_~ : [mɐ_]</v>
      </c>
      <c r="B961" s="2">
        <v>3</v>
      </c>
      <c r="C961" s="1" t="s">
        <v>1047</v>
      </c>
      <c r="D961" s="3">
        <f t="shared" si="169"/>
        <v>1.4669926650366749E-3</v>
      </c>
      <c r="E961" s="1" t="str">
        <f t="shared" si="170"/>
        <v>~mmer_~</v>
      </c>
      <c r="F961" s="1" t="str">
        <f t="shared" si="171"/>
        <v>[mɐ_]</v>
      </c>
      <c r="G961" s="5">
        <f t="shared" si="172"/>
        <v>5</v>
      </c>
      <c r="H961" s="5">
        <f t="shared" si="173"/>
        <v>3</v>
      </c>
      <c r="I961" s="5">
        <f t="shared" si="174"/>
        <v>5</v>
      </c>
      <c r="J961" s="3" cm="1">
        <f t="array" ref="J961">SUM(_xlfn._xlws.FILTER($D$2:$D$1312,_xlfn.MAP($E$2:$E$1312,_xlfn.LAMBDA(_xlpm.x,_xlpm.x=$E961))))</f>
        <v>1.4669926650366749E-3</v>
      </c>
      <c r="K961" s="3">
        <f t="shared" si="175"/>
        <v>1</v>
      </c>
      <c r="L961" s="3" cm="1">
        <f t="array" ref="L961">SUM(_xlfn._xlws.FILTER($D$2:$D$1312,_xlfn.MAP($F$2:$F$1312,_xlfn.LAMBDA(_xlpm.x,_xlpm.x=$F961))))</f>
        <v>1.4669926650366749E-3</v>
      </c>
      <c r="M961" s="3">
        <f t="shared" si="176"/>
        <v>1</v>
      </c>
      <c r="N961" s="3">
        <f t="shared" si="177"/>
        <v>0.42082187474904936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~blick~ : [blɪk]</v>
      </c>
      <c r="B962" s="2">
        <v>3</v>
      </c>
      <c r="C962" s="1" t="s">
        <v>1046</v>
      </c>
      <c r="D962" s="3">
        <f t="shared" ref="D962:D1025" si="181">B962/freq.sum.r1a</f>
        <v>1.4669926650366749E-3</v>
      </c>
      <c r="E962" s="1" t="str">
        <f t="shared" ref="E962:E1025" si="182">_xlfn.LET(_xlpm.sep,":",_xlpm.w,$C962,_xlfn.CONCAT("~",RIGHT(_xlpm.w,LEN(_xlpm.w)-FIND(_xlpm.sep,_xlpm.w)),"~"))</f>
        <v>~blick~</v>
      </c>
      <c r="F962" s="1" t="str">
        <f t="shared" ref="F962:F1025" si="183">_xlfn.LET(_xlpm.sep,":",_xlpm.w,$C962,_xlfn.CONCAT("[",LEFT(_xlpm.w,FIND(_xlpm.sep,_xlpm.w)-1),"]"))</f>
        <v>[blɪk]</v>
      </c>
      <c r="G962" s="5">
        <f t="shared" ref="G962:G1025" si="184">_xlfn.LET(_xlpm.w,E962,LEN(_xlpm.w)-2)</f>
        <v>5</v>
      </c>
      <c r="H962" s="5">
        <f t="shared" ref="H962:H1025" si="185">_xlfn.LET(_xlpm.w,F962,LEN(_xlpm.w)-2)</f>
        <v>4</v>
      </c>
      <c r="I962" s="5">
        <f t="shared" ref="I962:I1025" si="186">_xlfn.LET(_xlpm.a,H962,_xlpm.b,G962,MAX(_xlpm.a,_xlpm.b))</f>
        <v>5</v>
      </c>
      <c r="J962" s="3" cm="1">
        <f t="array" ref="J962">SUM(_xlfn._xlws.FILTER($D$2:$D$1312,_xlfn.MAP($E$2:$E$1312,_xlfn.LAMBDA(_xlpm.x,_xlpm.x=$E962))))</f>
        <v>1.4669926650366749E-3</v>
      </c>
      <c r="K962" s="3">
        <f t="shared" ref="K962:K1025" si="187">$D962/J962</f>
        <v>1</v>
      </c>
      <c r="L962" s="3" cm="1">
        <f t="array" ref="L962">SUM(_xlfn._xlws.FILTER($D$2:$D$1312,_xlfn.MAP($F$2:$F$1312,_xlfn.LAMBDA(_xlpm.x,_xlpm.x=$F962))))</f>
        <v>1.4669926650366749E-3</v>
      </c>
      <c r="M962" s="3">
        <f t="shared" ref="M962:M1025" si="188">$D962/L962</f>
        <v>1</v>
      </c>
      <c r="N962" s="3">
        <f t="shared" ref="N962:N1025" si="189">_xlfn.LET(_xlpm.freq,B962,_xlpm.size,H962+1,_xlpm.F,O962,LOG(1+_xlpm.freq)*LOG(1+_xlpm.size)*_xlpm.F)</f>
        <v>0.4684937350578196</v>
      </c>
      <c r="O962" s="3">
        <f t="shared" ref="O962:O1025" si="190">_xlfn.LET(_xlpm.a,M962,_xlpm.b,K962,2*_xlpm.a*_xlpm.b/(_xlpm.a+_xlpm.b))</f>
        <v>1</v>
      </c>
      <c r="P962" s="3">
        <f t="shared" ref="P962:P1025" si="191">_xlfn.LET(_xlpm.p,K962,_xlpm.q,M962,LOG(_xlpm.p/_xlpm.q))</f>
        <v>0</v>
      </c>
      <c r="Q962" s="3"/>
    </row>
    <row r="963" spans="1:17">
      <c r="A963" s="1" t="str">
        <f t="shared" si="180"/>
        <v>~lten_~ : [ltn_]</v>
      </c>
      <c r="B963" s="2">
        <v>3</v>
      </c>
      <c r="C963" s="1" t="s">
        <v>1045</v>
      </c>
      <c r="D963" s="3">
        <f t="shared" si="181"/>
        <v>1.4669926650366749E-3</v>
      </c>
      <c r="E963" s="1" t="str">
        <f t="shared" si="182"/>
        <v>~lten_~</v>
      </c>
      <c r="F963" s="1" t="str">
        <f t="shared" si="183"/>
        <v>[ltn_]</v>
      </c>
      <c r="G963" s="5">
        <f t="shared" si="184"/>
        <v>5</v>
      </c>
      <c r="H963" s="5">
        <f t="shared" si="185"/>
        <v>4</v>
      </c>
      <c r="I963" s="5">
        <f t="shared" si="186"/>
        <v>5</v>
      </c>
      <c r="J963" s="3" cm="1">
        <f t="array" ref="J963">SUM(_xlfn._xlws.FILTER($D$2:$D$1312,_xlfn.MAP($E$2:$E$1312,_xlfn.LAMBDA(_xlpm.x,_xlpm.x=$E963))))</f>
        <v>1.4669926650366749E-3</v>
      </c>
      <c r="K963" s="3">
        <f t="shared" si="187"/>
        <v>1</v>
      </c>
      <c r="L963" s="3" cm="1">
        <f t="array" ref="L963">SUM(_xlfn._xlws.FILTER($D$2:$D$1312,_xlfn.MAP($F$2:$F$1312,_xlfn.LAMBDA(_xlpm.x,_xlpm.x=$F963))))</f>
        <v>1.4669926650366749E-3</v>
      </c>
      <c r="M963" s="3">
        <f t="shared" si="188"/>
        <v>1</v>
      </c>
      <c r="N963" s="3">
        <f t="shared" si="189"/>
        <v>0.4684937350578196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~nter_~ : [ntɐ_]</v>
      </c>
      <c r="B964" s="2">
        <v>3</v>
      </c>
      <c r="C964" s="1" t="s">
        <v>1044</v>
      </c>
      <c r="D964" s="3">
        <f t="shared" si="181"/>
        <v>1.4669926650366749E-3</v>
      </c>
      <c r="E964" s="1" t="str">
        <f t="shared" si="182"/>
        <v>~nter_~</v>
      </c>
      <c r="F964" s="1" t="str">
        <f t="shared" si="183"/>
        <v>[ntɐ_]</v>
      </c>
      <c r="G964" s="5">
        <f t="shared" si="184"/>
        <v>5</v>
      </c>
      <c r="H964" s="5">
        <f t="shared" si="185"/>
        <v>4</v>
      </c>
      <c r="I964" s="5">
        <f t="shared" si="186"/>
        <v>5</v>
      </c>
      <c r="J964" s="3" cm="1">
        <f t="array" ref="J964">SUM(_xlfn._xlws.FILTER($D$2:$D$1312,_xlfn.MAP($E$2:$E$1312,_xlfn.LAMBDA(_xlpm.x,_xlpm.x=$E964))))</f>
        <v>1.4669926650366749E-3</v>
      </c>
      <c r="K964" s="3">
        <f t="shared" si="187"/>
        <v>1</v>
      </c>
      <c r="L964" s="3" cm="1">
        <f t="array" ref="L964">SUM(_xlfn._xlws.FILTER($D$2:$D$1312,_xlfn.MAP($F$2:$F$1312,_xlfn.LAMBDA(_xlpm.x,_xlpm.x=$F964))))</f>
        <v>1.4669926650366749E-3</v>
      </c>
      <c r="M964" s="3">
        <f t="shared" si="188"/>
        <v>1</v>
      </c>
      <c r="N964" s="3">
        <f t="shared" si="189"/>
        <v>0.4684937350578196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~sache~ : [zaxe]</v>
      </c>
      <c r="B965" s="2">
        <v>3</v>
      </c>
      <c r="C965" s="1" t="s">
        <v>1043</v>
      </c>
      <c r="D965" s="3">
        <f t="shared" si="181"/>
        <v>1.4669926650366749E-3</v>
      </c>
      <c r="E965" s="3" t="str">
        <f t="shared" si="182"/>
        <v>~sache~</v>
      </c>
      <c r="F965" s="3" t="str">
        <f t="shared" si="183"/>
        <v>[zaxe]</v>
      </c>
      <c r="G965" s="5">
        <f t="shared" si="184"/>
        <v>5</v>
      </c>
      <c r="H965" s="5">
        <f t="shared" si="185"/>
        <v>4</v>
      </c>
      <c r="I965" s="5">
        <f t="shared" si="186"/>
        <v>5</v>
      </c>
      <c r="J965" s="3" cm="1">
        <f t="array" ref="J965">SUM(_xlfn._xlws.FILTER($D$2:$D$1312,_xlfn.MAP($E$2:$E$1312,_xlfn.LAMBDA(_xlpm.x,_xlpm.x=$E965))))</f>
        <v>1.4669926650366749E-3</v>
      </c>
      <c r="K965" s="3">
        <f t="shared" si="187"/>
        <v>1</v>
      </c>
      <c r="L965" s="3" cm="1">
        <f t="array" ref="L965">SUM(_xlfn._xlws.FILTER($D$2:$D$1312,_xlfn.MAP($F$2:$F$1312,_xlfn.LAMBDA(_xlpm.x,_xlpm.x=$F965))))</f>
        <v>1.4669926650366749E-3</v>
      </c>
      <c r="M965" s="3">
        <f t="shared" si="188"/>
        <v>1</v>
      </c>
      <c r="N965" s="3">
        <f t="shared" si="189"/>
        <v>0.4684937350578196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~unter~ : [ʊntɐ]</v>
      </c>
      <c r="B966" s="2">
        <v>3</v>
      </c>
      <c r="C966" s="1" t="s">
        <v>1042</v>
      </c>
      <c r="D966" s="3">
        <f t="shared" si="181"/>
        <v>1.4669926650366749E-3</v>
      </c>
      <c r="E966" s="3" t="str">
        <f t="shared" si="182"/>
        <v>~unter~</v>
      </c>
      <c r="F966" s="3" t="str">
        <f t="shared" si="183"/>
        <v>[ʊntɐ]</v>
      </c>
      <c r="G966" s="5">
        <f t="shared" si="184"/>
        <v>5</v>
      </c>
      <c r="H966" s="5">
        <f t="shared" si="185"/>
        <v>4</v>
      </c>
      <c r="I966" s="5">
        <f t="shared" si="186"/>
        <v>5</v>
      </c>
      <c r="J966" s="3" cm="1">
        <f t="array" ref="J966">SUM(_xlfn._xlws.FILTER($D$2:$D$1312,_xlfn.MAP($E$2:$E$1312,_xlfn.LAMBDA(_xlpm.x,_xlpm.x=$E966))))</f>
        <v>1.4669926650366749E-3</v>
      </c>
      <c r="K966" s="3">
        <f t="shared" si="187"/>
        <v>1</v>
      </c>
      <c r="L966" s="3" cm="1">
        <f t="array" ref="L966">SUM(_xlfn._xlws.FILTER($D$2:$D$1312,_xlfn.MAP($F$2:$F$1312,_xlfn.LAMBDA(_xlpm.x,_xlpm.x=$F966))))</f>
        <v>1.4669926650366749E-3</v>
      </c>
      <c r="M966" s="3">
        <f t="shared" si="188"/>
        <v>1</v>
      </c>
      <c r="N966" s="3">
        <f t="shared" si="189"/>
        <v>0.4684937350578196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~tio~ : [tsioː]</v>
      </c>
      <c r="B967" s="2">
        <v>3</v>
      </c>
      <c r="C967" s="1" t="s">
        <v>1041</v>
      </c>
      <c r="D967" s="3">
        <f t="shared" si="181"/>
        <v>1.4669926650366749E-3</v>
      </c>
      <c r="E967" s="3" t="str">
        <f t="shared" si="182"/>
        <v>~tio~</v>
      </c>
      <c r="F967" s="3" t="str">
        <f t="shared" si="183"/>
        <v>[tsioː]</v>
      </c>
      <c r="G967" s="5">
        <f t="shared" si="184"/>
        <v>3</v>
      </c>
      <c r="H967" s="5">
        <f t="shared" si="185"/>
        <v>5</v>
      </c>
      <c r="I967" s="5">
        <f t="shared" si="186"/>
        <v>5</v>
      </c>
      <c r="J967" s="3" cm="1">
        <f t="array" ref="J967">SUM(_xlfn._xlws.FILTER($D$2:$D$1312,_xlfn.MAP($E$2:$E$1312,_xlfn.LAMBDA(_xlpm.x,_xlpm.x=$E967))))</f>
        <v>1.4669926650366749E-3</v>
      </c>
      <c r="K967" s="3">
        <f t="shared" si="187"/>
        <v>1</v>
      </c>
      <c r="L967" s="3" cm="1">
        <f t="array" ref="L967">SUM(_xlfn._xlws.FILTER($D$2:$D$1312,_xlfn.MAP($F$2:$F$1312,_xlfn.LAMBDA(_xlpm.x,_xlpm.x=$F967))))</f>
        <v>1.4669926650366749E-3</v>
      </c>
      <c r="M967" s="3">
        <f t="shared" si="188"/>
        <v>1</v>
      </c>
      <c r="N967" s="3">
        <f t="shared" si="189"/>
        <v>0.50879971864226148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~zug~ : [tsuːk]</v>
      </c>
      <c r="B968" s="2">
        <v>4</v>
      </c>
      <c r="C968" s="1" t="s">
        <v>1040</v>
      </c>
      <c r="D968" s="3">
        <f t="shared" si="181"/>
        <v>1.9559902200488996E-3</v>
      </c>
      <c r="E968" s="3" t="str">
        <f t="shared" si="182"/>
        <v>~zug~</v>
      </c>
      <c r="F968" s="3" t="str">
        <f t="shared" si="183"/>
        <v>[tsuːk]</v>
      </c>
      <c r="G968" s="5">
        <f t="shared" si="184"/>
        <v>3</v>
      </c>
      <c r="H968" s="5">
        <f t="shared" si="185"/>
        <v>5</v>
      </c>
      <c r="I968" s="5">
        <f t="shared" si="186"/>
        <v>5</v>
      </c>
      <c r="J968" s="3" cm="1">
        <f t="array" ref="J968">SUM(_xlfn._xlws.FILTER($D$2:$D$1312,_xlfn.MAP($E$2:$E$1312,_xlfn.LAMBDA(_xlpm.x,_xlpm.x=$E968))))</f>
        <v>1.9559902200488996E-3</v>
      </c>
      <c r="K968" s="3">
        <f t="shared" si="187"/>
        <v>1</v>
      </c>
      <c r="L968" s="3" cm="1">
        <f t="array" ref="L968">SUM(_xlfn._xlws.FILTER($D$2:$D$1312,_xlfn.MAP($F$2:$F$1312,_xlfn.LAMBDA(_xlpm.x,_xlpm.x=$F968))))</f>
        <v>1.9559902200488996E-3</v>
      </c>
      <c r="M968" s="3">
        <f t="shared" si="188"/>
        <v>1</v>
      </c>
      <c r="N968" s="3">
        <f t="shared" si="189"/>
        <v>0.59069818069312607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~nden_~ : [ndn_]</v>
      </c>
      <c r="B969" s="2">
        <v>5</v>
      </c>
      <c r="C969" s="1" t="s">
        <v>1039</v>
      </c>
      <c r="D969" s="3">
        <f t="shared" si="181"/>
        <v>2.4449877750611247E-3</v>
      </c>
      <c r="E969" s="3" t="str">
        <f t="shared" si="182"/>
        <v>~nden_~</v>
      </c>
      <c r="F969" s="3" t="str">
        <f t="shared" si="183"/>
        <v>[ndn_]</v>
      </c>
      <c r="G969" s="5">
        <f t="shared" si="184"/>
        <v>5</v>
      </c>
      <c r="H969" s="5">
        <f t="shared" si="185"/>
        <v>4</v>
      </c>
      <c r="I969" s="5">
        <f t="shared" si="186"/>
        <v>5</v>
      </c>
      <c r="J969" s="3" cm="1">
        <f t="array" ref="J969">SUM(_xlfn._xlws.FILTER($D$2:$D$1312,_xlfn.MAP($E$2:$E$1312,_xlfn.LAMBDA(_xlpm.x,_xlpm.x=$E969))))</f>
        <v>2.4449877750611247E-3</v>
      </c>
      <c r="K969" s="3">
        <f t="shared" si="187"/>
        <v>1</v>
      </c>
      <c r="L969" s="3" cm="1">
        <f t="array" ref="L969">SUM(_xlfn._xlws.FILTER($D$2:$D$1312,_xlfn.MAP($F$2:$F$1312,_xlfn.LAMBDA(_xlpm.x,_xlpm.x=$F969))))</f>
        <v>2.4449877750611247E-3</v>
      </c>
      <c r="M969" s="3">
        <f t="shared" si="188"/>
        <v>1</v>
      </c>
      <c r="N969" s="3">
        <f t="shared" si="189"/>
        <v>0.60551936847362808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~tzen_~ : [tsn_]</v>
      </c>
      <c r="B970" s="2">
        <v>6</v>
      </c>
      <c r="C970" s="1" t="s">
        <v>1038</v>
      </c>
      <c r="D970" s="3">
        <f t="shared" si="181"/>
        <v>2.9339853300733498E-3</v>
      </c>
      <c r="E970" s="3" t="str">
        <f t="shared" si="182"/>
        <v>~tzen_~</v>
      </c>
      <c r="F970" s="3" t="str">
        <f t="shared" si="183"/>
        <v>[tsn_]</v>
      </c>
      <c r="G970" s="5">
        <f t="shared" si="184"/>
        <v>5</v>
      </c>
      <c r="H970" s="5">
        <f t="shared" si="185"/>
        <v>4</v>
      </c>
      <c r="I970" s="5">
        <f t="shared" si="186"/>
        <v>5</v>
      </c>
      <c r="J970" s="3" cm="1">
        <f t="array" ref="J970">SUM(_xlfn._xlws.FILTER($D$2:$D$1312,_xlfn.MAP($E$2:$E$1312,_xlfn.LAMBDA(_xlpm.x,_xlpm.x=$E970))))</f>
        <v>2.9339853300733498E-3</v>
      </c>
      <c r="K970" s="3">
        <f t="shared" si="187"/>
        <v>1</v>
      </c>
      <c r="L970" s="3" cm="1">
        <f t="array" ref="L970">SUM(_xlfn._xlws.FILTER($D$2:$D$1312,_xlfn.MAP($F$2:$F$1312,_xlfn.LAMBDA(_xlpm.x,_xlpm.x=$F970))))</f>
        <v>2.9339853300733498E-3</v>
      </c>
      <c r="M970" s="3">
        <f t="shared" si="188"/>
        <v>1</v>
      </c>
      <c r="N970" s="3">
        <f t="shared" si="189"/>
        <v>0.65761409653386049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~cken_~ : [kŋ_]</v>
      </c>
      <c r="B971" s="2">
        <v>3</v>
      </c>
      <c r="C971" s="1" t="s">
        <v>1037</v>
      </c>
      <c r="D971" s="3">
        <f t="shared" si="181"/>
        <v>1.4669926650366749E-3</v>
      </c>
      <c r="E971" s="3" t="str">
        <f t="shared" si="182"/>
        <v>~cken_~</v>
      </c>
      <c r="F971" s="3" t="str">
        <f t="shared" si="183"/>
        <v>[kŋ_]</v>
      </c>
      <c r="G971" s="5">
        <f t="shared" si="184"/>
        <v>5</v>
      </c>
      <c r="H971" s="5">
        <f t="shared" si="185"/>
        <v>3</v>
      </c>
      <c r="I971" s="5">
        <f t="shared" si="186"/>
        <v>5</v>
      </c>
      <c r="J971" s="3" cm="1">
        <f t="array" ref="J971">SUM(_xlfn._xlws.FILTER($D$2:$D$1312,_xlfn.MAP($E$2:$E$1312,_xlfn.LAMBDA(_xlpm.x,_xlpm.x=$E971))))</f>
        <v>1.4669926650366749E-3</v>
      </c>
      <c r="K971" s="3">
        <f t="shared" si="187"/>
        <v>1</v>
      </c>
      <c r="L971" s="3" cm="1">
        <f t="array" ref="L971">SUM(_xlfn._xlws.FILTER($D$2:$D$1312,_xlfn.MAP($F$2:$F$1312,_xlfn.LAMBDA(_xlpm.x,_xlpm.x=$F971))))</f>
        <v>1.9559902200488996E-3</v>
      </c>
      <c r="M971" s="3">
        <f t="shared" si="188"/>
        <v>0.75000000000000011</v>
      </c>
      <c r="N971" s="3">
        <f t="shared" si="189"/>
        <v>0.3607044640706138</v>
      </c>
      <c r="O971" s="3">
        <f t="shared" si="190"/>
        <v>0.85714285714285732</v>
      </c>
      <c r="P971" s="3">
        <f t="shared" si="191"/>
        <v>0.12493873660829986</v>
      </c>
      <c r="Q971" s="3"/>
    </row>
    <row r="972" spans="1:17">
      <c r="A972" s="1" t="str">
        <f t="shared" si="180"/>
        <v>~rten_~ : [ʁtn_]</v>
      </c>
      <c r="B972" s="2">
        <v>3</v>
      </c>
      <c r="C972" s="1" t="s">
        <v>1036</v>
      </c>
      <c r="D972" s="3">
        <f t="shared" si="181"/>
        <v>1.4669926650366749E-3</v>
      </c>
      <c r="E972" s="3" t="str">
        <f t="shared" si="182"/>
        <v>~rten_~</v>
      </c>
      <c r="F972" s="3" t="str">
        <f t="shared" si="183"/>
        <v>[ʁtn_]</v>
      </c>
      <c r="G972" s="5">
        <f t="shared" si="184"/>
        <v>5</v>
      </c>
      <c r="H972" s="5">
        <f t="shared" si="185"/>
        <v>4</v>
      </c>
      <c r="I972" s="5">
        <f t="shared" si="186"/>
        <v>5</v>
      </c>
      <c r="J972" s="3" cm="1">
        <f t="array" ref="J972">SUM(_xlfn._xlws.FILTER($D$2:$D$1312,_xlfn.MAP($E$2:$E$1312,_xlfn.LAMBDA(_xlpm.x,_xlpm.x=$E972))))</f>
        <v>1.4669926650366749E-3</v>
      </c>
      <c r="K972" s="3">
        <f t="shared" si="187"/>
        <v>1</v>
      </c>
      <c r="L972" s="3" cm="1">
        <f t="array" ref="L972">SUM(_xlfn._xlws.FILTER($D$2:$D$1312,_xlfn.MAP($F$2:$F$1312,_xlfn.LAMBDA(_xlpm.x,_xlpm.x=$F972))))</f>
        <v>1.9559902200488996E-3</v>
      </c>
      <c r="M972" s="3">
        <f t="shared" si="188"/>
        <v>0.75000000000000011</v>
      </c>
      <c r="N972" s="3">
        <f t="shared" si="189"/>
        <v>0.40156605862098832</v>
      </c>
      <c r="O972" s="3">
        <f t="shared" si="190"/>
        <v>0.85714285714285732</v>
      </c>
      <c r="P972" s="3">
        <f t="shared" si="191"/>
        <v>0.12493873660829986</v>
      </c>
      <c r="Q972" s="3"/>
    </row>
    <row r="973" spans="1:17">
      <c r="A973" s="1" t="str">
        <f t="shared" si="180"/>
        <v>~tter_~ : [tɐ_]</v>
      </c>
      <c r="B973" s="2">
        <v>2</v>
      </c>
      <c r="C973" s="1" t="s">
        <v>1035</v>
      </c>
      <c r="D973" s="3">
        <f t="shared" si="181"/>
        <v>9.7799511002444979E-4</v>
      </c>
      <c r="E973" s="3" t="str">
        <f t="shared" si="182"/>
        <v>~tter_~</v>
      </c>
      <c r="F973" s="3" t="str">
        <f t="shared" si="183"/>
        <v>[tɐ_]</v>
      </c>
      <c r="G973" s="5">
        <f t="shared" si="184"/>
        <v>5</v>
      </c>
      <c r="H973" s="5">
        <f t="shared" si="185"/>
        <v>3</v>
      </c>
      <c r="I973" s="5">
        <f t="shared" si="186"/>
        <v>5</v>
      </c>
      <c r="J973" s="3" cm="1">
        <f t="array" ref="J973">SUM(_xlfn._xlws.FILTER($D$2:$D$1312,_xlfn.MAP($E$2:$E$1312,_xlfn.LAMBDA(_xlpm.x,_xlpm.x=$E973))))</f>
        <v>9.7799511002444979E-4</v>
      </c>
      <c r="K973" s="3">
        <f t="shared" si="187"/>
        <v>1</v>
      </c>
      <c r="L973" s="3" cm="1">
        <f t="array" ref="L973">SUM(_xlfn._xlws.FILTER($D$2:$D$1312,_xlfn.MAP($F$2:$F$1312,_xlfn.LAMBDA(_xlpm.x,_xlpm.x=$F973))))</f>
        <v>1.4669926650366747E-3</v>
      </c>
      <c r="M973" s="3">
        <f t="shared" si="188"/>
        <v>0.66666666666666663</v>
      </c>
      <c r="N973" s="3">
        <f t="shared" si="189"/>
        <v>0.26679475638416739</v>
      </c>
      <c r="O973" s="3">
        <f t="shared" si="190"/>
        <v>0.8</v>
      </c>
      <c r="P973" s="3">
        <f t="shared" si="191"/>
        <v>0.17609125905568124</v>
      </c>
      <c r="Q973" s="3"/>
    </row>
    <row r="974" spans="1:17">
      <c r="A974" s="1" t="str">
        <f t="shared" si="180"/>
        <v>~stadt~ : [ʃtat]</v>
      </c>
      <c r="B974" s="2">
        <v>2</v>
      </c>
      <c r="C974" s="1" t="s">
        <v>1034</v>
      </c>
      <c r="D974" s="3">
        <f t="shared" si="181"/>
        <v>9.7799511002444979E-4</v>
      </c>
      <c r="E974" s="3" t="str">
        <f t="shared" si="182"/>
        <v>~stadt~</v>
      </c>
      <c r="F974" s="3" t="str">
        <f t="shared" si="183"/>
        <v>[ʃtat]</v>
      </c>
      <c r="G974" s="5">
        <f t="shared" si="184"/>
        <v>5</v>
      </c>
      <c r="H974" s="5">
        <f t="shared" si="185"/>
        <v>4</v>
      </c>
      <c r="I974" s="5">
        <f t="shared" si="186"/>
        <v>5</v>
      </c>
      <c r="J974" s="3" cm="1">
        <f t="array" ref="J974">SUM(_xlfn._xlws.FILTER($D$2:$D$1312,_xlfn.MAP($E$2:$E$1312,_xlfn.LAMBDA(_xlpm.x,_xlpm.x=$E974))))</f>
        <v>9.7799511002444979E-4</v>
      </c>
      <c r="K974" s="3">
        <f t="shared" si="187"/>
        <v>1</v>
      </c>
      <c r="L974" s="3" cm="1">
        <f t="array" ref="L974">SUM(_xlfn._xlws.FILTER($D$2:$D$1312,_xlfn.MAP($F$2:$F$1312,_xlfn.LAMBDA(_xlpm.x,_xlpm.x=$F974))))</f>
        <v>1.4669926650366747E-3</v>
      </c>
      <c r="M974" s="3">
        <f t="shared" si="188"/>
        <v>0.66666666666666663</v>
      </c>
      <c r="N974" s="3">
        <f t="shared" si="189"/>
        <v>0.29701800075577461</v>
      </c>
      <c r="O974" s="3">
        <f t="shared" si="190"/>
        <v>0.8</v>
      </c>
      <c r="P974" s="3">
        <f t="shared" si="191"/>
        <v>0.17609125905568124</v>
      </c>
      <c r="Q974" s="3"/>
    </row>
    <row r="975" spans="1:17">
      <c r="A975" s="1" t="str">
        <f t="shared" si="180"/>
        <v>~tsch_~ : [tʃ_]</v>
      </c>
      <c r="B975" s="2">
        <v>1</v>
      </c>
      <c r="C975" s="1" t="s">
        <v>1033</v>
      </c>
      <c r="D975" s="3">
        <f t="shared" si="181"/>
        <v>4.8899755501222489E-4</v>
      </c>
      <c r="E975" s="3" t="str">
        <f t="shared" si="182"/>
        <v>~tsch_~</v>
      </c>
      <c r="F975" s="3" t="str">
        <f t="shared" si="183"/>
        <v>[tʃ_]</v>
      </c>
      <c r="G975" s="5">
        <f t="shared" si="184"/>
        <v>5</v>
      </c>
      <c r="H975" s="5">
        <f t="shared" si="185"/>
        <v>3</v>
      </c>
      <c r="I975" s="5">
        <f t="shared" si="186"/>
        <v>5</v>
      </c>
      <c r="J975" s="3" cm="1">
        <f t="array" ref="J975">SUM(_xlfn._xlws.FILTER($D$2:$D$1312,_xlfn.MAP($E$2:$E$1312,_xlfn.LAMBDA(_xlpm.x,_xlpm.x=$E975))))</f>
        <v>4.8899755501222489E-4</v>
      </c>
      <c r="K975" s="3">
        <f t="shared" si="187"/>
        <v>1</v>
      </c>
      <c r="L975" s="3" cm="1">
        <f t="array" ref="L975">SUM(_xlfn._xlws.FILTER($D$2:$D$1312,_xlfn.MAP($F$2:$F$1312,_xlfn.LAMBDA(_xlpm.x,_xlpm.x=$F975))))</f>
        <v>9.7799511002444979E-4</v>
      </c>
      <c r="M975" s="3">
        <f t="shared" si="188"/>
        <v>0.5</v>
      </c>
      <c r="N975" s="3">
        <f t="shared" si="189"/>
        <v>0.14027395824968311</v>
      </c>
      <c r="O975" s="3">
        <f t="shared" si="190"/>
        <v>0.66666666666666663</v>
      </c>
      <c r="P975" s="3">
        <f t="shared" si="191"/>
        <v>0.3010299956639812</v>
      </c>
      <c r="Q975" s="3"/>
    </row>
    <row r="976" spans="1:17">
      <c r="A976" s="1" t="str">
        <f t="shared" si="180"/>
        <v>~kkord~ : [kɔʁt]</v>
      </c>
      <c r="B976" s="2">
        <v>1</v>
      </c>
      <c r="C976" s="1" t="s">
        <v>1032</v>
      </c>
      <c r="D976" s="3">
        <f t="shared" si="181"/>
        <v>4.8899755501222489E-4</v>
      </c>
      <c r="E976" s="1" t="str">
        <f t="shared" si="182"/>
        <v>~kkord~</v>
      </c>
      <c r="F976" s="1" t="str">
        <f t="shared" si="183"/>
        <v>[kɔʁt]</v>
      </c>
      <c r="G976" s="5">
        <f t="shared" si="184"/>
        <v>5</v>
      </c>
      <c r="H976" s="5">
        <f t="shared" si="185"/>
        <v>4</v>
      </c>
      <c r="I976" s="5">
        <f t="shared" si="186"/>
        <v>5</v>
      </c>
      <c r="J976" s="3" cm="1">
        <f t="array" ref="J976">SUM(_xlfn._xlws.FILTER($D$2:$D$1312,_xlfn.MAP($E$2:$E$1312,_xlfn.LAMBDA(_xlpm.x,_xlpm.x=$E976))))</f>
        <v>4.8899755501222489E-4</v>
      </c>
      <c r="K976" s="3">
        <f t="shared" si="187"/>
        <v>1</v>
      </c>
      <c r="L976" s="3" cm="1">
        <f t="array" ref="L976">SUM(_xlfn._xlws.FILTER($D$2:$D$1312,_xlfn.MAP($F$2:$F$1312,_xlfn.LAMBDA(_xlpm.x,_xlpm.x=$F976))))</f>
        <v>9.7799511002444979E-4</v>
      </c>
      <c r="M976" s="3">
        <f t="shared" si="188"/>
        <v>0.5</v>
      </c>
      <c r="N976" s="3">
        <f t="shared" si="189"/>
        <v>0.15616457835260653</v>
      </c>
      <c r="O976" s="3">
        <f t="shared" si="190"/>
        <v>0.66666666666666663</v>
      </c>
      <c r="P976" s="3">
        <f t="shared" si="191"/>
        <v>0.3010299956639812</v>
      </c>
      <c r="Q976" s="3"/>
    </row>
    <row r="977" spans="1:17">
      <c r="A977" s="1" t="str">
        <f t="shared" si="180"/>
        <v>~llen_~ : [ln_]</v>
      </c>
      <c r="B977" s="2">
        <v>5</v>
      </c>
      <c r="C977" s="1" t="s">
        <v>1031</v>
      </c>
      <c r="D977" s="3">
        <f t="shared" si="181"/>
        <v>2.4449877750611247E-3</v>
      </c>
      <c r="E977" s="1" t="str">
        <f t="shared" si="182"/>
        <v>~llen_~</v>
      </c>
      <c r="F977" s="1" t="str">
        <f t="shared" si="183"/>
        <v>[ln_]</v>
      </c>
      <c r="G977" s="5">
        <f t="shared" si="184"/>
        <v>5</v>
      </c>
      <c r="H977" s="5">
        <f t="shared" si="185"/>
        <v>3</v>
      </c>
      <c r="I977" s="5">
        <f t="shared" si="186"/>
        <v>5</v>
      </c>
      <c r="J977" s="3" cm="1">
        <f t="array" ref="J977">SUM(_xlfn._xlws.FILTER($D$2:$D$1312,_xlfn.MAP($E$2:$E$1312,_xlfn.LAMBDA(_xlpm.x,_xlpm.x=$E977))))</f>
        <v>2.4449877750611247E-3</v>
      </c>
      <c r="K977" s="3">
        <f t="shared" si="187"/>
        <v>1</v>
      </c>
      <c r="L977" s="3" cm="1">
        <f t="array" ref="L977">SUM(_xlfn._xlws.FILTER($D$2:$D$1312,_xlfn.MAP($F$2:$F$1312,_xlfn.LAMBDA(_xlpm.x,_xlpm.x=$F977))))</f>
        <v>5.8679706601466996E-3</v>
      </c>
      <c r="M977" s="3">
        <f t="shared" si="188"/>
        <v>0.41666666666666663</v>
      </c>
      <c r="N977" s="3">
        <f t="shared" si="189"/>
        <v>0.31994375462043168</v>
      </c>
      <c r="O977" s="3">
        <f t="shared" si="190"/>
        <v>0.58823529411764708</v>
      </c>
      <c r="P977" s="3">
        <f t="shared" si="191"/>
        <v>0.38021124171160608</v>
      </c>
      <c r="Q977" s="3"/>
    </row>
    <row r="978" spans="1:17">
      <c r="A978" s="1" t="str">
        <f t="shared" si="180"/>
        <v>~ffen_~ : [fn_]</v>
      </c>
      <c r="B978" s="2">
        <v>3</v>
      </c>
      <c r="C978" s="1" t="s">
        <v>1030</v>
      </c>
      <c r="D978" s="3">
        <f t="shared" si="181"/>
        <v>1.4669926650366749E-3</v>
      </c>
      <c r="E978" s="1" t="str">
        <f t="shared" si="182"/>
        <v>~ffen_~</v>
      </c>
      <c r="F978" s="1" t="str">
        <f t="shared" si="183"/>
        <v>[fn_]</v>
      </c>
      <c r="G978" s="5">
        <f t="shared" si="184"/>
        <v>5</v>
      </c>
      <c r="H978" s="5">
        <f t="shared" si="185"/>
        <v>3</v>
      </c>
      <c r="I978" s="5">
        <f t="shared" si="186"/>
        <v>5</v>
      </c>
      <c r="J978" s="3" cm="1">
        <f t="array" ref="J978">SUM(_xlfn._xlws.FILTER($D$2:$D$1312,_xlfn.MAP($E$2:$E$1312,_xlfn.LAMBDA(_xlpm.x,_xlpm.x=$E978))))</f>
        <v>1.4669926650366749E-3</v>
      </c>
      <c r="K978" s="3">
        <f t="shared" si="187"/>
        <v>1</v>
      </c>
      <c r="L978" s="3" cm="1">
        <f t="array" ref="L978">SUM(_xlfn._xlws.FILTER($D$2:$D$1312,_xlfn.MAP($F$2:$F$1312,_xlfn.LAMBDA(_xlpm.x,_xlpm.x=$F978))))</f>
        <v>3.9119804400977991E-3</v>
      </c>
      <c r="M978" s="3">
        <f t="shared" si="188"/>
        <v>0.37500000000000006</v>
      </c>
      <c r="N978" s="3">
        <f t="shared" si="189"/>
        <v>0.22953920440857242</v>
      </c>
      <c r="O978" s="3">
        <f t="shared" si="190"/>
        <v>0.54545454545454553</v>
      </c>
      <c r="P978" s="3">
        <f t="shared" si="191"/>
        <v>0.42596873227228105</v>
      </c>
      <c r="Q978" s="3"/>
    </row>
    <row r="979" spans="1:17">
      <c r="A979" s="1" t="str">
        <f t="shared" si="180"/>
        <v>~statt~ : [ʃtat]</v>
      </c>
      <c r="B979" s="2">
        <v>1</v>
      </c>
      <c r="C979" s="1" t="s">
        <v>1029</v>
      </c>
      <c r="D979" s="3">
        <f t="shared" si="181"/>
        <v>4.8899755501222489E-4</v>
      </c>
      <c r="E979" s="3" t="str">
        <f t="shared" si="182"/>
        <v>~statt~</v>
      </c>
      <c r="F979" s="3" t="str">
        <f t="shared" si="183"/>
        <v>[ʃtat]</v>
      </c>
      <c r="G979" s="5">
        <f t="shared" si="184"/>
        <v>5</v>
      </c>
      <c r="H979" s="5">
        <f t="shared" si="185"/>
        <v>4</v>
      </c>
      <c r="I979" s="5">
        <f t="shared" si="186"/>
        <v>5</v>
      </c>
      <c r="J979" s="3" cm="1">
        <f t="array" ref="J979">SUM(_xlfn._xlws.FILTER($D$2:$D$1312,_xlfn.MAP($E$2:$E$1312,_xlfn.LAMBDA(_xlpm.x,_xlpm.x=$E979))))</f>
        <v>4.8899755501222489E-4</v>
      </c>
      <c r="K979" s="3">
        <f t="shared" si="187"/>
        <v>1</v>
      </c>
      <c r="L979" s="3" cm="1">
        <f t="array" ref="L979">SUM(_xlfn._xlws.FILTER($D$2:$D$1312,_xlfn.MAP($F$2:$F$1312,_xlfn.LAMBDA(_xlpm.x,_xlpm.x=$F979))))</f>
        <v>1.4669926650366747E-3</v>
      </c>
      <c r="M979" s="3">
        <f t="shared" si="188"/>
        <v>0.33333333333333331</v>
      </c>
      <c r="N979" s="3">
        <f t="shared" si="189"/>
        <v>0.1171234337644549</v>
      </c>
      <c r="O979" s="3">
        <f t="shared" si="190"/>
        <v>0.5</v>
      </c>
      <c r="P979" s="3">
        <f t="shared" si="191"/>
        <v>0.47712125471966244</v>
      </c>
      <c r="Q979" s="3"/>
    </row>
    <row r="980" spans="1:17">
      <c r="A980" s="1" t="str">
        <f t="shared" si="180"/>
        <v>~sste_~ : [ste_]</v>
      </c>
      <c r="B980" s="2">
        <v>1</v>
      </c>
      <c r="C980" s="1" t="s">
        <v>1028</v>
      </c>
      <c r="D980" s="3">
        <f t="shared" si="181"/>
        <v>4.8899755501222489E-4</v>
      </c>
      <c r="E980" s="3" t="str">
        <f t="shared" si="182"/>
        <v>~sste_~</v>
      </c>
      <c r="F980" s="3" t="str">
        <f t="shared" si="183"/>
        <v>[ste_]</v>
      </c>
      <c r="G980" s="5">
        <f t="shared" si="184"/>
        <v>5</v>
      </c>
      <c r="H980" s="5">
        <f t="shared" si="185"/>
        <v>4</v>
      </c>
      <c r="I980" s="5">
        <f t="shared" si="186"/>
        <v>5</v>
      </c>
      <c r="J980" s="3" cm="1">
        <f t="array" ref="J980">SUM(_xlfn._xlws.FILTER($D$2:$D$1312,_xlfn.MAP($E$2:$E$1312,_xlfn.LAMBDA(_xlpm.x,_xlpm.x=$E980))))</f>
        <v>4.8899755501222489E-4</v>
      </c>
      <c r="K980" s="3">
        <f t="shared" si="187"/>
        <v>1</v>
      </c>
      <c r="L980" s="3" cm="1">
        <f t="array" ref="L980">SUM(_xlfn._xlws.FILTER($D$2:$D$1312,_xlfn.MAP($F$2:$F$1312,_xlfn.LAMBDA(_xlpm.x,_xlpm.x=$F980))))</f>
        <v>3.4229828850855749E-3</v>
      </c>
      <c r="M980" s="3">
        <f t="shared" si="188"/>
        <v>0.14285714285714282</v>
      </c>
      <c r="N980" s="3">
        <f t="shared" si="189"/>
        <v>5.8561716882227437E-2</v>
      </c>
      <c r="O980" s="3">
        <f t="shared" si="190"/>
        <v>0.24999999999999994</v>
      </c>
      <c r="P980" s="3">
        <f t="shared" si="191"/>
        <v>0.84509804001425692</v>
      </c>
      <c r="Q980" s="3"/>
    </row>
    <row r="981" spans="1:17">
      <c r="A981" s="1" t="str">
        <f t="shared" si="180"/>
        <v>~chance~ : [ʃaŋs]</v>
      </c>
      <c r="B981" s="2">
        <v>1</v>
      </c>
      <c r="C981" s="1" t="s">
        <v>1027</v>
      </c>
      <c r="D981" s="3">
        <f t="shared" si="181"/>
        <v>4.8899755501222489E-4</v>
      </c>
      <c r="E981" s="3" t="str">
        <f t="shared" si="182"/>
        <v>~chance~</v>
      </c>
      <c r="F981" s="3" t="str">
        <f t="shared" si="183"/>
        <v>[ʃaŋs]</v>
      </c>
      <c r="G981" s="5">
        <f t="shared" si="184"/>
        <v>6</v>
      </c>
      <c r="H981" s="5">
        <f t="shared" si="185"/>
        <v>4</v>
      </c>
      <c r="I981" s="5">
        <f t="shared" si="186"/>
        <v>6</v>
      </c>
      <c r="J981" s="3" cm="1">
        <f t="array" ref="J981">SUM(_xlfn._xlws.FILTER($D$2:$D$1312,_xlfn.MAP($E$2:$E$1312,_xlfn.LAMBDA(_xlpm.x,_xlpm.x=$E981))))</f>
        <v>1.9559902200488996E-3</v>
      </c>
      <c r="K981" s="3">
        <f t="shared" si="187"/>
        <v>0.25</v>
      </c>
      <c r="L981" s="3" cm="1">
        <f t="array" ref="L981">SUM(_xlfn._xlws.FILTER($D$2:$D$1312,_xlfn.MAP($F$2:$F$1312,_xlfn.LAMBDA(_xlpm.x,_xlpm.x=$F981))))</f>
        <v>4.8899755501222489E-4</v>
      </c>
      <c r="M981" s="3">
        <f t="shared" si="188"/>
        <v>1</v>
      </c>
      <c r="N981" s="3">
        <f t="shared" si="189"/>
        <v>9.3698747011563929E-2</v>
      </c>
      <c r="O981" s="3">
        <f t="shared" si="190"/>
        <v>0.4</v>
      </c>
      <c r="P981" s="3">
        <f t="shared" si="191"/>
        <v>-0.6020599913279624</v>
      </c>
      <c r="Q981" s="3"/>
    </row>
    <row r="982" spans="1:17">
      <c r="A982" s="1" t="str">
        <f t="shared" si="180"/>
        <v>~chance~ : [ʃaŋse]</v>
      </c>
      <c r="B982" s="2">
        <v>1</v>
      </c>
      <c r="C982" s="1" t="s">
        <v>1026</v>
      </c>
      <c r="D982" s="3">
        <f t="shared" si="181"/>
        <v>4.8899755501222489E-4</v>
      </c>
      <c r="E982" s="3" t="str">
        <f t="shared" si="182"/>
        <v>~chance~</v>
      </c>
      <c r="F982" s="3" t="str">
        <f t="shared" si="183"/>
        <v>[ʃaŋse]</v>
      </c>
      <c r="G982" s="5">
        <f t="shared" si="184"/>
        <v>6</v>
      </c>
      <c r="H982" s="5">
        <f t="shared" si="185"/>
        <v>5</v>
      </c>
      <c r="I982" s="5">
        <f t="shared" si="186"/>
        <v>6</v>
      </c>
      <c r="J982" s="3" cm="1">
        <f t="array" ref="J982">SUM(_xlfn._xlws.FILTER($D$2:$D$1312,_xlfn.MAP($E$2:$E$1312,_xlfn.LAMBDA(_xlpm.x,_xlpm.x=$E982))))</f>
        <v>1.9559902200488996E-3</v>
      </c>
      <c r="K982" s="3">
        <f t="shared" si="187"/>
        <v>0.25</v>
      </c>
      <c r="L982" s="3" cm="1">
        <f t="array" ref="L982">SUM(_xlfn._xlws.FILTER($D$2:$D$1312,_xlfn.MAP($F$2:$F$1312,_xlfn.LAMBDA(_xlpm.x,_xlpm.x=$F982))))</f>
        <v>4.8899755501222489E-4</v>
      </c>
      <c r="M982" s="3">
        <f t="shared" si="188"/>
        <v>1</v>
      </c>
      <c r="N982" s="3">
        <f t="shared" si="189"/>
        <v>0.1017599437284523</v>
      </c>
      <c r="O982" s="3">
        <f t="shared" si="190"/>
        <v>0.4</v>
      </c>
      <c r="P982" s="3">
        <f t="shared" si="191"/>
        <v>-0.6020599913279624</v>
      </c>
      <c r="Q982" s="3"/>
    </row>
    <row r="983" spans="1:17">
      <c r="A983" s="1" t="str">
        <f t="shared" si="180"/>
        <v>~chance~ : [ʃɑ̃ːs]</v>
      </c>
      <c r="B983" s="2">
        <v>1</v>
      </c>
      <c r="C983" s="1" t="s">
        <v>1025</v>
      </c>
      <c r="D983" s="3">
        <f t="shared" si="181"/>
        <v>4.8899755501222489E-4</v>
      </c>
      <c r="E983" s="3" t="str">
        <f t="shared" si="182"/>
        <v>~chance~</v>
      </c>
      <c r="F983" s="3" t="str">
        <f t="shared" si="183"/>
        <v>[ʃɑ̃ːs]</v>
      </c>
      <c r="G983" s="5">
        <f t="shared" si="184"/>
        <v>6</v>
      </c>
      <c r="H983" s="5">
        <f t="shared" si="185"/>
        <v>5</v>
      </c>
      <c r="I983" s="5">
        <f t="shared" si="186"/>
        <v>6</v>
      </c>
      <c r="J983" s="3" cm="1">
        <f t="array" ref="J983">SUM(_xlfn._xlws.FILTER($D$2:$D$1312,_xlfn.MAP($E$2:$E$1312,_xlfn.LAMBDA(_xlpm.x,_xlpm.x=$E983))))</f>
        <v>1.9559902200488996E-3</v>
      </c>
      <c r="K983" s="3">
        <f t="shared" si="187"/>
        <v>0.25</v>
      </c>
      <c r="L983" s="3" cm="1">
        <f t="array" ref="L983">SUM(_xlfn._xlws.FILTER($D$2:$D$1312,_xlfn.MAP($F$2:$F$1312,_xlfn.LAMBDA(_xlpm.x,_xlpm.x=$F983))))</f>
        <v>4.8899755501222489E-4</v>
      </c>
      <c r="M983" s="3">
        <f t="shared" si="188"/>
        <v>1</v>
      </c>
      <c r="N983" s="3">
        <f t="shared" si="189"/>
        <v>0.1017599437284523</v>
      </c>
      <c r="O983" s="3">
        <f t="shared" si="190"/>
        <v>0.4</v>
      </c>
      <c r="P983" s="3">
        <f t="shared" si="191"/>
        <v>-0.6020599913279624</v>
      </c>
      <c r="Q983" s="3"/>
    </row>
    <row r="984" spans="1:17">
      <c r="A984" s="1" t="str">
        <f t="shared" si="180"/>
        <v>~chance~ : [ʃɑ̃ːse]</v>
      </c>
      <c r="B984" s="2">
        <v>1</v>
      </c>
      <c r="C984" s="1" t="s">
        <v>1024</v>
      </c>
      <c r="D984" s="3">
        <f t="shared" si="181"/>
        <v>4.8899755501222489E-4</v>
      </c>
      <c r="E984" s="3" t="str">
        <f t="shared" si="182"/>
        <v>~chance~</v>
      </c>
      <c r="F984" s="3" t="str">
        <f t="shared" si="183"/>
        <v>[ʃɑ̃ːse]</v>
      </c>
      <c r="G984" s="5">
        <f t="shared" si="184"/>
        <v>6</v>
      </c>
      <c r="H984" s="5">
        <f t="shared" si="185"/>
        <v>6</v>
      </c>
      <c r="I984" s="5">
        <f t="shared" si="186"/>
        <v>6</v>
      </c>
      <c r="J984" s="3" cm="1">
        <f t="array" ref="J984">SUM(_xlfn._xlws.FILTER($D$2:$D$1312,_xlfn.MAP($E$2:$E$1312,_xlfn.LAMBDA(_xlpm.x,_xlpm.x=$E984))))</f>
        <v>1.9559902200488996E-3</v>
      </c>
      <c r="K984" s="3">
        <f t="shared" si="187"/>
        <v>0.25</v>
      </c>
      <c r="L984" s="3" cm="1">
        <f t="array" ref="L984">SUM(_xlfn._xlws.FILTER($D$2:$D$1312,_xlfn.MAP($F$2:$F$1312,_xlfn.LAMBDA(_xlpm.x,_xlpm.x=$F984))))</f>
        <v>4.8899755501222489E-4</v>
      </c>
      <c r="M984" s="3">
        <f t="shared" si="188"/>
        <v>1</v>
      </c>
      <c r="N984" s="3">
        <f t="shared" si="189"/>
        <v>0.10874286994734783</v>
      </c>
      <c r="O984" s="3">
        <f t="shared" si="190"/>
        <v>0.4</v>
      </c>
      <c r="P984" s="3">
        <f t="shared" si="191"/>
        <v>-0.6020599913279624</v>
      </c>
      <c r="Q984" s="3"/>
    </row>
    <row r="985" spans="1:17">
      <c r="A985" s="1" t="str">
        <f t="shared" si="180"/>
        <v>~ngiere~ : [ʒiːʁe]</v>
      </c>
      <c r="B985" s="2">
        <v>1</v>
      </c>
      <c r="C985" s="1" t="s">
        <v>1023</v>
      </c>
      <c r="D985" s="3">
        <f t="shared" si="181"/>
        <v>4.8899755501222489E-4</v>
      </c>
      <c r="E985" s="3" t="str">
        <f t="shared" si="182"/>
        <v>~ngiere~</v>
      </c>
      <c r="F985" s="3" t="str">
        <f t="shared" si="183"/>
        <v>[ʒiːʁe]</v>
      </c>
      <c r="G985" s="5">
        <f t="shared" si="184"/>
        <v>6</v>
      </c>
      <c r="H985" s="5">
        <f t="shared" si="185"/>
        <v>5</v>
      </c>
      <c r="I985" s="5">
        <f t="shared" si="186"/>
        <v>6</v>
      </c>
      <c r="J985" s="3" cm="1">
        <f t="array" ref="J985">SUM(_xlfn._xlws.FILTER($D$2:$D$1312,_xlfn.MAP($E$2:$E$1312,_xlfn.LAMBDA(_xlpm.x,_xlpm.x=$E985))))</f>
        <v>9.7799511002444979E-4</v>
      </c>
      <c r="K985" s="3">
        <f t="shared" si="187"/>
        <v>0.5</v>
      </c>
      <c r="L985" s="3" cm="1">
        <f t="array" ref="L985">SUM(_xlfn._xlws.FILTER($D$2:$D$1312,_xlfn.MAP($F$2:$F$1312,_xlfn.LAMBDA(_xlpm.x,_xlpm.x=$F985))))</f>
        <v>4.8899755501222489E-4</v>
      </c>
      <c r="M985" s="3">
        <f t="shared" si="188"/>
        <v>1</v>
      </c>
      <c r="N985" s="3">
        <f t="shared" si="189"/>
        <v>0.16959990621408716</v>
      </c>
      <c r="O985" s="3">
        <f t="shared" si="190"/>
        <v>0.66666666666666663</v>
      </c>
      <c r="P985" s="3">
        <f t="shared" si="191"/>
        <v>-0.3010299956639812</v>
      </c>
      <c r="Q985" s="3"/>
    </row>
    <row r="986" spans="1:17">
      <c r="A986" s="1" t="str">
        <f t="shared" si="180"/>
        <v>~arzt~ : [aːʁtst]</v>
      </c>
      <c r="B986" s="2">
        <v>1</v>
      </c>
      <c r="C986" s="1" t="s">
        <v>1022</v>
      </c>
      <c r="D986" s="3">
        <f t="shared" si="181"/>
        <v>4.8899755501222489E-4</v>
      </c>
      <c r="E986" s="1" t="str">
        <f t="shared" si="182"/>
        <v>~arzt~</v>
      </c>
      <c r="F986" s="1" t="str">
        <f t="shared" si="183"/>
        <v>[aːʁtst]</v>
      </c>
      <c r="G986" s="5">
        <f t="shared" si="184"/>
        <v>4</v>
      </c>
      <c r="H986" s="5">
        <f t="shared" si="185"/>
        <v>6</v>
      </c>
      <c r="I986" s="5">
        <f t="shared" si="186"/>
        <v>6</v>
      </c>
      <c r="J986" s="3" cm="1">
        <f t="array" ref="J986">SUM(_xlfn._xlws.FILTER($D$2:$D$1312,_xlfn.MAP($E$2:$E$1312,_xlfn.LAMBDA(_xlpm.x,_xlpm.x=$E986))))</f>
        <v>9.7799511002444979E-4</v>
      </c>
      <c r="K986" s="3">
        <f t="shared" si="187"/>
        <v>0.5</v>
      </c>
      <c r="L986" s="3" cm="1">
        <f t="array" ref="L986">SUM(_xlfn._xlws.FILTER($D$2:$D$1312,_xlfn.MAP($F$2:$F$1312,_xlfn.LAMBDA(_xlpm.x,_xlpm.x=$F986))))</f>
        <v>4.8899755501222489E-4</v>
      </c>
      <c r="M986" s="3">
        <f t="shared" si="188"/>
        <v>1</v>
      </c>
      <c r="N986" s="3">
        <f t="shared" si="189"/>
        <v>0.18123811657891303</v>
      </c>
      <c r="O986" s="3">
        <f t="shared" si="190"/>
        <v>0.66666666666666663</v>
      </c>
      <c r="P986" s="3">
        <f t="shared" si="191"/>
        <v>-0.3010299956639812</v>
      </c>
      <c r="Q986" s="3"/>
    </row>
    <row r="987" spans="1:17">
      <c r="A987" s="1" t="str">
        <f t="shared" si="180"/>
        <v>~moto~ : [moːtoː]</v>
      </c>
      <c r="B987" s="2">
        <v>1</v>
      </c>
      <c r="C987" s="1" t="s">
        <v>1021</v>
      </c>
      <c r="D987" s="3">
        <f t="shared" si="181"/>
        <v>4.8899755501222489E-4</v>
      </c>
      <c r="E987" s="1" t="str">
        <f t="shared" si="182"/>
        <v>~moto~</v>
      </c>
      <c r="F987" s="1" t="str">
        <f t="shared" si="183"/>
        <v>[moːtoː]</v>
      </c>
      <c r="G987" s="5">
        <f t="shared" si="184"/>
        <v>4</v>
      </c>
      <c r="H987" s="5">
        <f t="shared" si="185"/>
        <v>6</v>
      </c>
      <c r="I987" s="5">
        <f t="shared" si="186"/>
        <v>6</v>
      </c>
      <c r="J987" s="3" cm="1">
        <f t="array" ref="J987">SUM(_xlfn._xlws.FILTER($D$2:$D$1312,_xlfn.MAP($E$2:$E$1312,_xlfn.LAMBDA(_xlpm.x,_xlpm.x=$E987))))</f>
        <v>9.7799511002444979E-4</v>
      </c>
      <c r="K987" s="3">
        <f t="shared" si="187"/>
        <v>0.5</v>
      </c>
      <c r="L987" s="3" cm="1">
        <f t="array" ref="L987">SUM(_xlfn._xlws.FILTER($D$2:$D$1312,_xlfn.MAP($F$2:$F$1312,_xlfn.LAMBDA(_xlpm.x,_xlpm.x=$F987))))</f>
        <v>4.8899755501222489E-4</v>
      </c>
      <c r="M987" s="3">
        <f t="shared" si="188"/>
        <v>1</v>
      </c>
      <c r="N987" s="3">
        <f t="shared" si="189"/>
        <v>0.18123811657891303</v>
      </c>
      <c r="O987" s="3">
        <f t="shared" si="190"/>
        <v>0.66666666666666663</v>
      </c>
      <c r="P987" s="3">
        <f t="shared" si="191"/>
        <v>-0.3010299956639812</v>
      </c>
      <c r="Q987" s="3"/>
    </row>
    <row r="988" spans="1:17">
      <c r="A988" s="1" t="str">
        <f t="shared" si="180"/>
        <v>~ngiere~ : [ŋʒiːʁe]</v>
      </c>
      <c r="B988" s="2">
        <v>1</v>
      </c>
      <c r="C988" s="1" t="s">
        <v>1020</v>
      </c>
      <c r="D988" s="3">
        <f t="shared" si="181"/>
        <v>4.8899755501222489E-4</v>
      </c>
      <c r="E988" s="3" t="str">
        <f t="shared" si="182"/>
        <v>~ngiere~</v>
      </c>
      <c r="F988" s="3" t="str">
        <f t="shared" si="183"/>
        <v>[ŋʒiːʁe]</v>
      </c>
      <c r="G988" s="5">
        <f t="shared" si="184"/>
        <v>6</v>
      </c>
      <c r="H988" s="5">
        <f t="shared" si="185"/>
        <v>6</v>
      </c>
      <c r="I988" s="5">
        <f t="shared" si="186"/>
        <v>6</v>
      </c>
      <c r="J988" s="3" cm="1">
        <f t="array" ref="J988">SUM(_xlfn._xlws.FILTER($D$2:$D$1312,_xlfn.MAP($E$2:$E$1312,_xlfn.LAMBDA(_xlpm.x,_xlpm.x=$E988))))</f>
        <v>9.7799511002444979E-4</v>
      </c>
      <c r="K988" s="3">
        <f t="shared" si="187"/>
        <v>0.5</v>
      </c>
      <c r="L988" s="3" cm="1">
        <f t="array" ref="L988">SUM(_xlfn._xlws.FILTER($D$2:$D$1312,_xlfn.MAP($F$2:$F$1312,_xlfn.LAMBDA(_xlpm.x,_xlpm.x=$F988))))</f>
        <v>4.8899755501222489E-4</v>
      </c>
      <c r="M988" s="3">
        <f t="shared" si="188"/>
        <v>1</v>
      </c>
      <c r="N988" s="3">
        <f t="shared" si="189"/>
        <v>0.18123811657891303</v>
      </c>
      <c r="O988" s="3">
        <f t="shared" si="190"/>
        <v>0.66666666666666663</v>
      </c>
      <c r="P988" s="3">
        <f t="shared" si="191"/>
        <v>-0.3010299956639812</v>
      </c>
      <c r="Q988" s="3"/>
    </row>
    <row r="989" spans="1:17">
      <c r="A989" s="1" t="str">
        <f t="shared" si="180"/>
        <v>~nnscha~ : [nʃa]</v>
      </c>
      <c r="B989" s="2">
        <v>1</v>
      </c>
      <c r="C989" s="1" t="s">
        <v>1019</v>
      </c>
      <c r="D989" s="3">
        <f t="shared" si="181"/>
        <v>4.8899755501222489E-4</v>
      </c>
      <c r="E989" s="3" t="str">
        <f t="shared" si="182"/>
        <v>~nnscha~</v>
      </c>
      <c r="F989" s="3" t="str">
        <f t="shared" si="183"/>
        <v>[nʃa]</v>
      </c>
      <c r="G989" s="5">
        <f t="shared" si="184"/>
        <v>6</v>
      </c>
      <c r="H989" s="5">
        <f t="shared" si="185"/>
        <v>3</v>
      </c>
      <c r="I989" s="5">
        <f t="shared" si="186"/>
        <v>6</v>
      </c>
      <c r="J989" s="3" cm="1">
        <f t="array" ref="J989">SUM(_xlfn._xlws.FILTER($D$2:$D$1312,_xlfn.MAP($E$2:$E$1312,_xlfn.LAMBDA(_xlpm.x,_xlpm.x=$E989))))</f>
        <v>4.8899755501222489E-4</v>
      </c>
      <c r="K989" s="3">
        <f t="shared" si="187"/>
        <v>1</v>
      </c>
      <c r="L989" s="3" cm="1">
        <f t="array" ref="L989">SUM(_xlfn._xlws.FILTER($D$2:$D$1312,_xlfn.MAP($F$2:$F$1312,_xlfn.LAMBDA(_xlpm.x,_xlpm.x=$F989))))</f>
        <v>4.8899755501222489E-4</v>
      </c>
      <c r="M989" s="3">
        <f t="shared" si="188"/>
        <v>1</v>
      </c>
      <c r="N989" s="3">
        <f t="shared" si="189"/>
        <v>0.21041093737452468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~schiff~ : [ʃɪf]</v>
      </c>
      <c r="B990" s="2">
        <v>1</v>
      </c>
      <c r="C990" s="1" t="s">
        <v>1018</v>
      </c>
      <c r="D990" s="3">
        <f t="shared" si="181"/>
        <v>4.8899755501222489E-4</v>
      </c>
      <c r="E990" s="3" t="str">
        <f t="shared" si="182"/>
        <v>~schiff~</v>
      </c>
      <c r="F990" s="3" t="str">
        <f t="shared" si="183"/>
        <v>[ʃɪf]</v>
      </c>
      <c r="G990" s="5">
        <f t="shared" si="184"/>
        <v>6</v>
      </c>
      <c r="H990" s="5">
        <f t="shared" si="185"/>
        <v>3</v>
      </c>
      <c r="I990" s="5">
        <f t="shared" si="186"/>
        <v>6</v>
      </c>
      <c r="J990" s="3" cm="1">
        <f t="array" ref="J990">SUM(_xlfn._xlws.FILTER($D$2:$D$1312,_xlfn.MAP($E$2:$E$1312,_xlfn.LAMBDA(_xlpm.x,_xlpm.x=$E990))))</f>
        <v>4.8899755501222489E-4</v>
      </c>
      <c r="K990" s="3">
        <f t="shared" si="187"/>
        <v>1</v>
      </c>
      <c r="L990" s="3" cm="1">
        <f t="array" ref="L990">SUM(_xlfn._xlws.FILTER($D$2:$D$1312,_xlfn.MAP($F$2:$F$1312,_xlfn.LAMBDA(_xlpm.x,_xlpm.x=$F990))))</f>
        <v>4.8899755501222489E-4</v>
      </c>
      <c r="M990" s="3">
        <f t="shared" si="188"/>
        <v>1</v>
      </c>
      <c r="N990" s="3">
        <f t="shared" si="189"/>
        <v>0.21041093737452468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~besser~ : [bɛsɐ]</v>
      </c>
      <c r="B991" s="2">
        <v>1</v>
      </c>
      <c r="C991" s="1" t="s">
        <v>1017</v>
      </c>
      <c r="D991" s="3">
        <f t="shared" si="181"/>
        <v>4.8899755501222489E-4</v>
      </c>
      <c r="E991" s="1" t="str">
        <f t="shared" si="182"/>
        <v>~besser~</v>
      </c>
      <c r="F991" s="1" t="str">
        <f t="shared" si="183"/>
        <v>[bɛsɐ]</v>
      </c>
      <c r="G991" s="5">
        <f t="shared" si="184"/>
        <v>6</v>
      </c>
      <c r="H991" s="5">
        <f t="shared" si="185"/>
        <v>4</v>
      </c>
      <c r="I991" s="5">
        <f t="shared" si="186"/>
        <v>6</v>
      </c>
      <c r="J991" s="3" cm="1">
        <f t="array" ref="J991">SUM(_xlfn._xlws.FILTER($D$2:$D$1312,_xlfn.MAP($E$2:$E$1312,_xlfn.LAMBDA(_xlpm.x,_xlpm.x=$E991))))</f>
        <v>4.8899755501222489E-4</v>
      </c>
      <c r="K991" s="3">
        <f t="shared" si="187"/>
        <v>1</v>
      </c>
      <c r="L991" s="3" cm="1">
        <f t="array" ref="L991">SUM(_xlfn._xlws.FILTER($D$2:$D$1312,_xlfn.MAP($F$2:$F$1312,_xlfn.LAMBDA(_xlpm.x,_xlpm.x=$F991))))</f>
        <v>4.8899755501222489E-4</v>
      </c>
      <c r="M991" s="3">
        <f t="shared" si="188"/>
        <v>1</v>
      </c>
      <c r="N991" s="3">
        <f t="shared" si="189"/>
        <v>0.2342468675289098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~chtern~ : [çtɐn]</v>
      </c>
      <c r="B992" s="2">
        <v>1</v>
      </c>
      <c r="C992" s="1" t="s">
        <v>1016</v>
      </c>
      <c r="D992" s="3">
        <f t="shared" si="181"/>
        <v>4.8899755501222489E-4</v>
      </c>
      <c r="E992" s="1" t="str">
        <f t="shared" si="182"/>
        <v>~chtern~</v>
      </c>
      <c r="F992" s="1" t="str">
        <f t="shared" si="183"/>
        <v>[çtɐn]</v>
      </c>
      <c r="G992" s="5">
        <f t="shared" si="184"/>
        <v>6</v>
      </c>
      <c r="H992" s="5">
        <f t="shared" si="185"/>
        <v>4</v>
      </c>
      <c r="I992" s="5">
        <f t="shared" si="186"/>
        <v>6</v>
      </c>
      <c r="J992" s="3" cm="1">
        <f t="array" ref="J992">SUM(_xlfn._xlws.FILTER($D$2:$D$1312,_xlfn.MAP($E$2:$E$1312,_xlfn.LAMBDA(_xlpm.x,_xlpm.x=$E992))))</f>
        <v>4.8899755501222489E-4</v>
      </c>
      <c r="K992" s="3">
        <f t="shared" si="187"/>
        <v>1</v>
      </c>
      <c r="L992" s="3" cm="1">
        <f t="array" ref="L992">SUM(_xlfn._xlws.FILTER($D$2:$D$1312,_xlfn.MAP($F$2:$F$1312,_xlfn.LAMBDA(_xlpm.x,_xlpm.x=$F992))))</f>
        <v>4.8899755501222489E-4</v>
      </c>
      <c r="M992" s="3">
        <f t="shared" si="188"/>
        <v>1</v>
      </c>
      <c r="N992" s="3">
        <f t="shared" si="189"/>
        <v>0.2342468675289098</v>
      </c>
      <c r="O992" s="3">
        <f t="shared" si="190"/>
        <v>1</v>
      </c>
      <c r="P992" s="3">
        <f t="shared" si="191"/>
        <v>0</v>
      </c>
      <c r="Q992" s="3"/>
    </row>
    <row r="993" spans="1:17">
      <c r="A993" s="1" t="str">
        <f t="shared" si="180"/>
        <v>~fallen~ : [faln]</v>
      </c>
      <c r="B993" s="2">
        <v>1</v>
      </c>
      <c r="C993" s="1" t="s">
        <v>1015</v>
      </c>
      <c r="D993" s="3">
        <f t="shared" si="181"/>
        <v>4.8899755501222489E-4</v>
      </c>
      <c r="E993" s="1" t="str">
        <f t="shared" si="182"/>
        <v>~fallen~</v>
      </c>
      <c r="F993" s="1" t="str">
        <f t="shared" si="183"/>
        <v>[faln]</v>
      </c>
      <c r="G993" s="5">
        <f t="shared" si="184"/>
        <v>6</v>
      </c>
      <c r="H993" s="5">
        <f t="shared" si="185"/>
        <v>4</v>
      </c>
      <c r="I993" s="5">
        <f t="shared" si="186"/>
        <v>6</v>
      </c>
      <c r="J993" s="3" cm="1">
        <f t="array" ref="J993">SUM(_xlfn._xlws.FILTER($D$2:$D$1312,_xlfn.MAP($E$2:$E$1312,_xlfn.LAMBDA(_xlpm.x,_xlpm.x=$E993))))</f>
        <v>4.8899755501222489E-4</v>
      </c>
      <c r="K993" s="3">
        <f t="shared" si="187"/>
        <v>1</v>
      </c>
      <c r="L993" s="3" cm="1">
        <f t="array" ref="L993">SUM(_xlfn._xlws.FILTER($D$2:$D$1312,_xlfn.MAP($F$2:$F$1312,_xlfn.LAMBDA(_xlpm.x,_xlpm.x=$F993))))</f>
        <v>4.8899755501222489E-4</v>
      </c>
      <c r="M993" s="3">
        <f t="shared" si="188"/>
        <v>1</v>
      </c>
      <c r="N993" s="3">
        <f t="shared" si="189"/>
        <v>0.2342468675289098</v>
      </c>
      <c r="O993" s="3">
        <f t="shared" si="190"/>
        <v>1</v>
      </c>
      <c r="P993" s="3">
        <f t="shared" si="191"/>
        <v>0</v>
      </c>
      <c r="Q993" s="3"/>
    </row>
    <row r="994" spans="1:17">
      <c r="A994" s="1" t="str">
        <f t="shared" si="180"/>
        <v>~falsch~ : [falʃ]</v>
      </c>
      <c r="B994" s="2">
        <v>1</v>
      </c>
      <c r="C994" s="1" t="s">
        <v>1014</v>
      </c>
      <c r="D994" s="3">
        <f t="shared" si="181"/>
        <v>4.8899755501222489E-4</v>
      </c>
      <c r="E994" s="1" t="str">
        <f t="shared" si="182"/>
        <v>~falsch~</v>
      </c>
      <c r="F994" s="1" t="str">
        <f t="shared" si="183"/>
        <v>[falʃ]</v>
      </c>
      <c r="G994" s="5">
        <f t="shared" si="184"/>
        <v>6</v>
      </c>
      <c r="H994" s="5">
        <f t="shared" si="185"/>
        <v>4</v>
      </c>
      <c r="I994" s="5">
        <f t="shared" si="186"/>
        <v>6</v>
      </c>
      <c r="J994" s="3" cm="1">
        <f t="array" ref="J994">SUM(_xlfn._xlws.FILTER($D$2:$D$1312,_xlfn.MAP($E$2:$E$1312,_xlfn.LAMBDA(_xlpm.x,_xlpm.x=$E994))))</f>
        <v>4.8899755501222489E-4</v>
      </c>
      <c r="K994" s="3">
        <f t="shared" si="187"/>
        <v>1</v>
      </c>
      <c r="L994" s="3" cm="1">
        <f t="array" ref="L994">SUM(_xlfn._xlws.FILTER($D$2:$D$1312,_xlfn.MAP($F$2:$F$1312,_xlfn.LAMBDA(_xlpm.x,_xlpm.x=$F994))))</f>
        <v>4.8899755501222489E-4</v>
      </c>
      <c r="M994" s="3">
        <f t="shared" si="188"/>
        <v>1</v>
      </c>
      <c r="N994" s="3">
        <f t="shared" si="189"/>
        <v>0.2342468675289098</v>
      </c>
      <c r="O994" s="3">
        <f t="shared" si="190"/>
        <v>1</v>
      </c>
      <c r="P994" s="3">
        <f t="shared" si="191"/>
        <v>0</v>
      </c>
      <c r="Q994" s="3"/>
    </row>
    <row r="995" spans="1:17">
      <c r="A995" s="1" t="str">
        <f t="shared" si="180"/>
        <v>~füllen~ : [fʏln]</v>
      </c>
      <c r="B995" s="2">
        <v>1</v>
      </c>
      <c r="C995" s="1" t="s">
        <v>1013</v>
      </c>
      <c r="D995" s="3">
        <f t="shared" si="181"/>
        <v>4.8899755501222489E-4</v>
      </c>
      <c r="E995" s="1" t="str">
        <f t="shared" si="182"/>
        <v>~füllen~</v>
      </c>
      <c r="F995" s="1" t="str">
        <f t="shared" si="183"/>
        <v>[fʏln]</v>
      </c>
      <c r="G995" s="5">
        <f t="shared" si="184"/>
        <v>6</v>
      </c>
      <c r="H995" s="5">
        <f t="shared" si="185"/>
        <v>4</v>
      </c>
      <c r="I995" s="5">
        <f t="shared" si="186"/>
        <v>6</v>
      </c>
      <c r="J995" s="3" cm="1">
        <f t="array" ref="J995">SUM(_xlfn._xlws.FILTER($D$2:$D$1312,_xlfn.MAP($E$2:$E$1312,_xlfn.LAMBDA(_xlpm.x,_xlpm.x=$E995))))</f>
        <v>4.8899755501222489E-4</v>
      </c>
      <c r="K995" s="3">
        <f t="shared" si="187"/>
        <v>1</v>
      </c>
      <c r="L995" s="3" cm="1">
        <f t="array" ref="L995">SUM(_xlfn._xlws.FILTER($D$2:$D$1312,_xlfn.MAP($F$2:$F$1312,_xlfn.LAMBDA(_xlpm.x,_xlpm.x=$F995))))</f>
        <v>4.8899755501222489E-4</v>
      </c>
      <c r="M995" s="3">
        <f t="shared" si="188"/>
        <v>1</v>
      </c>
      <c r="N995" s="3">
        <f t="shared" si="189"/>
        <v>0.2342468675289098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~futter~ : [fʊtɐ]</v>
      </c>
      <c r="B996" s="2">
        <v>1</v>
      </c>
      <c r="C996" s="1" t="s">
        <v>1012</v>
      </c>
      <c r="D996" s="3">
        <f t="shared" si="181"/>
        <v>4.8899755501222489E-4</v>
      </c>
      <c r="E996" s="1" t="str">
        <f t="shared" si="182"/>
        <v>~futter~</v>
      </c>
      <c r="F996" s="1" t="str">
        <f t="shared" si="183"/>
        <v>[fʊtɐ]</v>
      </c>
      <c r="G996" s="5">
        <f t="shared" si="184"/>
        <v>6</v>
      </c>
      <c r="H996" s="5">
        <f t="shared" si="185"/>
        <v>4</v>
      </c>
      <c r="I996" s="5">
        <f t="shared" si="186"/>
        <v>6</v>
      </c>
      <c r="J996" s="3" cm="1">
        <f t="array" ref="J996">SUM(_xlfn._xlws.FILTER($D$2:$D$1312,_xlfn.MAP($E$2:$E$1312,_xlfn.LAMBDA(_xlpm.x,_xlpm.x=$E996))))</f>
        <v>4.8899755501222489E-4</v>
      </c>
      <c r="K996" s="3">
        <f t="shared" si="187"/>
        <v>1</v>
      </c>
      <c r="L996" s="3" cm="1">
        <f t="array" ref="L996">SUM(_xlfn._xlws.FILTER($D$2:$D$1312,_xlfn.MAP($F$2:$F$1312,_xlfn.LAMBDA(_xlpm.x,_xlpm.x=$F996))))</f>
        <v>4.8899755501222489E-4</v>
      </c>
      <c r="M996" s="3">
        <f t="shared" si="188"/>
        <v>1</v>
      </c>
      <c r="N996" s="3">
        <f t="shared" si="189"/>
        <v>0.2342468675289098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~finger~ : [fɪŋɐ]</v>
      </c>
      <c r="B997" s="2">
        <v>1</v>
      </c>
      <c r="C997" s="1" t="s">
        <v>1011</v>
      </c>
      <c r="D997" s="3">
        <f t="shared" si="181"/>
        <v>4.8899755501222489E-4</v>
      </c>
      <c r="E997" s="3" t="str">
        <f t="shared" si="182"/>
        <v>~finger~</v>
      </c>
      <c r="F997" s="3" t="str">
        <f t="shared" si="183"/>
        <v>[fɪŋɐ]</v>
      </c>
      <c r="G997" s="5">
        <f t="shared" si="184"/>
        <v>6</v>
      </c>
      <c r="H997" s="5">
        <f t="shared" si="185"/>
        <v>4</v>
      </c>
      <c r="I997" s="5">
        <f t="shared" si="186"/>
        <v>6</v>
      </c>
      <c r="J997" s="3" cm="1">
        <f t="array" ref="J997">SUM(_xlfn._xlws.FILTER($D$2:$D$1312,_xlfn.MAP($E$2:$E$1312,_xlfn.LAMBDA(_xlpm.x,_xlpm.x=$E997))))</f>
        <v>4.8899755501222489E-4</v>
      </c>
      <c r="K997" s="3">
        <f t="shared" si="187"/>
        <v>1</v>
      </c>
      <c r="L997" s="3" cm="1">
        <f t="array" ref="L997">SUM(_xlfn._xlws.FILTER($D$2:$D$1312,_xlfn.MAP($F$2:$F$1312,_xlfn.LAMBDA(_xlpm.x,_xlpm.x=$F997))))</f>
        <v>4.8899755501222489E-4</v>
      </c>
      <c r="M997" s="3">
        <f t="shared" si="188"/>
        <v>1</v>
      </c>
      <c r="N997" s="3">
        <f t="shared" si="189"/>
        <v>0.2342468675289098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~frisch~ : [fʁɪʃ]</v>
      </c>
      <c r="B998" s="2">
        <v>1</v>
      </c>
      <c r="C998" s="1" t="s">
        <v>1010</v>
      </c>
      <c r="D998" s="3">
        <f t="shared" si="181"/>
        <v>4.8899755501222489E-4</v>
      </c>
      <c r="E998" s="3" t="str">
        <f t="shared" si="182"/>
        <v>~frisch~</v>
      </c>
      <c r="F998" s="3" t="str">
        <f t="shared" si="183"/>
        <v>[fʁɪʃ]</v>
      </c>
      <c r="G998" s="5">
        <f t="shared" si="184"/>
        <v>6</v>
      </c>
      <c r="H998" s="5">
        <f t="shared" si="185"/>
        <v>4</v>
      </c>
      <c r="I998" s="5">
        <f t="shared" si="186"/>
        <v>6</v>
      </c>
      <c r="J998" s="3" cm="1">
        <f t="array" ref="J998">SUM(_xlfn._xlws.FILTER($D$2:$D$1312,_xlfn.MAP($E$2:$E$1312,_xlfn.LAMBDA(_xlpm.x,_xlpm.x=$E998))))</f>
        <v>4.8899755501222489E-4</v>
      </c>
      <c r="K998" s="3">
        <f t="shared" si="187"/>
        <v>1</v>
      </c>
      <c r="L998" s="3" cm="1">
        <f t="array" ref="L998">SUM(_xlfn._xlws.FILTER($D$2:$D$1312,_xlfn.MAP($F$2:$F$1312,_xlfn.LAMBDA(_xlpm.x,_xlpm.x=$F998))))</f>
        <v>4.8899755501222489E-4</v>
      </c>
      <c r="M998" s="3">
        <f t="shared" si="188"/>
        <v>1</v>
      </c>
      <c r="N998" s="3">
        <f t="shared" si="189"/>
        <v>0.2342468675289098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~hoffen~ : [hɔfn]</v>
      </c>
      <c r="B999" s="2">
        <v>1</v>
      </c>
      <c r="C999" s="1" t="s">
        <v>1009</v>
      </c>
      <c r="D999" s="3">
        <f t="shared" si="181"/>
        <v>4.8899755501222489E-4</v>
      </c>
      <c r="E999" s="3" t="str">
        <f t="shared" si="182"/>
        <v>~hoffen~</v>
      </c>
      <c r="F999" s="3" t="str">
        <f t="shared" si="183"/>
        <v>[hɔfn]</v>
      </c>
      <c r="G999" s="5">
        <f t="shared" si="184"/>
        <v>6</v>
      </c>
      <c r="H999" s="5">
        <f t="shared" si="185"/>
        <v>4</v>
      </c>
      <c r="I999" s="5">
        <f t="shared" si="186"/>
        <v>6</v>
      </c>
      <c r="J999" s="3" cm="1">
        <f t="array" ref="J999">SUM(_xlfn._xlws.FILTER($D$2:$D$1312,_xlfn.MAP($E$2:$E$1312,_xlfn.LAMBDA(_xlpm.x,_xlpm.x=$E999))))</f>
        <v>4.8899755501222489E-4</v>
      </c>
      <c r="K999" s="3">
        <f t="shared" si="187"/>
        <v>1</v>
      </c>
      <c r="L999" s="3" cm="1">
        <f t="array" ref="L999">SUM(_xlfn._xlws.FILTER($D$2:$D$1312,_xlfn.MAP($F$2:$F$1312,_xlfn.LAMBDA(_xlpm.x,_xlpm.x=$F999))))</f>
        <v>4.8899755501222489E-4</v>
      </c>
      <c r="M999" s="3">
        <f t="shared" si="188"/>
        <v>1</v>
      </c>
      <c r="N999" s="3">
        <f t="shared" si="189"/>
        <v>0.2342468675289098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~himmel~ : [hɪml]</v>
      </c>
      <c r="B1000" s="2">
        <v>1</v>
      </c>
      <c r="C1000" s="1" t="s">
        <v>1008</v>
      </c>
      <c r="D1000" s="3">
        <f t="shared" si="181"/>
        <v>4.8899755501222489E-4</v>
      </c>
      <c r="E1000" s="3" t="str">
        <f t="shared" si="182"/>
        <v>~himmel~</v>
      </c>
      <c r="F1000" s="3" t="str">
        <f t="shared" si="183"/>
        <v>[hɪml]</v>
      </c>
      <c r="G1000" s="5">
        <f t="shared" si="184"/>
        <v>6</v>
      </c>
      <c r="H1000" s="5">
        <f t="shared" si="185"/>
        <v>4</v>
      </c>
      <c r="I1000" s="5">
        <f t="shared" si="186"/>
        <v>6</v>
      </c>
      <c r="J1000" s="3" cm="1">
        <f t="array" ref="J1000">SUM(_xlfn._xlws.FILTER($D$2:$D$1312,_xlfn.MAP($E$2:$E$1312,_xlfn.LAMBDA(_xlpm.x,_xlpm.x=$E1000))))</f>
        <v>4.8899755501222489E-4</v>
      </c>
      <c r="K1000" s="3">
        <f t="shared" si="187"/>
        <v>1</v>
      </c>
      <c r="L1000" s="3" cm="1">
        <f t="array" ref="L1000">SUM(_xlfn._xlws.FILTER($D$2:$D$1312,_xlfn.MAP($F$2:$F$1312,_xlfn.LAMBDA(_xlpm.x,_xlpm.x=$F1000))))</f>
        <v>4.8899755501222489E-4</v>
      </c>
      <c r="M1000" s="3">
        <f t="shared" si="188"/>
        <v>1</v>
      </c>
      <c r="N1000" s="3">
        <f t="shared" si="189"/>
        <v>0.2342468675289098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~ckeln_~ : [kln_]</v>
      </c>
      <c r="B1001" s="2">
        <v>1</v>
      </c>
      <c r="C1001" s="1" t="s">
        <v>1007</v>
      </c>
      <c r="D1001" s="3">
        <f t="shared" si="181"/>
        <v>4.8899755501222489E-4</v>
      </c>
      <c r="E1001" s="1" t="str">
        <f t="shared" si="182"/>
        <v>~ckeln_~</v>
      </c>
      <c r="F1001" s="1" t="str">
        <f t="shared" si="183"/>
        <v>[kln_]</v>
      </c>
      <c r="G1001" s="5">
        <f t="shared" si="184"/>
        <v>6</v>
      </c>
      <c r="H1001" s="5">
        <f t="shared" si="185"/>
        <v>4</v>
      </c>
      <c r="I1001" s="5">
        <f t="shared" si="186"/>
        <v>6</v>
      </c>
      <c r="J1001" s="3" cm="1">
        <f t="array" ref="J1001">SUM(_xlfn._xlws.FILTER($D$2:$D$1312,_xlfn.MAP($E$2:$E$1312,_xlfn.LAMBDA(_xlpm.x,_xlpm.x=$E1001))))</f>
        <v>4.8899755501222489E-4</v>
      </c>
      <c r="K1001" s="3">
        <f t="shared" si="187"/>
        <v>1</v>
      </c>
      <c r="L1001" s="3" cm="1">
        <f t="array" ref="L1001">SUM(_xlfn._xlws.FILTER($D$2:$D$1312,_xlfn.MAP($F$2:$F$1312,_xlfn.LAMBDA(_xlpm.x,_xlpm.x=$F1001))))</f>
        <v>4.8899755501222489E-4</v>
      </c>
      <c r="M1001" s="3">
        <f t="shared" si="188"/>
        <v>1</v>
      </c>
      <c r="N1001" s="3">
        <f t="shared" si="189"/>
        <v>0.2342468675289098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~cklich~ : [klɪç]</v>
      </c>
      <c r="B1002" s="2">
        <v>1</v>
      </c>
      <c r="C1002" s="1" t="s">
        <v>1006</v>
      </c>
      <c r="D1002" s="3">
        <f t="shared" si="181"/>
        <v>4.8899755501222489E-4</v>
      </c>
      <c r="E1002" s="1" t="str">
        <f t="shared" si="182"/>
        <v>~cklich~</v>
      </c>
      <c r="F1002" s="1" t="str">
        <f t="shared" si="183"/>
        <v>[klɪç]</v>
      </c>
      <c r="G1002" s="5">
        <f t="shared" si="184"/>
        <v>6</v>
      </c>
      <c r="H1002" s="5">
        <f t="shared" si="185"/>
        <v>4</v>
      </c>
      <c r="I1002" s="5">
        <f t="shared" si="186"/>
        <v>6</v>
      </c>
      <c r="J1002" s="3" cm="1">
        <f t="array" ref="J1002">SUM(_xlfn._xlws.FILTER($D$2:$D$1312,_xlfn.MAP($E$2:$E$1312,_xlfn.LAMBDA(_xlpm.x,_xlpm.x=$E1002))))</f>
        <v>4.8899755501222489E-4</v>
      </c>
      <c r="K1002" s="3">
        <f t="shared" si="187"/>
        <v>1</v>
      </c>
      <c r="L1002" s="3" cm="1">
        <f t="array" ref="L1002">SUM(_xlfn._xlws.FILTER($D$2:$D$1312,_xlfn.MAP($F$2:$F$1312,_xlfn.LAMBDA(_xlpm.x,_xlpm.x=$F1002))))</f>
        <v>4.8899755501222489E-4</v>
      </c>
      <c r="M1002" s="3">
        <f t="shared" si="188"/>
        <v>1</v>
      </c>
      <c r="N1002" s="3">
        <f t="shared" si="189"/>
        <v>0.2342468675289098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~chsen_~ : [ksn_]</v>
      </c>
      <c r="B1003" s="2">
        <v>1</v>
      </c>
      <c r="C1003" s="1" t="s">
        <v>1005</v>
      </c>
      <c r="D1003" s="3">
        <f t="shared" si="181"/>
        <v>4.8899755501222489E-4</v>
      </c>
      <c r="E1003" s="1" t="str">
        <f t="shared" si="182"/>
        <v>~chsen_~</v>
      </c>
      <c r="F1003" s="1" t="str">
        <f t="shared" si="183"/>
        <v>[ksn_]</v>
      </c>
      <c r="G1003" s="5">
        <f t="shared" si="184"/>
        <v>6</v>
      </c>
      <c r="H1003" s="5">
        <f t="shared" si="185"/>
        <v>4</v>
      </c>
      <c r="I1003" s="5">
        <f t="shared" si="186"/>
        <v>6</v>
      </c>
      <c r="J1003" s="3" cm="1">
        <f t="array" ref="J1003">SUM(_xlfn._xlws.FILTER($D$2:$D$1312,_xlfn.MAP($E$2:$E$1312,_xlfn.LAMBDA(_xlpm.x,_xlpm.x=$E1003))))</f>
        <v>4.8899755501222489E-4</v>
      </c>
      <c r="K1003" s="3">
        <f t="shared" si="187"/>
        <v>1</v>
      </c>
      <c r="L1003" s="3" cm="1">
        <f t="array" ref="L1003">SUM(_xlfn._xlws.FILTER($D$2:$D$1312,_xlfn.MAP($F$2:$F$1312,_xlfn.LAMBDA(_xlpm.x,_xlpm.x=$F1003))))</f>
        <v>4.8899755501222489E-4</v>
      </c>
      <c r="M1003" s="3">
        <f t="shared" si="188"/>
        <v>1</v>
      </c>
      <c r="N1003" s="3">
        <f t="shared" si="189"/>
        <v>0.2342468675289098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~machen~ : [maxn]</v>
      </c>
      <c r="B1004" s="2">
        <v>1</v>
      </c>
      <c r="C1004" s="1" t="s">
        <v>1004</v>
      </c>
      <c r="D1004" s="3">
        <f t="shared" si="181"/>
        <v>4.8899755501222489E-4</v>
      </c>
      <c r="E1004" s="1" t="str">
        <f t="shared" si="182"/>
        <v>~machen~</v>
      </c>
      <c r="F1004" s="1" t="str">
        <f t="shared" si="183"/>
        <v>[maxn]</v>
      </c>
      <c r="G1004" s="5">
        <f t="shared" si="184"/>
        <v>6</v>
      </c>
      <c r="H1004" s="5">
        <f t="shared" si="185"/>
        <v>4</v>
      </c>
      <c r="I1004" s="5">
        <f t="shared" si="186"/>
        <v>6</v>
      </c>
      <c r="J1004" s="3" cm="1">
        <f t="array" ref="J1004">SUM(_xlfn._xlws.FILTER($D$2:$D$1312,_xlfn.MAP($E$2:$E$1312,_xlfn.LAMBDA(_xlpm.x,_xlpm.x=$E1004))))</f>
        <v>4.8899755501222489E-4</v>
      </c>
      <c r="K1004" s="3">
        <f t="shared" si="187"/>
        <v>1</v>
      </c>
      <c r="L1004" s="3" cm="1">
        <f t="array" ref="L1004">SUM(_xlfn._xlws.FILTER($D$2:$D$1312,_xlfn.MAP($F$2:$F$1312,_xlfn.LAMBDA(_xlpm.x,_xlpm.x=$F1004))))</f>
        <v>4.8899755501222489E-4</v>
      </c>
      <c r="M1004" s="3">
        <f t="shared" si="188"/>
        <v>1</v>
      </c>
      <c r="N1004" s="3">
        <f t="shared" si="189"/>
        <v>0.2342468675289098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~mmeln_~ : [mln_]</v>
      </c>
      <c r="B1005" s="2">
        <v>1</v>
      </c>
      <c r="C1005" s="1" t="s">
        <v>1003</v>
      </c>
      <c r="D1005" s="3">
        <f t="shared" si="181"/>
        <v>4.8899755501222489E-4</v>
      </c>
      <c r="E1005" s="1" t="str">
        <f t="shared" si="182"/>
        <v>~mmeln_~</v>
      </c>
      <c r="F1005" s="1" t="str">
        <f t="shared" si="183"/>
        <v>[mln_]</v>
      </c>
      <c r="G1005" s="5">
        <f t="shared" si="184"/>
        <v>6</v>
      </c>
      <c r="H1005" s="5">
        <f t="shared" si="185"/>
        <v>4</v>
      </c>
      <c r="I1005" s="5">
        <f t="shared" si="186"/>
        <v>6</v>
      </c>
      <c r="J1005" s="3" cm="1">
        <f t="array" ref="J1005">SUM(_xlfn._xlws.FILTER($D$2:$D$1312,_xlfn.MAP($E$2:$E$1312,_xlfn.LAMBDA(_xlpm.x,_xlpm.x=$E1005))))</f>
        <v>4.8899755501222489E-4</v>
      </c>
      <c r="K1005" s="3">
        <f t="shared" si="187"/>
        <v>1</v>
      </c>
      <c r="L1005" s="3" cm="1">
        <f t="array" ref="L1005">SUM(_xlfn._xlws.FILTER($D$2:$D$1312,_xlfn.MAP($F$2:$F$1312,_xlfn.LAMBDA(_xlpm.x,_xlpm.x=$F1005))))</f>
        <v>4.8899755501222489E-4</v>
      </c>
      <c r="M1005" s="3">
        <f t="shared" si="188"/>
        <v>1</v>
      </c>
      <c r="N1005" s="3">
        <f t="shared" si="189"/>
        <v>0.2342468675289098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~männer~ : [mɛnɐ]</v>
      </c>
      <c r="B1006" s="2">
        <v>1</v>
      </c>
      <c r="C1006" s="1" t="s">
        <v>1002</v>
      </c>
      <c r="D1006" s="3">
        <f t="shared" si="181"/>
        <v>4.8899755501222489E-4</v>
      </c>
      <c r="E1006" s="1" t="str">
        <f t="shared" si="182"/>
        <v>~männer~</v>
      </c>
      <c r="F1006" s="1" t="str">
        <f t="shared" si="183"/>
        <v>[mɛnɐ]</v>
      </c>
      <c r="G1006" s="5">
        <f t="shared" si="184"/>
        <v>6</v>
      </c>
      <c r="H1006" s="5">
        <f t="shared" si="185"/>
        <v>4</v>
      </c>
      <c r="I1006" s="5">
        <f t="shared" si="186"/>
        <v>6</v>
      </c>
      <c r="J1006" s="3" cm="1">
        <f t="array" ref="J1006">SUM(_xlfn._xlws.FILTER($D$2:$D$1312,_xlfn.MAP($E$2:$E$1312,_xlfn.LAMBDA(_xlpm.x,_xlpm.x=$E1006))))</f>
        <v>4.8899755501222489E-4</v>
      </c>
      <c r="K1006" s="3">
        <f t="shared" si="187"/>
        <v>1</v>
      </c>
      <c r="L1006" s="3" cm="1">
        <f t="array" ref="L1006">SUM(_xlfn._xlws.FILTER($D$2:$D$1312,_xlfn.MAP($F$2:$F$1312,_xlfn.LAMBDA(_xlpm.x,_xlpm.x=$F1006))))</f>
        <v>4.8899755501222489E-4</v>
      </c>
      <c r="M1006" s="3">
        <f t="shared" si="188"/>
        <v>1</v>
      </c>
      <c r="N1006" s="3">
        <f t="shared" si="189"/>
        <v>0.2342468675289098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~mensch~ : [mɛnʃ]</v>
      </c>
      <c r="B1007" s="2">
        <v>1</v>
      </c>
      <c r="C1007" s="1" t="s">
        <v>1001</v>
      </c>
      <c r="D1007" s="3">
        <f t="shared" si="181"/>
        <v>4.8899755501222489E-4</v>
      </c>
      <c r="E1007" s="3" t="str">
        <f t="shared" si="182"/>
        <v>~mensch~</v>
      </c>
      <c r="F1007" s="3" t="str">
        <f t="shared" si="183"/>
        <v>[mɛnʃ]</v>
      </c>
      <c r="G1007" s="5">
        <f t="shared" si="184"/>
        <v>6</v>
      </c>
      <c r="H1007" s="5">
        <f t="shared" si="185"/>
        <v>4</v>
      </c>
      <c r="I1007" s="5">
        <f t="shared" si="186"/>
        <v>6</v>
      </c>
      <c r="J1007" s="3" cm="1">
        <f t="array" ref="J1007">SUM(_xlfn._xlws.FILTER($D$2:$D$1312,_xlfn.MAP($E$2:$E$1312,_xlfn.LAMBDA(_xlpm.x,_xlpm.x=$E1007))))</f>
        <v>4.8899755501222489E-4</v>
      </c>
      <c r="K1007" s="3">
        <f t="shared" si="187"/>
        <v>1</v>
      </c>
      <c r="L1007" s="3" cm="1">
        <f t="array" ref="L1007">SUM(_xlfn._xlws.FILTER($D$2:$D$1312,_xlfn.MAP($F$2:$F$1312,_xlfn.LAMBDA(_xlpm.x,_xlpm.x=$F1007))))</f>
        <v>4.8899755501222489E-4</v>
      </c>
      <c r="M1007" s="3">
        <f t="shared" si="188"/>
        <v>1</v>
      </c>
      <c r="N1007" s="3">
        <f t="shared" si="189"/>
        <v>0.2342468675289098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~messen~ : [mɛsn]</v>
      </c>
      <c r="B1008" s="2">
        <v>1</v>
      </c>
      <c r="C1008" s="1" t="s">
        <v>1000</v>
      </c>
      <c r="D1008" s="3">
        <f t="shared" si="181"/>
        <v>4.8899755501222489E-4</v>
      </c>
      <c r="E1008" s="1" t="str">
        <f t="shared" si="182"/>
        <v>~messen~</v>
      </c>
      <c r="F1008" s="1" t="str">
        <f t="shared" si="183"/>
        <v>[mɛsn]</v>
      </c>
      <c r="G1008" s="5">
        <f t="shared" si="184"/>
        <v>6</v>
      </c>
      <c r="H1008" s="5">
        <f t="shared" si="185"/>
        <v>4</v>
      </c>
      <c r="I1008" s="5">
        <f t="shared" si="186"/>
        <v>6</v>
      </c>
      <c r="J1008" s="3" cm="1">
        <f t="array" ref="J1008">SUM(_xlfn._xlws.FILTER($D$2:$D$1312,_xlfn.MAP($E$2:$E$1312,_xlfn.LAMBDA(_xlpm.x,_xlpm.x=$E1008))))</f>
        <v>4.8899755501222489E-4</v>
      </c>
      <c r="K1008" s="3">
        <f t="shared" si="187"/>
        <v>1</v>
      </c>
      <c r="L1008" s="3" cm="1">
        <f t="array" ref="L1008">SUM(_xlfn._xlws.FILTER($D$2:$D$1312,_xlfn.MAP($F$2:$F$1312,_xlfn.LAMBDA(_xlpm.x,_xlpm.x=$F1008))))</f>
        <v>4.8899755501222489E-4</v>
      </c>
      <c r="M1008" s="3">
        <f t="shared" si="188"/>
        <v>1</v>
      </c>
      <c r="N1008" s="3">
        <f t="shared" si="189"/>
        <v>0.2342468675289098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~müssen~ : [mʏsn]</v>
      </c>
      <c r="B1009" s="2">
        <v>1</v>
      </c>
      <c r="C1009" s="1" t="s">
        <v>999</v>
      </c>
      <c r="D1009" s="3">
        <f t="shared" si="181"/>
        <v>4.8899755501222489E-4</v>
      </c>
      <c r="E1009" s="1" t="str">
        <f t="shared" si="182"/>
        <v>~müssen~</v>
      </c>
      <c r="F1009" s="1" t="str">
        <f t="shared" si="183"/>
        <v>[mʏsn]</v>
      </c>
      <c r="G1009" s="5">
        <f t="shared" si="184"/>
        <v>6</v>
      </c>
      <c r="H1009" s="5">
        <f t="shared" si="185"/>
        <v>4</v>
      </c>
      <c r="I1009" s="5">
        <f t="shared" si="186"/>
        <v>6</v>
      </c>
      <c r="J1009" s="3" cm="1">
        <f t="array" ref="J1009">SUM(_xlfn._xlws.FILTER($D$2:$D$1312,_xlfn.MAP($E$2:$E$1312,_xlfn.LAMBDA(_xlpm.x,_xlpm.x=$E1009))))</f>
        <v>4.8899755501222489E-4</v>
      </c>
      <c r="K1009" s="3">
        <f t="shared" si="187"/>
        <v>1</v>
      </c>
      <c r="L1009" s="3" cm="1">
        <f t="array" ref="L1009">SUM(_xlfn._xlws.FILTER($D$2:$D$1312,_xlfn.MAP($F$2:$F$1312,_xlfn.LAMBDA(_xlpm.x,_xlpm.x=$F1009))))</f>
        <v>4.8899755501222489E-4</v>
      </c>
      <c r="M1009" s="3">
        <f t="shared" si="188"/>
        <v>1</v>
      </c>
      <c r="N1009" s="3">
        <f t="shared" si="189"/>
        <v>0.2342468675289098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~mutter~ : [mʊtɐ]</v>
      </c>
      <c r="B1010" s="2">
        <v>1</v>
      </c>
      <c r="C1010" s="1" t="s">
        <v>998</v>
      </c>
      <c r="D1010" s="3">
        <f t="shared" si="181"/>
        <v>4.8899755501222489E-4</v>
      </c>
      <c r="E1010" s="1" t="str">
        <f t="shared" si="182"/>
        <v>~mutter~</v>
      </c>
      <c r="F1010" s="1" t="str">
        <f t="shared" si="183"/>
        <v>[mʊtɐ]</v>
      </c>
      <c r="G1010" s="5">
        <f t="shared" si="184"/>
        <v>6</v>
      </c>
      <c r="H1010" s="5">
        <f t="shared" si="185"/>
        <v>4</v>
      </c>
      <c r="I1010" s="5">
        <f t="shared" si="186"/>
        <v>6</v>
      </c>
      <c r="J1010" s="3" cm="1">
        <f t="array" ref="J1010">SUM(_xlfn._xlws.FILTER($D$2:$D$1312,_xlfn.MAP($E$2:$E$1312,_xlfn.LAMBDA(_xlpm.x,_xlpm.x=$E1010))))</f>
        <v>4.8899755501222489E-4</v>
      </c>
      <c r="K1010" s="3">
        <f t="shared" si="187"/>
        <v>1</v>
      </c>
      <c r="L1010" s="3" cm="1">
        <f t="array" ref="L1010">SUM(_xlfn._xlws.FILTER($D$2:$D$1312,_xlfn.MAP($F$2:$F$1312,_xlfn.LAMBDA(_xlpm.x,_xlpm.x=$F1010))))</f>
        <v>4.8899755501222489E-4</v>
      </c>
      <c r="M1010" s="3">
        <f t="shared" si="188"/>
        <v>1</v>
      </c>
      <c r="N1010" s="3">
        <f t="shared" si="189"/>
        <v>0.2342468675289098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~passen~ : [pasn]</v>
      </c>
      <c r="B1011" s="2">
        <v>1</v>
      </c>
      <c r="C1011" s="1" t="s">
        <v>997</v>
      </c>
      <c r="D1011" s="3">
        <f t="shared" si="181"/>
        <v>4.8899755501222489E-4</v>
      </c>
      <c r="E1011" s="1" t="str">
        <f t="shared" si="182"/>
        <v>~passen~</v>
      </c>
      <c r="F1011" s="1" t="str">
        <f t="shared" si="183"/>
        <v>[pasn]</v>
      </c>
      <c r="G1011" s="5">
        <f t="shared" si="184"/>
        <v>6</v>
      </c>
      <c r="H1011" s="5">
        <f t="shared" si="185"/>
        <v>4</v>
      </c>
      <c r="I1011" s="5">
        <f t="shared" si="186"/>
        <v>6</v>
      </c>
      <c r="J1011" s="3" cm="1">
        <f t="array" ref="J1011">SUM(_xlfn._xlws.FILTER($D$2:$D$1312,_xlfn.MAP($E$2:$E$1312,_xlfn.LAMBDA(_xlpm.x,_xlpm.x=$E1011))))</f>
        <v>4.8899755501222489E-4</v>
      </c>
      <c r="K1011" s="3">
        <f t="shared" si="187"/>
        <v>1</v>
      </c>
      <c r="L1011" s="3" cm="1">
        <f t="array" ref="L1011">SUM(_xlfn._xlws.FILTER($D$2:$D$1312,_xlfn.MAP($F$2:$F$1312,_xlfn.LAMBDA(_xlpm.x,_xlpm.x=$F1011))))</f>
        <v>4.8899755501222489E-4</v>
      </c>
      <c r="M1011" s="3">
        <f t="shared" si="188"/>
        <v>1</v>
      </c>
      <c r="N1011" s="3">
        <f t="shared" si="189"/>
        <v>0.2342468675289098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~ppelt_~ : [plt_]</v>
      </c>
      <c r="B1012" s="2">
        <v>1</v>
      </c>
      <c r="C1012" s="1" t="s">
        <v>996</v>
      </c>
      <c r="D1012" s="3">
        <f t="shared" si="181"/>
        <v>4.8899755501222489E-4</v>
      </c>
      <c r="E1012" s="1" t="str">
        <f t="shared" si="182"/>
        <v>~ppelt_~</v>
      </c>
      <c r="F1012" s="1" t="str">
        <f t="shared" si="183"/>
        <v>[plt_]</v>
      </c>
      <c r="G1012" s="5">
        <f t="shared" si="184"/>
        <v>6</v>
      </c>
      <c r="H1012" s="5">
        <f t="shared" si="185"/>
        <v>4</v>
      </c>
      <c r="I1012" s="5">
        <f t="shared" si="186"/>
        <v>6</v>
      </c>
      <c r="J1012" s="3" cm="1">
        <f t="array" ref="J1012">SUM(_xlfn._xlws.FILTER($D$2:$D$1312,_xlfn.MAP($E$2:$E$1312,_xlfn.LAMBDA(_xlpm.x,_xlpm.x=$E1012))))</f>
        <v>4.8899755501222489E-4</v>
      </c>
      <c r="K1012" s="3">
        <f t="shared" si="187"/>
        <v>1</v>
      </c>
      <c r="L1012" s="3" cm="1">
        <f t="array" ref="L1012">SUM(_xlfn._xlws.FILTER($D$2:$D$1312,_xlfn.MAP($F$2:$F$1312,_xlfn.LAMBDA(_xlpm.x,_xlpm.x=$F1012))))</f>
        <v>4.8899755501222489E-4</v>
      </c>
      <c r="M1012" s="3">
        <f t="shared" si="188"/>
        <v>1</v>
      </c>
      <c r="N1012" s="3">
        <f t="shared" si="189"/>
        <v>0.2342468675289098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~bschni~ : [pʃnɪ]</v>
      </c>
      <c r="B1013" s="2">
        <v>1</v>
      </c>
      <c r="C1013" s="1" t="s">
        <v>995</v>
      </c>
      <c r="D1013" s="3">
        <f t="shared" si="181"/>
        <v>4.8899755501222489E-4</v>
      </c>
      <c r="E1013" s="1" t="str">
        <f t="shared" si="182"/>
        <v>~bschni~</v>
      </c>
      <c r="F1013" s="1" t="str">
        <f t="shared" si="183"/>
        <v>[pʃnɪ]</v>
      </c>
      <c r="G1013" s="5">
        <f t="shared" si="184"/>
        <v>6</v>
      </c>
      <c r="H1013" s="5">
        <f t="shared" si="185"/>
        <v>4</v>
      </c>
      <c r="I1013" s="5">
        <f t="shared" si="186"/>
        <v>6</v>
      </c>
      <c r="J1013" s="3" cm="1">
        <f t="array" ref="J1013">SUM(_xlfn._xlws.FILTER($D$2:$D$1312,_xlfn.MAP($E$2:$E$1312,_xlfn.LAMBDA(_xlpm.x,_xlpm.x=$E1013))))</f>
        <v>4.8899755501222489E-4</v>
      </c>
      <c r="K1013" s="3">
        <f t="shared" si="187"/>
        <v>1</v>
      </c>
      <c r="L1013" s="3" cm="1">
        <f t="array" ref="L1013">SUM(_xlfn._xlws.FILTER($D$2:$D$1312,_xlfn.MAP($F$2:$F$1312,_xlfn.LAMBDA(_xlpm.x,_xlpm.x=$F1013))))</f>
        <v>4.8899755501222489E-4</v>
      </c>
      <c r="M1013" s="3">
        <f t="shared" si="188"/>
        <v>1</v>
      </c>
      <c r="N1013" s="3">
        <f t="shared" si="189"/>
        <v>0.2342468675289098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~ttermi~ : [tɐmɪ]</v>
      </c>
      <c r="B1014" s="2">
        <v>1</v>
      </c>
      <c r="C1014" s="1" t="s">
        <v>994</v>
      </c>
      <c r="D1014" s="3">
        <f t="shared" si="181"/>
        <v>4.8899755501222489E-4</v>
      </c>
      <c r="E1014" s="3" t="str">
        <f t="shared" si="182"/>
        <v>~ttermi~</v>
      </c>
      <c r="F1014" s="3" t="str">
        <f t="shared" si="183"/>
        <v>[tɐmɪ]</v>
      </c>
      <c r="G1014" s="5">
        <f t="shared" si="184"/>
        <v>6</v>
      </c>
      <c r="H1014" s="5">
        <f t="shared" si="185"/>
        <v>4</v>
      </c>
      <c r="I1014" s="5">
        <f t="shared" si="186"/>
        <v>6</v>
      </c>
      <c r="J1014" s="3" cm="1">
        <f t="array" ref="J1014">SUM(_xlfn._xlws.FILTER($D$2:$D$1312,_xlfn.MAP($E$2:$E$1312,_xlfn.LAMBDA(_xlpm.x,_xlpm.x=$E1014))))</f>
        <v>4.8899755501222489E-4</v>
      </c>
      <c r="K1014" s="3">
        <f t="shared" si="187"/>
        <v>1</v>
      </c>
      <c r="L1014" s="3" cm="1">
        <f t="array" ref="L1014">SUM(_xlfn._xlws.FILTER($D$2:$D$1312,_xlfn.MAP($F$2:$F$1312,_xlfn.LAMBDA(_xlpm.x,_xlpm.x=$F1014))))</f>
        <v>4.8899755501222489E-4</v>
      </c>
      <c r="M1014" s="3">
        <f t="shared" si="188"/>
        <v>1</v>
      </c>
      <c r="N1014" s="3">
        <f t="shared" si="189"/>
        <v>0.2342468675289098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~wasser~ : [vasɐ]</v>
      </c>
      <c r="B1015" s="2">
        <v>1</v>
      </c>
      <c r="C1015" s="1" t="s">
        <v>993</v>
      </c>
      <c r="D1015" s="3">
        <f t="shared" si="181"/>
        <v>4.8899755501222489E-4</v>
      </c>
      <c r="E1015" s="3" t="str">
        <f t="shared" si="182"/>
        <v>~wasser~</v>
      </c>
      <c r="F1015" s="3" t="str">
        <f t="shared" si="183"/>
        <v>[vasɐ]</v>
      </c>
      <c r="G1015" s="5">
        <f t="shared" si="184"/>
        <v>6</v>
      </c>
      <c r="H1015" s="5">
        <f t="shared" si="185"/>
        <v>4</v>
      </c>
      <c r="I1015" s="5">
        <f t="shared" si="186"/>
        <v>6</v>
      </c>
      <c r="J1015" s="3" cm="1">
        <f t="array" ref="J1015">SUM(_xlfn._xlws.FILTER($D$2:$D$1312,_xlfn.MAP($E$2:$E$1312,_xlfn.LAMBDA(_xlpm.x,_xlpm.x=$E1015))))</f>
        <v>4.8899755501222489E-4</v>
      </c>
      <c r="K1015" s="3">
        <f t="shared" si="187"/>
        <v>1</v>
      </c>
      <c r="L1015" s="3" cm="1">
        <f t="array" ref="L1015">SUM(_xlfn._xlws.FILTER($D$2:$D$1312,_xlfn.MAP($F$2:$F$1312,_xlfn.LAMBDA(_xlpm.x,_xlpm.x=$F1015))))</f>
        <v>4.8899755501222489E-4</v>
      </c>
      <c r="M1015" s="3">
        <f t="shared" si="188"/>
        <v>1</v>
      </c>
      <c r="N1015" s="3">
        <f t="shared" si="189"/>
        <v>0.2342468675289098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~wollen~ : [vɔln]</v>
      </c>
      <c r="B1016" s="2">
        <v>1</v>
      </c>
      <c r="C1016" s="1" t="s">
        <v>992</v>
      </c>
      <c r="D1016" s="3">
        <f t="shared" si="181"/>
        <v>4.8899755501222489E-4</v>
      </c>
      <c r="E1016" s="3" t="str">
        <f t="shared" si="182"/>
        <v>~wollen~</v>
      </c>
      <c r="F1016" s="3" t="str">
        <f t="shared" si="183"/>
        <v>[vɔln]</v>
      </c>
      <c r="G1016" s="5">
        <f t="shared" si="184"/>
        <v>6</v>
      </c>
      <c r="H1016" s="5">
        <f t="shared" si="185"/>
        <v>4</v>
      </c>
      <c r="I1016" s="5">
        <f t="shared" si="186"/>
        <v>6</v>
      </c>
      <c r="J1016" s="3" cm="1">
        <f t="array" ref="J1016">SUM(_xlfn._xlws.FILTER($D$2:$D$1312,_xlfn.MAP($E$2:$E$1312,_xlfn.LAMBDA(_xlpm.x,_xlpm.x=$E1016))))</f>
        <v>4.8899755501222489E-4</v>
      </c>
      <c r="K1016" s="3">
        <f t="shared" si="187"/>
        <v>1</v>
      </c>
      <c r="L1016" s="3" cm="1">
        <f t="array" ref="L1016">SUM(_xlfn._xlws.FILTER($D$2:$D$1312,_xlfn.MAP($F$2:$F$1312,_xlfn.LAMBDA(_xlpm.x,_xlpm.x=$F1016))))</f>
        <v>4.8899755501222489E-4</v>
      </c>
      <c r="M1016" s="3">
        <f t="shared" si="188"/>
        <v>1</v>
      </c>
      <c r="N1016" s="3">
        <f t="shared" si="189"/>
        <v>0.2342468675289098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~wetter~ : [vɛtɐ]</v>
      </c>
      <c r="B1017" s="2">
        <v>1</v>
      </c>
      <c r="C1017" s="1" t="s">
        <v>991</v>
      </c>
      <c r="D1017" s="3">
        <f t="shared" si="181"/>
        <v>4.8899755501222489E-4</v>
      </c>
      <c r="E1017" s="3" t="str">
        <f t="shared" si="182"/>
        <v>~wetter~</v>
      </c>
      <c r="F1017" s="3" t="str">
        <f t="shared" si="183"/>
        <v>[vɛtɐ]</v>
      </c>
      <c r="G1017" s="5">
        <f t="shared" si="184"/>
        <v>6</v>
      </c>
      <c r="H1017" s="5">
        <f t="shared" si="185"/>
        <v>4</v>
      </c>
      <c r="I1017" s="5">
        <f t="shared" si="186"/>
        <v>6</v>
      </c>
      <c r="J1017" s="3" cm="1">
        <f t="array" ref="J1017">SUM(_xlfn._xlws.FILTER($D$2:$D$1312,_xlfn.MAP($E$2:$E$1312,_xlfn.LAMBDA(_xlpm.x,_xlpm.x=$E1017))))</f>
        <v>4.8899755501222489E-4</v>
      </c>
      <c r="K1017" s="3">
        <f t="shared" si="187"/>
        <v>1</v>
      </c>
      <c r="L1017" s="3" cm="1">
        <f t="array" ref="L1017">SUM(_xlfn._xlws.FILTER($D$2:$D$1312,_xlfn.MAP($F$2:$F$1312,_xlfn.LAMBDA(_xlpm.x,_xlpm.x=$F1017))))</f>
        <v>4.8899755501222489E-4</v>
      </c>
      <c r="M1017" s="3">
        <f t="shared" si="188"/>
        <v>1</v>
      </c>
      <c r="N1017" s="3">
        <f t="shared" si="189"/>
        <v>0.2342468675289098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~chtung~ : [xtʊŋ]</v>
      </c>
      <c r="B1018" s="2">
        <v>1</v>
      </c>
      <c r="C1018" s="1" t="s">
        <v>990</v>
      </c>
      <c r="D1018" s="3">
        <f t="shared" si="181"/>
        <v>4.8899755501222489E-4</v>
      </c>
      <c r="E1018" s="3" t="str">
        <f t="shared" si="182"/>
        <v>~chtung~</v>
      </c>
      <c r="F1018" s="3" t="str">
        <f t="shared" si="183"/>
        <v>[xtʊŋ]</v>
      </c>
      <c r="G1018" s="5">
        <f t="shared" si="184"/>
        <v>6</v>
      </c>
      <c r="H1018" s="5">
        <f t="shared" si="185"/>
        <v>4</v>
      </c>
      <c r="I1018" s="5">
        <f t="shared" si="186"/>
        <v>6</v>
      </c>
      <c r="J1018" s="3" cm="1">
        <f t="array" ref="J1018">SUM(_xlfn._xlws.FILTER($D$2:$D$1312,_xlfn.MAP($E$2:$E$1312,_xlfn.LAMBDA(_xlpm.x,_xlpm.x=$E1018))))</f>
        <v>4.8899755501222489E-4</v>
      </c>
      <c r="K1018" s="3">
        <f t="shared" si="187"/>
        <v>1</v>
      </c>
      <c r="L1018" s="3" cm="1">
        <f t="array" ref="L1018">SUM(_xlfn._xlws.FILTER($D$2:$D$1312,_xlfn.MAP($F$2:$F$1312,_xlfn.LAMBDA(_xlpm.x,_xlpm.x=$F1018))))</f>
        <v>4.8899755501222489E-4</v>
      </c>
      <c r="M1018" s="3">
        <f t="shared" si="188"/>
        <v>1</v>
      </c>
      <c r="N1018" s="3">
        <f t="shared" si="189"/>
        <v>0.2342468675289098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~sicher~ : [zɪçɐ]</v>
      </c>
      <c r="B1019" s="2">
        <v>1</v>
      </c>
      <c r="C1019" s="1" t="s">
        <v>989</v>
      </c>
      <c r="D1019" s="3">
        <f t="shared" si="181"/>
        <v>4.8899755501222489E-4</v>
      </c>
      <c r="E1019" s="3" t="str">
        <f t="shared" si="182"/>
        <v>~sicher~</v>
      </c>
      <c r="F1019" s="3" t="str">
        <f t="shared" si="183"/>
        <v>[zɪçɐ]</v>
      </c>
      <c r="G1019" s="5">
        <f t="shared" si="184"/>
        <v>6</v>
      </c>
      <c r="H1019" s="5">
        <f t="shared" si="185"/>
        <v>4</v>
      </c>
      <c r="I1019" s="5">
        <f t="shared" si="186"/>
        <v>6</v>
      </c>
      <c r="J1019" s="3" cm="1">
        <f t="array" ref="J1019">SUM(_xlfn._xlws.FILTER($D$2:$D$1312,_xlfn.MAP($E$2:$E$1312,_xlfn.LAMBDA(_xlpm.x,_xlpm.x=$E1019))))</f>
        <v>4.8899755501222489E-4</v>
      </c>
      <c r="K1019" s="3">
        <f t="shared" si="187"/>
        <v>1</v>
      </c>
      <c r="L1019" s="3" cm="1">
        <f t="array" ref="L1019">SUM(_xlfn._xlws.FILTER($D$2:$D$1312,_xlfn.MAP($F$2:$F$1312,_xlfn.LAMBDA(_xlpm.x,_xlpm.x=$F1019))))</f>
        <v>4.8899755501222489E-4</v>
      </c>
      <c r="M1019" s="3">
        <f t="shared" si="188"/>
        <v>1</v>
      </c>
      <c r="N1019" s="3">
        <f t="shared" si="189"/>
        <v>0.2342468675289098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~sommer~ : [zɔmɐ]</v>
      </c>
      <c r="B1020" s="2">
        <v>1</v>
      </c>
      <c r="C1020" s="1" t="s">
        <v>988</v>
      </c>
      <c r="D1020" s="3">
        <f t="shared" si="181"/>
        <v>4.8899755501222489E-4</v>
      </c>
      <c r="E1020" s="3" t="str">
        <f t="shared" si="182"/>
        <v>~sommer~</v>
      </c>
      <c r="F1020" s="3" t="str">
        <f t="shared" si="183"/>
        <v>[zɔmɐ]</v>
      </c>
      <c r="G1020" s="5">
        <f t="shared" si="184"/>
        <v>6</v>
      </c>
      <c r="H1020" s="5">
        <f t="shared" si="185"/>
        <v>4</v>
      </c>
      <c r="I1020" s="5">
        <f t="shared" si="186"/>
        <v>6</v>
      </c>
      <c r="J1020" s="3" cm="1">
        <f t="array" ref="J1020">SUM(_xlfn._xlws.FILTER($D$2:$D$1312,_xlfn.MAP($E$2:$E$1312,_xlfn.LAMBDA(_xlpm.x,_xlpm.x=$E1020))))</f>
        <v>4.8899755501222489E-4</v>
      </c>
      <c r="K1020" s="3">
        <f t="shared" si="187"/>
        <v>1</v>
      </c>
      <c r="L1020" s="3" cm="1">
        <f t="array" ref="L1020">SUM(_xlfn._xlws.FILTER($D$2:$D$1312,_xlfn.MAP($F$2:$F$1312,_xlfn.LAMBDA(_xlpm.x,_xlpm.x=$F1020))))</f>
        <v>4.8899755501222489E-4</v>
      </c>
      <c r="M1020" s="3">
        <f t="shared" si="188"/>
        <v>1</v>
      </c>
      <c r="N1020" s="3">
        <f t="shared" si="189"/>
        <v>0.2342468675289098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~scharf~ : [ʃaʁf]</v>
      </c>
      <c r="B1021" s="2">
        <v>1</v>
      </c>
      <c r="C1021" s="1" t="s">
        <v>987</v>
      </c>
      <c r="D1021" s="3">
        <f t="shared" si="181"/>
        <v>4.8899755501222489E-4</v>
      </c>
      <c r="E1021" s="3" t="str">
        <f t="shared" si="182"/>
        <v>~scharf~</v>
      </c>
      <c r="F1021" s="3" t="str">
        <f t="shared" si="183"/>
        <v>[ʃaʁf]</v>
      </c>
      <c r="G1021" s="5">
        <f t="shared" si="184"/>
        <v>6</v>
      </c>
      <c r="H1021" s="5">
        <f t="shared" si="185"/>
        <v>4</v>
      </c>
      <c r="I1021" s="5">
        <f t="shared" si="186"/>
        <v>6</v>
      </c>
      <c r="J1021" s="3" cm="1">
        <f t="array" ref="J1021">SUM(_xlfn._xlws.FILTER($D$2:$D$1312,_xlfn.MAP($E$2:$E$1312,_xlfn.LAMBDA(_xlpm.x,_xlpm.x=$E1021))))</f>
        <v>4.8899755501222489E-4</v>
      </c>
      <c r="K1021" s="3">
        <f t="shared" si="187"/>
        <v>1</v>
      </c>
      <c r="L1021" s="3" cm="1">
        <f t="array" ref="L1021">SUM(_xlfn._xlws.FILTER($D$2:$D$1312,_xlfn.MAP($F$2:$F$1312,_xlfn.LAMBDA(_xlpm.x,_xlpm.x=$F1021))))</f>
        <v>4.8899755501222489E-4</v>
      </c>
      <c r="M1021" s="3">
        <f t="shared" si="188"/>
        <v>1</v>
      </c>
      <c r="N1021" s="3">
        <f t="shared" si="189"/>
        <v>0.2342468675289098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~schein~ : [ʃaɛn]</v>
      </c>
      <c r="B1022" s="2">
        <v>1</v>
      </c>
      <c r="C1022" s="1" t="s">
        <v>986</v>
      </c>
      <c r="D1022" s="3">
        <f t="shared" si="181"/>
        <v>4.8899755501222489E-4</v>
      </c>
      <c r="E1022" s="3" t="str">
        <f t="shared" si="182"/>
        <v>~schein~</v>
      </c>
      <c r="F1022" s="3" t="str">
        <f t="shared" si="183"/>
        <v>[ʃaɛn]</v>
      </c>
      <c r="G1022" s="5">
        <f t="shared" si="184"/>
        <v>6</v>
      </c>
      <c r="H1022" s="5">
        <f t="shared" si="185"/>
        <v>4</v>
      </c>
      <c r="I1022" s="5">
        <f t="shared" si="186"/>
        <v>6</v>
      </c>
      <c r="J1022" s="3" cm="1">
        <f t="array" ref="J1022">SUM(_xlfn._xlws.FILTER($D$2:$D$1312,_xlfn.MAP($E$2:$E$1312,_xlfn.LAMBDA(_xlpm.x,_xlpm.x=$E1022))))</f>
        <v>4.8899755501222489E-4</v>
      </c>
      <c r="K1022" s="3">
        <f t="shared" si="187"/>
        <v>1</v>
      </c>
      <c r="L1022" s="3" cm="1">
        <f t="array" ref="L1022">SUM(_xlfn._xlws.FILTER($D$2:$D$1312,_xlfn.MAP($F$2:$F$1312,_xlfn.LAMBDA(_xlpm.x,_xlpm.x=$F1022))))</f>
        <v>4.8899755501222489E-4</v>
      </c>
      <c r="M1022" s="3">
        <f t="shared" si="188"/>
        <v>1</v>
      </c>
      <c r="N1022" s="3">
        <f t="shared" si="189"/>
        <v>0.2342468675289098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~schuh_~ : [ʃuː_]</v>
      </c>
      <c r="B1023" s="2">
        <v>1</v>
      </c>
      <c r="C1023" s="1" t="s">
        <v>985</v>
      </c>
      <c r="D1023" s="3">
        <f t="shared" si="181"/>
        <v>4.8899755501222489E-4</v>
      </c>
      <c r="E1023" s="3" t="str">
        <f t="shared" si="182"/>
        <v>~schuh_~</v>
      </c>
      <c r="F1023" s="3" t="str">
        <f t="shared" si="183"/>
        <v>[ʃuː_]</v>
      </c>
      <c r="G1023" s="5">
        <f t="shared" si="184"/>
        <v>6</v>
      </c>
      <c r="H1023" s="5">
        <f t="shared" si="185"/>
        <v>4</v>
      </c>
      <c r="I1023" s="5">
        <f t="shared" si="186"/>
        <v>6</v>
      </c>
      <c r="J1023" s="3" cm="1">
        <f t="array" ref="J1023">SUM(_xlfn._xlws.FILTER($D$2:$D$1312,_xlfn.MAP($E$2:$E$1312,_xlfn.LAMBDA(_xlpm.x,_xlpm.x=$E1023))))</f>
        <v>4.8899755501222489E-4</v>
      </c>
      <c r="K1023" s="3">
        <f t="shared" si="187"/>
        <v>1</v>
      </c>
      <c r="L1023" s="3" cm="1">
        <f t="array" ref="L1023">SUM(_xlfn._xlws.FILTER($D$2:$D$1312,_xlfn.MAP($F$2:$F$1312,_xlfn.LAMBDA(_xlpm.x,_xlpm.x=$F1023))))</f>
        <v>4.8899755501222489E-4</v>
      </c>
      <c r="M1023" s="3">
        <f t="shared" si="188"/>
        <v>1</v>
      </c>
      <c r="N1023" s="3">
        <f t="shared" si="189"/>
        <v>0.2342468675289098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~rschei~ : [ʁʃaɛ]</v>
      </c>
      <c r="B1024" s="2">
        <v>1</v>
      </c>
      <c r="C1024" s="1" t="s">
        <v>417</v>
      </c>
      <c r="D1024" s="3">
        <f t="shared" si="181"/>
        <v>4.8899755501222489E-4</v>
      </c>
      <c r="E1024" s="3" t="str">
        <f t="shared" si="182"/>
        <v>~rschei~</v>
      </c>
      <c r="F1024" s="3" t="str">
        <f t="shared" si="183"/>
        <v>[ʁʃaɛ]</v>
      </c>
      <c r="G1024" s="5">
        <f t="shared" si="184"/>
        <v>6</v>
      </c>
      <c r="H1024" s="5">
        <f t="shared" si="185"/>
        <v>4</v>
      </c>
      <c r="I1024" s="5">
        <f t="shared" si="186"/>
        <v>6</v>
      </c>
      <c r="J1024" s="3" cm="1">
        <f t="array" ref="J1024">SUM(_xlfn._xlws.FILTER($D$2:$D$1312,_xlfn.MAP($E$2:$E$1312,_xlfn.LAMBDA(_xlpm.x,_xlpm.x=$E1024))))</f>
        <v>4.8899755501222489E-4</v>
      </c>
      <c r="K1024" s="3">
        <f t="shared" si="187"/>
        <v>1</v>
      </c>
      <c r="L1024" s="3" cm="1">
        <f t="array" ref="L1024">SUM(_xlfn._xlws.FILTER($D$2:$D$1312,_xlfn.MAP($F$2:$F$1312,_xlfn.LAMBDA(_xlpm.x,_xlpm.x=$F1024))))</f>
        <v>4.8899755501222489E-4</v>
      </c>
      <c r="M1024" s="3">
        <f t="shared" si="188"/>
        <v>1</v>
      </c>
      <c r="N1024" s="3">
        <f t="shared" si="189"/>
        <v>0.2342468675289098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~schäft~ : [ʃɛft]</v>
      </c>
      <c r="B1025" s="2">
        <v>1</v>
      </c>
      <c r="C1025" s="1" t="s">
        <v>984</v>
      </c>
      <c r="D1025" s="3">
        <f t="shared" si="181"/>
        <v>4.8899755501222489E-4</v>
      </c>
      <c r="E1025" s="3" t="str">
        <f t="shared" si="182"/>
        <v>~schäft~</v>
      </c>
      <c r="F1025" s="3" t="str">
        <f t="shared" si="183"/>
        <v>[ʃɛft]</v>
      </c>
      <c r="G1025" s="5">
        <f t="shared" si="184"/>
        <v>6</v>
      </c>
      <c r="H1025" s="5">
        <f t="shared" si="185"/>
        <v>4</v>
      </c>
      <c r="I1025" s="5">
        <f t="shared" si="186"/>
        <v>6</v>
      </c>
      <c r="J1025" s="3" cm="1">
        <f t="array" ref="J1025">SUM(_xlfn._xlws.FILTER($D$2:$D$1312,_xlfn.MAP($E$2:$E$1312,_xlfn.LAMBDA(_xlpm.x,_xlpm.x=$E1025))))</f>
        <v>4.8899755501222489E-4</v>
      </c>
      <c r="K1025" s="3">
        <f t="shared" si="187"/>
        <v>1</v>
      </c>
      <c r="L1025" s="3" cm="1">
        <f t="array" ref="L1025">SUM(_xlfn._xlws.FILTER($D$2:$D$1312,_xlfn.MAP($F$2:$F$1312,_xlfn.LAMBDA(_xlpm.x,_xlpm.x=$F1025))))</f>
        <v>4.8899755501222489E-4</v>
      </c>
      <c r="M1025" s="3">
        <f t="shared" si="188"/>
        <v>1</v>
      </c>
      <c r="N1025" s="3">
        <f t="shared" si="189"/>
        <v>0.2342468675289098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89" si="192">_xlfn.LET(_xlpm.sep," : ",CONCATENATE(E1026,_xlpm.sep,F1026))</f>
        <v>~rutsch~ : [ʁʊtʃ]</v>
      </c>
      <c r="B1026" s="2">
        <v>1</v>
      </c>
      <c r="C1026" s="1" t="s">
        <v>983</v>
      </c>
      <c r="D1026" s="3">
        <f t="shared" ref="D1026:D1089" si="193">B1026/freq.sum.r1a</f>
        <v>4.8899755501222489E-4</v>
      </c>
      <c r="E1026" s="3" t="str">
        <f t="shared" ref="E1026:E1089" si="194">_xlfn.LET(_xlpm.sep,":",_xlpm.w,$C1026,_xlfn.CONCAT("~",RIGHT(_xlpm.w,LEN(_xlpm.w)-FIND(_xlpm.sep,_xlpm.w)),"~"))</f>
        <v>~rutsch~</v>
      </c>
      <c r="F1026" s="3" t="str">
        <f t="shared" ref="F1026:F1089" si="195">_xlfn.LET(_xlpm.sep,":",_xlpm.w,$C1026,_xlfn.CONCAT("[",LEFT(_xlpm.w,FIND(_xlpm.sep,_xlpm.w)-1),"]"))</f>
        <v>[ʁʊtʃ]</v>
      </c>
      <c r="G1026" s="5">
        <f t="shared" ref="G1026:G1089" si="196">_xlfn.LET(_xlpm.w,E1026,LEN(_xlpm.w)-2)</f>
        <v>6</v>
      </c>
      <c r="H1026" s="5">
        <f t="shared" ref="H1026:H1089" si="197">_xlfn.LET(_xlpm.w,F1026,LEN(_xlpm.w)-2)</f>
        <v>4</v>
      </c>
      <c r="I1026" s="5">
        <f t="shared" ref="I1026:I1089" si="198">_xlfn.LET(_xlpm.a,H1026,_xlpm.b,G1026,MAX(_xlpm.a,_xlpm.b))</f>
        <v>6</v>
      </c>
      <c r="J1026" s="3" cm="1">
        <f t="array" ref="J1026">SUM(_xlfn._xlws.FILTER($D$2:$D$1312,_xlfn.MAP($E$2:$E$1312,_xlfn.LAMBDA(_xlpm.x,_xlpm.x=$E1026))))</f>
        <v>4.8899755501222489E-4</v>
      </c>
      <c r="K1026" s="3">
        <f t="shared" ref="K1026:K1089" si="199">$D1026/J1026</f>
        <v>1</v>
      </c>
      <c r="L1026" s="3" cm="1">
        <f t="array" ref="L1026">SUM(_xlfn._xlws.FILTER($D$2:$D$1312,_xlfn.MAP($F$2:$F$1312,_xlfn.LAMBDA(_xlpm.x,_xlpm.x=$F1026))))</f>
        <v>4.8899755501222489E-4</v>
      </c>
      <c r="M1026" s="3">
        <f t="shared" ref="M1026:M1089" si="200">$D1026/L1026</f>
        <v>1</v>
      </c>
      <c r="N1026" s="3">
        <f t="shared" ref="N1026:N1089" si="201">_xlfn.LET(_xlpm.freq,B1026,_xlpm.size,H1026+1,_xlpm.F,O1026,LOG(1+_xlpm.freq)*LOG(1+_xlpm.size)*_xlpm.F)</f>
        <v>0.2342468675289098</v>
      </c>
      <c r="O1026" s="3">
        <f t="shared" ref="O1026:O1089" si="202">_xlfn.LET(_xlpm.a,M1026,_xlpm.b,K1026,2*_xlpm.a*_xlpm.b/(_xlpm.a+_xlpm.b))</f>
        <v>1</v>
      </c>
      <c r="P1026" s="3">
        <f t="shared" ref="P1026:P1089" si="203">_xlfn.LET(_xlpm.p,K1026,_xlpm.q,M1026,LOG(_xlpm.p/_xlpm.q))</f>
        <v>0</v>
      </c>
      <c r="Q1026" s="3"/>
    </row>
    <row r="1027" spans="1:17">
      <c r="A1027" s="1" t="str">
        <f t="shared" si="192"/>
        <v>~geschä~ : [ɡəʃɛ]</v>
      </c>
      <c r="B1027" s="2">
        <v>1</v>
      </c>
      <c r="C1027" s="1" t="s">
        <v>982</v>
      </c>
      <c r="D1027" s="3">
        <f t="shared" si="193"/>
        <v>4.8899755501222489E-4</v>
      </c>
      <c r="E1027" s="3" t="str">
        <f t="shared" si="194"/>
        <v>~geschä~</v>
      </c>
      <c r="F1027" s="3" t="str">
        <f t="shared" si="195"/>
        <v>[ɡəʃɛ]</v>
      </c>
      <c r="G1027" s="5">
        <f t="shared" si="196"/>
        <v>6</v>
      </c>
      <c r="H1027" s="5">
        <f t="shared" si="197"/>
        <v>4</v>
      </c>
      <c r="I1027" s="5">
        <f t="shared" si="198"/>
        <v>6</v>
      </c>
      <c r="J1027" s="3" cm="1">
        <f t="array" ref="J1027">SUM(_xlfn._xlws.FILTER($D$2:$D$1312,_xlfn.MAP($E$2:$E$1312,_xlfn.LAMBDA(_xlpm.x,_xlpm.x=$E1027))))</f>
        <v>4.8899755501222489E-4</v>
      </c>
      <c r="K1027" s="3">
        <f t="shared" si="199"/>
        <v>1</v>
      </c>
      <c r="L1027" s="3" cm="1">
        <f t="array" ref="L1027">SUM(_xlfn._xlws.FILTER($D$2:$D$1312,_xlfn.MAP($F$2:$F$1312,_xlfn.LAMBDA(_xlpm.x,_xlpm.x=$F1027))))</f>
        <v>4.8899755501222489E-4</v>
      </c>
      <c r="M1027" s="3">
        <f t="shared" si="200"/>
        <v>1</v>
      </c>
      <c r="N1027" s="3">
        <f t="shared" si="201"/>
        <v>0.2342468675289098</v>
      </c>
      <c r="O1027" s="3">
        <f t="shared" si="202"/>
        <v>1</v>
      </c>
      <c r="P1027" s="3">
        <f t="shared" si="203"/>
        <v>0</v>
      </c>
      <c r="Q1027" s="3"/>
    </row>
    <row r="1028" spans="1:17">
      <c r="A1028" s="1" t="str">
        <f t="shared" si="192"/>
        <v>~geschi~ : [ɡəʃɪ]</v>
      </c>
      <c r="B1028" s="2">
        <v>1</v>
      </c>
      <c r="C1028" s="1" t="s">
        <v>981</v>
      </c>
      <c r="D1028" s="3">
        <f t="shared" si="193"/>
        <v>4.8899755501222489E-4</v>
      </c>
      <c r="E1028" s="3" t="str">
        <f t="shared" si="194"/>
        <v>~geschi~</v>
      </c>
      <c r="F1028" s="3" t="str">
        <f t="shared" si="195"/>
        <v>[ɡəʃɪ]</v>
      </c>
      <c r="G1028" s="5">
        <f t="shared" si="196"/>
        <v>6</v>
      </c>
      <c r="H1028" s="5">
        <f t="shared" si="197"/>
        <v>4</v>
      </c>
      <c r="I1028" s="5">
        <f t="shared" si="198"/>
        <v>6</v>
      </c>
      <c r="J1028" s="3" cm="1">
        <f t="array" ref="J1028">SUM(_xlfn._xlws.FILTER($D$2:$D$1312,_xlfn.MAP($E$2:$E$1312,_xlfn.LAMBDA(_xlpm.x,_xlpm.x=$E1028))))</f>
        <v>4.8899755501222489E-4</v>
      </c>
      <c r="K1028" s="3">
        <f t="shared" si="199"/>
        <v>1</v>
      </c>
      <c r="L1028" s="3" cm="1">
        <f t="array" ref="L1028">SUM(_xlfn._xlws.FILTER($D$2:$D$1312,_xlfn.MAP($F$2:$F$1312,_xlfn.LAMBDA(_xlpm.x,_xlpm.x=$F1028))))</f>
        <v>4.8899755501222489E-4</v>
      </c>
      <c r="M1028" s="3">
        <f t="shared" si="200"/>
        <v>1</v>
      </c>
      <c r="N1028" s="3">
        <f t="shared" si="201"/>
        <v>0.2342468675289098</v>
      </c>
      <c r="O1028" s="3">
        <f t="shared" si="202"/>
        <v>1</v>
      </c>
      <c r="P1028" s="3">
        <f t="shared" si="203"/>
        <v>0</v>
      </c>
      <c r="Q1028" s="3"/>
    </row>
    <row r="1029" spans="1:17">
      <c r="A1029" s="1" t="str">
        <f t="shared" si="192"/>
        <v>~bieten~ : [biːtn]</v>
      </c>
      <c r="B1029" s="2">
        <v>1</v>
      </c>
      <c r="C1029" s="1" t="s">
        <v>980</v>
      </c>
      <c r="D1029" s="3">
        <f t="shared" si="193"/>
        <v>4.8899755501222489E-4</v>
      </c>
      <c r="E1029" s="1" t="str">
        <f t="shared" si="194"/>
        <v>~bieten~</v>
      </c>
      <c r="F1029" s="1" t="str">
        <f t="shared" si="195"/>
        <v>[biːtn]</v>
      </c>
      <c r="G1029" s="5">
        <f t="shared" si="196"/>
        <v>6</v>
      </c>
      <c r="H1029" s="5">
        <f t="shared" si="197"/>
        <v>5</v>
      </c>
      <c r="I1029" s="5">
        <f t="shared" si="198"/>
        <v>6</v>
      </c>
      <c r="J1029" s="3" cm="1">
        <f t="array" ref="J1029">SUM(_xlfn._xlws.FILTER($D$2:$D$1312,_xlfn.MAP($E$2:$E$1312,_xlfn.LAMBDA(_xlpm.x,_xlpm.x=$E1029))))</f>
        <v>4.8899755501222489E-4</v>
      </c>
      <c r="K1029" s="3">
        <f t="shared" si="199"/>
        <v>1</v>
      </c>
      <c r="L1029" s="3" cm="1">
        <f t="array" ref="L1029">SUM(_xlfn._xlws.FILTER($D$2:$D$1312,_xlfn.MAP($F$2:$F$1312,_xlfn.LAMBDA(_xlpm.x,_xlpm.x=$F1029))))</f>
        <v>4.8899755501222489E-4</v>
      </c>
      <c r="M1029" s="3">
        <f t="shared" si="200"/>
        <v>1</v>
      </c>
      <c r="N1029" s="3">
        <f t="shared" si="201"/>
        <v>0.25439985932113074</v>
      </c>
      <c r="O1029" s="3">
        <f t="shared" si="202"/>
        <v>1</v>
      </c>
      <c r="P1029" s="3">
        <f t="shared" si="203"/>
        <v>0</v>
      </c>
      <c r="Q1029" s="3"/>
    </row>
    <row r="1030" spans="1:17">
      <c r="A1030" s="1" t="str">
        <f t="shared" si="192"/>
        <v>~bensmi~ : [bmsmɪ]</v>
      </c>
      <c r="B1030" s="2">
        <v>1</v>
      </c>
      <c r="C1030" s="1" t="s">
        <v>979</v>
      </c>
      <c r="D1030" s="3">
        <f t="shared" si="193"/>
        <v>4.8899755501222489E-4</v>
      </c>
      <c r="E1030" s="3" t="str">
        <f t="shared" si="194"/>
        <v>~bensmi~</v>
      </c>
      <c r="F1030" s="3" t="str">
        <f t="shared" si="195"/>
        <v>[bmsmɪ]</v>
      </c>
      <c r="G1030" s="5">
        <f t="shared" si="196"/>
        <v>6</v>
      </c>
      <c r="H1030" s="5">
        <f t="shared" si="197"/>
        <v>5</v>
      </c>
      <c r="I1030" s="5">
        <f t="shared" si="198"/>
        <v>6</v>
      </c>
      <c r="J1030" s="3" cm="1">
        <f t="array" ref="J1030">SUM(_xlfn._xlws.FILTER($D$2:$D$1312,_xlfn.MAP($E$2:$E$1312,_xlfn.LAMBDA(_xlpm.x,_xlpm.x=$E1030))))</f>
        <v>4.8899755501222489E-4</v>
      </c>
      <c r="K1030" s="3">
        <f t="shared" si="199"/>
        <v>1</v>
      </c>
      <c r="L1030" s="3" cm="1">
        <f t="array" ref="L1030">SUM(_xlfn._xlws.FILTER($D$2:$D$1312,_xlfn.MAP($F$2:$F$1312,_xlfn.LAMBDA(_xlpm.x,_xlpm.x=$F1030))))</f>
        <v>4.8899755501222489E-4</v>
      </c>
      <c r="M1030" s="3">
        <f t="shared" si="200"/>
        <v>1</v>
      </c>
      <c r="N1030" s="3">
        <f t="shared" si="201"/>
        <v>0.25439985932113074</v>
      </c>
      <c r="O1030" s="3">
        <f t="shared" si="202"/>
        <v>1</v>
      </c>
      <c r="P1030" s="3">
        <f t="shared" si="203"/>
        <v>0</v>
      </c>
      <c r="Q1030" s="3"/>
    </row>
    <row r="1031" spans="1:17">
      <c r="A1031" s="1" t="str">
        <f t="shared" si="192"/>
        <v>~bracht~ : [bʁaxt]</v>
      </c>
      <c r="B1031" s="2">
        <v>1</v>
      </c>
      <c r="C1031" s="1" t="s">
        <v>978</v>
      </c>
      <c r="D1031" s="3">
        <f t="shared" si="193"/>
        <v>4.8899755501222489E-4</v>
      </c>
      <c r="E1031" s="1" t="str">
        <f t="shared" si="194"/>
        <v>~bracht~</v>
      </c>
      <c r="F1031" s="1" t="str">
        <f t="shared" si="195"/>
        <v>[bʁaxt]</v>
      </c>
      <c r="G1031" s="5">
        <f t="shared" si="196"/>
        <v>6</v>
      </c>
      <c r="H1031" s="5">
        <f t="shared" si="197"/>
        <v>5</v>
      </c>
      <c r="I1031" s="5">
        <f t="shared" si="198"/>
        <v>6</v>
      </c>
      <c r="J1031" s="3" cm="1">
        <f t="array" ref="J1031">SUM(_xlfn._xlws.FILTER($D$2:$D$1312,_xlfn.MAP($E$2:$E$1312,_xlfn.LAMBDA(_xlpm.x,_xlpm.x=$E1031))))</f>
        <v>4.8899755501222489E-4</v>
      </c>
      <c r="K1031" s="3">
        <f t="shared" si="199"/>
        <v>1</v>
      </c>
      <c r="L1031" s="3" cm="1">
        <f t="array" ref="L1031">SUM(_xlfn._xlws.FILTER($D$2:$D$1312,_xlfn.MAP($F$2:$F$1312,_xlfn.LAMBDA(_xlpm.x,_xlpm.x=$F1031))))</f>
        <v>4.8899755501222489E-4</v>
      </c>
      <c r="M1031" s="3">
        <f t="shared" si="200"/>
        <v>1</v>
      </c>
      <c r="N1031" s="3">
        <f t="shared" si="201"/>
        <v>0.25439985932113074</v>
      </c>
      <c r="O1031" s="3">
        <f t="shared" si="202"/>
        <v>1</v>
      </c>
      <c r="P1031" s="3">
        <f t="shared" si="203"/>
        <v>0</v>
      </c>
      <c r="Q1031" s="3"/>
    </row>
    <row r="1032" spans="1:17">
      <c r="A1032" s="1" t="str">
        <f t="shared" si="192"/>
        <v>~berflä~ : [bɐflɛ]</v>
      </c>
      <c r="B1032" s="2">
        <v>1</v>
      </c>
      <c r="C1032" s="1" t="s">
        <v>977</v>
      </c>
      <c r="D1032" s="3">
        <f t="shared" si="193"/>
        <v>4.8899755501222489E-4</v>
      </c>
      <c r="E1032" s="1" t="str">
        <f t="shared" si="194"/>
        <v>~berflä~</v>
      </c>
      <c r="F1032" s="1" t="str">
        <f t="shared" si="195"/>
        <v>[bɐflɛ]</v>
      </c>
      <c r="G1032" s="5">
        <f t="shared" si="196"/>
        <v>6</v>
      </c>
      <c r="H1032" s="5">
        <f t="shared" si="197"/>
        <v>5</v>
      </c>
      <c r="I1032" s="5">
        <f t="shared" si="198"/>
        <v>6</v>
      </c>
      <c r="J1032" s="3" cm="1">
        <f t="array" ref="J1032">SUM(_xlfn._xlws.FILTER($D$2:$D$1312,_xlfn.MAP($E$2:$E$1312,_xlfn.LAMBDA(_xlpm.x,_xlpm.x=$E1032))))</f>
        <v>4.8899755501222489E-4</v>
      </c>
      <c r="K1032" s="3">
        <f t="shared" si="199"/>
        <v>1</v>
      </c>
      <c r="L1032" s="3" cm="1">
        <f t="array" ref="L1032">SUM(_xlfn._xlws.FILTER($D$2:$D$1312,_xlfn.MAP($F$2:$F$1312,_xlfn.LAMBDA(_xlpm.x,_xlpm.x=$F1032))))</f>
        <v>4.8899755501222489E-4</v>
      </c>
      <c r="M1032" s="3">
        <f t="shared" si="200"/>
        <v>1</v>
      </c>
      <c r="N1032" s="3">
        <f t="shared" si="201"/>
        <v>0.25439985932113074</v>
      </c>
      <c r="O1032" s="3">
        <f t="shared" si="202"/>
        <v>1</v>
      </c>
      <c r="P1032" s="3">
        <f t="shared" si="203"/>
        <v>0</v>
      </c>
      <c r="Q1032" s="3"/>
    </row>
    <row r="1033" spans="1:17">
      <c r="A1033" s="1" t="str">
        <f t="shared" si="192"/>
        <v>~brenne~ : [bʁɛne]</v>
      </c>
      <c r="B1033" s="2">
        <v>1</v>
      </c>
      <c r="C1033" s="1" t="s">
        <v>976</v>
      </c>
      <c r="D1033" s="3">
        <f t="shared" si="193"/>
        <v>4.8899755501222489E-4</v>
      </c>
      <c r="E1033" s="1" t="str">
        <f t="shared" si="194"/>
        <v>~brenne~</v>
      </c>
      <c r="F1033" s="1" t="str">
        <f t="shared" si="195"/>
        <v>[bʁɛne]</v>
      </c>
      <c r="G1033" s="5">
        <f t="shared" si="196"/>
        <v>6</v>
      </c>
      <c r="H1033" s="5">
        <f t="shared" si="197"/>
        <v>5</v>
      </c>
      <c r="I1033" s="5">
        <f t="shared" si="198"/>
        <v>6</v>
      </c>
      <c r="J1033" s="3" cm="1">
        <f t="array" ref="J1033">SUM(_xlfn._xlws.FILTER($D$2:$D$1312,_xlfn.MAP($E$2:$E$1312,_xlfn.LAMBDA(_xlpm.x,_xlpm.x=$E1033))))</f>
        <v>4.8899755501222489E-4</v>
      </c>
      <c r="K1033" s="3">
        <f t="shared" si="199"/>
        <v>1</v>
      </c>
      <c r="L1033" s="3" cm="1">
        <f t="array" ref="L1033">SUM(_xlfn._xlws.FILTER($D$2:$D$1312,_xlfn.MAP($F$2:$F$1312,_xlfn.LAMBDA(_xlpm.x,_xlpm.x=$F1033))))</f>
        <v>4.8899755501222489E-4</v>
      </c>
      <c r="M1033" s="3">
        <f t="shared" si="200"/>
        <v>1</v>
      </c>
      <c r="N1033" s="3">
        <f t="shared" si="201"/>
        <v>0.25439985932113074</v>
      </c>
      <c r="O1033" s="3">
        <f t="shared" si="202"/>
        <v>1</v>
      </c>
      <c r="P1033" s="3">
        <f t="shared" si="203"/>
        <v>0</v>
      </c>
      <c r="Q1033" s="3"/>
    </row>
    <row r="1034" spans="1:17">
      <c r="A1034" s="1" t="str">
        <f t="shared" si="192"/>
        <v>~bringe~ : [bʁɪŋe]</v>
      </c>
      <c r="B1034" s="2">
        <v>1</v>
      </c>
      <c r="C1034" s="1" t="s">
        <v>975</v>
      </c>
      <c r="D1034" s="3">
        <f t="shared" si="193"/>
        <v>4.8899755501222489E-4</v>
      </c>
      <c r="E1034" s="3" t="str">
        <f t="shared" si="194"/>
        <v>~bringe~</v>
      </c>
      <c r="F1034" s="3" t="str">
        <f t="shared" si="195"/>
        <v>[bʁɪŋe]</v>
      </c>
      <c r="G1034" s="5">
        <f t="shared" si="196"/>
        <v>6</v>
      </c>
      <c r="H1034" s="5">
        <f t="shared" si="197"/>
        <v>5</v>
      </c>
      <c r="I1034" s="5">
        <f t="shared" si="198"/>
        <v>6</v>
      </c>
      <c r="J1034" s="3" cm="1">
        <f t="array" ref="J1034">SUM(_xlfn._xlws.FILTER($D$2:$D$1312,_xlfn.MAP($E$2:$E$1312,_xlfn.LAMBDA(_xlpm.x,_xlpm.x=$E1034))))</f>
        <v>4.8899755501222489E-4</v>
      </c>
      <c r="K1034" s="3">
        <f t="shared" si="199"/>
        <v>1</v>
      </c>
      <c r="L1034" s="3" cm="1">
        <f t="array" ref="L1034">SUM(_xlfn._xlws.FILTER($D$2:$D$1312,_xlfn.MAP($F$2:$F$1312,_xlfn.LAMBDA(_xlpm.x,_xlpm.x=$F1034))))</f>
        <v>4.8899755501222489E-4</v>
      </c>
      <c r="M1034" s="3">
        <f t="shared" si="200"/>
        <v>1</v>
      </c>
      <c r="N1034" s="3">
        <f t="shared" si="201"/>
        <v>0.25439985932113074</v>
      </c>
      <c r="O1034" s="3">
        <f t="shared" si="202"/>
        <v>1</v>
      </c>
      <c r="P1034" s="3">
        <f t="shared" si="203"/>
        <v>0</v>
      </c>
      <c r="Q1034" s="3"/>
    </row>
    <row r="1035" spans="1:17">
      <c r="A1035" s="1" t="str">
        <f t="shared" si="192"/>
        <v>~dermau~ : [dɐmaɔ]</v>
      </c>
      <c r="B1035" s="2">
        <v>1</v>
      </c>
      <c r="C1035" s="1" t="s">
        <v>974</v>
      </c>
      <c r="D1035" s="3">
        <f t="shared" si="193"/>
        <v>4.8899755501222489E-4</v>
      </c>
      <c r="E1035" s="1" t="str">
        <f t="shared" si="194"/>
        <v>~dermau~</v>
      </c>
      <c r="F1035" s="1" t="str">
        <f t="shared" si="195"/>
        <v>[dɐmaɔ]</v>
      </c>
      <c r="G1035" s="5">
        <f t="shared" si="196"/>
        <v>6</v>
      </c>
      <c r="H1035" s="5">
        <f t="shared" si="197"/>
        <v>5</v>
      </c>
      <c r="I1035" s="5">
        <f t="shared" si="198"/>
        <v>6</v>
      </c>
      <c r="J1035" s="3" cm="1">
        <f t="array" ref="J1035">SUM(_xlfn._xlws.FILTER($D$2:$D$1312,_xlfn.MAP($E$2:$E$1312,_xlfn.LAMBDA(_xlpm.x,_xlpm.x=$E1035))))</f>
        <v>4.8899755501222489E-4</v>
      </c>
      <c r="K1035" s="3">
        <f t="shared" si="199"/>
        <v>1</v>
      </c>
      <c r="L1035" s="3" cm="1">
        <f t="array" ref="L1035">SUM(_xlfn._xlws.FILTER($D$2:$D$1312,_xlfn.MAP($F$2:$F$1312,_xlfn.LAMBDA(_xlpm.x,_xlpm.x=$F1035))))</f>
        <v>4.8899755501222489E-4</v>
      </c>
      <c r="M1035" s="3">
        <f t="shared" si="200"/>
        <v>1</v>
      </c>
      <c r="N1035" s="3">
        <f t="shared" si="201"/>
        <v>0.25439985932113074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~dunkel~ : [dʊŋkl]</v>
      </c>
      <c r="B1036" s="2">
        <v>1</v>
      </c>
      <c r="C1036" s="1" t="s">
        <v>973</v>
      </c>
      <c r="D1036" s="3">
        <f t="shared" si="193"/>
        <v>4.8899755501222489E-4</v>
      </c>
      <c r="E1036" s="3" t="str">
        <f t="shared" si="194"/>
        <v>~dunkel~</v>
      </c>
      <c r="F1036" s="3" t="str">
        <f t="shared" si="195"/>
        <v>[dʊŋkl]</v>
      </c>
      <c r="G1036" s="5">
        <f t="shared" si="196"/>
        <v>6</v>
      </c>
      <c r="H1036" s="5">
        <f t="shared" si="197"/>
        <v>5</v>
      </c>
      <c r="I1036" s="5">
        <f t="shared" si="198"/>
        <v>6</v>
      </c>
      <c r="J1036" s="3" cm="1">
        <f t="array" ref="J1036">SUM(_xlfn._xlws.FILTER($D$2:$D$1312,_xlfn.MAP($E$2:$E$1312,_xlfn.LAMBDA(_xlpm.x,_xlpm.x=$E1036))))</f>
        <v>4.8899755501222489E-4</v>
      </c>
      <c r="K1036" s="3">
        <f t="shared" si="199"/>
        <v>1</v>
      </c>
      <c r="L1036" s="3" cm="1">
        <f t="array" ref="L1036">SUM(_xlfn._xlws.FILTER($D$2:$D$1312,_xlfn.MAP($F$2:$F$1312,_xlfn.LAMBDA(_xlpm.x,_xlpm.x=$F1036))))</f>
        <v>4.8899755501222489E-4</v>
      </c>
      <c r="M1036" s="3">
        <f t="shared" si="200"/>
        <v>1</v>
      </c>
      <c r="N1036" s="3">
        <f t="shared" si="201"/>
        <v>0.25439985932113074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~denken~ : [dɛŋkŋ]</v>
      </c>
      <c r="B1037" s="2">
        <v>1</v>
      </c>
      <c r="C1037" s="1" t="s">
        <v>972</v>
      </c>
      <c r="D1037" s="3">
        <f t="shared" si="193"/>
        <v>4.8899755501222489E-4</v>
      </c>
      <c r="E1037" s="3" t="str">
        <f t="shared" si="194"/>
        <v>~denken~</v>
      </c>
      <c r="F1037" s="3" t="str">
        <f t="shared" si="195"/>
        <v>[dɛŋkŋ]</v>
      </c>
      <c r="G1037" s="5">
        <f t="shared" si="196"/>
        <v>6</v>
      </c>
      <c r="H1037" s="5">
        <f t="shared" si="197"/>
        <v>5</v>
      </c>
      <c r="I1037" s="5">
        <f t="shared" si="198"/>
        <v>6</v>
      </c>
      <c r="J1037" s="3" cm="1">
        <f t="array" ref="J1037">SUM(_xlfn._xlws.FILTER($D$2:$D$1312,_xlfn.MAP($E$2:$E$1312,_xlfn.LAMBDA(_xlpm.x,_xlpm.x=$E1037))))</f>
        <v>4.8899755501222489E-4</v>
      </c>
      <c r="K1037" s="3">
        <f t="shared" si="199"/>
        <v>1</v>
      </c>
      <c r="L1037" s="3" cm="1">
        <f t="array" ref="L1037">SUM(_xlfn._xlws.FILTER($D$2:$D$1312,_xlfn.MAP($F$2:$F$1312,_xlfn.LAMBDA(_xlpm.x,_xlpm.x=$F1037))))</f>
        <v>4.8899755501222489E-4</v>
      </c>
      <c r="M1037" s="3">
        <f t="shared" si="200"/>
        <v>1</v>
      </c>
      <c r="N1037" s="3">
        <f t="shared" si="201"/>
        <v>0.25439985932113074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~dritte~ : [dʁɪte]</v>
      </c>
      <c r="B1038" s="2">
        <v>1</v>
      </c>
      <c r="C1038" s="1" t="s">
        <v>971</v>
      </c>
      <c r="D1038" s="3">
        <f t="shared" si="193"/>
        <v>4.8899755501222489E-4</v>
      </c>
      <c r="E1038" s="3" t="str">
        <f t="shared" si="194"/>
        <v>~dritte~</v>
      </c>
      <c r="F1038" s="3" t="str">
        <f t="shared" si="195"/>
        <v>[dʁɪte]</v>
      </c>
      <c r="G1038" s="5">
        <f t="shared" si="196"/>
        <v>6</v>
      </c>
      <c r="H1038" s="5">
        <f t="shared" si="197"/>
        <v>5</v>
      </c>
      <c r="I1038" s="5">
        <f t="shared" si="198"/>
        <v>6</v>
      </c>
      <c r="J1038" s="3" cm="1">
        <f t="array" ref="J1038">SUM(_xlfn._xlws.FILTER($D$2:$D$1312,_xlfn.MAP($E$2:$E$1312,_xlfn.LAMBDA(_xlpm.x,_xlpm.x=$E1038))))</f>
        <v>4.8899755501222489E-4</v>
      </c>
      <c r="K1038" s="3">
        <f t="shared" si="199"/>
        <v>1</v>
      </c>
      <c r="L1038" s="3" cm="1">
        <f t="array" ref="L1038">SUM(_xlfn._xlws.FILTER($D$2:$D$1312,_xlfn.MAP($F$2:$F$1312,_xlfn.LAMBDA(_xlpm.x,_xlpm.x=$F1038))))</f>
        <v>4.8899755501222489E-4</v>
      </c>
      <c r="M1038" s="3">
        <f t="shared" si="200"/>
        <v>1</v>
      </c>
      <c r="N1038" s="3">
        <f t="shared" si="201"/>
        <v>0.25439985932113074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~deuten~ : [dɔœtn]</v>
      </c>
      <c r="B1039" s="2">
        <v>1</v>
      </c>
      <c r="C1039" s="1" t="s">
        <v>970</v>
      </c>
      <c r="D1039" s="3">
        <f t="shared" si="193"/>
        <v>4.8899755501222489E-4</v>
      </c>
      <c r="E1039" s="1" t="str">
        <f t="shared" si="194"/>
        <v>~deuten~</v>
      </c>
      <c r="F1039" s="1" t="str">
        <f t="shared" si="195"/>
        <v>[dɔœtn]</v>
      </c>
      <c r="G1039" s="5">
        <f t="shared" si="196"/>
        <v>6</v>
      </c>
      <c r="H1039" s="5">
        <f t="shared" si="197"/>
        <v>5</v>
      </c>
      <c r="I1039" s="5">
        <f t="shared" si="198"/>
        <v>6</v>
      </c>
      <c r="J1039" s="3" cm="1">
        <f t="array" ref="J1039">SUM(_xlfn._xlws.FILTER($D$2:$D$1312,_xlfn.MAP($E$2:$E$1312,_xlfn.LAMBDA(_xlpm.x,_xlpm.x=$E1039))))</f>
        <v>4.8899755501222489E-4</v>
      </c>
      <c r="K1039" s="3">
        <f t="shared" si="199"/>
        <v>1</v>
      </c>
      <c r="L1039" s="3" cm="1">
        <f t="array" ref="L1039">SUM(_xlfn._xlws.FILTER($D$2:$D$1312,_xlfn.MAP($F$2:$F$1312,_xlfn.LAMBDA(_xlpm.x,_xlpm.x=$F1039))))</f>
        <v>4.8899755501222489E-4</v>
      </c>
      <c r="M1039" s="3">
        <f t="shared" si="200"/>
        <v>1</v>
      </c>
      <c r="N1039" s="3">
        <f t="shared" si="201"/>
        <v>0.25439985932113074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~fläche~ : [flɛçe]</v>
      </c>
      <c r="B1040" s="2">
        <v>1</v>
      </c>
      <c r="C1040" s="1" t="s">
        <v>969</v>
      </c>
      <c r="D1040" s="3">
        <f t="shared" si="193"/>
        <v>4.8899755501222489E-4</v>
      </c>
      <c r="E1040" s="1" t="str">
        <f t="shared" si="194"/>
        <v>~fläche~</v>
      </c>
      <c r="F1040" s="1" t="str">
        <f t="shared" si="195"/>
        <v>[flɛçe]</v>
      </c>
      <c r="G1040" s="5">
        <f t="shared" si="196"/>
        <v>6</v>
      </c>
      <c r="H1040" s="5">
        <f t="shared" si="197"/>
        <v>5</v>
      </c>
      <c r="I1040" s="5">
        <f t="shared" si="198"/>
        <v>6</v>
      </c>
      <c r="J1040" s="3" cm="1">
        <f t="array" ref="J1040">SUM(_xlfn._xlws.FILTER($D$2:$D$1312,_xlfn.MAP($E$2:$E$1312,_xlfn.LAMBDA(_xlpm.x,_xlpm.x=$E1040))))</f>
        <v>4.8899755501222489E-4</v>
      </c>
      <c r="K1040" s="3">
        <f t="shared" si="199"/>
        <v>1</v>
      </c>
      <c r="L1040" s="3" cm="1">
        <f t="array" ref="L1040">SUM(_xlfn._xlws.FILTER($D$2:$D$1312,_xlfn.MAP($F$2:$F$1312,_xlfn.LAMBDA(_xlpm.x,_xlpm.x=$F1040))))</f>
        <v>4.8899755501222489E-4</v>
      </c>
      <c r="M1040" s="3">
        <f t="shared" si="200"/>
        <v>1</v>
      </c>
      <c r="N1040" s="3">
        <f t="shared" si="201"/>
        <v>0.25439985932113074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~flüssi~ : [flʏsɪ]</v>
      </c>
      <c r="B1041" s="2">
        <v>1</v>
      </c>
      <c r="C1041" s="1" t="s">
        <v>968</v>
      </c>
      <c r="D1041" s="3">
        <f t="shared" si="193"/>
        <v>4.8899755501222489E-4</v>
      </c>
      <c r="E1041" s="1" t="str">
        <f t="shared" si="194"/>
        <v>~flüssi~</v>
      </c>
      <c r="F1041" s="1" t="str">
        <f t="shared" si="195"/>
        <v>[flʏsɪ]</v>
      </c>
      <c r="G1041" s="5">
        <f t="shared" si="196"/>
        <v>6</v>
      </c>
      <c r="H1041" s="5">
        <f t="shared" si="197"/>
        <v>5</v>
      </c>
      <c r="I1041" s="5">
        <f t="shared" si="198"/>
        <v>6</v>
      </c>
      <c r="J1041" s="3" cm="1">
        <f t="array" ref="J1041">SUM(_xlfn._xlws.FILTER($D$2:$D$1312,_xlfn.MAP($E$2:$E$1312,_xlfn.LAMBDA(_xlpm.x,_xlpm.x=$E1041))))</f>
        <v>4.8899755501222489E-4</v>
      </c>
      <c r="K1041" s="3">
        <f t="shared" si="199"/>
        <v>1</v>
      </c>
      <c r="L1041" s="3" cm="1">
        <f t="array" ref="L1041">SUM(_xlfn._xlws.FILTER($D$2:$D$1312,_xlfn.MAP($F$2:$F$1312,_xlfn.LAMBDA(_xlpm.x,_xlpm.x=$F1041))))</f>
        <v>4.8899755501222489E-4</v>
      </c>
      <c r="M1041" s="3">
        <f t="shared" si="200"/>
        <v>1</v>
      </c>
      <c r="N1041" s="3">
        <f t="shared" si="201"/>
        <v>0.25439985932113074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~fühlen~ : [fyːln]</v>
      </c>
      <c r="B1042" s="2">
        <v>1</v>
      </c>
      <c r="C1042" s="1" t="s">
        <v>967</v>
      </c>
      <c r="D1042" s="3">
        <f t="shared" si="193"/>
        <v>4.8899755501222489E-4</v>
      </c>
      <c r="E1042" s="1" t="str">
        <f t="shared" si="194"/>
        <v>~fühlen~</v>
      </c>
      <c r="F1042" s="1" t="str">
        <f t="shared" si="195"/>
        <v>[fyːln]</v>
      </c>
      <c r="G1042" s="5">
        <f t="shared" si="196"/>
        <v>6</v>
      </c>
      <c r="H1042" s="5">
        <f t="shared" si="197"/>
        <v>5</v>
      </c>
      <c r="I1042" s="5">
        <f t="shared" si="198"/>
        <v>6</v>
      </c>
      <c r="J1042" s="3" cm="1">
        <f t="array" ref="J1042">SUM(_xlfn._xlws.FILTER($D$2:$D$1312,_xlfn.MAP($E$2:$E$1312,_xlfn.LAMBDA(_xlpm.x,_xlpm.x=$E1042))))</f>
        <v>4.8899755501222489E-4</v>
      </c>
      <c r="K1042" s="3">
        <f t="shared" si="199"/>
        <v>1</v>
      </c>
      <c r="L1042" s="3" cm="1">
        <f t="array" ref="L1042">SUM(_xlfn._xlws.FILTER($D$2:$D$1312,_xlfn.MAP($F$2:$F$1312,_xlfn.LAMBDA(_xlpm.x,_xlpm.x=$F1042))))</f>
        <v>4.8899755501222489E-4</v>
      </c>
      <c r="M1042" s="3">
        <f t="shared" si="200"/>
        <v>1</v>
      </c>
      <c r="N1042" s="3">
        <f t="shared" si="201"/>
        <v>0.25439985932113074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~verkau~ : [fɐkaɔ]</v>
      </c>
      <c r="B1043" s="2">
        <v>1</v>
      </c>
      <c r="C1043" s="1" t="s">
        <v>966</v>
      </c>
      <c r="D1043" s="3">
        <f t="shared" si="193"/>
        <v>4.8899755501222489E-4</v>
      </c>
      <c r="E1043" s="1" t="str">
        <f t="shared" si="194"/>
        <v>~verkau~</v>
      </c>
      <c r="F1043" s="1" t="str">
        <f t="shared" si="195"/>
        <v>[fɐkaɔ]</v>
      </c>
      <c r="G1043" s="5">
        <f t="shared" si="196"/>
        <v>6</v>
      </c>
      <c r="H1043" s="5">
        <f t="shared" si="197"/>
        <v>5</v>
      </c>
      <c r="I1043" s="5">
        <f t="shared" si="198"/>
        <v>6</v>
      </c>
      <c r="J1043" s="3" cm="1">
        <f t="array" ref="J1043">SUM(_xlfn._xlws.FILTER($D$2:$D$1312,_xlfn.MAP($E$2:$E$1312,_xlfn.LAMBDA(_xlpm.x,_xlpm.x=$E1043))))</f>
        <v>4.8899755501222489E-4</v>
      </c>
      <c r="K1043" s="3">
        <f t="shared" si="199"/>
        <v>1</v>
      </c>
      <c r="L1043" s="3" cm="1">
        <f t="array" ref="L1043">SUM(_xlfn._xlws.FILTER($D$2:$D$1312,_xlfn.MAP($F$2:$F$1312,_xlfn.LAMBDA(_xlpm.x,_xlpm.x=$F1043))))</f>
        <v>4.8899755501222489E-4</v>
      </c>
      <c r="M1043" s="3">
        <f t="shared" si="200"/>
        <v>1</v>
      </c>
      <c r="N1043" s="3">
        <f t="shared" si="201"/>
        <v>0.25439985932113074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~folgen~ : [fɔlɡŋ]</v>
      </c>
      <c r="B1044" s="2">
        <v>1</v>
      </c>
      <c r="C1044" s="1" t="s">
        <v>965</v>
      </c>
      <c r="D1044" s="3">
        <f t="shared" si="193"/>
        <v>4.8899755501222489E-4</v>
      </c>
      <c r="E1044" s="1" t="str">
        <f t="shared" si="194"/>
        <v>~folgen~</v>
      </c>
      <c r="F1044" s="1" t="str">
        <f t="shared" si="195"/>
        <v>[fɔlɡŋ]</v>
      </c>
      <c r="G1044" s="5">
        <f t="shared" si="196"/>
        <v>6</v>
      </c>
      <c r="H1044" s="5">
        <f t="shared" si="197"/>
        <v>5</v>
      </c>
      <c r="I1044" s="5">
        <f t="shared" si="198"/>
        <v>6</v>
      </c>
      <c r="J1044" s="3" cm="1">
        <f t="array" ref="J1044">SUM(_xlfn._xlws.FILTER($D$2:$D$1312,_xlfn.MAP($E$2:$E$1312,_xlfn.LAMBDA(_xlpm.x,_xlpm.x=$E1044))))</f>
        <v>4.8899755501222489E-4</v>
      </c>
      <c r="K1044" s="3">
        <f t="shared" si="199"/>
        <v>1</v>
      </c>
      <c r="L1044" s="3" cm="1">
        <f t="array" ref="L1044">SUM(_xlfn._xlws.FILTER($D$2:$D$1312,_xlfn.MAP($F$2:$F$1312,_xlfn.LAMBDA(_xlpm.x,_xlpm.x=$F1044))))</f>
        <v>4.8899755501222489E-4</v>
      </c>
      <c r="M1044" s="3">
        <f t="shared" si="200"/>
        <v>1</v>
      </c>
      <c r="N1044" s="3">
        <f t="shared" si="201"/>
        <v>0.25439985932113074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~funden~ : [fʊndn]</v>
      </c>
      <c r="B1045" s="2">
        <v>1</v>
      </c>
      <c r="C1045" s="1" t="s">
        <v>964</v>
      </c>
      <c r="D1045" s="3">
        <f t="shared" si="193"/>
        <v>4.8899755501222489E-4</v>
      </c>
      <c r="E1045" s="1" t="str">
        <f t="shared" si="194"/>
        <v>~funden~</v>
      </c>
      <c r="F1045" s="1" t="str">
        <f t="shared" si="195"/>
        <v>[fʊndn]</v>
      </c>
      <c r="G1045" s="5">
        <f t="shared" si="196"/>
        <v>6</v>
      </c>
      <c r="H1045" s="5">
        <f t="shared" si="197"/>
        <v>5</v>
      </c>
      <c r="I1045" s="5">
        <f t="shared" si="198"/>
        <v>6</v>
      </c>
      <c r="J1045" s="3" cm="1">
        <f t="array" ref="J1045">SUM(_xlfn._xlws.FILTER($D$2:$D$1312,_xlfn.MAP($E$2:$E$1312,_xlfn.LAMBDA(_xlpm.x,_xlpm.x=$E1045))))</f>
        <v>4.8899755501222489E-4</v>
      </c>
      <c r="K1045" s="3">
        <f t="shared" si="199"/>
        <v>1</v>
      </c>
      <c r="L1045" s="3" cm="1">
        <f t="array" ref="L1045">SUM(_xlfn._xlws.FILTER($D$2:$D$1312,_xlfn.MAP($F$2:$F$1312,_xlfn.LAMBDA(_xlpm.x,_xlpm.x=$F1045))))</f>
        <v>4.8899755501222489E-4</v>
      </c>
      <c r="M1045" s="3">
        <f t="shared" si="200"/>
        <v>1</v>
      </c>
      <c r="N1045" s="3">
        <f t="shared" si="201"/>
        <v>0.25439985932113074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~handel~ : [handl]</v>
      </c>
      <c r="B1046" s="2">
        <v>1</v>
      </c>
      <c r="C1046" s="1" t="s">
        <v>963</v>
      </c>
      <c r="D1046" s="3">
        <f t="shared" si="193"/>
        <v>4.8899755501222489E-4</v>
      </c>
      <c r="E1046" s="3" t="str">
        <f t="shared" si="194"/>
        <v>~handel~</v>
      </c>
      <c r="F1046" s="3" t="str">
        <f t="shared" si="195"/>
        <v>[handl]</v>
      </c>
      <c r="G1046" s="5">
        <f t="shared" si="196"/>
        <v>6</v>
      </c>
      <c r="H1046" s="5">
        <f t="shared" si="197"/>
        <v>5</v>
      </c>
      <c r="I1046" s="5">
        <f t="shared" si="198"/>
        <v>6</v>
      </c>
      <c r="J1046" s="3" cm="1">
        <f t="array" ref="J1046">SUM(_xlfn._xlws.FILTER($D$2:$D$1312,_xlfn.MAP($E$2:$E$1312,_xlfn.LAMBDA(_xlpm.x,_xlpm.x=$E1046))))</f>
        <v>4.8899755501222489E-4</v>
      </c>
      <c r="K1046" s="3">
        <f t="shared" si="199"/>
        <v>1</v>
      </c>
      <c r="L1046" s="3" cm="1">
        <f t="array" ref="L1046">SUM(_xlfn._xlws.FILTER($D$2:$D$1312,_xlfn.MAP($F$2:$F$1312,_xlfn.LAMBDA(_xlpm.x,_xlpm.x=$F1046))))</f>
        <v>4.8899755501222489E-4</v>
      </c>
      <c r="M1046" s="3">
        <f t="shared" si="200"/>
        <v>1</v>
      </c>
      <c r="N1046" s="3">
        <f t="shared" si="201"/>
        <v>0.25439985932113074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~handen~ : [handn]</v>
      </c>
      <c r="B1047" s="2">
        <v>1</v>
      </c>
      <c r="C1047" s="1" t="s">
        <v>962</v>
      </c>
      <c r="D1047" s="3">
        <f t="shared" si="193"/>
        <v>4.8899755501222489E-4</v>
      </c>
      <c r="E1047" s="1" t="str">
        <f t="shared" si="194"/>
        <v>~handen~</v>
      </c>
      <c r="F1047" s="1" t="str">
        <f t="shared" si="195"/>
        <v>[handn]</v>
      </c>
      <c r="G1047" s="5">
        <f t="shared" si="196"/>
        <v>6</v>
      </c>
      <c r="H1047" s="5">
        <f t="shared" si="197"/>
        <v>5</v>
      </c>
      <c r="I1047" s="5">
        <f t="shared" si="198"/>
        <v>6</v>
      </c>
      <c r="J1047" s="3" cm="1">
        <f t="array" ref="J1047">SUM(_xlfn._xlws.FILTER($D$2:$D$1312,_xlfn.MAP($E$2:$E$1312,_xlfn.LAMBDA(_xlpm.x,_xlpm.x=$E1047))))</f>
        <v>4.8899755501222489E-4</v>
      </c>
      <c r="K1047" s="3">
        <f t="shared" si="199"/>
        <v>1</v>
      </c>
      <c r="L1047" s="3" cm="1">
        <f t="array" ref="L1047">SUM(_xlfn._xlws.FILTER($D$2:$D$1312,_xlfn.MAP($F$2:$F$1312,_xlfn.LAMBDA(_xlpm.x,_xlpm.x=$F1047))))</f>
        <v>4.8899755501222489E-4</v>
      </c>
      <c r="M1047" s="3">
        <f t="shared" si="200"/>
        <v>1</v>
      </c>
      <c r="N1047" s="3">
        <f t="shared" si="201"/>
        <v>0.25439985932113074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~hinter~ : [hɪntɐ]</v>
      </c>
      <c r="B1048" s="2">
        <v>1</v>
      </c>
      <c r="C1048" s="1" t="s">
        <v>961</v>
      </c>
      <c r="D1048" s="3">
        <f t="shared" si="193"/>
        <v>4.8899755501222489E-4</v>
      </c>
      <c r="E1048" s="1" t="str">
        <f t="shared" si="194"/>
        <v>~hinter~</v>
      </c>
      <c r="F1048" s="1" t="str">
        <f t="shared" si="195"/>
        <v>[hɪntɐ]</v>
      </c>
      <c r="G1048" s="5">
        <f t="shared" si="196"/>
        <v>6</v>
      </c>
      <c r="H1048" s="5">
        <f t="shared" si="197"/>
        <v>5</v>
      </c>
      <c r="I1048" s="5">
        <f t="shared" si="198"/>
        <v>6</v>
      </c>
      <c r="J1048" s="3" cm="1">
        <f t="array" ref="J1048">SUM(_xlfn._xlws.FILTER($D$2:$D$1312,_xlfn.MAP($E$2:$E$1312,_xlfn.LAMBDA(_xlpm.x,_xlpm.x=$E1048))))</f>
        <v>4.8899755501222489E-4</v>
      </c>
      <c r="K1048" s="3">
        <f t="shared" si="199"/>
        <v>1</v>
      </c>
      <c r="L1048" s="3" cm="1">
        <f t="array" ref="L1048">SUM(_xlfn._xlws.FILTER($D$2:$D$1312,_xlfn.MAP($F$2:$F$1312,_xlfn.LAMBDA(_xlpm.x,_xlpm.x=$F1048))))</f>
        <v>4.8899755501222489E-4</v>
      </c>
      <c r="M1048" s="3">
        <f t="shared" si="200"/>
        <v>1</v>
      </c>
      <c r="N1048" s="3">
        <f t="shared" si="201"/>
        <v>0.25439985932113074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~kasten~ : [kastn]</v>
      </c>
      <c r="B1049" s="2">
        <v>1</v>
      </c>
      <c r="C1049" s="1" t="s">
        <v>960</v>
      </c>
      <c r="D1049" s="3">
        <f t="shared" si="193"/>
        <v>4.8899755501222489E-4</v>
      </c>
      <c r="E1049" s="1" t="str">
        <f t="shared" si="194"/>
        <v>~kasten~</v>
      </c>
      <c r="F1049" s="1" t="str">
        <f t="shared" si="195"/>
        <v>[kastn]</v>
      </c>
      <c r="G1049" s="5">
        <f t="shared" si="196"/>
        <v>6</v>
      </c>
      <c r="H1049" s="5">
        <f t="shared" si="197"/>
        <v>5</v>
      </c>
      <c r="I1049" s="5">
        <f t="shared" si="198"/>
        <v>6</v>
      </c>
      <c r="J1049" s="3" cm="1">
        <f t="array" ref="J1049">SUM(_xlfn._xlws.FILTER($D$2:$D$1312,_xlfn.MAP($E$2:$E$1312,_xlfn.LAMBDA(_xlpm.x,_xlpm.x=$E1049))))</f>
        <v>4.8899755501222489E-4</v>
      </c>
      <c r="K1049" s="3">
        <f t="shared" si="199"/>
        <v>1</v>
      </c>
      <c r="L1049" s="3" cm="1">
        <f t="array" ref="L1049">SUM(_xlfn._xlws.FILTER($D$2:$D$1312,_xlfn.MAP($F$2:$F$1312,_xlfn.LAMBDA(_xlpm.x,_xlpm.x=$F1049))))</f>
        <v>4.8899755501222489E-4</v>
      </c>
      <c r="M1049" s="3">
        <f t="shared" si="200"/>
        <v>1</v>
      </c>
      <c r="N1049" s="3">
        <f t="shared" si="201"/>
        <v>0.25439985932113074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~klasse~ : [klase]</v>
      </c>
      <c r="B1050" s="2">
        <v>1</v>
      </c>
      <c r="C1050" s="1" t="s">
        <v>959</v>
      </c>
      <c r="D1050" s="3">
        <f t="shared" si="193"/>
        <v>4.8899755501222489E-4</v>
      </c>
      <c r="E1050" s="1" t="str">
        <f t="shared" si="194"/>
        <v>~klasse~</v>
      </c>
      <c r="F1050" s="1" t="str">
        <f t="shared" si="195"/>
        <v>[klase]</v>
      </c>
      <c r="G1050" s="5">
        <f t="shared" si="196"/>
        <v>6</v>
      </c>
      <c r="H1050" s="5">
        <f t="shared" si="197"/>
        <v>5</v>
      </c>
      <c r="I1050" s="5">
        <f t="shared" si="198"/>
        <v>6</v>
      </c>
      <c r="J1050" s="3" cm="1">
        <f t="array" ref="J1050">SUM(_xlfn._xlws.FILTER($D$2:$D$1312,_xlfn.MAP($E$2:$E$1312,_xlfn.LAMBDA(_xlpm.x,_xlpm.x=$E1050))))</f>
        <v>4.8899755501222489E-4</v>
      </c>
      <c r="K1050" s="3">
        <f t="shared" si="199"/>
        <v>1</v>
      </c>
      <c r="L1050" s="3" cm="1">
        <f t="array" ref="L1050">SUM(_xlfn._xlws.FILTER($D$2:$D$1312,_xlfn.MAP($F$2:$F$1312,_xlfn.LAMBDA(_xlpm.x,_xlpm.x=$F1050))))</f>
        <v>4.8899755501222489E-4</v>
      </c>
      <c r="M1050" s="3">
        <f t="shared" si="200"/>
        <v>1</v>
      </c>
      <c r="N1050" s="3">
        <f t="shared" si="201"/>
        <v>0.25439985932113074</v>
      </c>
      <c r="O1050" s="3">
        <f t="shared" si="202"/>
        <v>1</v>
      </c>
      <c r="P1050" s="3">
        <f t="shared" si="203"/>
        <v>0</v>
      </c>
      <c r="Q1050" s="3"/>
    </row>
    <row r="1051" spans="1:17">
      <c r="A1051" s="1" t="str">
        <f t="shared" si="192"/>
        <v>~klinge~ : [klɪŋe]</v>
      </c>
      <c r="B1051" s="2">
        <v>1</v>
      </c>
      <c r="C1051" s="1" t="s">
        <v>958</v>
      </c>
      <c r="D1051" s="3">
        <f t="shared" si="193"/>
        <v>4.8899755501222489E-4</v>
      </c>
      <c r="E1051" s="1" t="str">
        <f t="shared" si="194"/>
        <v>~klinge~</v>
      </c>
      <c r="F1051" s="1" t="str">
        <f t="shared" si="195"/>
        <v>[klɪŋe]</v>
      </c>
      <c r="G1051" s="5">
        <f t="shared" si="196"/>
        <v>6</v>
      </c>
      <c r="H1051" s="5">
        <f t="shared" si="197"/>
        <v>5</v>
      </c>
      <c r="I1051" s="5">
        <f t="shared" si="198"/>
        <v>6</v>
      </c>
      <c r="J1051" s="3" cm="1">
        <f t="array" ref="J1051">SUM(_xlfn._xlws.FILTER($D$2:$D$1312,_xlfn.MAP($E$2:$E$1312,_xlfn.LAMBDA(_xlpm.x,_xlpm.x=$E1051))))</f>
        <v>4.8899755501222489E-4</v>
      </c>
      <c r="K1051" s="3">
        <f t="shared" si="199"/>
        <v>1</v>
      </c>
      <c r="L1051" s="3" cm="1">
        <f t="array" ref="L1051">SUM(_xlfn._xlws.FILTER($D$2:$D$1312,_xlfn.MAP($F$2:$F$1312,_xlfn.LAMBDA(_xlpm.x,_xlpm.x=$F1051))))</f>
        <v>4.8899755501222489E-4</v>
      </c>
      <c r="M1051" s="3">
        <f t="shared" si="200"/>
        <v>1</v>
      </c>
      <c r="N1051" s="3">
        <f t="shared" si="201"/>
        <v>0.25439985932113074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~kühlen~ : [kyːln]</v>
      </c>
      <c r="B1052" s="2">
        <v>1</v>
      </c>
      <c r="C1052" s="1" t="s">
        <v>957</v>
      </c>
      <c r="D1052" s="3">
        <f t="shared" si="193"/>
        <v>4.8899755501222489E-4</v>
      </c>
      <c r="E1052" s="3" t="str">
        <f t="shared" si="194"/>
        <v>~kühlen~</v>
      </c>
      <c r="F1052" s="3" t="str">
        <f t="shared" si="195"/>
        <v>[kyːln]</v>
      </c>
      <c r="G1052" s="5">
        <f t="shared" si="196"/>
        <v>6</v>
      </c>
      <c r="H1052" s="5">
        <f t="shared" si="197"/>
        <v>5</v>
      </c>
      <c r="I1052" s="5">
        <f t="shared" si="198"/>
        <v>6</v>
      </c>
      <c r="J1052" s="3" cm="1">
        <f t="array" ref="J1052">SUM(_xlfn._xlws.FILTER($D$2:$D$1312,_xlfn.MAP($E$2:$E$1312,_xlfn.LAMBDA(_xlpm.x,_xlpm.x=$E1052))))</f>
        <v>4.8899755501222489E-4</v>
      </c>
      <c r="K1052" s="3">
        <f t="shared" si="199"/>
        <v>1</v>
      </c>
      <c r="L1052" s="3" cm="1">
        <f t="array" ref="L1052">SUM(_xlfn._xlws.FILTER($D$2:$D$1312,_xlfn.MAP($F$2:$F$1312,_xlfn.LAMBDA(_xlpm.x,_xlpm.x=$F1052))))</f>
        <v>4.8899755501222489E-4</v>
      </c>
      <c r="M1052" s="3">
        <f t="shared" si="200"/>
        <v>1</v>
      </c>
      <c r="N1052" s="3">
        <f t="shared" si="201"/>
        <v>0.25439985932113074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~kollie~ : [kɔliː]</v>
      </c>
      <c r="B1053" s="2">
        <v>1</v>
      </c>
      <c r="C1053" s="1" t="s">
        <v>956</v>
      </c>
      <c r="D1053" s="3">
        <f t="shared" si="193"/>
        <v>4.8899755501222489E-4</v>
      </c>
      <c r="E1053" s="3" t="str">
        <f t="shared" si="194"/>
        <v>~kollie~</v>
      </c>
      <c r="F1053" s="3" t="str">
        <f t="shared" si="195"/>
        <v>[kɔliː]</v>
      </c>
      <c r="G1053" s="5">
        <f t="shared" si="196"/>
        <v>6</v>
      </c>
      <c r="H1053" s="5">
        <f t="shared" si="197"/>
        <v>5</v>
      </c>
      <c r="I1053" s="5">
        <f t="shared" si="198"/>
        <v>6</v>
      </c>
      <c r="J1053" s="3" cm="1">
        <f t="array" ref="J1053">SUM(_xlfn._xlws.FILTER($D$2:$D$1312,_xlfn.MAP($E$2:$E$1312,_xlfn.LAMBDA(_xlpm.x,_xlpm.x=$E1053))))</f>
        <v>4.8899755501222489E-4</v>
      </c>
      <c r="K1053" s="3">
        <f t="shared" si="199"/>
        <v>1</v>
      </c>
      <c r="L1053" s="3" cm="1">
        <f t="array" ref="L1053">SUM(_xlfn._xlws.FILTER($D$2:$D$1312,_xlfn.MAP($F$2:$F$1312,_xlfn.LAMBDA(_xlpm.x,_xlpm.x=$F1053))))</f>
        <v>4.8899755501222489E-4</v>
      </c>
      <c r="M1053" s="3">
        <f t="shared" si="200"/>
        <v>1</v>
      </c>
      <c r="N1053" s="3">
        <f t="shared" si="201"/>
        <v>0.25439985932113074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~könnte~ : [kœnte]</v>
      </c>
      <c r="B1054" s="2">
        <v>1</v>
      </c>
      <c r="C1054" s="1" t="s">
        <v>955</v>
      </c>
      <c r="D1054" s="3">
        <f t="shared" si="193"/>
        <v>4.8899755501222489E-4</v>
      </c>
      <c r="E1054" s="1" t="str">
        <f t="shared" si="194"/>
        <v>~könnte~</v>
      </c>
      <c r="F1054" s="1" t="str">
        <f t="shared" si="195"/>
        <v>[kœnte]</v>
      </c>
      <c r="G1054" s="5">
        <f t="shared" si="196"/>
        <v>6</v>
      </c>
      <c r="H1054" s="5">
        <f t="shared" si="197"/>
        <v>5</v>
      </c>
      <c r="I1054" s="5">
        <f t="shared" si="198"/>
        <v>6</v>
      </c>
      <c r="J1054" s="3" cm="1">
        <f t="array" ref="J1054">SUM(_xlfn._xlws.FILTER($D$2:$D$1312,_xlfn.MAP($E$2:$E$1312,_xlfn.LAMBDA(_xlpm.x,_xlpm.x=$E1054))))</f>
        <v>4.8899755501222489E-4</v>
      </c>
      <c r="K1054" s="3">
        <f t="shared" si="199"/>
        <v>1</v>
      </c>
      <c r="L1054" s="3" cm="1">
        <f t="array" ref="L1054">SUM(_xlfn._xlws.FILTER($D$2:$D$1312,_xlfn.MAP($F$2:$F$1312,_xlfn.LAMBDA(_xlpm.x,_xlpm.x=$F1054))))</f>
        <v>4.8899755501222489E-4</v>
      </c>
      <c r="M1054" s="3">
        <f t="shared" si="200"/>
        <v>1</v>
      </c>
      <c r="N1054" s="3">
        <f t="shared" si="201"/>
        <v>0.25439985932113074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~kosten~ : [kɔstn]</v>
      </c>
      <c r="B1055" s="2">
        <v>1</v>
      </c>
      <c r="C1055" s="1" t="s">
        <v>954</v>
      </c>
      <c r="D1055" s="3">
        <f t="shared" si="193"/>
        <v>4.8899755501222489E-4</v>
      </c>
      <c r="E1055" s="1" t="str">
        <f t="shared" si="194"/>
        <v>~kosten~</v>
      </c>
      <c r="F1055" s="1" t="str">
        <f t="shared" si="195"/>
        <v>[kɔstn]</v>
      </c>
      <c r="G1055" s="5">
        <f t="shared" si="196"/>
        <v>6</v>
      </c>
      <c r="H1055" s="5">
        <f t="shared" si="197"/>
        <v>5</v>
      </c>
      <c r="I1055" s="5">
        <f t="shared" si="198"/>
        <v>6</v>
      </c>
      <c r="J1055" s="3" cm="1">
        <f t="array" ref="J1055">SUM(_xlfn._xlws.FILTER($D$2:$D$1312,_xlfn.MAP($E$2:$E$1312,_xlfn.LAMBDA(_xlpm.x,_xlpm.x=$E1055))))</f>
        <v>4.8899755501222489E-4</v>
      </c>
      <c r="K1055" s="3">
        <f t="shared" si="199"/>
        <v>1</v>
      </c>
      <c r="L1055" s="3" cm="1">
        <f t="array" ref="L1055">SUM(_xlfn._xlws.FILTER($D$2:$D$1312,_xlfn.MAP($F$2:$F$1312,_xlfn.LAMBDA(_xlpm.x,_xlpm.x=$F1055))))</f>
        <v>4.8899755501222489E-4</v>
      </c>
      <c r="M1055" s="3">
        <f t="shared" si="200"/>
        <v>1</v>
      </c>
      <c r="N1055" s="3">
        <f t="shared" si="201"/>
        <v>0.25439985932113074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~körper~ : [kœʁpɐ]</v>
      </c>
      <c r="B1056" s="2">
        <v>1</v>
      </c>
      <c r="C1056" s="1" t="s">
        <v>953</v>
      </c>
      <c r="D1056" s="3">
        <f t="shared" si="193"/>
        <v>4.8899755501222489E-4</v>
      </c>
      <c r="E1056" s="3" t="str">
        <f t="shared" si="194"/>
        <v>~körper~</v>
      </c>
      <c r="F1056" s="3" t="str">
        <f t="shared" si="195"/>
        <v>[kœʁpɐ]</v>
      </c>
      <c r="G1056" s="5">
        <f t="shared" si="196"/>
        <v>6</v>
      </c>
      <c r="H1056" s="5">
        <f t="shared" si="197"/>
        <v>5</v>
      </c>
      <c r="I1056" s="5">
        <f t="shared" si="198"/>
        <v>6</v>
      </c>
      <c r="J1056" s="3" cm="1">
        <f t="array" ref="J1056">SUM(_xlfn._xlws.FILTER($D$2:$D$1312,_xlfn.MAP($E$2:$E$1312,_xlfn.LAMBDA(_xlpm.x,_xlpm.x=$E1056))))</f>
        <v>4.8899755501222489E-4</v>
      </c>
      <c r="K1056" s="3">
        <f t="shared" si="199"/>
        <v>1</v>
      </c>
      <c r="L1056" s="3" cm="1">
        <f t="array" ref="L1056">SUM(_xlfn._xlws.FILTER($D$2:$D$1312,_xlfn.MAP($F$2:$F$1312,_xlfn.LAMBDA(_xlpm.x,_xlpm.x=$F1056))))</f>
        <v>4.8899755501222489E-4</v>
      </c>
      <c r="M1056" s="3">
        <f t="shared" si="200"/>
        <v>1</v>
      </c>
      <c r="N1056" s="3">
        <f t="shared" si="201"/>
        <v>0.25439985932113074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~lauben~ : [laɔbm]</v>
      </c>
      <c r="B1057" s="2">
        <v>1</v>
      </c>
      <c r="C1057" s="1" t="s">
        <v>952</v>
      </c>
      <c r="D1057" s="3">
        <f t="shared" si="193"/>
        <v>4.8899755501222489E-4</v>
      </c>
      <c r="E1057" s="3" t="str">
        <f t="shared" si="194"/>
        <v>~lauben~</v>
      </c>
      <c r="F1057" s="3" t="str">
        <f t="shared" si="195"/>
        <v>[laɔbm]</v>
      </c>
      <c r="G1057" s="5">
        <f t="shared" si="196"/>
        <v>6</v>
      </c>
      <c r="H1057" s="5">
        <f t="shared" si="197"/>
        <v>5</v>
      </c>
      <c r="I1057" s="5">
        <f t="shared" si="198"/>
        <v>6</v>
      </c>
      <c r="J1057" s="3" cm="1">
        <f t="array" ref="J1057">SUM(_xlfn._xlws.FILTER($D$2:$D$1312,_xlfn.MAP($E$2:$E$1312,_xlfn.LAMBDA(_xlpm.x,_xlpm.x=$E1057))))</f>
        <v>4.8899755501222489E-4</v>
      </c>
      <c r="K1057" s="3">
        <f t="shared" si="199"/>
        <v>1</v>
      </c>
      <c r="L1057" s="3" cm="1">
        <f t="array" ref="L1057">SUM(_xlfn._xlws.FILTER($D$2:$D$1312,_xlfn.MAP($F$2:$F$1312,_xlfn.LAMBDA(_xlpm.x,_xlpm.x=$F1057))))</f>
        <v>4.8899755501222489E-4</v>
      </c>
      <c r="M1057" s="3">
        <f t="shared" si="200"/>
        <v>1</v>
      </c>
      <c r="N1057" s="3">
        <f t="shared" si="201"/>
        <v>0.25439985932113074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~laufen~ : [laɔfn]</v>
      </c>
      <c r="B1058" s="2">
        <v>1</v>
      </c>
      <c r="C1058" s="1" t="s">
        <v>951</v>
      </c>
      <c r="D1058" s="3">
        <f t="shared" si="193"/>
        <v>4.8899755501222489E-4</v>
      </c>
      <c r="E1058" s="3" t="str">
        <f t="shared" si="194"/>
        <v>~laufen~</v>
      </c>
      <c r="F1058" s="3" t="str">
        <f t="shared" si="195"/>
        <v>[laɔfn]</v>
      </c>
      <c r="G1058" s="5">
        <f t="shared" si="196"/>
        <v>6</v>
      </c>
      <c r="H1058" s="5">
        <f t="shared" si="197"/>
        <v>5</v>
      </c>
      <c r="I1058" s="5">
        <f t="shared" si="198"/>
        <v>6</v>
      </c>
      <c r="J1058" s="3" cm="1">
        <f t="array" ref="J1058">SUM(_xlfn._xlws.FILTER($D$2:$D$1312,_xlfn.MAP($E$2:$E$1312,_xlfn.LAMBDA(_xlpm.x,_xlpm.x=$E1058))))</f>
        <v>4.8899755501222489E-4</v>
      </c>
      <c r="K1058" s="3">
        <f t="shared" si="199"/>
        <v>1</v>
      </c>
      <c r="L1058" s="3" cm="1">
        <f t="array" ref="L1058">SUM(_xlfn._xlws.FILTER($D$2:$D$1312,_xlfn.MAP($F$2:$F$1312,_xlfn.LAMBDA(_xlpm.x,_xlpm.x=$F1058))))</f>
        <v>4.8899755501222489E-4</v>
      </c>
      <c r="M1058" s="3">
        <f t="shared" si="200"/>
        <v>1</v>
      </c>
      <c r="N1058" s="3">
        <f t="shared" si="201"/>
        <v>0.25439985932113074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~lliere~ : [liːʁe]</v>
      </c>
      <c r="B1059" s="2">
        <v>1</v>
      </c>
      <c r="C1059" s="1" t="s">
        <v>950</v>
      </c>
      <c r="D1059" s="3">
        <f t="shared" si="193"/>
        <v>4.8899755501222489E-4</v>
      </c>
      <c r="E1059" s="3" t="str">
        <f t="shared" si="194"/>
        <v>~lliere~</v>
      </c>
      <c r="F1059" s="3" t="str">
        <f t="shared" si="195"/>
        <v>[liːʁe]</v>
      </c>
      <c r="G1059" s="5">
        <f t="shared" si="196"/>
        <v>6</v>
      </c>
      <c r="H1059" s="5">
        <f t="shared" si="197"/>
        <v>5</v>
      </c>
      <c r="I1059" s="5">
        <f t="shared" si="198"/>
        <v>6</v>
      </c>
      <c r="J1059" s="3" cm="1">
        <f t="array" ref="J1059">SUM(_xlfn._xlws.FILTER($D$2:$D$1312,_xlfn.MAP($E$2:$E$1312,_xlfn.LAMBDA(_xlpm.x,_xlpm.x=$E1059))))</f>
        <v>4.8899755501222489E-4</v>
      </c>
      <c r="K1059" s="3">
        <f t="shared" si="199"/>
        <v>1</v>
      </c>
      <c r="L1059" s="3" cm="1">
        <f t="array" ref="L1059">SUM(_xlfn._xlws.FILTER($D$2:$D$1312,_xlfn.MAP($F$2:$F$1312,_xlfn.LAMBDA(_xlpm.x,_xlpm.x=$F1059))))</f>
        <v>4.8899755501222489E-4</v>
      </c>
      <c r="M1059" s="3">
        <f t="shared" si="200"/>
        <v>1</v>
      </c>
      <c r="N1059" s="3">
        <f t="shared" si="201"/>
        <v>0.25439985932113074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~mantel~ : [mantl]</v>
      </c>
      <c r="B1060" s="2">
        <v>1</v>
      </c>
      <c r="C1060" s="1" t="s">
        <v>949</v>
      </c>
      <c r="D1060" s="3">
        <f t="shared" si="193"/>
        <v>4.8899755501222489E-4</v>
      </c>
      <c r="E1060" s="1" t="str">
        <f t="shared" si="194"/>
        <v>~mantel~</v>
      </c>
      <c r="F1060" s="1" t="str">
        <f t="shared" si="195"/>
        <v>[mantl]</v>
      </c>
      <c r="G1060" s="5">
        <f t="shared" si="196"/>
        <v>6</v>
      </c>
      <c r="H1060" s="5">
        <f t="shared" si="197"/>
        <v>5</v>
      </c>
      <c r="I1060" s="5">
        <f t="shared" si="198"/>
        <v>6</v>
      </c>
      <c r="J1060" s="3" cm="1">
        <f t="array" ref="J1060">SUM(_xlfn._xlws.FILTER($D$2:$D$1312,_xlfn.MAP($E$2:$E$1312,_xlfn.LAMBDA(_xlpm.x,_xlpm.x=$E1060))))</f>
        <v>4.8899755501222489E-4</v>
      </c>
      <c r="K1060" s="3">
        <f t="shared" si="199"/>
        <v>1</v>
      </c>
      <c r="L1060" s="3" cm="1">
        <f t="array" ref="L1060">SUM(_xlfn._xlws.FILTER($D$2:$D$1312,_xlfn.MAP($F$2:$F$1312,_xlfn.LAMBDA(_xlpm.x,_xlpm.x=$F1060))))</f>
        <v>4.8899755501222489E-4</v>
      </c>
      <c r="M1060" s="3">
        <f t="shared" si="200"/>
        <v>1</v>
      </c>
      <c r="N1060" s="3">
        <f t="shared" si="201"/>
        <v>0.25439985932113074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~maschi~ : [maʃiː]</v>
      </c>
      <c r="B1061" s="2">
        <v>1</v>
      </c>
      <c r="C1061" s="1" t="s">
        <v>948</v>
      </c>
      <c r="D1061" s="3">
        <f t="shared" si="193"/>
        <v>4.8899755501222489E-4</v>
      </c>
      <c r="E1061" s="3" t="str">
        <f t="shared" si="194"/>
        <v>~maschi~</v>
      </c>
      <c r="F1061" s="3" t="str">
        <f t="shared" si="195"/>
        <v>[maʃiː]</v>
      </c>
      <c r="G1061" s="5">
        <f t="shared" si="196"/>
        <v>6</v>
      </c>
      <c r="H1061" s="5">
        <f t="shared" si="197"/>
        <v>5</v>
      </c>
      <c r="I1061" s="5">
        <f t="shared" si="198"/>
        <v>6</v>
      </c>
      <c r="J1061" s="3" cm="1">
        <f t="array" ref="J1061">SUM(_xlfn._xlws.FILTER($D$2:$D$1312,_xlfn.MAP($E$2:$E$1312,_xlfn.LAMBDA(_xlpm.x,_xlpm.x=$E1061))))</f>
        <v>4.8899755501222489E-4</v>
      </c>
      <c r="K1061" s="3">
        <f t="shared" si="199"/>
        <v>1</v>
      </c>
      <c r="L1061" s="3" cm="1">
        <f t="array" ref="L1061">SUM(_xlfn._xlws.FILTER($D$2:$D$1312,_xlfn.MAP($F$2:$F$1312,_xlfn.LAMBDA(_xlpm.x,_xlpm.x=$F1061))))</f>
        <v>4.8899755501222489E-4</v>
      </c>
      <c r="M1061" s="3">
        <f t="shared" si="200"/>
        <v>1</v>
      </c>
      <c r="N1061" s="3">
        <f t="shared" si="201"/>
        <v>0.25439985932113074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~muster~ : [mʊstɐ]</v>
      </c>
      <c r="B1062" s="2">
        <v>1</v>
      </c>
      <c r="C1062" s="1" t="s">
        <v>947</v>
      </c>
      <c r="D1062" s="3">
        <f t="shared" si="193"/>
        <v>4.8899755501222489E-4</v>
      </c>
      <c r="E1062" s="1" t="str">
        <f t="shared" si="194"/>
        <v>~muster~</v>
      </c>
      <c r="F1062" s="1" t="str">
        <f t="shared" si="195"/>
        <v>[mʊstɐ]</v>
      </c>
      <c r="G1062" s="5">
        <f t="shared" si="196"/>
        <v>6</v>
      </c>
      <c r="H1062" s="5">
        <f t="shared" si="197"/>
        <v>5</v>
      </c>
      <c r="I1062" s="5">
        <f t="shared" si="198"/>
        <v>6</v>
      </c>
      <c r="J1062" s="3" cm="1">
        <f t="array" ref="J1062">SUM(_xlfn._xlws.FILTER($D$2:$D$1312,_xlfn.MAP($E$2:$E$1312,_xlfn.LAMBDA(_xlpm.x,_xlpm.x=$E1062))))</f>
        <v>4.8899755501222489E-4</v>
      </c>
      <c r="K1062" s="3">
        <f t="shared" si="199"/>
        <v>1</v>
      </c>
      <c r="L1062" s="3" cm="1">
        <f t="array" ref="L1062">SUM(_xlfn._xlws.FILTER($D$2:$D$1312,_xlfn.MAP($F$2:$F$1312,_xlfn.LAMBDA(_xlpm.x,_xlpm.x=$F1062))))</f>
        <v>4.8899755501222489E-4</v>
      </c>
      <c r="M1062" s="3">
        <f t="shared" si="200"/>
        <v>1</v>
      </c>
      <c r="N1062" s="3">
        <f t="shared" si="201"/>
        <v>0.25439985932113074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~merken~ : [mɛʁkŋ]</v>
      </c>
      <c r="B1063" s="2">
        <v>1</v>
      </c>
      <c r="C1063" s="1" t="s">
        <v>946</v>
      </c>
      <c r="D1063" s="3">
        <f t="shared" si="193"/>
        <v>4.8899755501222489E-4</v>
      </c>
      <c r="E1063" s="1" t="str">
        <f t="shared" si="194"/>
        <v>~merken~</v>
      </c>
      <c r="F1063" s="1" t="str">
        <f t="shared" si="195"/>
        <v>[mɛʁkŋ]</v>
      </c>
      <c r="G1063" s="5">
        <f t="shared" si="196"/>
        <v>6</v>
      </c>
      <c r="H1063" s="5">
        <f t="shared" si="197"/>
        <v>5</v>
      </c>
      <c r="I1063" s="5">
        <f t="shared" si="198"/>
        <v>6</v>
      </c>
      <c r="J1063" s="3" cm="1">
        <f t="array" ref="J1063">SUM(_xlfn._xlws.FILTER($D$2:$D$1312,_xlfn.MAP($E$2:$E$1312,_xlfn.LAMBDA(_xlpm.x,_xlpm.x=$E1063))))</f>
        <v>4.8899755501222489E-4</v>
      </c>
      <c r="K1063" s="3">
        <f t="shared" si="199"/>
        <v>1</v>
      </c>
      <c r="L1063" s="3" cm="1">
        <f t="array" ref="L1063">SUM(_xlfn._xlws.FILTER($D$2:$D$1312,_xlfn.MAP($F$2:$F$1312,_xlfn.LAMBDA(_xlpm.x,_xlpm.x=$F1063))))</f>
        <v>4.8899755501222489E-4</v>
      </c>
      <c r="M1063" s="3">
        <f t="shared" si="200"/>
        <v>1</v>
      </c>
      <c r="N1063" s="3">
        <f t="shared" si="201"/>
        <v>0.25439985932113074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~nster_~ : [nstɐ_]</v>
      </c>
      <c r="B1064" s="2">
        <v>1</v>
      </c>
      <c r="C1064" s="1" t="s">
        <v>945</v>
      </c>
      <c r="D1064" s="3">
        <f t="shared" si="193"/>
        <v>4.8899755501222489E-4</v>
      </c>
      <c r="E1064" s="1" t="str">
        <f t="shared" si="194"/>
        <v>~nster_~</v>
      </c>
      <c r="F1064" s="1" t="str">
        <f t="shared" si="195"/>
        <v>[nstɐ_]</v>
      </c>
      <c r="G1064" s="5">
        <f t="shared" si="196"/>
        <v>6</v>
      </c>
      <c r="H1064" s="5">
        <f t="shared" si="197"/>
        <v>5</v>
      </c>
      <c r="I1064" s="5">
        <f t="shared" si="198"/>
        <v>6</v>
      </c>
      <c r="J1064" s="3" cm="1">
        <f t="array" ref="J1064">SUM(_xlfn._xlws.FILTER($D$2:$D$1312,_xlfn.MAP($E$2:$E$1312,_xlfn.LAMBDA(_xlpm.x,_xlpm.x=$E1064))))</f>
        <v>4.8899755501222489E-4</v>
      </c>
      <c r="K1064" s="3">
        <f t="shared" si="199"/>
        <v>1</v>
      </c>
      <c r="L1064" s="3" cm="1">
        <f t="array" ref="L1064">SUM(_xlfn._xlws.FILTER($D$2:$D$1312,_xlfn.MAP($F$2:$F$1312,_xlfn.LAMBDA(_xlpm.x,_xlpm.x=$F1064))))</f>
        <v>4.8899755501222489E-4</v>
      </c>
      <c r="M1064" s="3">
        <f t="shared" si="200"/>
        <v>1</v>
      </c>
      <c r="N1064" s="3">
        <f t="shared" si="201"/>
        <v>0.25439985932113074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~nterla~ : [ntɐla]</v>
      </c>
      <c r="B1065" s="2">
        <v>1</v>
      </c>
      <c r="C1065" s="1" t="s">
        <v>944</v>
      </c>
      <c r="D1065" s="3">
        <f t="shared" si="193"/>
        <v>4.8899755501222489E-4</v>
      </c>
      <c r="E1065" s="1" t="str">
        <f t="shared" si="194"/>
        <v>~nterla~</v>
      </c>
      <c r="F1065" s="1" t="str">
        <f t="shared" si="195"/>
        <v>[ntɐla]</v>
      </c>
      <c r="G1065" s="5">
        <f t="shared" si="196"/>
        <v>6</v>
      </c>
      <c r="H1065" s="5">
        <f t="shared" si="197"/>
        <v>5</v>
      </c>
      <c r="I1065" s="5">
        <f t="shared" si="198"/>
        <v>6</v>
      </c>
      <c r="J1065" s="3" cm="1">
        <f t="array" ref="J1065">SUM(_xlfn._xlws.FILTER($D$2:$D$1312,_xlfn.MAP($E$2:$E$1312,_xlfn.LAMBDA(_xlpm.x,_xlpm.x=$E1065))))</f>
        <v>4.8899755501222489E-4</v>
      </c>
      <c r="K1065" s="3">
        <f t="shared" si="199"/>
        <v>1</v>
      </c>
      <c r="L1065" s="3" cm="1">
        <f t="array" ref="L1065">SUM(_xlfn._xlws.FILTER($D$2:$D$1312,_xlfn.MAP($F$2:$F$1312,_xlfn.LAMBDA(_xlpm.x,_xlpm.x=$F1065))))</f>
        <v>4.8899755501222489E-4</v>
      </c>
      <c r="M1065" s="3">
        <f t="shared" si="200"/>
        <v>1</v>
      </c>
      <c r="N1065" s="3">
        <f t="shared" si="201"/>
        <v>0.25439985932113074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~nichts~ : [nɪçts]</v>
      </c>
      <c r="B1066" s="2">
        <v>1</v>
      </c>
      <c r="C1066" s="1" t="s">
        <v>943</v>
      </c>
      <c r="D1066" s="3">
        <f t="shared" si="193"/>
        <v>4.8899755501222489E-4</v>
      </c>
      <c r="E1066" s="1" t="str">
        <f t="shared" si="194"/>
        <v>~nichts~</v>
      </c>
      <c r="F1066" s="1" t="str">
        <f t="shared" si="195"/>
        <v>[nɪçts]</v>
      </c>
      <c r="G1066" s="5">
        <f t="shared" si="196"/>
        <v>6</v>
      </c>
      <c r="H1066" s="5">
        <f t="shared" si="197"/>
        <v>5</v>
      </c>
      <c r="I1066" s="5">
        <f t="shared" si="198"/>
        <v>6</v>
      </c>
      <c r="J1066" s="3" cm="1">
        <f t="array" ref="J1066">SUM(_xlfn._xlws.FILTER($D$2:$D$1312,_xlfn.MAP($E$2:$E$1312,_xlfn.LAMBDA(_xlpm.x,_xlpm.x=$E1066))))</f>
        <v>4.8899755501222489E-4</v>
      </c>
      <c r="K1066" s="3">
        <f t="shared" si="199"/>
        <v>1</v>
      </c>
      <c r="L1066" s="3" cm="1">
        <f t="array" ref="L1066">SUM(_xlfn._xlws.FILTER($D$2:$D$1312,_xlfn.MAP($F$2:$F$1312,_xlfn.LAMBDA(_xlpm.x,_xlpm.x=$F1066))))</f>
        <v>4.8899755501222489E-4</v>
      </c>
      <c r="M1066" s="3">
        <f t="shared" si="200"/>
        <v>1</v>
      </c>
      <c r="N1066" s="3">
        <f t="shared" si="201"/>
        <v>0.25439985932113074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~norden~ : [nɔʁdn]</v>
      </c>
      <c r="B1067" s="2">
        <v>1</v>
      </c>
      <c r="C1067" s="1" t="s">
        <v>942</v>
      </c>
      <c r="D1067" s="3">
        <f t="shared" si="193"/>
        <v>4.8899755501222489E-4</v>
      </c>
      <c r="E1067" s="1" t="str">
        <f t="shared" si="194"/>
        <v>~norden~</v>
      </c>
      <c r="F1067" s="1" t="str">
        <f t="shared" si="195"/>
        <v>[nɔʁdn]</v>
      </c>
      <c r="G1067" s="5">
        <f t="shared" si="196"/>
        <v>6</v>
      </c>
      <c r="H1067" s="5">
        <f t="shared" si="197"/>
        <v>5</v>
      </c>
      <c r="I1067" s="5">
        <f t="shared" si="198"/>
        <v>6</v>
      </c>
      <c r="J1067" s="3" cm="1">
        <f t="array" ref="J1067">SUM(_xlfn._xlws.FILTER($D$2:$D$1312,_xlfn.MAP($E$2:$E$1312,_xlfn.LAMBDA(_xlpm.x,_xlpm.x=$E1067))))</f>
        <v>4.8899755501222489E-4</v>
      </c>
      <c r="K1067" s="3">
        <f t="shared" si="199"/>
        <v>1</v>
      </c>
      <c r="L1067" s="3" cm="1">
        <f t="array" ref="L1067">SUM(_xlfn._xlws.FILTER($D$2:$D$1312,_xlfn.MAP($F$2:$F$1312,_xlfn.LAMBDA(_xlpm.x,_xlpm.x=$F1067))))</f>
        <v>4.8899755501222489E-4</v>
      </c>
      <c r="M1067" s="3">
        <f t="shared" si="200"/>
        <v>1</v>
      </c>
      <c r="N1067" s="3">
        <f t="shared" si="201"/>
        <v>0.25439985932113074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~passie~ : [pasiː]</v>
      </c>
      <c r="B1068" s="2">
        <v>1</v>
      </c>
      <c r="C1068" s="1" t="s">
        <v>941</v>
      </c>
      <c r="D1068" s="3">
        <f t="shared" si="193"/>
        <v>4.8899755501222489E-4</v>
      </c>
      <c r="E1068" s="1" t="str">
        <f t="shared" si="194"/>
        <v>~passie~</v>
      </c>
      <c r="F1068" s="1" t="str">
        <f t="shared" si="195"/>
        <v>[pasiː]</v>
      </c>
      <c r="G1068" s="5">
        <f t="shared" si="196"/>
        <v>6</v>
      </c>
      <c r="H1068" s="5">
        <f t="shared" si="197"/>
        <v>5</v>
      </c>
      <c r="I1068" s="5">
        <f t="shared" si="198"/>
        <v>6</v>
      </c>
      <c r="J1068" s="3" cm="1">
        <f t="array" ref="J1068">SUM(_xlfn._xlws.FILTER($D$2:$D$1312,_xlfn.MAP($E$2:$E$1312,_xlfn.LAMBDA(_xlpm.x,_xlpm.x=$E1068))))</f>
        <v>4.8899755501222489E-4</v>
      </c>
      <c r="K1068" s="3">
        <f t="shared" si="199"/>
        <v>1</v>
      </c>
      <c r="L1068" s="3" cm="1">
        <f t="array" ref="L1068">SUM(_xlfn._xlws.FILTER($D$2:$D$1312,_xlfn.MAP($F$2:$F$1312,_xlfn.LAMBDA(_xlpm.x,_xlpm.x=$F1068))))</f>
        <v>4.8899755501222489E-4</v>
      </c>
      <c r="M1068" s="3">
        <f t="shared" si="200"/>
        <v>1</v>
      </c>
      <c r="N1068" s="3">
        <f t="shared" si="201"/>
        <v>0.25439985932113074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~pfange~ : [pfaŋe]</v>
      </c>
      <c r="B1069" s="2">
        <v>1</v>
      </c>
      <c r="C1069" s="1" t="s">
        <v>940</v>
      </c>
      <c r="D1069" s="3">
        <f t="shared" si="193"/>
        <v>4.8899755501222489E-4</v>
      </c>
      <c r="E1069" s="3" t="str">
        <f t="shared" si="194"/>
        <v>~pfange~</v>
      </c>
      <c r="F1069" s="3" t="str">
        <f t="shared" si="195"/>
        <v>[pfaŋe]</v>
      </c>
      <c r="G1069" s="5">
        <f t="shared" si="196"/>
        <v>6</v>
      </c>
      <c r="H1069" s="5">
        <f t="shared" si="197"/>
        <v>5</v>
      </c>
      <c r="I1069" s="5">
        <f t="shared" si="198"/>
        <v>6</v>
      </c>
      <c r="J1069" s="3" cm="1">
        <f t="array" ref="J1069">SUM(_xlfn._xlws.FILTER($D$2:$D$1312,_xlfn.MAP($E$2:$E$1312,_xlfn.LAMBDA(_xlpm.x,_xlpm.x=$E1069))))</f>
        <v>4.8899755501222489E-4</v>
      </c>
      <c r="K1069" s="3">
        <f t="shared" si="199"/>
        <v>1</v>
      </c>
      <c r="L1069" s="3" cm="1">
        <f t="array" ref="L1069">SUM(_xlfn._xlws.FILTER($D$2:$D$1312,_xlfn.MAP($F$2:$F$1312,_xlfn.LAMBDA(_xlpm.x,_xlpm.x=$F1069))))</f>
        <v>4.8899755501222489E-4</v>
      </c>
      <c r="M1069" s="3">
        <f t="shared" si="200"/>
        <v>1</v>
      </c>
      <c r="N1069" s="3">
        <f t="shared" si="201"/>
        <v>0.25439985932113074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~presse~ : [pʁɛse]</v>
      </c>
      <c r="B1070" s="2">
        <v>1</v>
      </c>
      <c r="C1070" s="1" t="s">
        <v>939</v>
      </c>
      <c r="D1070" s="3">
        <f t="shared" si="193"/>
        <v>4.8899755501222489E-4</v>
      </c>
      <c r="E1070" s="3" t="str">
        <f t="shared" si="194"/>
        <v>~presse~</v>
      </c>
      <c r="F1070" s="3" t="str">
        <f t="shared" si="195"/>
        <v>[pʁɛse]</v>
      </c>
      <c r="G1070" s="5">
        <f t="shared" si="196"/>
        <v>6</v>
      </c>
      <c r="H1070" s="5">
        <f t="shared" si="197"/>
        <v>5</v>
      </c>
      <c r="I1070" s="5">
        <f t="shared" si="198"/>
        <v>6</v>
      </c>
      <c r="J1070" s="3" cm="1">
        <f t="array" ref="J1070">SUM(_xlfn._xlws.FILTER($D$2:$D$1312,_xlfn.MAP($E$2:$E$1312,_xlfn.LAMBDA(_xlpm.x,_xlpm.x=$E1070))))</f>
        <v>4.8899755501222489E-4</v>
      </c>
      <c r="K1070" s="3">
        <f t="shared" si="199"/>
        <v>1</v>
      </c>
      <c r="L1070" s="3" cm="1">
        <f t="array" ref="L1070">SUM(_xlfn._xlws.FILTER($D$2:$D$1312,_xlfn.MAP($F$2:$F$1312,_xlfn.LAMBDA(_xlpm.x,_xlpm.x=$F1070))))</f>
        <v>4.8899755501222489E-4</v>
      </c>
      <c r="M1070" s="3">
        <f t="shared" si="200"/>
        <v>1</v>
      </c>
      <c r="N1070" s="3">
        <f t="shared" si="201"/>
        <v>0.25439985932113074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~ssiere~ : [siːʁe]</v>
      </c>
      <c r="B1071" s="2">
        <v>1</v>
      </c>
      <c r="C1071" s="1" t="s">
        <v>938</v>
      </c>
      <c r="D1071" s="3">
        <f t="shared" si="193"/>
        <v>4.8899755501222489E-4</v>
      </c>
      <c r="E1071" s="3" t="str">
        <f t="shared" si="194"/>
        <v>~ssiere~</v>
      </c>
      <c r="F1071" s="3" t="str">
        <f t="shared" si="195"/>
        <v>[siːʁe]</v>
      </c>
      <c r="G1071" s="5">
        <f t="shared" si="196"/>
        <v>6</v>
      </c>
      <c r="H1071" s="5">
        <f t="shared" si="197"/>
        <v>5</v>
      </c>
      <c r="I1071" s="5">
        <f t="shared" si="198"/>
        <v>6</v>
      </c>
      <c r="J1071" s="3" cm="1">
        <f t="array" ref="J1071">SUM(_xlfn._xlws.FILTER($D$2:$D$1312,_xlfn.MAP($E$2:$E$1312,_xlfn.LAMBDA(_xlpm.x,_xlpm.x=$E1071))))</f>
        <v>4.8899755501222489E-4</v>
      </c>
      <c r="K1071" s="3">
        <f t="shared" si="199"/>
        <v>1</v>
      </c>
      <c r="L1071" s="3" cm="1">
        <f t="array" ref="L1071">SUM(_xlfn._xlws.FILTER($D$2:$D$1312,_xlfn.MAP($F$2:$F$1312,_xlfn.LAMBDA(_xlpm.x,_xlpm.x=$F1071))))</f>
        <v>4.8899755501222489E-4</v>
      </c>
      <c r="M1071" s="3">
        <f t="shared" si="200"/>
        <v>1</v>
      </c>
      <c r="N1071" s="3">
        <f t="shared" si="201"/>
        <v>0.25439985932113074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~tzlich~ : [tslɪç]</v>
      </c>
      <c r="B1072" s="2">
        <v>1</v>
      </c>
      <c r="C1072" s="1" t="s">
        <v>937</v>
      </c>
      <c r="D1072" s="3">
        <f t="shared" si="193"/>
        <v>4.8899755501222489E-4</v>
      </c>
      <c r="E1072" s="3" t="str">
        <f t="shared" si="194"/>
        <v>~tzlich~</v>
      </c>
      <c r="F1072" s="3" t="str">
        <f t="shared" si="195"/>
        <v>[tslɪç]</v>
      </c>
      <c r="G1072" s="5">
        <f t="shared" si="196"/>
        <v>6</v>
      </c>
      <c r="H1072" s="5">
        <f t="shared" si="197"/>
        <v>5</v>
      </c>
      <c r="I1072" s="5">
        <f t="shared" si="198"/>
        <v>6</v>
      </c>
      <c r="J1072" s="3" cm="1">
        <f t="array" ref="J1072">SUM(_xlfn._xlws.FILTER($D$2:$D$1312,_xlfn.MAP($E$2:$E$1312,_xlfn.LAMBDA(_xlpm.x,_xlpm.x=$E1072))))</f>
        <v>4.8899755501222489E-4</v>
      </c>
      <c r="K1072" s="3">
        <f t="shared" si="199"/>
        <v>1</v>
      </c>
      <c r="L1072" s="3" cm="1">
        <f t="array" ref="L1072">SUM(_xlfn._xlws.FILTER($D$2:$D$1312,_xlfn.MAP($F$2:$F$1312,_xlfn.LAMBDA(_xlpm.x,_xlpm.x=$F1072))))</f>
        <v>4.8899755501222489E-4</v>
      </c>
      <c r="M1072" s="3">
        <f t="shared" si="200"/>
        <v>1</v>
      </c>
      <c r="N1072" s="3">
        <f t="shared" si="201"/>
        <v>0.25439985932113074</v>
      </c>
      <c r="O1072" s="3">
        <f t="shared" si="202"/>
        <v>1</v>
      </c>
      <c r="P1072" s="3">
        <f t="shared" si="203"/>
        <v>0</v>
      </c>
      <c r="Q1072" s="3"/>
    </row>
    <row r="1073" spans="1:17">
      <c r="A1073" s="1" t="str">
        <f t="shared" si="192"/>
        <v>~zucker~ : [tsʊkɐ]</v>
      </c>
      <c r="B1073" s="2">
        <v>1</v>
      </c>
      <c r="C1073" s="1" t="s">
        <v>936</v>
      </c>
      <c r="D1073" s="3">
        <f t="shared" si="193"/>
        <v>4.8899755501222489E-4</v>
      </c>
      <c r="E1073" s="3" t="str">
        <f t="shared" si="194"/>
        <v>~zucker~</v>
      </c>
      <c r="F1073" s="3" t="str">
        <f t="shared" si="195"/>
        <v>[tsʊkɐ]</v>
      </c>
      <c r="G1073" s="5">
        <f t="shared" si="196"/>
        <v>6</v>
      </c>
      <c r="H1073" s="5">
        <f t="shared" si="197"/>
        <v>5</v>
      </c>
      <c r="I1073" s="5">
        <f t="shared" si="198"/>
        <v>6</v>
      </c>
      <c r="J1073" s="3" cm="1">
        <f t="array" ref="J1073">SUM(_xlfn._xlws.FILTER($D$2:$D$1312,_xlfn.MAP($E$2:$E$1312,_xlfn.LAMBDA(_xlpm.x,_xlpm.x=$E1073))))</f>
        <v>4.8899755501222489E-4</v>
      </c>
      <c r="K1073" s="3">
        <f t="shared" si="199"/>
        <v>1</v>
      </c>
      <c r="L1073" s="3" cm="1">
        <f t="array" ref="L1073">SUM(_xlfn._xlws.FILTER($D$2:$D$1312,_xlfn.MAP($F$2:$F$1312,_xlfn.LAMBDA(_xlpm.x,_xlpm.x=$F1073))))</f>
        <v>4.8899755501222489E-4</v>
      </c>
      <c r="M1073" s="3">
        <f t="shared" si="200"/>
        <v>1</v>
      </c>
      <c r="N1073" s="3">
        <f t="shared" si="201"/>
        <v>0.25439985932113074</v>
      </c>
      <c r="O1073" s="3">
        <f t="shared" si="202"/>
        <v>1</v>
      </c>
      <c r="P1073" s="3">
        <f t="shared" si="203"/>
        <v>0</v>
      </c>
      <c r="Q1073" s="3"/>
    </row>
    <row r="1074" spans="1:17">
      <c r="A1074" s="1" t="str">
        <f t="shared" si="192"/>
        <v>~zimmer~ : [tsɪmɐ]</v>
      </c>
      <c r="B1074" s="2">
        <v>1</v>
      </c>
      <c r="C1074" s="1" t="s">
        <v>935</v>
      </c>
      <c r="D1074" s="3">
        <f t="shared" si="193"/>
        <v>4.8899755501222489E-4</v>
      </c>
      <c r="E1074" s="3" t="str">
        <f t="shared" si="194"/>
        <v>~zimmer~</v>
      </c>
      <c r="F1074" s="3" t="str">
        <f t="shared" si="195"/>
        <v>[tsɪmɐ]</v>
      </c>
      <c r="G1074" s="5">
        <f t="shared" si="196"/>
        <v>6</v>
      </c>
      <c r="H1074" s="5">
        <f t="shared" si="197"/>
        <v>5</v>
      </c>
      <c r="I1074" s="5">
        <f t="shared" si="198"/>
        <v>6</v>
      </c>
      <c r="J1074" s="3" cm="1">
        <f t="array" ref="J1074">SUM(_xlfn._xlws.FILTER($D$2:$D$1312,_xlfn.MAP($E$2:$E$1312,_xlfn.LAMBDA(_xlpm.x,_xlpm.x=$E1074))))</f>
        <v>4.8899755501222489E-4</v>
      </c>
      <c r="K1074" s="3">
        <f t="shared" si="199"/>
        <v>1</v>
      </c>
      <c r="L1074" s="3" cm="1">
        <f t="array" ref="L1074">SUM(_xlfn._xlws.FILTER($D$2:$D$1312,_xlfn.MAP($F$2:$F$1312,_xlfn.LAMBDA(_xlpm.x,_xlpm.x=$F1074))))</f>
        <v>4.8899755501222489E-4</v>
      </c>
      <c r="M1074" s="3">
        <f t="shared" si="200"/>
        <v>1</v>
      </c>
      <c r="N1074" s="3">
        <f t="shared" si="201"/>
        <v>0.25439985932113074</v>
      </c>
      <c r="O1074" s="3">
        <f t="shared" si="202"/>
        <v>1</v>
      </c>
      <c r="P1074" s="3">
        <f t="shared" si="203"/>
        <v>0</v>
      </c>
      <c r="Q1074" s="3"/>
    </row>
    <row r="1075" spans="1:17">
      <c r="A1075" s="1" t="str">
        <f t="shared" si="192"/>
        <v>~trenne~ : [tʁɛne]</v>
      </c>
      <c r="B1075" s="2">
        <v>1</v>
      </c>
      <c r="C1075" s="1" t="s">
        <v>934</v>
      </c>
      <c r="D1075" s="3">
        <f t="shared" si="193"/>
        <v>4.8899755501222489E-4</v>
      </c>
      <c r="E1075" s="3" t="str">
        <f t="shared" si="194"/>
        <v>~trenne~</v>
      </c>
      <c r="F1075" s="3" t="str">
        <f t="shared" si="195"/>
        <v>[tʁɛne]</v>
      </c>
      <c r="G1075" s="5">
        <f t="shared" si="196"/>
        <v>6</v>
      </c>
      <c r="H1075" s="5">
        <f t="shared" si="197"/>
        <v>5</v>
      </c>
      <c r="I1075" s="5">
        <f t="shared" si="198"/>
        <v>6</v>
      </c>
      <c r="J1075" s="3" cm="1">
        <f t="array" ref="J1075">SUM(_xlfn._xlws.FILTER($D$2:$D$1312,_xlfn.MAP($E$2:$E$1312,_xlfn.LAMBDA(_xlpm.x,_xlpm.x=$E1075))))</f>
        <v>4.8899755501222489E-4</v>
      </c>
      <c r="K1075" s="3">
        <f t="shared" si="199"/>
        <v>1</v>
      </c>
      <c r="L1075" s="3" cm="1">
        <f t="array" ref="L1075">SUM(_xlfn._xlws.FILTER($D$2:$D$1312,_xlfn.MAP($F$2:$F$1312,_xlfn.LAMBDA(_xlpm.x,_xlpm.x=$F1075))))</f>
        <v>4.8899755501222489E-4</v>
      </c>
      <c r="M1075" s="3">
        <f t="shared" si="200"/>
        <v>1</v>
      </c>
      <c r="N1075" s="3">
        <f t="shared" si="201"/>
        <v>0.25439985932113074</v>
      </c>
      <c r="O1075" s="3">
        <f t="shared" si="202"/>
        <v>1</v>
      </c>
      <c r="P1075" s="3">
        <f t="shared" si="203"/>
        <v>0</v>
      </c>
      <c r="Q1075" s="3"/>
    </row>
    <row r="1076" spans="1:17">
      <c r="A1076" s="1" t="str">
        <f t="shared" si="192"/>
        <v>~wieder~ : [viːdɐ]</v>
      </c>
      <c r="B1076" s="2">
        <v>1</v>
      </c>
      <c r="C1076" s="1" t="s">
        <v>933</v>
      </c>
      <c r="D1076" s="3">
        <f t="shared" si="193"/>
        <v>4.8899755501222489E-4</v>
      </c>
      <c r="E1076" s="3" t="str">
        <f t="shared" si="194"/>
        <v>~wieder~</v>
      </c>
      <c r="F1076" s="3" t="str">
        <f t="shared" si="195"/>
        <v>[viːdɐ]</v>
      </c>
      <c r="G1076" s="5">
        <f t="shared" si="196"/>
        <v>6</v>
      </c>
      <c r="H1076" s="5">
        <f t="shared" si="197"/>
        <v>5</v>
      </c>
      <c r="I1076" s="5">
        <f t="shared" si="198"/>
        <v>6</v>
      </c>
      <c r="J1076" s="3" cm="1">
        <f t="array" ref="J1076">SUM(_xlfn._xlws.FILTER($D$2:$D$1312,_xlfn.MAP($E$2:$E$1312,_xlfn.LAMBDA(_xlpm.x,_xlpm.x=$E1076))))</f>
        <v>4.8899755501222489E-4</v>
      </c>
      <c r="K1076" s="3">
        <f t="shared" si="199"/>
        <v>1</v>
      </c>
      <c r="L1076" s="3" cm="1">
        <f t="array" ref="L1076">SUM(_xlfn._xlws.FILTER($D$2:$D$1312,_xlfn.MAP($F$2:$F$1312,_xlfn.LAMBDA(_xlpm.x,_xlpm.x=$F1076))))</f>
        <v>4.8899755501222489E-4</v>
      </c>
      <c r="M1076" s="3">
        <f t="shared" si="200"/>
        <v>1</v>
      </c>
      <c r="N1076" s="3">
        <f t="shared" si="201"/>
        <v>0.25439985932113074</v>
      </c>
      <c r="O1076" s="3">
        <f t="shared" si="202"/>
        <v>1</v>
      </c>
      <c r="P1076" s="3">
        <f t="shared" si="203"/>
        <v>0</v>
      </c>
      <c r="Q1076" s="3"/>
    </row>
    <row r="1077" spans="1:17">
      <c r="A1077" s="1" t="str">
        <f t="shared" si="192"/>
        <v>~wunder~ : [vʊndɐ]</v>
      </c>
      <c r="B1077" s="2">
        <v>1</v>
      </c>
      <c r="C1077" s="1" t="s">
        <v>932</v>
      </c>
      <c r="D1077" s="3">
        <f t="shared" si="193"/>
        <v>4.8899755501222489E-4</v>
      </c>
      <c r="E1077" s="3" t="str">
        <f t="shared" si="194"/>
        <v>~wunder~</v>
      </c>
      <c r="F1077" s="3" t="str">
        <f t="shared" si="195"/>
        <v>[vʊndɐ]</v>
      </c>
      <c r="G1077" s="5">
        <f t="shared" si="196"/>
        <v>6</v>
      </c>
      <c r="H1077" s="5">
        <f t="shared" si="197"/>
        <v>5</v>
      </c>
      <c r="I1077" s="5">
        <f t="shared" si="198"/>
        <v>6</v>
      </c>
      <c r="J1077" s="3" cm="1">
        <f t="array" ref="J1077">SUM(_xlfn._xlws.FILTER($D$2:$D$1312,_xlfn.MAP($E$2:$E$1312,_xlfn.LAMBDA(_xlpm.x,_xlpm.x=$E1077))))</f>
        <v>4.8899755501222489E-4</v>
      </c>
      <c r="K1077" s="3">
        <f t="shared" si="199"/>
        <v>1</v>
      </c>
      <c r="L1077" s="3" cm="1">
        <f t="array" ref="L1077">SUM(_xlfn._xlws.FILTER($D$2:$D$1312,_xlfn.MAP($F$2:$F$1312,_xlfn.LAMBDA(_xlpm.x,_xlpm.x=$F1077))))</f>
        <v>4.8899755501222489E-4</v>
      </c>
      <c r="M1077" s="3">
        <f t="shared" si="200"/>
        <v>1</v>
      </c>
      <c r="N1077" s="3">
        <f t="shared" si="201"/>
        <v>0.25439985932113074</v>
      </c>
      <c r="O1077" s="3">
        <f t="shared" si="202"/>
        <v>1</v>
      </c>
      <c r="P1077" s="3">
        <f t="shared" si="203"/>
        <v>0</v>
      </c>
      <c r="Q1077" s="3"/>
    </row>
    <row r="1078" spans="1:17">
      <c r="A1078" s="1" t="str">
        <f t="shared" si="192"/>
        <v>~winter~ : [vɪntɐ]</v>
      </c>
      <c r="B1078" s="2">
        <v>1</v>
      </c>
      <c r="C1078" s="1" t="s">
        <v>931</v>
      </c>
      <c r="D1078" s="3">
        <f t="shared" si="193"/>
        <v>4.8899755501222489E-4</v>
      </c>
      <c r="E1078" s="3" t="str">
        <f t="shared" si="194"/>
        <v>~winter~</v>
      </c>
      <c r="F1078" s="3" t="str">
        <f t="shared" si="195"/>
        <v>[vɪntɐ]</v>
      </c>
      <c r="G1078" s="5">
        <f t="shared" si="196"/>
        <v>6</v>
      </c>
      <c r="H1078" s="5">
        <f t="shared" si="197"/>
        <v>5</v>
      </c>
      <c r="I1078" s="5">
        <f t="shared" si="198"/>
        <v>6</v>
      </c>
      <c r="J1078" s="3" cm="1">
        <f t="array" ref="J1078">SUM(_xlfn._xlws.FILTER($D$2:$D$1312,_xlfn.MAP($E$2:$E$1312,_xlfn.LAMBDA(_xlpm.x,_xlpm.x=$E1078))))</f>
        <v>4.8899755501222489E-4</v>
      </c>
      <c r="K1078" s="3">
        <f t="shared" si="199"/>
        <v>1</v>
      </c>
      <c r="L1078" s="3" cm="1">
        <f t="array" ref="L1078">SUM(_xlfn._xlws.FILTER($D$2:$D$1312,_xlfn.MAP($F$2:$F$1312,_xlfn.LAMBDA(_xlpm.x,_xlpm.x=$F1078))))</f>
        <v>4.8899755501222489E-4</v>
      </c>
      <c r="M1078" s="3">
        <f t="shared" si="200"/>
        <v>1</v>
      </c>
      <c r="N1078" s="3">
        <f t="shared" si="201"/>
        <v>0.25439985932113074</v>
      </c>
      <c r="O1078" s="3">
        <f t="shared" si="202"/>
        <v>1</v>
      </c>
      <c r="P1078" s="3">
        <f t="shared" si="203"/>
        <v>0</v>
      </c>
      <c r="Q1078" s="3"/>
    </row>
    <row r="1079" spans="1:17">
      <c r="A1079" s="1" t="str">
        <f t="shared" si="192"/>
        <v>~wusste~ : [vʊste]</v>
      </c>
      <c r="B1079" s="2">
        <v>1</v>
      </c>
      <c r="C1079" s="1" t="s">
        <v>930</v>
      </c>
      <c r="D1079" s="3">
        <f t="shared" si="193"/>
        <v>4.8899755501222489E-4</v>
      </c>
      <c r="E1079" s="3" t="str">
        <f t="shared" si="194"/>
        <v>~wusste~</v>
      </c>
      <c r="F1079" s="3" t="str">
        <f t="shared" si="195"/>
        <v>[vʊste]</v>
      </c>
      <c r="G1079" s="5">
        <f t="shared" si="196"/>
        <v>6</v>
      </c>
      <c r="H1079" s="5">
        <f t="shared" si="197"/>
        <v>5</v>
      </c>
      <c r="I1079" s="5">
        <f t="shared" si="198"/>
        <v>6</v>
      </c>
      <c r="J1079" s="3" cm="1">
        <f t="array" ref="J1079">SUM(_xlfn._xlws.FILTER($D$2:$D$1312,_xlfn.MAP($E$2:$E$1312,_xlfn.LAMBDA(_xlpm.x,_xlpm.x=$E1079))))</f>
        <v>4.8899755501222489E-4</v>
      </c>
      <c r="K1079" s="3">
        <f t="shared" si="199"/>
        <v>1</v>
      </c>
      <c r="L1079" s="3" cm="1">
        <f t="array" ref="L1079">SUM(_xlfn._xlws.FILTER($D$2:$D$1312,_xlfn.MAP($F$2:$F$1312,_xlfn.LAMBDA(_xlpm.x,_xlpm.x=$F1079))))</f>
        <v>4.8899755501222489E-4</v>
      </c>
      <c r="M1079" s="3">
        <f t="shared" si="200"/>
        <v>1</v>
      </c>
      <c r="N1079" s="3">
        <f t="shared" si="201"/>
        <v>0.25439985932113074</v>
      </c>
      <c r="O1079" s="3">
        <f t="shared" si="202"/>
        <v>1</v>
      </c>
      <c r="P1079" s="3">
        <f t="shared" si="203"/>
        <v>0</v>
      </c>
      <c r="Q1079" s="3"/>
    </row>
    <row r="1080" spans="1:17">
      <c r="A1080" s="1" t="str">
        <f t="shared" si="192"/>
        <v>~westen~ : [vɛstn]</v>
      </c>
      <c r="B1080" s="2">
        <v>1</v>
      </c>
      <c r="C1080" s="1" t="s">
        <v>929</v>
      </c>
      <c r="D1080" s="3">
        <f t="shared" si="193"/>
        <v>4.8899755501222489E-4</v>
      </c>
      <c r="E1080" s="3" t="str">
        <f t="shared" si="194"/>
        <v>~westen~</v>
      </c>
      <c r="F1080" s="3" t="str">
        <f t="shared" si="195"/>
        <v>[vɛstn]</v>
      </c>
      <c r="G1080" s="5">
        <f t="shared" si="196"/>
        <v>6</v>
      </c>
      <c r="H1080" s="5">
        <f t="shared" si="197"/>
        <v>5</v>
      </c>
      <c r="I1080" s="5">
        <f t="shared" si="198"/>
        <v>6</v>
      </c>
      <c r="J1080" s="3" cm="1">
        <f t="array" ref="J1080">SUM(_xlfn._xlws.FILTER($D$2:$D$1312,_xlfn.MAP($E$2:$E$1312,_xlfn.LAMBDA(_xlpm.x,_xlpm.x=$E1080))))</f>
        <v>4.8899755501222489E-4</v>
      </c>
      <c r="K1080" s="3">
        <f t="shared" si="199"/>
        <v>1</v>
      </c>
      <c r="L1080" s="3" cm="1">
        <f t="array" ref="L1080">SUM(_xlfn._xlws.FILTER($D$2:$D$1312,_xlfn.MAP($F$2:$F$1312,_xlfn.LAMBDA(_xlpm.x,_xlpm.x=$F1080))))</f>
        <v>4.8899755501222489E-4</v>
      </c>
      <c r="M1080" s="3">
        <f t="shared" si="200"/>
        <v>1</v>
      </c>
      <c r="N1080" s="3">
        <f t="shared" si="201"/>
        <v>0.25439985932113074</v>
      </c>
      <c r="O1080" s="3">
        <f t="shared" si="202"/>
        <v>1</v>
      </c>
      <c r="P1080" s="3">
        <f t="shared" si="203"/>
        <v>0</v>
      </c>
      <c r="Q1080" s="3"/>
    </row>
    <row r="1081" spans="1:17">
      <c r="A1081" s="1" t="str">
        <f t="shared" si="192"/>
        <v>~werfen~ : [vɛʁfn]</v>
      </c>
      <c r="B1081" s="2">
        <v>1</v>
      </c>
      <c r="C1081" s="1" t="s">
        <v>928</v>
      </c>
      <c r="D1081" s="3">
        <f t="shared" si="193"/>
        <v>4.8899755501222489E-4</v>
      </c>
      <c r="E1081" s="3" t="str">
        <f t="shared" si="194"/>
        <v>~werfen~</v>
      </c>
      <c r="F1081" s="3" t="str">
        <f t="shared" si="195"/>
        <v>[vɛʁfn]</v>
      </c>
      <c r="G1081" s="5">
        <f t="shared" si="196"/>
        <v>6</v>
      </c>
      <c r="H1081" s="5">
        <f t="shared" si="197"/>
        <v>5</v>
      </c>
      <c r="I1081" s="5">
        <f t="shared" si="198"/>
        <v>6</v>
      </c>
      <c r="J1081" s="3" cm="1">
        <f t="array" ref="J1081">SUM(_xlfn._xlws.FILTER($D$2:$D$1312,_xlfn.MAP($E$2:$E$1312,_xlfn.LAMBDA(_xlpm.x,_xlpm.x=$E1081))))</f>
        <v>4.8899755501222489E-4</v>
      </c>
      <c r="K1081" s="3">
        <f t="shared" si="199"/>
        <v>1</v>
      </c>
      <c r="L1081" s="3" cm="1">
        <f t="array" ref="L1081">SUM(_xlfn._xlws.FILTER($D$2:$D$1312,_xlfn.MAP($F$2:$F$1312,_xlfn.LAMBDA(_xlpm.x,_xlpm.x=$F1081))))</f>
        <v>4.8899755501222489E-4</v>
      </c>
      <c r="M1081" s="3">
        <f t="shared" si="200"/>
        <v>1</v>
      </c>
      <c r="N1081" s="3">
        <f t="shared" si="201"/>
        <v>0.25439985932113074</v>
      </c>
      <c r="O1081" s="3">
        <f t="shared" si="202"/>
        <v>1</v>
      </c>
      <c r="P1081" s="3">
        <f t="shared" si="203"/>
        <v>0</v>
      </c>
      <c r="Q1081" s="3"/>
    </row>
    <row r="1082" spans="1:17">
      <c r="A1082" s="1" t="str">
        <f t="shared" si="192"/>
        <v>~wählen~ : [vɛːln]</v>
      </c>
      <c r="B1082" s="2">
        <v>1</v>
      </c>
      <c r="C1082" s="1" t="s">
        <v>927</v>
      </c>
      <c r="D1082" s="3">
        <f t="shared" si="193"/>
        <v>4.8899755501222489E-4</v>
      </c>
      <c r="E1082" s="3" t="str">
        <f t="shared" si="194"/>
        <v>~wählen~</v>
      </c>
      <c r="F1082" s="3" t="str">
        <f t="shared" si="195"/>
        <v>[vɛːln]</v>
      </c>
      <c r="G1082" s="5">
        <f t="shared" si="196"/>
        <v>6</v>
      </c>
      <c r="H1082" s="5">
        <f t="shared" si="197"/>
        <v>5</v>
      </c>
      <c r="I1082" s="5">
        <f t="shared" si="198"/>
        <v>6</v>
      </c>
      <c r="J1082" s="3" cm="1">
        <f t="array" ref="J1082">SUM(_xlfn._xlws.FILTER($D$2:$D$1312,_xlfn.MAP($E$2:$E$1312,_xlfn.LAMBDA(_xlpm.x,_xlpm.x=$E1082))))</f>
        <v>4.8899755501222489E-4</v>
      </c>
      <c r="K1082" s="3">
        <f t="shared" si="199"/>
        <v>1</v>
      </c>
      <c r="L1082" s="3" cm="1">
        <f t="array" ref="L1082">SUM(_xlfn._xlws.FILTER($D$2:$D$1312,_xlfn.MAP($F$2:$F$1312,_xlfn.LAMBDA(_xlpm.x,_xlpm.x=$F1082))))</f>
        <v>4.8899755501222489E-4</v>
      </c>
      <c r="M1082" s="3">
        <f t="shared" si="200"/>
        <v>1</v>
      </c>
      <c r="N1082" s="3">
        <f t="shared" si="201"/>
        <v>0.25439985932113074</v>
      </c>
      <c r="O1082" s="3">
        <f t="shared" si="202"/>
        <v>1</v>
      </c>
      <c r="P1082" s="3">
        <f t="shared" si="203"/>
        <v>0</v>
      </c>
      <c r="Q1082" s="3"/>
    </row>
    <row r="1083" spans="1:17">
      <c r="A1083" s="1" t="str">
        <f t="shared" si="192"/>
        <v>~worten~ : [vɔʁtn]</v>
      </c>
      <c r="B1083" s="2">
        <v>1</v>
      </c>
      <c r="C1083" s="1" t="s">
        <v>926</v>
      </c>
      <c r="D1083" s="3">
        <f t="shared" si="193"/>
        <v>4.8899755501222489E-4</v>
      </c>
      <c r="E1083" s="3" t="str">
        <f t="shared" si="194"/>
        <v>~worten~</v>
      </c>
      <c r="F1083" s="3" t="str">
        <f t="shared" si="195"/>
        <v>[vɔʁtn]</v>
      </c>
      <c r="G1083" s="5">
        <f t="shared" si="196"/>
        <v>6</v>
      </c>
      <c r="H1083" s="5">
        <f t="shared" si="197"/>
        <v>5</v>
      </c>
      <c r="I1083" s="5">
        <f t="shared" si="198"/>
        <v>6</v>
      </c>
      <c r="J1083" s="3" cm="1">
        <f t="array" ref="J1083">SUM(_xlfn._xlws.FILTER($D$2:$D$1312,_xlfn.MAP($E$2:$E$1312,_xlfn.LAMBDA(_xlpm.x,_xlpm.x=$E1083))))</f>
        <v>4.8899755501222489E-4</v>
      </c>
      <c r="K1083" s="3">
        <f t="shared" si="199"/>
        <v>1</v>
      </c>
      <c r="L1083" s="3" cm="1">
        <f t="array" ref="L1083">SUM(_xlfn._xlws.FILTER($D$2:$D$1312,_xlfn.MAP($F$2:$F$1312,_xlfn.LAMBDA(_xlpm.x,_xlpm.x=$F1083))))</f>
        <v>4.8899755501222489E-4</v>
      </c>
      <c r="M1083" s="3">
        <f t="shared" si="200"/>
        <v>1</v>
      </c>
      <c r="N1083" s="3">
        <f t="shared" si="201"/>
        <v>0.25439985932113074</v>
      </c>
      <c r="O1083" s="3">
        <f t="shared" si="202"/>
        <v>1</v>
      </c>
      <c r="P1083" s="3">
        <f t="shared" si="203"/>
        <v>0</v>
      </c>
      <c r="Q1083" s="3"/>
    </row>
    <row r="1084" spans="1:17">
      <c r="A1084" s="1" t="str">
        <f t="shared" si="192"/>
        <v>~wörter~ : [vœʁtɐ]</v>
      </c>
      <c r="B1084" s="2">
        <v>1</v>
      </c>
      <c r="C1084" s="1" t="s">
        <v>925</v>
      </c>
      <c r="D1084" s="3">
        <f t="shared" si="193"/>
        <v>4.8899755501222489E-4</v>
      </c>
      <c r="E1084" s="3" t="str">
        <f t="shared" si="194"/>
        <v>~wörter~</v>
      </c>
      <c r="F1084" s="3" t="str">
        <f t="shared" si="195"/>
        <v>[vœʁtɐ]</v>
      </c>
      <c r="G1084" s="5">
        <f t="shared" si="196"/>
        <v>6</v>
      </c>
      <c r="H1084" s="5">
        <f t="shared" si="197"/>
        <v>5</v>
      </c>
      <c r="I1084" s="5">
        <f t="shared" si="198"/>
        <v>6</v>
      </c>
      <c r="J1084" s="3" cm="1">
        <f t="array" ref="J1084">SUM(_xlfn._xlws.FILTER($D$2:$D$1312,_xlfn.MAP($E$2:$E$1312,_xlfn.LAMBDA(_xlpm.x,_xlpm.x=$E1084))))</f>
        <v>4.8899755501222489E-4</v>
      </c>
      <c r="K1084" s="3">
        <f t="shared" si="199"/>
        <v>1</v>
      </c>
      <c r="L1084" s="3" cm="1">
        <f t="array" ref="L1084">SUM(_xlfn._xlws.FILTER($D$2:$D$1312,_xlfn.MAP($F$2:$F$1312,_xlfn.LAMBDA(_xlpm.x,_xlpm.x=$F1084))))</f>
        <v>4.8899755501222489E-4</v>
      </c>
      <c r="M1084" s="3">
        <f t="shared" si="200"/>
        <v>1</v>
      </c>
      <c r="N1084" s="3">
        <f t="shared" si="201"/>
        <v>0.25439985932113074</v>
      </c>
      <c r="O1084" s="3">
        <f t="shared" si="202"/>
        <v>1</v>
      </c>
      <c r="P1084" s="3">
        <f t="shared" si="203"/>
        <v>0</v>
      </c>
      <c r="Q1084" s="3"/>
    </row>
    <row r="1085" spans="1:17">
      <c r="A1085" s="1" t="str">
        <f t="shared" si="192"/>
        <v>~sauber~ : [zaɔbɐ]</v>
      </c>
      <c r="B1085" s="2">
        <v>1</v>
      </c>
      <c r="C1085" s="1" t="s">
        <v>924</v>
      </c>
      <c r="D1085" s="3">
        <f t="shared" si="193"/>
        <v>4.8899755501222489E-4</v>
      </c>
      <c r="E1085" s="3" t="str">
        <f t="shared" si="194"/>
        <v>~sauber~</v>
      </c>
      <c r="F1085" s="3" t="str">
        <f t="shared" si="195"/>
        <v>[zaɔbɐ]</v>
      </c>
      <c r="G1085" s="5">
        <f t="shared" si="196"/>
        <v>6</v>
      </c>
      <c r="H1085" s="5">
        <f t="shared" si="197"/>
        <v>5</v>
      </c>
      <c r="I1085" s="5">
        <f t="shared" si="198"/>
        <v>6</v>
      </c>
      <c r="J1085" s="3" cm="1">
        <f t="array" ref="J1085">SUM(_xlfn._xlws.FILTER($D$2:$D$1312,_xlfn.MAP($E$2:$E$1312,_xlfn.LAMBDA(_xlpm.x,_xlpm.x=$E1085))))</f>
        <v>4.8899755501222489E-4</v>
      </c>
      <c r="K1085" s="3">
        <f t="shared" si="199"/>
        <v>1</v>
      </c>
      <c r="L1085" s="3" cm="1">
        <f t="array" ref="L1085">SUM(_xlfn._xlws.FILTER($D$2:$D$1312,_xlfn.MAP($F$2:$F$1312,_xlfn.LAMBDA(_xlpm.x,_xlpm.x=$F1085))))</f>
        <v>4.8899755501222489E-4</v>
      </c>
      <c r="M1085" s="3">
        <f t="shared" si="200"/>
        <v>1</v>
      </c>
      <c r="N1085" s="3">
        <f t="shared" si="201"/>
        <v>0.25439985932113074</v>
      </c>
      <c r="O1085" s="3">
        <f t="shared" si="202"/>
        <v>1</v>
      </c>
      <c r="P1085" s="3">
        <f t="shared" si="203"/>
        <v>0</v>
      </c>
      <c r="Q1085" s="3"/>
    </row>
    <row r="1086" spans="1:17">
      <c r="A1086" s="1" t="str">
        <f t="shared" si="192"/>
        <v>~sieben~ : [ziːbm]</v>
      </c>
      <c r="B1086" s="2">
        <v>1</v>
      </c>
      <c r="C1086" s="1" t="s">
        <v>923</v>
      </c>
      <c r="D1086" s="3">
        <f t="shared" si="193"/>
        <v>4.8899755501222489E-4</v>
      </c>
      <c r="E1086" s="3" t="str">
        <f t="shared" si="194"/>
        <v>~sieben~</v>
      </c>
      <c r="F1086" s="3" t="str">
        <f t="shared" si="195"/>
        <v>[ziːbm]</v>
      </c>
      <c r="G1086" s="5">
        <f t="shared" si="196"/>
        <v>6</v>
      </c>
      <c r="H1086" s="5">
        <f t="shared" si="197"/>
        <v>5</v>
      </c>
      <c r="I1086" s="5">
        <f t="shared" si="198"/>
        <v>6</v>
      </c>
      <c r="J1086" s="3" cm="1">
        <f t="array" ref="J1086">SUM(_xlfn._xlws.FILTER($D$2:$D$1312,_xlfn.MAP($E$2:$E$1312,_xlfn.LAMBDA(_xlpm.x,_xlpm.x=$E1086))))</f>
        <v>4.8899755501222489E-4</v>
      </c>
      <c r="K1086" s="3">
        <f t="shared" si="199"/>
        <v>1</v>
      </c>
      <c r="L1086" s="3" cm="1">
        <f t="array" ref="L1086">SUM(_xlfn._xlws.FILTER($D$2:$D$1312,_xlfn.MAP($F$2:$F$1312,_xlfn.LAMBDA(_xlpm.x,_xlpm.x=$F1086))))</f>
        <v>4.8899755501222489E-4</v>
      </c>
      <c r="M1086" s="3">
        <f t="shared" si="200"/>
        <v>1</v>
      </c>
      <c r="N1086" s="3">
        <f t="shared" si="201"/>
        <v>0.25439985932113074</v>
      </c>
      <c r="O1086" s="3">
        <f t="shared" si="202"/>
        <v>1</v>
      </c>
      <c r="P1086" s="3">
        <f t="shared" si="203"/>
        <v>0</v>
      </c>
      <c r="Q1086" s="3"/>
    </row>
    <row r="1087" spans="1:17">
      <c r="A1087" s="1" t="str">
        <f t="shared" si="192"/>
        <v>~suchen~ : [zuːxn]</v>
      </c>
      <c r="B1087" s="2">
        <v>1</v>
      </c>
      <c r="C1087" s="1" t="s">
        <v>922</v>
      </c>
      <c r="D1087" s="3">
        <f t="shared" si="193"/>
        <v>4.8899755501222489E-4</v>
      </c>
      <c r="E1087" s="3" t="str">
        <f t="shared" si="194"/>
        <v>~suchen~</v>
      </c>
      <c r="F1087" s="3" t="str">
        <f t="shared" si="195"/>
        <v>[zuːxn]</v>
      </c>
      <c r="G1087" s="5">
        <f t="shared" si="196"/>
        <v>6</v>
      </c>
      <c r="H1087" s="5">
        <f t="shared" si="197"/>
        <v>5</v>
      </c>
      <c r="I1087" s="5">
        <f t="shared" si="198"/>
        <v>6</v>
      </c>
      <c r="J1087" s="3" cm="1">
        <f t="array" ref="J1087">SUM(_xlfn._xlws.FILTER($D$2:$D$1312,_xlfn.MAP($E$2:$E$1312,_xlfn.LAMBDA(_xlpm.x,_xlpm.x=$E1087))))</f>
        <v>4.8899755501222489E-4</v>
      </c>
      <c r="K1087" s="3">
        <f t="shared" si="199"/>
        <v>1</v>
      </c>
      <c r="L1087" s="3" cm="1">
        <f t="array" ref="L1087">SUM(_xlfn._xlws.FILTER($D$2:$D$1312,_xlfn.MAP($F$2:$F$1312,_xlfn.LAMBDA(_xlpm.x,_xlpm.x=$F1087))))</f>
        <v>4.8899755501222489E-4</v>
      </c>
      <c r="M1087" s="3">
        <f t="shared" si="200"/>
        <v>1</v>
      </c>
      <c r="N1087" s="3">
        <f t="shared" si="201"/>
        <v>0.25439985932113074</v>
      </c>
      <c r="O1087" s="3">
        <f t="shared" si="202"/>
        <v>1</v>
      </c>
      <c r="P1087" s="3">
        <f t="shared" si="203"/>
        <v>0</v>
      </c>
      <c r="Q1087" s="3"/>
    </row>
    <row r="1088" spans="1:17">
      <c r="A1088" s="1" t="str">
        <f t="shared" si="192"/>
        <v>~silber~ : [zɪlbɐ]</v>
      </c>
      <c r="B1088" s="2">
        <v>1</v>
      </c>
      <c r="C1088" s="1" t="s">
        <v>921</v>
      </c>
      <c r="D1088" s="3">
        <f t="shared" si="193"/>
        <v>4.8899755501222489E-4</v>
      </c>
      <c r="E1088" s="3" t="str">
        <f t="shared" si="194"/>
        <v>~silber~</v>
      </c>
      <c r="F1088" s="3" t="str">
        <f t="shared" si="195"/>
        <v>[zɪlbɐ]</v>
      </c>
      <c r="G1088" s="5">
        <f t="shared" si="196"/>
        <v>6</v>
      </c>
      <c r="H1088" s="5">
        <f t="shared" si="197"/>
        <v>5</v>
      </c>
      <c r="I1088" s="5">
        <f t="shared" si="198"/>
        <v>6</v>
      </c>
      <c r="J1088" s="3" cm="1">
        <f t="array" ref="J1088">SUM(_xlfn._xlws.FILTER($D$2:$D$1312,_xlfn.MAP($E$2:$E$1312,_xlfn.LAMBDA(_xlpm.x,_xlpm.x=$E1088))))</f>
        <v>4.8899755501222489E-4</v>
      </c>
      <c r="K1088" s="3">
        <f t="shared" si="199"/>
        <v>1</v>
      </c>
      <c r="L1088" s="3" cm="1">
        <f t="array" ref="L1088">SUM(_xlfn._xlws.FILTER($D$2:$D$1312,_xlfn.MAP($F$2:$F$1312,_xlfn.LAMBDA(_xlpm.x,_xlpm.x=$F1088))))</f>
        <v>4.8899755501222489E-4</v>
      </c>
      <c r="M1088" s="3">
        <f t="shared" si="200"/>
        <v>1</v>
      </c>
      <c r="N1088" s="3">
        <f t="shared" si="201"/>
        <v>0.25439985932113074</v>
      </c>
      <c r="O1088" s="3">
        <f t="shared" si="202"/>
        <v>1</v>
      </c>
      <c r="P1088" s="3">
        <f t="shared" si="203"/>
        <v>0</v>
      </c>
      <c r="Q1088" s="3"/>
    </row>
    <row r="1089" spans="1:17">
      <c r="A1089" s="1" t="str">
        <f t="shared" si="192"/>
        <v>~senden~ : [zɛndn]</v>
      </c>
      <c r="B1089" s="2">
        <v>1</v>
      </c>
      <c r="C1089" s="1" t="s">
        <v>920</v>
      </c>
      <c r="D1089" s="3">
        <f t="shared" si="193"/>
        <v>4.8899755501222489E-4</v>
      </c>
      <c r="E1089" s="3" t="str">
        <f t="shared" si="194"/>
        <v>~senden~</v>
      </c>
      <c r="F1089" s="3" t="str">
        <f t="shared" si="195"/>
        <v>[zɛndn]</v>
      </c>
      <c r="G1089" s="5">
        <f t="shared" si="196"/>
        <v>6</v>
      </c>
      <c r="H1089" s="5">
        <f t="shared" si="197"/>
        <v>5</v>
      </c>
      <c r="I1089" s="5">
        <f t="shared" si="198"/>
        <v>6</v>
      </c>
      <c r="J1089" s="3" cm="1">
        <f t="array" ref="J1089">SUM(_xlfn._xlws.FILTER($D$2:$D$1312,_xlfn.MAP($E$2:$E$1312,_xlfn.LAMBDA(_xlpm.x,_xlpm.x=$E1089))))</f>
        <v>4.8899755501222489E-4</v>
      </c>
      <c r="K1089" s="3">
        <f t="shared" si="199"/>
        <v>1</v>
      </c>
      <c r="L1089" s="3" cm="1">
        <f t="array" ref="L1089">SUM(_xlfn._xlws.FILTER($D$2:$D$1312,_xlfn.MAP($F$2:$F$1312,_xlfn.LAMBDA(_xlpm.x,_xlpm.x=$F1089))))</f>
        <v>4.8899755501222489E-4</v>
      </c>
      <c r="M1089" s="3">
        <f t="shared" si="200"/>
        <v>1</v>
      </c>
      <c r="N1089" s="3">
        <f t="shared" si="201"/>
        <v>0.25439985932113074</v>
      </c>
      <c r="O1089" s="3">
        <f t="shared" si="202"/>
        <v>1</v>
      </c>
      <c r="P1089" s="3">
        <f t="shared" si="203"/>
        <v>0</v>
      </c>
      <c r="Q1089" s="3"/>
    </row>
    <row r="1090" spans="1:17">
      <c r="A1090" s="1" t="str">
        <f t="shared" ref="A1090:A1153" si="204">_xlfn.LET(_xlpm.sep," : ",CONCATENATE(E1090,_xlpm.sep,F1090))</f>
        <v>~rakter~ : [ʁaktɐ]</v>
      </c>
      <c r="B1090" s="2">
        <v>1</v>
      </c>
      <c r="C1090" s="1" t="s">
        <v>919</v>
      </c>
      <c r="D1090" s="3">
        <f t="shared" ref="D1090:D1153" si="205">B1090/freq.sum.r1a</f>
        <v>4.8899755501222489E-4</v>
      </c>
      <c r="E1090" s="3" t="str">
        <f t="shared" ref="E1090:E1153" si="206">_xlfn.LET(_xlpm.sep,":",_xlpm.w,$C1090,_xlfn.CONCAT("~",RIGHT(_xlpm.w,LEN(_xlpm.w)-FIND(_xlpm.sep,_xlpm.w)),"~"))</f>
        <v>~rakter~</v>
      </c>
      <c r="F1090" s="3" t="str">
        <f t="shared" ref="F1090:F1153" si="207">_xlfn.LET(_xlpm.sep,":",_xlpm.w,$C1090,_xlfn.CONCAT("[",LEFT(_xlpm.w,FIND(_xlpm.sep,_xlpm.w)-1),"]"))</f>
        <v>[ʁaktɐ]</v>
      </c>
      <c r="G1090" s="5">
        <f t="shared" ref="G1090:G1153" si="208">_xlfn.LET(_xlpm.w,E1090,LEN(_xlpm.w)-2)</f>
        <v>6</v>
      </c>
      <c r="H1090" s="5">
        <f t="shared" ref="H1090:H1153" si="209">_xlfn.LET(_xlpm.w,F1090,LEN(_xlpm.w)-2)</f>
        <v>5</v>
      </c>
      <c r="I1090" s="5">
        <f t="shared" ref="I1090:I1153" si="210">_xlfn.LET(_xlpm.a,H1090,_xlpm.b,G1090,MAX(_xlpm.a,_xlpm.b))</f>
        <v>6</v>
      </c>
      <c r="J1090" s="3" cm="1">
        <f t="array" ref="J1090">SUM(_xlfn._xlws.FILTER($D$2:$D$1312,_xlfn.MAP($E$2:$E$1312,_xlfn.LAMBDA(_xlpm.x,_xlpm.x=$E1090))))</f>
        <v>4.8899755501222489E-4</v>
      </c>
      <c r="K1090" s="3">
        <f t="shared" ref="K1090:K1153" si="211">$D1090/J1090</f>
        <v>1</v>
      </c>
      <c r="L1090" s="3" cm="1">
        <f t="array" ref="L1090">SUM(_xlfn._xlws.FILTER($D$2:$D$1312,_xlfn.MAP($F$2:$F$1312,_xlfn.LAMBDA(_xlpm.x,_xlpm.x=$F1090))))</f>
        <v>4.8899755501222489E-4</v>
      </c>
      <c r="M1090" s="3">
        <f t="shared" ref="M1090:M1153" si="212">$D1090/L1090</f>
        <v>1</v>
      </c>
      <c r="N1090" s="3">
        <f t="shared" ref="N1090:N1153" si="213">_xlfn.LET(_xlpm.freq,B1090,_xlpm.size,H1090+1,_xlpm.F,O1090,LOG(1+_xlpm.freq)*LOG(1+_xlpm.size)*_xlpm.F)</f>
        <v>0.25439985932113074</v>
      </c>
      <c r="O1090" s="3">
        <f t="shared" ref="O1090:O1153" si="214">_xlfn.LET(_xlpm.a,M1090,_xlpm.b,K1090,2*_xlpm.a*_xlpm.b/(_xlpm.a+_xlpm.b))</f>
        <v>1</v>
      </c>
      <c r="P1090" s="3">
        <f t="shared" ref="P1090:P1153" si="215">_xlfn.LET(_xlpm.p,K1090,_xlpm.q,M1090,LOG(_xlpm.p/_xlpm.q))</f>
        <v>0</v>
      </c>
      <c r="Q1090" s="3"/>
    </row>
    <row r="1091" spans="1:17">
      <c r="A1091" s="1" t="str">
        <f t="shared" si="204"/>
        <v>~reifen~ : [ʁaɛfn]</v>
      </c>
      <c r="B1091" s="2">
        <v>1</v>
      </c>
      <c r="C1091" s="1" t="s">
        <v>918</v>
      </c>
      <c r="D1091" s="3">
        <f t="shared" si="205"/>
        <v>4.8899755501222489E-4</v>
      </c>
      <c r="E1091" s="3" t="str">
        <f t="shared" si="206"/>
        <v>~reifen~</v>
      </c>
      <c r="F1091" s="3" t="str">
        <f t="shared" si="207"/>
        <v>[ʁaɛfn]</v>
      </c>
      <c r="G1091" s="5">
        <f t="shared" si="208"/>
        <v>6</v>
      </c>
      <c r="H1091" s="5">
        <f t="shared" si="209"/>
        <v>5</v>
      </c>
      <c r="I1091" s="5">
        <f t="shared" si="210"/>
        <v>6</v>
      </c>
      <c r="J1091" s="3" cm="1">
        <f t="array" ref="J1091">SUM(_xlfn._xlws.FILTER($D$2:$D$1312,_xlfn.MAP($E$2:$E$1312,_xlfn.LAMBDA(_xlpm.x,_xlpm.x=$E1091))))</f>
        <v>4.8899755501222489E-4</v>
      </c>
      <c r="K1091" s="3">
        <f t="shared" si="211"/>
        <v>1</v>
      </c>
      <c r="L1091" s="3" cm="1">
        <f t="array" ref="L1091">SUM(_xlfn._xlws.FILTER($D$2:$D$1312,_xlfn.MAP($F$2:$F$1312,_xlfn.LAMBDA(_xlpm.x,_xlpm.x=$F1091))))</f>
        <v>4.8899755501222489E-4</v>
      </c>
      <c r="M1091" s="3">
        <f t="shared" si="212"/>
        <v>1</v>
      </c>
      <c r="N1091" s="3">
        <f t="shared" si="213"/>
        <v>0.25439985932113074</v>
      </c>
      <c r="O1091" s="3">
        <f t="shared" si="214"/>
        <v>1</v>
      </c>
      <c r="P1091" s="3">
        <f t="shared" si="215"/>
        <v>0</v>
      </c>
      <c r="Q1091" s="3"/>
    </row>
    <row r="1092" spans="1:17">
      <c r="A1092" s="1" t="str">
        <f t="shared" si="204"/>
        <v>~schale~ : [ʃaːle]</v>
      </c>
      <c r="B1092" s="2">
        <v>1</v>
      </c>
      <c r="C1092" s="1" t="s">
        <v>917</v>
      </c>
      <c r="D1092" s="3">
        <f t="shared" si="205"/>
        <v>4.8899755501222489E-4</v>
      </c>
      <c r="E1092" s="3" t="str">
        <f t="shared" si="206"/>
        <v>~schale~</v>
      </c>
      <c r="F1092" s="3" t="str">
        <f t="shared" si="207"/>
        <v>[ʃaːle]</v>
      </c>
      <c r="G1092" s="5">
        <f t="shared" si="208"/>
        <v>6</v>
      </c>
      <c r="H1092" s="5">
        <f t="shared" si="209"/>
        <v>5</v>
      </c>
      <c r="I1092" s="5">
        <f t="shared" si="210"/>
        <v>6</v>
      </c>
      <c r="J1092" s="3" cm="1">
        <f t="array" ref="J1092">SUM(_xlfn._xlws.FILTER($D$2:$D$1312,_xlfn.MAP($E$2:$E$1312,_xlfn.LAMBDA(_xlpm.x,_xlpm.x=$E1092))))</f>
        <v>4.8899755501222489E-4</v>
      </c>
      <c r="K1092" s="3">
        <f t="shared" si="211"/>
        <v>1</v>
      </c>
      <c r="L1092" s="3" cm="1">
        <f t="array" ref="L1092">SUM(_xlfn._xlws.FILTER($D$2:$D$1312,_xlfn.MAP($F$2:$F$1312,_xlfn.LAMBDA(_xlpm.x,_xlpm.x=$F1092))))</f>
        <v>4.8899755501222489E-4</v>
      </c>
      <c r="M1092" s="3">
        <f t="shared" si="212"/>
        <v>1</v>
      </c>
      <c r="N1092" s="3">
        <f t="shared" si="213"/>
        <v>0.25439985932113074</v>
      </c>
      <c r="O1092" s="3">
        <f t="shared" si="214"/>
        <v>1</v>
      </c>
      <c r="P1092" s="3">
        <f t="shared" si="215"/>
        <v>0</v>
      </c>
      <c r="Q1092" s="3"/>
    </row>
    <row r="1093" spans="1:17">
      <c r="A1093" s="1" t="str">
        <f t="shared" si="204"/>
        <v>~garten~ : [ɡaʁtn]</v>
      </c>
      <c r="B1093" s="2">
        <v>1</v>
      </c>
      <c r="C1093" s="1" t="s">
        <v>916</v>
      </c>
      <c r="D1093" s="3">
        <f t="shared" si="205"/>
        <v>4.8899755501222489E-4</v>
      </c>
      <c r="E1093" s="3" t="str">
        <f t="shared" si="206"/>
        <v>~garten~</v>
      </c>
      <c r="F1093" s="3" t="str">
        <f t="shared" si="207"/>
        <v>[ɡaʁtn]</v>
      </c>
      <c r="G1093" s="5">
        <f t="shared" si="208"/>
        <v>6</v>
      </c>
      <c r="H1093" s="5">
        <f t="shared" si="209"/>
        <v>5</v>
      </c>
      <c r="I1093" s="5">
        <f t="shared" si="210"/>
        <v>6</v>
      </c>
      <c r="J1093" s="3" cm="1">
        <f t="array" ref="J1093">SUM(_xlfn._xlws.FILTER($D$2:$D$1312,_xlfn.MAP($E$2:$E$1312,_xlfn.LAMBDA(_xlpm.x,_xlpm.x=$E1093))))</f>
        <v>4.8899755501222489E-4</v>
      </c>
      <c r="K1093" s="3">
        <f t="shared" si="211"/>
        <v>1</v>
      </c>
      <c r="L1093" s="3" cm="1">
        <f t="array" ref="L1093">SUM(_xlfn._xlws.FILTER($D$2:$D$1312,_xlfn.MAP($F$2:$F$1312,_xlfn.LAMBDA(_xlpm.x,_xlpm.x=$F1093))))</f>
        <v>4.8899755501222489E-4</v>
      </c>
      <c r="M1093" s="3">
        <f t="shared" si="212"/>
        <v>1</v>
      </c>
      <c r="N1093" s="3">
        <f t="shared" si="213"/>
        <v>0.25439985932113074</v>
      </c>
      <c r="O1093" s="3">
        <f t="shared" si="214"/>
        <v>1</v>
      </c>
      <c r="P1093" s="3">
        <f t="shared" si="215"/>
        <v>0</v>
      </c>
      <c r="Q1093" s="3"/>
    </row>
    <row r="1094" spans="1:17">
      <c r="A1094" s="1" t="str">
        <f t="shared" si="204"/>
        <v>~rderli~ : [ʁdɐlɪ]</v>
      </c>
      <c r="B1094" s="2">
        <v>1</v>
      </c>
      <c r="C1094" s="1" t="s">
        <v>915</v>
      </c>
      <c r="D1094" s="3">
        <f t="shared" si="205"/>
        <v>4.8899755501222489E-4</v>
      </c>
      <c r="E1094" s="3" t="str">
        <f t="shared" si="206"/>
        <v>~rderli~</v>
      </c>
      <c r="F1094" s="3" t="str">
        <f t="shared" si="207"/>
        <v>[ʁdɐlɪ]</v>
      </c>
      <c r="G1094" s="5">
        <f t="shared" si="208"/>
        <v>6</v>
      </c>
      <c r="H1094" s="5">
        <f t="shared" si="209"/>
        <v>5</v>
      </c>
      <c r="I1094" s="5">
        <f t="shared" si="210"/>
        <v>6</v>
      </c>
      <c r="J1094" s="3" cm="1">
        <f t="array" ref="J1094">SUM(_xlfn._xlws.FILTER($D$2:$D$1312,_xlfn.MAP($E$2:$E$1312,_xlfn.LAMBDA(_xlpm.x,_xlpm.x=$E1094))))</f>
        <v>4.8899755501222489E-4</v>
      </c>
      <c r="K1094" s="3">
        <f t="shared" si="211"/>
        <v>1</v>
      </c>
      <c r="L1094" s="3" cm="1">
        <f t="array" ref="L1094">SUM(_xlfn._xlws.FILTER($D$2:$D$1312,_xlfn.MAP($F$2:$F$1312,_xlfn.LAMBDA(_xlpm.x,_xlpm.x=$F1094))))</f>
        <v>4.8899755501222489E-4</v>
      </c>
      <c r="M1094" s="3">
        <f t="shared" si="212"/>
        <v>1</v>
      </c>
      <c r="N1094" s="3">
        <f t="shared" si="213"/>
        <v>0.25439985932113074</v>
      </c>
      <c r="O1094" s="3">
        <f t="shared" si="214"/>
        <v>1</v>
      </c>
      <c r="P1094" s="3">
        <f t="shared" si="215"/>
        <v>0</v>
      </c>
      <c r="Q1094" s="3"/>
    </row>
    <row r="1095" spans="1:17">
      <c r="A1095" s="1" t="str">
        <f t="shared" si="204"/>
        <v>~schlaf~ : [ʃlaːf]</v>
      </c>
      <c r="B1095" s="2">
        <v>1</v>
      </c>
      <c r="C1095" s="1" t="s">
        <v>914</v>
      </c>
      <c r="D1095" s="3">
        <f t="shared" si="205"/>
        <v>4.8899755501222489E-4</v>
      </c>
      <c r="E1095" s="3" t="str">
        <f t="shared" si="206"/>
        <v>~schlaf~</v>
      </c>
      <c r="F1095" s="3" t="str">
        <f t="shared" si="207"/>
        <v>[ʃlaːf]</v>
      </c>
      <c r="G1095" s="5">
        <f t="shared" si="208"/>
        <v>6</v>
      </c>
      <c r="H1095" s="5">
        <f t="shared" si="209"/>
        <v>5</v>
      </c>
      <c r="I1095" s="5">
        <f t="shared" si="210"/>
        <v>6</v>
      </c>
      <c r="J1095" s="3" cm="1">
        <f t="array" ref="J1095">SUM(_xlfn._xlws.FILTER($D$2:$D$1312,_xlfn.MAP($E$2:$E$1312,_xlfn.LAMBDA(_xlpm.x,_xlpm.x=$E1095))))</f>
        <v>4.8899755501222489E-4</v>
      </c>
      <c r="K1095" s="3">
        <f t="shared" si="211"/>
        <v>1</v>
      </c>
      <c r="L1095" s="3" cm="1">
        <f t="array" ref="L1095">SUM(_xlfn._xlws.FILTER($D$2:$D$1312,_xlfn.MAP($F$2:$F$1312,_xlfn.LAMBDA(_xlpm.x,_xlpm.x=$F1095))))</f>
        <v>4.8899755501222489E-4</v>
      </c>
      <c r="M1095" s="3">
        <f t="shared" si="212"/>
        <v>1</v>
      </c>
      <c r="N1095" s="3">
        <f t="shared" si="213"/>
        <v>0.25439985932113074</v>
      </c>
      <c r="O1095" s="3">
        <f t="shared" si="214"/>
        <v>1</v>
      </c>
      <c r="P1095" s="3">
        <f t="shared" si="215"/>
        <v>0</v>
      </c>
      <c r="Q1095" s="3"/>
    </row>
    <row r="1096" spans="1:17">
      <c r="A1096" s="1" t="str">
        <f t="shared" si="204"/>
        <v>~schlag~ : [ʃlaːk]</v>
      </c>
      <c r="B1096" s="2">
        <v>1</v>
      </c>
      <c r="C1096" s="1" t="s">
        <v>913</v>
      </c>
      <c r="D1096" s="3">
        <f t="shared" si="205"/>
        <v>4.8899755501222489E-4</v>
      </c>
      <c r="E1096" s="3" t="str">
        <f t="shared" si="206"/>
        <v>~schlag~</v>
      </c>
      <c r="F1096" s="3" t="str">
        <f t="shared" si="207"/>
        <v>[ʃlaːk]</v>
      </c>
      <c r="G1096" s="5">
        <f t="shared" si="208"/>
        <v>6</v>
      </c>
      <c r="H1096" s="5">
        <f t="shared" si="209"/>
        <v>5</v>
      </c>
      <c r="I1096" s="5">
        <f t="shared" si="210"/>
        <v>6</v>
      </c>
      <c r="J1096" s="3" cm="1">
        <f t="array" ref="J1096">SUM(_xlfn._xlws.FILTER($D$2:$D$1312,_xlfn.MAP($E$2:$E$1312,_xlfn.LAMBDA(_xlpm.x,_xlpm.x=$E1096))))</f>
        <v>4.8899755501222489E-4</v>
      </c>
      <c r="K1096" s="3">
        <f t="shared" si="211"/>
        <v>1</v>
      </c>
      <c r="L1096" s="3" cm="1">
        <f t="array" ref="L1096">SUM(_xlfn._xlws.FILTER($D$2:$D$1312,_xlfn.MAP($F$2:$F$1312,_xlfn.LAMBDA(_xlpm.x,_xlpm.x=$F1096))))</f>
        <v>4.8899755501222489E-4</v>
      </c>
      <c r="M1096" s="3">
        <f t="shared" si="212"/>
        <v>1</v>
      </c>
      <c r="N1096" s="3">
        <f t="shared" si="213"/>
        <v>0.25439985932113074</v>
      </c>
      <c r="O1096" s="3">
        <f t="shared" si="214"/>
        <v>1</v>
      </c>
      <c r="P1096" s="3">
        <f t="shared" si="215"/>
        <v>0</v>
      </c>
      <c r="Q1096" s="3"/>
    </row>
    <row r="1097" spans="1:17">
      <c r="A1097" s="1" t="str">
        <f t="shared" si="204"/>
        <v>~glocke~ : [ɡlɔke]</v>
      </c>
      <c r="B1097" s="2">
        <v>1</v>
      </c>
      <c r="C1097" s="1" t="s">
        <v>912</v>
      </c>
      <c r="D1097" s="3">
        <f t="shared" si="205"/>
        <v>4.8899755501222489E-4</v>
      </c>
      <c r="E1097" s="3" t="str">
        <f t="shared" si="206"/>
        <v>~glocke~</v>
      </c>
      <c r="F1097" s="3" t="str">
        <f t="shared" si="207"/>
        <v>[ɡlɔke]</v>
      </c>
      <c r="G1097" s="5">
        <f t="shared" si="208"/>
        <v>6</v>
      </c>
      <c r="H1097" s="5">
        <f t="shared" si="209"/>
        <v>5</v>
      </c>
      <c r="I1097" s="5">
        <f t="shared" si="210"/>
        <v>6</v>
      </c>
      <c r="J1097" s="3" cm="1">
        <f t="array" ref="J1097">SUM(_xlfn._xlws.FILTER($D$2:$D$1312,_xlfn.MAP($E$2:$E$1312,_xlfn.LAMBDA(_xlpm.x,_xlpm.x=$E1097))))</f>
        <v>4.8899755501222489E-4</v>
      </c>
      <c r="K1097" s="3">
        <f t="shared" si="211"/>
        <v>1</v>
      </c>
      <c r="L1097" s="3" cm="1">
        <f t="array" ref="L1097">SUM(_xlfn._xlws.FILTER($D$2:$D$1312,_xlfn.MAP($F$2:$F$1312,_xlfn.LAMBDA(_xlpm.x,_xlpm.x=$F1097))))</f>
        <v>4.8899755501222489E-4</v>
      </c>
      <c r="M1097" s="3">
        <f t="shared" si="212"/>
        <v>1</v>
      </c>
      <c r="N1097" s="3">
        <f t="shared" si="213"/>
        <v>0.25439985932113074</v>
      </c>
      <c r="O1097" s="3">
        <f t="shared" si="214"/>
        <v>1</v>
      </c>
      <c r="P1097" s="3">
        <f t="shared" si="215"/>
        <v>0</v>
      </c>
      <c r="Q1097" s="3"/>
    </row>
    <row r="1098" spans="1:17">
      <c r="A1098" s="1" t="str">
        <f t="shared" si="204"/>
        <v>~schnur~ : [ʃnuːɐ]</v>
      </c>
      <c r="B1098" s="2">
        <v>1</v>
      </c>
      <c r="C1098" s="1" t="s">
        <v>911</v>
      </c>
      <c r="D1098" s="3">
        <f t="shared" si="205"/>
        <v>4.8899755501222489E-4</v>
      </c>
      <c r="E1098" s="3" t="str">
        <f t="shared" si="206"/>
        <v>~schnur~</v>
      </c>
      <c r="F1098" s="3" t="str">
        <f t="shared" si="207"/>
        <v>[ʃnuːɐ]</v>
      </c>
      <c r="G1098" s="5">
        <f t="shared" si="208"/>
        <v>6</v>
      </c>
      <c r="H1098" s="5">
        <f t="shared" si="209"/>
        <v>5</v>
      </c>
      <c r="I1098" s="5">
        <f t="shared" si="210"/>
        <v>6</v>
      </c>
      <c r="J1098" s="3" cm="1">
        <f t="array" ref="J1098">SUM(_xlfn._xlws.FILTER($D$2:$D$1312,_xlfn.MAP($E$2:$E$1312,_xlfn.LAMBDA(_xlpm.x,_xlpm.x=$E1098))))</f>
        <v>4.8899755501222489E-4</v>
      </c>
      <c r="K1098" s="3">
        <f t="shared" si="211"/>
        <v>1</v>
      </c>
      <c r="L1098" s="3" cm="1">
        <f t="array" ref="L1098">SUM(_xlfn._xlws.FILTER($D$2:$D$1312,_xlfn.MAP($F$2:$F$1312,_xlfn.LAMBDA(_xlpm.x,_xlpm.x=$F1098))))</f>
        <v>4.8899755501222489E-4</v>
      </c>
      <c r="M1098" s="3">
        <f t="shared" si="212"/>
        <v>1</v>
      </c>
      <c r="N1098" s="3">
        <f t="shared" si="213"/>
        <v>0.25439985932113074</v>
      </c>
      <c r="O1098" s="3">
        <f t="shared" si="214"/>
        <v>1</v>
      </c>
      <c r="P1098" s="3">
        <f t="shared" si="215"/>
        <v>0</v>
      </c>
      <c r="Q1098" s="3"/>
    </row>
    <row r="1099" spans="1:17">
      <c r="A1099" s="1" t="str">
        <f t="shared" si="204"/>
        <v>~spruch~ : [ʃpʁʊx]</v>
      </c>
      <c r="B1099" s="2">
        <v>1</v>
      </c>
      <c r="C1099" s="1" t="s">
        <v>910</v>
      </c>
      <c r="D1099" s="3">
        <f t="shared" si="205"/>
        <v>4.8899755501222489E-4</v>
      </c>
      <c r="E1099" s="3" t="str">
        <f t="shared" si="206"/>
        <v>~spruch~</v>
      </c>
      <c r="F1099" s="3" t="str">
        <f t="shared" si="207"/>
        <v>[ʃpʁʊx]</v>
      </c>
      <c r="G1099" s="5">
        <f t="shared" si="208"/>
        <v>6</v>
      </c>
      <c r="H1099" s="5">
        <f t="shared" si="209"/>
        <v>5</v>
      </c>
      <c r="I1099" s="5">
        <f t="shared" si="210"/>
        <v>6</v>
      </c>
      <c r="J1099" s="3" cm="1">
        <f t="array" ref="J1099">SUM(_xlfn._xlws.FILTER($D$2:$D$1312,_xlfn.MAP($E$2:$E$1312,_xlfn.LAMBDA(_xlpm.x,_xlpm.x=$E1099))))</f>
        <v>4.8899755501222489E-4</v>
      </c>
      <c r="K1099" s="3">
        <f t="shared" si="211"/>
        <v>1</v>
      </c>
      <c r="L1099" s="3" cm="1">
        <f t="array" ref="L1099">SUM(_xlfn._xlws.FILTER($D$2:$D$1312,_xlfn.MAP($F$2:$F$1312,_xlfn.LAMBDA(_xlpm.x,_xlpm.x=$F1099))))</f>
        <v>4.8899755501222489E-4</v>
      </c>
      <c r="M1099" s="3">
        <f t="shared" si="212"/>
        <v>1</v>
      </c>
      <c r="N1099" s="3">
        <f t="shared" si="213"/>
        <v>0.25439985932113074</v>
      </c>
      <c r="O1099" s="3">
        <f t="shared" si="214"/>
        <v>1</v>
      </c>
      <c r="P1099" s="3">
        <f t="shared" si="215"/>
        <v>0</v>
      </c>
      <c r="Q1099" s="3"/>
    </row>
    <row r="1100" spans="1:17">
      <c r="A1100" s="1" t="str">
        <f t="shared" si="204"/>
        <v>~stelle~ : [ʃtɛle]</v>
      </c>
      <c r="B1100" s="2">
        <v>1</v>
      </c>
      <c r="C1100" s="1" t="s">
        <v>909</v>
      </c>
      <c r="D1100" s="3">
        <f t="shared" si="205"/>
        <v>4.8899755501222489E-4</v>
      </c>
      <c r="E1100" s="3" t="str">
        <f t="shared" si="206"/>
        <v>~stelle~</v>
      </c>
      <c r="F1100" s="3" t="str">
        <f t="shared" si="207"/>
        <v>[ʃtɛle]</v>
      </c>
      <c r="G1100" s="5">
        <f t="shared" si="208"/>
        <v>6</v>
      </c>
      <c r="H1100" s="5">
        <f t="shared" si="209"/>
        <v>5</v>
      </c>
      <c r="I1100" s="5">
        <f t="shared" si="210"/>
        <v>6</v>
      </c>
      <c r="J1100" s="3" cm="1">
        <f t="array" ref="J1100">SUM(_xlfn._xlws.FILTER($D$2:$D$1312,_xlfn.MAP($E$2:$E$1312,_xlfn.LAMBDA(_xlpm.x,_xlpm.x=$E1100))))</f>
        <v>4.8899755501222489E-4</v>
      </c>
      <c r="K1100" s="3">
        <f t="shared" si="211"/>
        <v>1</v>
      </c>
      <c r="L1100" s="3" cm="1">
        <f t="array" ref="L1100">SUM(_xlfn._xlws.FILTER($D$2:$D$1312,_xlfn.MAP($F$2:$F$1312,_xlfn.LAMBDA(_xlpm.x,_xlpm.x=$F1100))))</f>
        <v>4.8899755501222489E-4</v>
      </c>
      <c r="M1100" s="3">
        <f t="shared" si="212"/>
        <v>1</v>
      </c>
      <c r="N1100" s="3">
        <f t="shared" si="213"/>
        <v>0.25439985932113074</v>
      </c>
      <c r="O1100" s="3">
        <f t="shared" si="214"/>
        <v>1</v>
      </c>
      <c r="P1100" s="3">
        <f t="shared" si="215"/>
        <v>0</v>
      </c>
      <c r="Q1100" s="3"/>
    </row>
    <row r="1101" spans="1:17">
      <c r="A1101" s="1" t="str">
        <f t="shared" si="204"/>
        <v>~stimme~ : [ʃtɪme]</v>
      </c>
      <c r="B1101" s="2">
        <v>1</v>
      </c>
      <c r="C1101" s="1" t="s">
        <v>908</v>
      </c>
      <c r="D1101" s="3">
        <f t="shared" si="205"/>
        <v>4.8899755501222489E-4</v>
      </c>
      <c r="E1101" s="3" t="str">
        <f t="shared" si="206"/>
        <v>~stimme~</v>
      </c>
      <c r="F1101" s="3" t="str">
        <f t="shared" si="207"/>
        <v>[ʃtɪme]</v>
      </c>
      <c r="G1101" s="5">
        <f t="shared" si="208"/>
        <v>6</v>
      </c>
      <c r="H1101" s="5">
        <f t="shared" si="209"/>
        <v>5</v>
      </c>
      <c r="I1101" s="5">
        <f t="shared" si="210"/>
        <v>6</v>
      </c>
      <c r="J1101" s="3" cm="1">
        <f t="array" ref="J1101">SUM(_xlfn._xlws.FILTER($D$2:$D$1312,_xlfn.MAP($E$2:$E$1312,_xlfn.LAMBDA(_xlpm.x,_xlpm.x=$E1101))))</f>
        <v>4.8899755501222489E-4</v>
      </c>
      <c r="K1101" s="3">
        <f t="shared" si="211"/>
        <v>1</v>
      </c>
      <c r="L1101" s="3" cm="1">
        <f t="array" ref="L1101">SUM(_xlfn._xlws.FILTER($D$2:$D$1312,_xlfn.MAP($F$2:$F$1312,_xlfn.LAMBDA(_xlpm.x,_xlpm.x=$F1101))))</f>
        <v>4.8899755501222489E-4</v>
      </c>
      <c r="M1101" s="3">
        <f t="shared" si="212"/>
        <v>1</v>
      </c>
      <c r="N1101" s="3">
        <f t="shared" si="213"/>
        <v>0.25439985932113074</v>
      </c>
      <c r="O1101" s="3">
        <f t="shared" si="214"/>
        <v>1</v>
      </c>
      <c r="P1101" s="3">
        <f t="shared" si="215"/>
        <v>0</v>
      </c>
      <c r="Q1101" s="3"/>
    </row>
    <row r="1102" spans="1:17">
      <c r="A1102" s="1" t="str">
        <f t="shared" si="204"/>
        <v>~schule~ : [ʃuːle]</v>
      </c>
      <c r="B1102" s="2">
        <v>1</v>
      </c>
      <c r="C1102" s="1" t="s">
        <v>907</v>
      </c>
      <c r="D1102" s="3">
        <f t="shared" si="205"/>
        <v>4.8899755501222489E-4</v>
      </c>
      <c r="E1102" s="3" t="str">
        <f t="shared" si="206"/>
        <v>~schule~</v>
      </c>
      <c r="F1102" s="3" t="str">
        <f t="shared" si="207"/>
        <v>[ʃuːle]</v>
      </c>
      <c r="G1102" s="5">
        <f t="shared" si="208"/>
        <v>6</v>
      </c>
      <c r="H1102" s="5">
        <f t="shared" si="209"/>
        <v>5</v>
      </c>
      <c r="I1102" s="5">
        <f t="shared" si="210"/>
        <v>6</v>
      </c>
      <c r="J1102" s="3" cm="1">
        <f t="array" ref="J1102">SUM(_xlfn._xlws.FILTER($D$2:$D$1312,_xlfn.MAP($E$2:$E$1312,_xlfn.LAMBDA(_xlpm.x,_xlpm.x=$E1102))))</f>
        <v>4.8899755501222489E-4</v>
      </c>
      <c r="K1102" s="3">
        <f t="shared" si="211"/>
        <v>1</v>
      </c>
      <c r="L1102" s="3" cm="1">
        <f t="array" ref="L1102">SUM(_xlfn._xlws.FILTER($D$2:$D$1312,_xlfn.MAP($F$2:$F$1312,_xlfn.LAMBDA(_xlpm.x,_xlpm.x=$F1102))))</f>
        <v>4.8899755501222489E-4</v>
      </c>
      <c r="M1102" s="3">
        <f t="shared" si="212"/>
        <v>1</v>
      </c>
      <c r="N1102" s="3">
        <f t="shared" si="213"/>
        <v>0.25439985932113074</v>
      </c>
      <c r="O1102" s="3">
        <f t="shared" si="214"/>
        <v>1</v>
      </c>
      <c r="P1102" s="3">
        <f t="shared" si="215"/>
        <v>0</v>
      </c>
      <c r="Q1102" s="3"/>
    </row>
    <row r="1103" spans="1:17">
      <c r="A1103" s="1" t="str">
        <f t="shared" si="204"/>
        <v>~schwer~ : [ʃveːɐ]</v>
      </c>
      <c r="B1103" s="2">
        <v>1</v>
      </c>
      <c r="C1103" s="1" t="s">
        <v>906</v>
      </c>
      <c r="D1103" s="3">
        <f t="shared" si="205"/>
        <v>4.8899755501222489E-4</v>
      </c>
      <c r="E1103" s="3" t="str">
        <f t="shared" si="206"/>
        <v>~schwer~</v>
      </c>
      <c r="F1103" s="3" t="str">
        <f t="shared" si="207"/>
        <v>[ʃveːɐ]</v>
      </c>
      <c r="G1103" s="5">
        <f t="shared" si="208"/>
        <v>6</v>
      </c>
      <c r="H1103" s="5">
        <f t="shared" si="209"/>
        <v>5</v>
      </c>
      <c r="I1103" s="5">
        <f t="shared" si="210"/>
        <v>6</v>
      </c>
      <c r="J1103" s="3" cm="1">
        <f t="array" ref="J1103">SUM(_xlfn._xlws.FILTER($D$2:$D$1312,_xlfn.MAP($E$2:$E$1312,_xlfn.LAMBDA(_xlpm.x,_xlpm.x=$E1103))))</f>
        <v>4.8899755501222489E-4</v>
      </c>
      <c r="K1103" s="3">
        <f t="shared" si="211"/>
        <v>1</v>
      </c>
      <c r="L1103" s="3" cm="1">
        <f t="array" ref="L1103">SUM(_xlfn._xlws.FILTER($D$2:$D$1312,_xlfn.MAP($F$2:$F$1312,_xlfn.LAMBDA(_xlpm.x,_xlpm.x=$F1103))))</f>
        <v>4.8899755501222489E-4</v>
      </c>
      <c r="M1103" s="3">
        <f t="shared" si="212"/>
        <v>1</v>
      </c>
      <c r="N1103" s="3">
        <f t="shared" si="213"/>
        <v>0.25439985932113074</v>
      </c>
      <c r="O1103" s="3">
        <f t="shared" si="214"/>
        <v>1</v>
      </c>
      <c r="P1103" s="3">
        <f t="shared" si="215"/>
        <v>0</v>
      </c>
      <c r="Q1103" s="3"/>
    </row>
    <row r="1104" spans="1:17">
      <c r="A1104" s="1" t="str">
        <f t="shared" si="204"/>
        <v>~richti~ : [ʁɪçtɪ]</v>
      </c>
      <c r="B1104" s="2">
        <v>1</v>
      </c>
      <c r="C1104" s="1" t="s">
        <v>905</v>
      </c>
      <c r="D1104" s="3">
        <f t="shared" si="205"/>
        <v>4.8899755501222489E-4</v>
      </c>
      <c r="E1104" s="3" t="str">
        <f t="shared" si="206"/>
        <v>~richti~</v>
      </c>
      <c r="F1104" s="3" t="str">
        <f t="shared" si="207"/>
        <v>[ʁɪçtɪ]</v>
      </c>
      <c r="G1104" s="5">
        <f t="shared" si="208"/>
        <v>6</v>
      </c>
      <c r="H1104" s="5">
        <f t="shared" si="209"/>
        <v>5</v>
      </c>
      <c r="I1104" s="5">
        <f t="shared" si="210"/>
        <v>6</v>
      </c>
      <c r="J1104" s="3" cm="1">
        <f t="array" ref="J1104">SUM(_xlfn._xlws.FILTER($D$2:$D$1312,_xlfn.MAP($E$2:$E$1312,_xlfn.LAMBDA(_xlpm.x,_xlpm.x=$E1104))))</f>
        <v>4.8899755501222489E-4</v>
      </c>
      <c r="K1104" s="3">
        <f t="shared" si="211"/>
        <v>1</v>
      </c>
      <c r="L1104" s="3" cm="1">
        <f t="array" ref="L1104">SUM(_xlfn._xlws.FILTER($D$2:$D$1312,_xlfn.MAP($F$2:$F$1312,_xlfn.LAMBDA(_xlpm.x,_xlpm.x=$F1104))))</f>
        <v>4.8899755501222489E-4</v>
      </c>
      <c r="M1104" s="3">
        <f t="shared" si="212"/>
        <v>1</v>
      </c>
      <c r="N1104" s="3">
        <f t="shared" si="213"/>
        <v>0.25439985932113074</v>
      </c>
      <c r="O1104" s="3">
        <f t="shared" si="214"/>
        <v>1</v>
      </c>
      <c r="P1104" s="3">
        <f t="shared" si="215"/>
        <v>0</v>
      </c>
      <c r="Q1104" s="3"/>
    </row>
    <row r="1105" spans="1:17">
      <c r="A1105" s="1" t="str">
        <f t="shared" si="204"/>
        <v>~rschla~ : [ɐʃlaː]</v>
      </c>
      <c r="B1105" s="2">
        <v>1</v>
      </c>
      <c r="C1105" s="1" t="s">
        <v>904</v>
      </c>
      <c r="D1105" s="3">
        <f t="shared" si="205"/>
        <v>4.8899755501222489E-4</v>
      </c>
      <c r="E1105" s="3" t="str">
        <f t="shared" si="206"/>
        <v>~rschla~</v>
      </c>
      <c r="F1105" s="3" t="str">
        <f t="shared" si="207"/>
        <v>[ɐʃlaː]</v>
      </c>
      <c r="G1105" s="5">
        <f t="shared" si="208"/>
        <v>6</v>
      </c>
      <c r="H1105" s="5">
        <f t="shared" si="209"/>
        <v>5</v>
      </c>
      <c r="I1105" s="5">
        <f t="shared" si="210"/>
        <v>6</v>
      </c>
      <c r="J1105" s="3" cm="1">
        <f t="array" ref="J1105">SUM(_xlfn._xlws.FILTER($D$2:$D$1312,_xlfn.MAP($E$2:$E$1312,_xlfn.LAMBDA(_xlpm.x,_xlpm.x=$E1105))))</f>
        <v>4.8899755501222489E-4</v>
      </c>
      <c r="K1105" s="3">
        <f t="shared" si="211"/>
        <v>1</v>
      </c>
      <c r="L1105" s="3" cm="1">
        <f t="array" ref="L1105">SUM(_xlfn._xlws.FILTER($D$2:$D$1312,_xlfn.MAP($F$2:$F$1312,_xlfn.LAMBDA(_xlpm.x,_xlpm.x=$F1105))))</f>
        <v>4.8899755501222489E-4</v>
      </c>
      <c r="M1105" s="3">
        <f t="shared" si="212"/>
        <v>1</v>
      </c>
      <c r="N1105" s="3">
        <f t="shared" si="213"/>
        <v>0.25439985932113074</v>
      </c>
      <c r="O1105" s="3">
        <f t="shared" si="214"/>
        <v>1</v>
      </c>
      <c r="P1105" s="3">
        <f t="shared" si="215"/>
        <v>0</v>
      </c>
      <c r="Q1105" s="3"/>
    </row>
    <row r="1106" spans="1:17">
      <c r="A1106" s="1" t="str">
        <f t="shared" si="204"/>
        <v>~gentei~ : [ɡŋtaɛ]</v>
      </c>
      <c r="B1106" s="2">
        <v>1</v>
      </c>
      <c r="C1106" s="1" t="s">
        <v>903</v>
      </c>
      <c r="D1106" s="3">
        <f t="shared" si="205"/>
        <v>4.8899755501222489E-4</v>
      </c>
      <c r="E1106" s="3" t="str">
        <f t="shared" si="206"/>
        <v>~gentei~</v>
      </c>
      <c r="F1106" s="3" t="str">
        <f t="shared" si="207"/>
        <v>[ɡŋtaɛ]</v>
      </c>
      <c r="G1106" s="5">
        <f t="shared" si="208"/>
        <v>6</v>
      </c>
      <c r="H1106" s="5">
        <f t="shared" si="209"/>
        <v>5</v>
      </c>
      <c r="I1106" s="5">
        <f t="shared" si="210"/>
        <v>6</v>
      </c>
      <c r="J1106" s="3" cm="1">
        <f t="array" ref="J1106">SUM(_xlfn._xlws.FILTER($D$2:$D$1312,_xlfn.MAP($E$2:$E$1312,_xlfn.LAMBDA(_xlpm.x,_xlpm.x=$E1106))))</f>
        <v>4.8899755501222489E-4</v>
      </c>
      <c r="K1106" s="3">
        <f t="shared" si="211"/>
        <v>1</v>
      </c>
      <c r="L1106" s="3" cm="1">
        <f t="array" ref="L1106">SUM(_xlfn._xlws.FILTER($D$2:$D$1312,_xlfn.MAP($F$2:$F$1312,_xlfn.LAMBDA(_xlpm.x,_xlpm.x=$F1106))))</f>
        <v>4.8899755501222489E-4</v>
      </c>
      <c r="M1106" s="3">
        <f t="shared" si="212"/>
        <v>1</v>
      </c>
      <c r="N1106" s="3">
        <f t="shared" si="213"/>
        <v>0.25439985932113074</v>
      </c>
      <c r="O1106" s="3">
        <f t="shared" si="214"/>
        <v>1</v>
      </c>
      <c r="P1106" s="3">
        <f t="shared" si="215"/>
        <v>0</v>
      </c>
      <c r="Q1106" s="3"/>
    </row>
    <row r="1107" spans="1:17">
      <c r="A1107" s="1" t="str">
        <f t="shared" si="204"/>
        <v>~gruppe~ : [ɡʁʊpe]</v>
      </c>
      <c r="B1107" s="2">
        <v>1</v>
      </c>
      <c r="C1107" s="1" t="s">
        <v>902</v>
      </c>
      <c r="D1107" s="3">
        <f t="shared" si="205"/>
        <v>4.8899755501222489E-4</v>
      </c>
      <c r="E1107" s="3" t="str">
        <f t="shared" si="206"/>
        <v>~gruppe~</v>
      </c>
      <c r="F1107" s="3" t="str">
        <f t="shared" si="207"/>
        <v>[ɡʁʊpe]</v>
      </c>
      <c r="G1107" s="5">
        <f t="shared" si="208"/>
        <v>6</v>
      </c>
      <c r="H1107" s="5">
        <f t="shared" si="209"/>
        <v>5</v>
      </c>
      <c r="I1107" s="5">
        <f t="shared" si="210"/>
        <v>6</v>
      </c>
      <c r="J1107" s="3" cm="1">
        <f t="array" ref="J1107">SUM(_xlfn._xlws.FILTER($D$2:$D$1312,_xlfn.MAP($E$2:$E$1312,_xlfn.LAMBDA(_xlpm.x,_xlpm.x=$E1107))))</f>
        <v>4.8899755501222489E-4</v>
      </c>
      <c r="K1107" s="3">
        <f t="shared" si="211"/>
        <v>1</v>
      </c>
      <c r="L1107" s="3" cm="1">
        <f t="array" ref="L1107">SUM(_xlfn._xlws.FILTER($D$2:$D$1312,_xlfn.MAP($F$2:$F$1312,_xlfn.LAMBDA(_xlpm.x,_xlpm.x=$F1107))))</f>
        <v>4.8899755501222489E-4</v>
      </c>
      <c r="M1107" s="3">
        <f t="shared" si="212"/>
        <v>1</v>
      </c>
      <c r="N1107" s="3">
        <f t="shared" si="213"/>
        <v>0.25439985932113074</v>
      </c>
      <c r="O1107" s="3">
        <f t="shared" si="214"/>
        <v>1</v>
      </c>
      <c r="P1107" s="3">
        <f t="shared" si="215"/>
        <v>0</v>
      </c>
      <c r="Q1107" s="3"/>
    </row>
    <row r="1108" spans="1:17">
      <c r="A1108" s="1" t="str">
        <f t="shared" si="204"/>
        <v>~einhei~ : [aɛnhaɛ]</v>
      </c>
      <c r="B1108" s="2">
        <v>1</v>
      </c>
      <c r="C1108" s="1" t="s">
        <v>901</v>
      </c>
      <c r="D1108" s="3">
        <f t="shared" si="205"/>
        <v>4.8899755501222489E-4</v>
      </c>
      <c r="E1108" s="1" t="str">
        <f t="shared" si="206"/>
        <v>~einhei~</v>
      </c>
      <c r="F1108" s="1" t="str">
        <f t="shared" si="207"/>
        <v>[aɛnhaɛ]</v>
      </c>
      <c r="G1108" s="5">
        <f t="shared" si="208"/>
        <v>6</v>
      </c>
      <c r="H1108" s="5">
        <f t="shared" si="209"/>
        <v>6</v>
      </c>
      <c r="I1108" s="5">
        <f t="shared" si="210"/>
        <v>6</v>
      </c>
      <c r="J1108" s="3" cm="1">
        <f t="array" ref="J1108">SUM(_xlfn._xlws.FILTER($D$2:$D$1312,_xlfn.MAP($E$2:$E$1312,_xlfn.LAMBDA(_xlpm.x,_xlpm.x=$E1108))))</f>
        <v>4.8899755501222489E-4</v>
      </c>
      <c r="K1108" s="3">
        <f t="shared" si="211"/>
        <v>1</v>
      </c>
      <c r="L1108" s="3" cm="1">
        <f t="array" ref="L1108">SUM(_xlfn._xlws.FILTER($D$2:$D$1312,_xlfn.MAP($F$2:$F$1312,_xlfn.LAMBDA(_xlpm.x,_xlpm.x=$F1108))))</f>
        <v>4.8899755501222489E-4</v>
      </c>
      <c r="M1108" s="3">
        <f t="shared" si="212"/>
        <v>1</v>
      </c>
      <c r="N1108" s="3">
        <f t="shared" si="213"/>
        <v>0.27185717486836958</v>
      </c>
      <c r="O1108" s="3">
        <f t="shared" si="214"/>
        <v>1</v>
      </c>
      <c r="P1108" s="3">
        <f t="shared" si="215"/>
        <v>0</v>
      </c>
      <c r="Q1108" s="3"/>
    </row>
    <row r="1109" spans="1:17">
      <c r="A1109" s="1" t="str">
        <f t="shared" si="204"/>
        <v>~einma~ : [aɛnmaː]</v>
      </c>
      <c r="B1109" s="2">
        <v>1</v>
      </c>
      <c r="C1109" s="1" t="s">
        <v>900</v>
      </c>
      <c r="D1109" s="3">
        <f t="shared" si="205"/>
        <v>4.8899755501222489E-4</v>
      </c>
      <c r="E1109" s="1" t="str">
        <f t="shared" si="206"/>
        <v>~einma~</v>
      </c>
      <c r="F1109" s="1" t="str">
        <f t="shared" si="207"/>
        <v>[aɛnmaː]</v>
      </c>
      <c r="G1109" s="5">
        <f t="shared" si="208"/>
        <v>5</v>
      </c>
      <c r="H1109" s="5">
        <f t="shared" si="209"/>
        <v>6</v>
      </c>
      <c r="I1109" s="5">
        <f t="shared" si="210"/>
        <v>6</v>
      </c>
      <c r="J1109" s="3" cm="1">
        <f t="array" ref="J1109">SUM(_xlfn._xlws.FILTER($D$2:$D$1312,_xlfn.MAP($E$2:$E$1312,_xlfn.LAMBDA(_xlpm.x,_xlpm.x=$E1109))))</f>
        <v>4.8899755501222489E-4</v>
      </c>
      <c r="K1109" s="3">
        <f t="shared" si="211"/>
        <v>1</v>
      </c>
      <c r="L1109" s="3" cm="1">
        <f t="array" ref="L1109">SUM(_xlfn._xlws.FILTER($D$2:$D$1312,_xlfn.MAP($F$2:$F$1312,_xlfn.LAMBDA(_xlpm.x,_xlpm.x=$F1109))))</f>
        <v>4.8899755501222489E-4</v>
      </c>
      <c r="M1109" s="3">
        <f t="shared" si="212"/>
        <v>1</v>
      </c>
      <c r="N1109" s="3">
        <f t="shared" si="213"/>
        <v>0.27185717486836958</v>
      </c>
      <c r="O1109" s="3">
        <f t="shared" si="214"/>
        <v>1</v>
      </c>
      <c r="P1109" s="3">
        <f t="shared" si="215"/>
        <v>0</v>
      </c>
      <c r="Q1109" s="3"/>
    </row>
    <row r="1110" spans="1:17">
      <c r="A1110" s="1" t="str">
        <f t="shared" si="204"/>
        <v>~einzel~ : [aɛntsl]</v>
      </c>
      <c r="B1110" s="2">
        <v>1</v>
      </c>
      <c r="C1110" s="1" t="s">
        <v>899</v>
      </c>
      <c r="D1110" s="3">
        <f t="shared" si="205"/>
        <v>4.8899755501222489E-4</v>
      </c>
      <c r="E1110" s="3" t="str">
        <f t="shared" si="206"/>
        <v>~einzel~</v>
      </c>
      <c r="F1110" s="3" t="str">
        <f t="shared" si="207"/>
        <v>[aɛntsl]</v>
      </c>
      <c r="G1110" s="5">
        <f t="shared" si="208"/>
        <v>6</v>
      </c>
      <c r="H1110" s="5">
        <f t="shared" si="209"/>
        <v>6</v>
      </c>
      <c r="I1110" s="5">
        <f t="shared" si="210"/>
        <v>6</v>
      </c>
      <c r="J1110" s="3" cm="1">
        <f t="array" ref="J1110">SUM(_xlfn._xlws.FILTER($D$2:$D$1312,_xlfn.MAP($E$2:$E$1312,_xlfn.LAMBDA(_xlpm.x,_xlpm.x=$E1110))))</f>
        <v>4.8899755501222489E-4</v>
      </c>
      <c r="K1110" s="3">
        <f t="shared" si="211"/>
        <v>1</v>
      </c>
      <c r="L1110" s="3" cm="1">
        <f t="array" ref="L1110">SUM(_xlfn._xlws.FILTER($D$2:$D$1312,_xlfn.MAP($F$2:$F$1312,_xlfn.LAMBDA(_xlpm.x,_xlpm.x=$F1110))))</f>
        <v>4.8899755501222489E-4</v>
      </c>
      <c r="M1110" s="3">
        <f t="shared" si="212"/>
        <v>1</v>
      </c>
      <c r="N1110" s="3">
        <f t="shared" si="213"/>
        <v>0.27185717486836958</v>
      </c>
      <c r="O1110" s="3">
        <f t="shared" si="214"/>
        <v>1</v>
      </c>
      <c r="P1110" s="3">
        <f t="shared" si="215"/>
        <v>0</v>
      </c>
      <c r="Q1110" s="3"/>
    </row>
    <row r="1111" spans="1:17">
      <c r="A1111" s="1" t="str">
        <f t="shared" si="204"/>
        <v>~einsa~ : [aɛnzaː]</v>
      </c>
      <c r="B1111" s="2">
        <v>1</v>
      </c>
      <c r="C1111" s="1" t="s">
        <v>898</v>
      </c>
      <c r="D1111" s="3">
        <f t="shared" si="205"/>
        <v>4.8899755501222489E-4</v>
      </c>
      <c r="E1111" s="3" t="str">
        <f t="shared" si="206"/>
        <v>~einsa~</v>
      </c>
      <c r="F1111" s="3" t="str">
        <f t="shared" si="207"/>
        <v>[aɛnzaː]</v>
      </c>
      <c r="G1111" s="5">
        <f t="shared" si="208"/>
        <v>5</v>
      </c>
      <c r="H1111" s="5">
        <f t="shared" si="209"/>
        <v>6</v>
      </c>
      <c r="I1111" s="5">
        <f t="shared" si="210"/>
        <v>6</v>
      </c>
      <c r="J1111" s="3" cm="1">
        <f t="array" ref="J1111">SUM(_xlfn._xlws.FILTER($D$2:$D$1312,_xlfn.MAP($E$2:$E$1312,_xlfn.LAMBDA(_xlpm.x,_xlpm.x=$E1111))))</f>
        <v>4.8899755501222489E-4</v>
      </c>
      <c r="K1111" s="3">
        <f t="shared" si="211"/>
        <v>1</v>
      </c>
      <c r="L1111" s="3" cm="1">
        <f t="array" ref="L1111">SUM(_xlfn._xlws.FILTER($D$2:$D$1312,_xlfn.MAP($F$2:$F$1312,_xlfn.LAMBDA(_xlpm.x,_xlpm.x=$F1111))))</f>
        <v>4.8899755501222489E-4</v>
      </c>
      <c r="M1111" s="3">
        <f t="shared" si="212"/>
        <v>1</v>
      </c>
      <c r="N1111" s="3">
        <f t="shared" si="213"/>
        <v>0.27185717486836958</v>
      </c>
      <c r="O1111" s="3">
        <f t="shared" si="214"/>
        <v>1</v>
      </c>
      <c r="P1111" s="3">
        <f t="shared" si="215"/>
        <v>0</v>
      </c>
      <c r="Q1111" s="3"/>
    </row>
    <row r="1112" spans="1:17">
      <c r="A1112" s="1" t="str">
        <f t="shared" si="204"/>
        <v>~einrei~ : [aɛnʁaɛ]</v>
      </c>
      <c r="B1112" s="2">
        <v>1</v>
      </c>
      <c r="C1112" s="1" t="s">
        <v>897</v>
      </c>
      <c r="D1112" s="3">
        <f t="shared" si="205"/>
        <v>4.8899755501222489E-4</v>
      </c>
      <c r="E1112" s="1" t="str">
        <f t="shared" si="206"/>
        <v>~einrei~</v>
      </c>
      <c r="F1112" s="1" t="str">
        <f t="shared" si="207"/>
        <v>[aɛnʁaɛ]</v>
      </c>
      <c r="G1112" s="5">
        <f t="shared" si="208"/>
        <v>6</v>
      </c>
      <c r="H1112" s="5">
        <f t="shared" si="209"/>
        <v>6</v>
      </c>
      <c r="I1112" s="5">
        <f t="shared" si="210"/>
        <v>6</v>
      </c>
      <c r="J1112" s="3" cm="1">
        <f t="array" ref="J1112">SUM(_xlfn._xlws.FILTER($D$2:$D$1312,_xlfn.MAP($E$2:$E$1312,_xlfn.LAMBDA(_xlpm.x,_xlpm.x=$E1112))))</f>
        <v>4.8899755501222489E-4</v>
      </c>
      <c r="K1112" s="3">
        <f t="shared" si="211"/>
        <v>1</v>
      </c>
      <c r="L1112" s="3" cm="1">
        <f t="array" ref="L1112">SUM(_xlfn._xlws.FILTER($D$2:$D$1312,_xlfn.MAP($F$2:$F$1312,_xlfn.LAMBDA(_xlpm.x,_xlpm.x=$F1112))))</f>
        <v>4.8899755501222489E-4</v>
      </c>
      <c r="M1112" s="3">
        <f t="shared" si="212"/>
        <v>1</v>
      </c>
      <c r="N1112" s="3">
        <f t="shared" si="213"/>
        <v>0.27185717486836958</v>
      </c>
      <c r="O1112" s="3">
        <f t="shared" si="214"/>
        <v>1</v>
      </c>
      <c r="P1112" s="3">
        <f t="shared" si="215"/>
        <v>0</v>
      </c>
      <c r="Q1112" s="3"/>
    </row>
    <row r="1113" spans="1:17">
      <c r="A1113" s="1" t="str">
        <f t="shared" si="204"/>
        <v>~einge~ : [aɛnɡeː]</v>
      </c>
      <c r="B1113" s="2">
        <v>1</v>
      </c>
      <c r="C1113" s="1" t="s">
        <v>896</v>
      </c>
      <c r="D1113" s="3">
        <f t="shared" si="205"/>
        <v>4.8899755501222489E-4</v>
      </c>
      <c r="E1113" s="1" t="str">
        <f t="shared" si="206"/>
        <v>~einge~</v>
      </c>
      <c r="F1113" s="1" t="str">
        <f t="shared" si="207"/>
        <v>[aɛnɡeː]</v>
      </c>
      <c r="G1113" s="5">
        <f t="shared" si="208"/>
        <v>5</v>
      </c>
      <c r="H1113" s="5">
        <f t="shared" si="209"/>
        <v>6</v>
      </c>
      <c r="I1113" s="5">
        <f t="shared" si="210"/>
        <v>6</v>
      </c>
      <c r="J1113" s="3" cm="1">
        <f t="array" ref="J1113">SUM(_xlfn._xlws.FILTER($D$2:$D$1312,_xlfn.MAP($E$2:$E$1312,_xlfn.LAMBDA(_xlpm.x,_xlpm.x=$E1113))))</f>
        <v>4.8899755501222489E-4</v>
      </c>
      <c r="K1113" s="3">
        <f t="shared" si="211"/>
        <v>1</v>
      </c>
      <c r="L1113" s="3" cm="1">
        <f t="array" ref="L1113">SUM(_xlfn._xlws.FILTER($D$2:$D$1312,_xlfn.MAP($F$2:$F$1312,_xlfn.LAMBDA(_xlpm.x,_xlpm.x=$F1113))))</f>
        <v>4.8899755501222489E-4</v>
      </c>
      <c r="M1113" s="3">
        <f t="shared" si="212"/>
        <v>1</v>
      </c>
      <c r="N1113" s="3">
        <f t="shared" si="213"/>
        <v>0.27185717486836958</v>
      </c>
      <c r="O1113" s="3">
        <f t="shared" si="214"/>
        <v>1</v>
      </c>
      <c r="P1113" s="3">
        <f t="shared" si="215"/>
        <v>0</v>
      </c>
      <c r="Q1113" s="3"/>
    </row>
    <row r="1114" spans="1:17">
      <c r="A1114" s="1" t="str">
        <f t="shared" si="204"/>
        <v>~breitu~ : [bʁaɛtʊ]</v>
      </c>
      <c r="B1114" s="2">
        <v>1</v>
      </c>
      <c r="C1114" s="1" t="s">
        <v>895</v>
      </c>
      <c r="D1114" s="3">
        <f t="shared" si="205"/>
        <v>4.8899755501222489E-4</v>
      </c>
      <c r="E1114" s="1" t="str">
        <f t="shared" si="206"/>
        <v>~breitu~</v>
      </c>
      <c r="F1114" s="1" t="str">
        <f t="shared" si="207"/>
        <v>[bʁaɛtʊ]</v>
      </c>
      <c r="G1114" s="5">
        <f t="shared" si="208"/>
        <v>6</v>
      </c>
      <c r="H1114" s="5">
        <f t="shared" si="209"/>
        <v>6</v>
      </c>
      <c r="I1114" s="5">
        <f t="shared" si="210"/>
        <v>6</v>
      </c>
      <c r="J1114" s="3" cm="1">
        <f t="array" ref="J1114">SUM(_xlfn._xlws.FILTER($D$2:$D$1312,_xlfn.MAP($E$2:$E$1312,_xlfn.LAMBDA(_xlpm.x,_xlpm.x=$E1114))))</f>
        <v>4.8899755501222489E-4</v>
      </c>
      <c r="K1114" s="3">
        <f t="shared" si="211"/>
        <v>1</v>
      </c>
      <c r="L1114" s="3" cm="1">
        <f t="array" ref="L1114">SUM(_xlfn._xlws.FILTER($D$2:$D$1312,_xlfn.MAP($F$2:$F$1312,_xlfn.LAMBDA(_xlpm.x,_xlpm.x=$F1114))))</f>
        <v>4.8899755501222489E-4</v>
      </c>
      <c r="M1114" s="3">
        <f t="shared" si="212"/>
        <v>1</v>
      </c>
      <c r="N1114" s="3">
        <f t="shared" si="213"/>
        <v>0.27185717486836958</v>
      </c>
      <c r="O1114" s="3">
        <f t="shared" si="214"/>
        <v>1</v>
      </c>
      <c r="P1114" s="3">
        <f t="shared" si="215"/>
        <v>0</v>
      </c>
      <c r="Q1114" s="3"/>
    </row>
    <row r="1115" spans="1:17">
      <c r="A1115" s="1" t="str">
        <f t="shared" si="204"/>
        <v>~bruder~ : [bʁuːdɐ]</v>
      </c>
      <c r="B1115" s="2">
        <v>1</v>
      </c>
      <c r="C1115" s="1" t="s">
        <v>894</v>
      </c>
      <c r="D1115" s="3">
        <f t="shared" si="205"/>
        <v>4.8899755501222489E-4</v>
      </c>
      <c r="E1115" s="1" t="str">
        <f t="shared" si="206"/>
        <v>~bruder~</v>
      </c>
      <c r="F1115" s="1" t="str">
        <f t="shared" si="207"/>
        <v>[bʁuːdɐ]</v>
      </c>
      <c r="G1115" s="5">
        <f t="shared" si="208"/>
        <v>6</v>
      </c>
      <c r="H1115" s="5">
        <f t="shared" si="209"/>
        <v>6</v>
      </c>
      <c r="I1115" s="5">
        <f t="shared" si="210"/>
        <v>6</v>
      </c>
      <c r="J1115" s="3" cm="1">
        <f t="array" ref="J1115">SUM(_xlfn._xlws.FILTER($D$2:$D$1312,_xlfn.MAP($E$2:$E$1312,_xlfn.LAMBDA(_xlpm.x,_xlpm.x=$E1115))))</f>
        <v>4.8899755501222489E-4</v>
      </c>
      <c r="K1115" s="3">
        <f t="shared" si="211"/>
        <v>1</v>
      </c>
      <c r="L1115" s="3" cm="1">
        <f t="array" ref="L1115">SUM(_xlfn._xlws.FILTER($D$2:$D$1312,_xlfn.MAP($F$2:$F$1312,_xlfn.LAMBDA(_xlpm.x,_xlpm.x=$F1115))))</f>
        <v>4.8899755501222489E-4</v>
      </c>
      <c r="M1115" s="3">
        <f t="shared" si="212"/>
        <v>1</v>
      </c>
      <c r="N1115" s="3">
        <f t="shared" si="213"/>
        <v>0.27185717486836958</v>
      </c>
      <c r="O1115" s="3">
        <f t="shared" si="214"/>
        <v>1</v>
      </c>
      <c r="P1115" s="3">
        <f t="shared" si="215"/>
        <v>0</v>
      </c>
      <c r="Q1115" s="3"/>
    </row>
    <row r="1116" spans="1:17">
      <c r="A1116" s="1" t="str">
        <f t="shared" si="204"/>
        <v>~duzie~ : [dutsiː]</v>
      </c>
      <c r="B1116" s="2">
        <v>1</v>
      </c>
      <c r="C1116" s="1" t="s">
        <v>893</v>
      </c>
      <c r="D1116" s="3">
        <f t="shared" si="205"/>
        <v>4.8899755501222489E-4</v>
      </c>
      <c r="E1116" s="1" t="str">
        <f t="shared" si="206"/>
        <v>~duzie~</v>
      </c>
      <c r="F1116" s="1" t="str">
        <f t="shared" si="207"/>
        <v>[dutsiː]</v>
      </c>
      <c r="G1116" s="5">
        <f t="shared" si="208"/>
        <v>5</v>
      </c>
      <c r="H1116" s="5">
        <f t="shared" si="209"/>
        <v>6</v>
      </c>
      <c r="I1116" s="5">
        <f t="shared" si="210"/>
        <v>6</v>
      </c>
      <c r="J1116" s="3" cm="1">
        <f t="array" ref="J1116">SUM(_xlfn._xlws.FILTER($D$2:$D$1312,_xlfn.MAP($E$2:$E$1312,_xlfn.LAMBDA(_xlpm.x,_xlpm.x=$E1116))))</f>
        <v>4.8899755501222489E-4</v>
      </c>
      <c r="K1116" s="3">
        <f t="shared" si="211"/>
        <v>1</v>
      </c>
      <c r="L1116" s="3" cm="1">
        <f t="array" ref="L1116">SUM(_xlfn._xlws.FILTER($D$2:$D$1312,_xlfn.MAP($F$2:$F$1312,_xlfn.LAMBDA(_xlpm.x,_xlpm.x=$F1116))))</f>
        <v>4.8899755501222489E-4</v>
      </c>
      <c r="M1116" s="3">
        <f t="shared" si="212"/>
        <v>1</v>
      </c>
      <c r="N1116" s="3">
        <f t="shared" si="213"/>
        <v>0.27185717486836958</v>
      </c>
      <c r="O1116" s="3">
        <f t="shared" si="214"/>
        <v>1</v>
      </c>
      <c r="P1116" s="3">
        <f t="shared" si="215"/>
        <v>0</v>
      </c>
      <c r="Q1116" s="3"/>
    </row>
    <row r="1117" spans="1:17">
      <c r="A1117" s="1" t="str">
        <f t="shared" si="204"/>
        <v>~fleder~ : [fleːdɐ]</v>
      </c>
      <c r="B1117" s="2">
        <v>1</v>
      </c>
      <c r="C1117" s="1" t="s">
        <v>892</v>
      </c>
      <c r="D1117" s="3">
        <f t="shared" si="205"/>
        <v>4.8899755501222489E-4</v>
      </c>
      <c r="E1117" s="1" t="str">
        <f t="shared" si="206"/>
        <v>~fleder~</v>
      </c>
      <c r="F1117" s="1" t="str">
        <f t="shared" si="207"/>
        <v>[fleːdɐ]</v>
      </c>
      <c r="G1117" s="5">
        <f t="shared" si="208"/>
        <v>6</v>
      </c>
      <c r="H1117" s="5">
        <f t="shared" si="209"/>
        <v>6</v>
      </c>
      <c r="I1117" s="5">
        <f t="shared" si="210"/>
        <v>6</v>
      </c>
      <c r="J1117" s="3" cm="1">
        <f t="array" ref="J1117">SUM(_xlfn._xlws.FILTER($D$2:$D$1312,_xlfn.MAP($E$2:$E$1312,_xlfn.LAMBDA(_xlpm.x,_xlpm.x=$E1117))))</f>
        <v>4.8899755501222489E-4</v>
      </c>
      <c r="K1117" s="3">
        <f t="shared" si="211"/>
        <v>1</v>
      </c>
      <c r="L1117" s="3" cm="1">
        <f t="array" ref="L1117">SUM(_xlfn._xlws.FILTER($D$2:$D$1312,_xlfn.MAP($F$2:$F$1312,_xlfn.LAMBDA(_xlpm.x,_xlpm.x=$F1117))))</f>
        <v>4.8899755501222489E-4</v>
      </c>
      <c r="M1117" s="3">
        <f t="shared" si="212"/>
        <v>1</v>
      </c>
      <c r="N1117" s="3">
        <f t="shared" si="213"/>
        <v>0.27185717486836958</v>
      </c>
      <c r="O1117" s="3">
        <f t="shared" si="214"/>
        <v>1</v>
      </c>
      <c r="P1117" s="3">
        <f t="shared" si="215"/>
        <v>0</v>
      </c>
      <c r="Q1117" s="3"/>
    </row>
    <row r="1118" spans="1:17">
      <c r="A1118" s="1" t="str">
        <f t="shared" si="204"/>
        <v>~flügel~ : [flyːɡl]</v>
      </c>
      <c r="B1118" s="2">
        <v>1</v>
      </c>
      <c r="C1118" s="1" t="s">
        <v>891</v>
      </c>
      <c r="D1118" s="3">
        <f t="shared" si="205"/>
        <v>4.8899755501222489E-4</v>
      </c>
      <c r="E1118" s="3" t="str">
        <f t="shared" si="206"/>
        <v>~flügel~</v>
      </c>
      <c r="F1118" s="3" t="str">
        <f t="shared" si="207"/>
        <v>[flyːɡl]</v>
      </c>
      <c r="G1118" s="5">
        <f t="shared" si="208"/>
        <v>6</v>
      </c>
      <c r="H1118" s="5">
        <f t="shared" si="209"/>
        <v>6</v>
      </c>
      <c r="I1118" s="5">
        <f t="shared" si="210"/>
        <v>6</v>
      </c>
      <c r="J1118" s="3" cm="1">
        <f t="array" ref="J1118">SUM(_xlfn._xlws.FILTER($D$2:$D$1312,_xlfn.MAP($E$2:$E$1312,_xlfn.LAMBDA(_xlpm.x,_xlpm.x=$E1118))))</f>
        <v>4.8899755501222489E-4</v>
      </c>
      <c r="K1118" s="3">
        <f t="shared" si="211"/>
        <v>1</v>
      </c>
      <c r="L1118" s="3" cm="1">
        <f t="array" ref="L1118">SUM(_xlfn._xlws.FILTER($D$2:$D$1312,_xlfn.MAP($F$2:$F$1312,_xlfn.LAMBDA(_xlpm.x,_xlpm.x=$F1118))))</f>
        <v>4.8899755501222489E-4</v>
      </c>
      <c r="M1118" s="3">
        <f t="shared" si="212"/>
        <v>1</v>
      </c>
      <c r="N1118" s="3">
        <f t="shared" si="213"/>
        <v>0.27185717486836958</v>
      </c>
      <c r="O1118" s="3">
        <f t="shared" si="214"/>
        <v>1</v>
      </c>
      <c r="P1118" s="3">
        <f t="shared" si="215"/>
        <v>0</v>
      </c>
      <c r="Q1118" s="3"/>
    </row>
    <row r="1119" spans="1:17">
      <c r="A1119" s="1" t="str">
        <f t="shared" si="204"/>
        <v>~frage~ : [fʁaːɡe]</v>
      </c>
      <c r="B1119" s="2">
        <v>1</v>
      </c>
      <c r="C1119" s="1" t="s">
        <v>890</v>
      </c>
      <c r="D1119" s="3">
        <f t="shared" si="205"/>
        <v>4.8899755501222489E-4</v>
      </c>
      <c r="E1119" s="1" t="str">
        <f t="shared" si="206"/>
        <v>~frage~</v>
      </c>
      <c r="F1119" s="1" t="str">
        <f t="shared" si="207"/>
        <v>[fʁaːɡe]</v>
      </c>
      <c r="G1119" s="5">
        <f t="shared" si="208"/>
        <v>5</v>
      </c>
      <c r="H1119" s="5">
        <f t="shared" si="209"/>
        <v>6</v>
      </c>
      <c r="I1119" s="5">
        <f t="shared" si="210"/>
        <v>6</v>
      </c>
      <c r="J1119" s="3" cm="1">
        <f t="array" ref="J1119">SUM(_xlfn._xlws.FILTER($D$2:$D$1312,_xlfn.MAP($E$2:$E$1312,_xlfn.LAMBDA(_xlpm.x,_xlpm.x=$E1119))))</f>
        <v>4.8899755501222489E-4</v>
      </c>
      <c r="K1119" s="3">
        <f t="shared" si="211"/>
        <v>1</v>
      </c>
      <c r="L1119" s="3" cm="1">
        <f t="array" ref="L1119">SUM(_xlfn._xlws.FILTER($D$2:$D$1312,_xlfn.MAP($F$2:$F$1312,_xlfn.LAMBDA(_xlpm.x,_xlpm.x=$F1119))))</f>
        <v>4.8899755501222489E-4</v>
      </c>
      <c r="M1119" s="3">
        <f t="shared" si="212"/>
        <v>1</v>
      </c>
      <c r="N1119" s="3">
        <f t="shared" si="213"/>
        <v>0.27185717486836958</v>
      </c>
      <c r="O1119" s="3">
        <f t="shared" si="214"/>
        <v>1</v>
      </c>
      <c r="P1119" s="3">
        <f t="shared" si="215"/>
        <v>0</v>
      </c>
      <c r="Q1119" s="3"/>
    </row>
    <row r="1120" spans="1:17">
      <c r="A1120" s="1" t="str">
        <f t="shared" si="204"/>
        <v>~fragen~ : [fʁaːɡŋ]</v>
      </c>
      <c r="B1120" s="2">
        <v>1</v>
      </c>
      <c r="C1120" s="1" t="s">
        <v>889</v>
      </c>
      <c r="D1120" s="3">
        <f t="shared" si="205"/>
        <v>4.8899755501222489E-4</v>
      </c>
      <c r="E1120" s="1" t="str">
        <f t="shared" si="206"/>
        <v>~fragen~</v>
      </c>
      <c r="F1120" s="1" t="str">
        <f t="shared" si="207"/>
        <v>[fʁaːɡŋ]</v>
      </c>
      <c r="G1120" s="5">
        <f t="shared" si="208"/>
        <v>6</v>
      </c>
      <c r="H1120" s="5">
        <f t="shared" si="209"/>
        <v>6</v>
      </c>
      <c r="I1120" s="5">
        <f t="shared" si="210"/>
        <v>6</v>
      </c>
      <c r="J1120" s="3" cm="1">
        <f t="array" ref="J1120">SUM(_xlfn._xlws.FILTER($D$2:$D$1312,_xlfn.MAP($E$2:$E$1312,_xlfn.LAMBDA(_xlpm.x,_xlpm.x=$E1120))))</f>
        <v>4.8899755501222489E-4</v>
      </c>
      <c r="K1120" s="3">
        <f t="shared" si="211"/>
        <v>1</v>
      </c>
      <c r="L1120" s="3" cm="1">
        <f t="array" ref="L1120">SUM(_xlfn._xlws.FILTER($D$2:$D$1312,_xlfn.MAP($F$2:$F$1312,_xlfn.LAMBDA(_xlpm.x,_xlpm.x=$F1120))))</f>
        <v>4.8899755501222489E-4</v>
      </c>
      <c r="M1120" s="3">
        <f t="shared" si="212"/>
        <v>1</v>
      </c>
      <c r="N1120" s="3">
        <f t="shared" si="213"/>
        <v>0.27185717486836958</v>
      </c>
      <c r="O1120" s="3">
        <f t="shared" si="214"/>
        <v>1</v>
      </c>
      <c r="P1120" s="3">
        <f t="shared" si="215"/>
        <v>0</v>
      </c>
      <c r="Q1120" s="3"/>
    </row>
    <row r="1121" spans="1:17">
      <c r="A1121" s="1" t="str">
        <f t="shared" si="204"/>
        <v>~vertre~ : [fɐtʁeː]</v>
      </c>
      <c r="B1121" s="2">
        <v>1</v>
      </c>
      <c r="C1121" s="1" t="s">
        <v>888</v>
      </c>
      <c r="D1121" s="3">
        <f t="shared" si="205"/>
        <v>4.8899755501222489E-4</v>
      </c>
      <c r="E1121" s="3" t="str">
        <f t="shared" si="206"/>
        <v>~vertre~</v>
      </c>
      <c r="F1121" s="3" t="str">
        <f t="shared" si="207"/>
        <v>[fɐtʁeː]</v>
      </c>
      <c r="G1121" s="5">
        <f t="shared" si="208"/>
        <v>6</v>
      </c>
      <c r="H1121" s="5">
        <f t="shared" si="209"/>
        <v>6</v>
      </c>
      <c r="I1121" s="5">
        <f t="shared" si="210"/>
        <v>6</v>
      </c>
      <c r="J1121" s="3" cm="1">
        <f t="array" ref="J1121">SUM(_xlfn._xlws.FILTER($D$2:$D$1312,_xlfn.MAP($E$2:$E$1312,_xlfn.LAMBDA(_xlpm.x,_xlpm.x=$E1121))))</f>
        <v>4.8899755501222489E-4</v>
      </c>
      <c r="K1121" s="3">
        <f t="shared" si="211"/>
        <v>1</v>
      </c>
      <c r="L1121" s="3" cm="1">
        <f t="array" ref="L1121">SUM(_xlfn._xlws.FILTER($D$2:$D$1312,_xlfn.MAP($F$2:$F$1312,_xlfn.LAMBDA(_xlpm.x,_xlpm.x=$F1121))))</f>
        <v>4.8899755501222489E-4</v>
      </c>
      <c r="M1121" s="3">
        <f t="shared" si="212"/>
        <v>1</v>
      </c>
      <c r="N1121" s="3">
        <f t="shared" si="213"/>
        <v>0.27185717486836958</v>
      </c>
      <c r="O1121" s="3">
        <f t="shared" si="214"/>
        <v>1</v>
      </c>
      <c r="P1121" s="3">
        <f t="shared" si="215"/>
        <v>0</v>
      </c>
      <c r="Q1121" s="3"/>
    </row>
    <row r="1122" spans="1:17">
      <c r="A1122" s="1" t="str">
        <f t="shared" si="204"/>
        <v>~frühli~ : [fʁyːlɪ]</v>
      </c>
      <c r="B1122" s="2">
        <v>1</v>
      </c>
      <c r="C1122" s="1" t="s">
        <v>887</v>
      </c>
      <c r="D1122" s="3">
        <f t="shared" si="205"/>
        <v>4.8899755501222489E-4</v>
      </c>
      <c r="E1122" s="3" t="str">
        <f t="shared" si="206"/>
        <v>~frühli~</v>
      </c>
      <c r="F1122" s="3" t="str">
        <f t="shared" si="207"/>
        <v>[fʁyːlɪ]</v>
      </c>
      <c r="G1122" s="5">
        <f t="shared" si="208"/>
        <v>6</v>
      </c>
      <c r="H1122" s="5">
        <f t="shared" si="209"/>
        <v>6</v>
      </c>
      <c r="I1122" s="5">
        <f t="shared" si="210"/>
        <v>6</v>
      </c>
      <c r="J1122" s="3" cm="1">
        <f t="array" ref="J1122">SUM(_xlfn._xlws.FILTER($D$2:$D$1312,_xlfn.MAP($E$2:$E$1312,_xlfn.LAMBDA(_xlpm.x,_xlpm.x=$E1122))))</f>
        <v>4.8899755501222489E-4</v>
      </c>
      <c r="K1122" s="3">
        <f t="shared" si="211"/>
        <v>1</v>
      </c>
      <c r="L1122" s="3" cm="1">
        <f t="array" ref="L1122">SUM(_xlfn._xlws.FILTER($D$2:$D$1312,_xlfn.MAP($F$2:$F$1312,_xlfn.LAMBDA(_xlpm.x,_xlpm.x=$F1122))))</f>
        <v>4.8899755501222489E-4</v>
      </c>
      <c r="M1122" s="3">
        <f t="shared" si="212"/>
        <v>1</v>
      </c>
      <c r="N1122" s="3">
        <f t="shared" si="213"/>
        <v>0.27185717486836958</v>
      </c>
      <c r="O1122" s="3">
        <f t="shared" si="214"/>
        <v>1</v>
      </c>
      <c r="P1122" s="3">
        <f t="shared" si="215"/>
        <v>0</v>
      </c>
      <c r="Q1122" s="3"/>
    </row>
    <row r="1123" spans="1:17">
      <c r="A1123" s="1" t="str">
        <f t="shared" si="204"/>
        <v>~firma~ : [fɪʁmaː]</v>
      </c>
      <c r="B1123" s="2">
        <v>1</v>
      </c>
      <c r="C1123" s="1" t="s">
        <v>886</v>
      </c>
      <c r="D1123" s="3">
        <f t="shared" si="205"/>
        <v>4.8899755501222489E-4</v>
      </c>
      <c r="E1123" s="3" t="str">
        <f t="shared" si="206"/>
        <v>~firma~</v>
      </c>
      <c r="F1123" s="3" t="str">
        <f t="shared" si="207"/>
        <v>[fɪʁmaː]</v>
      </c>
      <c r="G1123" s="5">
        <f t="shared" si="208"/>
        <v>5</v>
      </c>
      <c r="H1123" s="5">
        <f t="shared" si="209"/>
        <v>6</v>
      </c>
      <c r="I1123" s="5">
        <f t="shared" si="210"/>
        <v>6</v>
      </c>
      <c r="J1123" s="3" cm="1">
        <f t="array" ref="J1123">SUM(_xlfn._xlws.FILTER($D$2:$D$1312,_xlfn.MAP($E$2:$E$1312,_xlfn.LAMBDA(_xlpm.x,_xlpm.x=$E1123))))</f>
        <v>4.8899755501222489E-4</v>
      </c>
      <c r="K1123" s="3">
        <f t="shared" si="211"/>
        <v>1</v>
      </c>
      <c r="L1123" s="3" cm="1">
        <f t="array" ref="L1123">SUM(_xlfn._xlws.FILTER($D$2:$D$1312,_xlfn.MAP($F$2:$F$1312,_xlfn.LAMBDA(_xlpm.x,_xlpm.x=$F1123))))</f>
        <v>4.8899755501222489E-4</v>
      </c>
      <c r="M1123" s="3">
        <f t="shared" si="212"/>
        <v>1</v>
      </c>
      <c r="N1123" s="3">
        <f t="shared" si="213"/>
        <v>0.27185717486836958</v>
      </c>
      <c r="O1123" s="3">
        <f t="shared" si="214"/>
        <v>1</v>
      </c>
      <c r="P1123" s="3">
        <f t="shared" si="215"/>
        <v>0</v>
      </c>
      <c r="Q1123" s="3"/>
    </row>
    <row r="1124" spans="1:17">
      <c r="A1124" s="1" t="str">
        <f t="shared" si="204"/>
        <v>~fortse~ : [fɔʁtzɛ]</v>
      </c>
      <c r="B1124" s="2">
        <v>1</v>
      </c>
      <c r="C1124" s="1" t="s">
        <v>885</v>
      </c>
      <c r="D1124" s="3">
        <f t="shared" si="205"/>
        <v>4.8899755501222489E-4</v>
      </c>
      <c r="E1124" s="1" t="str">
        <f t="shared" si="206"/>
        <v>~fortse~</v>
      </c>
      <c r="F1124" s="1" t="str">
        <f t="shared" si="207"/>
        <v>[fɔʁtzɛ]</v>
      </c>
      <c r="G1124" s="5">
        <f t="shared" si="208"/>
        <v>6</v>
      </c>
      <c r="H1124" s="5">
        <f t="shared" si="209"/>
        <v>6</v>
      </c>
      <c r="I1124" s="5">
        <f t="shared" si="210"/>
        <v>6</v>
      </c>
      <c r="J1124" s="3" cm="1">
        <f t="array" ref="J1124">SUM(_xlfn._xlws.FILTER($D$2:$D$1312,_xlfn.MAP($E$2:$E$1312,_xlfn.LAMBDA(_xlpm.x,_xlpm.x=$E1124))))</f>
        <v>4.8899755501222489E-4</v>
      </c>
      <c r="K1124" s="3">
        <f t="shared" si="211"/>
        <v>1</v>
      </c>
      <c r="L1124" s="3" cm="1">
        <f t="array" ref="L1124">SUM(_xlfn._xlws.FILTER($D$2:$D$1312,_xlfn.MAP($F$2:$F$1312,_xlfn.LAMBDA(_xlpm.x,_xlpm.x=$F1124))))</f>
        <v>4.8899755501222489E-4</v>
      </c>
      <c r="M1124" s="3">
        <f t="shared" si="212"/>
        <v>1</v>
      </c>
      <c r="N1124" s="3">
        <f t="shared" si="213"/>
        <v>0.27185717486836958</v>
      </c>
      <c r="O1124" s="3">
        <f t="shared" si="214"/>
        <v>1</v>
      </c>
      <c r="P1124" s="3">
        <f t="shared" si="215"/>
        <v>0</v>
      </c>
      <c r="Q1124" s="3"/>
    </row>
    <row r="1125" spans="1:17">
      <c r="A1125" s="1" t="str">
        <f t="shared" si="204"/>
        <v>~freude~ : [fʁɔœde]</v>
      </c>
      <c r="B1125" s="2">
        <v>1</v>
      </c>
      <c r="C1125" s="1" t="s">
        <v>884</v>
      </c>
      <c r="D1125" s="3">
        <f t="shared" si="205"/>
        <v>4.8899755501222489E-4</v>
      </c>
      <c r="E1125" s="1" t="str">
        <f t="shared" si="206"/>
        <v>~freude~</v>
      </c>
      <c r="F1125" s="1" t="str">
        <f t="shared" si="207"/>
        <v>[fʁɔœde]</v>
      </c>
      <c r="G1125" s="5">
        <f t="shared" si="208"/>
        <v>6</v>
      </c>
      <c r="H1125" s="5">
        <f t="shared" si="209"/>
        <v>6</v>
      </c>
      <c r="I1125" s="5">
        <f t="shared" si="210"/>
        <v>6</v>
      </c>
      <c r="J1125" s="3" cm="1">
        <f t="array" ref="J1125">SUM(_xlfn._xlws.FILTER($D$2:$D$1312,_xlfn.MAP($E$2:$E$1312,_xlfn.LAMBDA(_xlpm.x,_xlpm.x=$E1125))))</f>
        <v>4.8899755501222489E-4</v>
      </c>
      <c r="K1125" s="3">
        <f t="shared" si="211"/>
        <v>1</v>
      </c>
      <c r="L1125" s="3" cm="1">
        <f t="array" ref="L1125">SUM(_xlfn._xlws.FILTER($D$2:$D$1312,_xlfn.MAP($F$2:$F$1312,_xlfn.LAMBDA(_xlpm.x,_xlpm.x=$F1125))))</f>
        <v>4.8899755501222489E-4</v>
      </c>
      <c r="M1125" s="3">
        <f t="shared" si="212"/>
        <v>1</v>
      </c>
      <c r="N1125" s="3">
        <f t="shared" si="213"/>
        <v>0.27185717486836958</v>
      </c>
      <c r="O1125" s="3">
        <f t="shared" si="214"/>
        <v>1</v>
      </c>
      <c r="P1125" s="3">
        <f t="shared" si="215"/>
        <v>0</v>
      </c>
      <c r="Q1125" s="3"/>
    </row>
    <row r="1126" spans="1:17">
      <c r="A1126" s="1" t="str">
        <f t="shared" si="204"/>
        <v>~freund~ : [fʁɔœnt]</v>
      </c>
      <c r="B1126" s="2">
        <v>1</v>
      </c>
      <c r="C1126" s="1" t="s">
        <v>883</v>
      </c>
      <c r="D1126" s="3">
        <f t="shared" si="205"/>
        <v>4.8899755501222489E-4</v>
      </c>
      <c r="E1126" s="1" t="str">
        <f t="shared" si="206"/>
        <v>~freund~</v>
      </c>
      <c r="F1126" s="1" t="str">
        <f t="shared" si="207"/>
        <v>[fʁɔœnt]</v>
      </c>
      <c r="G1126" s="5">
        <f t="shared" si="208"/>
        <v>6</v>
      </c>
      <c r="H1126" s="5">
        <f t="shared" si="209"/>
        <v>6</v>
      </c>
      <c r="I1126" s="5">
        <f t="shared" si="210"/>
        <v>6</v>
      </c>
      <c r="J1126" s="3" cm="1">
        <f t="array" ref="J1126">SUM(_xlfn._xlws.FILTER($D$2:$D$1312,_xlfn.MAP($E$2:$E$1312,_xlfn.LAMBDA(_xlpm.x,_xlpm.x=$E1126))))</f>
        <v>4.8899755501222489E-4</v>
      </c>
      <c r="K1126" s="3">
        <f t="shared" si="211"/>
        <v>1</v>
      </c>
      <c r="L1126" s="3" cm="1">
        <f t="array" ref="L1126">SUM(_xlfn._xlws.FILTER($D$2:$D$1312,_xlfn.MAP($F$2:$F$1312,_xlfn.LAMBDA(_xlpm.x,_xlpm.x=$F1126))))</f>
        <v>4.8899755501222489E-4</v>
      </c>
      <c r="M1126" s="3">
        <f t="shared" si="212"/>
        <v>1</v>
      </c>
      <c r="N1126" s="3">
        <f t="shared" si="213"/>
        <v>0.27185717486836958</v>
      </c>
      <c r="O1126" s="3">
        <f t="shared" si="214"/>
        <v>1</v>
      </c>
      <c r="P1126" s="3">
        <f t="shared" si="215"/>
        <v>0</v>
      </c>
      <c r="Q1126" s="3"/>
    </row>
    <row r="1127" spans="1:17">
      <c r="A1127" s="1" t="str">
        <f t="shared" si="204"/>
        <v>~hälfte~ : [hɛlfte]</v>
      </c>
      <c r="B1127" s="2">
        <v>1</v>
      </c>
      <c r="C1127" s="1" t="s">
        <v>882</v>
      </c>
      <c r="D1127" s="3">
        <f t="shared" si="205"/>
        <v>4.8899755501222489E-4</v>
      </c>
      <c r="E1127" s="1" t="str">
        <f t="shared" si="206"/>
        <v>~hälfte~</v>
      </c>
      <c r="F1127" s="1" t="str">
        <f t="shared" si="207"/>
        <v>[hɛlfte]</v>
      </c>
      <c r="G1127" s="5">
        <f t="shared" si="208"/>
        <v>6</v>
      </c>
      <c r="H1127" s="5">
        <f t="shared" si="209"/>
        <v>6</v>
      </c>
      <c r="I1127" s="5">
        <f t="shared" si="210"/>
        <v>6</v>
      </c>
      <c r="J1127" s="3" cm="1">
        <f t="array" ref="J1127">SUM(_xlfn._xlws.FILTER($D$2:$D$1312,_xlfn.MAP($E$2:$E$1312,_xlfn.LAMBDA(_xlpm.x,_xlpm.x=$E1127))))</f>
        <v>4.8899755501222489E-4</v>
      </c>
      <c r="K1127" s="3">
        <f t="shared" si="211"/>
        <v>1</v>
      </c>
      <c r="L1127" s="3" cm="1">
        <f t="array" ref="L1127">SUM(_xlfn._xlws.FILTER($D$2:$D$1312,_xlfn.MAP($F$2:$F$1312,_xlfn.LAMBDA(_xlpm.x,_xlpm.x=$F1127))))</f>
        <v>4.8899755501222489E-4</v>
      </c>
      <c r="M1127" s="3">
        <f t="shared" si="212"/>
        <v>1</v>
      </c>
      <c r="N1127" s="3">
        <f t="shared" si="213"/>
        <v>0.27185717486836958</v>
      </c>
      <c r="O1127" s="3">
        <f t="shared" si="214"/>
        <v>1</v>
      </c>
      <c r="P1127" s="3">
        <f t="shared" si="215"/>
        <v>0</v>
      </c>
      <c r="Q1127" s="3"/>
    </row>
    <row r="1128" spans="1:17">
      <c r="A1128" s="1" t="str">
        <f t="shared" si="204"/>
        <v>~quoti~ : [kvotsi]</v>
      </c>
      <c r="B1128" s="2">
        <v>1</v>
      </c>
      <c r="C1128" s="1" t="s">
        <v>881</v>
      </c>
      <c r="D1128" s="3">
        <f t="shared" si="205"/>
        <v>4.8899755501222489E-4</v>
      </c>
      <c r="E1128" s="1" t="str">
        <f t="shared" si="206"/>
        <v>~quoti~</v>
      </c>
      <c r="F1128" s="1" t="str">
        <f t="shared" si="207"/>
        <v>[kvotsi]</v>
      </c>
      <c r="G1128" s="5">
        <f t="shared" si="208"/>
        <v>5</v>
      </c>
      <c r="H1128" s="5">
        <f t="shared" si="209"/>
        <v>6</v>
      </c>
      <c r="I1128" s="5">
        <f t="shared" si="210"/>
        <v>6</v>
      </c>
      <c r="J1128" s="3" cm="1">
        <f t="array" ref="J1128">SUM(_xlfn._xlws.FILTER($D$2:$D$1312,_xlfn.MAP($E$2:$E$1312,_xlfn.LAMBDA(_xlpm.x,_xlpm.x=$E1128))))</f>
        <v>4.8899755501222489E-4</v>
      </c>
      <c r="K1128" s="3">
        <f t="shared" si="211"/>
        <v>1</v>
      </c>
      <c r="L1128" s="3" cm="1">
        <f t="array" ref="L1128">SUM(_xlfn._xlws.FILTER($D$2:$D$1312,_xlfn.MAP($F$2:$F$1312,_xlfn.LAMBDA(_xlpm.x,_xlpm.x=$F1128))))</f>
        <v>4.8899755501222489E-4</v>
      </c>
      <c r="M1128" s="3">
        <f t="shared" si="212"/>
        <v>1</v>
      </c>
      <c r="N1128" s="3">
        <f t="shared" si="213"/>
        <v>0.27185717486836958</v>
      </c>
      <c r="O1128" s="3">
        <f t="shared" si="214"/>
        <v>1</v>
      </c>
      <c r="P1128" s="3">
        <f t="shared" si="215"/>
        <v>0</v>
      </c>
      <c r="Q1128" s="3"/>
    </row>
    <row r="1129" spans="1:17">
      <c r="A1129" s="1" t="str">
        <f t="shared" si="204"/>
        <v>~kontro~ : [kɔntʁɔ]</v>
      </c>
      <c r="B1129" s="2">
        <v>1</v>
      </c>
      <c r="C1129" s="1" t="s">
        <v>880</v>
      </c>
      <c r="D1129" s="3">
        <f t="shared" si="205"/>
        <v>4.8899755501222489E-4</v>
      </c>
      <c r="E1129" s="3" t="str">
        <f t="shared" si="206"/>
        <v>~kontro~</v>
      </c>
      <c r="F1129" s="3" t="str">
        <f t="shared" si="207"/>
        <v>[kɔntʁɔ]</v>
      </c>
      <c r="G1129" s="5">
        <f t="shared" si="208"/>
        <v>6</v>
      </c>
      <c r="H1129" s="5">
        <f t="shared" si="209"/>
        <v>6</v>
      </c>
      <c r="I1129" s="5">
        <f t="shared" si="210"/>
        <v>6</v>
      </c>
      <c r="J1129" s="3" cm="1">
        <f t="array" ref="J1129">SUM(_xlfn._xlws.FILTER($D$2:$D$1312,_xlfn.MAP($E$2:$E$1312,_xlfn.LAMBDA(_xlpm.x,_xlpm.x=$E1129))))</f>
        <v>4.8899755501222489E-4</v>
      </c>
      <c r="K1129" s="3">
        <f t="shared" si="211"/>
        <v>1</v>
      </c>
      <c r="L1129" s="3" cm="1">
        <f t="array" ref="L1129">SUM(_xlfn._xlws.FILTER($D$2:$D$1312,_xlfn.MAP($F$2:$F$1312,_xlfn.LAMBDA(_xlpm.x,_xlpm.x=$F1129))))</f>
        <v>4.8899755501222489E-4</v>
      </c>
      <c r="M1129" s="3">
        <f t="shared" si="212"/>
        <v>1</v>
      </c>
      <c r="N1129" s="3">
        <f t="shared" si="213"/>
        <v>0.27185717486836958</v>
      </c>
      <c r="O1129" s="3">
        <f t="shared" si="214"/>
        <v>1</v>
      </c>
      <c r="P1129" s="3">
        <f t="shared" si="215"/>
        <v>0</v>
      </c>
      <c r="Q1129" s="3"/>
    </row>
    <row r="1130" spans="1:17">
      <c r="A1130" s="1" t="str">
        <f t="shared" si="204"/>
        <v>~leiste~ : [laɛste]</v>
      </c>
      <c r="B1130" s="2">
        <v>1</v>
      </c>
      <c r="C1130" s="1" t="s">
        <v>879</v>
      </c>
      <c r="D1130" s="3">
        <f t="shared" si="205"/>
        <v>4.8899755501222489E-4</v>
      </c>
      <c r="E1130" s="1" t="str">
        <f t="shared" si="206"/>
        <v>~leiste~</v>
      </c>
      <c r="F1130" s="1" t="str">
        <f t="shared" si="207"/>
        <v>[laɛste]</v>
      </c>
      <c r="G1130" s="5">
        <f t="shared" si="208"/>
        <v>6</v>
      </c>
      <c r="H1130" s="5">
        <f t="shared" si="209"/>
        <v>6</v>
      </c>
      <c r="I1130" s="5">
        <f t="shared" si="210"/>
        <v>6</v>
      </c>
      <c r="J1130" s="3" cm="1">
        <f t="array" ref="J1130">SUM(_xlfn._xlws.FILTER($D$2:$D$1312,_xlfn.MAP($E$2:$E$1312,_xlfn.LAMBDA(_xlpm.x,_xlpm.x=$E1130))))</f>
        <v>4.8899755501222489E-4</v>
      </c>
      <c r="K1130" s="3">
        <f t="shared" si="211"/>
        <v>1</v>
      </c>
      <c r="L1130" s="3" cm="1">
        <f t="array" ref="L1130">SUM(_xlfn._xlws.FILTER($D$2:$D$1312,_xlfn.MAP($F$2:$F$1312,_xlfn.LAMBDA(_xlpm.x,_xlpm.x=$F1130))))</f>
        <v>4.8899755501222489E-4</v>
      </c>
      <c r="M1130" s="3">
        <f t="shared" si="212"/>
        <v>1</v>
      </c>
      <c r="N1130" s="3">
        <f t="shared" si="213"/>
        <v>0.27185717486836958</v>
      </c>
      <c r="O1130" s="3">
        <f t="shared" si="214"/>
        <v>1</v>
      </c>
      <c r="P1130" s="3">
        <f t="shared" si="215"/>
        <v>0</v>
      </c>
      <c r="Q1130" s="3"/>
    </row>
    <row r="1131" spans="1:17">
      <c r="A1131" s="1" t="str">
        <f t="shared" si="204"/>
        <v>~lebens~ : [leːbms]</v>
      </c>
      <c r="B1131" s="2">
        <v>1</v>
      </c>
      <c r="C1131" s="1" t="s">
        <v>878</v>
      </c>
      <c r="D1131" s="3">
        <f t="shared" si="205"/>
        <v>4.8899755501222489E-4</v>
      </c>
      <c r="E1131" s="3" t="str">
        <f t="shared" si="206"/>
        <v>~lebens~</v>
      </c>
      <c r="F1131" s="3" t="str">
        <f t="shared" si="207"/>
        <v>[leːbms]</v>
      </c>
      <c r="G1131" s="5">
        <f t="shared" si="208"/>
        <v>6</v>
      </c>
      <c r="H1131" s="5">
        <f t="shared" si="209"/>
        <v>6</v>
      </c>
      <c r="I1131" s="5">
        <f t="shared" si="210"/>
        <v>6</v>
      </c>
      <c r="J1131" s="3" cm="1">
        <f t="array" ref="J1131">SUM(_xlfn._xlws.FILTER($D$2:$D$1312,_xlfn.MAP($E$2:$E$1312,_xlfn.LAMBDA(_xlpm.x,_xlpm.x=$E1131))))</f>
        <v>4.8899755501222489E-4</v>
      </c>
      <c r="K1131" s="3">
        <f t="shared" si="211"/>
        <v>1</v>
      </c>
      <c r="L1131" s="3" cm="1">
        <f t="array" ref="L1131">SUM(_xlfn._xlws.FILTER($D$2:$D$1312,_xlfn.MAP($F$2:$F$1312,_xlfn.LAMBDA(_xlpm.x,_xlpm.x=$F1131))))</f>
        <v>4.8899755501222489E-4</v>
      </c>
      <c r="M1131" s="3">
        <f t="shared" si="212"/>
        <v>1</v>
      </c>
      <c r="N1131" s="3">
        <f t="shared" si="213"/>
        <v>0.27185717486836958</v>
      </c>
      <c r="O1131" s="3">
        <f t="shared" si="214"/>
        <v>1</v>
      </c>
      <c r="P1131" s="3">
        <f t="shared" si="215"/>
        <v>0</v>
      </c>
      <c r="Q1131" s="3"/>
    </row>
    <row r="1132" spans="1:17">
      <c r="A1132" s="1" t="str">
        <f t="shared" si="204"/>
        <v>~ltipli~ : [ltipli]</v>
      </c>
      <c r="B1132" s="2">
        <v>1</v>
      </c>
      <c r="C1132" s="1" t="s">
        <v>877</v>
      </c>
      <c r="D1132" s="3">
        <f t="shared" si="205"/>
        <v>4.8899755501222489E-4</v>
      </c>
      <c r="E1132" s="1" t="str">
        <f t="shared" si="206"/>
        <v>~ltipli~</v>
      </c>
      <c r="F1132" s="1" t="str">
        <f t="shared" si="207"/>
        <v>[ltipli]</v>
      </c>
      <c r="G1132" s="5">
        <f t="shared" si="208"/>
        <v>6</v>
      </c>
      <c r="H1132" s="5">
        <f t="shared" si="209"/>
        <v>6</v>
      </c>
      <c r="I1132" s="5">
        <f t="shared" si="210"/>
        <v>6</v>
      </c>
      <c r="J1132" s="3" cm="1">
        <f t="array" ref="J1132">SUM(_xlfn._xlws.FILTER($D$2:$D$1312,_xlfn.MAP($E$2:$E$1312,_xlfn.LAMBDA(_xlpm.x,_xlpm.x=$E1132))))</f>
        <v>4.8899755501222489E-4</v>
      </c>
      <c r="K1132" s="3">
        <f t="shared" si="211"/>
        <v>1</v>
      </c>
      <c r="L1132" s="3" cm="1">
        <f t="array" ref="L1132">SUM(_xlfn._xlws.FILTER($D$2:$D$1312,_xlfn.MAP($F$2:$F$1312,_xlfn.LAMBDA(_xlpm.x,_xlpm.x=$F1132))))</f>
        <v>4.8899755501222489E-4</v>
      </c>
      <c r="M1132" s="3">
        <f t="shared" si="212"/>
        <v>1</v>
      </c>
      <c r="N1132" s="3">
        <f t="shared" si="213"/>
        <v>0.27185717486836958</v>
      </c>
      <c r="O1132" s="3">
        <f t="shared" si="214"/>
        <v>1</v>
      </c>
      <c r="P1132" s="3">
        <f t="shared" si="215"/>
        <v>0</v>
      </c>
      <c r="Q1132" s="3"/>
    </row>
    <row r="1133" spans="1:17">
      <c r="A1133" s="1" t="str">
        <f t="shared" si="204"/>
        <v>~lektri~ : [lɛktʁɪ]</v>
      </c>
      <c r="B1133" s="2">
        <v>1</v>
      </c>
      <c r="C1133" s="1" t="s">
        <v>876</v>
      </c>
      <c r="D1133" s="3">
        <f t="shared" si="205"/>
        <v>4.8899755501222489E-4</v>
      </c>
      <c r="E1133" s="1" t="str">
        <f t="shared" si="206"/>
        <v>~lektri~</v>
      </c>
      <c r="F1133" s="1" t="str">
        <f t="shared" si="207"/>
        <v>[lɛktʁɪ]</v>
      </c>
      <c r="G1133" s="5">
        <f t="shared" si="208"/>
        <v>6</v>
      </c>
      <c r="H1133" s="5">
        <f t="shared" si="209"/>
        <v>6</v>
      </c>
      <c r="I1133" s="5">
        <f t="shared" si="210"/>
        <v>6</v>
      </c>
      <c r="J1133" s="3" cm="1">
        <f t="array" ref="J1133">SUM(_xlfn._xlws.FILTER($D$2:$D$1312,_xlfn.MAP($E$2:$E$1312,_xlfn.LAMBDA(_xlpm.x,_xlpm.x=$E1133))))</f>
        <v>4.8899755501222489E-4</v>
      </c>
      <c r="K1133" s="3">
        <f t="shared" si="211"/>
        <v>1</v>
      </c>
      <c r="L1133" s="3" cm="1">
        <f t="array" ref="L1133">SUM(_xlfn._xlws.FILTER($D$2:$D$1312,_xlfn.MAP($F$2:$F$1312,_xlfn.LAMBDA(_xlpm.x,_xlpm.x=$F1133))))</f>
        <v>4.8899755501222489E-4</v>
      </c>
      <c r="M1133" s="3">
        <f t="shared" si="212"/>
        <v>1</v>
      </c>
      <c r="N1133" s="3">
        <f t="shared" si="213"/>
        <v>0.27185717486836958</v>
      </c>
      <c r="O1133" s="3">
        <f t="shared" si="214"/>
        <v>1</v>
      </c>
      <c r="P1133" s="3">
        <f t="shared" si="215"/>
        <v>0</v>
      </c>
      <c r="Q1133" s="3"/>
    </row>
    <row r="1134" spans="1:17">
      <c r="A1134" s="1" t="str">
        <f t="shared" si="204"/>
        <v>~letzte~ : [lɛtste]</v>
      </c>
      <c r="B1134" s="2">
        <v>1</v>
      </c>
      <c r="C1134" s="1" t="s">
        <v>875</v>
      </c>
      <c r="D1134" s="3">
        <f t="shared" si="205"/>
        <v>4.8899755501222489E-4</v>
      </c>
      <c r="E1134" s="1" t="str">
        <f t="shared" si="206"/>
        <v>~letzte~</v>
      </c>
      <c r="F1134" s="1" t="str">
        <f t="shared" si="207"/>
        <v>[lɛtste]</v>
      </c>
      <c r="G1134" s="5">
        <f t="shared" si="208"/>
        <v>6</v>
      </c>
      <c r="H1134" s="5">
        <f t="shared" si="209"/>
        <v>6</v>
      </c>
      <c r="I1134" s="5">
        <f t="shared" si="210"/>
        <v>6</v>
      </c>
      <c r="J1134" s="3" cm="1">
        <f t="array" ref="J1134">SUM(_xlfn._xlws.FILTER($D$2:$D$1312,_xlfn.MAP($E$2:$E$1312,_xlfn.LAMBDA(_xlpm.x,_xlpm.x=$E1134))))</f>
        <v>4.8899755501222489E-4</v>
      </c>
      <c r="K1134" s="3">
        <f t="shared" si="211"/>
        <v>1</v>
      </c>
      <c r="L1134" s="3" cm="1">
        <f t="array" ref="L1134">SUM(_xlfn._xlws.FILTER($D$2:$D$1312,_xlfn.MAP($F$2:$F$1312,_xlfn.LAMBDA(_xlpm.x,_xlpm.x=$F1134))))</f>
        <v>4.8899755501222489E-4</v>
      </c>
      <c r="M1134" s="3">
        <f t="shared" si="212"/>
        <v>1</v>
      </c>
      <c r="N1134" s="3">
        <f t="shared" si="213"/>
        <v>0.27185717486836958</v>
      </c>
      <c r="O1134" s="3">
        <f t="shared" si="214"/>
        <v>1</v>
      </c>
      <c r="P1134" s="3">
        <f t="shared" si="215"/>
        <v>0</v>
      </c>
      <c r="Q1134" s="3"/>
    </row>
    <row r="1135" spans="1:17">
      <c r="A1135" s="1" t="str">
        <f t="shared" si="204"/>
        <v>~magne~ : [maɡneː]</v>
      </c>
      <c r="B1135" s="2">
        <v>1</v>
      </c>
      <c r="C1135" s="1" t="s">
        <v>874</v>
      </c>
      <c r="D1135" s="3">
        <f t="shared" si="205"/>
        <v>4.8899755501222489E-4</v>
      </c>
      <c r="E1135" s="1" t="str">
        <f t="shared" si="206"/>
        <v>~magne~</v>
      </c>
      <c r="F1135" s="1" t="str">
        <f t="shared" si="207"/>
        <v>[maɡneː]</v>
      </c>
      <c r="G1135" s="5">
        <f t="shared" si="208"/>
        <v>5</v>
      </c>
      <c r="H1135" s="5">
        <f t="shared" si="209"/>
        <v>6</v>
      </c>
      <c r="I1135" s="5">
        <f t="shared" si="210"/>
        <v>6</v>
      </c>
      <c r="J1135" s="3" cm="1">
        <f t="array" ref="J1135">SUM(_xlfn._xlws.FILTER($D$2:$D$1312,_xlfn.MAP($E$2:$E$1312,_xlfn.LAMBDA(_xlpm.x,_xlpm.x=$E1135))))</f>
        <v>4.8899755501222489E-4</v>
      </c>
      <c r="K1135" s="3">
        <f t="shared" si="211"/>
        <v>1</v>
      </c>
      <c r="L1135" s="3" cm="1">
        <f t="array" ref="L1135">SUM(_xlfn._xlws.FILTER($D$2:$D$1312,_xlfn.MAP($F$2:$F$1312,_xlfn.LAMBDA(_xlpm.x,_xlpm.x=$F1135))))</f>
        <v>4.8899755501222489E-4</v>
      </c>
      <c r="M1135" s="3">
        <f t="shared" si="212"/>
        <v>1</v>
      </c>
      <c r="N1135" s="3">
        <f t="shared" si="213"/>
        <v>0.27185717486836958</v>
      </c>
      <c r="O1135" s="3">
        <f t="shared" si="214"/>
        <v>1</v>
      </c>
      <c r="P1135" s="3">
        <f t="shared" si="215"/>
        <v>0</v>
      </c>
      <c r="Q1135" s="3"/>
    </row>
    <row r="1136" spans="1:17">
      <c r="A1136" s="1" t="str">
        <f t="shared" si="204"/>
        <v>~mädche~ : [mɛːtçe]</v>
      </c>
      <c r="B1136" s="2">
        <v>1</v>
      </c>
      <c r="C1136" s="1" t="s">
        <v>873</v>
      </c>
      <c r="D1136" s="3">
        <f t="shared" si="205"/>
        <v>4.8899755501222489E-4</v>
      </c>
      <c r="E1136" s="3" t="str">
        <f t="shared" si="206"/>
        <v>~mädche~</v>
      </c>
      <c r="F1136" s="3" t="str">
        <f t="shared" si="207"/>
        <v>[mɛːtçe]</v>
      </c>
      <c r="G1136" s="5">
        <f t="shared" si="208"/>
        <v>6</v>
      </c>
      <c r="H1136" s="5">
        <f t="shared" si="209"/>
        <v>6</v>
      </c>
      <c r="I1136" s="5">
        <f t="shared" si="210"/>
        <v>6</v>
      </c>
      <c r="J1136" s="3" cm="1">
        <f t="array" ref="J1136">SUM(_xlfn._xlws.FILTER($D$2:$D$1312,_xlfn.MAP($E$2:$E$1312,_xlfn.LAMBDA(_xlpm.x,_xlpm.x=$E1136))))</f>
        <v>4.8899755501222489E-4</v>
      </c>
      <c r="K1136" s="3">
        <f t="shared" si="211"/>
        <v>1</v>
      </c>
      <c r="L1136" s="3" cm="1">
        <f t="array" ref="L1136">SUM(_xlfn._xlws.FILTER($D$2:$D$1312,_xlfn.MAP($F$2:$F$1312,_xlfn.LAMBDA(_xlpm.x,_xlpm.x=$F1136))))</f>
        <v>4.8899755501222489E-4</v>
      </c>
      <c r="M1136" s="3">
        <f t="shared" si="212"/>
        <v>1</v>
      </c>
      <c r="N1136" s="3">
        <f t="shared" si="213"/>
        <v>0.27185717486836958</v>
      </c>
      <c r="O1136" s="3">
        <f t="shared" si="214"/>
        <v>1</v>
      </c>
      <c r="P1136" s="3">
        <f t="shared" si="215"/>
        <v>0</v>
      </c>
      <c r="Q1136" s="3"/>
    </row>
    <row r="1137" spans="1:17">
      <c r="A1137" s="1" t="str">
        <f t="shared" si="204"/>
        <v>~niedri~ : [niːdʁɪ]</v>
      </c>
      <c r="B1137" s="2">
        <v>1</v>
      </c>
      <c r="C1137" s="1" t="s">
        <v>872</v>
      </c>
      <c r="D1137" s="3">
        <f t="shared" si="205"/>
        <v>4.8899755501222489E-4</v>
      </c>
      <c r="E1137" s="3" t="str">
        <f t="shared" si="206"/>
        <v>~niedri~</v>
      </c>
      <c r="F1137" s="3" t="str">
        <f t="shared" si="207"/>
        <v>[niːdʁɪ]</v>
      </c>
      <c r="G1137" s="5">
        <f t="shared" si="208"/>
        <v>6</v>
      </c>
      <c r="H1137" s="5">
        <f t="shared" si="209"/>
        <v>6</v>
      </c>
      <c r="I1137" s="5">
        <f t="shared" si="210"/>
        <v>6</v>
      </c>
      <c r="J1137" s="3" cm="1">
        <f t="array" ref="J1137">SUM(_xlfn._xlws.FILTER($D$2:$D$1312,_xlfn.MAP($E$2:$E$1312,_xlfn.LAMBDA(_xlpm.x,_xlpm.x=$E1137))))</f>
        <v>4.8899755501222489E-4</v>
      </c>
      <c r="K1137" s="3">
        <f t="shared" si="211"/>
        <v>1</v>
      </c>
      <c r="L1137" s="3" cm="1">
        <f t="array" ref="L1137">SUM(_xlfn._xlws.FILTER($D$2:$D$1312,_xlfn.MAP($F$2:$F$1312,_xlfn.LAMBDA(_xlpm.x,_xlpm.x=$F1137))))</f>
        <v>4.8899755501222489E-4</v>
      </c>
      <c r="M1137" s="3">
        <f t="shared" si="212"/>
        <v>1</v>
      </c>
      <c r="N1137" s="3">
        <f t="shared" si="213"/>
        <v>0.27185717486836958</v>
      </c>
      <c r="O1137" s="3">
        <f t="shared" si="214"/>
        <v>1</v>
      </c>
      <c r="P1137" s="3">
        <f t="shared" si="215"/>
        <v>0</v>
      </c>
      <c r="Q1137" s="3"/>
    </row>
    <row r="1138" spans="1:17">
      <c r="A1138" s="1" t="str">
        <f t="shared" si="204"/>
        <v>~nstige~ : [nstɪɡe]</v>
      </c>
      <c r="B1138" s="2">
        <v>1</v>
      </c>
      <c r="C1138" s="1" t="s">
        <v>871</v>
      </c>
      <c r="D1138" s="3">
        <f t="shared" si="205"/>
        <v>4.8899755501222489E-4</v>
      </c>
      <c r="E1138" s="1" t="str">
        <f t="shared" si="206"/>
        <v>~nstige~</v>
      </c>
      <c r="F1138" s="1" t="str">
        <f t="shared" si="207"/>
        <v>[nstɪɡe]</v>
      </c>
      <c r="G1138" s="5">
        <f t="shared" si="208"/>
        <v>6</v>
      </c>
      <c r="H1138" s="5">
        <f t="shared" si="209"/>
        <v>6</v>
      </c>
      <c r="I1138" s="5">
        <f t="shared" si="210"/>
        <v>6</v>
      </c>
      <c r="J1138" s="3" cm="1">
        <f t="array" ref="J1138">SUM(_xlfn._xlws.FILTER($D$2:$D$1312,_xlfn.MAP($E$2:$E$1312,_xlfn.LAMBDA(_xlpm.x,_xlpm.x=$E1138))))</f>
        <v>4.8899755501222489E-4</v>
      </c>
      <c r="K1138" s="3">
        <f t="shared" si="211"/>
        <v>1</v>
      </c>
      <c r="L1138" s="3" cm="1">
        <f t="array" ref="L1138">SUM(_xlfn._xlws.FILTER($D$2:$D$1312,_xlfn.MAP($F$2:$F$1312,_xlfn.LAMBDA(_xlpm.x,_xlpm.x=$F1138))))</f>
        <v>4.8899755501222489E-4</v>
      </c>
      <c r="M1138" s="3">
        <f t="shared" si="212"/>
        <v>1</v>
      </c>
      <c r="N1138" s="3">
        <f t="shared" si="213"/>
        <v>0.27185717486836958</v>
      </c>
      <c r="O1138" s="3">
        <f t="shared" si="214"/>
        <v>1</v>
      </c>
      <c r="P1138" s="3">
        <f t="shared" si="215"/>
        <v>0</v>
      </c>
      <c r="Q1138" s="3"/>
    </row>
    <row r="1139" spans="1:17">
      <c r="A1139" s="1" t="str">
        <f t="shared" si="204"/>
        <v>~ngebo~ : [nɡeboː]</v>
      </c>
      <c r="B1139" s="2">
        <v>1</v>
      </c>
      <c r="C1139" s="1" t="s">
        <v>870</v>
      </c>
      <c r="D1139" s="3">
        <f t="shared" si="205"/>
        <v>4.8899755501222489E-4</v>
      </c>
      <c r="E1139" s="1" t="str">
        <f t="shared" si="206"/>
        <v>~ngebo~</v>
      </c>
      <c r="F1139" s="1" t="str">
        <f t="shared" si="207"/>
        <v>[nɡeboː]</v>
      </c>
      <c r="G1139" s="5">
        <f t="shared" si="208"/>
        <v>5</v>
      </c>
      <c r="H1139" s="5">
        <f t="shared" si="209"/>
        <v>6</v>
      </c>
      <c r="I1139" s="5">
        <f t="shared" si="210"/>
        <v>6</v>
      </c>
      <c r="J1139" s="3" cm="1">
        <f t="array" ref="J1139">SUM(_xlfn._xlws.FILTER($D$2:$D$1312,_xlfn.MAP($E$2:$E$1312,_xlfn.LAMBDA(_xlpm.x,_xlpm.x=$E1139))))</f>
        <v>4.8899755501222489E-4</v>
      </c>
      <c r="K1139" s="3">
        <f t="shared" si="211"/>
        <v>1</v>
      </c>
      <c r="L1139" s="3" cm="1">
        <f t="array" ref="L1139">SUM(_xlfn._xlws.FILTER($D$2:$D$1312,_xlfn.MAP($F$2:$F$1312,_xlfn.LAMBDA(_xlpm.x,_xlpm.x=$F1139))))</f>
        <v>4.8899755501222489E-4</v>
      </c>
      <c r="M1139" s="3">
        <f t="shared" si="212"/>
        <v>1</v>
      </c>
      <c r="N1139" s="3">
        <f t="shared" si="213"/>
        <v>0.27185717486836958</v>
      </c>
      <c r="O1139" s="3">
        <f t="shared" si="214"/>
        <v>1</v>
      </c>
      <c r="P1139" s="3">
        <f t="shared" si="215"/>
        <v>0</v>
      </c>
      <c r="Q1139" s="3"/>
    </row>
    <row r="1140" spans="1:17">
      <c r="A1140" s="1" t="str">
        <f t="shared" si="204"/>
        <v>~ngeben~ : [nɡeːbm]</v>
      </c>
      <c r="B1140" s="2">
        <v>1</v>
      </c>
      <c r="C1140" s="1" t="s">
        <v>869</v>
      </c>
      <c r="D1140" s="3">
        <f t="shared" si="205"/>
        <v>4.8899755501222489E-4</v>
      </c>
      <c r="E1140" s="1" t="str">
        <f t="shared" si="206"/>
        <v>~ngeben~</v>
      </c>
      <c r="F1140" s="1" t="str">
        <f t="shared" si="207"/>
        <v>[nɡeːbm]</v>
      </c>
      <c r="G1140" s="5">
        <f t="shared" si="208"/>
        <v>6</v>
      </c>
      <c r="H1140" s="5">
        <f t="shared" si="209"/>
        <v>6</v>
      </c>
      <c r="I1140" s="5">
        <f t="shared" si="210"/>
        <v>6</v>
      </c>
      <c r="J1140" s="3" cm="1">
        <f t="array" ref="J1140">SUM(_xlfn._xlws.FILTER($D$2:$D$1312,_xlfn.MAP($E$2:$E$1312,_xlfn.LAMBDA(_xlpm.x,_xlpm.x=$E1140))))</f>
        <v>4.8899755501222489E-4</v>
      </c>
      <c r="K1140" s="3">
        <f t="shared" si="211"/>
        <v>1</v>
      </c>
      <c r="L1140" s="3" cm="1">
        <f t="array" ref="L1140">SUM(_xlfn._xlws.FILTER($D$2:$D$1312,_xlfn.MAP($F$2:$F$1312,_xlfn.LAMBDA(_xlpm.x,_xlpm.x=$F1140))))</f>
        <v>4.8899755501222489E-4</v>
      </c>
      <c r="M1140" s="3">
        <f t="shared" si="212"/>
        <v>1</v>
      </c>
      <c r="N1140" s="3">
        <f t="shared" si="213"/>
        <v>0.27185717486836958</v>
      </c>
      <c r="O1140" s="3">
        <f t="shared" si="214"/>
        <v>1</v>
      </c>
      <c r="P1140" s="3">
        <f t="shared" si="215"/>
        <v>0</v>
      </c>
      <c r="Q1140" s="3"/>
    </row>
    <row r="1141" spans="1:17">
      <c r="A1141" s="1" t="str">
        <f t="shared" si="204"/>
        <v>~nergie~ : [nɛʁɡiː]</v>
      </c>
      <c r="B1141" s="2">
        <v>1</v>
      </c>
      <c r="C1141" s="1" t="s">
        <v>868</v>
      </c>
      <c r="D1141" s="3">
        <f t="shared" si="205"/>
        <v>4.8899755501222489E-4</v>
      </c>
      <c r="E1141" s="3" t="str">
        <f t="shared" si="206"/>
        <v>~nergie~</v>
      </c>
      <c r="F1141" s="3" t="str">
        <f t="shared" si="207"/>
        <v>[nɛʁɡiː]</v>
      </c>
      <c r="G1141" s="5">
        <f t="shared" si="208"/>
        <v>6</v>
      </c>
      <c r="H1141" s="5">
        <f t="shared" si="209"/>
        <v>6</v>
      </c>
      <c r="I1141" s="5">
        <f t="shared" si="210"/>
        <v>6</v>
      </c>
      <c r="J1141" s="3" cm="1">
        <f t="array" ref="J1141">SUM(_xlfn._xlws.FILTER($D$2:$D$1312,_xlfn.MAP($E$2:$E$1312,_xlfn.LAMBDA(_xlpm.x,_xlpm.x=$E1141))))</f>
        <v>4.8899755501222489E-4</v>
      </c>
      <c r="K1141" s="3">
        <f t="shared" si="211"/>
        <v>1</v>
      </c>
      <c r="L1141" s="3" cm="1">
        <f t="array" ref="L1141">SUM(_xlfn._xlws.FILTER($D$2:$D$1312,_xlfn.MAP($F$2:$F$1312,_xlfn.LAMBDA(_xlpm.x,_xlpm.x=$F1141))))</f>
        <v>4.8899755501222489E-4</v>
      </c>
      <c r="M1141" s="3">
        <f t="shared" si="212"/>
        <v>1</v>
      </c>
      <c r="N1141" s="3">
        <f t="shared" si="213"/>
        <v>0.27185717486836958</v>
      </c>
      <c r="O1141" s="3">
        <f t="shared" si="214"/>
        <v>1</v>
      </c>
      <c r="P1141" s="3">
        <f t="shared" si="215"/>
        <v>0</v>
      </c>
      <c r="Q1141" s="3"/>
    </row>
    <row r="1142" spans="1:17">
      <c r="A1142" s="1" t="str">
        <f t="shared" si="204"/>
        <v>~partei~ : [paʁtaɛ]</v>
      </c>
      <c r="B1142" s="2">
        <v>1</v>
      </c>
      <c r="C1142" s="1" t="s">
        <v>867</v>
      </c>
      <c r="D1142" s="3">
        <f t="shared" si="205"/>
        <v>4.8899755501222489E-4</v>
      </c>
      <c r="E1142" s="1" t="str">
        <f t="shared" si="206"/>
        <v>~partei~</v>
      </c>
      <c r="F1142" s="1" t="str">
        <f t="shared" si="207"/>
        <v>[paʁtaɛ]</v>
      </c>
      <c r="G1142" s="5">
        <f t="shared" si="208"/>
        <v>6</v>
      </c>
      <c r="H1142" s="5">
        <f t="shared" si="209"/>
        <v>6</v>
      </c>
      <c r="I1142" s="5">
        <f t="shared" si="210"/>
        <v>6</v>
      </c>
      <c r="J1142" s="3" cm="1">
        <f t="array" ref="J1142">SUM(_xlfn._xlws.FILTER($D$2:$D$1312,_xlfn.MAP($E$2:$E$1312,_xlfn.LAMBDA(_xlpm.x,_xlpm.x=$E1142))))</f>
        <v>4.8899755501222489E-4</v>
      </c>
      <c r="K1142" s="3">
        <f t="shared" si="211"/>
        <v>1</v>
      </c>
      <c r="L1142" s="3" cm="1">
        <f t="array" ref="L1142">SUM(_xlfn._xlws.FILTER($D$2:$D$1312,_xlfn.MAP($F$2:$F$1312,_xlfn.LAMBDA(_xlpm.x,_xlpm.x=$F1142))))</f>
        <v>4.8899755501222489E-4</v>
      </c>
      <c r="M1142" s="3">
        <f t="shared" si="212"/>
        <v>1</v>
      </c>
      <c r="N1142" s="3">
        <f t="shared" si="213"/>
        <v>0.27185717486836958</v>
      </c>
      <c r="O1142" s="3">
        <f t="shared" si="214"/>
        <v>1</v>
      </c>
      <c r="P1142" s="3">
        <f t="shared" si="215"/>
        <v>0</v>
      </c>
      <c r="Q1142" s="3"/>
    </row>
    <row r="1143" spans="1:17">
      <c r="A1143" s="1" t="str">
        <f t="shared" si="204"/>
        <v>~pleite~ : [plaɛte]</v>
      </c>
      <c r="B1143" s="2">
        <v>1</v>
      </c>
      <c r="C1143" s="1" t="s">
        <v>866</v>
      </c>
      <c r="D1143" s="3">
        <f t="shared" si="205"/>
        <v>4.8899755501222489E-4</v>
      </c>
      <c r="E1143" s="1" t="str">
        <f t="shared" si="206"/>
        <v>~pleite~</v>
      </c>
      <c r="F1143" s="1" t="str">
        <f t="shared" si="207"/>
        <v>[plaɛte]</v>
      </c>
      <c r="G1143" s="5">
        <f t="shared" si="208"/>
        <v>6</v>
      </c>
      <c r="H1143" s="5">
        <f t="shared" si="209"/>
        <v>6</v>
      </c>
      <c r="I1143" s="5">
        <f t="shared" si="210"/>
        <v>6</v>
      </c>
      <c r="J1143" s="3" cm="1">
        <f t="array" ref="J1143">SUM(_xlfn._xlws.FILTER($D$2:$D$1312,_xlfn.MAP($E$2:$E$1312,_xlfn.LAMBDA(_xlpm.x,_xlpm.x=$E1143))))</f>
        <v>4.8899755501222489E-4</v>
      </c>
      <c r="K1143" s="3">
        <f t="shared" si="211"/>
        <v>1</v>
      </c>
      <c r="L1143" s="3" cm="1">
        <f t="array" ref="L1143">SUM(_xlfn._xlws.FILTER($D$2:$D$1312,_xlfn.MAP($F$2:$F$1312,_xlfn.LAMBDA(_xlpm.x,_xlpm.x=$F1143))))</f>
        <v>4.8899755501222489E-4</v>
      </c>
      <c r="M1143" s="3">
        <f t="shared" si="212"/>
        <v>1</v>
      </c>
      <c r="N1143" s="3">
        <f t="shared" si="213"/>
        <v>0.27185717486836958</v>
      </c>
      <c r="O1143" s="3">
        <f t="shared" si="214"/>
        <v>1</v>
      </c>
      <c r="P1143" s="3">
        <f t="shared" si="215"/>
        <v>0</v>
      </c>
      <c r="Q1143" s="3"/>
    </row>
    <row r="1144" spans="1:17">
      <c r="A1144" s="1" t="str">
        <f t="shared" si="204"/>
        <v>~praxi~ : [pʁaksɪ]</v>
      </c>
      <c r="B1144" s="2">
        <v>1</v>
      </c>
      <c r="C1144" s="1" t="s">
        <v>865</v>
      </c>
      <c r="D1144" s="3">
        <f t="shared" si="205"/>
        <v>4.8899755501222489E-4</v>
      </c>
      <c r="E1144" s="3" t="str">
        <f t="shared" si="206"/>
        <v>~praxi~</v>
      </c>
      <c r="F1144" s="3" t="str">
        <f t="shared" si="207"/>
        <v>[pʁaksɪ]</v>
      </c>
      <c r="G1144" s="5">
        <f t="shared" si="208"/>
        <v>5</v>
      </c>
      <c r="H1144" s="5">
        <f t="shared" si="209"/>
        <v>6</v>
      </c>
      <c r="I1144" s="5">
        <f t="shared" si="210"/>
        <v>6</v>
      </c>
      <c r="J1144" s="3" cm="1">
        <f t="array" ref="J1144">SUM(_xlfn._xlws.FILTER($D$2:$D$1312,_xlfn.MAP($E$2:$E$1312,_xlfn.LAMBDA(_xlpm.x,_xlpm.x=$E1144))))</f>
        <v>4.8899755501222489E-4</v>
      </c>
      <c r="K1144" s="3">
        <f t="shared" si="211"/>
        <v>1</v>
      </c>
      <c r="L1144" s="3" cm="1">
        <f t="array" ref="L1144">SUM(_xlfn._xlws.FILTER($D$2:$D$1312,_xlfn.MAP($F$2:$F$1312,_xlfn.LAMBDA(_xlpm.x,_xlpm.x=$F1144))))</f>
        <v>4.8899755501222489E-4</v>
      </c>
      <c r="M1144" s="3">
        <f t="shared" si="212"/>
        <v>1</v>
      </c>
      <c r="N1144" s="3">
        <f t="shared" si="213"/>
        <v>0.27185717486836958</v>
      </c>
      <c r="O1144" s="3">
        <f t="shared" si="214"/>
        <v>1</v>
      </c>
      <c r="P1144" s="3">
        <f t="shared" si="215"/>
        <v>0</v>
      </c>
      <c r="Q1144" s="3"/>
    </row>
    <row r="1145" spans="1:17">
      <c r="A1145" s="1" t="str">
        <f t="shared" si="204"/>
        <v>~proze~ : [pʁotsɛ]</v>
      </c>
      <c r="B1145" s="2">
        <v>1</v>
      </c>
      <c r="C1145" s="1" t="s">
        <v>864</v>
      </c>
      <c r="D1145" s="3">
        <f t="shared" si="205"/>
        <v>4.8899755501222489E-4</v>
      </c>
      <c r="E1145" s="3" t="str">
        <f t="shared" si="206"/>
        <v>~proze~</v>
      </c>
      <c r="F1145" s="3" t="str">
        <f t="shared" si="207"/>
        <v>[pʁotsɛ]</v>
      </c>
      <c r="G1145" s="5">
        <f t="shared" si="208"/>
        <v>5</v>
      </c>
      <c r="H1145" s="5">
        <f t="shared" si="209"/>
        <v>6</v>
      </c>
      <c r="I1145" s="5">
        <f t="shared" si="210"/>
        <v>6</v>
      </c>
      <c r="J1145" s="3" cm="1">
        <f t="array" ref="J1145">SUM(_xlfn._xlws.FILTER($D$2:$D$1312,_xlfn.MAP($E$2:$E$1312,_xlfn.LAMBDA(_xlpm.x,_xlpm.x=$E1145))))</f>
        <v>4.8899755501222489E-4</v>
      </c>
      <c r="K1145" s="3">
        <f t="shared" si="211"/>
        <v>1</v>
      </c>
      <c r="L1145" s="3" cm="1">
        <f t="array" ref="L1145">SUM(_xlfn._xlws.FILTER($D$2:$D$1312,_xlfn.MAP($F$2:$F$1312,_xlfn.LAMBDA(_xlpm.x,_xlpm.x=$F1145))))</f>
        <v>4.8899755501222489E-4</v>
      </c>
      <c r="M1145" s="3">
        <f t="shared" si="212"/>
        <v>1</v>
      </c>
      <c r="N1145" s="3">
        <f t="shared" si="213"/>
        <v>0.27185717486836958</v>
      </c>
      <c r="O1145" s="3">
        <f t="shared" si="214"/>
        <v>1</v>
      </c>
      <c r="P1145" s="3">
        <f t="shared" si="215"/>
        <v>0</v>
      </c>
      <c r="Q1145" s="3"/>
    </row>
    <row r="1146" spans="1:17">
      <c r="A1146" s="1" t="str">
        <f t="shared" si="204"/>
        <v>~pisto~ : [pɪstoː]</v>
      </c>
      <c r="B1146" s="2">
        <v>1</v>
      </c>
      <c r="C1146" s="1" t="s">
        <v>863</v>
      </c>
      <c r="D1146" s="3">
        <f t="shared" si="205"/>
        <v>4.8899755501222489E-4</v>
      </c>
      <c r="E1146" s="3" t="str">
        <f t="shared" si="206"/>
        <v>~pisto~</v>
      </c>
      <c r="F1146" s="3" t="str">
        <f t="shared" si="207"/>
        <v>[pɪstoː]</v>
      </c>
      <c r="G1146" s="5">
        <f t="shared" si="208"/>
        <v>5</v>
      </c>
      <c r="H1146" s="5">
        <f t="shared" si="209"/>
        <v>6</v>
      </c>
      <c r="I1146" s="5">
        <f t="shared" si="210"/>
        <v>6</v>
      </c>
      <c r="J1146" s="3" cm="1">
        <f t="array" ref="J1146">SUM(_xlfn._xlws.FILTER($D$2:$D$1312,_xlfn.MAP($E$2:$E$1312,_xlfn.LAMBDA(_xlpm.x,_xlpm.x=$E1146))))</f>
        <v>4.8899755501222489E-4</v>
      </c>
      <c r="K1146" s="3">
        <f t="shared" si="211"/>
        <v>1</v>
      </c>
      <c r="L1146" s="3" cm="1">
        <f t="array" ref="L1146">SUM(_xlfn._xlws.FILTER($D$2:$D$1312,_xlfn.MAP($F$2:$F$1312,_xlfn.LAMBDA(_xlpm.x,_xlpm.x=$F1146))))</f>
        <v>4.8899755501222489E-4</v>
      </c>
      <c r="M1146" s="3">
        <f t="shared" si="212"/>
        <v>1</v>
      </c>
      <c r="N1146" s="3">
        <f t="shared" si="213"/>
        <v>0.27185717486836958</v>
      </c>
      <c r="O1146" s="3">
        <f t="shared" si="214"/>
        <v>1</v>
      </c>
      <c r="P1146" s="3">
        <f t="shared" si="215"/>
        <v>0</v>
      </c>
      <c r="Q1146" s="3"/>
    </row>
    <row r="1147" spans="1:17">
      <c r="A1147" s="1" t="str">
        <f t="shared" si="204"/>
        <v>~prüfu~ : [pʁyːfʊ]</v>
      </c>
      <c r="B1147" s="2">
        <v>1</v>
      </c>
      <c r="C1147" s="1" t="s">
        <v>862</v>
      </c>
      <c r="D1147" s="3">
        <f t="shared" si="205"/>
        <v>4.8899755501222489E-4</v>
      </c>
      <c r="E1147" s="3" t="str">
        <f t="shared" si="206"/>
        <v>~prüfu~</v>
      </c>
      <c r="F1147" s="3" t="str">
        <f t="shared" si="207"/>
        <v>[pʁyːfʊ]</v>
      </c>
      <c r="G1147" s="5">
        <f t="shared" si="208"/>
        <v>5</v>
      </c>
      <c r="H1147" s="5">
        <f t="shared" si="209"/>
        <v>6</v>
      </c>
      <c r="I1147" s="5">
        <f t="shared" si="210"/>
        <v>6</v>
      </c>
      <c r="J1147" s="3" cm="1">
        <f t="array" ref="J1147">SUM(_xlfn._xlws.FILTER($D$2:$D$1312,_xlfn.MAP($E$2:$E$1312,_xlfn.LAMBDA(_xlpm.x,_xlpm.x=$E1147))))</f>
        <v>4.8899755501222489E-4</v>
      </c>
      <c r="K1147" s="3">
        <f t="shared" si="211"/>
        <v>1</v>
      </c>
      <c r="L1147" s="3" cm="1">
        <f t="array" ref="L1147">SUM(_xlfn._xlws.FILTER($D$2:$D$1312,_xlfn.MAP($F$2:$F$1312,_xlfn.LAMBDA(_xlpm.x,_xlpm.x=$F1147))))</f>
        <v>4.8899755501222489E-4</v>
      </c>
      <c r="M1147" s="3">
        <f t="shared" si="212"/>
        <v>1</v>
      </c>
      <c r="N1147" s="3">
        <f t="shared" si="213"/>
        <v>0.27185717486836958</v>
      </c>
      <c r="O1147" s="3">
        <f t="shared" si="214"/>
        <v>1</v>
      </c>
      <c r="P1147" s="3">
        <f t="shared" si="215"/>
        <v>0</v>
      </c>
      <c r="Q1147" s="3"/>
    </row>
    <row r="1148" spans="1:17">
      <c r="A1148" s="1" t="str">
        <f t="shared" si="204"/>
        <v>~perso~ : [pɛʁzoː]</v>
      </c>
      <c r="B1148" s="2">
        <v>1</v>
      </c>
      <c r="C1148" s="1" t="s">
        <v>861</v>
      </c>
      <c r="D1148" s="3">
        <f t="shared" si="205"/>
        <v>4.8899755501222489E-4</v>
      </c>
      <c r="E1148" s="3" t="str">
        <f t="shared" si="206"/>
        <v>~perso~</v>
      </c>
      <c r="F1148" s="3" t="str">
        <f t="shared" si="207"/>
        <v>[pɛʁzoː]</v>
      </c>
      <c r="G1148" s="5">
        <f t="shared" si="208"/>
        <v>5</v>
      </c>
      <c r="H1148" s="5">
        <f t="shared" si="209"/>
        <v>6</v>
      </c>
      <c r="I1148" s="5">
        <f t="shared" si="210"/>
        <v>6</v>
      </c>
      <c r="J1148" s="3" cm="1">
        <f t="array" ref="J1148">SUM(_xlfn._xlws.FILTER($D$2:$D$1312,_xlfn.MAP($E$2:$E$1312,_xlfn.LAMBDA(_xlpm.x,_xlpm.x=$E1148))))</f>
        <v>4.8899755501222489E-4</v>
      </c>
      <c r="K1148" s="3">
        <f t="shared" si="211"/>
        <v>1</v>
      </c>
      <c r="L1148" s="3" cm="1">
        <f t="array" ref="L1148">SUM(_xlfn._xlws.FILTER($D$2:$D$1312,_xlfn.MAP($F$2:$F$1312,_xlfn.LAMBDA(_xlpm.x,_xlpm.x=$F1148))))</f>
        <v>4.8899755501222489E-4</v>
      </c>
      <c r="M1148" s="3">
        <f t="shared" si="212"/>
        <v>1</v>
      </c>
      <c r="N1148" s="3">
        <f t="shared" si="213"/>
        <v>0.27185717486836958</v>
      </c>
      <c r="O1148" s="3">
        <f t="shared" si="214"/>
        <v>1</v>
      </c>
      <c r="P1148" s="3">
        <f t="shared" si="215"/>
        <v>0</v>
      </c>
      <c r="Q1148" s="3"/>
    </row>
    <row r="1149" spans="1:17">
      <c r="A1149" s="1" t="str">
        <f t="shared" si="204"/>
        <v>~skutie~ : [skutiː]</v>
      </c>
      <c r="B1149" s="2">
        <v>1</v>
      </c>
      <c r="C1149" s="1" t="s">
        <v>860</v>
      </c>
      <c r="D1149" s="3">
        <f t="shared" si="205"/>
        <v>4.8899755501222489E-4</v>
      </c>
      <c r="E1149" s="3" t="str">
        <f t="shared" si="206"/>
        <v>~skutie~</v>
      </c>
      <c r="F1149" s="3" t="str">
        <f t="shared" si="207"/>
        <v>[skutiː]</v>
      </c>
      <c r="G1149" s="5">
        <f t="shared" si="208"/>
        <v>6</v>
      </c>
      <c r="H1149" s="5">
        <f t="shared" si="209"/>
        <v>6</v>
      </c>
      <c r="I1149" s="5">
        <f t="shared" si="210"/>
        <v>6</v>
      </c>
      <c r="J1149" s="3" cm="1">
        <f t="array" ref="J1149">SUM(_xlfn._xlws.FILTER($D$2:$D$1312,_xlfn.MAP($E$2:$E$1312,_xlfn.LAMBDA(_xlpm.x,_xlpm.x=$E1149))))</f>
        <v>4.8899755501222489E-4</v>
      </c>
      <c r="K1149" s="3">
        <f t="shared" si="211"/>
        <v>1</v>
      </c>
      <c r="L1149" s="3" cm="1">
        <f t="array" ref="L1149">SUM(_xlfn._xlws.FILTER($D$2:$D$1312,_xlfn.MAP($F$2:$F$1312,_xlfn.LAMBDA(_xlpm.x,_xlpm.x=$F1149))))</f>
        <v>4.8899755501222489E-4</v>
      </c>
      <c r="M1149" s="3">
        <f t="shared" si="212"/>
        <v>1</v>
      </c>
      <c r="N1149" s="3">
        <f t="shared" si="213"/>
        <v>0.27185717486836958</v>
      </c>
      <c r="O1149" s="3">
        <f t="shared" si="214"/>
        <v>1</v>
      </c>
      <c r="P1149" s="3">
        <f t="shared" si="215"/>
        <v>0</v>
      </c>
      <c r="Q1149" s="3"/>
    </row>
    <row r="1150" spans="1:17">
      <c r="A1150" s="1" t="str">
        <f t="shared" si="204"/>
        <v>~stenlo~ : [stnloː]</v>
      </c>
      <c r="B1150" s="2">
        <v>1</v>
      </c>
      <c r="C1150" s="1" t="s">
        <v>859</v>
      </c>
      <c r="D1150" s="3">
        <f t="shared" si="205"/>
        <v>4.8899755501222489E-4</v>
      </c>
      <c r="E1150" s="3" t="str">
        <f t="shared" si="206"/>
        <v>~stenlo~</v>
      </c>
      <c r="F1150" s="3" t="str">
        <f t="shared" si="207"/>
        <v>[stnloː]</v>
      </c>
      <c r="G1150" s="5">
        <f t="shared" si="208"/>
        <v>6</v>
      </c>
      <c r="H1150" s="5">
        <f t="shared" si="209"/>
        <v>6</v>
      </c>
      <c r="I1150" s="5">
        <f t="shared" si="210"/>
        <v>6</v>
      </c>
      <c r="J1150" s="3" cm="1">
        <f t="array" ref="J1150">SUM(_xlfn._xlws.FILTER($D$2:$D$1312,_xlfn.MAP($E$2:$E$1312,_xlfn.LAMBDA(_xlpm.x,_xlpm.x=$E1150))))</f>
        <v>4.8899755501222489E-4</v>
      </c>
      <c r="K1150" s="3">
        <f t="shared" si="211"/>
        <v>1</v>
      </c>
      <c r="L1150" s="3" cm="1">
        <f t="array" ref="L1150">SUM(_xlfn._xlws.FILTER($D$2:$D$1312,_xlfn.MAP($F$2:$F$1312,_xlfn.LAMBDA(_xlpm.x,_xlpm.x=$F1150))))</f>
        <v>4.8899755501222489E-4</v>
      </c>
      <c r="M1150" s="3">
        <f t="shared" si="212"/>
        <v>1</v>
      </c>
      <c r="N1150" s="3">
        <f t="shared" si="213"/>
        <v>0.27185717486836958</v>
      </c>
      <c r="O1150" s="3">
        <f t="shared" si="214"/>
        <v>1</v>
      </c>
      <c r="P1150" s="3">
        <f t="shared" si="215"/>
        <v>0</v>
      </c>
      <c r="Q1150" s="3"/>
    </row>
    <row r="1151" spans="1:17">
      <c r="A1151" s="1" t="str">
        <f t="shared" si="204"/>
        <v>~stole~ : [stoːle]</v>
      </c>
      <c r="B1151" s="2">
        <v>1</v>
      </c>
      <c r="C1151" s="1" t="s">
        <v>858</v>
      </c>
      <c r="D1151" s="3">
        <f t="shared" si="205"/>
        <v>4.8899755501222489E-4</v>
      </c>
      <c r="E1151" s="3" t="str">
        <f t="shared" si="206"/>
        <v>~stole~</v>
      </c>
      <c r="F1151" s="3" t="str">
        <f t="shared" si="207"/>
        <v>[stoːle]</v>
      </c>
      <c r="G1151" s="5">
        <f t="shared" si="208"/>
        <v>5</v>
      </c>
      <c r="H1151" s="5">
        <f t="shared" si="209"/>
        <v>6</v>
      </c>
      <c r="I1151" s="5">
        <f t="shared" si="210"/>
        <v>6</v>
      </c>
      <c r="J1151" s="3" cm="1">
        <f t="array" ref="J1151">SUM(_xlfn._xlws.FILTER($D$2:$D$1312,_xlfn.MAP($E$2:$E$1312,_xlfn.LAMBDA(_xlpm.x,_xlpm.x=$E1151))))</f>
        <v>4.8899755501222489E-4</v>
      </c>
      <c r="K1151" s="3">
        <f t="shared" si="211"/>
        <v>1</v>
      </c>
      <c r="L1151" s="3" cm="1">
        <f t="array" ref="L1151">SUM(_xlfn._xlws.FILTER($D$2:$D$1312,_xlfn.MAP($F$2:$F$1312,_xlfn.LAMBDA(_xlpm.x,_xlpm.x=$F1151))))</f>
        <v>4.8899755501222489E-4</v>
      </c>
      <c r="M1151" s="3">
        <f t="shared" si="212"/>
        <v>1</v>
      </c>
      <c r="N1151" s="3">
        <f t="shared" si="213"/>
        <v>0.27185717486836958</v>
      </c>
      <c r="O1151" s="3">
        <f t="shared" si="214"/>
        <v>1</v>
      </c>
      <c r="P1151" s="3">
        <f t="shared" si="215"/>
        <v>0</v>
      </c>
      <c r="Q1151" s="3"/>
    </row>
    <row r="1152" spans="1:17">
      <c r="A1152" s="1" t="str">
        <f t="shared" si="204"/>
        <v>~strie_~ : [stʁiː_]</v>
      </c>
      <c r="B1152" s="2">
        <v>1</v>
      </c>
      <c r="C1152" s="1" t="s">
        <v>857</v>
      </c>
      <c r="D1152" s="3">
        <f t="shared" si="205"/>
        <v>4.8899755501222489E-4</v>
      </c>
      <c r="E1152" s="3" t="str">
        <f t="shared" si="206"/>
        <v>~strie_~</v>
      </c>
      <c r="F1152" s="3" t="str">
        <f t="shared" si="207"/>
        <v>[stʁiː_]</v>
      </c>
      <c r="G1152" s="5">
        <f t="shared" si="208"/>
        <v>6</v>
      </c>
      <c r="H1152" s="5">
        <f t="shared" si="209"/>
        <v>6</v>
      </c>
      <c r="I1152" s="5">
        <f t="shared" si="210"/>
        <v>6</v>
      </c>
      <c r="J1152" s="3" cm="1">
        <f t="array" ref="J1152">SUM(_xlfn._xlws.FILTER($D$2:$D$1312,_xlfn.MAP($E$2:$E$1312,_xlfn.LAMBDA(_xlpm.x,_xlpm.x=$E1152))))</f>
        <v>4.8899755501222489E-4</v>
      </c>
      <c r="K1152" s="3">
        <f t="shared" si="211"/>
        <v>1</v>
      </c>
      <c r="L1152" s="3" cm="1">
        <f t="array" ref="L1152">SUM(_xlfn._xlws.FILTER($D$2:$D$1312,_xlfn.MAP($F$2:$F$1312,_xlfn.LAMBDA(_xlpm.x,_xlpm.x=$F1152))))</f>
        <v>4.8899755501222489E-4</v>
      </c>
      <c r="M1152" s="3">
        <f t="shared" si="212"/>
        <v>1</v>
      </c>
      <c r="N1152" s="3">
        <f t="shared" si="213"/>
        <v>0.27185717486836958</v>
      </c>
      <c r="O1152" s="3">
        <f t="shared" si="214"/>
        <v>1</v>
      </c>
      <c r="P1152" s="3">
        <f t="shared" si="215"/>
        <v>0</v>
      </c>
      <c r="Q1152" s="3"/>
    </row>
    <row r="1153" spans="1:17">
      <c r="A1153" s="1" t="str">
        <f t="shared" si="204"/>
        <v>~thema~ : [teːmaː]</v>
      </c>
      <c r="B1153" s="2">
        <v>1</v>
      </c>
      <c r="C1153" s="1" t="s">
        <v>856</v>
      </c>
      <c r="D1153" s="3">
        <f t="shared" si="205"/>
        <v>4.8899755501222489E-4</v>
      </c>
      <c r="E1153" s="3" t="str">
        <f t="shared" si="206"/>
        <v>~thema~</v>
      </c>
      <c r="F1153" s="3" t="str">
        <f t="shared" si="207"/>
        <v>[teːmaː]</v>
      </c>
      <c r="G1153" s="5">
        <f t="shared" si="208"/>
        <v>5</v>
      </c>
      <c r="H1153" s="5">
        <f t="shared" si="209"/>
        <v>6</v>
      </c>
      <c r="I1153" s="5">
        <f t="shared" si="210"/>
        <v>6</v>
      </c>
      <c r="J1153" s="3" cm="1">
        <f t="array" ref="J1153">SUM(_xlfn._xlws.FILTER($D$2:$D$1312,_xlfn.MAP($E$2:$E$1312,_xlfn.LAMBDA(_xlpm.x,_xlpm.x=$E1153))))</f>
        <v>4.8899755501222489E-4</v>
      </c>
      <c r="K1153" s="3">
        <f t="shared" si="211"/>
        <v>1</v>
      </c>
      <c r="L1153" s="3" cm="1">
        <f t="array" ref="L1153">SUM(_xlfn._xlws.FILTER($D$2:$D$1312,_xlfn.MAP($F$2:$F$1312,_xlfn.LAMBDA(_xlpm.x,_xlpm.x=$F1153))))</f>
        <v>4.8899755501222489E-4</v>
      </c>
      <c r="M1153" s="3">
        <f t="shared" si="212"/>
        <v>1</v>
      </c>
      <c r="N1153" s="3">
        <f t="shared" si="213"/>
        <v>0.27185717486836958</v>
      </c>
      <c r="O1153" s="3">
        <f t="shared" si="214"/>
        <v>1</v>
      </c>
      <c r="P1153" s="3">
        <f t="shared" si="215"/>
        <v>0</v>
      </c>
      <c r="Q1153" s="3"/>
    </row>
    <row r="1154" spans="1:17">
      <c r="A1154" s="1" t="str">
        <f t="shared" ref="A1154:A1217" si="216">_xlfn.LET(_xlpm.sep," : ",CONCATENATE(E1154,_xlpm.sep,F1154))</f>
        <v>~zahlen~ : [tsaːln]</v>
      </c>
      <c r="B1154" s="2">
        <v>1</v>
      </c>
      <c r="C1154" s="1" t="s">
        <v>855</v>
      </c>
      <c r="D1154" s="3">
        <f t="shared" ref="D1154:D1217" si="217">B1154/freq.sum.r1a</f>
        <v>4.8899755501222489E-4</v>
      </c>
      <c r="E1154" s="3" t="str">
        <f t="shared" ref="E1154:E1217" si="218">_xlfn.LET(_xlpm.sep,":",_xlpm.w,$C1154,_xlfn.CONCAT("~",RIGHT(_xlpm.w,LEN(_xlpm.w)-FIND(_xlpm.sep,_xlpm.w)),"~"))</f>
        <v>~zahlen~</v>
      </c>
      <c r="F1154" s="3" t="str">
        <f t="shared" ref="F1154:F1217" si="219">_xlfn.LET(_xlpm.sep,":",_xlpm.w,$C1154,_xlfn.CONCAT("[",LEFT(_xlpm.w,FIND(_xlpm.sep,_xlpm.w)-1),"]"))</f>
        <v>[tsaːln]</v>
      </c>
      <c r="G1154" s="5">
        <f t="shared" ref="G1154:G1217" si="220">_xlfn.LET(_xlpm.w,E1154,LEN(_xlpm.w)-2)</f>
        <v>6</v>
      </c>
      <c r="H1154" s="5">
        <f t="shared" ref="H1154:H1217" si="221">_xlfn.LET(_xlpm.w,F1154,LEN(_xlpm.w)-2)</f>
        <v>6</v>
      </c>
      <c r="I1154" s="5">
        <f t="shared" ref="I1154:I1217" si="222">_xlfn.LET(_xlpm.a,H1154,_xlpm.b,G1154,MAX(_xlpm.a,_xlpm.b))</f>
        <v>6</v>
      </c>
      <c r="J1154" s="3" cm="1">
        <f t="array" ref="J1154">SUM(_xlfn._xlws.FILTER($D$2:$D$1312,_xlfn.MAP($E$2:$E$1312,_xlfn.LAMBDA(_xlpm.x,_xlpm.x=$E1154))))</f>
        <v>4.8899755501222489E-4</v>
      </c>
      <c r="K1154" s="3">
        <f t="shared" ref="K1154:K1217" si="223">$D1154/J1154</f>
        <v>1</v>
      </c>
      <c r="L1154" s="3" cm="1">
        <f t="array" ref="L1154">SUM(_xlfn._xlws.FILTER($D$2:$D$1312,_xlfn.MAP($F$2:$F$1312,_xlfn.LAMBDA(_xlpm.x,_xlpm.x=$F1154))))</f>
        <v>4.8899755501222489E-4</v>
      </c>
      <c r="M1154" s="3">
        <f t="shared" ref="M1154:M1217" si="224">$D1154/L1154</f>
        <v>1</v>
      </c>
      <c r="N1154" s="3">
        <f t="shared" ref="N1154:N1217" si="225">_xlfn.LET(_xlpm.freq,B1154,_xlpm.size,H1154+1,_xlpm.F,O1154,LOG(1+_xlpm.freq)*LOG(1+_xlpm.size)*_xlpm.F)</f>
        <v>0.27185717486836958</v>
      </c>
      <c r="O1154" s="3">
        <f t="shared" ref="O1154:O1217" si="226">_xlfn.LET(_xlpm.a,M1154,_xlpm.b,K1154,2*_xlpm.a*_xlpm.b/(_xlpm.a+_xlpm.b))</f>
        <v>1</v>
      </c>
      <c r="P1154" s="3">
        <f t="shared" ref="P1154:P1217" si="227">_xlfn.LET(_xlpm.p,K1154,_xlpm.q,M1154,LOG(_xlpm.p/_xlpm.q))</f>
        <v>0</v>
      </c>
      <c r="Q1154" s="3"/>
    </row>
    <row r="1155" spans="1:17">
      <c r="A1155" s="1" t="str">
        <f t="shared" si="216"/>
        <v>~zeigen~ : [tsaɛɡŋ]</v>
      </c>
      <c r="B1155" s="2">
        <v>1</v>
      </c>
      <c r="C1155" s="1" t="s">
        <v>854</v>
      </c>
      <c r="D1155" s="3">
        <f t="shared" si="217"/>
        <v>4.8899755501222489E-4</v>
      </c>
      <c r="E1155" s="3" t="str">
        <f t="shared" si="218"/>
        <v>~zeigen~</v>
      </c>
      <c r="F1155" s="3" t="str">
        <f t="shared" si="219"/>
        <v>[tsaɛɡŋ]</v>
      </c>
      <c r="G1155" s="5">
        <f t="shared" si="220"/>
        <v>6</v>
      </c>
      <c r="H1155" s="5">
        <f t="shared" si="221"/>
        <v>6</v>
      </c>
      <c r="I1155" s="5">
        <f t="shared" si="222"/>
        <v>6</v>
      </c>
      <c r="J1155" s="3" cm="1">
        <f t="array" ref="J1155">SUM(_xlfn._xlws.FILTER($D$2:$D$1312,_xlfn.MAP($E$2:$E$1312,_xlfn.LAMBDA(_xlpm.x,_xlpm.x=$E1155))))</f>
        <v>4.8899755501222489E-4</v>
      </c>
      <c r="K1155" s="3">
        <f t="shared" si="223"/>
        <v>1</v>
      </c>
      <c r="L1155" s="3" cm="1">
        <f t="array" ref="L1155">SUM(_xlfn._xlws.FILTER($D$2:$D$1312,_xlfn.MAP($F$2:$F$1312,_xlfn.LAMBDA(_xlpm.x,_xlpm.x=$F1155))))</f>
        <v>4.8899755501222489E-4</v>
      </c>
      <c r="M1155" s="3">
        <f t="shared" si="224"/>
        <v>1</v>
      </c>
      <c r="N1155" s="3">
        <f t="shared" si="225"/>
        <v>0.27185717486836958</v>
      </c>
      <c r="O1155" s="3">
        <f t="shared" si="226"/>
        <v>1</v>
      </c>
      <c r="P1155" s="3">
        <f t="shared" si="227"/>
        <v>0</v>
      </c>
      <c r="Q1155" s="3"/>
    </row>
    <row r="1156" spans="1:17">
      <c r="A1156" s="1" t="str">
        <f t="shared" si="216"/>
        <v>~zima~ : [tsimaː]</v>
      </c>
      <c r="B1156" s="2">
        <v>1</v>
      </c>
      <c r="C1156" s="1" t="s">
        <v>853</v>
      </c>
      <c r="D1156" s="3">
        <f t="shared" si="217"/>
        <v>4.8899755501222489E-4</v>
      </c>
      <c r="E1156" s="3" t="str">
        <f t="shared" si="218"/>
        <v>~zima~</v>
      </c>
      <c r="F1156" s="3" t="str">
        <f t="shared" si="219"/>
        <v>[tsimaː]</v>
      </c>
      <c r="G1156" s="5">
        <f t="shared" si="220"/>
        <v>4</v>
      </c>
      <c r="H1156" s="5">
        <f t="shared" si="221"/>
        <v>6</v>
      </c>
      <c r="I1156" s="5">
        <f t="shared" si="222"/>
        <v>6</v>
      </c>
      <c r="J1156" s="3" cm="1">
        <f t="array" ref="J1156">SUM(_xlfn._xlws.FILTER($D$2:$D$1312,_xlfn.MAP($E$2:$E$1312,_xlfn.LAMBDA(_xlpm.x,_xlpm.x=$E1156))))</f>
        <v>4.8899755501222489E-4</v>
      </c>
      <c r="K1156" s="3">
        <f t="shared" si="223"/>
        <v>1</v>
      </c>
      <c r="L1156" s="3" cm="1">
        <f t="array" ref="L1156">SUM(_xlfn._xlws.FILTER($D$2:$D$1312,_xlfn.MAP($F$2:$F$1312,_xlfn.LAMBDA(_xlpm.x,_xlpm.x=$F1156))))</f>
        <v>4.8899755501222489E-4</v>
      </c>
      <c r="M1156" s="3">
        <f t="shared" si="224"/>
        <v>1</v>
      </c>
      <c r="N1156" s="3">
        <f t="shared" si="225"/>
        <v>0.27185717486836958</v>
      </c>
      <c r="O1156" s="3">
        <f t="shared" si="226"/>
        <v>1</v>
      </c>
      <c r="P1156" s="3">
        <f t="shared" si="227"/>
        <v>0</v>
      </c>
      <c r="Q1156" s="3"/>
    </row>
    <row r="1157" spans="1:17">
      <c r="A1157" s="1" t="str">
        <f t="shared" si="216"/>
        <v>~zusa~ : [tsuːza]</v>
      </c>
      <c r="B1157" s="2">
        <v>1</v>
      </c>
      <c r="C1157" s="1" t="s">
        <v>852</v>
      </c>
      <c r="D1157" s="3">
        <f t="shared" si="217"/>
        <v>4.8899755501222489E-4</v>
      </c>
      <c r="E1157" s="3" t="str">
        <f t="shared" si="218"/>
        <v>~zusa~</v>
      </c>
      <c r="F1157" s="3" t="str">
        <f t="shared" si="219"/>
        <v>[tsuːza]</v>
      </c>
      <c r="G1157" s="5">
        <f t="shared" si="220"/>
        <v>4</v>
      </c>
      <c r="H1157" s="5">
        <f t="shared" si="221"/>
        <v>6</v>
      </c>
      <c r="I1157" s="5">
        <f t="shared" si="222"/>
        <v>6</v>
      </c>
      <c r="J1157" s="3" cm="1">
        <f t="array" ref="J1157">SUM(_xlfn._xlws.FILTER($D$2:$D$1312,_xlfn.MAP($E$2:$E$1312,_xlfn.LAMBDA(_xlpm.x,_xlpm.x=$E1157))))</f>
        <v>4.8899755501222489E-4</v>
      </c>
      <c r="K1157" s="3">
        <f t="shared" si="223"/>
        <v>1</v>
      </c>
      <c r="L1157" s="3" cm="1">
        <f t="array" ref="L1157">SUM(_xlfn._xlws.FILTER($D$2:$D$1312,_xlfn.MAP($F$2:$F$1312,_xlfn.LAMBDA(_xlpm.x,_xlpm.x=$F1157))))</f>
        <v>4.8899755501222489E-4</v>
      </c>
      <c r="M1157" s="3">
        <f t="shared" si="224"/>
        <v>1</v>
      </c>
      <c r="N1157" s="3">
        <f t="shared" si="225"/>
        <v>0.27185717486836958</v>
      </c>
      <c r="O1157" s="3">
        <f t="shared" si="226"/>
        <v>1</v>
      </c>
      <c r="P1157" s="3">
        <f t="shared" si="227"/>
        <v>0</v>
      </c>
      <c r="Q1157" s="3"/>
    </row>
    <row r="1158" spans="1:17">
      <c r="A1158" s="1" t="str">
        <f t="shared" si="216"/>
        <v>~zurü~ : [tsuːʁʏ]</v>
      </c>
      <c r="B1158" s="2">
        <v>1</v>
      </c>
      <c r="C1158" s="1" t="s">
        <v>851</v>
      </c>
      <c r="D1158" s="3">
        <f t="shared" si="217"/>
        <v>4.8899755501222489E-4</v>
      </c>
      <c r="E1158" s="3" t="str">
        <f t="shared" si="218"/>
        <v>~zurü~</v>
      </c>
      <c r="F1158" s="3" t="str">
        <f t="shared" si="219"/>
        <v>[tsuːʁʏ]</v>
      </c>
      <c r="G1158" s="5">
        <f t="shared" si="220"/>
        <v>4</v>
      </c>
      <c r="H1158" s="5">
        <f t="shared" si="221"/>
        <v>6</v>
      </c>
      <c r="I1158" s="5">
        <f t="shared" si="222"/>
        <v>6</v>
      </c>
      <c r="J1158" s="3" cm="1">
        <f t="array" ref="J1158">SUM(_xlfn._xlws.FILTER($D$2:$D$1312,_xlfn.MAP($E$2:$E$1312,_xlfn.LAMBDA(_xlpm.x,_xlpm.x=$E1158))))</f>
        <v>4.8899755501222489E-4</v>
      </c>
      <c r="K1158" s="3">
        <f t="shared" si="223"/>
        <v>1</v>
      </c>
      <c r="L1158" s="3" cm="1">
        <f t="array" ref="L1158">SUM(_xlfn._xlws.FILTER($D$2:$D$1312,_xlfn.MAP($F$2:$F$1312,_xlfn.LAMBDA(_xlpm.x,_xlpm.x=$F1158))))</f>
        <v>4.8899755501222489E-4</v>
      </c>
      <c r="M1158" s="3">
        <f t="shared" si="224"/>
        <v>1</v>
      </c>
      <c r="N1158" s="3">
        <f t="shared" si="225"/>
        <v>0.27185717486836958</v>
      </c>
      <c r="O1158" s="3">
        <f t="shared" si="226"/>
        <v>1</v>
      </c>
      <c r="P1158" s="3">
        <f t="shared" si="227"/>
        <v>0</v>
      </c>
      <c r="Q1158" s="3"/>
    </row>
    <row r="1159" spans="1:17">
      <c r="A1159" s="1" t="str">
        <f t="shared" si="216"/>
        <v>~zwei_~ : [tsvaɛ_]</v>
      </c>
      <c r="B1159" s="2">
        <v>1</v>
      </c>
      <c r="C1159" s="1" t="s">
        <v>850</v>
      </c>
      <c r="D1159" s="3">
        <f t="shared" si="217"/>
        <v>4.8899755501222489E-4</v>
      </c>
      <c r="E1159" s="3" t="str">
        <f t="shared" si="218"/>
        <v>~zwei_~</v>
      </c>
      <c r="F1159" s="3" t="str">
        <f t="shared" si="219"/>
        <v>[tsvaɛ_]</v>
      </c>
      <c r="G1159" s="5">
        <f t="shared" si="220"/>
        <v>5</v>
      </c>
      <c r="H1159" s="5">
        <f t="shared" si="221"/>
        <v>6</v>
      </c>
      <c r="I1159" s="5">
        <f t="shared" si="222"/>
        <v>6</v>
      </c>
      <c r="J1159" s="3" cm="1">
        <f t="array" ref="J1159">SUM(_xlfn._xlws.FILTER($D$2:$D$1312,_xlfn.MAP($E$2:$E$1312,_xlfn.LAMBDA(_xlpm.x,_xlpm.x=$E1159))))</f>
        <v>4.8899755501222489E-4</v>
      </c>
      <c r="K1159" s="3">
        <f t="shared" si="223"/>
        <v>1</v>
      </c>
      <c r="L1159" s="3" cm="1">
        <f t="array" ref="L1159">SUM(_xlfn._xlws.FILTER($D$2:$D$1312,_xlfn.MAP($F$2:$F$1312,_xlfn.LAMBDA(_xlpm.x,_xlpm.x=$F1159))))</f>
        <v>4.8899755501222489E-4</v>
      </c>
      <c r="M1159" s="3">
        <f t="shared" si="224"/>
        <v>1</v>
      </c>
      <c r="N1159" s="3">
        <f t="shared" si="225"/>
        <v>0.27185717486836958</v>
      </c>
      <c r="O1159" s="3">
        <f t="shared" si="226"/>
        <v>1</v>
      </c>
      <c r="P1159" s="3">
        <f t="shared" si="227"/>
        <v>0</v>
      </c>
      <c r="Q1159" s="3"/>
    </row>
    <row r="1160" spans="1:17">
      <c r="A1160" s="1" t="str">
        <f t="shared" si="216"/>
        <v>~zweig~ : [tsvaɛk]</v>
      </c>
      <c r="B1160" s="2">
        <v>1</v>
      </c>
      <c r="C1160" s="1" t="s">
        <v>849</v>
      </c>
      <c r="D1160" s="3">
        <f t="shared" si="217"/>
        <v>4.8899755501222489E-4</v>
      </c>
      <c r="E1160" s="3" t="str">
        <f t="shared" si="218"/>
        <v>~zweig~</v>
      </c>
      <c r="F1160" s="3" t="str">
        <f t="shared" si="219"/>
        <v>[tsvaɛk]</v>
      </c>
      <c r="G1160" s="5">
        <f t="shared" si="220"/>
        <v>5</v>
      </c>
      <c r="H1160" s="5">
        <f t="shared" si="221"/>
        <v>6</v>
      </c>
      <c r="I1160" s="5">
        <f t="shared" si="222"/>
        <v>6</v>
      </c>
      <c r="J1160" s="3" cm="1">
        <f t="array" ref="J1160">SUM(_xlfn._xlws.FILTER($D$2:$D$1312,_xlfn.MAP($E$2:$E$1312,_xlfn.LAMBDA(_xlpm.x,_xlpm.x=$E1160))))</f>
        <v>4.8899755501222489E-4</v>
      </c>
      <c r="K1160" s="3">
        <f t="shared" si="223"/>
        <v>1</v>
      </c>
      <c r="L1160" s="3" cm="1">
        <f t="array" ref="L1160">SUM(_xlfn._xlws.FILTER($D$2:$D$1312,_xlfn.MAP($F$2:$F$1312,_xlfn.LAMBDA(_xlpm.x,_xlpm.x=$F1160))))</f>
        <v>4.8899755501222489E-4</v>
      </c>
      <c r="M1160" s="3">
        <f t="shared" si="224"/>
        <v>1</v>
      </c>
      <c r="N1160" s="3">
        <f t="shared" si="225"/>
        <v>0.27185717486836958</v>
      </c>
      <c r="O1160" s="3">
        <f t="shared" si="226"/>
        <v>1</v>
      </c>
      <c r="P1160" s="3">
        <f t="shared" si="227"/>
        <v>0</v>
      </c>
      <c r="Q1160" s="3"/>
    </row>
    <row r="1161" spans="1:17">
      <c r="A1161" s="1" t="str">
        <f t="shared" si="216"/>
        <v>~zählen~ : [tsɛːln]</v>
      </c>
      <c r="B1161" s="2">
        <v>1</v>
      </c>
      <c r="C1161" s="1" t="s">
        <v>848</v>
      </c>
      <c r="D1161" s="3">
        <f t="shared" si="217"/>
        <v>4.8899755501222489E-4</v>
      </c>
      <c r="E1161" s="3" t="str">
        <f t="shared" si="218"/>
        <v>~zählen~</v>
      </c>
      <c r="F1161" s="3" t="str">
        <f t="shared" si="219"/>
        <v>[tsɛːln]</v>
      </c>
      <c r="G1161" s="5">
        <f t="shared" si="220"/>
        <v>6</v>
      </c>
      <c r="H1161" s="5">
        <f t="shared" si="221"/>
        <v>6</v>
      </c>
      <c r="I1161" s="5">
        <f t="shared" si="222"/>
        <v>6</v>
      </c>
      <c r="J1161" s="3" cm="1">
        <f t="array" ref="J1161">SUM(_xlfn._xlws.FILTER($D$2:$D$1312,_xlfn.MAP($E$2:$E$1312,_xlfn.LAMBDA(_xlpm.x,_xlpm.x=$E1161))))</f>
        <v>4.8899755501222489E-4</v>
      </c>
      <c r="K1161" s="3">
        <f t="shared" si="223"/>
        <v>1</v>
      </c>
      <c r="L1161" s="3" cm="1">
        <f t="array" ref="L1161">SUM(_xlfn._xlws.FILTER($D$2:$D$1312,_xlfn.MAP($F$2:$F$1312,_xlfn.LAMBDA(_xlpm.x,_xlpm.x=$F1161))))</f>
        <v>4.8899755501222489E-4</v>
      </c>
      <c r="M1161" s="3">
        <f t="shared" si="224"/>
        <v>1</v>
      </c>
      <c r="N1161" s="3">
        <f t="shared" si="225"/>
        <v>0.27185717486836958</v>
      </c>
      <c r="O1161" s="3">
        <f t="shared" si="226"/>
        <v>1</v>
      </c>
      <c r="P1161" s="3">
        <f t="shared" si="227"/>
        <v>0</v>
      </c>
      <c r="Q1161" s="3"/>
    </row>
    <row r="1162" spans="1:17">
      <c r="A1162" s="1" t="str">
        <f t="shared" si="216"/>
        <v>~trahie~ : [tʁahiː]</v>
      </c>
      <c r="B1162" s="2">
        <v>1</v>
      </c>
      <c r="C1162" s="1" t="s">
        <v>847</v>
      </c>
      <c r="D1162" s="3">
        <f t="shared" si="217"/>
        <v>4.8899755501222489E-4</v>
      </c>
      <c r="E1162" s="3" t="str">
        <f t="shared" si="218"/>
        <v>~trahie~</v>
      </c>
      <c r="F1162" s="3" t="str">
        <f t="shared" si="219"/>
        <v>[tʁahiː]</v>
      </c>
      <c r="G1162" s="5">
        <f t="shared" si="220"/>
        <v>6</v>
      </c>
      <c r="H1162" s="5">
        <f t="shared" si="221"/>
        <v>6</v>
      </c>
      <c r="I1162" s="5">
        <f t="shared" si="222"/>
        <v>6</v>
      </c>
      <c r="J1162" s="3" cm="1">
        <f t="array" ref="J1162">SUM(_xlfn._xlws.FILTER($D$2:$D$1312,_xlfn.MAP($E$2:$E$1312,_xlfn.LAMBDA(_xlpm.x,_xlpm.x=$E1162))))</f>
        <v>4.8899755501222489E-4</v>
      </c>
      <c r="K1162" s="3">
        <f t="shared" si="223"/>
        <v>1</v>
      </c>
      <c r="L1162" s="3" cm="1">
        <f t="array" ref="L1162">SUM(_xlfn._xlws.FILTER($D$2:$D$1312,_xlfn.MAP($F$2:$F$1312,_xlfn.LAMBDA(_xlpm.x,_xlpm.x=$F1162))))</f>
        <v>4.8899755501222489E-4</v>
      </c>
      <c r="M1162" s="3">
        <f t="shared" si="224"/>
        <v>1</v>
      </c>
      <c r="N1162" s="3">
        <f t="shared" si="225"/>
        <v>0.27185717486836958</v>
      </c>
      <c r="O1162" s="3">
        <f t="shared" si="226"/>
        <v>1</v>
      </c>
      <c r="P1162" s="3">
        <f t="shared" si="227"/>
        <v>0</v>
      </c>
      <c r="Q1162" s="3"/>
    </row>
    <row r="1163" spans="1:17">
      <c r="A1163" s="1" t="str">
        <f t="shared" si="216"/>
        <v>~tragen~ : [tʁaːɡŋ]</v>
      </c>
      <c r="B1163" s="2">
        <v>1</v>
      </c>
      <c r="C1163" s="1" t="s">
        <v>846</v>
      </c>
      <c r="D1163" s="3">
        <f t="shared" si="217"/>
        <v>4.8899755501222489E-4</v>
      </c>
      <c r="E1163" s="3" t="str">
        <f t="shared" si="218"/>
        <v>~tragen~</v>
      </c>
      <c r="F1163" s="3" t="str">
        <f t="shared" si="219"/>
        <v>[tʁaːɡŋ]</v>
      </c>
      <c r="G1163" s="5">
        <f t="shared" si="220"/>
        <v>6</v>
      </c>
      <c r="H1163" s="5">
        <f t="shared" si="221"/>
        <v>6</v>
      </c>
      <c r="I1163" s="5">
        <f t="shared" si="222"/>
        <v>6</v>
      </c>
      <c r="J1163" s="3" cm="1">
        <f t="array" ref="J1163">SUM(_xlfn._xlws.FILTER($D$2:$D$1312,_xlfn.MAP($E$2:$E$1312,_xlfn.LAMBDA(_xlpm.x,_xlpm.x=$E1163))))</f>
        <v>4.8899755501222489E-4</v>
      </c>
      <c r="K1163" s="3">
        <f t="shared" si="223"/>
        <v>1</v>
      </c>
      <c r="L1163" s="3" cm="1">
        <f t="array" ref="L1163">SUM(_xlfn._xlws.FILTER($D$2:$D$1312,_xlfn.MAP($F$2:$F$1312,_xlfn.LAMBDA(_xlpm.x,_xlpm.x=$F1163))))</f>
        <v>4.8899755501222489E-4</v>
      </c>
      <c r="M1163" s="3">
        <f t="shared" si="224"/>
        <v>1</v>
      </c>
      <c r="N1163" s="3">
        <f t="shared" si="225"/>
        <v>0.27185717486836958</v>
      </c>
      <c r="O1163" s="3">
        <f t="shared" si="226"/>
        <v>1</v>
      </c>
      <c r="P1163" s="3">
        <f t="shared" si="227"/>
        <v>0</v>
      </c>
      <c r="Q1163" s="3"/>
    </row>
    <row r="1164" spans="1:17">
      <c r="A1164" s="1" t="str">
        <f t="shared" si="216"/>
        <v>~treten~ : [tʁeːtn]</v>
      </c>
      <c r="B1164" s="2">
        <v>1</v>
      </c>
      <c r="C1164" s="1" t="s">
        <v>845</v>
      </c>
      <c r="D1164" s="3">
        <f t="shared" si="217"/>
        <v>4.8899755501222489E-4</v>
      </c>
      <c r="E1164" s="3" t="str">
        <f t="shared" si="218"/>
        <v>~treten~</v>
      </c>
      <c r="F1164" s="3" t="str">
        <f t="shared" si="219"/>
        <v>[tʁeːtn]</v>
      </c>
      <c r="G1164" s="5">
        <f t="shared" si="220"/>
        <v>6</v>
      </c>
      <c r="H1164" s="5">
        <f t="shared" si="221"/>
        <v>6</v>
      </c>
      <c r="I1164" s="5">
        <f t="shared" si="222"/>
        <v>6</v>
      </c>
      <c r="J1164" s="3" cm="1">
        <f t="array" ref="J1164">SUM(_xlfn._xlws.FILTER($D$2:$D$1312,_xlfn.MAP($E$2:$E$1312,_xlfn.LAMBDA(_xlpm.x,_xlpm.x=$E1164))))</f>
        <v>4.8899755501222489E-4</v>
      </c>
      <c r="K1164" s="3">
        <f t="shared" si="223"/>
        <v>1</v>
      </c>
      <c r="L1164" s="3" cm="1">
        <f t="array" ref="L1164">SUM(_xlfn._xlws.FILTER($D$2:$D$1312,_xlfn.MAP($F$2:$F$1312,_xlfn.LAMBDA(_xlpm.x,_xlpm.x=$F1164))))</f>
        <v>4.8899755501222489E-4</v>
      </c>
      <c r="M1164" s="3">
        <f t="shared" si="224"/>
        <v>1</v>
      </c>
      <c r="N1164" s="3">
        <f t="shared" si="225"/>
        <v>0.27185717486836958</v>
      </c>
      <c r="O1164" s="3">
        <f t="shared" si="226"/>
        <v>1</v>
      </c>
      <c r="P1164" s="3">
        <f t="shared" si="227"/>
        <v>0</v>
      </c>
      <c r="Q1164" s="3"/>
    </row>
    <row r="1165" spans="1:17">
      <c r="A1165" s="1" t="str">
        <f t="shared" si="216"/>
        <v>~träume~ : [tʁɔœme]</v>
      </c>
      <c r="B1165" s="2">
        <v>1</v>
      </c>
      <c r="C1165" s="1" t="s">
        <v>844</v>
      </c>
      <c r="D1165" s="3">
        <f t="shared" si="217"/>
        <v>4.8899755501222489E-4</v>
      </c>
      <c r="E1165" s="3" t="str">
        <f t="shared" si="218"/>
        <v>~träume~</v>
      </c>
      <c r="F1165" s="3" t="str">
        <f t="shared" si="219"/>
        <v>[tʁɔœme]</v>
      </c>
      <c r="G1165" s="5">
        <f t="shared" si="220"/>
        <v>6</v>
      </c>
      <c r="H1165" s="5">
        <f t="shared" si="221"/>
        <v>6</v>
      </c>
      <c r="I1165" s="5">
        <f t="shared" si="222"/>
        <v>6</v>
      </c>
      <c r="J1165" s="3" cm="1">
        <f t="array" ref="J1165">SUM(_xlfn._xlws.FILTER($D$2:$D$1312,_xlfn.MAP($E$2:$E$1312,_xlfn.LAMBDA(_xlpm.x,_xlpm.x=$E1165))))</f>
        <v>4.8899755501222489E-4</v>
      </c>
      <c r="K1165" s="3">
        <f t="shared" si="223"/>
        <v>1</v>
      </c>
      <c r="L1165" s="3" cm="1">
        <f t="array" ref="L1165">SUM(_xlfn._xlws.FILTER($D$2:$D$1312,_xlfn.MAP($F$2:$F$1312,_xlfn.LAMBDA(_xlpm.x,_xlpm.x=$F1165))))</f>
        <v>4.8899755501222489E-4</v>
      </c>
      <c r="M1165" s="3">
        <f t="shared" si="224"/>
        <v>1</v>
      </c>
      <c r="N1165" s="3">
        <f t="shared" si="225"/>
        <v>0.27185717486836958</v>
      </c>
      <c r="O1165" s="3">
        <f t="shared" si="226"/>
        <v>1</v>
      </c>
      <c r="P1165" s="3">
        <f t="shared" si="227"/>
        <v>0</v>
      </c>
      <c r="Q1165" s="3"/>
    </row>
    <row r="1166" spans="1:17">
      <c r="A1166" s="1" t="str">
        <f t="shared" si="216"/>
        <v>~wüste~ : [vyːste]</v>
      </c>
      <c r="B1166" s="2">
        <v>1</v>
      </c>
      <c r="C1166" s="1" t="s">
        <v>843</v>
      </c>
      <c r="D1166" s="3">
        <f t="shared" si="217"/>
        <v>4.8899755501222489E-4</v>
      </c>
      <c r="E1166" s="3" t="str">
        <f t="shared" si="218"/>
        <v>~wüste~</v>
      </c>
      <c r="F1166" s="3" t="str">
        <f t="shared" si="219"/>
        <v>[vyːste]</v>
      </c>
      <c r="G1166" s="5">
        <f t="shared" si="220"/>
        <v>5</v>
      </c>
      <c r="H1166" s="5">
        <f t="shared" si="221"/>
        <v>6</v>
      </c>
      <c r="I1166" s="5">
        <f t="shared" si="222"/>
        <v>6</v>
      </c>
      <c r="J1166" s="3" cm="1">
        <f t="array" ref="J1166">SUM(_xlfn._xlws.FILTER($D$2:$D$1312,_xlfn.MAP($E$2:$E$1312,_xlfn.LAMBDA(_xlpm.x,_xlpm.x=$E1166))))</f>
        <v>4.8899755501222489E-4</v>
      </c>
      <c r="K1166" s="3">
        <f t="shared" si="223"/>
        <v>1</v>
      </c>
      <c r="L1166" s="3" cm="1">
        <f t="array" ref="L1166">SUM(_xlfn._xlws.FILTER($D$2:$D$1312,_xlfn.MAP($F$2:$F$1312,_xlfn.LAMBDA(_xlpm.x,_xlpm.x=$F1166))))</f>
        <v>4.8899755501222489E-4</v>
      </c>
      <c r="M1166" s="3">
        <f t="shared" si="224"/>
        <v>1</v>
      </c>
      <c r="N1166" s="3">
        <f t="shared" si="225"/>
        <v>0.27185717486836958</v>
      </c>
      <c r="O1166" s="3">
        <f t="shared" si="226"/>
        <v>1</v>
      </c>
      <c r="P1166" s="3">
        <f t="shared" si="227"/>
        <v>0</v>
      </c>
      <c r="Q1166" s="3"/>
    </row>
    <row r="1167" spans="1:17">
      <c r="A1167" s="1" t="str">
        <f t="shared" si="216"/>
        <v>~winzi~ : [vɪntsɪ]</v>
      </c>
      <c r="B1167" s="2">
        <v>1</v>
      </c>
      <c r="C1167" s="1" t="s">
        <v>842</v>
      </c>
      <c r="D1167" s="3">
        <f t="shared" si="217"/>
        <v>4.8899755501222489E-4</v>
      </c>
      <c r="E1167" s="3" t="str">
        <f t="shared" si="218"/>
        <v>~winzi~</v>
      </c>
      <c r="F1167" s="3" t="str">
        <f t="shared" si="219"/>
        <v>[vɪntsɪ]</v>
      </c>
      <c r="G1167" s="5">
        <f t="shared" si="220"/>
        <v>5</v>
      </c>
      <c r="H1167" s="5">
        <f t="shared" si="221"/>
        <v>6</v>
      </c>
      <c r="I1167" s="5">
        <f t="shared" si="222"/>
        <v>6</v>
      </c>
      <c r="J1167" s="3" cm="1">
        <f t="array" ref="J1167">SUM(_xlfn._xlws.FILTER($D$2:$D$1312,_xlfn.MAP($E$2:$E$1312,_xlfn.LAMBDA(_xlpm.x,_xlpm.x=$E1167))))</f>
        <v>4.8899755501222489E-4</v>
      </c>
      <c r="K1167" s="3">
        <f t="shared" si="223"/>
        <v>1</v>
      </c>
      <c r="L1167" s="3" cm="1">
        <f t="array" ref="L1167">SUM(_xlfn._xlws.FILTER($D$2:$D$1312,_xlfn.MAP($F$2:$F$1312,_xlfn.LAMBDA(_xlpm.x,_xlpm.x=$F1167))))</f>
        <v>4.8899755501222489E-4</v>
      </c>
      <c r="M1167" s="3">
        <f t="shared" si="224"/>
        <v>1</v>
      </c>
      <c r="N1167" s="3">
        <f t="shared" si="225"/>
        <v>0.27185717486836958</v>
      </c>
      <c r="O1167" s="3">
        <f t="shared" si="226"/>
        <v>1</v>
      </c>
      <c r="P1167" s="3">
        <f t="shared" si="227"/>
        <v>0</v>
      </c>
      <c r="Q1167" s="3"/>
    </row>
    <row r="1168" spans="1:17">
      <c r="A1168" s="1" t="str">
        <f t="shared" si="216"/>
        <v>~wurzel~ : [vʊʁtsl]</v>
      </c>
      <c r="B1168" s="2">
        <v>1</v>
      </c>
      <c r="C1168" s="1" t="s">
        <v>841</v>
      </c>
      <c r="D1168" s="3">
        <f t="shared" si="217"/>
        <v>4.8899755501222489E-4</v>
      </c>
      <c r="E1168" s="3" t="str">
        <f t="shared" si="218"/>
        <v>~wurzel~</v>
      </c>
      <c r="F1168" s="3" t="str">
        <f t="shared" si="219"/>
        <v>[vʊʁtsl]</v>
      </c>
      <c r="G1168" s="5">
        <f t="shared" si="220"/>
        <v>6</v>
      </c>
      <c r="H1168" s="5">
        <f t="shared" si="221"/>
        <v>6</v>
      </c>
      <c r="I1168" s="5">
        <f t="shared" si="222"/>
        <v>6</v>
      </c>
      <c r="J1168" s="3" cm="1">
        <f t="array" ref="J1168">SUM(_xlfn._xlws.FILTER($D$2:$D$1312,_xlfn.MAP($E$2:$E$1312,_xlfn.LAMBDA(_xlpm.x,_xlpm.x=$E1168))))</f>
        <v>4.8899755501222489E-4</v>
      </c>
      <c r="K1168" s="3">
        <f t="shared" si="223"/>
        <v>1</v>
      </c>
      <c r="L1168" s="3" cm="1">
        <f t="array" ref="L1168">SUM(_xlfn._xlws.FILTER($D$2:$D$1312,_xlfn.MAP($F$2:$F$1312,_xlfn.LAMBDA(_xlpm.x,_xlpm.x=$F1168))))</f>
        <v>4.8899755501222489E-4</v>
      </c>
      <c r="M1168" s="3">
        <f t="shared" si="224"/>
        <v>1</v>
      </c>
      <c r="N1168" s="3">
        <f t="shared" si="225"/>
        <v>0.27185717486836958</v>
      </c>
      <c r="O1168" s="3">
        <f t="shared" si="226"/>
        <v>1</v>
      </c>
      <c r="P1168" s="3">
        <f t="shared" si="227"/>
        <v>0</v>
      </c>
      <c r="Q1168" s="3"/>
    </row>
    <row r="1169" spans="1:17">
      <c r="A1169" s="1" t="str">
        <f t="shared" si="216"/>
        <v>~solda~ : [zɔldaː]</v>
      </c>
      <c r="B1169" s="2">
        <v>1</v>
      </c>
      <c r="C1169" s="1" t="s">
        <v>840</v>
      </c>
      <c r="D1169" s="3">
        <f t="shared" si="217"/>
        <v>4.8899755501222489E-4</v>
      </c>
      <c r="E1169" s="3" t="str">
        <f t="shared" si="218"/>
        <v>~solda~</v>
      </c>
      <c r="F1169" s="3" t="str">
        <f t="shared" si="219"/>
        <v>[zɔldaː]</v>
      </c>
      <c r="G1169" s="5">
        <f t="shared" si="220"/>
        <v>5</v>
      </c>
      <c r="H1169" s="5">
        <f t="shared" si="221"/>
        <v>6</v>
      </c>
      <c r="I1169" s="5">
        <f t="shared" si="222"/>
        <v>6</v>
      </c>
      <c r="J1169" s="3" cm="1">
        <f t="array" ref="J1169">SUM(_xlfn._xlws.FILTER($D$2:$D$1312,_xlfn.MAP($E$2:$E$1312,_xlfn.LAMBDA(_xlpm.x,_xlpm.x=$E1169))))</f>
        <v>4.8899755501222489E-4</v>
      </c>
      <c r="K1169" s="3">
        <f t="shared" si="223"/>
        <v>1</v>
      </c>
      <c r="L1169" s="3" cm="1">
        <f t="array" ref="L1169">SUM(_xlfn._xlws.FILTER($D$2:$D$1312,_xlfn.MAP($F$2:$F$1312,_xlfn.LAMBDA(_xlpm.x,_xlpm.x=$F1169))))</f>
        <v>4.8899755501222489E-4</v>
      </c>
      <c r="M1169" s="3">
        <f t="shared" si="224"/>
        <v>1</v>
      </c>
      <c r="N1169" s="3">
        <f t="shared" si="225"/>
        <v>0.27185717486836958</v>
      </c>
      <c r="O1169" s="3">
        <f t="shared" si="226"/>
        <v>1</v>
      </c>
      <c r="P1169" s="3">
        <f t="shared" si="227"/>
        <v>0</v>
      </c>
      <c r="Q1169" s="3"/>
    </row>
    <row r="1170" spans="1:17">
      <c r="A1170" s="1" t="str">
        <f t="shared" si="216"/>
        <v>~selbst~ : [zɛlpst]</v>
      </c>
      <c r="B1170" s="2">
        <v>1</v>
      </c>
      <c r="C1170" s="1" t="s">
        <v>839</v>
      </c>
      <c r="D1170" s="3">
        <f t="shared" si="217"/>
        <v>4.8899755501222489E-4</v>
      </c>
      <c r="E1170" s="3" t="str">
        <f t="shared" si="218"/>
        <v>~selbst~</v>
      </c>
      <c r="F1170" s="3" t="str">
        <f t="shared" si="219"/>
        <v>[zɛlpst]</v>
      </c>
      <c r="G1170" s="5">
        <f t="shared" si="220"/>
        <v>6</v>
      </c>
      <c r="H1170" s="5">
        <f t="shared" si="221"/>
        <v>6</v>
      </c>
      <c r="I1170" s="5">
        <f t="shared" si="222"/>
        <v>6</v>
      </c>
      <c r="J1170" s="3" cm="1">
        <f t="array" ref="J1170">SUM(_xlfn._xlws.FILTER($D$2:$D$1312,_xlfn.MAP($E$2:$E$1312,_xlfn.LAMBDA(_xlpm.x,_xlpm.x=$E1170))))</f>
        <v>4.8899755501222489E-4</v>
      </c>
      <c r="K1170" s="3">
        <f t="shared" si="223"/>
        <v>1</v>
      </c>
      <c r="L1170" s="3" cm="1">
        <f t="array" ref="L1170">SUM(_xlfn._xlws.FILTER($D$2:$D$1312,_xlfn.MAP($F$2:$F$1312,_xlfn.LAMBDA(_xlpm.x,_xlpm.x=$F1170))))</f>
        <v>4.8899755501222489E-4</v>
      </c>
      <c r="M1170" s="3">
        <f t="shared" si="224"/>
        <v>1</v>
      </c>
      <c r="N1170" s="3">
        <f t="shared" si="225"/>
        <v>0.27185717486836958</v>
      </c>
      <c r="O1170" s="3">
        <f t="shared" si="226"/>
        <v>1</v>
      </c>
      <c r="P1170" s="3">
        <f t="shared" si="227"/>
        <v>0</v>
      </c>
      <c r="Q1170" s="3"/>
    </row>
    <row r="1171" spans="1:17">
      <c r="A1171" s="1" t="str">
        <f t="shared" si="216"/>
        <v>~substa~ : [zʊpsta]</v>
      </c>
      <c r="B1171" s="2">
        <v>1</v>
      </c>
      <c r="C1171" s="1" t="s">
        <v>838</v>
      </c>
      <c r="D1171" s="3">
        <f t="shared" si="217"/>
        <v>4.8899755501222489E-4</v>
      </c>
      <c r="E1171" s="3" t="str">
        <f t="shared" si="218"/>
        <v>~substa~</v>
      </c>
      <c r="F1171" s="3" t="str">
        <f t="shared" si="219"/>
        <v>[zʊpsta]</v>
      </c>
      <c r="G1171" s="5">
        <f t="shared" si="220"/>
        <v>6</v>
      </c>
      <c r="H1171" s="5">
        <f t="shared" si="221"/>
        <v>6</v>
      </c>
      <c r="I1171" s="5">
        <f t="shared" si="222"/>
        <v>6</v>
      </c>
      <c r="J1171" s="3" cm="1">
        <f t="array" ref="J1171">SUM(_xlfn._xlws.FILTER($D$2:$D$1312,_xlfn.MAP($E$2:$E$1312,_xlfn.LAMBDA(_xlpm.x,_xlpm.x=$E1171))))</f>
        <v>4.8899755501222489E-4</v>
      </c>
      <c r="K1171" s="3">
        <f t="shared" si="223"/>
        <v>1</v>
      </c>
      <c r="L1171" s="3" cm="1">
        <f t="array" ref="L1171">SUM(_xlfn._xlws.FILTER($D$2:$D$1312,_xlfn.MAP($F$2:$F$1312,_xlfn.LAMBDA(_xlpm.x,_xlpm.x=$F1171))))</f>
        <v>4.8899755501222489E-4</v>
      </c>
      <c r="M1171" s="3">
        <f t="shared" si="224"/>
        <v>1</v>
      </c>
      <c r="N1171" s="3">
        <f t="shared" si="225"/>
        <v>0.27185717486836958</v>
      </c>
      <c r="O1171" s="3">
        <f t="shared" si="226"/>
        <v>1</v>
      </c>
      <c r="P1171" s="3">
        <f t="shared" si="227"/>
        <v>0</v>
      </c>
      <c r="Q1171" s="3"/>
    </row>
    <row r="1172" spans="1:17">
      <c r="A1172" s="1" t="str">
        <f t="shared" si="216"/>
        <v>~syste~ : [zʏsteː]</v>
      </c>
      <c r="B1172" s="2">
        <v>1</v>
      </c>
      <c r="C1172" s="1" t="s">
        <v>837</v>
      </c>
      <c r="D1172" s="3">
        <f t="shared" si="217"/>
        <v>4.8899755501222489E-4</v>
      </c>
      <c r="E1172" s="3" t="str">
        <f t="shared" si="218"/>
        <v>~syste~</v>
      </c>
      <c r="F1172" s="3" t="str">
        <f t="shared" si="219"/>
        <v>[zʏsteː]</v>
      </c>
      <c r="G1172" s="5">
        <f t="shared" si="220"/>
        <v>5</v>
      </c>
      <c r="H1172" s="5">
        <f t="shared" si="221"/>
        <v>6</v>
      </c>
      <c r="I1172" s="5">
        <f t="shared" si="222"/>
        <v>6</v>
      </c>
      <c r="J1172" s="3" cm="1">
        <f t="array" ref="J1172">SUM(_xlfn._xlws.FILTER($D$2:$D$1312,_xlfn.MAP($E$2:$E$1312,_xlfn.LAMBDA(_xlpm.x,_xlpm.x=$E1172))))</f>
        <v>4.8899755501222489E-4</v>
      </c>
      <c r="K1172" s="3">
        <f t="shared" si="223"/>
        <v>1</v>
      </c>
      <c r="L1172" s="3" cm="1">
        <f t="array" ref="L1172">SUM(_xlfn._xlws.FILTER($D$2:$D$1312,_xlfn.MAP($F$2:$F$1312,_xlfn.LAMBDA(_xlpm.x,_xlpm.x=$F1172))))</f>
        <v>4.8899755501222489E-4</v>
      </c>
      <c r="M1172" s="3">
        <f t="shared" si="224"/>
        <v>1</v>
      </c>
      <c r="N1172" s="3">
        <f t="shared" si="225"/>
        <v>0.27185717486836958</v>
      </c>
      <c r="O1172" s="3">
        <f t="shared" si="226"/>
        <v>1</v>
      </c>
      <c r="P1172" s="3">
        <f t="shared" si="227"/>
        <v>0</v>
      </c>
      <c r="Q1172" s="3"/>
    </row>
    <row r="1173" spans="1:17">
      <c r="A1173" s="1" t="str">
        <f t="shared" si="216"/>
        <v>~gebni~ : [ɡeːpnɪ]</v>
      </c>
      <c r="B1173" s="2">
        <v>1</v>
      </c>
      <c r="C1173" s="1" t="s">
        <v>836</v>
      </c>
      <c r="D1173" s="3">
        <f t="shared" si="217"/>
        <v>4.8899755501222489E-4</v>
      </c>
      <c r="E1173" s="3" t="str">
        <f t="shared" si="218"/>
        <v>~gebni~</v>
      </c>
      <c r="F1173" s="3" t="str">
        <f t="shared" si="219"/>
        <v>[ɡeːpnɪ]</v>
      </c>
      <c r="G1173" s="5">
        <f t="shared" si="220"/>
        <v>5</v>
      </c>
      <c r="H1173" s="5">
        <f t="shared" si="221"/>
        <v>6</v>
      </c>
      <c r="I1173" s="5">
        <f t="shared" si="222"/>
        <v>6</v>
      </c>
      <c r="J1173" s="3" cm="1">
        <f t="array" ref="J1173">SUM(_xlfn._xlws.FILTER($D$2:$D$1312,_xlfn.MAP($E$2:$E$1312,_xlfn.LAMBDA(_xlpm.x,_xlpm.x=$E1173))))</f>
        <v>4.8899755501222489E-4</v>
      </c>
      <c r="K1173" s="3">
        <f t="shared" si="223"/>
        <v>1</v>
      </c>
      <c r="L1173" s="3" cm="1">
        <f t="array" ref="L1173">SUM(_xlfn._xlws.FILTER($D$2:$D$1312,_xlfn.MAP($F$2:$F$1312,_xlfn.LAMBDA(_xlpm.x,_xlpm.x=$F1173))))</f>
        <v>4.8899755501222489E-4</v>
      </c>
      <c r="M1173" s="3">
        <f t="shared" si="224"/>
        <v>1</v>
      </c>
      <c r="N1173" s="3">
        <f t="shared" si="225"/>
        <v>0.27185717486836958</v>
      </c>
      <c r="O1173" s="3">
        <f t="shared" si="226"/>
        <v>1</v>
      </c>
      <c r="P1173" s="3">
        <f t="shared" si="227"/>
        <v>0</v>
      </c>
      <c r="Q1173" s="3"/>
    </row>
    <row r="1174" spans="1:17">
      <c r="A1174" s="1" t="str">
        <f t="shared" si="216"/>
        <v>~regeln~ : [ʁeːɡln]</v>
      </c>
      <c r="B1174" s="2">
        <v>1</v>
      </c>
      <c r="C1174" s="1" t="s">
        <v>835</v>
      </c>
      <c r="D1174" s="3">
        <f t="shared" si="217"/>
        <v>4.8899755501222489E-4</v>
      </c>
      <c r="E1174" s="3" t="str">
        <f t="shared" si="218"/>
        <v>~regeln~</v>
      </c>
      <c r="F1174" s="3" t="str">
        <f t="shared" si="219"/>
        <v>[ʁeːɡln]</v>
      </c>
      <c r="G1174" s="5">
        <f t="shared" si="220"/>
        <v>6</v>
      </c>
      <c r="H1174" s="5">
        <f t="shared" si="221"/>
        <v>6</v>
      </c>
      <c r="I1174" s="5">
        <f t="shared" si="222"/>
        <v>6</v>
      </c>
      <c r="J1174" s="3" cm="1">
        <f t="array" ref="J1174">SUM(_xlfn._xlws.FILTER($D$2:$D$1312,_xlfn.MAP($E$2:$E$1312,_xlfn.LAMBDA(_xlpm.x,_xlpm.x=$E1174))))</f>
        <v>4.8899755501222489E-4</v>
      </c>
      <c r="K1174" s="3">
        <f t="shared" si="223"/>
        <v>1</v>
      </c>
      <c r="L1174" s="3" cm="1">
        <f t="array" ref="L1174">SUM(_xlfn._xlws.FILTER($D$2:$D$1312,_xlfn.MAP($F$2:$F$1312,_xlfn.LAMBDA(_xlpm.x,_xlpm.x=$F1174))))</f>
        <v>4.8899755501222489E-4</v>
      </c>
      <c r="M1174" s="3">
        <f t="shared" si="224"/>
        <v>1</v>
      </c>
      <c r="N1174" s="3">
        <f t="shared" si="225"/>
        <v>0.27185717486836958</v>
      </c>
      <c r="O1174" s="3">
        <f t="shared" si="226"/>
        <v>1</v>
      </c>
      <c r="P1174" s="3">
        <f t="shared" si="227"/>
        <v>0</v>
      </c>
      <c r="Q1174" s="3"/>
    </row>
    <row r="1175" spans="1:17">
      <c r="A1175" s="1" t="str">
        <f t="shared" si="216"/>
        <v>~glanz~ : [ɡlants]</v>
      </c>
      <c r="B1175" s="2">
        <v>1</v>
      </c>
      <c r="C1175" s="1" t="s">
        <v>834</v>
      </c>
      <c r="D1175" s="3">
        <f t="shared" si="217"/>
        <v>4.8899755501222489E-4</v>
      </c>
      <c r="E1175" s="3" t="str">
        <f t="shared" si="218"/>
        <v>~glanz~</v>
      </c>
      <c r="F1175" s="3" t="str">
        <f t="shared" si="219"/>
        <v>[ɡlants]</v>
      </c>
      <c r="G1175" s="5">
        <f t="shared" si="220"/>
        <v>5</v>
      </c>
      <c r="H1175" s="5">
        <f t="shared" si="221"/>
        <v>6</v>
      </c>
      <c r="I1175" s="5">
        <f t="shared" si="222"/>
        <v>6</v>
      </c>
      <c r="J1175" s="3" cm="1">
        <f t="array" ref="J1175">SUM(_xlfn._xlws.FILTER($D$2:$D$1312,_xlfn.MAP($E$2:$E$1312,_xlfn.LAMBDA(_xlpm.x,_xlpm.x=$E1175))))</f>
        <v>4.8899755501222489E-4</v>
      </c>
      <c r="K1175" s="3">
        <f t="shared" si="223"/>
        <v>1</v>
      </c>
      <c r="L1175" s="3" cm="1">
        <f t="array" ref="L1175">SUM(_xlfn._xlws.FILTER($D$2:$D$1312,_xlfn.MAP($F$2:$F$1312,_xlfn.LAMBDA(_xlpm.x,_xlpm.x=$F1175))))</f>
        <v>4.8899755501222489E-4</v>
      </c>
      <c r="M1175" s="3">
        <f t="shared" si="224"/>
        <v>1</v>
      </c>
      <c r="N1175" s="3">
        <f t="shared" si="225"/>
        <v>0.27185717486836958</v>
      </c>
      <c r="O1175" s="3">
        <f t="shared" si="226"/>
        <v>1</v>
      </c>
      <c r="P1175" s="3">
        <f t="shared" si="227"/>
        <v>0</v>
      </c>
      <c r="Q1175" s="3"/>
    </row>
    <row r="1176" spans="1:17">
      <c r="A1176" s="1" t="str">
        <f t="shared" si="216"/>
        <v>~rmula~ : [ʁmulaː]</v>
      </c>
      <c r="B1176" s="2">
        <v>1</v>
      </c>
      <c r="C1176" s="1" t="s">
        <v>833</v>
      </c>
      <c r="D1176" s="3">
        <f t="shared" si="217"/>
        <v>4.8899755501222489E-4</v>
      </c>
      <c r="E1176" s="3" t="str">
        <f t="shared" si="218"/>
        <v>~rmula~</v>
      </c>
      <c r="F1176" s="3" t="str">
        <f t="shared" si="219"/>
        <v>[ʁmulaː]</v>
      </c>
      <c r="G1176" s="5">
        <f t="shared" si="220"/>
        <v>5</v>
      </c>
      <c r="H1176" s="5">
        <f t="shared" si="221"/>
        <v>6</v>
      </c>
      <c r="I1176" s="5">
        <f t="shared" si="222"/>
        <v>6</v>
      </c>
      <c r="J1176" s="3" cm="1">
        <f t="array" ref="J1176">SUM(_xlfn._xlws.FILTER($D$2:$D$1312,_xlfn.MAP($E$2:$E$1312,_xlfn.LAMBDA(_xlpm.x,_xlpm.x=$E1176))))</f>
        <v>4.8899755501222489E-4</v>
      </c>
      <c r="K1176" s="3">
        <f t="shared" si="223"/>
        <v>1</v>
      </c>
      <c r="L1176" s="3" cm="1">
        <f t="array" ref="L1176">SUM(_xlfn._xlws.FILTER($D$2:$D$1312,_xlfn.MAP($F$2:$F$1312,_xlfn.LAMBDA(_xlpm.x,_xlpm.x=$F1176))))</f>
        <v>4.8899755501222489E-4</v>
      </c>
      <c r="M1176" s="3">
        <f t="shared" si="224"/>
        <v>1</v>
      </c>
      <c r="N1176" s="3">
        <f t="shared" si="225"/>
        <v>0.27185717486836958</v>
      </c>
      <c r="O1176" s="3">
        <f t="shared" si="226"/>
        <v>1</v>
      </c>
      <c r="P1176" s="3">
        <f t="shared" si="227"/>
        <v>0</v>
      </c>
      <c r="Q1176" s="3"/>
    </row>
    <row r="1177" spans="1:17">
      <c r="A1177" s="1" t="str">
        <f t="shared" si="216"/>
        <v>~instru~ : [ɪnstʁu]</v>
      </c>
      <c r="B1177" s="2">
        <v>1</v>
      </c>
      <c r="C1177" s="1" t="s">
        <v>832</v>
      </c>
      <c r="D1177" s="3">
        <f t="shared" si="217"/>
        <v>4.8899755501222489E-4</v>
      </c>
      <c r="E1177" s="3" t="str">
        <f t="shared" si="218"/>
        <v>~instru~</v>
      </c>
      <c r="F1177" s="3" t="str">
        <f t="shared" si="219"/>
        <v>[ɪnstʁu]</v>
      </c>
      <c r="G1177" s="5">
        <f t="shared" si="220"/>
        <v>6</v>
      </c>
      <c r="H1177" s="5">
        <f t="shared" si="221"/>
        <v>6</v>
      </c>
      <c r="I1177" s="5">
        <f t="shared" si="222"/>
        <v>6</v>
      </c>
      <c r="J1177" s="3" cm="1">
        <f t="array" ref="J1177">SUM(_xlfn._xlws.FILTER($D$2:$D$1312,_xlfn.MAP($E$2:$E$1312,_xlfn.LAMBDA(_xlpm.x,_xlpm.x=$E1177))))</f>
        <v>4.8899755501222489E-4</v>
      </c>
      <c r="K1177" s="3">
        <f t="shared" si="223"/>
        <v>1</v>
      </c>
      <c r="L1177" s="3" cm="1">
        <f t="array" ref="L1177">SUM(_xlfn._xlws.FILTER($D$2:$D$1312,_xlfn.MAP($F$2:$F$1312,_xlfn.LAMBDA(_xlpm.x,_xlpm.x=$F1177))))</f>
        <v>4.8899755501222489E-4</v>
      </c>
      <c r="M1177" s="3">
        <f t="shared" si="224"/>
        <v>1</v>
      </c>
      <c r="N1177" s="3">
        <f t="shared" si="225"/>
        <v>0.27185717486836958</v>
      </c>
      <c r="O1177" s="3">
        <f t="shared" si="226"/>
        <v>1</v>
      </c>
      <c r="P1177" s="3">
        <f t="shared" si="227"/>
        <v>0</v>
      </c>
      <c r="Q1177" s="3"/>
    </row>
    <row r="1178" spans="1:17">
      <c r="A1178" s="1" t="str">
        <f t="shared" si="216"/>
        <v>~spalte~ : [ʃpalte]</v>
      </c>
      <c r="B1178" s="2">
        <v>1</v>
      </c>
      <c r="C1178" s="1" t="s">
        <v>831</v>
      </c>
      <c r="D1178" s="3">
        <f t="shared" si="217"/>
        <v>4.8899755501222489E-4</v>
      </c>
      <c r="E1178" s="3" t="str">
        <f t="shared" si="218"/>
        <v>~spalte~</v>
      </c>
      <c r="F1178" s="3" t="str">
        <f t="shared" si="219"/>
        <v>[ʃpalte]</v>
      </c>
      <c r="G1178" s="5">
        <f t="shared" si="220"/>
        <v>6</v>
      </c>
      <c r="H1178" s="5">
        <f t="shared" si="221"/>
        <v>6</v>
      </c>
      <c r="I1178" s="5">
        <f t="shared" si="222"/>
        <v>6</v>
      </c>
      <c r="J1178" s="3" cm="1">
        <f t="array" ref="J1178">SUM(_xlfn._xlws.FILTER($D$2:$D$1312,_xlfn.MAP($E$2:$E$1312,_xlfn.LAMBDA(_xlpm.x,_xlpm.x=$E1178))))</f>
        <v>4.8899755501222489E-4</v>
      </c>
      <c r="K1178" s="3">
        <f t="shared" si="223"/>
        <v>1</v>
      </c>
      <c r="L1178" s="3" cm="1">
        <f t="array" ref="L1178">SUM(_xlfn._xlws.FILTER($D$2:$D$1312,_xlfn.MAP($F$2:$F$1312,_xlfn.LAMBDA(_xlpm.x,_xlpm.x=$F1178))))</f>
        <v>4.8899755501222489E-4</v>
      </c>
      <c r="M1178" s="3">
        <f t="shared" si="224"/>
        <v>1</v>
      </c>
      <c r="N1178" s="3">
        <f t="shared" si="225"/>
        <v>0.27185717486836958</v>
      </c>
      <c r="O1178" s="3">
        <f t="shared" si="226"/>
        <v>1</v>
      </c>
      <c r="P1178" s="3">
        <f t="shared" si="227"/>
        <v>0</v>
      </c>
      <c r="Q1178" s="3"/>
    </row>
    <row r="1179" spans="1:17">
      <c r="A1179" s="1" t="str">
        <f t="shared" si="216"/>
        <v>~spare~ : [ʃpaːʁe]</v>
      </c>
      <c r="B1179" s="2">
        <v>1</v>
      </c>
      <c r="C1179" s="1" t="s">
        <v>830</v>
      </c>
      <c r="D1179" s="3">
        <f t="shared" si="217"/>
        <v>4.8899755501222489E-4</v>
      </c>
      <c r="E1179" s="3" t="str">
        <f t="shared" si="218"/>
        <v>~spare~</v>
      </c>
      <c r="F1179" s="3" t="str">
        <f t="shared" si="219"/>
        <v>[ʃpaːʁe]</v>
      </c>
      <c r="G1179" s="5">
        <f t="shared" si="220"/>
        <v>5</v>
      </c>
      <c r="H1179" s="5">
        <f t="shared" si="221"/>
        <v>6</v>
      </c>
      <c r="I1179" s="5">
        <f t="shared" si="222"/>
        <v>6</v>
      </c>
      <c r="J1179" s="3" cm="1">
        <f t="array" ref="J1179">SUM(_xlfn._xlws.FILTER($D$2:$D$1312,_xlfn.MAP($E$2:$E$1312,_xlfn.LAMBDA(_xlpm.x,_xlpm.x=$E1179))))</f>
        <v>4.8899755501222489E-4</v>
      </c>
      <c r="K1179" s="3">
        <f t="shared" si="223"/>
        <v>1</v>
      </c>
      <c r="L1179" s="3" cm="1">
        <f t="array" ref="L1179">SUM(_xlfn._xlws.FILTER($D$2:$D$1312,_xlfn.MAP($F$2:$F$1312,_xlfn.LAMBDA(_xlpm.x,_xlpm.x=$F1179))))</f>
        <v>4.8899755501222489E-4</v>
      </c>
      <c r="M1179" s="3">
        <f t="shared" si="224"/>
        <v>1</v>
      </c>
      <c r="N1179" s="3">
        <f t="shared" si="225"/>
        <v>0.27185717486836958</v>
      </c>
      <c r="O1179" s="3">
        <f t="shared" si="226"/>
        <v>1</v>
      </c>
      <c r="P1179" s="3">
        <f t="shared" si="227"/>
        <v>0</v>
      </c>
      <c r="Q1179" s="3"/>
    </row>
    <row r="1180" spans="1:17">
      <c r="A1180" s="1" t="str">
        <f t="shared" si="216"/>
        <v>~stabie~ : [ʃtabiː]</v>
      </c>
      <c r="B1180" s="2">
        <v>1</v>
      </c>
      <c r="C1180" s="1" t="s">
        <v>829</v>
      </c>
      <c r="D1180" s="3">
        <f t="shared" si="217"/>
        <v>4.8899755501222489E-4</v>
      </c>
      <c r="E1180" s="3" t="str">
        <f t="shared" si="218"/>
        <v>~stabie~</v>
      </c>
      <c r="F1180" s="3" t="str">
        <f t="shared" si="219"/>
        <v>[ʃtabiː]</v>
      </c>
      <c r="G1180" s="5">
        <f t="shared" si="220"/>
        <v>6</v>
      </c>
      <c r="H1180" s="5">
        <f t="shared" si="221"/>
        <v>6</v>
      </c>
      <c r="I1180" s="5">
        <f t="shared" si="222"/>
        <v>6</v>
      </c>
      <c r="J1180" s="3" cm="1">
        <f t="array" ref="J1180">SUM(_xlfn._xlws.FILTER($D$2:$D$1312,_xlfn.MAP($E$2:$E$1312,_xlfn.LAMBDA(_xlpm.x,_xlpm.x=$E1180))))</f>
        <v>4.8899755501222489E-4</v>
      </c>
      <c r="K1180" s="3">
        <f t="shared" si="223"/>
        <v>1</v>
      </c>
      <c r="L1180" s="3" cm="1">
        <f t="array" ref="L1180">SUM(_xlfn._xlws.FILTER($D$2:$D$1312,_xlfn.MAP($F$2:$F$1312,_xlfn.LAMBDA(_xlpm.x,_xlpm.x=$F1180))))</f>
        <v>4.8899755501222489E-4</v>
      </c>
      <c r="M1180" s="3">
        <f t="shared" si="224"/>
        <v>1</v>
      </c>
      <c r="N1180" s="3">
        <f t="shared" si="225"/>
        <v>0.27185717486836958</v>
      </c>
      <c r="O1180" s="3">
        <f t="shared" si="226"/>
        <v>1</v>
      </c>
      <c r="P1180" s="3">
        <f t="shared" si="227"/>
        <v>0</v>
      </c>
      <c r="Q1180" s="3"/>
    </row>
    <row r="1181" spans="1:17">
      <c r="A1181" s="1" t="str">
        <f t="shared" si="216"/>
        <v>~staltu~ : [ʃtaltʊ]</v>
      </c>
      <c r="B1181" s="2">
        <v>1</v>
      </c>
      <c r="C1181" s="1" t="s">
        <v>828</v>
      </c>
      <c r="D1181" s="3">
        <f t="shared" si="217"/>
        <v>4.8899755501222489E-4</v>
      </c>
      <c r="E1181" s="3" t="str">
        <f t="shared" si="218"/>
        <v>~staltu~</v>
      </c>
      <c r="F1181" s="3" t="str">
        <f t="shared" si="219"/>
        <v>[ʃtaltʊ]</v>
      </c>
      <c r="G1181" s="5">
        <f t="shared" si="220"/>
        <v>6</v>
      </c>
      <c r="H1181" s="5">
        <f t="shared" si="221"/>
        <v>6</v>
      </c>
      <c r="I1181" s="5">
        <f t="shared" si="222"/>
        <v>6</v>
      </c>
      <c r="J1181" s="3" cm="1">
        <f t="array" ref="J1181">SUM(_xlfn._xlws.FILTER($D$2:$D$1312,_xlfn.MAP($E$2:$E$1312,_xlfn.LAMBDA(_xlpm.x,_xlpm.x=$E1181))))</f>
        <v>4.8899755501222489E-4</v>
      </c>
      <c r="K1181" s="3">
        <f t="shared" si="223"/>
        <v>1</v>
      </c>
      <c r="L1181" s="3" cm="1">
        <f t="array" ref="L1181">SUM(_xlfn._xlws.FILTER($D$2:$D$1312,_xlfn.MAP($F$2:$F$1312,_xlfn.LAMBDA(_xlpm.x,_xlpm.x=$F1181))))</f>
        <v>4.8899755501222489E-4</v>
      </c>
      <c r="M1181" s="3">
        <f t="shared" si="224"/>
        <v>1</v>
      </c>
      <c r="N1181" s="3">
        <f t="shared" si="225"/>
        <v>0.27185717486836958</v>
      </c>
      <c r="O1181" s="3">
        <f t="shared" si="226"/>
        <v>1</v>
      </c>
      <c r="P1181" s="3">
        <f t="shared" si="227"/>
        <v>0</v>
      </c>
      <c r="Q1181" s="3"/>
    </row>
    <row r="1182" spans="1:17">
      <c r="A1182" s="1" t="str">
        <f t="shared" si="216"/>
        <v>~stati~ : [ʃtatsi]</v>
      </c>
      <c r="B1182" s="2">
        <v>1</v>
      </c>
      <c r="C1182" s="1" t="s">
        <v>827</v>
      </c>
      <c r="D1182" s="3">
        <f t="shared" si="217"/>
        <v>4.8899755501222489E-4</v>
      </c>
      <c r="E1182" s="3" t="str">
        <f t="shared" si="218"/>
        <v>~stati~</v>
      </c>
      <c r="F1182" s="3" t="str">
        <f t="shared" si="219"/>
        <v>[ʃtatsi]</v>
      </c>
      <c r="G1182" s="5">
        <f t="shared" si="220"/>
        <v>5</v>
      </c>
      <c r="H1182" s="5">
        <f t="shared" si="221"/>
        <v>6</v>
      </c>
      <c r="I1182" s="5">
        <f t="shared" si="222"/>
        <v>6</v>
      </c>
      <c r="J1182" s="3" cm="1">
        <f t="array" ref="J1182">SUM(_xlfn._xlws.FILTER($D$2:$D$1312,_xlfn.MAP($E$2:$E$1312,_xlfn.LAMBDA(_xlpm.x,_xlpm.x=$E1182))))</f>
        <v>4.8899755501222489E-4</v>
      </c>
      <c r="K1182" s="3">
        <f t="shared" si="223"/>
        <v>1</v>
      </c>
      <c r="L1182" s="3" cm="1">
        <f t="array" ref="L1182">SUM(_xlfn._xlws.FILTER($D$2:$D$1312,_xlfn.MAP($F$2:$F$1312,_xlfn.LAMBDA(_xlpm.x,_xlpm.x=$F1182))))</f>
        <v>4.8899755501222489E-4</v>
      </c>
      <c r="M1182" s="3">
        <f t="shared" si="224"/>
        <v>1</v>
      </c>
      <c r="N1182" s="3">
        <f t="shared" si="225"/>
        <v>0.27185717486836958</v>
      </c>
      <c r="O1182" s="3">
        <f t="shared" si="226"/>
        <v>1</v>
      </c>
      <c r="P1182" s="3">
        <f t="shared" si="227"/>
        <v>0</v>
      </c>
      <c r="Q1182" s="3"/>
    </row>
    <row r="1183" spans="1:17">
      <c r="A1183" s="1" t="str">
        <f t="shared" si="216"/>
        <v>~rtitu~ : [ʁtituː]</v>
      </c>
      <c r="B1183" s="2">
        <v>1</v>
      </c>
      <c r="C1183" s="1" t="s">
        <v>826</v>
      </c>
      <c r="D1183" s="3">
        <f t="shared" si="217"/>
        <v>4.8899755501222489E-4</v>
      </c>
      <c r="E1183" s="3" t="str">
        <f t="shared" si="218"/>
        <v>~rtitu~</v>
      </c>
      <c r="F1183" s="3" t="str">
        <f t="shared" si="219"/>
        <v>[ʁtituː]</v>
      </c>
      <c r="G1183" s="5">
        <f t="shared" si="220"/>
        <v>5</v>
      </c>
      <c r="H1183" s="5">
        <f t="shared" si="221"/>
        <v>6</v>
      </c>
      <c r="I1183" s="5">
        <f t="shared" si="222"/>
        <v>6</v>
      </c>
      <c r="J1183" s="3" cm="1">
        <f t="array" ref="J1183">SUM(_xlfn._xlws.FILTER($D$2:$D$1312,_xlfn.MAP($E$2:$E$1312,_xlfn.LAMBDA(_xlpm.x,_xlpm.x=$E1183))))</f>
        <v>4.8899755501222489E-4</v>
      </c>
      <c r="K1183" s="3">
        <f t="shared" si="223"/>
        <v>1</v>
      </c>
      <c r="L1183" s="3" cm="1">
        <f t="array" ref="L1183">SUM(_xlfn._xlws.FILTER($D$2:$D$1312,_xlfn.MAP($F$2:$F$1312,_xlfn.LAMBDA(_xlpm.x,_xlpm.x=$F1183))))</f>
        <v>4.8899755501222489E-4</v>
      </c>
      <c r="M1183" s="3">
        <f t="shared" si="224"/>
        <v>1</v>
      </c>
      <c r="N1183" s="3">
        <f t="shared" si="225"/>
        <v>0.27185717486836958</v>
      </c>
      <c r="O1183" s="3">
        <f t="shared" si="226"/>
        <v>1</v>
      </c>
      <c r="P1183" s="3">
        <f t="shared" si="227"/>
        <v>0</v>
      </c>
      <c r="Q1183" s="3"/>
    </row>
    <row r="1184" spans="1:17">
      <c r="A1184" s="1" t="str">
        <f t="shared" si="216"/>
        <v>~studi~ : [ʃtuːdi]</v>
      </c>
      <c r="B1184" s="2">
        <v>1</v>
      </c>
      <c r="C1184" s="1" t="s">
        <v>825</v>
      </c>
      <c r="D1184" s="3">
        <f t="shared" si="217"/>
        <v>4.8899755501222489E-4</v>
      </c>
      <c r="E1184" s="3" t="str">
        <f t="shared" si="218"/>
        <v>~studi~</v>
      </c>
      <c r="F1184" s="3" t="str">
        <f t="shared" si="219"/>
        <v>[ʃtuːdi]</v>
      </c>
      <c r="G1184" s="5">
        <f t="shared" si="220"/>
        <v>5</v>
      </c>
      <c r="H1184" s="5">
        <f t="shared" si="221"/>
        <v>6</v>
      </c>
      <c r="I1184" s="5">
        <f t="shared" si="222"/>
        <v>6</v>
      </c>
      <c r="J1184" s="3" cm="1">
        <f t="array" ref="J1184">SUM(_xlfn._xlws.FILTER($D$2:$D$1312,_xlfn.MAP($E$2:$E$1312,_xlfn.LAMBDA(_xlpm.x,_xlpm.x=$E1184))))</f>
        <v>4.8899755501222489E-4</v>
      </c>
      <c r="K1184" s="3">
        <f t="shared" si="223"/>
        <v>1</v>
      </c>
      <c r="L1184" s="3" cm="1">
        <f t="array" ref="L1184">SUM(_xlfn._xlws.FILTER($D$2:$D$1312,_xlfn.MAP($F$2:$F$1312,_xlfn.LAMBDA(_xlpm.x,_xlpm.x=$F1184))))</f>
        <v>4.8899755501222489E-4</v>
      </c>
      <c r="M1184" s="3">
        <f t="shared" si="224"/>
        <v>1</v>
      </c>
      <c r="N1184" s="3">
        <f t="shared" si="225"/>
        <v>0.27185717486836958</v>
      </c>
      <c r="O1184" s="3">
        <f t="shared" si="226"/>
        <v>1</v>
      </c>
      <c r="P1184" s="3">
        <f t="shared" si="227"/>
        <v>0</v>
      </c>
      <c r="Q1184" s="3"/>
    </row>
    <row r="1185" spans="1:17">
      <c r="A1185" s="1" t="str">
        <f t="shared" si="216"/>
        <v>~rterbu~ : [ʁtɐbuː]</v>
      </c>
      <c r="B1185" s="2">
        <v>1</v>
      </c>
      <c r="C1185" s="1" t="s">
        <v>824</v>
      </c>
      <c r="D1185" s="3">
        <f t="shared" si="217"/>
        <v>4.8899755501222489E-4</v>
      </c>
      <c r="E1185" s="3" t="str">
        <f t="shared" si="218"/>
        <v>~rterbu~</v>
      </c>
      <c r="F1185" s="3" t="str">
        <f t="shared" si="219"/>
        <v>[ʁtɐbuː]</v>
      </c>
      <c r="G1185" s="5">
        <f t="shared" si="220"/>
        <v>6</v>
      </c>
      <c r="H1185" s="5">
        <f t="shared" si="221"/>
        <v>6</v>
      </c>
      <c r="I1185" s="5">
        <f t="shared" si="222"/>
        <v>6</v>
      </c>
      <c r="J1185" s="3" cm="1">
        <f t="array" ref="J1185">SUM(_xlfn._xlws.FILTER($D$2:$D$1312,_xlfn.MAP($E$2:$E$1312,_xlfn.LAMBDA(_xlpm.x,_xlpm.x=$E1185))))</f>
        <v>4.8899755501222489E-4</v>
      </c>
      <c r="K1185" s="3">
        <f t="shared" si="223"/>
        <v>1</v>
      </c>
      <c r="L1185" s="3" cm="1">
        <f t="array" ref="L1185">SUM(_xlfn._xlws.FILTER($D$2:$D$1312,_xlfn.MAP($F$2:$F$1312,_xlfn.LAMBDA(_xlpm.x,_xlpm.x=$F1185))))</f>
        <v>4.8899755501222489E-4</v>
      </c>
      <c r="M1185" s="3">
        <f t="shared" si="224"/>
        <v>1</v>
      </c>
      <c r="N1185" s="3">
        <f t="shared" si="225"/>
        <v>0.27185717486836958</v>
      </c>
      <c r="O1185" s="3">
        <f t="shared" si="226"/>
        <v>1</v>
      </c>
      <c r="P1185" s="3">
        <f t="shared" si="227"/>
        <v>0</v>
      </c>
      <c r="Q1185" s="3"/>
    </row>
    <row r="1186" spans="1:17">
      <c r="A1186" s="1" t="str">
        <f t="shared" si="216"/>
        <v>~stunde~ : [ʃtʊnde]</v>
      </c>
      <c r="B1186" s="2">
        <v>1</v>
      </c>
      <c r="C1186" s="1" t="s">
        <v>823</v>
      </c>
      <c r="D1186" s="3">
        <f t="shared" si="217"/>
        <v>4.8899755501222489E-4</v>
      </c>
      <c r="E1186" s="3" t="str">
        <f t="shared" si="218"/>
        <v>~stunde~</v>
      </c>
      <c r="F1186" s="3" t="str">
        <f t="shared" si="219"/>
        <v>[ʃtʊnde]</v>
      </c>
      <c r="G1186" s="5">
        <f t="shared" si="220"/>
        <v>6</v>
      </c>
      <c r="H1186" s="5">
        <f t="shared" si="221"/>
        <v>6</v>
      </c>
      <c r="I1186" s="5">
        <f t="shared" si="222"/>
        <v>6</v>
      </c>
      <c r="J1186" s="3" cm="1">
        <f t="array" ref="J1186">SUM(_xlfn._xlws.FILTER($D$2:$D$1312,_xlfn.MAP($E$2:$E$1312,_xlfn.LAMBDA(_xlpm.x,_xlpm.x=$E1186))))</f>
        <v>4.8899755501222489E-4</v>
      </c>
      <c r="K1186" s="3">
        <f t="shared" si="223"/>
        <v>1</v>
      </c>
      <c r="L1186" s="3" cm="1">
        <f t="array" ref="L1186">SUM(_xlfn._xlws.FILTER($D$2:$D$1312,_xlfn.MAP($F$2:$F$1312,_xlfn.LAMBDA(_xlpm.x,_xlpm.x=$F1186))))</f>
        <v>4.8899755501222489E-4</v>
      </c>
      <c r="M1186" s="3">
        <f t="shared" si="224"/>
        <v>1</v>
      </c>
      <c r="N1186" s="3">
        <f t="shared" si="225"/>
        <v>0.27185717486836958</v>
      </c>
      <c r="O1186" s="3">
        <f t="shared" si="226"/>
        <v>1</v>
      </c>
      <c r="P1186" s="3">
        <f t="shared" si="227"/>
        <v>0</v>
      </c>
      <c r="Q1186" s="3"/>
    </row>
    <row r="1187" spans="1:17">
      <c r="A1187" s="1" t="str">
        <f t="shared" si="216"/>
        <v>~ständi~ : [ʃtɛndɪ]</v>
      </c>
      <c r="B1187" s="2">
        <v>1</v>
      </c>
      <c r="C1187" s="1" t="s">
        <v>822</v>
      </c>
      <c r="D1187" s="3">
        <f t="shared" si="217"/>
        <v>4.8899755501222489E-4</v>
      </c>
      <c r="E1187" s="3" t="str">
        <f t="shared" si="218"/>
        <v>~ständi~</v>
      </c>
      <c r="F1187" s="3" t="str">
        <f t="shared" si="219"/>
        <v>[ʃtɛndɪ]</v>
      </c>
      <c r="G1187" s="5">
        <f t="shared" si="220"/>
        <v>6</v>
      </c>
      <c r="H1187" s="5">
        <f t="shared" si="221"/>
        <v>6</v>
      </c>
      <c r="I1187" s="5">
        <f t="shared" si="222"/>
        <v>6</v>
      </c>
      <c r="J1187" s="3" cm="1">
        <f t="array" ref="J1187">SUM(_xlfn._xlws.FILTER($D$2:$D$1312,_xlfn.MAP($E$2:$E$1312,_xlfn.LAMBDA(_xlpm.x,_xlpm.x=$E1187))))</f>
        <v>4.8899755501222489E-4</v>
      </c>
      <c r="K1187" s="3">
        <f t="shared" si="223"/>
        <v>1</v>
      </c>
      <c r="L1187" s="3" cm="1">
        <f t="array" ref="L1187">SUM(_xlfn._xlws.FILTER($D$2:$D$1312,_xlfn.MAP($F$2:$F$1312,_xlfn.LAMBDA(_xlpm.x,_xlpm.x=$F1187))))</f>
        <v>4.8899755501222489E-4</v>
      </c>
      <c r="M1187" s="3">
        <f t="shared" si="224"/>
        <v>1</v>
      </c>
      <c r="N1187" s="3">
        <f t="shared" si="225"/>
        <v>0.27185717486836958</v>
      </c>
      <c r="O1187" s="3">
        <f t="shared" si="226"/>
        <v>1</v>
      </c>
      <c r="P1187" s="3">
        <f t="shared" si="227"/>
        <v>0</v>
      </c>
      <c r="Q1187" s="3"/>
    </row>
    <row r="1188" spans="1:17">
      <c r="A1188" s="1" t="str">
        <f t="shared" si="216"/>
        <v>~strom~ : [ʃtʁoːm]</v>
      </c>
      <c r="B1188" s="2">
        <v>1</v>
      </c>
      <c r="C1188" s="1" t="s">
        <v>821</v>
      </c>
      <c r="D1188" s="3">
        <f t="shared" si="217"/>
        <v>4.8899755501222489E-4</v>
      </c>
      <c r="E1188" s="3" t="str">
        <f t="shared" si="218"/>
        <v>~strom~</v>
      </c>
      <c r="F1188" s="3" t="str">
        <f t="shared" si="219"/>
        <v>[ʃtʁoːm]</v>
      </c>
      <c r="G1188" s="5">
        <f t="shared" si="220"/>
        <v>5</v>
      </c>
      <c r="H1188" s="5">
        <f t="shared" si="221"/>
        <v>6</v>
      </c>
      <c r="I1188" s="5">
        <f t="shared" si="222"/>
        <v>6</v>
      </c>
      <c r="J1188" s="3" cm="1">
        <f t="array" ref="J1188">SUM(_xlfn._xlws.FILTER($D$2:$D$1312,_xlfn.MAP($E$2:$E$1312,_xlfn.LAMBDA(_xlpm.x,_xlpm.x=$E1188))))</f>
        <v>4.8899755501222489E-4</v>
      </c>
      <c r="K1188" s="3">
        <f t="shared" si="223"/>
        <v>1</v>
      </c>
      <c r="L1188" s="3" cm="1">
        <f t="array" ref="L1188">SUM(_xlfn._xlws.FILTER($D$2:$D$1312,_xlfn.MAP($F$2:$F$1312,_xlfn.LAMBDA(_xlpm.x,_xlpm.x=$F1188))))</f>
        <v>4.8899755501222489E-4</v>
      </c>
      <c r="M1188" s="3">
        <f t="shared" si="224"/>
        <v>1</v>
      </c>
      <c r="N1188" s="3">
        <f t="shared" si="225"/>
        <v>0.27185717486836958</v>
      </c>
      <c r="O1188" s="3">
        <f t="shared" si="226"/>
        <v>1</v>
      </c>
      <c r="P1188" s="3">
        <f t="shared" si="227"/>
        <v>0</v>
      </c>
      <c r="Q1188" s="3"/>
    </row>
    <row r="1189" spans="1:17">
      <c r="A1189" s="1" t="str">
        <f t="shared" si="216"/>
        <v>~stützu~ : [ʃtʏtsʊ]</v>
      </c>
      <c r="B1189" s="2">
        <v>1</v>
      </c>
      <c r="C1189" s="1" t="s">
        <v>820</v>
      </c>
      <c r="D1189" s="3">
        <f t="shared" si="217"/>
        <v>4.8899755501222489E-4</v>
      </c>
      <c r="E1189" s="3" t="str">
        <f t="shared" si="218"/>
        <v>~stützu~</v>
      </c>
      <c r="F1189" s="3" t="str">
        <f t="shared" si="219"/>
        <v>[ʃtʏtsʊ]</v>
      </c>
      <c r="G1189" s="5">
        <f t="shared" si="220"/>
        <v>6</v>
      </c>
      <c r="H1189" s="5">
        <f t="shared" si="221"/>
        <v>6</v>
      </c>
      <c r="I1189" s="5">
        <f t="shared" si="222"/>
        <v>6</v>
      </c>
      <c r="J1189" s="3" cm="1">
        <f t="array" ref="J1189">SUM(_xlfn._xlws.FILTER($D$2:$D$1312,_xlfn.MAP($E$2:$E$1312,_xlfn.LAMBDA(_xlpm.x,_xlpm.x=$E1189))))</f>
        <v>4.8899755501222489E-4</v>
      </c>
      <c r="K1189" s="3">
        <f t="shared" si="223"/>
        <v>1</v>
      </c>
      <c r="L1189" s="3" cm="1">
        <f t="array" ref="L1189">SUM(_xlfn._xlws.FILTER($D$2:$D$1312,_xlfn.MAP($F$2:$F$1312,_xlfn.LAMBDA(_xlpm.x,_xlpm.x=$F1189))))</f>
        <v>4.8899755501222489E-4</v>
      </c>
      <c r="M1189" s="3">
        <f t="shared" si="224"/>
        <v>1</v>
      </c>
      <c r="N1189" s="3">
        <f t="shared" si="225"/>
        <v>0.27185717486836958</v>
      </c>
      <c r="O1189" s="3">
        <f t="shared" si="226"/>
        <v>1</v>
      </c>
      <c r="P1189" s="3">
        <f t="shared" si="227"/>
        <v>0</v>
      </c>
      <c r="Q1189" s="3"/>
    </row>
    <row r="1190" spans="1:17">
      <c r="A1190" s="1" t="str">
        <f t="shared" si="216"/>
        <v>~günsti~ : [ɡʏnstɪ]</v>
      </c>
      <c r="B1190" s="2">
        <v>1</v>
      </c>
      <c r="C1190" s="1" t="s">
        <v>819</v>
      </c>
      <c r="D1190" s="3">
        <f t="shared" si="217"/>
        <v>4.8899755501222489E-4</v>
      </c>
      <c r="E1190" s="3" t="str">
        <f t="shared" si="218"/>
        <v>~günsti~</v>
      </c>
      <c r="F1190" s="3" t="str">
        <f t="shared" si="219"/>
        <v>[ɡʏnstɪ]</v>
      </c>
      <c r="G1190" s="5">
        <f t="shared" si="220"/>
        <v>6</v>
      </c>
      <c r="H1190" s="5">
        <f t="shared" si="221"/>
        <v>6</v>
      </c>
      <c r="I1190" s="5">
        <f t="shared" si="222"/>
        <v>6</v>
      </c>
      <c r="J1190" s="3" cm="1">
        <f t="array" ref="J1190">SUM(_xlfn._xlws.FILTER($D$2:$D$1312,_xlfn.MAP($E$2:$E$1312,_xlfn.LAMBDA(_xlpm.x,_xlpm.x=$E1190))))</f>
        <v>4.8899755501222489E-4</v>
      </c>
      <c r="K1190" s="3">
        <f t="shared" si="223"/>
        <v>1</v>
      </c>
      <c r="L1190" s="3" cm="1">
        <f t="array" ref="L1190">SUM(_xlfn._xlws.FILTER($D$2:$D$1312,_xlfn.MAP($F$2:$F$1312,_xlfn.LAMBDA(_xlpm.x,_xlpm.x=$F1190))))</f>
        <v>4.8899755501222489E-4</v>
      </c>
      <c r="M1190" s="3">
        <f t="shared" si="224"/>
        <v>1</v>
      </c>
      <c r="N1190" s="3">
        <f t="shared" si="225"/>
        <v>0.27185717486836958</v>
      </c>
      <c r="O1190" s="3">
        <f t="shared" si="226"/>
        <v>1</v>
      </c>
      <c r="P1190" s="3">
        <f t="shared" si="227"/>
        <v>0</v>
      </c>
      <c r="Q1190" s="3"/>
    </row>
    <row r="1191" spans="1:17">
      <c r="A1191" s="1" t="str">
        <f t="shared" si="216"/>
        <v>~größe~ : [ɡʁøːse]</v>
      </c>
      <c r="B1191" s="2">
        <v>1</v>
      </c>
      <c r="C1191" s="1" t="s">
        <v>818</v>
      </c>
      <c r="D1191" s="3">
        <f t="shared" si="217"/>
        <v>4.8899755501222489E-4</v>
      </c>
      <c r="E1191" s="3" t="str">
        <f t="shared" si="218"/>
        <v>~größe~</v>
      </c>
      <c r="F1191" s="3" t="str">
        <f t="shared" si="219"/>
        <v>[ɡʁøːse]</v>
      </c>
      <c r="G1191" s="5">
        <f t="shared" si="220"/>
        <v>5</v>
      </c>
      <c r="H1191" s="5">
        <f t="shared" si="221"/>
        <v>6</v>
      </c>
      <c r="I1191" s="5">
        <f t="shared" si="222"/>
        <v>6</v>
      </c>
      <c r="J1191" s="3" cm="1">
        <f t="array" ref="J1191">SUM(_xlfn._xlws.FILTER($D$2:$D$1312,_xlfn.MAP($E$2:$E$1312,_xlfn.LAMBDA(_xlpm.x,_xlpm.x=$E1191))))</f>
        <v>4.8899755501222489E-4</v>
      </c>
      <c r="K1191" s="3">
        <f t="shared" si="223"/>
        <v>1</v>
      </c>
      <c r="L1191" s="3" cm="1">
        <f t="array" ref="L1191">SUM(_xlfn._xlws.FILTER($D$2:$D$1312,_xlfn.MAP($F$2:$F$1312,_xlfn.LAMBDA(_xlpm.x,_xlpm.x=$F1191))))</f>
        <v>4.8899755501222489E-4</v>
      </c>
      <c r="M1191" s="3">
        <f t="shared" si="224"/>
        <v>1</v>
      </c>
      <c r="N1191" s="3">
        <f t="shared" si="225"/>
        <v>0.27185717486836958</v>
      </c>
      <c r="O1191" s="3">
        <f t="shared" si="226"/>
        <v>1</v>
      </c>
      <c r="P1191" s="3">
        <f t="shared" si="227"/>
        <v>0</v>
      </c>
      <c r="Q1191" s="3"/>
    </row>
    <row r="1192" spans="1:17">
      <c r="A1192" s="1" t="str">
        <f t="shared" si="216"/>
        <v>~schen_~ : [ʃn_]</v>
      </c>
      <c r="B1192" s="2">
        <v>2</v>
      </c>
      <c r="C1192" s="1" t="s">
        <v>817</v>
      </c>
      <c r="D1192" s="3">
        <f t="shared" si="217"/>
        <v>9.7799511002444979E-4</v>
      </c>
      <c r="E1192" s="3" t="str">
        <f t="shared" si="218"/>
        <v>~schen_~</v>
      </c>
      <c r="F1192" s="3" t="str">
        <f t="shared" si="219"/>
        <v>[ʃn_]</v>
      </c>
      <c r="G1192" s="5">
        <f t="shared" si="220"/>
        <v>6</v>
      </c>
      <c r="H1192" s="5">
        <f t="shared" si="221"/>
        <v>3</v>
      </c>
      <c r="I1192" s="5">
        <f t="shared" si="222"/>
        <v>6</v>
      </c>
      <c r="J1192" s="3" cm="1">
        <f t="array" ref="J1192">SUM(_xlfn._xlws.FILTER($D$2:$D$1312,_xlfn.MAP($E$2:$E$1312,_xlfn.LAMBDA(_xlpm.x,_xlpm.x=$E1192))))</f>
        <v>9.7799511002444979E-4</v>
      </c>
      <c r="K1192" s="3">
        <f t="shared" si="223"/>
        <v>1</v>
      </c>
      <c r="L1192" s="3" cm="1">
        <f t="array" ref="L1192">SUM(_xlfn._xlws.FILTER($D$2:$D$1312,_xlfn.MAP($F$2:$F$1312,_xlfn.LAMBDA(_xlpm.x,_xlpm.x=$F1192))))</f>
        <v>9.7799511002444979E-4</v>
      </c>
      <c r="M1192" s="3">
        <f t="shared" si="224"/>
        <v>1</v>
      </c>
      <c r="N1192" s="3">
        <f t="shared" si="225"/>
        <v>0.33349344548020921</v>
      </c>
      <c r="O1192" s="3">
        <f t="shared" si="226"/>
        <v>1</v>
      </c>
      <c r="P1192" s="3">
        <f t="shared" si="227"/>
        <v>0</v>
      </c>
      <c r="Q1192" s="3"/>
    </row>
    <row r="1193" spans="1:17">
      <c r="A1193" s="1" t="str">
        <f t="shared" si="216"/>
        <v>~lassen~ : [lasn]</v>
      </c>
      <c r="B1193" s="2">
        <v>2</v>
      </c>
      <c r="C1193" s="1" t="s">
        <v>816</v>
      </c>
      <c r="D1193" s="3">
        <f t="shared" si="217"/>
        <v>9.7799511002444979E-4</v>
      </c>
      <c r="E1193" s="1" t="str">
        <f t="shared" si="218"/>
        <v>~lassen~</v>
      </c>
      <c r="F1193" s="1" t="str">
        <f t="shared" si="219"/>
        <v>[lasn]</v>
      </c>
      <c r="G1193" s="5">
        <f t="shared" si="220"/>
        <v>6</v>
      </c>
      <c r="H1193" s="5">
        <f t="shared" si="221"/>
        <v>4</v>
      </c>
      <c r="I1193" s="5">
        <f t="shared" si="222"/>
        <v>6</v>
      </c>
      <c r="J1193" s="3" cm="1">
        <f t="array" ref="J1193">SUM(_xlfn._xlws.FILTER($D$2:$D$1312,_xlfn.MAP($E$2:$E$1312,_xlfn.LAMBDA(_xlpm.x,_xlpm.x=$E1193))))</f>
        <v>9.7799511002444979E-4</v>
      </c>
      <c r="K1193" s="3">
        <f t="shared" si="223"/>
        <v>1</v>
      </c>
      <c r="L1193" s="3" cm="1">
        <f t="array" ref="L1193">SUM(_xlfn._xlws.FILTER($D$2:$D$1312,_xlfn.MAP($F$2:$F$1312,_xlfn.LAMBDA(_xlpm.x,_xlpm.x=$F1193))))</f>
        <v>9.7799511002444979E-4</v>
      </c>
      <c r="M1193" s="3">
        <f t="shared" si="224"/>
        <v>1</v>
      </c>
      <c r="N1193" s="3">
        <f t="shared" si="225"/>
        <v>0.37127250094471825</v>
      </c>
      <c r="O1193" s="3">
        <f t="shared" si="226"/>
        <v>1</v>
      </c>
      <c r="P1193" s="3">
        <f t="shared" si="227"/>
        <v>0</v>
      </c>
      <c r="Q1193" s="3"/>
    </row>
    <row r="1194" spans="1:17">
      <c r="A1194" s="1" t="str">
        <f t="shared" si="216"/>
        <v>~mittel~ : [mɪtl]</v>
      </c>
      <c r="B1194" s="2">
        <v>2</v>
      </c>
      <c r="C1194" s="1" t="s">
        <v>815</v>
      </c>
      <c r="D1194" s="3">
        <f t="shared" si="217"/>
        <v>9.7799511002444979E-4</v>
      </c>
      <c r="E1194" s="1" t="str">
        <f t="shared" si="218"/>
        <v>~mittel~</v>
      </c>
      <c r="F1194" s="1" t="str">
        <f t="shared" si="219"/>
        <v>[mɪtl]</v>
      </c>
      <c r="G1194" s="5">
        <f t="shared" si="220"/>
        <v>6</v>
      </c>
      <c r="H1194" s="5">
        <f t="shared" si="221"/>
        <v>4</v>
      </c>
      <c r="I1194" s="5">
        <f t="shared" si="222"/>
        <v>6</v>
      </c>
      <c r="J1194" s="3" cm="1">
        <f t="array" ref="J1194">SUM(_xlfn._xlws.FILTER($D$2:$D$1312,_xlfn.MAP($E$2:$E$1312,_xlfn.LAMBDA(_xlpm.x,_xlpm.x=$E1194))))</f>
        <v>9.7799511002444979E-4</v>
      </c>
      <c r="K1194" s="3">
        <f t="shared" si="223"/>
        <v>1</v>
      </c>
      <c r="L1194" s="3" cm="1">
        <f t="array" ref="L1194">SUM(_xlfn._xlws.FILTER($D$2:$D$1312,_xlfn.MAP($F$2:$F$1312,_xlfn.LAMBDA(_xlpm.x,_xlpm.x=$F1194))))</f>
        <v>9.7799511002444979E-4</v>
      </c>
      <c r="M1194" s="3">
        <f t="shared" si="224"/>
        <v>1</v>
      </c>
      <c r="N1194" s="3">
        <f t="shared" si="225"/>
        <v>0.37127250094471825</v>
      </c>
      <c r="O1194" s="3">
        <f t="shared" si="226"/>
        <v>1</v>
      </c>
      <c r="P1194" s="3">
        <f t="shared" si="227"/>
        <v>0</v>
      </c>
      <c r="Q1194" s="3"/>
    </row>
    <row r="1195" spans="1:17">
      <c r="A1195" s="1" t="str">
        <f t="shared" si="216"/>
        <v>~wissen~ : [vɪsn]</v>
      </c>
      <c r="B1195" s="2">
        <v>2</v>
      </c>
      <c r="C1195" s="1" t="s">
        <v>814</v>
      </c>
      <c r="D1195" s="3">
        <f t="shared" si="217"/>
        <v>9.7799511002444979E-4</v>
      </c>
      <c r="E1195" s="3" t="str">
        <f t="shared" si="218"/>
        <v>~wissen~</v>
      </c>
      <c r="F1195" s="3" t="str">
        <f t="shared" si="219"/>
        <v>[vɪsn]</v>
      </c>
      <c r="G1195" s="5">
        <f t="shared" si="220"/>
        <v>6</v>
      </c>
      <c r="H1195" s="5">
        <f t="shared" si="221"/>
        <v>4</v>
      </c>
      <c r="I1195" s="5">
        <f t="shared" si="222"/>
        <v>6</v>
      </c>
      <c r="J1195" s="3" cm="1">
        <f t="array" ref="J1195">SUM(_xlfn._xlws.FILTER($D$2:$D$1312,_xlfn.MAP($E$2:$E$1312,_xlfn.LAMBDA(_xlpm.x,_xlpm.x=$E1195))))</f>
        <v>9.7799511002444979E-4</v>
      </c>
      <c r="K1195" s="3">
        <f t="shared" si="223"/>
        <v>1</v>
      </c>
      <c r="L1195" s="3" cm="1">
        <f t="array" ref="L1195">SUM(_xlfn._xlws.FILTER($D$2:$D$1312,_xlfn.MAP($F$2:$F$1312,_xlfn.LAMBDA(_xlpm.x,_xlpm.x=$F1195))))</f>
        <v>9.7799511002444979E-4</v>
      </c>
      <c r="M1195" s="3">
        <f t="shared" si="224"/>
        <v>1</v>
      </c>
      <c r="N1195" s="3">
        <f t="shared" si="225"/>
        <v>0.37127250094471825</v>
      </c>
      <c r="O1195" s="3">
        <f t="shared" si="226"/>
        <v>1</v>
      </c>
      <c r="P1195" s="3">
        <f t="shared" si="227"/>
        <v>0</v>
      </c>
      <c r="Q1195" s="3"/>
    </row>
    <row r="1196" spans="1:17">
      <c r="A1196" s="1" t="str">
        <f t="shared" si="216"/>
        <v>~chten_~ : [xtn_]</v>
      </c>
      <c r="B1196" s="2">
        <v>2</v>
      </c>
      <c r="C1196" s="1" t="s">
        <v>813</v>
      </c>
      <c r="D1196" s="3">
        <f t="shared" si="217"/>
        <v>9.7799511002444979E-4</v>
      </c>
      <c r="E1196" s="3" t="str">
        <f t="shared" si="218"/>
        <v>~chten_~</v>
      </c>
      <c r="F1196" s="3" t="str">
        <f t="shared" si="219"/>
        <v>[xtn_]</v>
      </c>
      <c r="G1196" s="5">
        <f t="shared" si="220"/>
        <v>6</v>
      </c>
      <c r="H1196" s="5">
        <f t="shared" si="221"/>
        <v>4</v>
      </c>
      <c r="I1196" s="5">
        <f t="shared" si="222"/>
        <v>6</v>
      </c>
      <c r="J1196" s="3" cm="1">
        <f t="array" ref="J1196">SUM(_xlfn._xlws.FILTER($D$2:$D$1312,_xlfn.MAP($E$2:$E$1312,_xlfn.LAMBDA(_xlpm.x,_xlpm.x=$E1196))))</f>
        <v>9.7799511002444979E-4</v>
      </c>
      <c r="K1196" s="3">
        <f t="shared" si="223"/>
        <v>1</v>
      </c>
      <c r="L1196" s="3" cm="1">
        <f t="array" ref="L1196">SUM(_xlfn._xlws.FILTER($D$2:$D$1312,_xlfn.MAP($F$2:$F$1312,_xlfn.LAMBDA(_xlpm.x,_xlpm.x=$F1196))))</f>
        <v>9.7799511002444979E-4</v>
      </c>
      <c r="M1196" s="3">
        <f t="shared" si="224"/>
        <v>1</v>
      </c>
      <c r="N1196" s="3">
        <f t="shared" si="225"/>
        <v>0.37127250094471825</v>
      </c>
      <c r="O1196" s="3">
        <f t="shared" si="226"/>
        <v>1</v>
      </c>
      <c r="P1196" s="3">
        <f t="shared" si="227"/>
        <v>0</v>
      </c>
      <c r="Q1196" s="3"/>
    </row>
    <row r="1197" spans="1:17">
      <c r="A1197" s="1" t="str">
        <f t="shared" si="216"/>
        <v>~schaft~ : [ʃaft]</v>
      </c>
      <c r="B1197" s="2">
        <v>2</v>
      </c>
      <c r="C1197" s="1" t="s">
        <v>812</v>
      </c>
      <c r="D1197" s="3">
        <f t="shared" si="217"/>
        <v>9.7799511002444979E-4</v>
      </c>
      <c r="E1197" s="3" t="str">
        <f t="shared" si="218"/>
        <v>~schaft~</v>
      </c>
      <c r="F1197" s="3" t="str">
        <f t="shared" si="219"/>
        <v>[ʃaft]</v>
      </c>
      <c r="G1197" s="5">
        <f t="shared" si="220"/>
        <v>6</v>
      </c>
      <c r="H1197" s="5">
        <f t="shared" si="221"/>
        <v>4</v>
      </c>
      <c r="I1197" s="5">
        <f t="shared" si="222"/>
        <v>6</v>
      </c>
      <c r="J1197" s="3" cm="1">
        <f t="array" ref="J1197">SUM(_xlfn._xlws.FILTER($D$2:$D$1312,_xlfn.MAP($E$2:$E$1312,_xlfn.LAMBDA(_xlpm.x,_xlpm.x=$E1197))))</f>
        <v>9.7799511002444979E-4</v>
      </c>
      <c r="K1197" s="3">
        <f t="shared" si="223"/>
        <v>1</v>
      </c>
      <c r="L1197" s="3" cm="1">
        <f t="array" ref="L1197">SUM(_xlfn._xlws.FILTER($D$2:$D$1312,_xlfn.MAP($F$2:$F$1312,_xlfn.LAMBDA(_xlpm.x,_xlpm.x=$F1197))))</f>
        <v>9.7799511002444979E-4</v>
      </c>
      <c r="M1197" s="3">
        <f t="shared" si="224"/>
        <v>1</v>
      </c>
      <c r="N1197" s="3">
        <f t="shared" si="225"/>
        <v>0.37127250094471825</v>
      </c>
      <c r="O1197" s="3">
        <f t="shared" si="226"/>
        <v>1</v>
      </c>
      <c r="P1197" s="3">
        <f t="shared" si="227"/>
        <v>0</v>
      </c>
      <c r="Q1197" s="3"/>
    </row>
    <row r="1198" spans="1:17">
      <c r="A1198" s="1" t="str">
        <f t="shared" si="216"/>
        <v>~finden~ : [fɪndn]</v>
      </c>
      <c r="B1198" s="2">
        <v>2</v>
      </c>
      <c r="C1198" s="1" t="s">
        <v>811</v>
      </c>
      <c r="D1198" s="3">
        <f t="shared" si="217"/>
        <v>9.7799511002444979E-4</v>
      </c>
      <c r="E1198" s="3" t="str">
        <f t="shared" si="218"/>
        <v>~finden~</v>
      </c>
      <c r="F1198" s="3" t="str">
        <f t="shared" si="219"/>
        <v>[fɪndn]</v>
      </c>
      <c r="G1198" s="5">
        <f t="shared" si="220"/>
        <v>6</v>
      </c>
      <c r="H1198" s="5">
        <f t="shared" si="221"/>
        <v>5</v>
      </c>
      <c r="I1198" s="5">
        <f t="shared" si="222"/>
        <v>6</v>
      </c>
      <c r="J1198" s="3" cm="1">
        <f t="array" ref="J1198">SUM(_xlfn._xlws.FILTER($D$2:$D$1312,_xlfn.MAP($E$2:$E$1312,_xlfn.LAMBDA(_xlpm.x,_xlpm.x=$E1198))))</f>
        <v>9.7799511002444979E-4</v>
      </c>
      <c r="K1198" s="3">
        <f t="shared" si="223"/>
        <v>1</v>
      </c>
      <c r="L1198" s="3" cm="1">
        <f t="array" ref="L1198">SUM(_xlfn._xlws.FILTER($D$2:$D$1312,_xlfn.MAP($F$2:$F$1312,_xlfn.LAMBDA(_xlpm.x,_xlpm.x=$F1198))))</f>
        <v>9.7799511002444979E-4</v>
      </c>
      <c r="M1198" s="3">
        <f t="shared" si="224"/>
        <v>1</v>
      </c>
      <c r="N1198" s="3">
        <f t="shared" si="225"/>
        <v>0.4032142372127297</v>
      </c>
      <c r="O1198" s="3">
        <f t="shared" si="226"/>
        <v>1</v>
      </c>
      <c r="P1198" s="3">
        <f t="shared" si="227"/>
        <v>0</v>
      </c>
      <c r="Q1198" s="3"/>
    </row>
    <row r="1199" spans="1:17">
      <c r="A1199" s="1" t="str">
        <f t="shared" si="216"/>
        <v>~forder~ : [fɔʁdɐ]</v>
      </c>
      <c r="B1199" s="2">
        <v>2</v>
      </c>
      <c r="C1199" s="1" t="s">
        <v>810</v>
      </c>
      <c r="D1199" s="3">
        <f t="shared" si="217"/>
        <v>9.7799511002444979E-4</v>
      </c>
      <c r="E1199" s="1" t="str">
        <f t="shared" si="218"/>
        <v>~forder~</v>
      </c>
      <c r="F1199" s="1" t="str">
        <f t="shared" si="219"/>
        <v>[fɔʁdɐ]</v>
      </c>
      <c r="G1199" s="5">
        <f t="shared" si="220"/>
        <v>6</v>
      </c>
      <c r="H1199" s="5">
        <f t="shared" si="221"/>
        <v>5</v>
      </c>
      <c r="I1199" s="5">
        <f t="shared" si="222"/>
        <v>6</v>
      </c>
      <c r="J1199" s="3" cm="1">
        <f t="array" ref="J1199">SUM(_xlfn._xlws.FILTER($D$2:$D$1312,_xlfn.MAP($E$2:$E$1312,_xlfn.LAMBDA(_xlpm.x,_xlpm.x=$E1199))))</f>
        <v>9.7799511002444979E-4</v>
      </c>
      <c r="K1199" s="3">
        <f t="shared" si="223"/>
        <v>1</v>
      </c>
      <c r="L1199" s="3" cm="1">
        <f t="array" ref="L1199">SUM(_xlfn._xlws.FILTER($D$2:$D$1312,_xlfn.MAP($F$2:$F$1312,_xlfn.LAMBDA(_xlpm.x,_xlpm.x=$F1199))))</f>
        <v>9.7799511002444979E-4</v>
      </c>
      <c r="M1199" s="3">
        <f t="shared" si="224"/>
        <v>1</v>
      </c>
      <c r="N1199" s="3">
        <f t="shared" si="225"/>
        <v>0.4032142372127297</v>
      </c>
      <c r="O1199" s="3">
        <f t="shared" si="226"/>
        <v>1</v>
      </c>
      <c r="P1199" s="3">
        <f t="shared" si="227"/>
        <v>0</v>
      </c>
      <c r="Q1199" s="3"/>
    </row>
    <row r="1200" spans="1:17">
      <c r="A1200" s="1" t="str">
        <f t="shared" si="216"/>
        <v>~hunder~ : [hʊndɐ]</v>
      </c>
      <c r="B1200" s="2">
        <v>2</v>
      </c>
      <c r="C1200" s="1" t="s">
        <v>809</v>
      </c>
      <c r="D1200" s="3">
        <f t="shared" si="217"/>
        <v>9.7799511002444979E-4</v>
      </c>
      <c r="E1200" s="3" t="str">
        <f t="shared" si="218"/>
        <v>~hunder~</v>
      </c>
      <c r="F1200" s="3" t="str">
        <f t="shared" si="219"/>
        <v>[hʊndɐ]</v>
      </c>
      <c r="G1200" s="5">
        <f t="shared" si="220"/>
        <v>6</v>
      </c>
      <c r="H1200" s="5">
        <f t="shared" si="221"/>
        <v>5</v>
      </c>
      <c r="I1200" s="5">
        <f t="shared" si="222"/>
        <v>6</v>
      </c>
      <c r="J1200" s="3" cm="1">
        <f t="array" ref="J1200">SUM(_xlfn._xlws.FILTER($D$2:$D$1312,_xlfn.MAP($E$2:$E$1312,_xlfn.LAMBDA(_xlpm.x,_xlpm.x=$E1200))))</f>
        <v>9.7799511002444979E-4</v>
      </c>
      <c r="K1200" s="3">
        <f t="shared" si="223"/>
        <v>1</v>
      </c>
      <c r="L1200" s="3" cm="1">
        <f t="array" ref="L1200">SUM(_xlfn._xlws.FILTER($D$2:$D$1312,_xlfn.MAP($F$2:$F$1312,_xlfn.LAMBDA(_xlpm.x,_xlpm.x=$F1200))))</f>
        <v>9.7799511002444979E-4</v>
      </c>
      <c r="M1200" s="3">
        <f t="shared" si="224"/>
        <v>1</v>
      </c>
      <c r="N1200" s="3">
        <f t="shared" si="225"/>
        <v>0.4032142372127297</v>
      </c>
      <c r="O1200" s="3">
        <f t="shared" si="226"/>
        <v>1</v>
      </c>
      <c r="P1200" s="3">
        <f t="shared" si="227"/>
        <v>0</v>
      </c>
      <c r="Q1200" s="3"/>
    </row>
    <row r="1201" spans="1:17">
      <c r="A1201" s="1" t="str">
        <f t="shared" si="216"/>
        <v>~kaufen~ : [kaɔfn]</v>
      </c>
      <c r="B1201" s="2">
        <v>2</v>
      </c>
      <c r="C1201" s="1" t="s">
        <v>808</v>
      </c>
      <c r="D1201" s="3">
        <f t="shared" si="217"/>
        <v>9.7799511002444979E-4</v>
      </c>
      <c r="E1201" s="3" t="str">
        <f t="shared" si="218"/>
        <v>~kaufen~</v>
      </c>
      <c r="F1201" s="3" t="str">
        <f t="shared" si="219"/>
        <v>[kaɔfn]</v>
      </c>
      <c r="G1201" s="5">
        <f t="shared" si="220"/>
        <v>6</v>
      </c>
      <c r="H1201" s="5">
        <f t="shared" si="221"/>
        <v>5</v>
      </c>
      <c r="I1201" s="5">
        <f t="shared" si="222"/>
        <v>6</v>
      </c>
      <c r="J1201" s="3" cm="1">
        <f t="array" ref="J1201">SUM(_xlfn._xlws.FILTER($D$2:$D$1312,_xlfn.MAP($E$2:$E$1312,_xlfn.LAMBDA(_xlpm.x,_xlpm.x=$E1201))))</f>
        <v>9.7799511002444979E-4</v>
      </c>
      <c r="K1201" s="3">
        <f t="shared" si="223"/>
        <v>1</v>
      </c>
      <c r="L1201" s="3" cm="1">
        <f t="array" ref="L1201">SUM(_xlfn._xlws.FILTER($D$2:$D$1312,_xlfn.MAP($F$2:$F$1312,_xlfn.LAMBDA(_xlpm.x,_xlpm.x=$F1201))))</f>
        <v>9.7799511002444979E-4</v>
      </c>
      <c r="M1201" s="3">
        <f t="shared" si="224"/>
        <v>1</v>
      </c>
      <c r="N1201" s="3">
        <f t="shared" si="225"/>
        <v>0.4032142372127297</v>
      </c>
      <c r="O1201" s="3">
        <f t="shared" si="226"/>
        <v>1</v>
      </c>
      <c r="P1201" s="3">
        <f t="shared" si="227"/>
        <v>0</v>
      </c>
      <c r="Q1201" s="3"/>
    </row>
    <row r="1202" spans="1:17">
      <c r="A1202" s="1" t="str">
        <f t="shared" si="216"/>
        <v>~warten~ : [vaʁtn]</v>
      </c>
      <c r="B1202" s="2">
        <v>2</v>
      </c>
      <c r="C1202" s="1" t="s">
        <v>807</v>
      </c>
      <c r="D1202" s="3">
        <f t="shared" si="217"/>
        <v>9.7799511002444979E-4</v>
      </c>
      <c r="E1202" s="3" t="str">
        <f t="shared" si="218"/>
        <v>~warten~</v>
      </c>
      <c r="F1202" s="3" t="str">
        <f t="shared" si="219"/>
        <v>[vaʁtn]</v>
      </c>
      <c r="G1202" s="5">
        <f t="shared" si="220"/>
        <v>6</v>
      </c>
      <c r="H1202" s="5">
        <f t="shared" si="221"/>
        <v>5</v>
      </c>
      <c r="I1202" s="5">
        <f t="shared" si="222"/>
        <v>6</v>
      </c>
      <c r="J1202" s="3" cm="1">
        <f t="array" ref="J1202">SUM(_xlfn._xlws.FILTER($D$2:$D$1312,_xlfn.MAP($E$2:$E$1312,_xlfn.LAMBDA(_xlpm.x,_xlpm.x=$E1202))))</f>
        <v>9.7799511002444979E-4</v>
      </c>
      <c r="K1202" s="3">
        <f t="shared" si="223"/>
        <v>1</v>
      </c>
      <c r="L1202" s="3" cm="1">
        <f t="array" ref="L1202">SUM(_xlfn._xlws.FILTER($D$2:$D$1312,_xlfn.MAP($F$2:$F$1312,_xlfn.LAMBDA(_xlpm.x,_xlpm.x=$F1202))))</f>
        <v>9.7799511002444979E-4</v>
      </c>
      <c r="M1202" s="3">
        <f t="shared" si="224"/>
        <v>1</v>
      </c>
      <c r="N1202" s="3">
        <f t="shared" si="225"/>
        <v>0.4032142372127297</v>
      </c>
      <c r="O1202" s="3">
        <f t="shared" si="226"/>
        <v>1</v>
      </c>
      <c r="P1202" s="3">
        <f t="shared" si="227"/>
        <v>0</v>
      </c>
      <c r="Q1202" s="3"/>
    </row>
    <row r="1203" spans="1:17">
      <c r="A1203" s="1" t="str">
        <f t="shared" si="216"/>
        <v>~setzen~ : [zɛtsn]</v>
      </c>
      <c r="B1203" s="2">
        <v>2</v>
      </c>
      <c r="C1203" s="1" t="s">
        <v>806</v>
      </c>
      <c r="D1203" s="3">
        <f t="shared" si="217"/>
        <v>9.7799511002444979E-4</v>
      </c>
      <c r="E1203" s="3" t="str">
        <f t="shared" si="218"/>
        <v>~setzen~</v>
      </c>
      <c r="F1203" s="3" t="str">
        <f t="shared" si="219"/>
        <v>[zɛtsn]</v>
      </c>
      <c r="G1203" s="5">
        <f t="shared" si="220"/>
        <v>6</v>
      </c>
      <c r="H1203" s="5">
        <f t="shared" si="221"/>
        <v>5</v>
      </c>
      <c r="I1203" s="5">
        <f t="shared" si="222"/>
        <v>6</v>
      </c>
      <c r="J1203" s="3" cm="1">
        <f t="array" ref="J1203">SUM(_xlfn._xlws.FILTER($D$2:$D$1312,_xlfn.MAP($E$2:$E$1312,_xlfn.LAMBDA(_xlpm.x,_xlpm.x=$E1203))))</f>
        <v>9.7799511002444979E-4</v>
      </c>
      <c r="K1203" s="3">
        <f t="shared" si="223"/>
        <v>1</v>
      </c>
      <c r="L1203" s="3" cm="1">
        <f t="array" ref="L1203">SUM(_xlfn._xlws.FILTER($D$2:$D$1312,_xlfn.MAP($F$2:$F$1312,_xlfn.LAMBDA(_xlpm.x,_xlpm.x=$F1203))))</f>
        <v>9.7799511002444979E-4</v>
      </c>
      <c r="M1203" s="3">
        <f t="shared" si="224"/>
        <v>1</v>
      </c>
      <c r="N1203" s="3">
        <f t="shared" si="225"/>
        <v>0.4032142372127297</v>
      </c>
      <c r="O1203" s="3">
        <f t="shared" si="226"/>
        <v>1</v>
      </c>
      <c r="P1203" s="3">
        <f t="shared" si="227"/>
        <v>0</v>
      </c>
      <c r="Q1203" s="3"/>
    </row>
    <row r="1204" spans="1:17">
      <c r="A1204" s="1" t="str">
        <f t="shared" si="216"/>
        <v>~sitzen~ : [zɪtsn]</v>
      </c>
      <c r="B1204" s="2">
        <v>2</v>
      </c>
      <c r="C1204" s="1" t="s">
        <v>805</v>
      </c>
      <c r="D1204" s="3">
        <f t="shared" si="217"/>
        <v>9.7799511002444979E-4</v>
      </c>
      <c r="E1204" s="3" t="str">
        <f t="shared" si="218"/>
        <v>~sitzen~</v>
      </c>
      <c r="F1204" s="3" t="str">
        <f t="shared" si="219"/>
        <v>[zɪtsn]</v>
      </c>
      <c r="G1204" s="5">
        <f t="shared" si="220"/>
        <v>6</v>
      </c>
      <c r="H1204" s="5">
        <f t="shared" si="221"/>
        <v>5</v>
      </c>
      <c r="I1204" s="5">
        <f t="shared" si="222"/>
        <v>6</v>
      </c>
      <c r="J1204" s="3" cm="1">
        <f t="array" ref="J1204">SUM(_xlfn._xlws.FILTER($D$2:$D$1312,_xlfn.MAP($E$2:$E$1312,_xlfn.LAMBDA(_xlpm.x,_xlpm.x=$E1204))))</f>
        <v>9.7799511002444979E-4</v>
      </c>
      <c r="K1204" s="3">
        <f t="shared" si="223"/>
        <v>1</v>
      </c>
      <c r="L1204" s="3" cm="1">
        <f t="array" ref="L1204">SUM(_xlfn._xlws.FILTER($D$2:$D$1312,_xlfn.MAP($F$2:$F$1312,_xlfn.LAMBDA(_xlpm.x,_xlpm.x=$F1204))))</f>
        <v>9.7799511002444979E-4</v>
      </c>
      <c r="M1204" s="3">
        <f t="shared" si="224"/>
        <v>1</v>
      </c>
      <c r="N1204" s="3">
        <f t="shared" si="225"/>
        <v>0.4032142372127297</v>
      </c>
      <c r="O1204" s="3">
        <f t="shared" si="226"/>
        <v>1</v>
      </c>
      <c r="P1204" s="3">
        <f t="shared" si="227"/>
        <v>0</v>
      </c>
      <c r="Q1204" s="3"/>
    </row>
    <row r="1205" spans="1:17">
      <c r="A1205" s="1" t="str">
        <f t="shared" si="216"/>
        <v>~gleich~ : [ɡlaɛç]</v>
      </c>
      <c r="B1205" s="2">
        <v>2</v>
      </c>
      <c r="C1205" s="1" t="s">
        <v>804</v>
      </c>
      <c r="D1205" s="3">
        <f t="shared" si="217"/>
        <v>9.7799511002444979E-4</v>
      </c>
      <c r="E1205" s="3" t="str">
        <f t="shared" si="218"/>
        <v>~gleich~</v>
      </c>
      <c r="F1205" s="3" t="str">
        <f t="shared" si="219"/>
        <v>[ɡlaɛç]</v>
      </c>
      <c r="G1205" s="5">
        <f t="shared" si="220"/>
        <v>6</v>
      </c>
      <c r="H1205" s="5">
        <f t="shared" si="221"/>
        <v>5</v>
      </c>
      <c r="I1205" s="5">
        <f t="shared" si="222"/>
        <v>6</v>
      </c>
      <c r="J1205" s="3" cm="1">
        <f t="array" ref="J1205">SUM(_xlfn._xlws.FILTER($D$2:$D$1312,_xlfn.MAP($E$2:$E$1312,_xlfn.LAMBDA(_xlpm.x,_xlpm.x=$E1205))))</f>
        <v>9.7799511002444979E-4</v>
      </c>
      <c r="K1205" s="3">
        <f t="shared" si="223"/>
        <v>1</v>
      </c>
      <c r="L1205" s="3" cm="1">
        <f t="array" ref="L1205">SUM(_xlfn._xlws.FILTER($D$2:$D$1312,_xlfn.MAP($F$2:$F$1312,_xlfn.LAMBDA(_xlpm.x,_xlpm.x=$F1205))))</f>
        <v>9.7799511002444979E-4</v>
      </c>
      <c r="M1205" s="3">
        <f t="shared" si="224"/>
        <v>1</v>
      </c>
      <c r="N1205" s="3">
        <f t="shared" si="225"/>
        <v>0.4032142372127297</v>
      </c>
      <c r="O1205" s="3">
        <f t="shared" si="226"/>
        <v>1</v>
      </c>
      <c r="P1205" s="3">
        <f t="shared" si="227"/>
        <v>0</v>
      </c>
      <c r="Q1205" s="3"/>
    </row>
    <row r="1206" spans="1:17">
      <c r="A1206" s="1" t="str">
        <f t="shared" si="216"/>
        <v>~genbli~ : [ɡŋblɪ]</v>
      </c>
      <c r="B1206" s="2">
        <v>2</v>
      </c>
      <c r="C1206" s="1" t="s">
        <v>803</v>
      </c>
      <c r="D1206" s="3">
        <f t="shared" si="217"/>
        <v>9.7799511002444979E-4</v>
      </c>
      <c r="E1206" s="3" t="str">
        <f t="shared" si="218"/>
        <v>~genbli~</v>
      </c>
      <c r="F1206" s="3" t="str">
        <f t="shared" si="219"/>
        <v>[ɡŋblɪ]</v>
      </c>
      <c r="G1206" s="5">
        <f t="shared" si="220"/>
        <v>6</v>
      </c>
      <c r="H1206" s="5">
        <f t="shared" si="221"/>
        <v>5</v>
      </c>
      <c r="I1206" s="5">
        <f t="shared" si="222"/>
        <v>6</v>
      </c>
      <c r="J1206" s="3" cm="1">
        <f t="array" ref="J1206">SUM(_xlfn._xlws.FILTER($D$2:$D$1312,_xlfn.MAP($E$2:$E$1312,_xlfn.LAMBDA(_xlpm.x,_xlpm.x=$E1206))))</f>
        <v>9.7799511002444979E-4</v>
      </c>
      <c r="K1206" s="3">
        <f t="shared" si="223"/>
        <v>1</v>
      </c>
      <c r="L1206" s="3" cm="1">
        <f t="array" ref="L1206">SUM(_xlfn._xlws.FILTER($D$2:$D$1312,_xlfn.MAP($F$2:$F$1312,_xlfn.LAMBDA(_xlpm.x,_xlpm.x=$F1206))))</f>
        <v>9.7799511002444979E-4</v>
      </c>
      <c r="M1206" s="3">
        <f t="shared" si="224"/>
        <v>1</v>
      </c>
      <c r="N1206" s="3">
        <f t="shared" si="225"/>
        <v>0.4032142372127297</v>
      </c>
      <c r="O1206" s="3">
        <f t="shared" si="226"/>
        <v>1</v>
      </c>
      <c r="P1206" s="3">
        <f t="shared" si="227"/>
        <v>0</v>
      </c>
      <c r="Q1206" s="3"/>
    </row>
    <row r="1207" spans="1:17">
      <c r="A1207" s="1" t="str">
        <f t="shared" si="216"/>
        <v>~ziere~ : [tsiːʁe]</v>
      </c>
      <c r="B1207" s="2">
        <v>2</v>
      </c>
      <c r="C1207" s="1" t="s">
        <v>802</v>
      </c>
      <c r="D1207" s="3">
        <f t="shared" si="217"/>
        <v>9.7799511002444979E-4</v>
      </c>
      <c r="E1207" s="3" t="str">
        <f t="shared" si="218"/>
        <v>~ziere~</v>
      </c>
      <c r="F1207" s="3" t="str">
        <f t="shared" si="219"/>
        <v>[tsiːʁe]</v>
      </c>
      <c r="G1207" s="5">
        <f t="shared" si="220"/>
        <v>5</v>
      </c>
      <c r="H1207" s="5">
        <f t="shared" si="221"/>
        <v>6</v>
      </c>
      <c r="I1207" s="5">
        <f t="shared" si="222"/>
        <v>6</v>
      </c>
      <c r="J1207" s="3" cm="1">
        <f t="array" ref="J1207">SUM(_xlfn._xlws.FILTER($D$2:$D$1312,_xlfn.MAP($E$2:$E$1312,_xlfn.LAMBDA(_xlpm.x,_xlpm.x=$E1207))))</f>
        <v>9.7799511002444979E-4</v>
      </c>
      <c r="K1207" s="3">
        <f t="shared" si="223"/>
        <v>1</v>
      </c>
      <c r="L1207" s="3" cm="1">
        <f t="array" ref="L1207">SUM(_xlfn._xlws.FILTER($D$2:$D$1312,_xlfn.MAP($F$2:$F$1312,_xlfn.LAMBDA(_xlpm.x,_xlpm.x=$F1207))))</f>
        <v>9.7799511002444979E-4</v>
      </c>
      <c r="M1207" s="3">
        <f t="shared" si="224"/>
        <v>1</v>
      </c>
      <c r="N1207" s="3">
        <f t="shared" si="225"/>
        <v>0.43088342771835975</v>
      </c>
      <c r="O1207" s="3">
        <f t="shared" si="226"/>
        <v>1</v>
      </c>
      <c r="P1207" s="3">
        <f t="shared" si="227"/>
        <v>0</v>
      </c>
      <c r="Q1207" s="3"/>
    </row>
    <row r="1208" spans="1:17">
      <c r="A1208" s="1" t="str">
        <f t="shared" si="216"/>
        <v>~halten~ : [haltn]</v>
      </c>
      <c r="B1208" s="2">
        <v>3</v>
      </c>
      <c r="C1208" s="1" t="s">
        <v>801</v>
      </c>
      <c r="D1208" s="3">
        <f t="shared" si="217"/>
        <v>1.4669926650366749E-3</v>
      </c>
      <c r="E1208" s="1" t="str">
        <f t="shared" si="218"/>
        <v>~halten~</v>
      </c>
      <c r="F1208" s="1" t="str">
        <f t="shared" si="219"/>
        <v>[haltn]</v>
      </c>
      <c r="G1208" s="5">
        <f t="shared" si="220"/>
        <v>6</v>
      </c>
      <c r="H1208" s="5">
        <f t="shared" si="221"/>
        <v>5</v>
      </c>
      <c r="I1208" s="5">
        <f t="shared" si="222"/>
        <v>6</v>
      </c>
      <c r="J1208" s="3" cm="1">
        <f t="array" ref="J1208">SUM(_xlfn._xlws.FILTER($D$2:$D$1312,_xlfn.MAP($E$2:$E$1312,_xlfn.LAMBDA(_xlpm.x,_xlpm.x=$E1208))))</f>
        <v>1.4669926650366749E-3</v>
      </c>
      <c r="K1208" s="3">
        <f t="shared" si="223"/>
        <v>1</v>
      </c>
      <c r="L1208" s="3" cm="1">
        <f t="array" ref="L1208">SUM(_xlfn._xlws.FILTER($D$2:$D$1312,_xlfn.MAP($F$2:$F$1312,_xlfn.LAMBDA(_xlpm.x,_xlpm.x=$F1208))))</f>
        <v>1.4669926650366749E-3</v>
      </c>
      <c r="M1208" s="3">
        <f t="shared" si="224"/>
        <v>1</v>
      </c>
      <c r="N1208" s="3">
        <f t="shared" si="225"/>
        <v>0.50879971864226148</v>
      </c>
      <c r="O1208" s="3">
        <f t="shared" si="226"/>
        <v>1</v>
      </c>
      <c r="P1208" s="3">
        <f t="shared" si="227"/>
        <v>0</v>
      </c>
      <c r="Q1208" s="3"/>
    </row>
    <row r="1209" spans="1:17">
      <c r="A1209" s="1" t="str">
        <f t="shared" si="216"/>
        <v>~schine~ : [ʃiːne]</v>
      </c>
      <c r="B1209" s="2">
        <v>1</v>
      </c>
      <c r="C1209" s="1" t="s">
        <v>800</v>
      </c>
      <c r="D1209" s="3">
        <f t="shared" si="217"/>
        <v>4.8899755501222489E-4</v>
      </c>
      <c r="E1209" s="3" t="str">
        <f t="shared" si="218"/>
        <v>~schine~</v>
      </c>
      <c r="F1209" s="3" t="str">
        <f t="shared" si="219"/>
        <v>[ʃiːne]</v>
      </c>
      <c r="G1209" s="5">
        <f t="shared" si="220"/>
        <v>6</v>
      </c>
      <c r="H1209" s="5">
        <f t="shared" si="221"/>
        <v>5</v>
      </c>
      <c r="I1209" s="5">
        <f t="shared" si="222"/>
        <v>6</v>
      </c>
      <c r="J1209" s="3" cm="1">
        <f t="array" ref="J1209">SUM(_xlfn._xlws.FILTER($D$2:$D$1312,_xlfn.MAP($E$2:$E$1312,_xlfn.LAMBDA(_xlpm.x,_xlpm.x=$E1209))))</f>
        <v>4.8899755501222489E-4</v>
      </c>
      <c r="K1209" s="3">
        <f t="shared" si="223"/>
        <v>1</v>
      </c>
      <c r="L1209" s="3" cm="1">
        <f t="array" ref="L1209">SUM(_xlfn._xlws.FILTER($D$2:$D$1312,_xlfn.MAP($F$2:$F$1312,_xlfn.LAMBDA(_xlpm.x,_xlpm.x=$F1209))))</f>
        <v>9.7799511002444979E-4</v>
      </c>
      <c r="M1209" s="3">
        <f t="shared" si="224"/>
        <v>0.5</v>
      </c>
      <c r="N1209" s="3">
        <f t="shared" si="225"/>
        <v>0.16959990621408716</v>
      </c>
      <c r="O1209" s="3">
        <f t="shared" si="226"/>
        <v>0.66666666666666663</v>
      </c>
      <c r="P1209" s="3">
        <f t="shared" si="227"/>
        <v>0.3010299956639812</v>
      </c>
      <c r="Q1209" s="3"/>
    </row>
    <row r="1210" spans="1:17">
      <c r="A1210" s="1" t="str">
        <f t="shared" si="216"/>
        <v>~rrangie~ : [ʁaŋʒiː]</v>
      </c>
      <c r="B1210" s="2">
        <v>1</v>
      </c>
      <c r="C1210" s="1" t="s">
        <v>799</v>
      </c>
      <c r="D1210" s="3">
        <f t="shared" si="217"/>
        <v>4.8899755501222489E-4</v>
      </c>
      <c r="E1210" s="3" t="str">
        <f t="shared" si="218"/>
        <v>~rrangie~</v>
      </c>
      <c r="F1210" s="3" t="str">
        <f t="shared" si="219"/>
        <v>[ʁaŋʒiː]</v>
      </c>
      <c r="G1210" s="5">
        <f t="shared" si="220"/>
        <v>7</v>
      </c>
      <c r="H1210" s="5">
        <f t="shared" si="221"/>
        <v>6</v>
      </c>
      <c r="I1210" s="5">
        <f t="shared" si="222"/>
        <v>7</v>
      </c>
      <c r="J1210" s="3" cm="1">
        <f t="array" ref="J1210">SUM(_xlfn._xlws.FILTER($D$2:$D$1312,_xlfn.MAP($E$2:$E$1312,_xlfn.LAMBDA(_xlpm.x,_xlpm.x=$E1210))))</f>
        <v>9.7799511002444979E-4</v>
      </c>
      <c r="K1210" s="3">
        <f t="shared" si="223"/>
        <v>0.5</v>
      </c>
      <c r="L1210" s="3" cm="1">
        <f t="array" ref="L1210">SUM(_xlfn._xlws.FILTER($D$2:$D$1312,_xlfn.MAP($F$2:$F$1312,_xlfn.LAMBDA(_xlpm.x,_xlpm.x=$F1210))))</f>
        <v>4.8899755501222489E-4</v>
      </c>
      <c r="M1210" s="3">
        <f t="shared" si="224"/>
        <v>1</v>
      </c>
      <c r="N1210" s="3">
        <f t="shared" si="225"/>
        <v>0.18123811657891303</v>
      </c>
      <c r="O1210" s="3">
        <f t="shared" si="226"/>
        <v>0.66666666666666663</v>
      </c>
      <c r="P1210" s="3">
        <f t="shared" si="227"/>
        <v>-0.3010299956639812</v>
      </c>
      <c r="Q1210" s="3"/>
    </row>
    <row r="1211" spans="1:17">
      <c r="A1211" s="1" t="str">
        <f t="shared" si="216"/>
        <v>~rrangie~ : [ʁɑ̃ʒiː]</v>
      </c>
      <c r="B1211" s="2">
        <v>1</v>
      </c>
      <c r="C1211" s="1" t="s">
        <v>798</v>
      </c>
      <c r="D1211" s="3">
        <f t="shared" si="217"/>
        <v>4.8899755501222489E-4</v>
      </c>
      <c r="E1211" s="3" t="str">
        <f t="shared" si="218"/>
        <v>~rrangie~</v>
      </c>
      <c r="F1211" s="3" t="str">
        <f t="shared" si="219"/>
        <v>[ʁɑ̃ʒiː]</v>
      </c>
      <c r="G1211" s="5">
        <f t="shared" si="220"/>
        <v>7</v>
      </c>
      <c r="H1211" s="5">
        <f t="shared" si="221"/>
        <v>6</v>
      </c>
      <c r="I1211" s="5">
        <f t="shared" si="222"/>
        <v>7</v>
      </c>
      <c r="J1211" s="3" cm="1">
        <f t="array" ref="J1211">SUM(_xlfn._xlws.FILTER($D$2:$D$1312,_xlfn.MAP($E$2:$E$1312,_xlfn.LAMBDA(_xlpm.x,_xlpm.x=$E1211))))</f>
        <v>9.7799511002444979E-4</v>
      </c>
      <c r="K1211" s="3">
        <f t="shared" si="223"/>
        <v>0.5</v>
      </c>
      <c r="L1211" s="3" cm="1">
        <f t="array" ref="L1211">SUM(_xlfn._xlws.FILTER($D$2:$D$1312,_xlfn.MAP($F$2:$F$1312,_xlfn.LAMBDA(_xlpm.x,_xlpm.x=$F1211))))</f>
        <v>4.8899755501222489E-4</v>
      </c>
      <c r="M1211" s="3">
        <f t="shared" si="224"/>
        <v>1</v>
      </c>
      <c r="N1211" s="3">
        <f t="shared" si="225"/>
        <v>0.18123811657891303</v>
      </c>
      <c r="O1211" s="3">
        <f t="shared" si="226"/>
        <v>0.66666666666666663</v>
      </c>
      <c r="P1211" s="3">
        <f t="shared" si="227"/>
        <v>-0.3010299956639812</v>
      </c>
      <c r="Q1211" s="3"/>
    </row>
    <row r="1212" spans="1:17">
      <c r="A1212" s="1" t="str">
        <f t="shared" si="216"/>
        <v>~mischen~ : [mɪʃn]</v>
      </c>
      <c r="B1212" s="2">
        <v>1</v>
      </c>
      <c r="C1212" s="1" t="s">
        <v>797</v>
      </c>
      <c r="D1212" s="3">
        <f t="shared" si="217"/>
        <v>4.8899755501222489E-4</v>
      </c>
      <c r="E1212" s="3" t="str">
        <f t="shared" si="218"/>
        <v>~mischen~</v>
      </c>
      <c r="F1212" s="3" t="str">
        <f t="shared" si="219"/>
        <v>[mɪʃn]</v>
      </c>
      <c r="G1212" s="5">
        <f t="shared" si="220"/>
        <v>7</v>
      </c>
      <c r="H1212" s="5">
        <f t="shared" si="221"/>
        <v>4</v>
      </c>
      <c r="I1212" s="5">
        <f t="shared" si="222"/>
        <v>7</v>
      </c>
      <c r="J1212" s="3" cm="1">
        <f t="array" ref="J1212">SUM(_xlfn._xlws.FILTER($D$2:$D$1312,_xlfn.MAP($E$2:$E$1312,_xlfn.LAMBDA(_xlpm.x,_xlpm.x=$E1212))))</f>
        <v>4.8899755501222489E-4</v>
      </c>
      <c r="K1212" s="3">
        <f t="shared" si="223"/>
        <v>1</v>
      </c>
      <c r="L1212" s="3" cm="1">
        <f t="array" ref="L1212">SUM(_xlfn._xlws.FILTER($D$2:$D$1312,_xlfn.MAP($F$2:$F$1312,_xlfn.LAMBDA(_xlpm.x,_xlpm.x=$F1212))))</f>
        <v>4.8899755501222489E-4</v>
      </c>
      <c r="M1212" s="3">
        <f t="shared" si="224"/>
        <v>1</v>
      </c>
      <c r="N1212" s="3">
        <f t="shared" si="225"/>
        <v>0.2342468675289098</v>
      </c>
      <c r="O1212" s="3">
        <f t="shared" si="226"/>
        <v>1</v>
      </c>
      <c r="P1212" s="3">
        <f t="shared" si="227"/>
        <v>0</v>
      </c>
      <c r="Q1212" s="3"/>
    </row>
    <row r="1213" spans="1:17">
      <c r="A1213" s="1" t="str">
        <f t="shared" si="216"/>
        <v>~nschen_~ : [nʃn_]</v>
      </c>
      <c r="B1213" s="2">
        <v>1</v>
      </c>
      <c r="C1213" s="1" t="s">
        <v>796</v>
      </c>
      <c r="D1213" s="3">
        <f t="shared" si="217"/>
        <v>4.8899755501222489E-4</v>
      </c>
      <c r="E1213" s="1" t="str">
        <f t="shared" si="218"/>
        <v>~nschen_~</v>
      </c>
      <c r="F1213" s="1" t="str">
        <f t="shared" si="219"/>
        <v>[nʃn_]</v>
      </c>
      <c r="G1213" s="5">
        <f t="shared" si="220"/>
        <v>7</v>
      </c>
      <c r="H1213" s="5">
        <f t="shared" si="221"/>
        <v>4</v>
      </c>
      <c r="I1213" s="5">
        <f t="shared" si="222"/>
        <v>7</v>
      </c>
      <c r="J1213" s="3" cm="1">
        <f t="array" ref="J1213">SUM(_xlfn._xlws.FILTER($D$2:$D$1312,_xlfn.MAP($E$2:$E$1312,_xlfn.LAMBDA(_xlpm.x,_xlpm.x=$E1213))))</f>
        <v>4.8899755501222489E-4</v>
      </c>
      <c r="K1213" s="3">
        <f t="shared" si="223"/>
        <v>1</v>
      </c>
      <c r="L1213" s="3" cm="1">
        <f t="array" ref="L1213">SUM(_xlfn._xlws.FILTER($D$2:$D$1312,_xlfn.MAP($F$2:$F$1312,_xlfn.LAMBDA(_xlpm.x,_xlpm.x=$F1213))))</f>
        <v>4.8899755501222489E-4</v>
      </c>
      <c r="M1213" s="3">
        <f t="shared" si="224"/>
        <v>1</v>
      </c>
      <c r="N1213" s="3">
        <f t="shared" si="225"/>
        <v>0.2342468675289098</v>
      </c>
      <c r="O1213" s="3">
        <f t="shared" si="226"/>
        <v>1</v>
      </c>
      <c r="P1213" s="3">
        <f t="shared" si="227"/>
        <v>0</v>
      </c>
      <c r="Q1213" s="3"/>
    </row>
    <row r="1214" spans="1:17">
      <c r="A1214" s="1" t="str">
        <f t="shared" si="216"/>
        <v>~schnell~ : [ʃnɛl]</v>
      </c>
      <c r="B1214" s="2">
        <v>1</v>
      </c>
      <c r="C1214" s="1" t="s">
        <v>795</v>
      </c>
      <c r="D1214" s="3">
        <f t="shared" si="217"/>
        <v>4.8899755501222489E-4</v>
      </c>
      <c r="E1214" s="3" t="str">
        <f t="shared" si="218"/>
        <v>~schnell~</v>
      </c>
      <c r="F1214" s="3" t="str">
        <f t="shared" si="219"/>
        <v>[ʃnɛl]</v>
      </c>
      <c r="G1214" s="5">
        <f t="shared" si="220"/>
        <v>7</v>
      </c>
      <c r="H1214" s="5">
        <f t="shared" si="221"/>
        <v>4</v>
      </c>
      <c r="I1214" s="5">
        <f t="shared" si="222"/>
        <v>7</v>
      </c>
      <c r="J1214" s="3" cm="1">
        <f t="array" ref="J1214">SUM(_xlfn._xlws.FILTER($D$2:$D$1312,_xlfn.MAP($E$2:$E$1312,_xlfn.LAMBDA(_xlpm.x,_xlpm.x=$E1214))))</f>
        <v>4.8899755501222489E-4</v>
      </c>
      <c r="K1214" s="3">
        <f t="shared" si="223"/>
        <v>1</v>
      </c>
      <c r="L1214" s="3" cm="1">
        <f t="array" ref="L1214">SUM(_xlfn._xlws.FILTER($D$2:$D$1312,_xlfn.MAP($F$2:$F$1312,_xlfn.LAMBDA(_xlpm.x,_xlpm.x=$F1214))))</f>
        <v>4.8899755501222489E-4</v>
      </c>
      <c r="M1214" s="3">
        <f t="shared" si="224"/>
        <v>1</v>
      </c>
      <c r="N1214" s="3">
        <f t="shared" si="225"/>
        <v>0.2342468675289098</v>
      </c>
      <c r="O1214" s="3">
        <f t="shared" si="226"/>
        <v>1</v>
      </c>
      <c r="P1214" s="3">
        <f t="shared" si="227"/>
        <v>0</v>
      </c>
      <c r="Q1214" s="3"/>
    </row>
    <row r="1215" spans="1:17">
      <c r="A1215" s="1" t="str">
        <f t="shared" si="216"/>
        <v>~erschei~ : [ɐʃaɛ]</v>
      </c>
      <c r="B1215" s="2">
        <v>1</v>
      </c>
      <c r="C1215" s="1" t="s">
        <v>794</v>
      </c>
      <c r="D1215" s="3">
        <f t="shared" si="217"/>
        <v>4.8899755501222489E-4</v>
      </c>
      <c r="E1215" s="3" t="str">
        <f t="shared" si="218"/>
        <v>~erschei~</v>
      </c>
      <c r="F1215" s="3" t="str">
        <f t="shared" si="219"/>
        <v>[ɐʃaɛ]</v>
      </c>
      <c r="G1215" s="5">
        <f t="shared" si="220"/>
        <v>7</v>
      </c>
      <c r="H1215" s="5">
        <f t="shared" si="221"/>
        <v>4</v>
      </c>
      <c r="I1215" s="5">
        <f t="shared" si="222"/>
        <v>7</v>
      </c>
      <c r="J1215" s="3" cm="1">
        <f t="array" ref="J1215">SUM(_xlfn._xlws.FILTER($D$2:$D$1312,_xlfn.MAP($E$2:$E$1312,_xlfn.LAMBDA(_xlpm.x,_xlpm.x=$E1215))))</f>
        <v>4.8899755501222489E-4</v>
      </c>
      <c r="K1215" s="3">
        <f t="shared" si="223"/>
        <v>1</v>
      </c>
      <c r="L1215" s="3" cm="1">
        <f t="array" ref="L1215">SUM(_xlfn._xlws.FILTER($D$2:$D$1312,_xlfn.MAP($F$2:$F$1312,_xlfn.LAMBDA(_xlpm.x,_xlpm.x=$F1215))))</f>
        <v>4.8899755501222489E-4</v>
      </c>
      <c r="M1215" s="3">
        <f t="shared" si="224"/>
        <v>1</v>
      </c>
      <c r="N1215" s="3">
        <f t="shared" si="225"/>
        <v>0.2342468675289098</v>
      </c>
      <c r="O1215" s="3">
        <f t="shared" si="226"/>
        <v>1</v>
      </c>
      <c r="P1215" s="3">
        <f t="shared" si="227"/>
        <v>0</v>
      </c>
      <c r="Q1215" s="3"/>
    </row>
    <row r="1216" spans="1:17">
      <c r="A1216" s="1" t="str">
        <f t="shared" si="216"/>
        <v>~bachten~ : [baxtn]</v>
      </c>
      <c r="B1216" s="2">
        <v>1</v>
      </c>
      <c r="C1216" s="1" t="s">
        <v>793</v>
      </c>
      <c r="D1216" s="3">
        <f t="shared" si="217"/>
        <v>4.8899755501222489E-4</v>
      </c>
      <c r="E1216" s="3" t="str">
        <f t="shared" si="218"/>
        <v>~bachten~</v>
      </c>
      <c r="F1216" s="3" t="str">
        <f t="shared" si="219"/>
        <v>[baxtn]</v>
      </c>
      <c r="G1216" s="5">
        <f t="shared" si="220"/>
        <v>7</v>
      </c>
      <c r="H1216" s="5">
        <f t="shared" si="221"/>
        <v>5</v>
      </c>
      <c r="I1216" s="5">
        <f t="shared" si="222"/>
        <v>7</v>
      </c>
      <c r="J1216" s="3" cm="1">
        <f t="array" ref="J1216">SUM(_xlfn._xlws.FILTER($D$2:$D$1312,_xlfn.MAP($E$2:$E$1312,_xlfn.LAMBDA(_xlpm.x,_xlpm.x=$E1216))))</f>
        <v>4.8899755501222489E-4</v>
      </c>
      <c r="K1216" s="3">
        <f t="shared" si="223"/>
        <v>1</v>
      </c>
      <c r="L1216" s="3" cm="1">
        <f t="array" ref="L1216">SUM(_xlfn._xlws.FILTER($D$2:$D$1312,_xlfn.MAP($F$2:$F$1312,_xlfn.LAMBDA(_xlpm.x,_xlpm.x=$F1216))))</f>
        <v>4.8899755501222489E-4</v>
      </c>
      <c r="M1216" s="3">
        <f t="shared" si="224"/>
        <v>1</v>
      </c>
      <c r="N1216" s="3">
        <f t="shared" si="225"/>
        <v>0.25439985932113074</v>
      </c>
      <c r="O1216" s="3">
        <f t="shared" si="226"/>
        <v>1</v>
      </c>
      <c r="P1216" s="3">
        <f t="shared" si="227"/>
        <v>0</v>
      </c>
      <c r="Q1216" s="3"/>
    </row>
    <row r="1217" spans="1:17">
      <c r="A1217" s="1" t="str">
        <f t="shared" si="216"/>
        <v>~doppelt~ : [dɔplt]</v>
      </c>
      <c r="B1217" s="2">
        <v>1</v>
      </c>
      <c r="C1217" s="1" t="s">
        <v>792</v>
      </c>
      <c r="D1217" s="3">
        <f t="shared" si="217"/>
        <v>4.8899755501222489E-4</v>
      </c>
      <c r="E1217" s="3" t="str">
        <f t="shared" si="218"/>
        <v>~doppelt~</v>
      </c>
      <c r="F1217" s="3" t="str">
        <f t="shared" si="219"/>
        <v>[dɔplt]</v>
      </c>
      <c r="G1217" s="5">
        <f t="shared" si="220"/>
        <v>7</v>
      </c>
      <c r="H1217" s="5">
        <f t="shared" si="221"/>
        <v>5</v>
      </c>
      <c r="I1217" s="5">
        <f t="shared" si="222"/>
        <v>7</v>
      </c>
      <c r="J1217" s="3" cm="1">
        <f t="array" ref="J1217">SUM(_xlfn._xlws.FILTER($D$2:$D$1312,_xlfn.MAP($E$2:$E$1312,_xlfn.LAMBDA(_xlpm.x,_xlpm.x=$E1217))))</f>
        <v>4.8899755501222489E-4</v>
      </c>
      <c r="K1217" s="3">
        <f t="shared" si="223"/>
        <v>1</v>
      </c>
      <c r="L1217" s="3" cm="1">
        <f t="array" ref="L1217">SUM(_xlfn._xlws.FILTER($D$2:$D$1312,_xlfn.MAP($F$2:$F$1312,_xlfn.LAMBDA(_xlpm.x,_xlpm.x=$F1217))))</f>
        <v>4.8899755501222489E-4</v>
      </c>
      <c r="M1217" s="3">
        <f t="shared" si="224"/>
        <v>1</v>
      </c>
      <c r="N1217" s="3">
        <f t="shared" si="225"/>
        <v>0.25439985932113074</v>
      </c>
      <c r="O1217" s="3">
        <f t="shared" si="226"/>
        <v>1</v>
      </c>
      <c r="P1217" s="3">
        <f t="shared" si="227"/>
        <v>0</v>
      </c>
      <c r="Q1217" s="3"/>
    </row>
    <row r="1218" spans="1:17">
      <c r="A1218" s="1" t="str">
        <f t="shared" ref="A1218:A1281" si="228">_xlfn.LET(_xlpm.sep," : ",CONCATENATE(E1218,_xlpm.sep,F1218))</f>
        <v>~drücken~ : [dʁʏkŋ]</v>
      </c>
      <c r="B1218" s="2">
        <v>1</v>
      </c>
      <c r="C1218" s="1" t="s">
        <v>791</v>
      </c>
      <c r="D1218" s="3">
        <f t="shared" ref="D1218:D1281" si="229">B1218/freq.sum.r1a</f>
        <v>4.8899755501222489E-4</v>
      </c>
      <c r="E1218" s="1" t="str">
        <f t="shared" ref="E1218:E1281" si="230">_xlfn.LET(_xlpm.sep,":",_xlpm.w,$C1218,_xlfn.CONCAT("~",RIGHT(_xlpm.w,LEN(_xlpm.w)-FIND(_xlpm.sep,_xlpm.w)),"~"))</f>
        <v>~drücken~</v>
      </c>
      <c r="F1218" s="1" t="str">
        <f t="shared" ref="F1218:F1281" si="231">_xlfn.LET(_xlpm.sep,":",_xlpm.w,$C1218,_xlfn.CONCAT("[",LEFT(_xlpm.w,FIND(_xlpm.sep,_xlpm.w)-1),"]"))</f>
        <v>[dʁʏkŋ]</v>
      </c>
      <c r="G1218" s="5">
        <f t="shared" ref="G1218:G1281" si="232">_xlfn.LET(_xlpm.w,E1218,LEN(_xlpm.w)-2)</f>
        <v>7</v>
      </c>
      <c r="H1218" s="5">
        <f t="shared" ref="H1218:H1281" si="233">_xlfn.LET(_xlpm.w,F1218,LEN(_xlpm.w)-2)</f>
        <v>5</v>
      </c>
      <c r="I1218" s="5">
        <f t="shared" ref="I1218:I1281" si="234">_xlfn.LET(_xlpm.a,H1218,_xlpm.b,G1218,MAX(_xlpm.a,_xlpm.b))</f>
        <v>7</v>
      </c>
      <c r="J1218" s="3" cm="1">
        <f t="array" ref="J1218">SUM(_xlfn._xlws.FILTER($D$2:$D$1312,_xlfn.MAP($E$2:$E$1312,_xlfn.LAMBDA(_xlpm.x,_xlpm.x=$E1218))))</f>
        <v>4.8899755501222489E-4</v>
      </c>
      <c r="K1218" s="3">
        <f t="shared" ref="K1218:K1281" si="235">$D1218/J1218</f>
        <v>1</v>
      </c>
      <c r="L1218" s="3" cm="1">
        <f t="array" ref="L1218">SUM(_xlfn._xlws.FILTER($D$2:$D$1312,_xlfn.MAP($F$2:$F$1312,_xlfn.LAMBDA(_xlpm.x,_xlpm.x=$F1218))))</f>
        <v>4.8899755501222489E-4</v>
      </c>
      <c r="M1218" s="3">
        <f t="shared" ref="M1218:M1281" si="236">$D1218/L1218</f>
        <v>1</v>
      </c>
      <c r="N1218" s="3">
        <f t="shared" ref="N1218:N1281" si="237">_xlfn.LET(_xlpm.freq,B1218,_xlpm.size,H1218+1,_xlpm.F,O1218,LOG(1+_xlpm.freq)*LOG(1+_xlpm.size)*_xlpm.F)</f>
        <v>0.25439985932113074</v>
      </c>
      <c r="O1218" s="3">
        <f t="shared" ref="O1218:O1281" si="238">_xlfn.LET(_xlpm.a,M1218,_xlpm.b,K1218,2*_xlpm.a*_xlpm.b/(_xlpm.a+_xlpm.b))</f>
        <v>1</v>
      </c>
      <c r="P1218" s="3">
        <f t="shared" ref="P1218:P1281" si="239">_xlfn.LET(_xlpm.p,K1218,_xlpm.q,M1218,LOG(_xlpm.p/_xlpm.q))</f>
        <v>0</v>
      </c>
      <c r="Q1218" s="3"/>
    </row>
    <row r="1219" spans="1:17">
      <c r="A1219" s="1" t="str">
        <f t="shared" si="228"/>
        <v>~viellei~ : [filaɛ]</v>
      </c>
      <c r="B1219" s="2">
        <v>1</v>
      </c>
      <c r="C1219" s="1" t="s">
        <v>790</v>
      </c>
      <c r="D1219" s="3">
        <f t="shared" si="229"/>
        <v>4.8899755501222489E-4</v>
      </c>
      <c r="E1219" s="1" t="str">
        <f t="shared" si="230"/>
        <v>~viellei~</v>
      </c>
      <c r="F1219" s="1" t="str">
        <f t="shared" si="231"/>
        <v>[filaɛ]</v>
      </c>
      <c r="G1219" s="5">
        <f t="shared" si="232"/>
        <v>7</v>
      </c>
      <c r="H1219" s="5">
        <f t="shared" si="233"/>
        <v>5</v>
      </c>
      <c r="I1219" s="5">
        <f t="shared" si="234"/>
        <v>7</v>
      </c>
      <c r="J1219" s="3" cm="1">
        <f t="array" ref="J1219">SUM(_xlfn._xlws.FILTER($D$2:$D$1312,_xlfn.MAP($E$2:$E$1312,_xlfn.LAMBDA(_xlpm.x,_xlpm.x=$E1219))))</f>
        <v>4.8899755501222489E-4</v>
      </c>
      <c r="K1219" s="3">
        <f t="shared" si="235"/>
        <v>1</v>
      </c>
      <c r="L1219" s="3" cm="1">
        <f t="array" ref="L1219">SUM(_xlfn._xlws.FILTER($D$2:$D$1312,_xlfn.MAP($F$2:$F$1312,_xlfn.LAMBDA(_xlpm.x,_xlpm.x=$F1219))))</f>
        <v>4.8899755501222489E-4</v>
      </c>
      <c r="M1219" s="3">
        <f t="shared" si="236"/>
        <v>1</v>
      </c>
      <c r="N1219" s="3">
        <f t="shared" si="237"/>
        <v>0.25439985932113074</v>
      </c>
      <c r="O1219" s="3">
        <f t="shared" si="238"/>
        <v>1</v>
      </c>
      <c r="P1219" s="3">
        <f t="shared" si="239"/>
        <v>0</v>
      </c>
      <c r="Q1219" s="3"/>
    </row>
    <row r="1220" spans="1:17">
      <c r="A1220" s="1" t="str">
        <f t="shared" si="228"/>
        <v>~fleisch~ : [flaɛʃ]</v>
      </c>
      <c r="B1220" s="2">
        <v>1</v>
      </c>
      <c r="C1220" s="1" t="s">
        <v>789</v>
      </c>
      <c r="D1220" s="3">
        <f t="shared" si="229"/>
        <v>4.8899755501222489E-4</v>
      </c>
      <c r="E1220" s="1" t="str">
        <f t="shared" si="230"/>
        <v>~fleisch~</v>
      </c>
      <c r="F1220" s="1" t="str">
        <f t="shared" si="231"/>
        <v>[flaɛʃ]</v>
      </c>
      <c r="G1220" s="5">
        <f t="shared" si="232"/>
        <v>7</v>
      </c>
      <c r="H1220" s="5">
        <f t="shared" si="233"/>
        <v>5</v>
      </c>
      <c r="I1220" s="5">
        <f t="shared" si="234"/>
        <v>7</v>
      </c>
      <c r="J1220" s="3" cm="1">
        <f t="array" ref="J1220">SUM(_xlfn._xlws.FILTER($D$2:$D$1312,_xlfn.MAP($E$2:$E$1312,_xlfn.LAMBDA(_xlpm.x,_xlpm.x=$E1220))))</f>
        <v>4.8899755501222489E-4</v>
      </c>
      <c r="K1220" s="3">
        <f t="shared" si="235"/>
        <v>1</v>
      </c>
      <c r="L1220" s="3" cm="1">
        <f t="array" ref="L1220">SUM(_xlfn._xlws.FILTER($D$2:$D$1312,_xlfn.MAP($F$2:$F$1312,_xlfn.LAMBDA(_xlpm.x,_xlpm.x=$F1220))))</f>
        <v>4.8899755501222489E-4</v>
      </c>
      <c r="M1220" s="3">
        <f t="shared" si="236"/>
        <v>1</v>
      </c>
      <c r="N1220" s="3">
        <f t="shared" si="237"/>
        <v>0.25439985932113074</v>
      </c>
      <c r="O1220" s="3">
        <f t="shared" si="238"/>
        <v>1</v>
      </c>
      <c r="P1220" s="3">
        <f t="shared" si="239"/>
        <v>0</v>
      </c>
      <c r="Q1220" s="3"/>
    </row>
    <row r="1221" spans="1:17">
      <c r="A1221" s="1" t="str">
        <f t="shared" si="228"/>
        <v>~knochen~ : [knɔxn]</v>
      </c>
      <c r="B1221" s="2">
        <v>1</v>
      </c>
      <c r="C1221" s="1" t="s">
        <v>788</v>
      </c>
      <c r="D1221" s="3">
        <f t="shared" si="229"/>
        <v>4.8899755501222489E-4</v>
      </c>
      <c r="E1221" s="1" t="str">
        <f t="shared" si="230"/>
        <v>~knochen~</v>
      </c>
      <c r="F1221" s="1" t="str">
        <f t="shared" si="231"/>
        <v>[knɔxn]</v>
      </c>
      <c r="G1221" s="5">
        <f t="shared" si="232"/>
        <v>7</v>
      </c>
      <c r="H1221" s="5">
        <f t="shared" si="233"/>
        <v>5</v>
      </c>
      <c r="I1221" s="5">
        <f t="shared" si="234"/>
        <v>7</v>
      </c>
      <c r="J1221" s="3" cm="1">
        <f t="array" ref="J1221">SUM(_xlfn._xlws.FILTER($D$2:$D$1312,_xlfn.MAP($E$2:$E$1312,_xlfn.LAMBDA(_xlpm.x,_xlpm.x=$E1221))))</f>
        <v>4.8899755501222489E-4</v>
      </c>
      <c r="K1221" s="3">
        <f t="shared" si="235"/>
        <v>1</v>
      </c>
      <c r="L1221" s="3" cm="1">
        <f t="array" ref="L1221">SUM(_xlfn._xlws.FILTER($D$2:$D$1312,_xlfn.MAP($F$2:$F$1312,_xlfn.LAMBDA(_xlpm.x,_xlpm.x=$F1221))))</f>
        <v>4.8899755501222489E-4</v>
      </c>
      <c r="M1221" s="3">
        <f t="shared" si="236"/>
        <v>1</v>
      </c>
      <c r="N1221" s="3">
        <f t="shared" si="237"/>
        <v>0.25439985932113074</v>
      </c>
      <c r="O1221" s="3">
        <f t="shared" si="238"/>
        <v>1</v>
      </c>
      <c r="P1221" s="3">
        <f t="shared" si="239"/>
        <v>0</v>
      </c>
      <c r="Q1221" s="3"/>
    </row>
    <row r="1222" spans="1:17">
      <c r="A1222" s="1" t="str">
        <f t="shared" si="228"/>
        <v>~ktrisch~ : [ktʁɪʃ]</v>
      </c>
      <c r="B1222" s="2">
        <v>1</v>
      </c>
      <c r="C1222" s="1" t="s">
        <v>787</v>
      </c>
      <c r="D1222" s="3">
        <f t="shared" si="229"/>
        <v>4.8899755501222489E-4</v>
      </c>
      <c r="E1222" s="1" t="str">
        <f t="shared" si="230"/>
        <v>~ktrisch~</v>
      </c>
      <c r="F1222" s="1" t="str">
        <f t="shared" si="231"/>
        <v>[ktʁɪʃ]</v>
      </c>
      <c r="G1222" s="5">
        <f t="shared" si="232"/>
        <v>7</v>
      </c>
      <c r="H1222" s="5">
        <f t="shared" si="233"/>
        <v>5</v>
      </c>
      <c r="I1222" s="5">
        <f t="shared" si="234"/>
        <v>7</v>
      </c>
      <c r="J1222" s="3" cm="1">
        <f t="array" ref="J1222">SUM(_xlfn._xlws.FILTER($D$2:$D$1312,_xlfn.MAP($E$2:$E$1312,_xlfn.LAMBDA(_xlpm.x,_xlpm.x=$E1222))))</f>
        <v>4.8899755501222489E-4</v>
      </c>
      <c r="K1222" s="3">
        <f t="shared" si="235"/>
        <v>1</v>
      </c>
      <c r="L1222" s="3" cm="1">
        <f t="array" ref="L1222">SUM(_xlfn._xlws.FILTER($D$2:$D$1312,_xlfn.MAP($F$2:$F$1312,_xlfn.LAMBDA(_xlpm.x,_xlpm.x=$F1222))))</f>
        <v>4.8899755501222489E-4</v>
      </c>
      <c r="M1222" s="3">
        <f t="shared" si="236"/>
        <v>1</v>
      </c>
      <c r="N1222" s="3">
        <f t="shared" si="237"/>
        <v>0.25439985932113074</v>
      </c>
      <c r="O1222" s="3">
        <f t="shared" si="238"/>
        <v>1</v>
      </c>
      <c r="P1222" s="3">
        <f t="shared" si="239"/>
        <v>0</v>
      </c>
      <c r="Q1222" s="3"/>
    </row>
    <row r="1223" spans="1:17">
      <c r="A1223" s="1" t="str">
        <f t="shared" si="228"/>
        <v>~lleicht~ : [laɛçt]</v>
      </c>
      <c r="B1223" s="2">
        <v>1</v>
      </c>
      <c r="C1223" s="1" t="s">
        <v>786</v>
      </c>
      <c r="D1223" s="3">
        <f t="shared" si="229"/>
        <v>4.8899755501222489E-4</v>
      </c>
      <c r="E1223" s="1" t="str">
        <f t="shared" si="230"/>
        <v>~lleicht~</v>
      </c>
      <c r="F1223" s="1" t="str">
        <f t="shared" si="231"/>
        <v>[laɛçt]</v>
      </c>
      <c r="G1223" s="5">
        <f t="shared" si="232"/>
        <v>7</v>
      </c>
      <c r="H1223" s="5">
        <f t="shared" si="233"/>
        <v>5</v>
      </c>
      <c r="I1223" s="5">
        <f t="shared" si="234"/>
        <v>7</v>
      </c>
      <c r="J1223" s="3" cm="1">
        <f t="array" ref="J1223">SUM(_xlfn._xlws.FILTER($D$2:$D$1312,_xlfn.MAP($E$2:$E$1312,_xlfn.LAMBDA(_xlpm.x,_xlpm.x=$E1223))))</f>
        <v>4.8899755501222489E-4</v>
      </c>
      <c r="K1223" s="3">
        <f t="shared" si="235"/>
        <v>1</v>
      </c>
      <c r="L1223" s="3" cm="1">
        <f t="array" ref="L1223">SUM(_xlfn._xlws.FILTER($D$2:$D$1312,_xlfn.MAP($F$2:$F$1312,_xlfn.LAMBDA(_xlpm.x,_xlpm.x=$F1223))))</f>
        <v>4.8899755501222489E-4</v>
      </c>
      <c r="M1223" s="3">
        <f t="shared" si="236"/>
        <v>1</v>
      </c>
      <c r="N1223" s="3">
        <f t="shared" si="237"/>
        <v>0.25439985932113074</v>
      </c>
      <c r="O1223" s="3">
        <f t="shared" si="238"/>
        <v>1</v>
      </c>
      <c r="P1223" s="3">
        <f t="shared" si="239"/>
        <v>0</v>
      </c>
      <c r="Q1223" s="3"/>
    </row>
    <row r="1224" spans="1:17">
      <c r="A1224" s="1" t="str">
        <f t="shared" si="228"/>
        <v>~treffen~ : [tʁɛfn]</v>
      </c>
      <c r="B1224" s="2">
        <v>1</v>
      </c>
      <c r="C1224" s="1" t="s">
        <v>785</v>
      </c>
      <c r="D1224" s="3">
        <f t="shared" si="229"/>
        <v>4.8899755501222489E-4</v>
      </c>
      <c r="E1224" s="3" t="str">
        <f t="shared" si="230"/>
        <v>~treffen~</v>
      </c>
      <c r="F1224" s="3" t="str">
        <f t="shared" si="231"/>
        <v>[tʁɛfn]</v>
      </c>
      <c r="G1224" s="5">
        <f t="shared" si="232"/>
        <v>7</v>
      </c>
      <c r="H1224" s="5">
        <f t="shared" si="233"/>
        <v>5</v>
      </c>
      <c r="I1224" s="5">
        <f t="shared" si="234"/>
        <v>7</v>
      </c>
      <c r="J1224" s="3" cm="1">
        <f t="array" ref="J1224">SUM(_xlfn._xlws.FILTER($D$2:$D$1312,_xlfn.MAP($E$2:$E$1312,_xlfn.LAMBDA(_xlpm.x,_xlpm.x=$E1224))))</f>
        <v>4.8899755501222489E-4</v>
      </c>
      <c r="K1224" s="3">
        <f t="shared" si="235"/>
        <v>1</v>
      </c>
      <c r="L1224" s="3" cm="1">
        <f t="array" ref="L1224">SUM(_xlfn._xlws.FILTER($D$2:$D$1312,_xlfn.MAP($F$2:$F$1312,_xlfn.LAMBDA(_xlpm.x,_xlpm.x=$F1224))))</f>
        <v>4.8899755501222489E-4</v>
      </c>
      <c r="M1224" s="3">
        <f t="shared" si="236"/>
        <v>1</v>
      </c>
      <c r="N1224" s="3">
        <f t="shared" si="237"/>
        <v>0.25439985932113074</v>
      </c>
      <c r="O1224" s="3">
        <f t="shared" si="238"/>
        <v>1</v>
      </c>
      <c r="P1224" s="3">
        <f t="shared" si="239"/>
        <v>0</v>
      </c>
      <c r="Q1224" s="3"/>
    </row>
    <row r="1225" spans="1:17">
      <c r="A1225" s="1" t="str">
        <f t="shared" si="228"/>
        <v>~trocken~ : [tʁɔkŋ]</v>
      </c>
      <c r="B1225" s="2">
        <v>1</v>
      </c>
      <c r="C1225" s="1" t="s">
        <v>784</v>
      </c>
      <c r="D1225" s="3">
        <f t="shared" si="229"/>
        <v>4.8899755501222489E-4</v>
      </c>
      <c r="E1225" s="3" t="str">
        <f t="shared" si="230"/>
        <v>~trocken~</v>
      </c>
      <c r="F1225" s="3" t="str">
        <f t="shared" si="231"/>
        <v>[tʁɔkŋ]</v>
      </c>
      <c r="G1225" s="5">
        <f t="shared" si="232"/>
        <v>7</v>
      </c>
      <c r="H1225" s="5">
        <f t="shared" si="233"/>
        <v>5</v>
      </c>
      <c r="I1225" s="5">
        <f t="shared" si="234"/>
        <v>7</v>
      </c>
      <c r="J1225" s="3" cm="1">
        <f t="array" ref="J1225">SUM(_xlfn._xlws.FILTER($D$2:$D$1312,_xlfn.MAP($E$2:$E$1312,_xlfn.LAMBDA(_xlpm.x,_xlpm.x=$E1225))))</f>
        <v>4.8899755501222489E-4</v>
      </c>
      <c r="K1225" s="3">
        <f t="shared" si="235"/>
        <v>1</v>
      </c>
      <c r="L1225" s="3" cm="1">
        <f t="array" ref="L1225">SUM(_xlfn._xlws.FILTER($D$2:$D$1312,_xlfn.MAP($F$2:$F$1312,_xlfn.LAMBDA(_xlpm.x,_xlpm.x=$F1225))))</f>
        <v>4.8899755501222489E-4</v>
      </c>
      <c r="M1225" s="3">
        <f t="shared" si="236"/>
        <v>1</v>
      </c>
      <c r="N1225" s="3">
        <f t="shared" si="237"/>
        <v>0.25439985932113074</v>
      </c>
      <c r="O1225" s="3">
        <f t="shared" si="238"/>
        <v>1</v>
      </c>
      <c r="P1225" s="3">
        <f t="shared" si="239"/>
        <v>0</v>
      </c>
      <c r="Q1225" s="3"/>
    </row>
    <row r="1226" spans="1:17">
      <c r="A1226" s="1" t="str">
        <f t="shared" si="228"/>
        <v>~wachsen~ : [vaksn]</v>
      </c>
      <c r="B1226" s="2">
        <v>1</v>
      </c>
      <c r="C1226" s="1" t="s">
        <v>783</v>
      </c>
      <c r="D1226" s="3">
        <f t="shared" si="229"/>
        <v>4.8899755501222489E-4</v>
      </c>
      <c r="E1226" s="3" t="str">
        <f t="shared" si="230"/>
        <v>~wachsen~</v>
      </c>
      <c r="F1226" s="3" t="str">
        <f t="shared" si="231"/>
        <v>[vaksn]</v>
      </c>
      <c r="G1226" s="5">
        <f t="shared" si="232"/>
        <v>7</v>
      </c>
      <c r="H1226" s="5">
        <f t="shared" si="233"/>
        <v>5</v>
      </c>
      <c r="I1226" s="5">
        <f t="shared" si="234"/>
        <v>7</v>
      </c>
      <c r="J1226" s="3" cm="1">
        <f t="array" ref="J1226">SUM(_xlfn._xlws.FILTER($D$2:$D$1312,_xlfn.MAP($E$2:$E$1312,_xlfn.LAMBDA(_xlpm.x,_xlpm.x=$E1226))))</f>
        <v>4.8899755501222489E-4</v>
      </c>
      <c r="K1226" s="3">
        <f t="shared" si="235"/>
        <v>1</v>
      </c>
      <c r="L1226" s="3" cm="1">
        <f t="array" ref="L1226">SUM(_xlfn._xlws.FILTER($D$2:$D$1312,_xlfn.MAP($F$2:$F$1312,_xlfn.LAMBDA(_xlpm.x,_xlpm.x=$F1226))))</f>
        <v>4.8899755501222489E-4</v>
      </c>
      <c r="M1226" s="3">
        <f t="shared" si="236"/>
        <v>1</v>
      </c>
      <c r="N1226" s="3">
        <f t="shared" si="237"/>
        <v>0.25439985932113074</v>
      </c>
      <c r="O1226" s="3">
        <f t="shared" si="238"/>
        <v>1</v>
      </c>
      <c r="P1226" s="3">
        <f t="shared" si="239"/>
        <v>0</v>
      </c>
      <c r="Q1226" s="3"/>
    </row>
    <row r="1227" spans="1:17">
      <c r="A1227" s="1" t="str">
        <f t="shared" si="228"/>
        <v>~weichen~ : [vaɛçn]</v>
      </c>
      <c r="B1227" s="2">
        <v>1</v>
      </c>
      <c r="C1227" s="1" t="s">
        <v>782</v>
      </c>
      <c r="D1227" s="3">
        <f t="shared" si="229"/>
        <v>4.8899755501222489E-4</v>
      </c>
      <c r="E1227" s="3" t="str">
        <f t="shared" si="230"/>
        <v>~weichen~</v>
      </c>
      <c r="F1227" s="3" t="str">
        <f t="shared" si="231"/>
        <v>[vaɛçn]</v>
      </c>
      <c r="G1227" s="5">
        <f t="shared" si="232"/>
        <v>7</v>
      </c>
      <c r="H1227" s="5">
        <f t="shared" si="233"/>
        <v>5</v>
      </c>
      <c r="I1227" s="5">
        <f t="shared" si="234"/>
        <v>7</v>
      </c>
      <c r="J1227" s="3" cm="1">
        <f t="array" ref="J1227">SUM(_xlfn._xlws.FILTER($D$2:$D$1312,_xlfn.MAP($E$2:$E$1312,_xlfn.LAMBDA(_xlpm.x,_xlpm.x=$E1227))))</f>
        <v>4.8899755501222489E-4</v>
      </c>
      <c r="K1227" s="3">
        <f t="shared" si="235"/>
        <v>1</v>
      </c>
      <c r="L1227" s="3" cm="1">
        <f t="array" ref="L1227">SUM(_xlfn._xlws.FILTER($D$2:$D$1312,_xlfn.MAP($F$2:$F$1312,_xlfn.LAMBDA(_xlpm.x,_xlpm.x=$F1227))))</f>
        <v>4.8899755501222489E-4</v>
      </c>
      <c r="M1227" s="3">
        <f t="shared" si="236"/>
        <v>1</v>
      </c>
      <c r="N1227" s="3">
        <f t="shared" si="237"/>
        <v>0.25439985932113074</v>
      </c>
      <c r="O1227" s="3">
        <f t="shared" si="238"/>
        <v>1</v>
      </c>
      <c r="P1227" s="3">
        <f t="shared" si="239"/>
        <v>0</v>
      </c>
      <c r="Q1227" s="3"/>
    </row>
    <row r="1228" spans="1:17">
      <c r="A1228" s="1" t="str">
        <f t="shared" si="228"/>
        <v>~wickeln~ : [vɪkln]</v>
      </c>
      <c r="B1228" s="2">
        <v>1</v>
      </c>
      <c r="C1228" s="1" t="s">
        <v>781</v>
      </c>
      <c r="D1228" s="3">
        <f t="shared" si="229"/>
        <v>4.8899755501222489E-4</v>
      </c>
      <c r="E1228" s="3" t="str">
        <f t="shared" si="230"/>
        <v>~wickeln~</v>
      </c>
      <c r="F1228" s="3" t="str">
        <f t="shared" si="231"/>
        <v>[vɪkln]</v>
      </c>
      <c r="G1228" s="5">
        <f t="shared" si="232"/>
        <v>7</v>
      </c>
      <c r="H1228" s="5">
        <f t="shared" si="233"/>
        <v>5</v>
      </c>
      <c r="I1228" s="5">
        <f t="shared" si="234"/>
        <v>7</v>
      </c>
      <c r="J1228" s="3" cm="1">
        <f t="array" ref="J1228">SUM(_xlfn._xlws.FILTER($D$2:$D$1312,_xlfn.MAP($E$2:$E$1312,_xlfn.LAMBDA(_xlpm.x,_xlpm.x=$E1228))))</f>
        <v>4.8899755501222489E-4</v>
      </c>
      <c r="K1228" s="3">
        <f t="shared" si="235"/>
        <v>1</v>
      </c>
      <c r="L1228" s="3" cm="1">
        <f t="array" ref="L1228">SUM(_xlfn._xlws.FILTER($D$2:$D$1312,_xlfn.MAP($F$2:$F$1312,_xlfn.LAMBDA(_xlpm.x,_xlpm.x=$F1228))))</f>
        <v>4.8899755501222489E-4</v>
      </c>
      <c r="M1228" s="3">
        <f t="shared" si="236"/>
        <v>1</v>
      </c>
      <c r="N1228" s="3">
        <f t="shared" si="237"/>
        <v>0.25439985932113074</v>
      </c>
      <c r="O1228" s="3">
        <f t="shared" si="238"/>
        <v>1</v>
      </c>
      <c r="P1228" s="3">
        <f t="shared" si="239"/>
        <v>0</v>
      </c>
      <c r="Q1228" s="3"/>
    </row>
    <row r="1229" spans="1:17">
      <c r="A1229" s="1" t="str">
        <f t="shared" si="228"/>
        <v>~sammeln~ : [zamln]</v>
      </c>
      <c r="B1229" s="2">
        <v>1</v>
      </c>
      <c r="C1229" s="1" t="s">
        <v>780</v>
      </c>
      <c r="D1229" s="3">
        <f t="shared" si="229"/>
        <v>4.8899755501222489E-4</v>
      </c>
      <c r="E1229" s="3" t="str">
        <f t="shared" si="230"/>
        <v>~sammeln~</v>
      </c>
      <c r="F1229" s="3" t="str">
        <f t="shared" si="231"/>
        <v>[zamln]</v>
      </c>
      <c r="G1229" s="5">
        <f t="shared" si="232"/>
        <v>7</v>
      </c>
      <c r="H1229" s="5">
        <f t="shared" si="233"/>
        <v>5</v>
      </c>
      <c r="I1229" s="5">
        <f t="shared" si="234"/>
        <v>7</v>
      </c>
      <c r="J1229" s="3" cm="1">
        <f t="array" ref="J1229">SUM(_xlfn._xlws.FILTER($D$2:$D$1312,_xlfn.MAP($E$2:$E$1312,_xlfn.LAMBDA(_xlpm.x,_xlpm.x=$E1229))))</f>
        <v>4.8899755501222489E-4</v>
      </c>
      <c r="K1229" s="3">
        <f t="shared" si="235"/>
        <v>1</v>
      </c>
      <c r="L1229" s="3" cm="1">
        <f t="array" ref="L1229">SUM(_xlfn._xlws.FILTER($D$2:$D$1312,_xlfn.MAP($F$2:$F$1312,_xlfn.LAMBDA(_xlpm.x,_xlpm.x=$F1229))))</f>
        <v>4.8899755501222489E-4</v>
      </c>
      <c r="M1229" s="3">
        <f t="shared" si="236"/>
        <v>1</v>
      </c>
      <c r="N1229" s="3">
        <f t="shared" si="237"/>
        <v>0.25439985932113074</v>
      </c>
      <c r="O1229" s="3">
        <f t="shared" si="238"/>
        <v>1</v>
      </c>
      <c r="P1229" s="3">
        <f t="shared" si="239"/>
        <v>0</v>
      </c>
      <c r="Q1229" s="3"/>
    </row>
    <row r="1230" spans="1:17">
      <c r="A1230" s="1" t="str">
        <f t="shared" si="228"/>
        <v>~reichen~ : [ʁaɛçn]</v>
      </c>
      <c r="B1230" s="2">
        <v>1</v>
      </c>
      <c r="C1230" s="1" t="s">
        <v>779</v>
      </c>
      <c r="D1230" s="3">
        <f t="shared" si="229"/>
        <v>4.8899755501222489E-4</v>
      </c>
      <c r="E1230" s="3" t="str">
        <f t="shared" si="230"/>
        <v>~reichen~</v>
      </c>
      <c r="F1230" s="3" t="str">
        <f t="shared" si="231"/>
        <v>[ʁaɛçn]</v>
      </c>
      <c r="G1230" s="5">
        <f t="shared" si="232"/>
        <v>7</v>
      </c>
      <c r="H1230" s="5">
        <f t="shared" si="233"/>
        <v>5</v>
      </c>
      <c r="I1230" s="5">
        <f t="shared" si="234"/>
        <v>7</v>
      </c>
      <c r="J1230" s="3" cm="1">
        <f t="array" ref="J1230">SUM(_xlfn._xlws.FILTER($D$2:$D$1312,_xlfn.MAP($E$2:$E$1312,_xlfn.LAMBDA(_xlpm.x,_xlpm.x=$E1230))))</f>
        <v>4.8899755501222489E-4</v>
      </c>
      <c r="K1230" s="3">
        <f t="shared" si="235"/>
        <v>1</v>
      </c>
      <c r="L1230" s="3" cm="1">
        <f t="array" ref="L1230">SUM(_xlfn._xlws.FILTER($D$2:$D$1312,_xlfn.MAP($F$2:$F$1312,_xlfn.LAMBDA(_xlpm.x,_xlpm.x=$F1230))))</f>
        <v>4.8899755501222489E-4</v>
      </c>
      <c r="M1230" s="3">
        <f t="shared" si="236"/>
        <v>1</v>
      </c>
      <c r="N1230" s="3">
        <f t="shared" si="237"/>
        <v>0.25439985932113074</v>
      </c>
      <c r="O1230" s="3">
        <f t="shared" si="238"/>
        <v>1</v>
      </c>
      <c r="P1230" s="3">
        <f t="shared" si="239"/>
        <v>0</v>
      </c>
      <c r="Q1230" s="3"/>
    </row>
    <row r="1231" spans="1:17">
      <c r="A1231" s="1" t="str">
        <f t="shared" si="228"/>
        <v>~scheine~ : [ʃaɛne]</v>
      </c>
      <c r="B1231" s="2">
        <v>1</v>
      </c>
      <c r="C1231" s="1" t="s">
        <v>778</v>
      </c>
      <c r="D1231" s="3">
        <f t="shared" si="229"/>
        <v>4.8899755501222489E-4</v>
      </c>
      <c r="E1231" s="3" t="str">
        <f t="shared" si="230"/>
        <v>~scheine~</v>
      </c>
      <c r="F1231" s="3" t="str">
        <f t="shared" si="231"/>
        <v>[ʃaɛne]</v>
      </c>
      <c r="G1231" s="5">
        <f t="shared" si="232"/>
        <v>7</v>
      </c>
      <c r="H1231" s="5">
        <f t="shared" si="233"/>
        <v>5</v>
      </c>
      <c r="I1231" s="5">
        <f t="shared" si="234"/>
        <v>7</v>
      </c>
      <c r="J1231" s="3" cm="1">
        <f t="array" ref="J1231">SUM(_xlfn._xlws.FILTER($D$2:$D$1312,_xlfn.MAP($E$2:$E$1312,_xlfn.LAMBDA(_xlpm.x,_xlpm.x=$E1231))))</f>
        <v>4.8899755501222489E-4</v>
      </c>
      <c r="K1231" s="3">
        <f t="shared" si="235"/>
        <v>1</v>
      </c>
      <c r="L1231" s="3" cm="1">
        <f t="array" ref="L1231">SUM(_xlfn._xlws.FILTER($D$2:$D$1312,_xlfn.MAP($F$2:$F$1312,_xlfn.LAMBDA(_xlpm.x,_xlpm.x=$F1231))))</f>
        <v>4.8899755501222489E-4</v>
      </c>
      <c r="M1231" s="3">
        <f t="shared" si="236"/>
        <v>1</v>
      </c>
      <c r="N1231" s="3">
        <f t="shared" si="237"/>
        <v>0.25439985932113074</v>
      </c>
      <c r="O1231" s="3">
        <f t="shared" si="238"/>
        <v>1</v>
      </c>
      <c r="P1231" s="3">
        <f t="shared" si="239"/>
        <v>0</v>
      </c>
      <c r="Q1231" s="3"/>
    </row>
    <row r="1232" spans="1:17">
      <c r="A1232" s="1" t="str">
        <f t="shared" si="228"/>
        <v>~schnee_~ : [ʃneː_]</v>
      </c>
      <c r="B1232" s="2">
        <v>1</v>
      </c>
      <c r="C1232" s="1" t="s">
        <v>777</v>
      </c>
      <c r="D1232" s="3">
        <f t="shared" si="229"/>
        <v>4.8899755501222489E-4</v>
      </c>
      <c r="E1232" s="3" t="str">
        <f t="shared" si="230"/>
        <v>~schnee_~</v>
      </c>
      <c r="F1232" s="3" t="str">
        <f t="shared" si="231"/>
        <v>[ʃneː_]</v>
      </c>
      <c r="G1232" s="5">
        <f t="shared" si="232"/>
        <v>7</v>
      </c>
      <c r="H1232" s="5">
        <f t="shared" si="233"/>
        <v>5</v>
      </c>
      <c r="I1232" s="5">
        <f t="shared" si="234"/>
        <v>7</v>
      </c>
      <c r="J1232" s="3" cm="1">
        <f t="array" ref="J1232">SUM(_xlfn._xlws.FILTER($D$2:$D$1312,_xlfn.MAP($E$2:$E$1312,_xlfn.LAMBDA(_xlpm.x,_xlpm.x=$E1232))))</f>
        <v>4.8899755501222489E-4</v>
      </c>
      <c r="K1232" s="3">
        <f t="shared" si="235"/>
        <v>1</v>
      </c>
      <c r="L1232" s="3" cm="1">
        <f t="array" ref="L1232">SUM(_xlfn._xlws.FILTER($D$2:$D$1312,_xlfn.MAP($F$2:$F$1312,_xlfn.LAMBDA(_xlpm.x,_xlpm.x=$F1232))))</f>
        <v>4.8899755501222489E-4</v>
      </c>
      <c r="M1232" s="3">
        <f t="shared" si="236"/>
        <v>1</v>
      </c>
      <c r="N1232" s="3">
        <f t="shared" si="237"/>
        <v>0.25439985932113074</v>
      </c>
      <c r="O1232" s="3">
        <f t="shared" si="238"/>
        <v>1</v>
      </c>
      <c r="P1232" s="3">
        <f t="shared" si="239"/>
        <v>0</v>
      </c>
      <c r="Q1232" s="3"/>
    </row>
    <row r="1233" spans="1:17">
      <c r="A1233" s="1" t="str">
        <f t="shared" si="228"/>
        <v>~schüler~ : [ʃyːlɐ]</v>
      </c>
      <c r="B1233" s="2">
        <v>1</v>
      </c>
      <c r="C1233" s="1" t="s">
        <v>776</v>
      </c>
      <c r="D1233" s="3">
        <f t="shared" si="229"/>
        <v>4.8899755501222489E-4</v>
      </c>
      <c r="E1233" s="3" t="str">
        <f t="shared" si="230"/>
        <v>~schüler~</v>
      </c>
      <c r="F1233" s="3" t="str">
        <f t="shared" si="231"/>
        <v>[ʃyːlɐ]</v>
      </c>
      <c r="G1233" s="5">
        <f t="shared" si="232"/>
        <v>7</v>
      </c>
      <c r="H1233" s="5">
        <f t="shared" si="233"/>
        <v>5</v>
      </c>
      <c r="I1233" s="5">
        <f t="shared" si="234"/>
        <v>7</v>
      </c>
      <c r="J1233" s="3" cm="1">
        <f t="array" ref="J1233">SUM(_xlfn._xlws.FILTER($D$2:$D$1312,_xlfn.MAP($E$2:$E$1312,_xlfn.LAMBDA(_xlpm.x,_xlpm.x=$E1233))))</f>
        <v>4.8899755501222489E-4</v>
      </c>
      <c r="K1233" s="3">
        <f t="shared" si="235"/>
        <v>1</v>
      </c>
      <c r="L1233" s="3" cm="1">
        <f t="array" ref="L1233">SUM(_xlfn._xlws.FILTER($D$2:$D$1312,_xlfn.MAP($F$2:$F$1312,_xlfn.LAMBDA(_xlpm.x,_xlpm.x=$F1233))))</f>
        <v>4.8899755501222489E-4</v>
      </c>
      <c r="M1233" s="3">
        <f t="shared" si="236"/>
        <v>1</v>
      </c>
      <c r="N1233" s="3">
        <f t="shared" si="237"/>
        <v>0.25439985932113074</v>
      </c>
      <c r="O1233" s="3">
        <f t="shared" si="238"/>
        <v>1</v>
      </c>
      <c r="P1233" s="3">
        <f t="shared" si="239"/>
        <v>0</v>
      </c>
      <c r="Q1233" s="3"/>
    </row>
    <row r="1234" spans="1:17">
      <c r="A1234" s="1" t="str">
        <f t="shared" si="228"/>
        <v>~schrei_~ : [ʃʁaɛ_]</v>
      </c>
      <c r="B1234" s="2">
        <v>1</v>
      </c>
      <c r="C1234" s="1" t="s">
        <v>775</v>
      </c>
      <c r="D1234" s="3">
        <f t="shared" si="229"/>
        <v>4.8899755501222489E-4</v>
      </c>
      <c r="E1234" s="3" t="str">
        <f t="shared" si="230"/>
        <v>~schrei_~</v>
      </c>
      <c r="F1234" s="3" t="str">
        <f t="shared" si="231"/>
        <v>[ʃʁaɛ_]</v>
      </c>
      <c r="G1234" s="5">
        <f t="shared" si="232"/>
        <v>7</v>
      </c>
      <c r="H1234" s="5">
        <f t="shared" si="233"/>
        <v>5</v>
      </c>
      <c r="I1234" s="5">
        <f t="shared" si="234"/>
        <v>7</v>
      </c>
      <c r="J1234" s="3" cm="1">
        <f t="array" ref="J1234">SUM(_xlfn._xlws.FILTER($D$2:$D$1312,_xlfn.MAP($E$2:$E$1312,_xlfn.LAMBDA(_xlpm.x,_xlpm.x=$E1234))))</f>
        <v>4.8899755501222489E-4</v>
      </c>
      <c r="K1234" s="3">
        <f t="shared" si="235"/>
        <v>1</v>
      </c>
      <c r="L1234" s="3" cm="1">
        <f t="array" ref="L1234">SUM(_xlfn._xlws.FILTER($D$2:$D$1312,_xlfn.MAP($F$2:$F$1312,_xlfn.LAMBDA(_xlpm.x,_xlpm.x=$F1234))))</f>
        <v>4.8899755501222489E-4</v>
      </c>
      <c r="M1234" s="3">
        <f t="shared" si="236"/>
        <v>1</v>
      </c>
      <c r="N1234" s="3">
        <f t="shared" si="237"/>
        <v>0.25439985932113074</v>
      </c>
      <c r="O1234" s="3">
        <f t="shared" si="238"/>
        <v>1</v>
      </c>
      <c r="P1234" s="3">
        <f t="shared" si="239"/>
        <v>0</v>
      </c>
      <c r="Q1234" s="3"/>
    </row>
    <row r="1235" spans="1:17">
      <c r="A1235" s="1" t="str">
        <f t="shared" si="228"/>
        <v>~schrieb~ : [ʃʁiːp]</v>
      </c>
      <c r="B1235" s="2">
        <v>1</v>
      </c>
      <c r="C1235" s="1" t="s">
        <v>774</v>
      </c>
      <c r="D1235" s="3">
        <f t="shared" si="229"/>
        <v>4.8899755501222489E-4</v>
      </c>
      <c r="E1235" s="3" t="str">
        <f t="shared" si="230"/>
        <v>~schrieb~</v>
      </c>
      <c r="F1235" s="3" t="str">
        <f t="shared" si="231"/>
        <v>[ʃʁiːp]</v>
      </c>
      <c r="G1235" s="5">
        <f t="shared" si="232"/>
        <v>7</v>
      </c>
      <c r="H1235" s="5">
        <f t="shared" si="233"/>
        <v>5</v>
      </c>
      <c r="I1235" s="5">
        <f t="shared" si="234"/>
        <v>7</v>
      </c>
      <c r="J1235" s="3" cm="1">
        <f t="array" ref="J1235">SUM(_xlfn._xlws.FILTER($D$2:$D$1312,_xlfn.MAP($E$2:$E$1312,_xlfn.LAMBDA(_xlpm.x,_xlpm.x=$E1235))))</f>
        <v>4.8899755501222489E-4</v>
      </c>
      <c r="K1235" s="3">
        <f t="shared" si="235"/>
        <v>1</v>
      </c>
      <c r="L1235" s="3" cm="1">
        <f t="array" ref="L1235">SUM(_xlfn._xlws.FILTER($D$2:$D$1312,_xlfn.MAP($F$2:$F$1312,_xlfn.LAMBDA(_xlpm.x,_xlpm.x=$F1235))))</f>
        <v>4.8899755501222489E-4</v>
      </c>
      <c r="M1235" s="3">
        <f t="shared" si="236"/>
        <v>1</v>
      </c>
      <c r="N1235" s="3">
        <f t="shared" si="237"/>
        <v>0.25439985932113074</v>
      </c>
      <c r="O1235" s="3">
        <f t="shared" si="238"/>
        <v>1</v>
      </c>
      <c r="P1235" s="3">
        <f t="shared" si="239"/>
        <v>0</v>
      </c>
      <c r="Q1235" s="3"/>
    </row>
    <row r="1236" spans="1:17">
      <c r="A1236" s="1" t="str">
        <f t="shared" si="228"/>
        <v>~geschwi~ : [ɡəʃvɪ]</v>
      </c>
      <c r="B1236" s="2">
        <v>1</v>
      </c>
      <c r="C1236" s="1" t="s">
        <v>773</v>
      </c>
      <c r="D1236" s="3">
        <f t="shared" si="229"/>
        <v>4.8899755501222489E-4</v>
      </c>
      <c r="E1236" s="3" t="str">
        <f t="shared" si="230"/>
        <v>~geschwi~</v>
      </c>
      <c r="F1236" s="3" t="str">
        <f t="shared" si="231"/>
        <v>[ɡəʃvɪ]</v>
      </c>
      <c r="G1236" s="5">
        <f t="shared" si="232"/>
        <v>7</v>
      </c>
      <c r="H1236" s="5">
        <f t="shared" si="233"/>
        <v>5</v>
      </c>
      <c r="I1236" s="5">
        <f t="shared" si="234"/>
        <v>7</v>
      </c>
      <c r="J1236" s="3" cm="1">
        <f t="array" ref="J1236">SUM(_xlfn._xlws.FILTER($D$2:$D$1312,_xlfn.MAP($E$2:$E$1312,_xlfn.LAMBDA(_xlpm.x,_xlpm.x=$E1236))))</f>
        <v>4.8899755501222489E-4</v>
      </c>
      <c r="K1236" s="3">
        <f t="shared" si="235"/>
        <v>1</v>
      </c>
      <c r="L1236" s="3" cm="1">
        <f t="array" ref="L1236">SUM(_xlfn._xlws.FILTER($D$2:$D$1312,_xlfn.MAP($F$2:$F$1312,_xlfn.LAMBDA(_xlpm.x,_xlpm.x=$F1236))))</f>
        <v>4.8899755501222489E-4</v>
      </c>
      <c r="M1236" s="3">
        <f t="shared" si="236"/>
        <v>1</v>
      </c>
      <c r="N1236" s="3">
        <f t="shared" si="237"/>
        <v>0.25439985932113074</v>
      </c>
      <c r="O1236" s="3">
        <f t="shared" si="238"/>
        <v>1</v>
      </c>
      <c r="P1236" s="3">
        <f t="shared" si="239"/>
        <v>0</v>
      </c>
      <c r="Q1236" s="3"/>
    </row>
    <row r="1237" spans="1:17">
      <c r="A1237" s="1" t="str">
        <f t="shared" si="228"/>
        <v>~bleiben~ : [blaɛbm]</v>
      </c>
      <c r="B1237" s="2">
        <v>1</v>
      </c>
      <c r="C1237" s="1" t="s">
        <v>772</v>
      </c>
      <c r="D1237" s="3">
        <f t="shared" si="229"/>
        <v>4.8899755501222489E-4</v>
      </c>
      <c r="E1237" s="3" t="str">
        <f t="shared" si="230"/>
        <v>~bleiben~</v>
      </c>
      <c r="F1237" s="3" t="str">
        <f t="shared" si="231"/>
        <v>[blaɛbm]</v>
      </c>
      <c r="G1237" s="5">
        <f t="shared" si="232"/>
        <v>7</v>
      </c>
      <c r="H1237" s="5">
        <f t="shared" si="233"/>
        <v>6</v>
      </c>
      <c r="I1237" s="5">
        <f t="shared" si="234"/>
        <v>7</v>
      </c>
      <c r="J1237" s="3" cm="1">
        <f t="array" ref="J1237">SUM(_xlfn._xlws.FILTER($D$2:$D$1312,_xlfn.MAP($E$2:$E$1312,_xlfn.LAMBDA(_xlpm.x,_xlpm.x=$E1237))))</f>
        <v>4.8899755501222489E-4</v>
      </c>
      <c r="K1237" s="3">
        <f t="shared" si="235"/>
        <v>1</v>
      </c>
      <c r="L1237" s="3" cm="1">
        <f t="array" ref="L1237">SUM(_xlfn._xlws.FILTER($D$2:$D$1312,_xlfn.MAP($F$2:$F$1312,_xlfn.LAMBDA(_xlpm.x,_xlpm.x=$F1237))))</f>
        <v>4.8899755501222489E-4</v>
      </c>
      <c r="M1237" s="3">
        <f t="shared" si="236"/>
        <v>1</v>
      </c>
      <c r="N1237" s="3">
        <f t="shared" si="237"/>
        <v>0.27185717486836958</v>
      </c>
      <c r="O1237" s="3">
        <f t="shared" si="238"/>
        <v>1</v>
      </c>
      <c r="P1237" s="3">
        <f t="shared" si="239"/>
        <v>0</v>
      </c>
      <c r="Q1237" s="3"/>
    </row>
    <row r="1238" spans="1:17">
      <c r="A1238" s="1" t="str">
        <f t="shared" si="228"/>
        <v>~fließen~ : [fliːsn]</v>
      </c>
      <c r="B1238" s="2">
        <v>1</v>
      </c>
      <c r="C1238" s="1" t="s">
        <v>771</v>
      </c>
      <c r="D1238" s="3">
        <f t="shared" si="229"/>
        <v>4.8899755501222489E-4</v>
      </c>
      <c r="E1238" s="1" t="str">
        <f t="shared" si="230"/>
        <v>~fließen~</v>
      </c>
      <c r="F1238" s="1" t="str">
        <f t="shared" si="231"/>
        <v>[fliːsn]</v>
      </c>
      <c r="G1238" s="5">
        <f t="shared" si="232"/>
        <v>7</v>
      </c>
      <c r="H1238" s="5">
        <f t="shared" si="233"/>
        <v>6</v>
      </c>
      <c r="I1238" s="5">
        <f t="shared" si="234"/>
        <v>7</v>
      </c>
      <c r="J1238" s="3" cm="1">
        <f t="array" ref="J1238">SUM(_xlfn._xlws.FILTER($D$2:$D$1312,_xlfn.MAP($E$2:$E$1312,_xlfn.LAMBDA(_xlpm.x,_xlpm.x=$E1238))))</f>
        <v>4.8899755501222489E-4</v>
      </c>
      <c r="K1238" s="3">
        <f t="shared" si="235"/>
        <v>1</v>
      </c>
      <c r="L1238" s="3" cm="1">
        <f t="array" ref="L1238">SUM(_xlfn._xlws.FILTER($D$2:$D$1312,_xlfn.MAP($F$2:$F$1312,_xlfn.LAMBDA(_xlpm.x,_xlpm.x=$F1238))))</f>
        <v>4.8899755501222489E-4</v>
      </c>
      <c r="M1238" s="3">
        <f t="shared" si="236"/>
        <v>1</v>
      </c>
      <c r="N1238" s="3">
        <f t="shared" si="237"/>
        <v>0.27185717486836958</v>
      </c>
      <c r="O1238" s="3">
        <f t="shared" si="238"/>
        <v>1</v>
      </c>
      <c r="P1238" s="3">
        <f t="shared" si="239"/>
        <v>0</v>
      </c>
      <c r="Q1238" s="3"/>
    </row>
    <row r="1239" spans="1:17">
      <c r="A1239" s="1" t="str">
        <f t="shared" si="228"/>
        <v>~fliegen~ : [fliːɡŋ]</v>
      </c>
      <c r="B1239" s="2">
        <v>1</v>
      </c>
      <c r="C1239" s="1" t="s">
        <v>770</v>
      </c>
      <c r="D1239" s="3">
        <f t="shared" si="229"/>
        <v>4.8899755501222489E-4</v>
      </c>
      <c r="E1239" s="1" t="str">
        <f t="shared" si="230"/>
        <v>~fliegen~</v>
      </c>
      <c r="F1239" s="1" t="str">
        <f t="shared" si="231"/>
        <v>[fliːɡŋ]</v>
      </c>
      <c r="G1239" s="5">
        <f t="shared" si="232"/>
        <v>7</v>
      </c>
      <c r="H1239" s="5">
        <f t="shared" si="233"/>
        <v>6</v>
      </c>
      <c r="I1239" s="5">
        <f t="shared" si="234"/>
        <v>7</v>
      </c>
      <c r="J1239" s="3" cm="1">
        <f t="array" ref="J1239">SUM(_xlfn._xlws.FILTER($D$2:$D$1312,_xlfn.MAP($E$2:$E$1312,_xlfn.LAMBDA(_xlpm.x,_xlpm.x=$E1239))))</f>
        <v>4.8899755501222489E-4</v>
      </c>
      <c r="K1239" s="3">
        <f t="shared" si="235"/>
        <v>1</v>
      </c>
      <c r="L1239" s="3" cm="1">
        <f t="array" ref="L1239">SUM(_xlfn._xlws.FILTER($D$2:$D$1312,_xlfn.MAP($F$2:$F$1312,_xlfn.LAMBDA(_xlpm.x,_xlpm.x=$F1239))))</f>
        <v>4.8899755501222489E-4</v>
      </c>
      <c r="M1239" s="3">
        <f t="shared" si="236"/>
        <v>1</v>
      </c>
      <c r="N1239" s="3">
        <f t="shared" si="237"/>
        <v>0.27185717486836958</v>
      </c>
      <c r="O1239" s="3">
        <f t="shared" si="238"/>
        <v>1</v>
      </c>
      <c r="P1239" s="3">
        <f t="shared" si="239"/>
        <v>0</v>
      </c>
      <c r="Q1239" s="3"/>
    </row>
    <row r="1240" spans="1:17">
      <c r="A1240" s="1" t="str">
        <f t="shared" si="228"/>
        <v>~verbrei~ : [fɐbʁaɛ]</v>
      </c>
      <c r="B1240" s="2">
        <v>1</v>
      </c>
      <c r="C1240" s="1" t="s">
        <v>769</v>
      </c>
      <c r="D1240" s="3">
        <f t="shared" si="229"/>
        <v>4.8899755501222489E-4</v>
      </c>
      <c r="E1240" s="1" t="str">
        <f t="shared" si="230"/>
        <v>~verbrei~</v>
      </c>
      <c r="F1240" s="1" t="str">
        <f t="shared" si="231"/>
        <v>[fɐbʁaɛ]</v>
      </c>
      <c r="G1240" s="5">
        <f t="shared" si="232"/>
        <v>7</v>
      </c>
      <c r="H1240" s="5">
        <f t="shared" si="233"/>
        <v>6</v>
      </c>
      <c r="I1240" s="5">
        <f t="shared" si="234"/>
        <v>7</v>
      </c>
      <c r="J1240" s="3" cm="1">
        <f t="array" ref="J1240">SUM(_xlfn._xlws.FILTER($D$2:$D$1312,_xlfn.MAP($E$2:$E$1312,_xlfn.LAMBDA(_xlpm.x,_xlpm.x=$E1240))))</f>
        <v>4.8899755501222489E-4</v>
      </c>
      <c r="K1240" s="3">
        <f t="shared" si="235"/>
        <v>1</v>
      </c>
      <c r="L1240" s="3" cm="1">
        <f t="array" ref="L1240">SUM(_xlfn._xlws.FILTER($D$2:$D$1312,_xlfn.MAP($F$2:$F$1312,_xlfn.LAMBDA(_xlpm.x,_xlpm.x=$F1240))))</f>
        <v>4.8899755501222489E-4</v>
      </c>
      <c r="M1240" s="3">
        <f t="shared" si="236"/>
        <v>1</v>
      </c>
      <c r="N1240" s="3">
        <f t="shared" si="237"/>
        <v>0.27185717486836958</v>
      </c>
      <c r="O1240" s="3">
        <f t="shared" si="238"/>
        <v>1</v>
      </c>
      <c r="P1240" s="3">
        <f t="shared" si="239"/>
        <v>0</v>
      </c>
      <c r="Q1240" s="3"/>
    </row>
    <row r="1241" spans="1:17">
      <c r="A1241" s="1" t="str">
        <f t="shared" si="228"/>
        <v>~fenster~ : [fɛnstɐ]</v>
      </c>
      <c r="B1241" s="2">
        <v>1</v>
      </c>
      <c r="C1241" s="1" t="s">
        <v>768</v>
      </c>
      <c r="D1241" s="3">
        <f t="shared" si="229"/>
        <v>4.8899755501222489E-4</v>
      </c>
      <c r="E1241" s="1" t="str">
        <f t="shared" si="230"/>
        <v>~fenster~</v>
      </c>
      <c r="F1241" s="1" t="str">
        <f t="shared" si="231"/>
        <v>[fɛnstɐ]</v>
      </c>
      <c r="G1241" s="5">
        <f t="shared" si="232"/>
        <v>7</v>
      </c>
      <c r="H1241" s="5">
        <f t="shared" si="233"/>
        <v>6</v>
      </c>
      <c r="I1241" s="5">
        <f t="shared" si="234"/>
        <v>7</v>
      </c>
      <c r="J1241" s="3" cm="1">
        <f t="array" ref="J1241">SUM(_xlfn._xlws.FILTER($D$2:$D$1312,_xlfn.MAP($E$2:$E$1312,_xlfn.LAMBDA(_xlpm.x,_xlpm.x=$E1241))))</f>
        <v>4.8899755501222489E-4</v>
      </c>
      <c r="K1241" s="3">
        <f t="shared" si="235"/>
        <v>1</v>
      </c>
      <c r="L1241" s="3" cm="1">
        <f t="array" ref="L1241">SUM(_xlfn._xlws.FILTER($D$2:$D$1312,_xlfn.MAP($F$2:$F$1312,_xlfn.LAMBDA(_xlpm.x,_xlpm.x=$F1241))))</f>
        <v>4.8899755501222489E-4</v>
      </c>
      <c r="M1241" s="3">
        <f t="shared" si="236"/>
        <v>1</v>
      </c>
      <c r="N1241" s="3">
        <f t="shared" si="237"/>
        <v>0.27185717486836958</v>
      </c>
      <c r="O1241" s="3">
        <f t="shared" si="238"/>
        <v>1</v>
      </c>
      <c r="P1241" s="3">
        <f t="shared" si="239"/>
        <v>0</v>
      </c>
      <c r="Q1241" s="3"/>
    </row>
    <row r="1242" spans="1:17">
      <c r="A1242" s="1" t="str">
        <f t="shared" si="228"/>
        <v>~verglei~ : [fɐɡlaɛ]</v>
      </c>
      <c r="B1242" s="2">
        <v>1</v>
      </c>
      <c r="C1242" s="1" t="s">
        <v>767</v>
      </c>
      <c r="D1242" s="3">
        <f t="shared" si="229"/>
        <v>4.8899755501222489E-4</v>
      </c>
      <c r="E1242" s="1" t="str">
        <f t="shared" si="230"/>
        <v>~verglei~</v>
      </c>
      <c r="F1242" s="1" t="str">
        <f t="shared" si="231"/>
        <v>[fɐɡlaɛ]</v>
      </c>
      <c r="G1242" s="5">
        <f t="shared" si="232"/>
        <v>7</v>
      </c>
      <c r="H1242" s="5">
        <f t="shared" si="233"/>
        <v>6</v>
      </c>
      <c r="I1242" s="5">
        <f t="shared" si="234"/>
        <v>7</v>
      </c>
      <c r="J1242" s="3" cm="1">
        <f t="array" ref="J1242">SUM(_xlfn._xlws.FILTER($D$2:$D$1312,_xlfn.MAP($E$2:$E$1312,_xlfn.LAMBDA(_xlpm.x,_xlpm.x=$E1242))))</f>
        <v>4.8899755501222489E-4</v>
      </c>
      <c r="K1242" s="3">
        <f t="shared" si="235"/>
        <v>1</v>
      </c>
      <c r="L1242" s="3" cm="1">
        <f t="array" ref="L1242">SUM(_xlfn._xlws.FILTER($D$2:$D$1312,_xlfn.MAP($F$2:$F$1312,_xlfn.LAMBDA(_xlpm.x,_xlpm.x=$F1242))))</f>
        <v>4.8899755501222489E-4</v>
      </c>
      <c r="M1242" s="3">
        <f t="shared" si="236"/>
        <v>1</v>
      </c>
      <c r="N1242" s="3">
        <f t="shared" si="237"/>
        <v>0.27185717486836958</v>
      </c>
      <c r="O1242" s="3">
        <f t="shared" si="238"/>
        <v>1</v>
      </c>
      <c r="P1242" s="3">
        <f t="shared" si="239"/>
        <v>0</v>
      </c>
      <c r="Q1242" s="3"/>
    </row>
    <row r="1243" spans="1:17">
      <c r="A1243" s="1" t="str">
        <f t="shared" si="228"/>
        <v>~kleiden~ : [klaɛdn]</v>
      </c>
      <c r="B1243" s="2">
        <v>1</v>
      </c>
      <c r="C1243" s="1" t="s">
        <v>766</v>
      </c>
      <c r="D1243" s="3">
        <f t="shared" si="229"/>
        <v>4.8899755501222489E-4</v>
      </c>
      <c r="E1243" s="1" t="str">
        <f t="shared" si="230"/>
        <v>~kleiden~</v>
      </c>
      <c r="F1243" s="1" t="str">
        <f t="shared" si="231"/>
        <v>[klaɛdn]</v>
      </c>
      <c r="G1243" s="5">
        <f t="shared" si="232"/>
        <v>7</v>
      </c>
      <c r="H1243" s="5">
        <f t="shared" si="233"/>
        <v>6</v>
      </c>
      <c r="I1243" s="5">
        <f t="shared" si="234"/>
        <v>7</v>
      </c>
      <c r="J1243" s="3" cm="1">
        <f t="array" ref="J1243">SUM(_xlfn._xlws.FILTER($D$2:$D$1312,_xlfn.MAP($E$2:$E$1312,_xlfn.LAMBDA(_xlpm.x,_xlpm.x=$E1243))))</f>
        <v>4.8899755501222489E-4</v>
      </c>
      <c r="K1243" s="3">
        <f t="shared" si="235"/>
        <v>1</v>
      </c>
      <c r="L1243" s="3" cm="1">
        <f t="array" ref="L1243">SUM(_xlfn._xlws.FILTER($D$2:$D$1312,_xlfn.MAP($F$2:$F$1312,_xlfn.LAMBDA(_xlpm.x,_xlpm.x=$F1243))))</f>
        <v>4.8899755501222489E-4</v>
      </c>
      <c r="M1243" s="3">
        <f t="shared" si="236"/>
        <v>1</v>
      </c>
      <c r="N1243" s="3">
        <f t="shared" si="237"/>
        <v>0.27185717486836958</v>
      </c>
      <c r="O1243" s="3">
        <f t="shared" si="238"/>
        <v>1</v>
      </c>
      <c r="P1243" s="3">
        <f t="shared" si="239"/>
        <v>0</v>
      </c>
      <c r="Q1243" s="3"/>
    </row>
    <row r="1244" spans="1:17">
      <c r="A1244" s="1" t="str">
        <f t="shared" si="228"/>
        <v>~llgemei~ : [lɡemaɛ]</v>
      </c>
      <c r="B1244" s="2">
        <v>1</v>
      </c>
      <c r="C1244" s="1" t="s">
        <v>765</v>
      </c>
      <c r="D1244" s="3">
        <f t="shared" si="229"/>
        <v>4.8899755501222489E-4</v>
      </c>
      <c r="E1244" s="1" t="str">
        <f t="shared" si="230"/>
        <v>~llgemei~</v>
      </c>
      <c r="F1244" s="1" t="str">
        <f t="shared" si="231"/>
        <v>[lɡemaɛ]</v>
      </c>
      <c r="G1244" s="5">
        <f t="shared" si="232"/>
        <v>7</v>
      </c>
      <c r="H1244" s="5">
        <f t="shared" si="233"/>
        <v>6</v>
      </c>
      <c r="I1244" s="5">
        <f t="shared" si="234"/>
        <v>7</v>
      </c>
      <c r="J1244" s="3" cm="1">
        <f t="array" ref="J1244">SUM(_xlfn._xlws.FILTER($D$2:$D$1312,_xlfn.MAP($E$2:$E$1312,_xlfn.LAMBDA(_xlpm.x,_xlpm.x=$E1244))))</f>
        <v>4.8899755501222489E-4</v>
      </c>
      <c r="K1244" s="3">
        <f t="shared" si="235"/>
        <v>1</v>
      </c>
      <c r="L1244" s="3" cm="1">
        <f t="array" ref="L1244">SUM(_xlfn._xlws.FILTER($D$2:$D$1312,_xlfn.MAP($F$2:$F$1312,_xlfn.LAMBDA(_xlpm.x,_xlpm.x=$F1244))))</f>
        <v>4.8899755501222489E-4</v>
      </c>
      <c r="M1244" s="3">
        <f t="shared" si="236"/>
        <v>1</v>
      </c>
      <c r="N1244" s="3">
        <f t="shared" si="237"/>
        <v>0.27185717486836958</v>
      </c>
      <c r="O1244" s="3">
        <f t="shared" si="238"/>
        <v>1</v>
      </c>
      <c r="P1244" s="3">
        <f t="shared" si="239"/>
        <v>0</v>
      </c>
      <c r="Q1244" s="3"/>
    </row>
    <row r="1245" spans="1:17">
      <c r="A1245" s="1" t="str">
        <f t="shared" si="228"/>
        <v>~ntrolle~ : [ntʁɔle]</v>
      </c>
      <c r="B1245" s="2">
        <v>1</v>
      </c>
      <c r="C1245" s="1" t="s">
        <v>764</v>
      </c>
      <c r="D1245" s="3">
        <f t="shared" si="229"/>
        <v>4.8899755501222489E-4</v>
      </c>
      <c r="E1245" s="1" t="str">
        <f t="shared" si="230"/>
        <v>~ntrolle~</v>
      </c>
      <c r="F1245" s="1" t="str">
        <f t="shared" si="231"/>
        <v>[ntʁɔle]</v>
      </c>
      <c r="G1245" s="5">
        <f t="shared" si="232"/>
        <v>7</v>
      </c>
      <c r="H1245" s="5">
        <f t="shared" si="233"/>
        <v>6</v>
      </c>
      <c r="I1245" s="5">
        <f t="shared" si="234"/>
        <v>7</v>
      </c>
      <c r="J1245" s="3" cm="1">
        <f t="array" ref="J1245">SUM(_xlfn._xlws.FILTER($D$2:$D$1312,_xlfn.MAP($E$2:$E$1312,_xlfn.LAMBDA(_xlpm.x,_xlpm.x=$E1245))))</f>
        <v>4.8899755501222489E-4</v>
      </c>
      <c r="K1245" s="3">
        <f t="shared" si="235"/>
        <v>1</v>
      </c>
      <c r="L1245" s="3" cm="1">
        <f t="array" ref="L1245">SUM(_xlfn._xlws.FILTER($D$2:$D$1312,_xlfn.MAP($F$2:$F$1312,_xlfn.LAMBDA(_xlpm.x,_xlpm.x=$F1245))))</f>
        <v>4.8899755501222489E-4</v>
      </c>
      <c r="M1245" s="3">
        <f t="shared" si="236"/>
        <v>1</v>
      </c>
      <c r="N1245" s="3">
        <f t="shared" si="237"/>
        <v>0.27185717486836958</v>
      </c>
      <c r="O1245" s="3">
        <f t="shared" si="238"/>
        <v>1</v>
      </c>
      <c r="P1245" s="3">
        <f t="shared" si="239"/>
        <v>0</v>
      </c>
      <c r="Q1245" s="3"/>
    </row>
    <row r="1246" spans="1:17">
      <c r="A1246" s="1" t="str">
        <f t="shared" si="228"/>
        <v>~nterstü~ : [ntɐʃtʏ]</v>
      </c>
      <c r="B1246" s="2">
        <v>1</v>
      </c>
      <c r="C1246" s="1" t="s">
        <v>763</v>
      </c>
      <c r="D1246" s="3">
        <f t="shared" si="229"/>
        <v>4.8899755501222489E-4</v>
      </c>
      <c r="E1246" s="1" t="str">
        <f t="shared" si="230"/>
        <v>~nterstü~</v>
      </c>
      <c r="F1246" s="1" t="str">
        <f t="shared" si="231"/>
        <v>[ntɐʃtʏ]</v>
      </c>
      <c r="G1246" s="5">
        <f t="shared" si="232"/>
        <v>7</v>
      </c>
      <c r="H1246" s="5">
        <f t="shared" si="233"/>
        <v>6</v>
      </c>
      <c r="I1246" s="5">
        <f t="shared" si="234"/>
        <v>7</v>
      </c>
      <c r="J1246" s="3" cm="1">
        <f t="array" ref="J1246">SUM(_xlfn._xlws.FILTER($D$2:$D$1312,_xlfn.MAP($E$2:$E$1312,_xlfn.LAMBDA(_xlpm.x,_xlpm.x=$E1246))))</f>
        <v>4.8899755501222489E-4</v>
      </c>
      <c r="K1246" s="3">
        <f t="shared" si="235"/>
        <v>1</v>
      </c>
      <c r="L1246" s="3" cm="1">
        <f t="array" ref="L1246">SUM(_xlfn._xlws.FILTER($D$2:$D$1312,_xlfn.MAP($F$2:$F$1312,_xlfn.LAMBDA(_xlpm.x,_xlpm.x=$F1246))))</f>
        <v>4.8899755501222489E-4</v>
      </c>
      <c r="M1246" s="3">
        <f t="shared" si="236"/>
        <v>1</v>
      </c>
      <c r="N1246" s="3">
        <f t="shared" si="237"/>
        <v>0.27185717486836958</v>
      </c>
      <c r="O1246" s="3">
        <f t="shared" si="238"/>
        <v>1</v>
      </c>
      <c r="P1246" s="3">
        <f t="shared" si="239"/>
        <v>0</v>
      </c>
      <c r="Q1246" s="3"/>
    </row>
    <row r="1247" spans="1:17">
      <c r="A1247" s="1" t="str">
        <f t="shared" si="228"/>
        <v>~nreiben~ : [nʁaɛbm]</v>
      </c>
      <c r="B1247" s="2">
        <v>1</v>
      </c>
      <c r="C1247" s="1" t="s">
        <v>762</v>
      </c>
      <c r="D1247" s="3">
        <f t="shared" si="229"/>
        <v>4.8899755501222489E-4</v>
      </c>
      <c r="E1247" s="1" t="str">
        <f t="shared" si="230"/>
        <v>~nreiben~</v>
      </c>
      <c r="F1247" s="1" t="str">
        <f t="shared" si="231"/>
        <v>[nʁaɛbm]</v>
      </c>
      <c r="G1247" s="5">
        <f t="shared" si="232"/>
        <v>7</v>
      </c>
      <c r="H1247" s="5">
        <f t="shared" si="233"/>
        <v>6</v>
      </c>
      <c r="I1247" s="5">
        <f t="shared" si="234"/>
        <v>7</v>
      </c>
      <c r="J1247" s="3" cm="1">
        <f t="array" ref="J1247">SUM(_xlfn._xlws.FILTER($D$2:$D$1312,_xlfn.MAP($E$2:$E$1312,_xlfn.LAMBDA(_xlpm.x,_xlpm.x=$E1247))))</f>
        <v>4.8899755501222489E-4</v>
      </c>
      <c r="K1247" s="3">
        <f t="shared" si="235"/>
        <v>1</v>
      </c>
      <c r="L1247" s="3" cm="1">
        <f t="array" ref="L1247">SUM(_xlfn._xlws.FILTER($D$2:$D$1312,_xlfn.MAP($F$2:$F$1312,_xlfn.LAMBDA(_xlpm.x,_xlpm.x=$F1247))))</f>
        <v>4.8899755501222489E-4</v>
      </c>
      <c r="M1247" s="3">
        <f t="shared" si="236"/>
        <v>1</v>
      </c>
      <c r="N1247" s="3">
        <f t="shared" si="237"/>
        <v>0.27185717486836958</v>
      </c>
      <c r="O1247" s="3">
        <f t="shared" si="238"/>
        <v>1</v>
      </c>
      <c r="P1247" s="3">
        <f t="shared" si="239"/>
        <v>0</v>
      </c>
      <c r="Q1247" s="3"/>
    </row>
    <row r="1248" spans="1:17">
      <c r="A1248" s="1" t="str">
        <f t="shared" si="228"/>
        <v>~stretch~ : [stʁɛtʃ]</v>
      </c>
      <c r="B1248" s="2">
        <v>1</v>
      </c>
      <c r="C1248" s="1" t="s">
        <v>761</v>
      </c>
      <c r="D1248" s="3">
        <f t="shared" si="229"/>
        <v>4.8899755501222489E-4</v>
      </c>
      <c r="E1248" s="3" t="str">
        <f t="shared" si="230"/>
        <v>~stretch~</v>
      </c>
      <c r="F1248" s="3" t="str">
        <f t="shared" si="231"/>
        <v>[stʁɛtʃ]</v>
      </c>
      <c r="G1248" s="5">
        <f t="shared" si="232"/>
        <v>7</v>
      </c>
      <c r="H1248" s="5">
        <f t="shared" si="233"/>
        <v>6</v>
      </c>
      <c r="I1248" s="5">
        <f t="shared" si="234"/>
        <v>7</v>
      </c>
      <c r="J1248" s="3" cm="1">
        <f t="array" ref="J1248">SUM(_xlfn._xlws.FILTER($D$2:$D$1312,_xlfn.MAP($E$2:$E$1312,_xlfn.LAMBDA(_xlpm.x,_xlpm.x=$E1248))))</f>
        <v>4.8899755501222489E-4</v>
      </c>
      <c r="K1248" s="3">
        <f t="shared" si="235"/>
        <v>1</v>
      </c>
      <c r="L1248" s="3" cm="1">
        <f t="array" ref="L1248">SUM(_xlfn._xlws.FILTER($D$2:$D$1312,_xlfn.MAP($F$2:$F$1312,_xlfn.LAMBDA(_xlpm.x,_xlpm.x=$F1248))))</f>
        <v>4.8899755501222489E-4</v>
      </c>
      <c r="M1248" s="3">
        <f t="shared" si="236"/>
        <v>1</v>
      </c>
      <c r="N1248" s="3">
        <f t="shared" si="237"/>
        <v>0.27185717486836958</v>
      </c>
      <c r="O1248" s="3">
        <f t="shared" si="238"/>
        <v>1</v>
      </c>
      <c r="P1248" s="3">
        <f t="shared" si="239"/>
        <v>0</v>
      </c>
      <c r="Q1248" s="3"/>
    </row>
    <row r="1249" spans="1:17">
      <c r="A1249" s="1" t="str">
        <f t="shared" si="228"/>
        <v>~tausend~ : [taɔznt]</v>
      </c>
      <c r="B1249" s="2">
        <v>1</v>
      </c>
      <c r="C1249" s="1" t="s">
        <v>760</v>
      </c>
      <c r="D1249" s="3">
        <f t="shared" si="229"/>
        <v>4.8899755501222489E-4</v>
      </c>
      <c r="E1249" s="3" t="str">
        <f t="shared" si="230"/>
        <v>~tausend~</v>
      </c>
      <c r="F1249" s="3" t="str">
        <f t="shared" si="231"/>
        <v>[taɔznt]</v>
      </c>
      <c r="G1249" s="5">
        <f t="shared" si="232"/>
        <v>7</v>
      </c>
      <c r="H1249" s="5">
        <f t="shared" si="233"/>
        <v>6</v>
      </c>
      <c r="I1249" s="5">
        <f t="shared" si="234"/>
        <v>7</v>
      </c>
      <c r="J1249" s="3" cm="1">
        <f t="array" ref="J1249">SUM(_xlfn._xlws.FILTER($D$2:$D$1312,_xlfn.MAP($E$2:$E$1312,_xlfn.LAMBDA(_xlpm.x,_xlpm.x=$E1249))))</f>
        <v>4.8899755501222489E-4</v>
      </c>
      <c r="K1249" s="3">
        <f t="shared" si="235"/>
        <v>1</v>
      </c>
      <c r="L1249" s="3" cm="1">
        <f t="array" ref="L1249">SUM(_xlfn._xlws.FILTER($D$2:$D$1312,_xlfn.MAP($F$2:$F$1312,_xlfn.LAMBDA(_xlpm.x,_xlpm.x=$F1249))))</f>
        <v>4.8899755501222489E-4</v>
      </c>
      <c r="M1249" s="3">
        <f t="shared" si="236"/>
        <v>1</v>
      </c>
      <c r="N1249" s="3">
        <f t="shared" si="237"/>
        <v>0.27185717486836958</v>
      </c>
      <c r="O1249" s="3">
        <f t="shared" si="238"/>
        <v>1</v>
      </c>
      <c r="P1249" s="3">
        <f t="shared" si="239"/>
        <v>0</v>
      </c>
      <c r="Q1249" s="3"/>
    </row>
    <row r="1250" spans="1:17">
      <c r="A1250" s="1" t="str">
        <f t="shared" si="228"/>
        <v>~zeichen~ : [tsaɛçn]</v>
      </c>
      <c r="B1250" s="2">
        <v>1</v>
      </c>
      <c r="C1250" s="1" t="s">
        <v>759</v>
      </c>
      <c r="D1250" s="3">
        <f t="shared" si="229"/>
        <v>4.8899755501222489E-4</v>
      </c>
      <c r="E1250" s="3" t="str">
        <f t="shared" si="230"/>
        <v>~zeichen~</v>
      </c>
      <c r="F1250" s="3" t="str">
        <f t="shared" si="231"/>
        <v>[tsaɛçn]</v>
      </c>
      <c r="G1250" s="5">
        <f t="shared" si="232"/>
        <v>7</v>
      </c>
      <c r="H1250" s="5">
        <f t="shared" si="233"/>
        <v>6</v>
      </c>
      <c r="I1250" s="5">
        <f t="shared" si="234"/>
        <v>7</v>
      </c>
      <c r="J1250" s="3" cm="1">
        <f t="array" ref="J1250">SUM(_xlfn._xlws.FILTER($D$2:$D$1312,_xlfn.MAP($E$2:$E$1312,_xlfn.LAMBDA(_xlpm.x,_xlpm.x=$E1250))))</f>
        <v>4.8899755501222489E-4</v>
      </c>
      <c r="K1250" s="3">
        <f t="shared" si="235"/>
        <v>1</v>
      </c>
      <c r="L1250" s="3" cm="1">
        <f t="array" ref="L1250">SUM(_xlfn._xlws.FILTER($D$2:$D$1312,_xlfn.MAP($F$2:$F$1312,_xlfn.LAMBDA(_xlpm.x,_xlpm.x=$F1250))))</f>
        <v>4.8899755501222489E-4</v>
      </c>
      <c r="M1250" s="3">
        <f t="shared" si="236"/>
        <v>1</v>
      </c>
      <c r="N1250" s="3">
        <f t="shared" si="237"/>
        <v>0.27185717486836958</v>
      </c>
      <c r="O1250" s="3">
        <f t="shared" si="238"/>
        <v>1</v>
      </c>
      <c r="P1250" s="3">
        <f t="shared" si="239"/>
        <v>0</v>
      </c>
      <c r="Q1250" s="3"/>
    </row>
    <row r="1251" spans="1:17">
      <c r="A1251" s="1" t="str">
        <f t="shared" si="228"/>
        <v>~geister~ : [ɡaɛstɐ]</v>
      </c>
      <c r="B1251" s="2">
        <v>1</v>
      </c>
      <c r="C1251" s="1" t="s">
        <v>758</v>
      </c>
      <c r="D1251" s="3">
        <f t="shared" si="229"/>
        <v>4.8899755501222489E-4</v>
      </c>
      <c r="E1251" s="3" t="str">
        <f t="shared" si="230"/>
        <v>~geister~</v>
      </c>
      <c r="F1251" s="3" t="str">
        <f t="shared" si="231"/>
        <v>[ɡaɛstɐ]</v>
      </c>
      <c r="G1251" s="5">
        <f t="shared" si="232"/>
        <v>7</v>
      </c>
      <c r="H1251" s="5">
        <f t="shared" si="233"/>
        <v>6</v>
      </c>
      <c r="I1251" s="5">
        <f t="shared" si="234"/>
        <v>7</v>
      </c>
      <c r="J1251" s="3" cm="1">
        <f t="array" ref="J1251">SUM(_xlfn._xlws.FILTER($D$2:$D$1312,_xlfn.MAP($E$2:$E$1312,_xlfn.LAMBDA(_xlpm.x,_xlpm.x=$E1251))))</f>
        <v>4.8899755501222489E-4</v>
      </c>
      <c r="K1251" s="3">
        <f t="shared" si="235"/>
        <v>1</v>
      </c>
      <c r="L1251" s="3" cm="1">
        <f t="array" ref="L1251">SUM(_xlfn._xlws.FILTER($D$2:$D$1312,_xlfn.MAP($F$2:$F$1312,_xlfn.LAMBDA(_xlpm.x,_xlpm.x=$F1251))))</f>
        <v>4.8899755501222489E-4</v>
      </c>
      <c r="M1251" s="3">
        <f t="shared" si="236"/>
        <v>1</v>
      </c>
      <c r="N1251" s="3">
        <f t="shared" si="237"/>
        <v>0.27185717486836958</v>
      </c>
      <c r="O1251" s="3">
        <f t="shared" si="238"/>
        <v>1</v>
      </c>
      <c r="P1251" s="3">
        <f t="shared" si="239"/>
        <v>0</v>
      </c>
      <c r="Q1251" s="3"/>
    </row>
    <row r="1252" spans="1:17">
      <c r="A1252" s="1" t="str">
        <f t="shared" si="228"/>
        <v>~glauben~ : [ɡlaɔbm]</v>
      </c>
      <c r="B1252" s="2">
        <v>1</v>
      </c>
      <c r="C1252" s="1" t="s">
        <v>757</v>
      </c>
      <c r="D1252" s="3">
        <f t="shared" si="229"/>
        <v>4.8899755501222489E-4</v>
      </c>
      <c r="E1252" s="3" t="str">
        <f t="shared" si="230"/>
        <v>~glauben~</v>
      </c>
      <c r="F1252" s="3" t="str">
        <f t="shared" si="231"/>
        <v>[ɡlaɔbm]</v>
      </c>
      <c r="G1252" s="5">
        <f t="shared" si="232"/>
        <v>7</v>
      </c>
      <c r="H1252" s="5">
        <f t="shared" si="233"/>
        <v>6</v>
      </c>
      <c r="I1252" s="5">
        <f t="shared" si="234"/>
        <v>7</v>
      </c>
      <c r="J1252" s="3" cm="1">
        <f t="array" ref="J1252">SUM(_xlfn._xlws.FILTER($D$2:$D$1312,_xlfn.MAP($E$2:$E$1312,_xlfn.LAMBDA(_xlpm.x,_xlpm.x=$E1252))))</f>
        <v>4.8899755501222489E-4</v>
      </c>
      <c r="K1252" s="3">
        <f t="shared" si="235"/>
        <v>1</v>
      </c>
      <c r="L1252" s="3" cm="1">
        <f t="array" ref="L1252">SUM(_xlfn._xlws.FILTER($D$2:$D$1312,_xlfn.MAP($F$2:$F$1312,_xlfn.LAMBDA(_xlpm.x,_xlpm.x=$F1252))))</f>
        <v>4.8899755501222489E-4</v>
      </c>
      <c r="M1252" s="3">
        <f t="shared" si="236"/>
        <v>1</v>
      </c>
      <c r="N1252" s="3">
        <f t="shared" si="237"/>
        <v>0.27185717486836958</v>
      </c>
      <c r="O1252" s="3">
        <f t="shared" si="238"/>
        <v>1</v>
      </c>
      <c r="P1252" s="3">
        <f t="shared" si="239"/>
        <v>0</v>
      </c>
      <c r="Q1252" s="3"/>
    </row>
    <row r="1253" spans="1:17">
      <c r="A1253" s="1" t="str">
        <f t="shared" si="228"/>
        <v>~glückli~ : [ɡlʏklɪ]</v>
      </c>
      <c r="B1253" s="2">
        <v>1</v>
      </c>
      <c r="C1253" s="1" t="s">
        <v>756</v>
      </c>
      <c r="D1253" s="3">
        <f t="shared" si="229"/>
        <v>4.8899755501222489E-4</v>
      </c>
      <c r="E1253" s="3" t="str">
        <f t="shared" si="230"/>
        <v>~glückli~</v>
      </c>
      <c r="F1253" s="3" t="str">
        <f t="shared" si="231"/>
        <v>[ɡlʏklɪ]</v>
      </c>
      <c r="G1253" s="5">
        <f t="shared" si="232"/>
        <v>7</v>
      </c>
      <c r="H1253" s="5">
        <f t="shared" si="233"/>
        <v>6</v>
      </c>
      <c r="I1253" s="5">
        <f t="shared" si="234"/>
        <v>7</v>
      </c>
      <c r="J1253" s="3" cm="1">
        <f t="array" ref="J1253">SUM(_xlfn._xlws.FILTER($D$2:$D$1312,_xlfn.MAP($E$2:$E$1312,_xlfn.LAMBDA(_xlpm.x,_xlpm.x=$E1253))))</f>
        <v>4.8899755501222489E-4</v>
      </c>
      <c r="K1253" s="3">
        <f t="shared" si="235"/>
        <v>1</v>
      </c>
      <c r="L1253" s="3" cm="1">
        <f t="array" ref="L1253">SUM(_xlfn._xlws.FILTER($D$2:$D$1312,_xlfn.MAP($F$2:$F$1312,_xlfn.LAMBDA(_xlpm.x,_xlpm.x=$F1253))))</f>
        <v>4.8899755501222489E-4</v>
      </c>
      <c r="M1253" s="3">
        <f t="shared" si="236"/>
        <v>1</v>
      </c>
      <c r="N1253" s="3">
        <f t="shared" si="237"/>
        <v>0.27185717486836958</v>
      </c>
      <c r="O1253" s="3">
        <f t="shared" si="238"/>
        <v>1</v>
      </c>
      <c r="P1253" s="3">
        <f t="shared" si="239"/>
        <v>0</v>
      </c>
      <c r="Q1253" s="3"/>
    </row>
    <row r="1254" spans="1:17">
      <c r="A1254" s="1" t="str">
        <f t="shared" si="228"/>
        <v>~speiche~ : [ʃpaɛçe]</v>
      </c>
      <c r="B1254" s="2">
        <v>1</v>
      </c>
      <c r="C1254" s="1" t="s">
        <v>755</v>
      </c>
      <c r="D1254" s="3">
        <f t="shared" si="229"/>
        <v>4.8899755501222489E-4</v>
      </c>
      <c r="E1254" s="3" t="str">
        <f t="shared" si="230"/>
        <v>~speiche~</v>
      </c>
      <c r="F1254" s="3" t="str">
        <f t="shared" si="231"/>
        <v>[ʃpaɛçe]</v>
      </c>
      <c r="G1254" s="5">
        <f t="shared" si="232"/>
        <v>7</v>
      </c>
      <c r="H1254" s="5">
        <f t="shared" si="233"/>
        <v>6</v>
      </c>
      <c r="I1254" s="5">
        <f t="shared" si="234"/>
        <v>7</v>
      </c>
      <c r="J1254" s="3" cm="1">
        <f t="array" ref="J1254">SUM(_xlfn._xlws.FILTER($D$2:$D$1312,_xlfn.MAP($E$2:$E$1312,_xlfn.LAMBDA(_xlpm.x,_xlpm.x=$E1254))))</f>
        <v>4.8899755501222489E-4</v>
      </c>
      <c r="K1254" s="3">
        <f t="shared" si="235"/>
        <v>1</v>
      </c>
      <c r="L1254" s="3" cm="1">
        <f t="array" ref="L1254">SUM(_xlfn._xlws.FILTER($D$2:$D$1312,_xlfn.MAP($F$2:$F$1312,_xlfn.LAMBDA(_xlpm.x,_xlpm.x=$F1254))))</f>
        <v>4.8899755501222489E-4</v>
      </c>
      <c r="M1254" s="3">
        <f t="shared" si="236"/>
        <v>1</v>
      </c>
      <c r="N1254" s="3">
        <f t="shared" si="237"/>
        <v>0.27185717486836958</v>
      </c>
      <c r="O1254" s="3">
        <f t="shared" si="238"/>
        <v>1</v>
      </c>
      <c r="P1254" s="3">
        <f t="shared" si="239"/>
        <v>0</v>
      </c>
      <c r="Q1254" s="3"/>
    </row>
    <row r="1255" spans="1:17">
      <c r="A1255" s="1" t="str">
        <f t="shared" si="228"/>
        <v>~spielen~ : [ʃpiːln]</v>
      </c>
      <c r="B1255" s="2">
        <v>1</v>
      </c>
      <c r="C1255" s="1" t="s">
        <v>754</v>
      </c>
      <c r="D1255" s="3">
        <f t="shared" si="229"/>
        <v>4.8899755501222489E-4</v>
      </c>
      <c r="E1255" s="3" t="str">
        <f t="shared" si="230"/>
        <v>~spielen~</v>
      </c>
      <c r="F1255" s="3" t="str">
        <f t="shared" si="231"/>
        <v>[ʃpiːln]</v>
      </c>
      <c r="G1255" s="5">
        <f t="shared" si="232"/>
        <v>7</v>
      </c>
      <c r="H1255" s="5">
        <f t="shared" si="233"/>
        <v>6</v>
      </c>
      <c r="I1255" s="5">
        <f t="shared" si="234"/>
        <v>7</v>
      </c>
      <c r="J1255" s="3" cm="1">
        <f t="array" ref="J1255">SUM(_xlfn._xlws.FILTER($D$2:$D$1312,_xlfn.MAP($E$2:$E$1312,_xlfn.LAMBDA(_xlpm.x,_xlpm.x=$E1255))))</f>
        <v>4.8899755501222489E-4</v>
      </c>
      <c r="K1255" s="3">
        <f t="shared" si="235"/>
        <v>1</v>
      </c>
      <c r="L1255" s="3" cm="1">
        <f t="array" ref="L1255">SUM(_xlfn._xlws.FILTER($D$2:$D$1312,_xlfn.MAP($F$2:$F$1312,_xlfn.LAMBDA(_xlpm.x,_xlpm.x=$F1255))))</f>
        <v>4.8899755501222489E-4</v>
      </c>
      <c r="M1255" s="3">
        <f t="shared" si="236"/>
        <v>1</v>
      </c>
      <c r="N1255" s="3">
        <f t="shared" si="237"/>
        <v>0.27185717486836958</v>
      </c>
      <c r="O1255" s="3">
        <f t="shared" si="238"/>
        <v>1</v>
      </c>
      <c r="P1255" s="3">
        <f t="shared" si="239"/>
        <v>0</v>
      </c>
      <c r="Q1255" s="3"/>
    </row>
    <row r="1256" spans="1:17">
      <c r="A1256" s="1" t="str">
        <f t="shared" si="228"/>
        <v>~springe~ : [ʃpʁɪŋe]</v>
      </c>
      <c r="B1256" s="2">
        <v>1</v>
      </c>
      <c r="C1256" s="1" t="s">
        <v>753</v>
      </c>
      <c r="D1256" s="3">
        <f t="shared" si="229"/>
        <v>4.8899755501222489E-4</v>
      </c>
      <c r="E1256" s="3" t="str">
        <f t="shared" si="230"/>
        <v>~springe~</v>
      </c>
      <c r="F1256" s="3" t="str">
        <f t="shared" si="231"/>
        <v>[ʃpʁɪŋe]</v>
      </c>
      <c r="G1256" s="5">
        <f t="shared" si="232"/>
        <v>7</v>
      </c>
      <c r="H1256" s="5">
        <f t="shared" si="233"/>
        <v>6</v>
      </c>
      <c r="I1256" s="5">
        <f t="shared" si="234"/>
        <v>7</v>
      </c>
      <c r="J1256" s="3" cm="1">
        <f t="array" ref="J1256">SUM(_xlfn._xlws.FILTER($D$2:$D$1312,_xlfn.MAP($E$2:$E$1312,_xlfn.LAMBDA(_xlpm.x,_xlpm.x=$E1256))))</f>
        <v>4.8899755501222489E-4</v>
      </c>
      <c r="K1256" s="3">
        <f t="shared" si="235"/>
        <v>1</v>
      </c>
      <c r="L1256" s="3" cm="1">
        <f t="array" ref="L1256">SUM(_xlfn._xlws.FILTER($D$2:$D$1312,_xlfn.MAP($F$2:$F$1312,_xlfn.LAMBDA(_xlpm.x,_xlpm.x=$F1256))))</f>
        <v>4.8899755501222489E-4</v>
      </c>
      <c r="M1256" s="3">
        <f t="shared" si="236"/>
        <v>1</v>
      </c>
      <c r="N1256" s="3">
        <f t="shared" si="237"/>
        <v>0.27185717486836958</v>
      </c>
      <c r="O1256" s="3">
        <f t="shared" si="238"/>
        <v>1</v>
      </c>
      <c r="P1256" s="3">
        <f t="shared" si="239"/>
        <v>0</v>
      </c>
      <c r="Q1256" s="3"/>
    </row>
    <row r="1257" spans="1:17">
      <c r="A1257" s="1" t="str">
        <f t="shared" si="228"/>
        <v>~steigen~ : [ʃtaɛɡŋ]</v>
      </c>
      <c r="B1257" s="2">
        <v>1</v>
      </c>
      <c r="C1257" s="1" t="s">
        <v>752</v>
      </c>
      <c r="D1257" s="3">
        <f t="shared" si="229"/>
        <v>4.8899755501222489E-4</v>
      </c>
      <c r="E1257" s="3" t="str">
        <f t="shared" si="230"/>
        <v>~steigen~</v>
      </c>
      <c r="F1257" s="3" t="str">
        <f t="shared" si="231"/>
        <v>[ʃtaɛɡŋ]</v>
      </c>
      <c r="G1257" s="5">
        <f t="shared" si="232"/>
        <v>7</v>
      </c>
      <c r="H1257" s="5">
        <f t="shared" si="233"/>
        <v>6</v>
      </c>
      <c r="I1257" s="5">
        <f t="shared" si="234"/>
        <v>7</v>
      </c>
      <c r="J1257" s="3" cm="1">
        <f t="array" ref="J1257">SUM(_xlfn._xlws.FILTER($D$2:$D$1312,_xlfn.MAP($E$2:$E$1312,_xlfn.LAMBDA(_xlpm.x,_xlpm.x=$E1257))))</f>
        <v>4.8899755501222489E-4</v>
      </c>
      <c r="K1257" s="3">
        <f t="shared" si="235"/>
        <v>1</v>
      </c>
      <c r="L1257" s="3" cm="1">
        <f t="array" ref="L1257">SUM(_xlfn._xlws.FILTER($D$2:$D$1312,_xlfn.MAP($F$2:$F$1312,_xlfn.LAMBDA(_xlpm.x,_xlpm.x=$F1257))))</f>
        <v>4.8899755501222489E-4</v>
      </c>
      <c r="M1257" s="3">
        <f t="shared" si="236"/>
        <v>1</v>
      </c>
      <c r="N1257" s="3">
        <f t="shared" si="237"/>
        <v>0.27185717486836958</v>
      </c>
      <c r="O1257" s="3">
        <f t="shared" si="238"/>
        <v>1</v>
      </c>
      <c r="P1257" s="3">
        <f t="shared" si="239"/>
        <v>0</v>
      </c>
      <c r="Q1257" s="3"/>
    </row>
    <row r="1258" spans="1:17">
      <c r="A1258" s="1" t="str">
        <f t="shared" si="228"/>
        <v>~sterben~ : [ʃtɛʁbm]</v>
      </c>
      <c r="B1258" s="2">
        <v>1</v>
      </c>
      <c r="C1258" s="1" t="s">
        <v>751</v>
      </c>
      <c r="D1258" s="3">
        <f t="shared" si="229"/>
        <v>4.8899755501222489E-4</v>
      </c>
      <c r="E1258" s="3" t="str">
        <f t="shared" si="230"/>
        <v>~sterben~</v>
      </c>
      <c r="F1258" s="3" t="str">
        <f t="shared" si="231"/>
        <v>[ʃtɛʁbm]</v>
      </c>
      <c r="G1258" s="5">
        <f t="shared" si="232"/>
        <v>7</v>
      </c>
      <c r="H1258" s="5">
        <f t="shared" si="233"/>
        <v>6</v>
      </c>
      <c r="I1258" s="5">
        <f t="shared" si="234"/>
        <v>7</v>
      </c>
      <c r="J1258" s="3" cm="1">
        <f t="array" ref="J1258">SUM(_xlfn._xlws.FILTER($D$2:$D$1312,_xlfn.MAP($E$2:$E$1312,_xlfn.LAMBDA(_xlpm.x,_xlpm.x=$E1258))))</f>
        <v>4.8899755501222489E-4</v>
      </c>
      <c r="K1258" s="3">
        <f t="shared" si="235"/>
        <v>1</v>
      </c>
      <c r="L1258" s="3" cm="1">
        <f t="array" ref="L1258">SUM(_xlfn._xlws.FILTER($D$2:$D$1312,_xlfn.MAP($F$2:$F$1312,_xlfn.LAMBDA(_xlpm.x,_xlpm.x=$F1258))))</f>
        <v>4.8899755501222489E-4</v>
      </c>
      <c r="M1258" s="3">
        <f t="shared" si="236"/>
        <v>1</v>
      </c>
      <c r="N1258" s="3">
        <f t="shared" si="237"/>
        <v>0.27185717486836958</v>
      </c>
      <c r="O1258" s="3">
        <f t="shared" si="238"/>
        <v>1</v>
      </c>
      <c r="P1258" s="3">
        <f t="shared" si="239"/>
        <v>0</v>
      </c>
      <c r="Q1258" s="3"/>
    </row>
    <row r="1259" spans="1:17">
      <c r="A1259" s="1" t="str">
        <f t="shared" si="228"/>
        <v>~schwanz~ : [ʃvants]</v>
      </c>
      <c r="B1259" s="2">
        <v>1</v>
      </c>
      <c r="C1259" s="1" t="s">
        <v>750</v>
      </c>
      <c r="D1259" s="3">
        <f t="shared" si="229"/>
        <v>4.8899755501222489E-4</v>
      </c>
      <c r="E1259" s="3" t="str">
        <f t="shared" si="230"/>
        <v>~schwanz~</v>
      </c>
      <c r="F1259" s="3" t="str">
        <f t="shared" si="231"/>
        <v>[ʃvants]</v>
      </c>
      <c r="G1259" s="5">
        <f t="shared" si="232"/>
        <v>7</v>
      </c>
      <c r="H1259" s="5">
        <f t="shared" si="233"/>
        <v>6</v>
      </c>
      <c r="I1259" s="5">
        <f t="shared" si="234"/>
        <v>7</v>
      </c>
      <c r="J1259" s="3" cm="1">
        <f t="array" ref="J1259">SUM(_xlfn._xlws.FILTER($D$2:$D$1312,_xlfn.MAP($E$2:$E$1312,_xlfn.LAMBDA(_xlpm.x,_xlpm.x=$E1259))))</f>
        <v>4.8899755501222489E-4</v>
      </c>
      <c r="K1259" s="3">
        <f t="shared" si="235"/>
        <v>1</v>
      </c>
      <c r="L1259" s="3" cm="1">
        <f t="array" ref="L1259">SUM(_xlfn._xlws.FILTER($D$2:$D$1312,_xlfn.MAP($F$2:$F$1312,_xlfn.LAMBDA(_xlpm.x,_xlpm.x=$F1259))))</f>
        <v>4.8899755501222489E-4</v>
      </c>
      <c r="M1259" s="3">
        <f t="shared" si="236"/>
        <v>1</v>
      </c>
      <c r="N1259" s="3">
        <f t="shared" si="237"/>
        <v>0.27185717486836958</v>
      </c>
      <c r="O1259" s="3">
        <f t="shared" si="238"/>
        <v>1</v>
      </c>
      <c r="P1259" s="3">
        <f t="shared" si="239"/>
        <v>0</v>
      </c>
      <c r="Q1259" s="3"/>
    </row>
    <row r="1260" spans="1:17">
      <c r="A1260" s="1" t="str">
        <f t="shared" si="228"/>
        <v>~schwarz~ : [ʃvaʁts]</v>
      </c>
      <c r="B1260" s="2">
        <v>1</v>
      </c>
      <c r="C1260" s="1" t="s">
        <v>749</v>
      </c>
      <c r="D1260" s="3">
        <f t="shared" si="229"/>
        <v>4.8899755501222489E-4</v>
      </c>
      <c r="E1260" s="3" t="str">
        <f t="shared" si="230"/>
        <v>~schwarz~</v>
      </c>
      <c r="F1260" s="3" t="str">
        <f t="shared" si="231"/>
        <v>[ʃvaʁts]</v>
      </c>
      <c r="G1260" s="5">
        <f t="shared" si="232"/>
        <v>7</v>
      </c>
      <c r="H1260" s="5">
        <f t="shared" si="233"/>
        <v>6</v>
      </c>
      <c r="I1260" s="5">
        <f t="shared" si="234"/>
        <v>7</v>
      </c>
      <c r="J1260" s="3" cm="1">
        <f t="array" ref="J1260">SUM(_xlfn._xlws.FILTER($D$2:$D$1312,_xlfn.MAP($E$2:$E$1312,_xlfn.LAMBDA(_xlpm.x,_xlpm.x=$E1260))))</f>
        <v>4.8899755501222489E-4</v>
      </c>
      <c r="K1260" s="3">
        <f t="shared" si="235"/>
        <v>1</v>
      </c>
      <c r="L1260" s="3" cm="1">
        <f t="array" ref="L1260">SUM(_xlfn._xlws.FILTER($D$2:$D$1312,_xlfn.MAP($F$2:$F$1312,_xlfn.LAMBDA(_xlpm.x,_xlpm.x=$F1260))))</f>
        <v>4.8899755501222489E-4</v>
      </c>
      <c r="M1260" s="3">
        <f t="shared" si="236"/>
        <v>1</v>
      </c>
      <c r="N1260" s="3">
        <f t="shared" si="237"/>
        <v>0.27185717486836958</v>
      </c>
      <c r="O1260" s="3">
        <f t="shared" si="238"/>
        <v>1</v>
      </c>
      <c r="P1260" s="3">
        <f t="shared" si="239"/>
        <v>0</v>
      </c>
      <c r="Q1260" s="3"/>
    </row>
    <row r="1261" spans="1:17">
      <c r="A1261" s="1" t="str">
        <f t="shared" si="228"/>
        <v>~auftre~ : [aɔftʁeː]</v>
      </c>
      <c r="B1261" s="2">
        <v>1</v>
      </c>
      <c r="C1261" s="1" t="s">
        <v>748</v>
      </c>
      <c r="D1261" s="3">
        <f t="shared" si="229"/>
        <v>4.8899755501222489E-4</v>
      </c>
      <c r="E1261" s="1" t="str">
        <f t="shared" si="230"/>
        <v>~auftre~</v>
      </c>
      <c r="F1261" s="1" t="str">
        <f t="shared" si="231"/>
        <v>[aɔftʁeː]</v>
      </c>
      <c r="G1261" s="5">
        <f t="shared" si="232"/>
        <v>6</v>
      </c>
      <c r="H1261" s="5">
        <f t="shared" si="233"/>
        <v>7</v>
      </c>
      <c r="I1261" s="5">
        <f t="shared" si="234"/>
        <v>7</v>
      </c>
      <c r="J1261" s="3" cm="1">
        <f t="array" ref="J1261">SUM(_xlfn._xlws.FILTER($D$2:$D$1312,_xlfn.MAP($E$2:$E$1312,_xlfn.LAMBDA(_xlpm.x,_xlpm.x=$E1261))))</f>
        <v>4.8899755501222489E-4</v>
      </c>
      <c r="K1261" s="3">
        <f t="shared" si="235"/>
        <v>1</v>
      </c>
      <c r="L1261" s="3" cm="1">
        <f t="array" ref="L1261">SUM(_xlfn._xlws.FILTER($D$2:$D$1312,_xlfn.MAP($F$2:$F$1312,_xlfn.LAMBDA(_xlpm.x,_xlpm.x=$F1261))))</f>
        <v>4.8899755501222489E-4</v>
      </c>
      <c r="M1261" s="3">
        <f t="shared" si="236"/>
        <v>1</v>
      </c>
      <c r="N1261" s="3">
        <f t="shared" si="237"/>
        <v>0.28725561847890652</v>
      </c>
      <c r="O1261" s="3">
        <f t="shared" si="238"/>
        <v>1</v>
      </c>
      <c r="P1261" s="3">
        <f t="shared" si="239"/>
        <v>0</v>
      </c>
      <c r="Q1261" s="3"/>
    </row>
    <row r="1262" spans="1:17">
      <c r="A1262" s="1" t="str">
        <f t="shared" si="228"/>
        <v>~beispie~ : [baɛʃpiː]</v>
      </c>
      <c r="B1262" s="2">
        <v>1</v>
      </c>
      <c r="C1262" s="1" t="s">
        <v>747</v>
      </c>
      <c r="D1262" s="3">
        <f t="shared" si="229"/>
        <v>4.8899755501222489E-4</v>
      </c>
      <c r="E1262" s="1" t="str">
        <f t="shared" si="230"/>
        <v>~beispie~</v>
      </c>
      <c r="F1262" s="1" t="str">
        <f t="shared" si="231"/>
        <v>[baɛʃpiː]</v>
      </c>
      <c r="G1262" s="5">
        <f t="shared" si="232"/>
        <v>7</v>
      </c>
      <c r="H1262" s="5">
        <f t="shared" si="233"/>
        <v>7</v>
      </c>
      <c r="I1262" s="5">
        <f t="shared" si="234"/>
        <v>7</v>
      </c>
      <c r="J1262" s="3" cm="1">
        <f t="array" ref="J1262">SUM(_xlfn._xlws.FILTER($D$2:$D$1312,_xlfn.MAP($E$2:$E$1312,_xlfn.LAMBDA(_xlpm.x,_xlpm.x=$E1262))))</f>
        <v>4.8899755501222489E-4</v>
      </c>
      <c r="K1262" s="3">
        <f t="shared" si="235"/>
        <v>1</v>
      </c>
      <c r="L1262" s="3" cm="1">
        <f t="array" ref="L1262">SUM(_xlfn._xlws.FILTER($D$2:$D$1312,_xlfn.MAP($F$2:$F$1312,_xlfn.LAMBDA(_xlpm.x,_xlpm.x=$F1262))))</f>
        <v>4.8899755501222489E-4</v>
      </c>
      <c r="M1262" s="3">
        <f t="shared" si="236"/>
        <v>1</v>
      </c>
      <c r="N1262" s="3">
        <f t="shared" si="237"/>
        <v>0.28725561847890652</v>
      </c>
      <c r="O1262" s="3">
        <f t="shared" si="238"/>
        <v>1</v>
      </c>
      <c r="P1262" s="3">
        <f t="shared" si="239"/>
        <v>0</v>
      </c>
      <c r="Q1262" s="3"/>
    </row>
    <row r="1263" spans="1:17">
      <c r="A1263" s="1" t="str">
        <f t="shared" si="228"/>
        <v>~ftreten~ : [ftʁeːtn]</v>
      </c>
      <c r="B1263" s="2">
        <v>1</v>
      </c>
      <c r="C1263" s="1" t="s">
        <v>746</v>
      </c>
      <c r="D1263" s="3">
        <f t="shared" si="229"/>
        <v>4.8899755501222489E-4</v>
      </c>
      <c r="E1263" s="3" t="str">
        <f t="shared" si="230"/>
        <v>~ftreten~</v>
      </c>
      <c r="F1263" s="3" t="str">
        <f t="shared" si="231"/>
        <v>[ftʁeːtn]</v>
      </c>
      <c r="G1263" s="5">
        <f t="shared" si="232"/>
        <v>7</v>
      </c>
      <c r="H1263" s="5">
        <f t="shared" si="233"/>
        <v>7</v>
      </c>
      <c r="I1263" s="5">
        <f t="shared" si="234"/>
        <v>7</v>
      </c>
      <c r="J1263" s="3" cm="1">
        <f t="array" ref="J1263">SUM(_xlfn._xlws.FILTER($D$2:$D$1312,_xlfn.MAP($E$2:$E$1312,_xlfn.LAMBDA(_xlpm.x,_xlpm.x=$E1263))))</f>
        <v>4.8899755501222489E-4</v>
      </c>
      <c r="K1263" s="3">
        <f t="shared" si="235"/>
        <v>1</v>
      </c>
      <c r="L1263" s="3" cm="1">
        <f t="array" ref="L1263">SUM(_xlfn._xlws.FILTER($D$2:$D$1312,_xlfn.MAP($F$2:$F$1312,_xlfn.LAMBDA(_xlpm.x,_xlpm.x=$F1263))))</f>
        <v>4.8899755501222489E-4</v>
      </c>
      <c r="M1263" s="3">
        <f t="shared" si="236"/>
        <v>1</v>
      </c>
      <c r="N1263" s="3">
        <f t="shared" si="237"/>
        <v>0.28725561847890652</v>
      </c>
      <c r="O1263" s="3">
        <f t="shared" si="238"/>
        <v>1</v>
      </c>
      <c r="P1263" s="3">
        <f t="shared" si="239"/>
        <v>0</v>
      </c>
      <c r="Q1263" s="3"/>
    </row>
    <row r="1264" spans="1:17">
      <c r="A1264" s="1" t="str">
        <f t="shared" si="228"/>
        <v>~ktion~ : [ktsioːn]</v>
      </c>
      <c r="B1264" s="2">
        <v>1</v>
      </c>
      <c r="C1264" s="1" t="s">
        <v>745</v>
      </c>
      <c r="D1264" s="3">
        <f t="shared" si="229"/>
        <v>4.8899755501222489E-4</v>
      </c>
      <c r="E1264" s="1" t="str">
        <f t="shared" si="230"/>
        <v>~ktion~</v>
      </c>
      <c r="F1264" s="1" t="str">
        <f t="shared" si="231"/>
        <v>[ktsioːn]</v>
      </c>
      <c r="G1264" s="5">
        <f t="shared" si="232"/>
        <v>5</v>
      </c>
      <c r="H1264" s="5">
        <f t="shared" si="233"/>
        <v>7</v>
      </c>
      <c r="I1264" s="5">
        <f t="shared" si="234"/>
        <v>7</v>
      </c>
      <c r="J1264" s="3" cm="1">
        <f t="array" ref="J1264">SUM(_xlfn._xlws.FILTER($D$2:$D$1312,_xlfn.MAP($E$2:$E$1312,_xlfn.LAMBDA(_xlpm.x,_xlpm.x=$E1264))))</f>
        <v>4.8899755501222489E-4</v>
      </c>
      <c r="K1264" s="3">
        <f t="shared" si="235"/>
        <v>1</v>
      </c>
      <c r="L1264" s="3" cm="1">
        <f t="array" ref="L1264">SUM(_xlfn._xlws.FILTER($D$2:$D$1312,_xlfn.MAP($F$2:$F$1312,_xlfn.LAMBDA(_xlpm.x,_xlpm.x=$F1264))))</f>
        <v>4.8899755501222489E-4</v>
      </c>
      <c r="M1264" s="3">
        <f t="shared" si="236"/>
        <v>1</v>
      </c>
      <c r="N1264" s="3">
        <f t="shared" si="237"/>
        <v>0.28725561847890652</v>
      </c>
      <c r="O1264" s="3">
        <f t="shared" si="238"/>
        <v>1</v>
      </c>
      <c r="P1264" s="3">
        <f t="shared" si="239"/>
        <v>0</v>
      </c>
      <c r="Q1264" s="3"/>
    </row>
    <row r="1265" spans="1:17">
      <c r="A1265" s="1" t="str">
        <f t="shared" si="228"/>
        <v>~nstrume~ : [nstʁumɛ]</v>
      </c>
      <c r="B1265" s="2">
        <v>1</v>
      </c>
      <c r="C1265" s="1" t="s">
        <v>744</v>
      </c>
      <c r="D1265" s="3">
        <f t="shared" si="229"/>
        <v>4.8899755501222489E-4</v>
      </c>
      <c r="E1265" s="1" t="str">
        <f t="shared" si="230"/>
        <v>~nstrume~</v>
      </c>
      <c r="F1265" s="1" t="str">
        <f t="shared" si="231"/>
        <v>[nstʁumɛ]</v>
      </c>
      <c r="G1265" s="5">
        <f t="shared" si="232"/>
        <v>7</v>
      </c>
      <c r="H1265" s="5">
        <f t="shared" si="233"/>
        <v>7</v>
      </c>
      <c r="I1265" s="5">
        <f t="shared" si="234"/>
        <v>7</v>
      </c>
      <c r="J1265" s="3" cm="1">
        <f t="array" ref="J1265">SUM(_xlfn._xlws.FILTER($D$2:$D$1312,_xlfn.MAP($E$2:$E$1312,_xlfn.LAMBDA(_xlpm.x,_xlpm.x=$E1265))))</f>
        <v>4.8899755501222489E-4</v>
      </c>
      <c r="K1265" s="3">
        <f t="shared" si="235"/>
        <v>1</v>
      </c>
      <c r="L1265" s="3" cm="1">
        <f t="array" ref="L1265">SUM(_xlfn._xlws.FILTER($D$2:$D$1312,_xlfn.MAP($F$2:$F$1312,_xlfn.LAMBDA(_xlpm.x,_xlpm.x=$F1265))))</f>
        <v>4.8899755501222489E-4</v>
      </c>
      <c r="M1265" s="3">
        <f t="shared" si="236"/>
        <v>1</v>
      </c>
      <c r="N1265" s="3">
        <f t="shared" si="237"/>
        <v>0.28725561847890652</v>
      </c>
      <c r="O1265" s="3">
        <f t="shared" si="238"/>
        <v>1</v>
      </c>
      <c r="P1265" s="3">
        <f t="shared" si="239"/>
        <v>0</v>
      </c>
      <c r="Q1265" s="3"/>
    </row>
    <row r="1266" spans="1:17">
      <c r="A1266" s="1" t="str">
        <f t="shared" si="228"/>
        <v>~pflege~ : [pfleːɡe]</v>
      </c>
      <c r="B1266" s="2">
        <v>1</v>
      </c>
      <c r="C1266" s="1" t="s">
        <v>743</v>
      </c>
      <c r="D1266" s="3">
        <f t="shared" si="229"/>
        <v>4.8899755501222489E-4</v>
      </c>
      <c r="E1266" s="3" t="str">
        <f t="shared" si="230"/>
        <v>~pflege~</v>
      </c>
      <c r="F1266" s="3" t="str">
        <f t="shared" si="231"/>
        <v>[pfleːɡe]</v>
      </c>
      <c r="G1266" s="5">
        <f t="shared" si="232"/>
        <v>6</v>
      </c>
      <c r="H1266" s="5">
        <f t="shared" si="233"/>
        <v>7</v>
      </c>
      <c r="I1266" s="5">
        <f t="shared" si="234"/>
        <v>7</v>
      </c>
      <c r="J1266" s="3" cm="1">
        <f t="array" ref="J1266">SUM(_xlfn._xlws.FILTER($D$2:$D$1312,_xlfn.MAP($E$2:$E$1312,_xlfn.LAMBDA(_xlpm.x,_xlpm.x=$E1266))))</f>
        <v>4.8899755501222489E-4</v>
      </c>
      <c r="K1266" s="3">
        <f t="shared" si="235"/>
        <v>1</v>
      </c>
      <c r="L1266" s="3" cm="1">
        <f t="array" ref="L1266">SUM(_xlfn._xlws.FILTER($D$2:$D$1312,_xlfn.MAP($F$2:$F$1312,_xlfn.LAMBDA(_xlpm.x,_xlpm.x=$F1266))))</f>
        <v>4.8899755501222489E-4</v>
      </c>
      <c r="M1266" s="3">
        <f t="shared" si="236"/>
        <v>1</v>
      </c>
      <c r="N1266" s="3">
        <f t="shared" si="237"/>
        <v>0.28725561847890652</v>
      </c>
      <c r="O1266" s="3">
        <f t="shared" si="238"/>
        <v>1</v>
      </c>
      <c r="P1266" s="3">
        <f t="shared" si="239"/>
        <v>0</v>
      </c>
      <c r="Q1266" s="3"/>
    </row>
    <row r="1267" spans="1:17">
      <c r="A1267" s="1" t="str">
        <f t="shared" si="228"/>
        <v>~plizie~ : [plitsiː]</v>
      </c>
      <c r="B1267" s="2">
        <v>1</v>
      </c>
      <c r="C1267" s="1" t="s">
        <v>742</v>
      </c>
      <c r="D1267" s="3">
        <f t="shared" si="229"/>
        <v>4.8899755501222489E-4</v>
      </c>
      <c r="E1267" s="3" t="str">
        <f t="shared" si="230"/>
        <v>~plizie~</v>
      </c>
      <c r="F1267" s="3" t="str">
        <f t="shared" si="231"/>
        <v>[plitsiː]</v>
      </c>
      <c r="G1267" s="5">
        <f t="shared" si="232"/>
        <v>6</v>
      </c>
      <c r="H1267" s="5">
        <f t="shared" si="233"/>
        <v>7</v>
      </c>
      <c r="I1267" s="5">
        <f t="shared" si="234"/>
        <v>7</v>
      </c>
      <c r="J1267" s="3" cm="1">
        <f t="array" ref="J1267">SUM(_xlfn._xlws.FILTER($D$2:$D$1312,_xlfn.MAP($E$2:$E$1312,_xlfn.LAMBDA(_xlpm.x,_xlpm.x=$E1267))))</f>
        <v>4.8899755501222489E-4</v>
      </c>
      <c r="K1267" s="3">
        <f t="shared" si="235"/>
        <v>1</v>
      </c>
      <c r="L1267" s="3" cm="1">
        <f t="array" ref="L1267">SUM(_xlfn._xlws.FILTER($D$2:$D$1312,_xlfn.MAP($F$2:$F$1312,_xlfn.LAMBDA(_xlpm.x,_xlpm.x=$F1267))))</f>
        <v>4.8899755501222489E-4</v>
      </c>
      <c r="M1267" s="3">
        <f t="shared" si="236"/>
        <v>1</v>
      </c>
      <c r="N1267" s="3">
        <f t="shared" si="237"/>
        <v>0.28725561847890652</v>
      </c>
      <c r="O1267" s="3">
        <f t="shared" si="238"/>
        <v>1</v>
      </c>
      <c r="P1267" s="3">
        <f t="shared" si="239"/>
        <v>0</v>
      </c>
      <c r="Q1267" s="3"/>
    </row>
    <row r="1268" spans="1:17">
      <c r="A1268" s="1" t="str">
        <f t="shared" si="228"/>
        <v>~plötzli~ : [plœtslɪ]</v>
      </c>
      <c r="B1268" s="2">
        <v>1</v>
      </c>
      <c r="C1268" s="1" t="s">
        <v>741</v>
      </c>
      <c r="D1268" s="3">
        <f t="shared" si="229"/>
        <v>4.8899755501222489E-4</v>
      </c>
      <c r="E1268" s="1" t="str">
        <f t="shared" si="230"/>
        <v>~plötzli~</v>
      </c>
      <c r="F1268" s="1" t="str">
        <f t="shared" si="231"/>
        <v>[plœtslɪ]</v>
      </c>
      <c r="G1268" s="5">
        <f t="shared" si="232"/>
        <v>7</v>
      </c>
      <c r="H1268" s="5">
        <f t="shared" si="233"/>
        <v>7</v>
      </c>
      <c r="I1268" s="5">
        <f t="shared" si="234"/>
        <v>7</v>
      </c>
      <c r="J1268" s="3" cm="1">
        <f t="array" ref="J1268">SUM(_xlfn._xlws.FILTER($D$2:$D$1312,_xlfn.MAP($E$2:$E$1312,_xlfn.LAMBDA(_xlpm.x,_xlpm.x=$E1268))))</f>
        <v>4.8899755501222489E-4</v>
      </c>
      <c r="K1268" s="3">
        <f t="shared" si="235"/>
        <v>1</v>
      </c>
      <c r="L1268" s="3" cm="1">
        <f t="array" ref="L1268">SUM(_xlfn._xlws.FILTER($D$2:$D$1312,_xlfn.MAP($F$2:$F$1312,_xlfn.LAMBDA(_xlpm.x,_xlpm.x=$F1268))))</f>
        <v>4.8899755501222489E-4</v>
      </c>
      <c r="M1268" s="3">
        <f t="shared" si="236"/>
        <v>1</v>
      </c>
      <c r="N1268" s="3">
        <f t="shared" si="237"/>
        <v>0.28725561847890652</v>
      </c>
      <c r="O1268" s="3">
        <f t="shared" si="238"/>
        <v>1</v>
      </c>
      <c r="P1268" s="3">
        <f t="shared" si="239"/>
        <v>0</v>
      </c>
      <c r="Q1268" s="3"/>
    </row>
    <row r="1269" spans="1:17">
      <c r="A1269" s="1" t="str">
        <f t="shared" si="228"/>
        <v>~bstanz~ : [pstants]</v>
      </c>
      <c r="B1269" s="2">
        <v>1</v>
      </c>
      <c r="C1269" s="1" t="s">
        <v>740</v>
      </c>
      <c r="D1269" s="3">
        <f t="shared" si="229"/>
        <v>4.8899755501222489E-4</v>
      </c>
      <c r="E1269" s="1" t="str">
        <f t="shared" si="230"/>
        <v>~bstanz~</v>
      </c>
      <c r="F1269" s="1" t="str">
        <f t="shared" si="231"/>
        <v>[pstants]</v>
      </c>
      <c r="G1269" s="5">
        <f t="shared" si="232"/>
        <v>6</v>
      </c>
      <c r="H1269" s="5">
        <f t="shared" si="233"/>
        <v>7</v>
      </c>
      <c r="I1269" s="5">
        <f t="shared" si="234"/>
        <v>7</v>
      </c>
      <c r="J1269" s="3" cm="1">
        <f t="array" ref="J1269">SUM(_xlfn._xlws.FILTER($D$2:$D$1312,_xlfn.MAP($E$2:$E$1312,_xlfn.LAMBDA(_xlpm.x,_xlpm.x=$E1269))))</f>
        <v>4.8899755501222489E-4</v>
      </c>
      <c r="K1269" s="3">
        <f t="shared" si="235"/>
        <v>1</v>
      </c>
      <c r="L1269" s="3" cm="1">
        <f t="array" ref="L1269">SUM(_xlfn._xlws.FILTER($D$2:$D$1312,_xlfn.MAP($F$2:$F$1312,_xlfn.LAMBDA(_xlpm.x,_xlpm.x=$F1269))))</f>
        <v>4.8899755501222489E-4</v>
      </c>
      <c r="M1269" s="3">
        <f t="shared" si="236"/>
        <v>1</v>
      </c>
      <c r="N1269" s="3">
        <f t="shared" si="237"/>
        <v>0.28725561847890652</v>
      </c>
      <c r="O1269" s="3">
        <f t="shared" si="238"/>
        <v>1</v>
      </c>
      <c r="P1269" s="3">
        <f t="shared" si="239"/>
        <v>0</v>
      </c>
      <c r="Q1269" s="3"/>
    </row>
    <row r="1270" spans="1:17">
      <c r="A1270" s="1" t="str">
        <f t="shared" si="228"/>
        <v>~proble~ : [pʁobleː]</v>
      </c>
      <c r="B1270" s="2">
        <v>1</v>
      </c>
      <c r="C1270" s="1" t="s">
        <v>739</v>
      </c>
      <c r="D1270" s="3">
        <f t="shared" si="229"/>
        <v>4.8899755501222489E-4</v>
      </c>
      <c r="E1270" s="1" t="str">
        <f t="shared" si="230"/>
        <v>~proble~</v>
      </c>
      <c r="F1270" s="1" t="str">
        <f t="shared" si="231"/>
        <v>[pʁobleː]</v>
      </c>
      <c r="G1270" s="5">
        <f t="shared" si="232"/>
        <v>6</v>
      </c>
      <c r="H1270" s="5">
        <f t="shared" si="233"/>
        <v>7</v>
      </c>
      <c r="I1270" s="5">
        <f t="shared" si="234"/>
        <v>7</v>
      </c>
      <c r="J1270" s="3" cm="1">
        <f t="array" ref="J1270">SUM(_xlfn._xlws.FILTER($D$2:$D$1312,_xlfn.MAP($E$2:$E$1312,_xlfn.LAMBDA(_xlpm.x,_xlpm.x=$E1270))))</f>
        <v>4.8899755501222489E-4</v>
      </c>
      <c r="K1270" s="3">
        <f t="shared" si="235"/>
        <v>1</v>
      </c>
      <c r="L1270" s="3" cm="1">
        <f t="array" ref="L1270">SUM(_xlfn._xlws.FILTER($D$2:$D$1312,_xlfn.MAP($F$2:$F$1312,_xlfn.LAMBDA(_xlpm.x,_xlpm.x=$F1270))))</f>
        <v>4.8899755501222489E-4</v>
      </c>
      <c r="M1270" s="3">
        <f t="shared" si="236"/>
        <v>1</v>
      </c>
      <c r="N1270" s="3">
        <f t="shared" si="237"/>
        <v>0.28725561847890652</v>
      </c>
      <c r="O1270" s="3">
        <f t="shared" si="238"/>
        <v>1</v>
      </c>
      <c r="P1270" s="3">
        <f t="shared" si="239"/>
        <v>0</v>
      </c>
      <c r="Q1270" s="3"/>
    </row>
    <row r="1271" spans="1:17">
      <c r="A1271" s="1" t="str">
        <f t="shared" si="228"/>
        <v>~sklave~ : [sklaːve]</v>
      </c>
      <c r="B1271" s="2">
        <v>1</v>
      </c>
      <c r="C1271" s="1" t="s">
        <v>738</v>
      </c>
      <c r="D1271" s="3">
        <f t="shared" si="229"/>
        <v>4.8899755501222489E-4</v>
      </c>
      <c r="E1271" s="3" t="str">
        <f t="shared" si="230"/>
        <v>~sklave~</v>
      </c>
      <c r="F1271" s="3" t="str">
        <f t="shared" si="231"/>
        <v>[sklaːve]</v>
      </c>
      <c r="G1271" s="5">
        <f t="shared" si="232"/>
        <v>6</v>
      </c>
      <c r="H1271" s="5">
        <f t="shared" si="233"/>
        <v>7</v>
      </c>
      <c r="I1271" s="5">
        <f t="shared" si="234"/>
        <v>7</v>
      </c>
      <c r="J1271" s="3" cm="1">
        <f t="array" ref="J1271">SUM(_xlfn._xlws.FILTER($D$2:$D$1312,_xlfn.MAP($E$2:$E$1312,_xlfn.LAMBDA(_xlpm.x,_xlpm.x=$E1271))))</f>
        <v>4.8899755501222489E-4</v>
      </c>
      <c r="K1271" s="3">
        <f t="shared" si="235"/>
        <v>1</v>
      </c>
      <c r="L1271" s="3" cm="1">
        <f t="array" ref="L1271">SUM(_xlfn._xlws.FILTER($D$2:$D$1312,_xlfn.MAP($F$2:$F$1312,_xlfn.LAMBDA(_xlpm.x,_xlpm.x=$F1271))))</f>
        <v>4.8899755501222489E-4</v>
      </c>
      <c r="M1271" s="3">
        <f t="shared" si="236"/>
        <v>1</v>
      </c>
      <c r="N1271" s="3">
        <f t="shared" si="237"/>
        <v>0.28725561847890652</v>
      </c>
      <c r="O1271" s="3">
        <f t="shared" si="238"/>
        <v>1</v>
      </c>
      <c r="P1271" s="3">
        <f t="shared" si="239"/>
        <v>0</v>
      </c>
      <c r="Q1271" s="3"/>
    </row>
    <row r="1272" spans="1:17">
      <c r="A1272" s="1" t="str">
        <f t="shared" si="228"/>
        <v>~ziemli~ : [tsiːmlɪ]</v>
      </c>
      <c r="B1272" s="2">
        <v>1</v>
      </c>
      <c r="C1272" s="1" t="s">
        <v>737</v>
      </c>
      <c r="D1272" s="3">
        <f t="shared" si="229"/>
        <v>4.8899755501222489E-4</v>
      </c>
      <c r="E1272" s="3" t="str">
        <f t="shared" si="230"/>
        <v>~ziemli~</v>
      </c>
      <c r="F1272" s="3" t="str">
        <f t="shared" si="231"/>
        <v>[tsiːmlɪ]</v>
      </c>
      <c r="G1272" s="5">
        <f t="shared" si="232"/>
        <v>6</v>
      </c>
      <c r="H1272" s="5">
        <f t="shared" si="233"/>
        <v>7</v>
      </c>
      <c r="I1272" s="5">
        <f t="shared" si="234"/>
        <v>7</v>
      </c>
      <c r="J1272" s="3" cm="1">
        <f t="array" ref="J1272">SUM(_xlfn._xlws.FILTER($D$2:$D$1312,_xlfn.MAP($E$2:$E$1312,_xlfn.LAMBDA(_xlpm.x,_xlpm.x=$E1272))))</f>
        <v>4.8899755501222489E-4</v>
      </c>
      <c r="K1272" s="3">
        <f t="shared" si="235"/>
        <v>1</v>
      </c>
      <c r="L1272" s="3" cm="1">
        <f t="array" ref="L1272">SUM(_xlfn._xlws.FILTER($D$2:$D$1312,_xlfn.MAP($F$2:$F$1312,_xlfn.LAMBDA(_xlpm.x,_xlpm.x=$F1272))))</f>
        <v>4.8899755501222489E-4</v>
      </c>
      <c r="M1272" s="3">
        <f t="shared" si="236"/>
        <v>1</v>
      </c>
      <c r="N1272" s="3">
        <f t="shared" si="237"/>
        <v>0.28725561847890652</v>
      </c>
      <c r="O1272" s="3">
        <f t="shared" si="238"/>
        <v>1</v>
      </c>
      <c r="P1272" s="3">
        <f t="shared" si="239"/>
        <v>0</v>
      </c>
      <c r="Q1272" s="3"/>
    </row>
    <row r="1273" spans="1:17">
      <c r="A1273" s="1" t="str">
        <f t="shared" si="228"/>
        <v>~zuhau~ : [tsuːhaɔ]</v>
      </c>
      <c r="B1273" s="2">
        <v>1</v>
      </c>
      <c r="C1273" s="1" t="s">
        <v>736</v>
      </c>
      <c r="D1273" s="3">
        <f t="shared" si="229"/>
        <v>4.8899755501222489E-4</v>
      </c>
      <c r="E1273" s="3" t="str">
        <f t="shared" si="230"/>
        <v>~zuhau~</v>
      </c>
      <c r="F1273" s="3" t="str">
        <f t="shared" si="231"/>
        <v>[tsuːhaɔ]</v>
      </c>
      <c r="G1273" s="5">
        <f t="shared" si="232"/>
        <v>5</v>
      </c>
      <c r="H1273" s="5">
        <f t="shared" si="233"/>
        <v>7</v>
      </c>
      <c r="I1273" s="5">
        <f t="shared" si="234"/>
        <v>7</v>
      </c>
      <c r="J1273" s="3" cm="1">
        <f t="array" ref="J1273">SUM(_xlfn._xlws.FILTER($D$2:$D$1312,_xlfn.MAP($E$2:$E$1312,_xlfn.LAMBDA(_xlpm.x,_xlpm.x=$E1273))))</f>
        <v>4.8899755501222489E-4</v>
      </c>
      <c r="K1273" s="3">
        <f t="shared" si="235"/>
        <v>1</v>
      </c>
      <c r="L1273" s="3" cm="1">
        <f t="array" ref="L1273">SUM(_xlfn._xlws.FILTER($D$2:$D$1312,_xlfn.MAP($F$2:$F$1312,_xlfn.LAMBDA(_xlpm.x,_xlpm.x=$F1273))))</f>
        <v>4.8899755501222489E-4</v>
      </c>
      <c r="M1273" s="3">
        <f t="shared" si="236"/>
        <v>1</v>
      </c>
      <c r="N1273" s="3">
        <f t="shared" si="237"/>
        <v>0.28725561847890652</v>
      </c>
      <c r="O1273" s="3">
        <f t="shared" si="238"/>
        <v>1</v>
      </c>
      <c r="P1273" s="3">
        <f t="shared" si="239"/>
        <v>0</v>
      </c>
      <c r="Q1273" s="3"/>
    </row>
    <row r="1274" spans="1:17">
      <c r="A1274" s="1" t="str">
        <f t="shared" si="228"/>
        <v>~zusta~ : [tsuːʃta]</v>
      </c>
      <c r="B1274" s="2">
        <v>1</v>
      </c>
      <c r="C1274" s="1" t="s">
        <v>735</v>
      </c>
      <c r="D1274" s="3">
        <f t="shared" si="229"/>
        <v>4.8899755501222489E-4</v>
      </c>
      <c r="E1274" s="3" t="str">
        <f t="shared" si="230"/>
        <v>~zusta~</v>
      </c>
      <c r="F1274" s="3" t="str">
        <f t="shared" si="231"/>
        <v>[tsuːʃta]</v>
      </c>
      <c r="G1274" s="5">
        <f t="shared" si="232"/>
        <v>5</v>
      </c>
      <c r="H1274" s="5">
        <f t="shared" si="233"/>
        <v>7</v>
      </c>
      <c r="I1274" s="5">
        <f t="shared" si="234"/>
        <v>7</v>
      </c>
      <c r="J1274" s="3" cm="1">
        <f t="array" ref="J1274">SUM(_xlfn._xlws.FILTER($D$2:$D$1312,_xlfn.MAP($E$2:$E$1312,_xlfn.LAMBDA(_xlpm.x,_xlpm.x=$E1274))))</f>
        <v>4.8899755501222489E-4</v>
      </c>
      <c r="K1274" s="3">
        <f t="shared" si="235"/>
        <v>1</v>
      </c>
      <c r="L1274" s="3" cm="1">
        <f t="array" ref="L1274">SUM(_xlfn._xlws.FILTER($D$2:$D$1312,_xlfn.MAP($F$2:$F$1312,_xlfn.LAMBDA(_xlpm.x,_xlpm.x=$F1274))))</f>
        <v>4.8899755501222489E-4</v>
      </c>
      <c r="M1274" s="3">
        <f t="shared" si="236"/>
        <v>1</v>
      </c>
      <c r="N1274" s="3">
        <f t="shared" si="237"/>
        <v>0.28725561847890652</v>
      </c>
      <c r="O1274" s="3">
        <f t="shared" si="238"/>
        <v>1</v>
      </c>
      <c r="P1274" s="3">
        <f t="shared" si="239"/>
        <v>0</v>
      </c>
      <c r="Q1274" s="3"/>
    </row>
    <row r="1275" spans="1:17">
      <c r="A1275" s="1" t="str">
        <f t="shared" si="228"/>
        <v>~zweite~ : [tsvaɛte]</v>
      </c>
      <c r="B1275" s="2">
        <v>1</v>
      </c>
      <c r="C1275" s="1" t="s">
        <v>734</v>
      </c>
      <c r="D1275" s="3">
        <f t="shared" si="229"/>
        <v>4.8899755501222489E-4</v>
      </c>
      <c r="E1275" s="3" t="str">
        <f t="shared" si="230"/>
        <v>~zweite~</v>
      </c>
      <c r="F1275" s="3" t="str">
        <f t="shared" si="231"/>
        <v>[tsvaɛte]</v>
      </c>
      <c r="G1275" s="5">
        <f t="shared" si="232"/>
        <v>6</v>
      </c>
      <c r="H1275" s="5">
        <f t="shared" si="233"/>
        <v>7</v>
      </c>
      <c r="I1275" s="5">
        <f t="shared" si="234"/>
        <v>7</v>
      </c>
      <c r="J1275" s="3" cm="1">
        <f t="array" ref="J1275">SUM(_xlfn._xlws.FILTER($D$2:$D$1312,_xlfn.MAP($E$2:$E$1312,_xlfn.LAMBDA(_xlpm.x,_xlpm.x=$E1275))))</f>
        <v>4.8899755501222489E-4</v>
      </c>
      <c r="K1275" s="3">
        <f t="shared" si="235"/>
        <v>1</v>
      </c>
      <c r="L1275" s="3" cm="1">
        <f t="array" ref="L1275">SUM(_xlfn._xlws.FILTER($D$2:$D$1312,_xlfn.MAP($F$2:$F$1312,_xlfn.LAMBDA(_xlpm.x,_xlpm.x=$F1275))))</f>
        <v>4.8899755501222489E-4</v>
      </c>
      <c r="M1275" s="3">
        <f t="shared" si="236"/>
        <v>1</v>
      </c>
      <c r="N1275" s="3">
        <f t="shared" si="237"/>
        <v>0.28725561847890652</v>
      </c>
      <c r="O1275" s="3">
        <f t="shared" si="238"/>
        <v>1</v>
      </c>
      <c r="P1275" s="3">
        <f t="shared" si="239"/>
        <v>0</v>
      </c>
      <c r="Q1275" s="3"/>
    </row>
    <row r="1276" spans="1:17">
      <c r="A1276" s="1" t="str">
        <f t="shared" si="228"/>
        <v>~zentru~ : [tsɛntʁʊ]</v>
      </c>
      <c r="B1276" s="2">
        <v>1</v>
      </c>
      <c r="C1276" s="1" t="s">
        <v>733</v>
      </c>
      <c r="D1276" s="3">
        <f t="shared" si="229"/>
        <v>4.8899755501222489E-4</v>
      </c>
      <c r="E1276" s="3" t="str">
        <f t="shared" si="230"/>
        <v>~zentru~</v>
      </c>
      <c r="F1276" s="3" t="str">
        <f t="shared" si="231"/>
        <v>[tsɛntʁʊ]</v>
      </c>
      <c r="G1276" s="5">
        <f t="shared" si="232"/>
        <v>6</v>
      </c>
      <c r="H1276" s="5">
        <f t="shared" si="233"/>
        <v>7</v>
      </c>
      <c r="I1276" s="5">
        <f t="shared" si="234"/>
        <v>7</v>
      </c>
      <c r="J1276" s="3" cm="1">
        <f t="array" ref="J1276">SUM(_xlfn._xlws.FILTER($D$2:$D$1312,_xlfn.MAP($E$2:$E$1312,_xlfn.LAMBDA(_xlpm.x,_xlpm.x=$E1276))))</f>
        <v>4.8899755501222489E-4</v>
      </c>
      <c r="K1276" s="3">
        <f t="shared" si="235"/>
        <v>1</v>
      </c>
      <c r="L1276" s="3" cm="1">
        <f t="array" ref="L1276">SUM(_xlfn._xlws.FILTER($D$2:$D$1312,_xlfn.MAP($F$2:$F$1312,_xlfn.LAMBDA(_xlpm.x,_xlpm.x=$F1276))))</f>
        <v>4.8899755501222489E-4</v>
      </c>
      <c r="M1276" s="3">
        <f t="shared" si="236"/>
        <v>1</v>
      </c>
      <c r="N1276" s="3">
        <f t="shared" si="237"/>
        <v>0.28725561847890652</v>
      </c>
      <c r="O1276" s="3">
        <f t="shared" si="238"/>
        <v>1</v>
      </c>
      <c r="P1276" s="3">
        <f t="shared" si="239"/>
        <v>0</v>
      </c>
      <c r="Q1276" s="3"/>
    </row>
    <row r="1277" spans="1:17">
      <c r="A1277" s="1" t="str">
        <f t="shared" si="228"/>
        <v>~rkzeug~ : [ʁktsɔœk]</v>
      </c>
      <c r="B1277" s="2">
        <v>1</v>
      </c>
      <c r="C1277" s="1" t="s">
        <v>732</v>
      </c>
      <c r="D1277" s="3">
        <f t="shared" si="229"/>
        <v>4.8899755501222489E-4</v>
      </c>
      <c r="E1277" s="3" t="str">
        <f t="shared" si="230"/>
        <v>~rkzeug~</v>
      </c>
      <c r="F1277" s="3" t="str">
        <f t="shared" si="231"/>
        <v>[ʁktsɔœk]</v>
      </c>
      <c r="G1277" s="5">
        <f t="shared" si="232"/>
        <v>6</v>
      </c>
      <c r="H1277" s="5">
        <f t="shared" si="233"/>
        <v>7</v>
      </c>
      <c r="I1277" s="5">
        <f t="shared" si="234"/>
        <v>7</v>
      </c>
      <c r="J1277" s="3" cm="1">
        <f t="array" ref="J1277">SUM(_xlfn._xlws.FILTER($D$2:$D$1312,_xlfn.MAP($E$2:$E$1312,_xlfn.LAMBDA(_xlpm.x,_xlpm.x=$E1277))))</f>
        <v>4.8899755501222489E-4</v>
      </c>
      <c r="K1277" s="3">
        <f t="shared" si="235"/>
        <v>1</v>
      </c>
      <c r="L1277" s="3" cm="1">
        <f t="array" ref="L1277">SUM(_xlfn._xlws.FILTER($D$2:$D$1312,_xlfn.MAP($F$2:$F$1312,_xlfn.LAMBDA(_xlpm.x,_xlpm.x=$F1277))))</f>
        <v>4.8899755501222489E-4</v>
      </c>
      <c r="M1277" s="3">
        <f t="shared" si="236"/>
        <v>1</v>
      </c>
      <c r="N1277" s="3">
        <f t="shared" si="237"/>
        <v>0.28725561847890652</v>
      </c>
      <c r="O1277" s="3">
        <f t="shared" si="238"/>
        <v>1</v>
      </c>
      <c r="P1277" s="3">
        <f t="shared" si="239"/>
        <v>0</v>
      </c>
      <c r="Q1277" s="3"/>
    </row>
    <row r="1278" spans="1:17">
      <c r="A1278" s="1" t="str">
        <f t="shared" si="228"/>
        <v>~sprache~ : [ʃpʁaːxe]</v>
      </c>
      <c r="B1278" s="2">
        <v>1</v>
      </c>
      <c r="C1278" s="1" t="s">
        <v>731</v>
      </c>
      <c r="D1278" s="3">
        <f t="shared" si="229"/>
        <v>4.8899755501222489E-4</v>
      </c>
      <c r="E1278" s="3" t="str">
        <f t="shared" si="230"/>
        <v>~sprache~</v>
      </c>
      <c r="F1278" s="3" t="str">
        <f t="shared" si="231"/>
        <v>[ʃpʁaːxe]</v>
      </c>
      <c r="G1278" s="5">
        <f t="shared" si="232"/>
        <v>7</v>
      </c>
      <c r="H1278" s="5">
        <f t="shared" si="233"/>
        <v>7</v>
      </c>
      <c r="I1278" s="5">
        <f t="shared" si="234"/>
        <v>7</v>
      </c>
      <c r="J1278" s="3" cm="1">
        <f t="array" ref="J1278">SUM(_xlfn._xlws.FILTER($D$2:$D$1312,_xlfn.MAP($E$2:$E$1312,_xlfn.LAMBDA(_xlpm.x,_xlpm.x=$E1278))))</f>
        <v>4.8899755501222489E-4</v>
      </c>
      <c r="K1278" s="3">
        <f t="shared" si="235"/>
        <v>1</v>
      </c>
      <c r="L1278" s="3" cm="1">
        <f t="array" ref="L1278">SUM(_xlfn._xlws.FILTER($D$2:$D$1312,_xlfn.MAP($F$2:$F$1312,_xlfn.LAMBDA(_xlpm.x,_xlpm.x=$F1278))))</f>
        <v>4.8899755501222489E-4</v>
      </c>
      <c r="M1278" s="3">
        <f t="shared" si="236"/>
        <v>1</v>
      </c>
      <c r="N1278" s="3">
        <f t="shared" si="237"/>
        <v>0.28725561847890652</v>
      </c>
      <c r="O1278" s="3">
        <f t="shared" si="238"/>
        <v>1</v>
      </c>
      <c r="P1278" s="3">
        <f t="shared" si="239"/>
        <v>0</v>
      </c>
      <c r="Q1278" s="3"/>
    </row>
    <row r="1279" spans="1:17">
      <c r="A1279" s="1" t="str">
        <f t="shared" si="228"/>
        <v>~straße~ : [ʃtʁaːse]</v>
      </c>
      <c r="B1279" s="2">
        <v>1</v>
      </c>
      <c r="C1279" s="1" t="s">
        <v>730</v>
      </c>
      <c r="D1279" s="3">
        <f t="shared" si="229"/>
        <v>4.8899755501222489E-4</v>
      </c>
      <c r="E1279" s="3" t="str">
        <f t="shared" si="230"/>
        <v>~straße~</v>
      </c>
      <c r="F1279" s="3" t="str">
        <f t="shared" si="231"/>
        <v>[ʃtʁaːse]</v>
      </c>
      <c r="G1279" s="5">
        <f t="shared" si="232"/>
        <v>6</v>
      </c>
      <c r="H1279" s="5">
        <f t="shared" si="233"/>
        <v>7</v>
      </c>
      <c r="I1279" s="5">
        <f t="shared" si="234"/>
        <v>7</v>
      </c>
      <c r="J1279" s="3" cm="1">
        <f t="array" ref="J1279">SUM(_xlfn._xlws.FILTER($D$2:$D$1312,_xlfn.MAP($E$2:$E$1312,_xlfn.LAMBDA(_xlpm.x,_xlpm.x=$E1279))))</f>
        <v>4.8899755501222489E-4</v>
      </c>
      <c r="K1279" s="3">
        <f t="shared" si="235"/>
        <v>1</v>
      </c>
      <c r="L1279" s="3" cm="1">
        <f t="array" ref="L1279">SUM(_xlfn._xlws.FILTER($D$2:$D$1312,_xlfn.MAP($F$2:$F$1312,_xlfn.LAMBDA(_xlpm.x,_xlpm.x=$F1279))))</f>
        <v>4.8899755501222489E-4</v>
      </c>
      <c r="M1279" s="3">
        <f t="shared" si="236"/>
        <v>1</v>
      </c>
      <c r="N1279" s="3">
        <f t="shared" si="237"/>
        <v>0.28725561847890652</v>
      </c>
      <c r="O1279" s="3">
        <f t="shared" si="238"/>
        <v>1</v>
      </c>
      <c r="P1279" s="3">
        <f t="shared" si="239"/>
        <v>0</v>
      </c>
      <c r="Q1279" s="3"/>
    </row>
    <row r="1280" spans="1:17">
      <c r="A1280" s="1" t="str">
        <f t="shared" si="228"/>
        <v>~schnitt~ : [ʃnɪt]</v>
      </c>
      <c r="B1280" s="2">
        <v>2</v>
      </c>
      <c r="C1280" s="1" t="s">
        <v>729</v>
      </c>
      <c r="D1280" s="3">
        <f t="shared" si="229"/>
        <v>9.7799511002444979E-4</v>
      </c>
      <c r="E1280" s="3" t="str">
        <f t="shared" si="230"/>
        <v>~schnitt~</v>
      </c>
      <c r="F1280" s="3" t="str">
        <f t="shared" si="231"/>
        <v>[ʃnɪt]</v>
      </c>
      <c r="G1280" s="5">
        <f t="shared" si="232"/>
        <v>7</v>
      </c>
      <c r="H1280" s="5">
        <f t="shared" si="233"/>
        <v>4</v>
      </c>
      <c r="I1280" s="5">
        <f t="shared" si="234"/>
        <v>7</v>
      </c>
      <c r="J1280" s="3" cm="1">
        <f t="array" ref="J1280">SUM(_xlfn._xlws.FILTER($D$2:$D$1312,_xlfn.MAP($E$2:$E$1312,_xlfn.LAMBDA(_xlpm.x,_xlpm.x=$E1280))))</f>
        <v>9.7799511002444979E-4</v>
      </c>
      <c r="K1280" s="3">
        <f t="shared" si="235"/>
        <v>1</v>
      </c>
      <c r="L1280" s="3" cm="1">
        <f t="array" ref="L1280">SUM(_xlfn._xlws.FILTER($D$2:$D$1312,_xlfn.MAP($F$2:$F$1312,_xlfn.LAMBDA(_xlpm.x,_xlpm.x=$F1280))))</f>
        <v>9.7799511002444979E-4</v>
      </c>
      <c r="M1280" s="3">
        <f t="shared" si="236"/>
        <v>1</v>
      </c>
      <c r="N1280" s="3">
        <f t="shared" si="237"/>
        <v>0.37127250094471825</v>
      </c>
      <c r="O1280" s="3">
        <f t="shared" si="238"/>
        <v>1</v>
      </c>
      <c r="P1280" s="3">
        <f t="shared" si="239"/>
        <v>0</v>
      </c>
      <c r="Q1280" s="3"/>
    </row>
    <row r="1281" spans="1:17">
      <c r="A1281" s="1" t="str">
        <f t="shared" si="228"/>
        <v>~stellen~ : [ʃtɛln]</v>
      </c>
      <c r="B1281" s="2">
        <v>2</v>
      </c>
      <c r="C1281" s="1" t="s">
        <v>728</v>
      </c>
      <c r="D1281" s="3">
        <f t="shared" si="229"/>
        <v>9.7799511002444979E-4</v>
      </c>
      <c r="E1281" s="3" t="str">
        <f t="shared" si="230"/>
        <v>~stellen~</v>
      </c>
      <c r="F1281" s="3" t="str">
        <f t="shared" si="231"/>
        <v>[ʃtɛln]</v>
      </c>
      <c r="G1281" s="5">
        <f t="shared" si="232"/>
        <v>7</v>
      </c>
      <c r="H1281" s="5">
        <f t="shared" si="233"/>
        <v>5</v>
      </c>
      <c r="I1281" s="5">
        <f t="shared" si="234"/>
        <v>7</v>
      </c>
      <c r="J1281" s="3" cm="1">
        <f t="array" ref="J1281">SUM(_xlfn._xlws.FILTER($D$2:$D$1312,_xlfn.MAP($E$2:$E$1312,_xlfn.LAMBDA(_xlpm.x,_xlpm.x=$E1281))))</f>
        <v>9.7799511002444979E-4</v>
      </c>
      <c r="K1281" s="3">
        <f t="shared" si="235"/>
        <v>1</v>
      </c>
      <c r="L1281" s="3" cm="1">
        <f t="array" ref="L1281">SUM(_xlfn._xlws.FILTER($D$2:$D$1312,_xlfn.MAP($F$2:$F$1312,_xlfn.LAMBDA(_xlpm.x,_xlpm.x=$F1281))))</f>
        <v>9.7799511002444979E-4</v>
      </c>
      <c r="M1281" s="3">
        <f t="shared" si="236"/>
        <v>1</v>
      </c>
      <c r="N1281" s="3">
        <f t="shared" si="237"/>
        <v>0.4032142372127297</v>
      </c>
      <c r="O1281" s="3">
        <f t="shared" si="238"/>
        <v>1</v>
      </c>
      <c r="P1281" s="3">
        <f t="shared" si="239"/>
        <v>0</v>
      </c>
      <c r="Q1281" s="3"/>
    </row>
    <row r="1282" spans="1:17">
      <c r="A1282" s="1" t="str">
        <f t="shared" ref="A1282:A1312" si="240">_xlfn.LET(_xlpm.sep," : ",CONCATENATE(E1282,_xlpm.sep,F1282))</f>
        <v>~schiene~ : [ʃiːne]</v>
      </c>
      <c r="B1282" s="2">
        <v>1</v>
      </c>
      <c r="C1282" s="1" t="s">
        <v>727</v>
      </c>
      <c r="D1282" s="3">
        <f t="shared" ref="D1282:D1312" si="241">B1282/freq.sum.r1a</f>
        <v>4.8899755501222489E-4</v>
      </c>
      <c r="E1282" s="3" t="str">
        <f t="shared" ref="E1282:E1312" si="242">_xlfn.LET(_xlpm.sep,":",_xlpm.w,$C1282,_xlfn.CONCAT("~",RIGHT(_xlpm.w,LEN(_xlpm.w)-FIND(_xlpm.sep,_xlpm.w)),"~"))</f>
        <v>~schiene~</v>
      </c>
      <c r="F1282" s="3" t="str">
        <f t="shared" ref="F1282:F1312" si="243">_xlfn.LET(_xlpm.sep,":",_xlpm.w,$C1282,_xlfn.CONCAT("[",LEFT(_xlpm.w,FIND(_xlpm.sep,_xlpm.w)-1),"]"))</f>
        <v>[ʃiːne]</v>
      </c>
      <c r="G1282" s="5">
        <f t="shared" ref="G1282:G1312" si="244">_xlfn.LET(_xlpm.w,E1282,LEN(_xlpm.w)-2)</f>
        <v>7</v>
      </c>
      <c r="H1282" s="5">
        <f t="shared" ref="H1282:H1312" si="245">_xlfn.LET(_xlpm.w,F1282,LEN(_xlpm.w)-2)</f>
        <v>5</v>
      </c>
      <c r="I1282" s="5">
        <f t="shared" ref="I1282:I1312" si="246">_xlfn.LET(_xlpm.a,H1282,_xlpm.b,G1282,MAX(_xlpm.a,_xlpm.b))</f>
        <v>7</v>
      </c>
      <c r="J1282" s="3" cm="1">
        <f t="array" ref="J1282">SUM(_xlfn._xlws.FILTER($D$2:$D$1312,_xlfn.MAP($E$2:$E$1312,_xlfn.LAMBDA(_xlpm.x,_xlpm.x=$E1282))))</f>
        <v>4.8899755501222489E-4</v>
      </c>
      <c r="K1282" s="3">
        <f t="shared" ref="K1282:K1312" si="247">$D1282/J1282</f>
        <v>1</v>
      </c>
      <c r="L1282" s="3" cm="1">
        <f t="array" ref="L1282">SUM(_xlfn._xlws.FILTER($D$2:$D$1312,_xlfn.MAP($F$2:$F$1312,_xlfn.LAMBDA(_xlpm.x,_xlpm.x=$F1282))))</f>
        <v>9.7799511002444979E-4</v>
      </c>
      <c r="M1282" s="3">
        <f t="shared" ref="M1282:M1312" si="248">$D1282/L1282</f>
        <v>0.5</v>
      </c>
      <c r="N1282" s="3">
        <f t="shared" ref="N1282:N1312" si="249">_xlfn.LET(_xlpm.freq,B1282,_xlpm.size,H1282+1,_xlpm.F,O1282,LOG(1+_xlpm.freq)*LOG(1+_xlpm.size)*_xlpm.F)</f>
        <v>0.16959990621408716</v>
      </c>
      <c r="O1282" s="3">
        <f t="shared" ref="O1282:O1312" si="250">_xlfn.LET(_xlpm.a,M1282,_xlpm.b,K1282,2*_xlpm.a*_xlpm.b/(_xlpm.a+_xlpm.b))</f>
        <v>0.66666666666666663</v>
      </c>
      <c r="P1282" s="3">
        <f t="shared" ref="P1282:P1312" si="251">_xlfn.LET(_xlpm.p,K1282,_xlpm.q,M1282,LOG(_xlpm.p/_xlpm.q))</f>
        <v>0.3010299956639812</v>
      </c>
      <c r="Q1282" s="3"/>
    </row>
    <row r="1283" spans="1:17">
      <c r="A1283" s="1" t="str">
        <f t="shared" si="240"/>
        <v>~ssenscha~ : [snʃa]</v>
      </c>
      <c r="B1283" s="2">
        <v>1</v>
      </c>
      <c r="C1283" s="1" t="s">
        <v>726</v>
      </c>
      <c r="D1283" s="3">
        <f t="shared" si="241"/>
        <v>4.8899755501222489E-4</v>
      </c>
      <c r="E1283" s="3" t="str">
        <f t="shared" si="242"/>
        <v>~ssenscha~</v>
      </c>
      <c r="F1283" s="3" t="str">
        <f t="shared" si="243"/>
        <v>[snʃa]</v>
      </c>
      <c r="G1283" s="5">
        <f t="shared" si="244"/>
        <v>8</v>
      </c>
      <c r="H1283" s="5">
        <f t="shared" si="245"/>
        <v>4</v>
      </c>
      <c r="I1283" s="5">
        <f t="shared" si="246"/>
        <v>8</v>
      </c>
      <c r="J1283" s="3" cm="1">
        <f t="array" ref="J1283">SUM(_xlfn._xlws.FILTER($D$2:$D$1312,_xlfn.MAP($E$2:$E$1312,_xlfn.LAMBDA(_xlpm.x,_xlpm.x=$E1283))))</f>
        <v>4.8899755501222489E-4</v>
      </c>
      <c r="K1283" s="3">
        <f t="shared" si="247"/>
        <v>1</v>
      </c>
      <c r="L1283" s="3" cm="1">
        <f t="array" ref="L1283">SUM(_xlfn._xlws.FILTER($D$2:$D$1312,_xlfn.MAP($F$2:$F$1312,_xlfn.LAMBDA(_xlpm.x,_xlpm.x=$F1283))))</f>
        <v>4.8899755501222489E-4</v>
      </c>
      <c r="M1283" s="3">
        <f t="shared" si="248"/>
        <v>1</v>
      </c>
      <c r="N1283" s="3">
        <f t="shared" si="249"/>
        <v>0.2342468675289098</v>
      </c>
      <c r="O1283" s="3">
        <f t="shared" si="250"/>
        <v>1</v>
      </c>
      <c r="P1283" s="3">
        <f t="shared" si="251"/>
        <v>0</v>
      </c>
      <c r="Q1283" s="3"/>
    </row>
    <row r="1284" spans="1:17">
      <c r="A1284" s="1" t="str">
        <f t="shared" si="240"/>
        <v>~schaffen~ : [ʃafn]</v>
      </c>
      <c r="B1284" s="2">
        <v>1</v>
      </c>
      <c r="C1284" s="1" t="s">
        <v>725</v>
      </c>
      <c r="D1284" s="3">
        <f t="shared" si="241"/>
        <v>4.8899755501222489E-4</v>
      </c>
      <c r="E1284" s="3" t="str">
        <f t="shared" si="242"/>
        <v>~schaffen~</v>
      </c>
      <c r="F1284" s="3" t="str">
        <f t="shared" si="243"/>
        <v>[ʃafn]</v>
      </c>
      <c r="G1284" s="5">
        <f t="shared" si="244"/>
        <v>8</v>
      </c>
      <c r="H1284" s="5">
        <f t="shared" si="245"/>
        <v>4</v>
      </c>
      <c r="I1284" s="5">
        <f t="shared" si="246"/>
        <v>8</v>
      </c>
      <c r="J1284" s="3" cm="1">
        <f t="array" ref="J1284">SUM(_xlfn._xlws.FILTER($D$2:$D$1312,_xlfn.MAP($E$2:$E$1312,_xlfn.LAMBDA(_xlpm.x,_xlpm.x=$E1284))))</f>
        <v>4.8899755501222489E-4</v>
      </c>
      <c r="K1284" s="3">
        <f t="shared" si="247"/>
        <v>1</v>
      </c>
      <c r="L1284" s="3" cm="1">
        <f t="array" ref="L1284">SUM(_xlfn._xlws.FILTER($D$2:$D$1312,_xlfn.MAP($F$2:$F$1312,_xlfn.LAMBDA(_xlpm.x,_xlpm.x=$F1284))))</f>
        <v>4.8899755501222489E-4</v>
      </c>
      <c r="M1284" s="3">
        <f t="shared" si="248"/>
        <v>1</v>
      </c>
      <c r="N1284" s="3">
        <f t="shared" si="249"/>
        <v>0.2342468675289098</v>
      </c>
      <c r="O1284" s="3">
        <f t="shared" si="250"/>
        <v>1</v>
      </c>
      <c r="P1284" s="3">
        <f t="shared" si="251"/>
        <v>0</v>
      </c>
      <c r="Q1284" s="3"/>
    </row>
    <row r="1285" spans="1:17">
      <c r="A1285" s="1" t="str">
        <f t="shared" si="240"/>
        <v>~wünschen~ : [vʏnʃn]</v>
      </c>
      <c r="B1285" s="2">
        <v>1</v>
      </c>
      <c r="C1285" s="1" t="s">
        <v>724</v>
      </c>
      <c r="D1285" s="3">
        <f t="shared" si="241"/>
        <v>4.8899755501222489E-4</v>
      </c>
      <c r="E1285" s="3" t="str">
        <f t="shared" si="242"/>
        <v>~wünschen~</v>
      </c>
      <c r="F1285" s="3" t="str">
        <f t="shared" si="243"/>
        <v>[vʏnʃn]</v>
      </c>
      <c r="G1285" s="5">
        <f t="shared" si="244"/>
        <v>8</v>
      </c>
      <c r="H1285" s="5">
        <f t="shared" si="245"/>
        <v>5</v>
      </c>
      <c r="I1285" s="5">
        <f t="shared" si="246"/>
        <v>8</v>
      </c>
      <c r="J1285" s="3" cm="1">
        <f t="array" ref="J1285">SUM(_xlfn._xlws.FILTER($D$2:$D$1312,_xlfn.MAP($E$2:$E$1312,_xlfn.LAMBDA(_xlpm.x,_xlpm.x=$E1285))))</f>
        <v>4.8899755501222489E-4</v>
      </c>
      <c r="K1285" s="3">
        <f t="shared" si="247"/>
        <v>1</v>
      </c>
      <c r="L1285" s="3" cm="1">
        <f t="array" ref="L1285">SUM(_xlfn._xlws.FILTER($D$2:$D$1312,_xlfn.MAP($F$2:$F$1312,_xlfn.LAMBDA(_xlpm.x,_xlpm.x=$F1285))))</f>
        <v>4.8899755501222489E-4</v>
      </c>
      <c r="M1285" s="3">
        <f t="shared" si="248"/>
        <v>1</v>
      </c>
      <c r="N1285" s="3">
        <f t="shared" si="249"/>
        <v>0.25439985932113074</v>
      </c>
      <c r="O1285" s="3">
        <f t="shared" si="250"/>
        <v>1</v>
      </c>
      <c r="P1285" s="3">
        <f t="shared" si="251"/>
        <v>0</v>
      </c>
      <c r="Q1285" s="3"/>
    </row>
    <row r="1286" spans="1:17">
      <c r="A1286" s="1" t="str">
        <f t="shared" si="240"/>
        <v>~schlecht~ : [ʃlɛçt]</v>
      </c>
      <c r="B1286" s="2">
        <v>1</v>
      </c>
      <c r="C1286" s="1" t="s">
        <v>723</v>
      </c>
      <c r="D1286" s="3">
        <f t="shared" si="241"/>
        <v>4.8899755501222489E-4</v>
      </c>
      <c r="E1286" s="3" t="str">
        <f t="shared" si="242"/>
        <v>~schlecht~</v>
      </c>
      <c r="F1286" s="3" t="str">
        <f t="shared" si="243"/>
        <v>[ʃlɛçt]</v>
      </c>
      <c r="G1286" s="5">
        <f t="shared" si="244"/>
        <v>8</v>
      </c>
      <c r="H1286" s="5">
        <f t="shared" si="245"/>
        <v>5</v>
      </c>
      <c r="I1286" s="5">
        <f t="shared" si="246"/>
        <v>8</v>
      </c>
      <c r="J1286" s="3" cm="1">
        <f t="array" ref="J1286">SUM(_xlfn._xlws.FILTER($D$2:$D$1312,_xlfn.MAP($E$2:$E$1312,_xlfn.LAMBDA(_xlpm.x,_xlpm.x=$E1286))))</f>
        <v>4.8899755501222489E-4</v>
      </c>
      <c r="K1286" s="3">
        <f t="shared" si="247"/>
        <v>1</v>
      </c>
      <c r="L1286" s="3" cm="1">
        <f t="array" ref="L1286">SUM(_xlfn._xlws.FILTER($D$2:$D$1312,_xlfn.MAP($F$2:$F$1312,_xlfn.LAMBDA(_xlpm.x,_xlpm.x=$F1286))))</f>
        <v>4.8899755501222489E-4</v>
      </c>
      <c r="M1286" s="3">
        <f t="shared" si="248"/>
        <v>1</v>
      </c>
      <c r="N1286" s="3">
        <f t="shared" si="249"/>
        <v>0.25439985932113074</v>
      </c>
      <c r="O1286" s="3">
        <f t="shared" si="250"/>
        <v>1</v>
      </c>
      <c r="P1286" s="3">
        <f t="shared" si="251"/>
        <v>0</v>
      </c>
      <c r="Q1286" s="3"/>
    </row>
    <row r="1287" spans="1:17">
      <c r="A1287" s="1" t="str">
        <f t="shared" si="240"/>
        <v>~schwimme~ : [ʃvɪme]</v>
      </c>
      <c r="B1287" s="2">
        <v>1</v>
      </c>
      <c r="C1287" s="1" t="s">
        <v>722</v>
      </c>
      <c r="D1287" s="3">
        <f t="shared" si="241"/>
        <v>4.8899755501222489E-4</v>
      </c>
      <c r="E1287" s="3" t="str">
        <f t="shared" si="242"/>
        <v>~schwimme~</v>
      </c>
      <c r="F1287" s="3" t="str">
        <f t="shared" si="243"/>
        <v>[ʃvɪme]</v>
      </c>
      <c r="G1287" s="5">
        <f t="shared" si="244"/>
        <v>8</v>
      </c>
      <c r="H1287" s="5">
        <f t="shared" si="245"/>
        <v>5</v>
      </c>
      <c r="I1287" s="5">
        <f t="shared" si="246"/>
        <v>8</v>
      </c>
      <c r="J1287" s="3" cm="1">
        <f t="array" ref="J1287">SUM(_xlfn._xlws.FILTER($D$2:$D$1312,_xlfn.MAP($E$2:$E$1312,_xlfn.LAMBDA(_xlpm.x,_xlpm.x=$E1287))))</f>
        <v>4.8899755501222489E-4</v>
      </c>
      <c r="K1287" s="3">
        <f t="shared" si="247"/>
        <v>1</v>
      </c>
      <c r="L1287" s="3" cm="1">
        <f t="array" ref="L1287">SUM(_xlfn._xlws.FILTER($D$2:$D$1312,_xlfn.MAP($F$2:$F$1312,_xlfn.LAMBDA(_xlpm.x,_xlpm.x=$F1287))))</f>
        <v>4.8899755501222489E-4</v>
      </c>
      <c r="M1287" s="3">
        <f t="shared" si="248"/>
        <v>1</v>
      </c>
      <c r="N1287" s="3">
        <f t="shared" si="249"/>
        <v>0.25439985932113074</v>
      </c>
      <c r="O1287" s="3">
        <f t="shared" si="250"/>
        <v>1</v>
      </c>
      <c r="P1287" s="3">
        <f t="shared" si="251"/>
        <v>0</v>
      </c>
      <c r="Q1287" s="3"/>
    </row>
    <row r="1288" spans="1:17">
      <c r="A1288" s="1" t="str">
        <f t="shared" si="240"/>
        <v>~schichte~ : [ʃɪçte]</v>
      </c>
      <c r="B1288" s="2">
        <v>1</v>
      </c>
      <c r="C1288" s="1" t="s">
        <v>721</v>
      </c>
      <c r="D1288" s="3">
        <f t="shared" si="241"/>
        <v>4.8899755501222489E-4</v>
      </c>
      <c r="E1288" s="3" t="str">
        <f t="shared" si="242"/>
        <v>~schichte~</v>
      </c>
      <c r="F1288" s="3" t="str">
        <f t="shared" si="243"/>
        <v>[ʃɪçte]</v>
      </c>
      <c r="G1288" s="5">
        <f t="shared" si="244"/>
        <v>8</v>
      </c>
      <c r="H1288" s="5">
        <f t="shared" si="245"/>
        <v>5</v>
      </c>
      <c r="I1288" s="5">
        <f t="shared" si="246"/>
        <v>8</v>
      </c>
      <c r="J1288" s="3" cm="1">
        <f t="array" ref="J1288">SUM(_xlfn._xlws.FILTER($D$2:$D$1312,_xlfn.MAP($E$2:$E$1312,_xlfn.LAMBDA(_xlpm.x,_xlpm.x=$E1288))))</f>
        <v>4.8899755501222489E-4</v>
      </c>
      <c r="K1288" s="3">
        <f t="shared" si="247"/>
        <v>1</v>
      </c>
      <c r="L1288" s="3" cm="1">
        <f t="array" ref="L1288">SUM(_xlfn._xlws.FILTER($D$2:$D$1312,_xlfn.MAP($F$2:$F$1312,_xlfn.LAMBDA(_xlpm.x,_xlpm.x=$F1288))))</f>
        <v>4.8899755501222489E-4</v>
      </c>
      <c r="M1288" s="3">
        <f t="shared" si="248"/>
        <v>1</v>
      </c>
      <c r="N1288" s="3">
        <f t="shared" si="249"/>
        <v>0.25439985932113074</v>
      </c>
      <c r="O1288" s="3">
        <f t="shared" si="250"/>
        <v>1</v>
      </c>
      <c r="P1288" s="3">
        <f t="shared" si="251"/>
        <v>0</v>
      </c>
      <c r="Q1288" s="3"/>
    </row>
    <row r="1289" spans="1:17">
      <c r="A1289" s="1" t="str">
        <f t="shared" si="240"/>
        <v>~schulter~ : [ʃʊltɐ]</v>
      </c>
      <c r="B1289" s="2">
        <v>1</v>
      </c>
      <c r="C1289" s="1" t="s">
        <v>720</v>
      </c>
      <c r="D1289" s="3">
        <f t="shared" si="241"/>
        <v>4.8899755501222489E-4</v>
      </c>
      <c r="E1289" s="3" t="str">
        <f t="shared" si="242"/>
        <v>~schulter~</v>
      </c>
      <c r="F1289" s="3" t="str">
        <f t="shared" si="243"/>
        <v>[ʃʊltɐ]</v>
      </c>
      <c r="G1289" s="5">
        <f t="shared" si="244"/>
        <v>8</v>
      </c>
      <c r="H1289" s="5">
        <f t="shared" si="245"/>
        <v>5</v>
      </c>
      <c r="I1289" s="5">
        <f t="shared" si="246"/>
        <v>8</v>
      </c>
      <c r="J1289" s="3" cm="1">
        <f t="array" ref="J1289">SUM(_xlfn._xlws.FILTER($D$2:$D$1312,_xlfn.MAP($E$2:$E$1312,_xlfn.LAMBDA(_xlpm.x,_xlpm.x=$E1289))))</f>
        <v>4.8899755501222489E-4</v>
      </c>
      <c r="K1289" s="3">
        <f t="shared" si="247"/>
        <v>1</v>
      </c>
      <c r="L1289" s="3" cm="1">
        <f t="array" ref="L1289">SUM(_xlfn._xlws.FILTER($D$2:$D$1312,_xlfn.MAP($F$2:$F$1312,_xlfn.LAMBDA(_xlpm.x,_xlpm.x=$F1289))))</f>
        <v>4.8899755501222489E-4</v>
      </c>
      <c r="M1289" s="3">
        <f t="shared" si="248"/>
        <v>1</v>
      </c>
      <c r="N1289" s="3">
        <f t="shared" si="249"/>
        <v>0.25439985932113074</v>
      </c>
      <c r="O1289" s="3">
        <f t="shared" si="250"/>
        <v>1</v>
      </c>
      <c r="P1289" s="3">
        <f t="shared" si="251"/>
        <v>0</v>
      </c>
      <c r="Q1289" s="3"/>
    </row>
    <row r="1290" spans="1:17">
      <c r="A1290" s="1" t="str">
        <f t="shared" si="240"/>
        <v>~schützen~ : [ʃʏtsn]</v>
      </c>
      <c r="B1290" s="2">
        <v>1</v>
      </c>
      <c r="C1290" s="1" t="s">
        <v>719</v>
      </c>
      <c r="D1290" s="3">
        <f t="shared" si="241"/>
        <v>4.8899755501222489E-4</v>
      </c>
      <c r="E1290" s="3" t="str">
        <f t="shared" si="242"/>
        <v>~schützen~</v>
      </c>
      <c r="F1290" s="3" t="str">
        <f t="shared" si="243"/>
        <v>[ʃʏtsn]</v>
      </c>
      <c r="G1290" s="5">
        <f t="shared" si="244"/>
        <v>8</v>
      </c>
      <c r="H1290" s="5">
        <f t="shared" si="245"/>
        <v>5</v>
      </c>
      <c r="I1290" s="5">
        <f t="shared" si="246"/>
        <v>8</v>
      </c>
      <c r="J1290" s="3" cm="1">
        <f t="array" ref="J1290">SUM(_xlfn._xlws.FILTER($D$2:$D$1312,_xlfn.MAP($E$2:$E$1312,_xlfn.LAMBDA(_xlpm.x,_xlpm.x=$E1290))))</f>
        <v>4.8899755501222489E-4</v>
      </c>
      <c r="K1290" s="3">
        <f t="shared" si="247"/>
        <v>1</v>
      </c>
      <c r="L1290" s="3" cm="1">
        <f t="array" ref="L1290">SUM(_xlfn._xlws.FILTER($D$2:$D$1312,_xlfn.MAP($F$2:$F$1312,_xlfn.LAMBDA(_xlpm.x,_xlpm.x=$F1290))))</f>
        <v>4.8899755501222489E-4</v>
      </c>
      <c r="M1290" s="3">
        <f t="shared" si="248"/>
        <v>1</v>
      </c>
      <c r="N1290" s="3">
        <f t="shared" si="249"/>
        <v>0.25439985932113074</v>
      </c>
      <c r="O1290" s="3">
        <f t="shared" si="250"/>
        <v>1</v>
      </c>
      <c r="P1290" s="3">
        <f t="shared" si="251"/>
        <v>0</v>
      </c>
      <c r="Q1290" s="3"/>
    </row>
    <row r="1291" spans="1:17">
      <c r="A1291" s="1" t="str">
        <f t="shared" si="240"/>
        <v>~leichter~ : [laɛçtɐ]</v>
      </c>
      <c r="B1291" s="2">
        <v>1</v>
      </c>
      <c r="C1291" s="1" t="s">
        <v>718</v>
      </c>
      <c r="D1291" s="3">
        <f t="shared" si="241"/>
        <v>4.8899755501222489E-4</v>
      </c>
      <c r="E1291" s="1" t="str">
        <f t="shared" si="242"/>
        <v>~leichter~</v>
      </c>
      <c r="F1291" s="1" t="str">
        <f t="shared" si="243"/>
        <v>[laɛçtɐ]</v>
      </c>
      <c r="G1291" s="5">
        <f t="shared" si="244"/>
        <v>8</v>
      </c>
      <c r="H1291" s="5">
        <f t="shared" si="245"/>
        <v>6</v>
      </c>
      <c r="I1291" s="5">
        <f t="shared" si="246"/>
        <v>8</v>
      </c>
      <c r="J1291" s="3" cm="1">
        <f t="array" ref="J1291">SUM(_xlfn._xlws.FILTER($D$2:$D$1312,_xlfn.MAP($E$2:$E$1312,_xlfn.LAMBDA(_xlpm.x,_xlpm.x=$E1291))))</f>
        <v>4.8899755501222489E-4</v>
      </c>
      <c r="K1291" s="3">
        <f t="shared" si="247"/>
        <v>1</v>
      </c>
      <c r="L1291" s="3" cm="1">
        <f t="array" ref="L1291">SUM(_xlfn._xlws.FILTER($D$2:$D$1312,_xlfn.MAP($F$2:$F$1312,_xlfn.LAMBDA(_xlpm.x,_xlpm.x=$F1291))))</f>
        <v>4.8899755501222489E-4</v>
      </c>
      <c r="M1291" s="3">
        <f t="shared" si="248"/>
        <v>1</v>
      </c>
      <c r="N1291" s="3">
        <f t="shared" si="249"/>
        <v>0.27185717486836958</v>
      </c>
      <c r="O1291" s="3">
        <f t="shared" si="250"/>
        <v>1</v>
      </c>
      <c r="P1291" s="3">
        <f t="shared" si="251"/>
        <v>0</v>
      </c>
      <c r="Q1291" s="3"/>
    </row>
    <row r="1292" spans="1:17">
      <c r="A1292" s="1" t="str">
        <f t="shared" si="240"/>
        <v>~pflücken~ : [pflʏkŋ]</v>
      </c>
      <c r="B1292" s="2">
        <v>1</v>
      </c>
      <c r="C1292" s="1" t="s">
        <v>717</v>
      </c>
      <c r="D1292" s="3">
        <f t="shared" si="241"/>
        <v>4.8899755501222489E-4</v>
      </c>
      <c r="E1292" s="3" t="str">
        <f t="shared" si="242"/>
        <v>~pflücken~</v>
      </c>
      <c r="F1292" s="3" t="str">
        <f t="shared" si="243"/>
        <v>[pflʏkŋ]</v>
      </c>
      <c r="G1292" s="5">
        <f t="shared" si="244"/>
        <v>8</v>
      </c>
      <c r="H1292" s="5">
        <f t="shared" si="245"/>
        <v>6</v>
      </c>
      <c r="I1292" s="5">
        <f t="shared" si="246"/>
        <v>8</v>
      </c>
      <c r="J1292" s="3" cm="1">
        <f t="array" ref="J1292">SUM(_xlfn._xlws.FILTER($D$2:$D$1312,_xlfn.MAP($E$2:$E$1312,_xlfn.LAMBDA(_xlpm.x,_xlpm.x=$E1292))))</f>
        <v>4.8899755501222489E-4</v>
      </c>
      <c r="K1292" s="3">
        <f t="shared" si="247"/>
        <v>1</v>
      </c>
      <c r="L1292" s="3" cm="1">
        <f t="array" ref="L1292">SUM(_xlfn._xlws.FILTER($D$2:$D$1312,_xlfn.MAP($F$2:$F$1312,_xlfn.LAMBDA(_xlpm.x,_xlpm.x=$F1292))))</f>
        <v>4.8899755501222489E-4</v>
      </c>
      <c r="M1292" s="3">
        <f t="shared" si="248"/>
        <v>1</v>
      </c>
      <c r="N1292" s="3">
        <f t="shared" si="249"/>
        <v>0.27185717486836958</v>
      </c>
      <c r="O1292" s="3">
        <f t="shared" si="250"/>
        <v>1</v>
      </c>
      <c r="P1292" s="3">
        <f t="shared" si="251"/>
        <v>0</v>
      </c>
      <c r="Q1292" s="3"/>
    </row>
    <row r="1293" spans="1:17">
      <c r="A1293" s="1" t="str">
        <f t="shared" si="240"/>
        <v>~zwischen~ : [tsvɪʃn]</v>
      </c>
      <c r="B1293" s="2">
        <v>1</v>
      </c>
      <c r="C1293" s="1" t="s">
        <v>716</v>
      </c>
      <c r="D1293" s="3">
        <f t="shared" si="241"/>
        <v>4.8899755501222489E-4</v>
      </c>
      <c r="E1293" s="3" t="str">
        <f t="shared" si="242"/>
        <v>~zwischen~</v>
      </c>
      <c r="F1293" s="3" t="str">
        <f t="shared" si="243"/>
        <v>[tsvɪʃn]</v>
      </c>
      <c r="G1293" s="5">
        <f t="shared" si="244"/>
        <v>8</v>
      </c>
      <c r="H1293" s="5">
        <f t="shared" si="245"/>
        <v>6</v>
      </c>
      <c r="I1293" s="5">
        <f t="shared" si="246"/>
        <v>8</v>
      </c>
      <c r="J1293" s="3" cm="1">
        <f t="array" ref="J1293">SUM(_xlfn._xlws.FILTER($D$2:$D$1312,_xlfn.MAP($E$2:$E$1312,_xlfn.LAMBDA(_xlpm.x,_xlpm.x=$E1293))))</f>
        <v>4.8899755501222489E-4</v>
      </c>
      <c r="K1293" s="3">
        <f t="shared" si="247"/>
        <v>1</v>
      </c>
      <c r="L1293" s="3" cm="1">
        <f t="array" ref="L1293">SUM(_xlfn._xlws.FILTER($D$2:$D$1312,_xlfn.MAP($F$2:$F$1312,_xlfn.LAMBDA(_xlpm.x,_xlpm.x=$F1293))))</f>
        <v>4.8899755501222489E-4</v>
      </c>
      <c r="M1293" s="3">
        <f t="shared" si="248"/>
        <v>1</v>
      </c>
      <c r="N1293" s="3">
        <f t="shared" si="249"/>
        <v>0.27185717486836958</v>
      </c>
      <c r="O1293" s="3">
        <f t="shared" si="250"/>
        <v>1</v>
      </c>
      <c r="P1293" s="3">
        <f t="shared" si="251"/>
        <v>0</v>
      </c>
      <c r="Q1293" s="3"/>
    </row>
    <row r="1294" spans="1:17">
      <c r="A1294" s="1" t="str">
        <f t="shared" si="240"/>
        <v>~trachten~ : [tʁaxtn]</v>
      </c>
      <c r="B1294" s="2">
        <v>1</v>
      </c>
      <c r="C1294" s="1" t="s">
        <v>715</v>
      </c>
      <c r="D1294" s="3">
        <f t="shared" si="241"/>
        <v>4.8899755501222489E-4</v>
      </c>
      <c r="E1294" s="3" t="str">
        <f t="shared" si="242"/>
        <v>~trachten~</v>
      </c>
      <c r="F1294" s="3" t="str">
        <f t="shared" si="243"/>
        <v>[tʁaxtn]</v>
      </c>
      <c r="G1294" s="5">
        <f t="shared" si="244"/>
        <v>8</v>
      </c>
      <c r="H1294" s="5">
        <f t="shared" si="245"/>
        <v>6</v>
      </c>
      <c r="I1294" s="5">
        <f t="shared" si="246"/>
        <v>8</v>
      </c>
      <c r="J1294" s="3" cm="1">
        <f t="array" ref="J1294">SUM(_xlfn._xlws.FILTER($D$2:$D$1312,_xlfn.MAP($E$2:$E$1312,_xlfn.LAMBDA(_xlpm.x,_xlpm.x=$E1294))))</f>
        <v>4.8899755501222489E-4</v>
      </c>
      <c r="K1294" s="3">
        <f t="shared" si="247"/>
        <v>1</v>
      </c>
      <c r="L1294" s="3" cm="1">
        <f t="array" ref="L1294">SUM(_xlfn._xlws.FILTER($D$2:$D$1312,_xlfn.MAP($F$2:$F$1312,_xlfn.LAMBDA(_xlpm.x,_xlpm.x=$F1294))))</f>
        <v>4.8899755501222489E-4</v>
      </c>
      <c r="M1294" s="3">
        <f t="shared" si="248"/>
        <v>1</v>
      </c>
      <c r="N1294" s="3">
        <f t="shared" si="249"/>
        <v>0.27185717486836958</v>
      </c>
      <c r="O1294" s="3">
        <f t="shared" si="250"/>
        <v>1</v>
      </c>
      <c r="P1294" s="3">
        <f t="shared" si="251"/>
        <v>0</v>
      </c>
      <c r="Q1294" s="3"/>
    </row>
    <row r="1295" spans="1:17">
      <c r="A1295" s="1" t="str">
        <f t="shared" si="240"/>
        <v>~scheinen~ : [ʃaɛnən]</v>
      </c>
      <c r="B1295" s="2">
        <v>1</v>
      </c>
      <c r="C1295" s="1" t="s">
        <v>714</v>
      </c>
      <c r="D1295" s="3">
        <f t="shared" si="241"/>
        <v>4.8899755501222489E-4</v>
      </c>
      <c r="E1295" s="3" t="str">
        <f t="shared" si="242"/>
        <v>~scheinen~</v>
      </c>
      <c r="F1295" s="3" t="str">
        <f t="shared" si="243"/>
        <v>[ʃaɛnən]</v>
      </c>
      <c r="G1295" s="5">
        <f t="shared" si="244"/>
        <v>8</v>
      </c>
      <c r="H1295" s="5">
        <f t="shared" si="245"/>
        <v>6</v>
      </c>
      <c r="I1295" s="5">
        <f t="shared" si="246"/>
        <v>8</v>
      </c>
      <c r="J1295" s="3" cm="1">
        <f t="array" ref="J1295">SUM(_xlfn._xlws.FILTER($D$2:$D$1312,_xlfn.MAP($E$2:$E$1312,_xlfn.LAMBDA(_xlpm.x,_xlpm.x=$E1295))))</f>
        <v>4.8899755501222489E-4</v>
      </c>
      <c r="K1295" s="3">
        <f t="shared" si="247"/>
        <v>1</v>
      </c>
      <c r="L1295" s="3" cm="1">
        <f t="array" ref="L1295">SUM(_xlfn._xlws.FILTER($D$2:$D$1312,_xlfn.MAP($F$2:$F$1312,_xlfn.LAMBDA(_xlpm.x,_xlpm.x=$F1295))))</f>
        <v>4.8899755501222489E-4</v>
      </c>
      <c r="M1295" s="3">
        <f t="shared" si="248"/>
        <v>1</v>
      </c>
      <c r="N1295" s="3">
        <f t="shared" si="249"/>
        <v>0.27185717486836958</v>
      </c>
      <c r="O1295" s="3">
        <f t="shared" si="250"/>
        <v>1</v>
      </c>
      <c r="P1295" s="3">
        <f t="shared" si="251"/>
        <v>0</v>
      </c>
      <c r="Q1295" s="3"/>
    </row>
    <row r="1296" spans="1:17">
      <c r="A1296" s="1" t="str">
        <f t="shared" si="240"/>
        <v>~gleichen~ : [ɡlaɛçn]</v>
      </c>
      <c r="B1296" s="2">
        <v>1</v>
      </c>
      <c r="C1296" s="1" t="s">
        <v>713</v>
      </c>
      <c r="D1296" s="3">
        <f t="shared" si="241"/>
        <v>4.8899755501222489E-4</v>
      </c>
      <c r="E1296" s="3" t="str">
        <f t="shared" si="242"/>
        <v>~gleichen~</v>
      </c>
      <c r="F1296" s="3" t="str">
        <f t="shared" si="243"/>
        <v>[ɡlaɛçn]</v>
      </c>
      <c r="G1296" s="5">
        <f t="shared" si="244"/>
        <v>8</v>
      </c>
      <c r="H1296" s="5">
        <f t="shared" si="245"/>
        <v>6</v>
      </c>
      <c r="I1296" s="5">
        <f t="shared" si="246"/>
        <v>8</v>
      </c>
      <c r="J1296" s="3" cm="1">
        <f t="array" ref="J1296">SUM(_xlfn._xlws.FILTER($D$2:$D$1312,_xlfn.MAP($E$2:$E$1312,_xlfn.LAMBDA(_xlpm.x,_xlpm.x=$E1296))))</f>
        <v>4.8899755501222489E-4</v>
      </c>
      <c r="K1296" s="3">
        <f t="shared" si="247"/>
        <v>1</v>
      </c>
      <c r="L1296" s="3" cm="1">
        <f t="array" ref="L1296">SUM(_xlfn._xlws.FILTER($D$2:$D$1312,_xlfn.MAP($F$2:$F$1312,_xlfn.LAMBDA(_xlpm.x,_xlpm.x=$F1296))))</f>
        <v>4.8899755501222489E-4</v>
      </c>
      <c r="M1296" s="3">
        <f t="shared" si="248"/>
        <v>1</v>
      </c>
      <c r="N1296" s="3">
        <f t="shared" si="249"/>
        <v>0.27185717486836958</v>
      </c>
      <c r="O1296" s="3">
        <f t="shared" si="250"/>
        <v>1</v>
      </c>
      <c r="P1296" s="3">
        <f t="shared" si="251"/>
        <v>0</v>
      </c>
      <c r="Q1296" s="3"/>
    </row>
    <row r="1297" spans="1:17">
      <c r="A1297" s="1" t="str">
        <f t="shared" si="240"/>
        <v>~speicher~ : [ʃpaɛçɐ]</v>
      </c>
      <c r="B1297" s="2">
        <v>1</v>
      </c>
      <c r="C1297" s="1" t="s">
        <v>712</v>
      </c>
      <c r="D1297" s="3">
        <f t="shared" si="241"/>
        <v>4.8899755501222489E-4</v>
      </c>
      <c r="E1297" s="3" t="str">
        <f t="shared" si="242"/>
        <v>~speicher~</v>
      </c>
      <c r="F1297" s="3" t="str">
        <f t="shared" si="243"/>
        <v>[ʃpaɛçɐ]</v>
      </c>
      <c r="G1297" s="5">
        <f t="shared" si="244"/>
        <v>8</v>
      </c>
      <c r="H1297" s="5">
        <f t="shared" si="245"/>
        <v>6</v>
      </c>
      <c r="I1297" s="5">
        <f t="shared" si="246"/>
        <v>8</v>
      </c>
      <c r="J1297" s="3" cm="1">
        <f t="array" ref="J1297">SUM(_xlfn._xlws.FILTER($D$2:$D$1312,_xlfn.MAP($E$2:$E$1312,_xlfn.LAMBDA(_xlpm.x,_xlpm.x=$E1297))))</f>
        <v>4.8899755501222489E-4</v>
      </c>
      <c r="K1297" s="3">
        <f t="shared" si="247"/>
        <v>1</v>
      </c>
      <c r="L1297" s="3" cm="1">
        <f t="array" ref="L1297">SUM(_xlfn._xlws.FILTER($D$2:$D$1312,_xlfn.MAP($F$2:$F$1312,_xlfn.LAMBDA(_xlpm.x,_xlpm.x=$F1297))))</f>
        <v>4.8899755501222489E-4</v>
      </c>
      <c r="M1297" s="3">
        <f t="shared" si="248"/>
        <v>1</v>
      </c>
      <c r="N1297" s="3">
        <f t="shared" si="249"/>
        <v>0.27185717486836958</v>
      </c>
      <c r="O1297" s="3">
        <f t="shared" si="250"/>
        <v>1</v>
      </c>
      <c r="P1297" s="3">
        <f t="shared" si="251"/>
        <v>0</v>
      </c>
      <c r="Q1297" s="3"/>
    </row>
    <row r="1298" spans="1:17">
      <c r="A1298" s="1" t="str">
        <f t="shared" si="240"/>
        <v>~sprechen~ : [ʃpʁɛçn]</v>
      </c>
      <c r="B1298" s="2">
        <v>1</v>
      </c>
      <c r="C1298" s="1" t="s">
        <v>711</v>
      </c>
      <c r="D1298" s="3">
        <f t="shared" si="241"/>
        <v>4.8899755501222489E-4</v>
      </c>
      <c r="E1298" s="3" t="str">
        <f t="shared" si="242"/>
        <v>~sprechen~</v>
      </c>
      <c r="F1298" s="3" t="str">
        <f t="shared" si="243"/>
        <v>[ʃpʁɛçn]</v>
      </c>
      <c r="G1298" s="5">
        <f t="shared" si="244"/>
        <v>8</v>
      </c>
      <c r="H1298" s="5">
        <f t="shared" si="245"/>
        <v>6</v>
      </c>
      <c r="I1298" s="5">
        <f t="shared" si="246"/>
        <v>8</v>
      </c>
      <c r="J1298" s="3" cm="1">
        <f t="array" ref="J1298">SUM(_xlfn._xlws.FILTER($D$2:$D$1312,_xlfn.MAP($E$2:$E$1312,_xlfn.LAMBDA(_xlpm.x,_xlpm.x=$E1298))))</f>
        <v>4.8899755501222489E-4</v>
      </c>
      <c r="K1298" s="3">
        <f t="shared" si="247"/>
        <v>1</v>
      </c>
      <c r="L1298" s="3" cm="1">
        <f t="array" ref="L1298">SUM(_xlfn._xlws.FILTER($D$2:$D$1312,_xlfn.MAP($F$2:$F$1312,_xlfn.LAMBDA(_xlpm.x,_xlpm.x=$F1298))))</f>
        <v>4.8899755501222489E-4</v>
      </c>
      <c r="M1298" s="3">
        <f t="shared" si="248"/>
        <v>1</v>
      </c>
      <c r="N1298" s="3">
        <f t="shared" si="249"/>
        <v>0.27185717486836958</v>
      </c>
      <c r="O1298" s="3">
        <f t="shared" si="250"/>
        <v>1</v>
      </c>
      <c r="P1298" s="3">
        <f t="shared" si="251"/>
        <v>0</v>
      </c>
      <c r="Q1298" s="3"/>
    </row>
    <row r="1299" spans="1:17">
      <c r="A1299" s="1" t="str">
        <f t="shared" si="240"/>
        <v>~schwieri~ : [ʃviːʁɪ]</v>
      </c>
      <c r="B1299" s="2">
        <v>1</v>
      </c>
      <c r="C1299" s="1" t="s">
        <v>710</v>
      </c>
      <c r="D1299" s="3">
        <f t="shared" si="241"/>
        <v>4.8899755501222489E-4</v>
      </c>
      <c r="E1299" s="3" t="str">
        <f t="shared" si="242"/>
        <v>~schwieri~</v>
      </c>
      <c r="F1299" s="3" t="str">
        <f t="shared" si="243"/>
        <v>[ʃviːʁɪ]</v>
      </c>
      <c r="G1299" s="5">
        <f t="shared" si="244"/>
        <v>8</v>
      </c>
      <c r="H1299" s="5">
        <f t="shared" si="245"/>
        <v>6</v>
      </c>
      <c r="I1299" s="5">
        <f t="shared" si="246"/>
        <v>8</v>
      </c>
      <c r="J1299" s="3" cm="1">
        <f t="array" ref="J1299">SUM(_xlfn._xlws.FILTER($D$2:$D$1312,_xlfn.MAP($E$2:$E$1312,_xlfn.LAMBDA(_xlpm.x,_xlpm.x=$E1299))))</f>
        <v>4.8899755501222489E-4</v>
      </c>
      <c r="K1299" s="3">
        <f t="shared" si="247"/>
        <v>1</v>
      </c>
      <c r="L1299" s="3" cm="1">
        <f t="array" ref="L1299">SUM(_xlfn._xlws.FILTER($D$2:$D$1312,_xlfn.MAP($F$2:$F$1312,_xlfn.LAMBDA(_xlpm.x,_xlpm.x=$F1299))))</f>
        <v>4.8899755501222489E-4</v>
      </c>
      <c r="M1299" s="3">
        <f t="shared" si="248"/>
        <v>1</v>
      </c>
      <c r="N1299" s="3">
        <f t="shared" si="249"/>
        <v>0.27185717486836958</v>
      </c>
      <c r="O1299" s="3">
        <f t="shared" si="250"/>
        <v>1</v>
      </c>
      <c r="P1299" s="3">
        <f t="shared" si="251"/>
        <v>0</v>
      </c>
      <c r="Q1299" s="3"/>
    </row>
    <row r="1300" spans="1:17">
      <c r="A1300" s="1" t="str">
        <f t="shared" si="240"/>
        <v>~schwindi~ : [ʃvɪndɪ]</v>
      </c>
      <c r="B1300" s="2">
        <v>1</v>
      </c>
      <c r="C1300" s="1" t="s">
        <v>709</v>
      </c>
      <c r="D1300" s="3">
        <f t="shared" si="241"/>
        <v>4.8899755501222489E-4</v>
      </c>
      <c r="E1300" s="3" t="str">
        <f t="shared" si="242"/>
        <v>~schwindi~</v>
      </c>
      <c r="F1300" s="3" t="str">
        <f t="shared" si="243"/>
        <v>[ʃvɪndɪ]</v>
      </c>
      <c r="G1300" s="5">
        <f t="shared" si="244"/>
        <v>8</v>
      </c>
      <c r="H1300" s="5">
        <f t="shared" si="245"/>
        <v>6</v>
      </c>
      <c r="I1300" s="5">
        <f t="shared" si="246"/>
        <v>8</v>
      </c>
      <c r="J1300" s="3" cm="1">
        <f t="array" ref="J1300">SUM(_xlfn._xlws.FILTER($D$2:$D$1312,_xlfn.MAP($E$2:$E$1312,_xlfn.LAMBDA(_xlpm.x,_xlpm.x=$E1300))))</f>
        <v>4.8899755501222489E-4</v>
      </c>
      <c r="K1300" s="3">
        <f t="shared" si="247"/>
        <v>1</v>
      </c>
      <c r="L1300" s="3" cm="1">
        <f t="array" ref="L1300">SUM(_xlfn._xlws.FILTER($D$2:$D$1312,_xlfn.MAP($F$2:$F$1312,_xlfn.LAMBDA(_xlpm.x,_xlpm.x=$F1300))))</f>
        <v>4.8899755501222489E-4</v>
      </c>
      <c r="M1300" s="3">
        <f t="shared" si="248"/>
        <v>1</v>
      </c>
      <c r="N1300" s="3">
        <f t="shared" si="249"/>
        <v>0.27185717486836958</v>
      </c>
      <c r="O1300" s="3">
        <f t="shared" si="250"/>
        <v>1</v>
      </c>
      <c r="P1300" s="3">
        <f t="shared" si="251"/>
        <v>0</v>
      </c>
      <c r="Q1300" s="3"/>
    </row>
    <row r="1301" spans="1:17">
      <c r="A1301" s="1" t="str">
        <f t="shared" si="240"/>
        <v>~geschrie~ : [ɡəʃʁiː]</v>
      </c>
      <c r="B1301" s="2">
        <v>1</v>
      </c>
      <c r="C1301" s="1" t="s">
        <v>708</v>
      </c>
      <c r="D1301" s="3">
        <f t="shared" si="241"/>
        <v>4.8899755501222489E-4</v>
      </c>
      <c r="E1301" s="3" t="str">
        <f t="shared" si="242"/>
        <v>~geschrie~</v>
      </c>
      <c r="F1301" s="3" t="str">
        <f t="shared" si="243"/>
        <v>[ɡəʃʁiː]</v>
      </c>
      <c r="G1301" s="5">
        <f t="shared" si="244"/>
        <v>8</v>
      </c>
      <c r="H1301" s="5">
        <f t="shared" si="245"/>
        <v>6</v>
      </c>
      <c r="I1301" s="5">
        <f t="shared" si="246"/>
        <v>8</v>
      </c>
      <c r="J1301" s="3" cm="1">
        <f t="array" ref="J1301">SUM(_xlfn._xlws.FILTER($D$2:$D$1312,_xlfn.MAP($E$2:$E$1312,_xlfn.LAMBDA(_xlpm.x,_xlpm.x=$E1301))))</f>
        <v>4.8899755501222489E-4</v>
      </c>
      <c r="K1301" s="3">
        <f t="shared" si="247"/>
        <v>1</v>
      </c>
      <c r="L1301" s="3" cm="1">
        <f t="array" ref="L1301">SUM(_xlfn._xlws.FILTER($D$2:$D$1312,_xlfn.MAP($F$2:$F$1312,_xlfn.LAMBDA(_xlpm.x,_xlpm.x=$F1301))))</f>
        <v>4.8899755501222489E-4</v>
      </c>
      <c r="M1301" s="3">
        <f t="shared" si="248"/>
        <v>1</v>
      </c>
      <c r="N1301" s="3">
        <f t="shared" si="249"/>
        <v>0.27185717486836958</v>
      </c>
      <c r="O1301" s="3">
        <f t="shared" si="250"/>
        <v>1</v>
      </c>
      <c r="P1301" s="3">
        <f t="shared" si="251"/>
        <v>0</v>
      </c>
      <c r="Q1301" s="3"/>
    </row>
    <row r="1302" spans="1:17">
      <c r="A1302" s="1" t="str">
        <f t="shared" si="240"/>
        <v>~rtsetzen~ : [ʁtzɛtsn]</v>
      </c>
      <c r="B1302" s="2">
        <v>1</v>
      </c>
      <c r="C1302" s="1" t="s">
        <v>707</v>
      </c>
      <c r="D1302" s="3">
        <f t="shared" si="241"/>
        <v>4.8899755501222489E-4</v>
      </c>
      <c r="E1302" s="3" t="str">
        <f t="shared" si="242"/>
        <v>~rtsetzen~</v>
      </c>
      <c r="F1302" s="3" t="str">
        <f t="shared" si="243"/>
        <v>[ʁtzɛtsn]</v>
      </c>
      <c r="G1302" s="5">
        <f t="shared" si="244"/>
        <v>8</v>
      </c>
      <c r="H1302" s="5">
        <f t="shared" si="245"/>
        <v>7</v>
      </c>
      <c r="I1302" s="5">
        <f t="shared" si="246"/>
        <v>8</v>
      </c>
      <c r="J1302" s="3" cm="1">
        <f t="array" ref="J1302">SUM(_xlfn._xlws.FILTER($D$2:$D$1312,_xlfn.MAP($E$2:$E$1312,_xlfn.LAMBDA(_xlpm.x,_xlpm.x=$E1302))))</f>
        <v>4.8899755501222489E-4</v>
      </c>
      <c r="K1302" s="3">
        <f t="shared" si="247"/>
        <v>1</v>
      </c>
      <c r="L1302" s="3" cm="1">
        <f t="array" ref="L1302">SUM(_xlfn._xlws.FILTER($D$2:$D$1312,_xlfn.MAP($F$2:$F$1312,_xlfn.LAMBDA(_xlpm.x,_xlpm.x=$F1302))))</f>
        <v>4.8899755501222489E-4</v>
      </c>
      <c r="M1302" s="3">
        <f t="shared" si="248"/>
        <v>1</v>
      </c>
      <c r="N1302" s="3">
        <f t="shared" si="249"/>
        <v>0.28725561847890652</v>
      </c>
      <c r="O1302" s="3">
        <f t="shared" si="250"/>
        <v>1</v>
      </c>
      <c r="P1302" s="3">
        <f t="shared" si="251"/>
        <v>0</v>
      </c>
      <c r="Q1302" s="3"/>
    </row>
    <row r="1303" spans="1:17">
      <c r="A1303" s="1" t="str">
        <f t="shared" si="240"/>
        <v>~ndustrie~ : [ndʊstʁiː]</v>
      </c>
      <c r="B1303" s="2">
        <v>1</v>
      </c>
      <c r="C1303" s="1" t="s">
        <v>706</v>
      </c>
      <c r="D1303" s="3">
        <f t="shared" si="241"/>
        <v>4.8899755501222489E-4</v>
      </c>
      <c r="E1303" s="1" t="str">
        <f t="shared" si="242"/>
        <v>~ndustrie~</v>
      </c>
      <c r="F1303" s="1" t="str">
        <f t="shared" si="243"/>
        <v>[ndʊstʁiː]</v>
      </c>
      <c r="G1303" s="5">
        <f t="shared" si="244"/>
        <v>8</v>
      </c>
      <c r="H1303" s="5">
        <f t="shared" si="245"/>
        <v>8</v>
      </c>
      <c r="I1303" s="5">
        <f t="shared" si="246"/>
        <v>8</v>
      </c>
      <c r="J1303" s="3" cm="1">
        <f t="array" ref="J1303">SUM(_xlfn._xlws.FILTER($D$2:$D$1312,_xlfn.MAP($E$2:$E$1312,_xlfn.LAMBDA(_xlpm.x,_xlpm.x=$E1303))))</f>
        <v>4.8899755501222489E-4</v>
      </c>
      <c r="K1303" s="3">
        <f t="shared" si="247"/>
        <v>1</v>
      </c>
      <c r="L1303" s="3" cm="1">
        <f t="array" ref="L1303">SUM(_xlfn._xlws.FILTER($D$2:$D$1312,_xlfn.MAP($F$2:$F$1312,_xlfn.LAMBDA(_xlpm.x,_xlpm.x=$F1303))))</f>
        <v>4.8899755501222489E-4</v>
      </c>
      <c r="M1303" s="3">
        <f t="shared" si="248"/>
        <v>1</v>
      </c>
      <c r="N1303" s="3">
        <f t="shared" si="249"/>
        <v>0.3010299956639812</v>
      </c>
      <c r="O1303" s="3">
        <f t="shared" si="250"/>
        <v>1</v>
      </c>
      <c r="P1303" s="3">
        <f t="shared" si="251"/>
        <v>0</v>
      </c>
      <c r="Q1303" s="3"/>
    </row>
    <row r="1304" spans="1:17">
      <c r="A1304" s="1" t="str">
        <f t="shared" si="240"/>
        <v>~werkzeu~ : [vɛʁktsɔœ]</v>
      </c>
      <c r="B1304" s="2">
        <v>1</v>
      </c>
      <c r="C1304" s="1" t="s">
        <v>705</v>
      </c>
      <c r="D1304" s="3">
        <f t="shared" si="241"/>
        <v>4.8899755501222489E-4</v>
      </c>
      <c r="E1304" s="3" t="str">
        <f t="shared" si="242"/>
        <v>~werkzeu~</v>
      </c>
      <c r="F1304" s="3" t="str">
        <f t="shared" si="243"/>
        <v>[vɛʁktsɔœ]</v>
      </c>
      <c r="G1304" s="5">
        <f t="shared" si="244"/>
        <v>7</v>
      </c>
      <c r="H1304" s="5">
        <f t="shared" si="245"/>
        <v>8</v>
      </c>
      <c r="I1304" s="5">
        <f t="shared" si="246"/>
        <v>8</v>
      </c>
      <c r="J1304" s="3" cm="1">
        <f t="array" ref="J1304">SUM(_xlfn._xlws.FILTER($D$2:$D$1312,_xlfn.MAP($E$2:$E$1312,_xlfn.LAMBDA(_xlpm.x,_xlpm.x=$E1304))))</f>
        <v>4.8899755501222489E-4</v>
      </c>
      <c r="K1304" s="3">
        <f t="shared" si="247"/>
        <v>1</v>
      </c>
      <c r="L1304" s="3" cm="1">
        <f t="array" ref="L1304">SUM(_xlfn._xlws.FILTER($D$2:$D$1312,_xlfn.MAP($F$2:$F$1312,_xlfn.LAMBDA(_xlpm.x,_xlpm.x=$F1304))))</f>
        <v>4.8899755501222489E-4</v>
      </c>
      <c r="M1304" s="3">
        <f t="shared" si="248"/>
        <v>1</v>
      </c>
      <c r="N1304" s="3">
        <f t="shared" si="249"/>
        <v>0.3010299956639812</v>
      </c>
      <c r="O1304" s="3">
        <f t="shared" si="250"/>
        <v>1</v>
      </c>
      <c r="P1304" s="3">
        <f t="shared" si="251"/>
        <v>0</v>
      </c>
      <c r="Q1304" s="3"/>
    </row>
    <row r="1305" spans="1:17">
      <c r="A1305" s="1" t="str">
        <f t="shared" si="240"/>
        <v>~schlagen~ : [ʃlaːɡŋ]</v>
      </c>
      <c r="B1305" s="2">
        <v>2</v>
      </c>
      <c r="C1305" s="1" t="s">
        <v>704</v>
      </c>
      <c r="D1305" s="3">
        <f t="shared" si="241"/>
        <v>9.7799511002444979E-4</v>
      </c>
      <c r="E1305" s="3" t="str">
        <f t="shared" si="242"/>
        <v>~schlagen~</v>
      </c>
      <c r="F1305" s="3" t="str">
        <f t="shared" si="243"/>
        <v>[ʃlaːɡŋ]</v>
      </c>
      <c r="G1305" s="5">
        <f t="shared" si="244"/>
        <v>8</v>
      </c>
      <c r="H1305" s="5">
        <f t="shared" si="245"/>
        <v>6</v>
      </c>
      <c r="I1305" s="5">
        <f t="shared" si="246"/>
        <v>8</v>
      </c>
      <c r="J1305" s="3" cm="1">
        <f t="array" ref="J1305">SUM(_xlfn._xlws.FILTER($D$2:$D$1312,_xlfn.MAP($E$2:$E$1312,_xlfn.LAMBDA(_xlpm.x,_xlpm.x=$E1305))))</f>
        <v>9.7799511002444979E-4</v>
      </c>
      <c r="K1305" s="3">
        <f t="shared" si="247"/>
        <v>1</v>
      </c>
      <c r="L1305" s="3" cm="1">
        <f t="array" ref="L1305">SUM(_xlfn._xlws.FILTER($D$2:$D$1312,_xlfn.MAP($F$2:$F$1312,_xlfn.LAMBDA(_xlpm.x,_xlpm.x=$F1305))))</f>
        <v>9.7799511002444979E-4</v>
      </c>
      <c r="M1305" s="3">
        <f t="shared" si="248"/>
        <v>1</v>
      </c>
      <c r="N1305" s="3">
        <f t="shared" si="249"/>
        <v>0.43088342771835975</v>
      </c>
      <c r="O1305" s="3">
        <f t="shared" si="250"/>
        <v>1</v>
      </c>
      <c r="P1305" s="3">
        <f t="shared" si="251"/>
        <v>0</v>
      </c>
      <c r="Q1305" s="3"/>
    </row>
    <row r="1306" spans="1:17">
      <c r="A1306" s="1" t="str">
        <f t="shared" si="240"/>
        <v>~schlüssel~ : [ʃlʏsl]</v>
      </c>
      <c r="B1306" s="2">
        <v>1</v>
      </c>
      <c r="C1306" s="1" t="s">
        <v>703</v>
      </c>
      <c r="D1306" s="3">
        <f t="shared" si="241"/>
        <v>4.8899755501222489E-4</v>
      </c>
      <c r="E1306" s="3" t="str">
        <f t="shared" si="242"/>
        <v>~schlüssel~</v>
      </c>
      <c r="F1306" s="3" t="str">
        <f t="shared" si="243"/>
        <v>[ʃlʏsl]</v>
      </c>
      <c r="G1306" s="5">
        <f t="shared" si="244"/>
        <v>9</v>
      </c>
      <c r="H1306" s="5">
        <f t="shared" si="245"/>
        <v>5</v>
      </c>
      <c r="I1306" s="5">
        <f t="shared" si="246"/>
        <v>9</v>
      </c>
      <c r="J1306" s="3" cm="1">
        <f t="array" ref="J1306">SUM(_xlfn._xlws.FILTER($D$2:$D$1312,_xlfn.MAP($E$2:$E$1312,_xlfn.LAMBDA(_xlpm.x,_xlpm.x=$E1306))))</f>
        <v>4.8899755501222489E-4</v>
      </c>
      <c r="K1306" s="3">
        <f t="shared" si="247"/>
        <v>1</v>
      </c>
      <c r="L1306" s="3" cm="1">
        <f t="array" ref="L1306">SUM(_xlfn._xlws.FILTER($D$2:$D$1312,_xlfn.MAP($F$2:$F$1312,_xlfn.LAMBDA(_xlpm.x,_xlpm.x=$F1306))))</f>
        <v>4.8899755501222489E-4</v>
      </c>
      <c r="M1306" s="3">
        <f t="shared" si="248"/>
        <v>1</v>
      </c>
      <c r="N1306" s="3">
        <f t="shared" si="249"/>
        <v>0.25439985932113074</v>
      </c>
      <c r="O1306" s="3">
        <f t="shared" si="250"/>
        <v>1</v>
      </c>
      <c r="P1306" s="3">
        <f t="shared" si="251"/>
        <v>0</v>
      </c>
      <c r="Q1306" s="3"/>
    </row>
    <row r="1307" spans="1:17">
      <c r="A1307" s="1" t="str">
        <f t="shared" si="240"/>
        <v>~schwester~ : [ʃvɛstɐ]</v>
      </c>
      <c r="B1307" s="2">
        <v>1</v>
      </c>
      <c r="C1307" s="1" t="s">
        <v>702</v>
      </c>
      <c r="D1307" s="3">
        <f t="shared" si="241"/>
        <v>4.8899755501222489E-4</v>
      </c>
      <c r="E1307" s="3" t="str">
        <f t="shared" si="242"/>
        <v>~schwester~</v>
      </c>
      <c r="F1307" s="3" t="str">
        <f t="shared" si="243"/>
        <v>[ʃvɛstɐ]</v>
      </c>
      <c r="G1307" s="5">
        <f t="shared" si="244"/>
        <v>9</v>
      </c>
      <c r="H1307" s="5">
        <f t="shared" si="245"/>
        <v>6</v>
      </c>
      <c r="I1307" s="5">
        <f t="shared" si="246"/>
        <v>9</v>
      </c>
      <c r="J1307" s="3" cm="1">
        <f t="array" ref="J1307">SUM(_xlfn._xlws.FILTER($D$2:$D$1312,_xlfn.MAP($E$2:$E$1312,_xlfn.LAMBDA(_xlpm.x,_xlpm.x=$E1307))))</f>
        <v>4.8899755501222489E-4</v>
      </c>
      <c r="K1307" s="3">
        <f t="shared" si="247"/>
        <v>1</v>
      </c>
      <c r="L1307" s="3" cm="1">
        <f t="array" ref="L1307">SUM(_xlfn._xlws.FILTER($D$2:$D$1312,_xlfn.MAP($F$2:$F$1312,_xlfn.LAMBDA(_xlpm.x,_xlpm.x=$F1307))))</f>
        <v>4.8899755501222489E-4</v>
      </c>
      <c r="M1307" s="3">
        <f t="shared" si="248"/>
        <v>1</v>
      </c>
      <c r="N1307" s="3">
        <f t="shared" si="249"/>
        <v>0.27185717486836958</v>
      </c>
      <c r="O1307" s="3">
        <f t="shared" si="250"/>
        <v>1</v>
      </c>
      <c r="P1307" s="3">
        <f t="shared" si="251"/>
        <v>0</v>
      </c>
      <c r="Q1307" s="3"/>
    </row>
    <row r="1308" spans="1:17">
      <c r="A1308" s="1" t="str">
        <f t="shared" si="240"/>
        <v>~schreiben~ : [ʃʁaɛbm]</v>
      </c>
      <c r="B1308" s="2">
        <v>1</v>
      </c>
      <c r="C1308" s="1" t="s">
        <v>701</v>
      </c>
      <c r="D1308" s="3">
        <f t="shared" si="241"/>
        <v>4.8899755501222489E-4</v>
      </c>
      <c r="E1308" s="3" t="str">
        <f t="shared" si="242"/>
        <v>~schreiben~</v>
      </c>
      <c r="F1308" s="3" t="str">
        <f t="shared" si="243"/>
        <v>[ʃʁaɛbm]</v>
      </c>
      <c r="G1308" s="5">
        <f t="shared" si="244"/>
        <v>9</v>
      </c>
      <c r="H1308" s="5">
        <f t="shared" si="245"/>
        <v>6</v>
      </c>
      <c r="I1308" s="5">
        <f t="shared" si="246"/>
        <v>9</v>
      </c>
      <c r="J1308" s="3" cm="1">
        <f t="array" ref="J1308">SUM(_xlfn._xlws.FILTER($D$2:$D$1312,_xlfn.MAP($E$2:$E$1312,_xlfn.LAMBDA(_xlpm.x,_xlpm.x=$E1308))))</f>
        <v>4.8899755501222489E-4</v>
      </c>
      <c r="K1308" s="3">
        <f t="shared" si="247"/>
        <v>1</v>
      </c>
      <c r="L1308" s="3" cm="1">
        <f t="array" ref="L1308">SUM(_xlfn._xlws.FILTER($D$2:$D$1312,_xlfn.MAP($F$2:$F$1312,_xlfn.LAMBDA(_xlpm.x,_xlpm.x=$F1308))))</f>
        <v>4.8899755501222489E-4</v>
      </c>
      <c r="M1308" s="3">
        <f t="shared" si="248"/>
        <v>1</v>
      </c>
      <c r="N1308" s="3">
        <f t="shared" si="249"/>
        <v>0.27185717486836958</v>
      </c>
      <c r="O1308" s="3">
        <f t="shared" si="250"/>
        <v>1</v>
      </c>
      <c r="P1308" s="3">
        <f t="shared" si="251"/>
        <v>0</v>
      </c>
      <c r="Q1308" s="3"/>
    </row>
    <row r="1309" spans="1:17">
      <c r="A1309" s="1" t="str">
        <f t="shared" si="240"/>
        <v>~schrieben~ : [ʃʁiːbm]</v>
      </c>
      <c r="B1309" s="2">
        <v>1</v>
      </c>
      <c r="C1309" s="1" t="s">
        <v>700</v>
      </c>
      <c r="D1309" s="3">
        <f t="shared" si="241"/>
        <v>4.8899755501222489E-4</v>
      </c>
      <c r="E1309" s="3" t="str">
        <f t="shared" si="242"/>
        <v>~schrieben~</v>
      </c>
      <c r="F1309" s="3" t="str">
        <f t="shared" si="243"/>
        <v>[ʃʁiːbm]</v>
      </c>
      <c r="G1309" s="5">
        <f t="shared" si="244"/>
        <v>9</v>
      </c>
      <c r="H1309" s="5">
        <f t="shared" si="245"/>
        <v>6</v>
      </c>
      <c r="I1309" s="5">
        <f t="shared" si="246"/>
        <v>9</v>
      </c>
      <c r="J1309" s="3" cm="1">
        <f t="array" ref="J1309">SUM(_xlfn._xlws.FILTER($D$2:$D$1312,_xlfn.MAP($E$2:$E$1312,_xlfn.LAMBDA(_xlpm.x,_xlpm.x=$E1309))))</f>
        <v>4.8899755501222489E-4</v>
      </c>
      <c r="K1309" s="3">
        <f t="shared" si="247"/>
        <v>1</v>
      </c>
      <c r="L1309" s="3" cm="1">
        <f t="array" ref="L1309">SUM(_xlfn._xlws.FILTER($D$2:$D$1312,_xlfn.MAP($F$2:$F$1312,_xlfn.LAMBDA(_xlpm.x,_xlpm.x=$F1309))))</f>
        <v>4.8899755501222489E-4</v>
      </c>
      <c r="M1309" s="3">
        <f t="shared" si="248"/>
        <v>1</v>
      </c>
      <c r="N1309" s="3">
        <f t="shared" si="249"/>
        <v>0.27185717486836958</v>
      </c>
      <c r="O1309" s="3">
        <f t="shared" si="250"/>
        <v>1</v>
      </c>
      <c r="P1309" s="3">
        <f t="shared" si="251"/>
        <v>0</v>
      </c>
      <c r="Q1309" s="3"/>
    </row>
    <row r="1310" spans="1:17">
      <c r="A1310" s="1" t="str">
        <f t="shared" si="240"/>
        <v>~wahrschei~ : [vaːʁʃaɛ]</v>
      </c>
      <c r="B1310" s="2">
        <v>1</v>
      </c>
      <c r="C1310" s="1" t="s">
        <v>699</v>
      </c>
      <c r="D1310" s="3">
        <f t="shared" si="241"/>
        <v>4.8899755501222489E-4</v>
      </c>
      <c r="E1310" s="3" t="str">
        <f t="shared" si="242"/>
        <v>~wahrschei~</v>
      </c>
      <c r="F1310" s="3" t="str">
        <f t="shared" si="243"/>
        <v>[vaːʁʃaɛ]</v>
      </c>
      <c r="G1310" s="5">
        <f t="shared" si="244"/>
        <v>9</v>
      </c>
      <c r="H1310" s="5">
        <f t="shared" si="245"/>
        <v>7</v>
      </c>
      <c r="I1310" s="5">
        <f t="shared" si="246"/>
        <v>9</v>
      </c>
      <c r="J1310" s="3" cm="1">
        <f t="array" ref="J1310">SUM(_xlfn._xlws.FILTER($D$2:$D$1312,_xlfn.MAP($E$2:$E$1312,_xlfn.LAMBDA(_xlpm.x,_xlpm.x=$E1310))))</f>
        <v>4.8899755501222489E-4</v>
      </c>
      <c r="K1310" s="3">
        <f t="shared" si="247"/>
        <v>1</v>
      </c>
      <c r="L1310" s="3" cm="1">
        <f t="array" ref="L1310">SUM(_xlfn._xlws.FILTER($D$2:$D$1312,_xlfn.MAP($F$2:$F$1312,_xlfn.LAMBDA(_xlpm.x,_xlpm.x=$F1310))))</f>
        <v>4.8899755501222489E-4</v>
      </c>
      <c r="M1310" s="3">
        <f t="shared" si="248"/>
        <v>1</v>
      </c>
      <c r="N1310" s="3">
        <f t="shared" si="249"/>
        <v>0.28725561847890652</v>
      </c>
      <c r="O1310" s="3">
        <f t="shared" si="250"/>
        <v>1</v>
      </c>
      <c r="P1310" s="3">
        <f t="shared" si="251"/>
        <v>0</v>
      </c>
      <c r="Q1310" s="3"/>
    </row>
    <row r="1311" spans="1:17">
      <c r="A1311" s="1" t="str">
        <f t="shared" si="240"/>
        <v>~rscheinli~ : [ʁʃaɛnlɪ]</v>
      </c>
      <c r="B1311" s="2">
        <v>1</v>
      </c>
      <c r="C1311" s="1" t="s">
        <v>698</v>
      </c>
      <c r="D1311" s="3">
        <f t="shared" si="241"/>
        <v>4.8899755501222489E-4</v>
      </c>
      <c r="E1311" s="3" t="str">
        <f t="shared" si="242"/>
        <v>~rscheinli~</v>
      </c>
      <c r="F1311" s="3" t="str">
        <f t="shared" si="243"/>
        <v>[ʁʃaɛnlɪ]</v>
      </c>
      <c r="G1311" s="5">
        <f t="shared" si="244"/>
        <v>9</v>
      </c>
      <c r="H1311" s="5">
        <f t="shared" si="245"/>
        <v>7</v>
      </c>
      <c r="I1311" s="5">
        <f t="shared" si="246"/>
        <v>9</v>
      </c>
      <c r="J1311" s="3" cm="1">
        <f t="array" ref="J1311">SUM(_xlfn._xlws.FILTER($D$2:$D$1312,_xlfn.MAP($E$2:$E$1312,_xlfn.LAMBDA(_xlpm.x,_xlpm.x=$E1311))))</f>
        <v>4.8899755501222489E-4</v>
      </c>
      <c r="K1311" s="3">
        <f t="shared" si="247"/>
        <v>1</v>
      </c>
      <c r="L1311" s="3" cm="1">
        <f t="array" ref="L1311">SUM(_xlfn._xlws.FILTER($D$2:$D$1312,_xlfn.MAP($F$2:$F$1312,_xlfn.LAMBDA(_xlpm.x,_xlpm.x=$F1311))))</f>
        <v>4.8899755501222489E-4</v>
      </c>
      <c r="M1311" s="3">
        <f t="shared" si="248"/>
        <v>1</v>
      </c>
      <c r="N1311" s="3">
        <f t="shared" si="249"/>
        <v>0.28725561847890652</v>
      </c>
      <c r="O1311" s="3">
        <f t="shared" si="250"/>
        <v>1</v>
      </c>
      <c r="P1311" s="3">
        <f t="shared" si="251"/>
        <v>0</v>
      </c>
      <c r="Q1311" s="3"/>
    </row>
    <row r="1312" spans="1:17">
      <c r="A1312" s="1" t="str">
        <f t="shared" si="240"/>
        <v>~fraktio~ : [fʁaktsioː]</v>
      </c>
      <c r="B1312" s="2">
        <v>1</v>
      </c>
      <c r="C1312" s="1" t="s">
        <v>697</v>
      </c>
      <c r="D1312" s="3">
        <f t="shared" si="241"/>
        <v>4.8899755501222489E-4</v>
      </c>
      <c r="E1312" s="1" t="str">
        <f t="shared" si="242"/>
        <v>~fraktio~</v>
      </c>
      <c r="F1312" s="1" t="str">
        <f t="shared" si="243"/>
        <v>[fʁaktsioː]</v>
      </c>
      <c r="G1312" s="5">
        <f t="shared" si="244"/>
        <v>7</v>
      </c>
      <c r="H1312" s="5">
        <f t="shared" si="245"/>
        <v>9</v>
      </c>
      <c r="I1312" s="5">
        <f t="shared" si="246"/>
        <v>9</v>
      </c>
      <c r="J1312" s="3" cm="1">
        <f t="array" ref="J1312">SUM(_xlfn._xlws.FILTER($D$2:$D$1312,_xlfn.MAP($E$2:$E$1312,_xlfn.LAMBDA(_xlpm.x,_xlpm.x=$E1312))))</f>
        <v>4.8899755501222489E-4</v>
      </c>
      <c r="K1312" s="3">
        <f t="shared" si="247"/>
        <v>1</v>
      </c>
      <c r="L1312" s="3" cm="1">
        <f t="array" ref="L1312">SUM(_xlfn._xlws.FILTER($D$2:$D$1312,_xlfn.MAP($F$2:$F$1312,_xlfn.LAMBDA(_xlpm.x,_xlpm.x=$F1312))))</f>
        <v>4.8899755501222489E-4</v>
      </c>
      <c r="M1312" s="3">
        <f t="shared" si="248"/>
        <v>1</v>
      </c>
      <c r="N1312" s="3">
        <f t="shared" si="249"/>
        <v>0.31349043549768224</v>
      </c>
      <c r="O1312" s="3">
        <f t="shared" si="250"/>
        <v>1</v>
      </c>
      <c r="P1312" s="3">
        <f t="shared" si="251"/>
        <v>0</v>
      </c>
      <c r="Q1312" s="3"/>
    </row>
    <row r="1313" spans="1:18">
      <c r="A1313" s="1"/>
      <c r="C1313" s="1"/>
      <c r="D1313" s="3"/>
      <c r="E1313" s="3"/>
      <c r="F1313" s="3"/>
      <c r="G1313" s="5"/>
      <c r="H1313" s="5"/>
      <c r="I1313" s="5"/>
      <c r="L1313" s="8"/>
      <c r="M1313" s="3"/>
      <c r="N1313" s="7"/>
      <c r="O1313" s="3"/>
      <c r="P1313" s="3"/>
      <c r="Q1313" s="3"/>
      <c r="R1313" s="3"/>
    </row>
    <row r="1314" spans="1:18">
      <c r="A1314" s="1"/>
      <c r="C1314" s="1"/>
      <c r="D1314" s="3"/>
      <c r="E1314" s="3"/>
      <c r="F1314" s="3"/>
      <c r="G1314" s="5"/>
      <c r="H1314" s="5"/>
      <c r="I1314" s="5"/>
      <c r="L1314" s="8"/>
      <c r="M1314" s="3"/>
      <c r="N1314" s="7"/>
      <c r="O1314" s="3"/>
      <c r="P1314" s="3"/>
      <c r="Q1314" s="3"/>
      <c r="R1314" s="3"/>
    </row>
    <row r="1315" spans="1:18">
      <c r="B1315" s="12">
        <f>_xlfn.LET(_xlpm.d,B2:B1312,SUM(_xlpm.d))</f>
        <v>2045</v>
      </c>
      <c r="G1315" s="2"/>
      <c r="H1315" s="2"/>
      <c r="I1315" s="2"/>
    </row>
    <row r="1316" spans="1:18">
      <c r="P1316" s="2" t="s">
        <v>695</v>
      </c>
      <c r="Q1316" s="2" t="s">
        <v>696</v>
      </c>
    </row>
    <row r="1317" spans="1:18">
      <c r="O1317" s="2" t="s">
        <v>692</v>
      </c>
      <c r="P1317" s="9">
        <f>_xlfn.LET(_xlpm.d,P$2:P$1312,COUNTIF(_xlpm.d,"&lt;0"))</f>
        <v>52</v>
      </c>
      <c r="Q1317" s="11">
        <f>P1317/P$1320</f>
        <v>3.9664378337147213E-2</v>
      </c>
    </row>
    <row r="1318" spans="1:18">
      <c r="O1318" s="2" t="s">
        <v>693</v>
      </c>
      <c r="P1318" s="9">
        <f>_xlfn.LET(_xlpm.d,P$2:P$1312,COUNTIF(_xlpm.d,"=0"))</f>
        <v>1156</v>
      </c>
      <c r="Q1318" s="11">
        <f>P1318/P$1320</f>
        <v>0.881769641495042</v>
      </c>
    </row>
    <row r="1319" spans="1:18">
      <c r="O1319" s="2" t="s">
        <v>694</v>
      </c>
      <c r="P1319" s="9">
        <f>_xlfn.LET(_xlpm.d,P$2:P$1312,COUNTIF(_xlpm.d,"&gt;0"))</f>
        <v>103</v>
      </c>
      <c r="Q1319" s="11">
        <f>P1319/P$1320</f>
        <v>7.8565980167810828E-2</v>
      </c>
    </row>
    <row r="1320" spans="1:18">
      <c r="P1320" s="2">
        <f>SUM(P1317:P1319)</f>
        <v>1311</v>
      </c>
      <c r="Q1320" s="11">
        <f>SUM(Q1317:Q1319)</f>
        <v>1</v>
      </c>
    </row>
  </sheetData>
  <conditionalFormatting sqref="D2:D1314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312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2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2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2 M1313:M1314 K2:K1312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2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3:O131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2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313:R1314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3D0B-5FC3-0F48-A2CD-A341FFF6C62D}">
  <dimension ref="A1:R708"/>
  <sheetViews>
    <sheetView tabSelected="1" workbookViewId="0">
      <pane xSplit="7380" ySplit="3640" topLeftCell="D687" activePane="bottomRight"/>
      <selection sqref="A1:XFD1048576"/>
      <selection pane="topRight" activeCell="F1" sqref="F1:F1048576"/>
      <selection pane="bottomLeft" activeCell="A694" sqref="A694:XFD694"/>
      <selection pane="bottomRight" activeCell="P704" sqref="P704:P708"/>
    </sheetView>
  </sheetViews>
  <sheetFormatPr baseColWidth="10" defaultRowHeight="23"/>
  <cols>
    <col min="1" max="1" width="16.625" style="2" customWidth="1"/>
    <col min="2" max="2" width="9.125" style="2" customWidth="1"/>
    <col min="3" max="3" width="17" style="2" customWidth="1"/>
    <col min="4" max="4" width="12.125" style="2" customWidth="1"/>
    <col min="5" max="5" width="11.5" style="2" customWidth="1"/>
    <col min="6" max="6" width="11.625" style="2" customWidth="1"/>
    <col min="7" max="9" width="7.375" style="9" customWidth="1"/>
    <col min="10" max="11" width="10.625" style="9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~i~ : [i]</v>
      </c>
      <c r="B2" s="2">
        <v>1</v>
      </c>
      <c r="C2" s="1" t="s">
        <v>96</v>
      </c>
      <c r="D2" s="3">
        <f t="shared" ref="D2:D65" si="1">B2/freq.sum.r1a</f>
        <v>4.8851978505129456E-4</v>
      </c>
      <c r="E2" s="1" t="str">
        <f t="shared" ref="E2:E65" si="2">_xlfn.LET(_xlpm.sep,":",_xlpm.w,$C2,_xlfn.CONCAT("~",RIGHT(_xlpm.w,LEN(_xlpm.w)-FIND(_xlpm.sep,_xlpm.w)),"~"))</f>
        <v>~i~</v>
      </c>
      <c r="F2" s="1" t="str">
        <f t="shared" ref="F2:F65" si="3">_xlfn.LET(_xlpm.sep,":",_xlpm.w,$C2,_xlfn.CONCAT("[",LEFT(_xlpm.w,FIND(_xlpm.sep,_xlpm.w)-1),"]"))</f>
        <v>[i]</v>
      </c>
      <c r="G2" s="5">
        <f t="shared" ref="G2:G65" si="4">_xlfn.LET(_xlpm.w,E2,LEN(_xlpm.w)-2)</f>
        <v>1</v>
      </c>
      <c r="H2" s="5">
        <f t="shared" ref="H2:H65" si="5">_xlfn.LET(_xlpm.w,F2,LEN(_xlpm.w)-2)</f>
        <v>1</v>
      </c>
      <c r="I2" s="5">
        <f t="shared" ref="I2:I65" si="6">_xlfn.LET(_xlpm.a,H2,_xlpm.b,G2,MAX(_xlpm.a,_xlpm.b))</f>
        <v>1</v>
      </c>
      <c r="J2" s="3" cm="1">
        <f t="array" ref="J2">SUM(_xlfn._xlws.FILTER($D$2:$D$693,_xlfn.MAP($E$2:$E$693,_xlfn.LAMBDA(_xlpm.x,_xlpm.x=$E2))))</f>
        <v>6.3507572056668293E-3</v>
      </c>
      <c r="K2" s="3">
        <f t="shared" ref="K2:K65" si="7">$D2/J2</f>
        <v>7.6923076923076927E-2</v>
      </c>
      <c r="L2" s="3" cm="1">
        <f t="array" ref="L2">SUM(_xlfn._xlws.FILTER($D$2:$D$693,_xlfn.MAP($F$2:$F$693,_xlfn.LAMBDA(_xlpm.x,_xlpm.x=$F2))))</f>
        <v>4.8851978505129456E-4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2.0518258462779038E-2</v>
      </c>
      <c r="O2" s="3">
        <f t="shared" ref="O2:O65" si="10">_xlfn.LET(_xlpm.a,M2,_xlpm.b,K2,2*_xlpm.a*_xlpm.b/(_xlpm.a+_xlpm.b))</f>
        <v>0.14285714285714288</v>
      </c>
      <c r="P2" s="3">
        <f t="shared" ref="P2:P65" si="11">_xlfn.LET(_xlpm.p,K2,_xlpm.q,M2,LOG(_xlpm.p/_xlpm.q))</f>
        <v>-1.1139433523068367</v>
      </c>
      <c r="Q2" s="3"/>
    </row>
    <row r="3" spans="1:17">
      <c r="A3" s="1" t="str">
        <f t="shared" si="0"/>
        <v>~e~ : [eː]</v>
      </c>
      <c r="B3" s="2">
        <v>4</v>
      </c>
      <c r="C3" s="1" t="s">
        <v>54</v>
      </c>
      <c r="D3" s="3">
        <f t="shared" si="1"/>
        <v>1.9540791402051783E-3</v>
      </c>
      <c r="E3" s="3" t="str">
        <f t="shared" si="2"/>
        <v>~e~</v>
      </c>
      <c r="F3" s="3" t="str">
        <f t="shared" si="3"/>
        <v>[eː]</v>
      </c>
      <c r="G3" s="5">
        <f t="shared" si="4"/>
        <v>1</v>
      </c>
      <c r="H3" s="5">
        <f t="shared" si="5"/>
        <v>2</v>
      </c>
      <c r="I3" s="5">
        <f t="shared" si="6"/>
        <v>2</v>
      </c>
      <c r="J3" s="3" cm="1">
        <f t="array" ref="J3">SUM(_xlfn._xlws.FILTER($D$2:$D$693,_xlfn.MAP($E$2:$E$693,_xlfn.LAMBDA(_xlpm.x,_xlpm.x=$E3))))</f>
        <v>1.5632633121641426E-2</v>
      </c>
      <c r="K3" s="3">
        <f t="shared" si="7"/>
        <v>0.125</v>
      </c>
      <c r="L3" s="3" cm="1">
        <f t="array" ref="L3">SUM(_xlfn._xlws.FILTER($D$2:$D$693,_xlfn.MAP($F$2:$F$693,_xlfn.LAMBDA(_xlpm.x,_xlpm.x=$F3))))</f>
        <v>2.4425989252564728E-3</v>
      </c>
      <c r="M3" s="3">
        <f t="shared" si="8"/>
        <v>0.8</v>
      </c>
      <c r="N3" s="3">
        <f t="shared" si="9"/>
        <v>9.098851345925392E-2</v>
      </c>
      <c r="O3" s="3">
        <f t="shared" si="10"/>
        <v>0.21621621621621623</v>
      </c>
      <c r="P3" s="3">
        <f t="shared" si="11"/>
        <v>-0.80617997398388719</v>
      </c>
      <c r="Q3" s="3"/>
    </row>
    <row r="4" spans="1:17">
      <c r="A4" s="1" t="str">
        <f t="shared" si="0"/>
        <v>~a~ : [aː]</v>
      </c>
      <c r="B4" s="2">
        <v>7</v>
      </c>
      <c r="C4" s="1" t="s">
        <v>2</v>
      </c>
      <c r="D4" s="3">
        <f t="shared" si="1"/>
        <v>3.4196384953590619E-3</v>
      </c>
      <c r="E4" s="1" t="str">
        <f t="shared" si="2"/>
        <v>~a~</v>
      </c>
      <c r="F4" s="1" t="str">
        <f t="shared" si="3"/>
        <v>[aː]</v>
      </c>
      <c r="G4" s="5">
        <f t="shared" si="4"/>
        <v>1</v>
      </c>
      <c r="H4" s="5">
        <f t="shared" si="5"/>
        <v>2</v>
      </c>
      <c r="I4" s="5">
        <f t="shared" si="6"/>
        <v>2</v>
      </c>
      <c r="J4" s="3" cm="1">
        <f t="array" ref="J4">SUM(_xlfn._xlws.FILTER($D$2:$D$693,_xlfn.MAP($E$2:$E$693,_xlfn.LAMBDA(_xlpm.x,_xlpm.x=$E4))))</f>
        <v>2.0029311187103077E-2</v>
      </c>
      <c r="K4" s="3">
        <f t="shared" si="7"/>
        <v>0.17073170731707318</v>
      </c>
      <c r="L4" s="3" cm="1">
        <f t="array" ref="L4">SUM(_xlfn._xlws.FILTER($D$2:$D$693,_xlfn.MAP($F$2:$F$693,_xlfn.LAMBDA(_xlpm.x,_xlpm.x=$F4))))</f>
        <v>3.4196384953590619E-3</v>
      </c>
      <c r="M4" s="3">
        <f t="shared" si="8"/>
        <v>1</v>
      </c>
      <c r="N4" s="3">
        <f t="shared" si="9"/>
        <v>0.15858335200654894</v>
      </c>
      <c r="O4" s="3">
        <f t="shared" si="10"/>
        <v>0.29166666666666669</v>
      </c>
      <c r="P4" s="3">
        <f t="shared" si="11"/>
        <v>-0.76768581670547864</v>
      </c>
      <c r="Q4" s="3"/>
    </row>
    <row r="5" spans="1:17">
      <c r="A5" s="1" t="str">
        <f t="shared" si="0"/>
        <v>~n~ : [ŋ]</v>
      </c>
      <c r="B5" s="2">
        <v>1</v>
      </c>
      <c r="C5" s="1" t="s">
        <v>327</v>
      </c>
      <c r="D5" s="3">
        <f t="shared" si="1"/>
        <v>4.8851978505129456E-4</v>
      </c>
      <c r="E5" s="1" t="str">
        <f t="shared" si="2"/>
        <v>~n~</v>
      </c>
      <c r="F5" s="1" t="str">
        <f t="shared" si="3"/>
        <v>[ŋ]</v>
      </c>
      <c r="G5" s="5">
        <f t="shared" si="4"/>
        <v>1</v>
      </c>
      <c r="H5" s="5">
        <f t="shared" si="5"/>
        <v>1</v>
      </c>
      <c r="I5" s="5">
        <f t="shared" si="6"/>
        <v>1</v>
      </c>
      <c r="J5" s="3" cm="1">
        <f t="array" ref="J5">SUM(_xlfn._xlws.FILTER($D$2:$D$693,_xlfn.MAP($E$2:$E$693,_xlfn.LAMBDA(_xlpm.x,_xlpm.x=$E5))))</f>
        <v>4.7874938935026867E-2</v>
      </c>
      <c r="K5" s="3">
        <f t="shared" si="7"/>
        <v>1.020408163265306E-2</v>
      </c>
      <c r="L5" s="3" cm="1">
        <f t="array" ref="L5">SUM(_xlfn._xlws.FILTER($D$2:$D$693,_xlfn.MAP($F$2:$F$693,_xlfn.LAMBDA(_xlpm.x,_xlpm.x=$F5))))</f>
        <v>8.3048363458720076E-3</v>
      </c>
      <c r="M5" s="3">
        <f t="shared" si="8"/>
        <v>5.8823529411764705E-2</v>
      </c>
      <c r="N5" s="3">
        <f t="shared" si="9"/>
        <v>2.4978749432948391E-3</v>
      </c>
      <c r="O5" s="3">
        <f t="shared" si="10"/>
        <v>1.7391304347826087E-2</v>
      </c>
      <c r="P5" s="3">
        <f t="shared" si="11"/>
        <v>-0.76077715431422088</v>
      </c>
      <c r="Q5" s="3"/>
    </row>
    <row r="6" spans="1:17">
      <c r="A6" s="1" t="str">
        <f t="shared" si="0"/>
        <v>~r~ : [ʁ]</v>
      </c>
      <c r="B6" s="2">
        <v>11</v>
      </c>
      <c r="C6" s="1" t="s">
        <v>331</v>
      </c>
      <c r="D6" s="3">
        <f t="shared" si="1"/>
        <v>5.3737176355642402E-3</v>
      </c>
      <c r="E6" s="1" t="str">
        <f t="shared" si="2"/>
        <v>~r~</v>
      </c>
      <c r="F6" s="1" t="str">
        <f t="shared" si="3"/>
        <v>[ʁ]</v>
      </c>
      <c r="G6" s="5">
        <f t="shared" si="4"/>
        <v>1</v>
      </c>
      <c r="H6" s="5">
        <f t="shared" si="5"/>
        <v>1</v>
      </c>
      <c r="I6" s="5">
        <f t="shared" si="6"/>
        <v>1</v>
      </c>
      <c r="J6" s="3" cm="1">
        <f t="array" ref="J6">SUM(_xlfn._xlws.FILTER($D$2:$D$693,_xlfn.MAP($E$2:$E$693,_xlfn.LAMBDA(_xlpm.x,_xlpm.x=$E6))))</f>
        <v>2.3937469467513434E-2</v>
      </c>
      <c r="K6" s="3">
        <f t="shared" si="7"/>
        <v>0.22448979591836735</v>
      </c>
      <c r="L6" s="3" cm="1">
        <f t="array" ref="L6">SUM(_xlfn._xlws.FILTER($D$2:$D$693,_xlfn.MAP($F$2:$F$693,_xlfn.LAMBDA(_xlpm.x,_xlpm.x=$F6))))</f>
        <v>5.3737176355642402E-3</v>
      </c>
      <c r="M6" s="3">
        <f t="shared" si="8"/>
        <v>1</v>
      </c>
      <c r="N6" s="3">
        <f t="shared" si="9"/>
        <v>0.18879678040086287</v>
      </c>
      <c r="O6" s="3">
        <f t="shared" si="10"/>
        <v>0.36666666666666664</v>
      </c>
      <c r="P6" s="3">
        <f t="shared" si="11"/>
        <v>-0.6488033948702886</v>
      </c>
      <c r="Q6" s="3"/>
    </row>
    <row r="7" spans="1:17">
      <c r="A7" s="1" t="str">
        <f t="shared" si="0"/>
        <v>~u~ : [uː]</v>
      </c>
      <c r="B7" s="2">
        <v>2</v>
      </c>
      <c r="C7" s="1" t="s">
        <v>287</v>
      </c>
      <c r="D7" s="3">
        <f t="shared" si="1"/>
        <v>9.7703957010258913E-4</v>
      </c>
      <c r="E7" s="3" t="str">
        <f t="shared" si="2"/>
        <v>~u~</v>
      </c>
      <c r="F7" s="3" t="str">
        <f t="shared" si="3"/>
        <v>[uː]</v>
      </c>
      <c r="G7" s="5">
        <f t="shared" si="4"/>
        <v>1</v>
      </c>
      <c r="H7" s="5">
        <f t="shared" si="5"/>
        <v>2</v>
      </c>
      <c r="I7" s="5">
        <f t="shared" si="6"/>
        <v>2</v>
      </c>
      <c r="J7" s="3" cm="1">
        <f t="array" ref="J7">SUM(_xlfn._xlws.FILTER($D$2:$D$693,_xlfn.MAP($E$2:$E$693,_xlfn.LAMBDA(_xlpm.x,_xlpm.x=$E7))))</f>
        <v>4.3966780654616511E-3</v>
      </c>
      <c r="K7" s="3">
        <f t="shared" si="7"/>
        <v>0.22222222222222221</v>
      </c>
      <c r="L7" s="3" cm="1">
        <f t="array" ref="L7">SUM(_xlfn._xlws.FILTER($D$2:$D$693,_xlfn.MAP($F$2:$F$693,_xlfn.LAMBDA(_xlpm.x,_xlpm.x=$F7))))</f>
        <v>1.4655593551538837E-3</v>
      </c>
      <c r="M7" s="3">
        <f t="shared" si="8"/>
        <v>0.66666666666666663</v>
      </c>
      <c r="N7" s="3">
        <f t="shared" si="9"/>
        <v>9.5751872826302167E-2</v>
      </c>
      <c r="O7" s="3">
        <f t="shared" si="10"/>
        <v>0.33333333333333331</v>
      </c>
      <c r="P7" s="3">
        <f t="shared" si="11"/>
        <v>-0.47712125471966244</v>
      </c>
      <c r="Q7" s="3"/>
    </row>
    <row r="8" spans="1:17">
      <c r="A8" s="1" t="str">
        <f t="shared" si="0"/>
        <v>~o~ : [ɔ]</v>
      </c>
      <c r="B8" s="2">
        <v>6</v>
      </c>
      <c r="C8" s="1" t="s">
        <v>329</v>
      </c>
      <c r="D8" s="3">
        <f t="shared" si="1"/>
        <v>2.9311187103077674E-3</v>
      </c>
      <c r="E8" s="1" t="str">
        <f t="shared" si="2"/>
        <v>~o~</v>
      </c>
      <c r="F8" s="1" t="str">
        <f t="shared" si="3"/>
        <v>[ɔ]</v>
      </c>
      <c r="G8" s="5">
        <f t="shared" si="4"/>
        <v>1</v>
      </c>
      <c r="H8" s="5">
        <f t="shared" si="5"/>
        <v>1</v>
      </c>
      <c r="I8" s="5">
        <f t="shared" si="6"/>
        <v>1</v>
      </c>
      <c r="J8" s="3" cm="1">
        <f t="array" ref="J8">SUM(_xlfn._xlws.FILTER($D$2:$D$693,_xlfn.MAP($E$2:$E$693,_xlfn.LAMBDA(_xlpm.x,_xlpm.x=$E8))))</f>
        <v>7.816316560820713E-3</v>
      </c>
      <c r="K8" s="3">
        <f t="shared" si="7"/>
        <v>0.375</v>
      </c>
      <c r="L8" s="3" cm="1">
        <f t="array" ref="L8">SUM(_xlfn._xlws.FILTER($D$2:$D$693,_xlfn.MAP($F$2:$F$693,_xlfn.LAMBDA(_xlpm.x,_xlpm.x=$F8))))</f>
        <v>2.9311187103077674E-3</v>
      </c>
      <c r="M8" s="3">
        <f t="shared" si="8"/>
        <v>1</v>
      </c>
      <c r="N8" s="3">
        <f t="shared" si="9"/>
        <v>0.21993503847967072</v>
      </c>
      <c r="O8" s="3">
        <f t="shared" si="10"/>
        <v>0.54545454545454541</v>
      </c>
      <c r="P8" s="3">
        <f t="shared" si="11"/>
        <v>-0.42596873227228116</v>
      </c>
      <c r="Q8" s="3"/>
    </row>
    <row r="9" spans="1:17">
      <c r="A9" s="1" t="str">
        <f t="shared" si="0"/>
        <v>~e~ : [ɛ]</v>
      </c>
      <c r="B9" s="2">
        <v>13</v>
      </c>
      <c r="C9" s="1" t="s">
        <v>324</v>
      </c>
      <c r="D9" s="3">
        <f t="shared" si="1"/>
        <v>6.3507572056668293E-3</v>
      </c>
      <c r="E9" s="1" t="str">
        <f t="shared" si="2"/>
        <v>~e~</v>
      </c>
      <c r="F9" s="1" t="str">
        <f t="shared" si="3"/>
        <v>[ɛ]</v>
      </c>
      <c r="G9" s="5">
        <f t="shared" si="4"/>
        <v>1</v>
      </c>
      <c r="H9" s="5">
        <f t="shared" si="5"/>
        <v>1</v>
      </c>
      <c r="I9" s="5">
        <f t="shared" si="6"/>
        <v>1</v>
      </c>
      <c r="J9" s="3" cm="1">
        <f t="array" ref="J9">SUM(_xlfn._xlws.FILTER($D$2:$D$693,_xlfn.MAP($E$2:$E$693,_xlfn.LAMBDA(_xlpm.x,_xlpm.x=$E9))))</f>
        <v>1.5632633121641426E-2</v>
      </c>
      <c r="K9" s="3">
        <f t="shared" si="7"/>
        <v>0.40625</v>
      </c>
      <c r="L9" s="3" cm="1">
        <f t="array" ref="L9">SUM(_xlfn._xlws.FILTER($D$2:$D$693,_xlfn.MAP($F$2:$F$693,_xlfn.LAMBDA(_xlpm.x,_xlpm.x=$F9))))</f>
        <v>6.8392769907181239E-3</v>
      </c>
      <c r="M9" s="3">
        <f t="shared" si="8"/>
        <v>0.9285714285714286</v>
      </c>
      <c r="N9" s="3">
        <f t="shared" si="9"/>
        <v>0.30908463495123378</v>
      </c>
      <c r="O9" s="3">
        <f t="shared" si="10"/>
        <v>0.56521739130434778</v>
      </c>
      <c r="P9" s="3">
        <f t="shared" si="11"/>
        <v>-0.35902194264166792</v>
      </c>
      <c r="Q9" s="3"/>
    </row>
    <row r="10" spans="1:17">
      <c r="A10" s="1" t="str">
        <f t="shared" si="0"/>
        <v>~e~ : [e]</v>
      </c>
      <c r="B10" s="2">
        <v>15</v>
      </c>
      <c r="C10" s="1" t="s">
        <v>522</v>
      </c>
      <c r="D10" s="3">
        <f t="shared" si="1"/>
        <v>7.3277967757694185E-3</v>
      </c>
      <c r="E10" s="1" t="str">
        <f t="shared" si="2"/>
        <v>~e~</v>
      </c>
      <c r="F10" s="1" t="str">
        <f t="shared" si="3"/>
        <v>[e]</v>
      </c>
      <c r="G10" s="5">
        <f t="shared" si="4"/>
        <v>1</v>
      </c>
      <c r="H10" s="5">
        <f t="shared" si="5"/>
        <v>1</v>
      </c>
      <c r="I10" s="5">
        <f t="shared" si="6"/>
        <v>1</v>
      </c>
      <c r="J10" s="3" cm="1">
        <f t="array" ref="J10">SUM(_xlfn._xlws.FILTER($D$2:$D$693,_xlfn.MAP($E$2:$E$693,_xlfn.LAMBDA(_xlpm.x,_xlpm.x=$E10))))</f>
        <v>1.5632633121641426E-2</v>
      </c>
      <c r="K10" s="3">
        <f t="shared" si="7"/>
        <v>0.46875</v>
      </c>
      <c r="L10" s="3" cm="1">
        <f t="array" ref="L10">SUM(_xlfn._xlws.FILTER($D$2:$D$693,_xlfn.MAP($F$2:$F$693,_xlfn.LAMBDA(_xlpm.x,_xlpm.x=$F10))))</f>
        <v>7.816316560820713E-3</v>
      </c>
      <c r="M10" s="3">
        <f t="shared" si="8"/>
        <v>0.9375</v>
      </c>
      <c r="N10" s="3">
        <f t="shared" si="9"/>
        <v>0.35906952309863316</v>
      </c>
      <c r="O10" s="3">
        <f t="shared" si="10"/>
        <v>0.625</v>
      </c>
      <c r="P10" s="3">
        <f t="shared" si="11"/>
        <v>-0.3010299956639812</v>
      </c>
      <c r="Q10" s="3"/>
    </row>
    <row r="11" spans="1:17">
      <c r="A11" s="1" t="str">
        <f t="shared" si="0"/>
        <v>~o~ : [oː]</v>
      </c>
      <c r="B11" s="2">
        <v>10</v>
      </c>
      <c r="C11" s="1" t="s">
        <v>219</v>
      </c>
      <c r="D11" s="3">
        <f t="shared" si="1"/>
        <v>4.8851978505129456E-3</v>
      </c>
      <c r="E11" s="1" t="str">
        <f t="shared" si="2"/>
        <v>~o~</v>
      </c>
      <c r="F11" s="1" t="str">
        <f t="shared" si="3"/>
        <v>[oː]</v>
      </c>
      <c r="G11" s="5">
        <f t="shared" si="4"/>
        <v>1</v>
      </c>
      <c r="H11" s="5">
        <f t="shared" si="5"/>
        <v>2</v>
      </c>
      <c r="I11" s="5">
        <f t="shared" si="6"/>
        <v>2</v>
      </c>
      <c r="J11" s="3" cm="1">
        <f t="array" ref="J11">SUM(_xlfn._xlws.FILTER($D$2:$D$693,_xlfn.MAP($E$2:$E$693,_xlfn.LAMBDA(_xlpm.x,_xlpm.x=$E11))))</f>
        <v>7.816316560820713E-3</v>
      </c>
      <c r="K11" s="3">
        <f t="shared" si="7"/>
        <v>0.625</v>
      </c>
      <c r="L11" s="3" cm="1">
        <f t="array" ref="L11">SUM(_xlfn._xlws.FILTER($D$2:$D$693,_xlfn.MAP($F$2:$F$693,_xlfn.LAMBDA(_xlpm.x,_xlpm.x=$F11))))</f>
        <v>5.8622374206155348E-3</v>
      </c>
      <c r="M11" s="3">
        <f t="shared" si="8"/>
        <v>0.83333333333333337</v>
      </c>
      <c r="N11" s="3">
        <f t="shared" si="9"/>
        <v>0.4478434792824032</v>
      </c>
      <c r="O11" s="3">
        <f t="shared" si="10"/>
        <v>0.7142857142857143</v>
      </c>
      <c r="P11" s="3">
        <f t="shared" si="11"/>
        <v>-0.12493873660829995</v>
      </c>
      <c r="Q11" s="3"/>
    </row>
    <row r="12" spans="1:17">
      <c r="A12" s="1" t="str">
        <f t="shared" si="0"/>
        <v>~u~ : [ʊ]</v>
      </c>
      <c r="B12" s="2">
        <v>7</v>
      </c>
      <c r="C12" s="1" t="s">
        <v>333</v>
      </c>
      <c r="D12" s="3">
        <f t="shared" si="1"/>
        <v>3.4196384953590619E-3</v>
      </c>
      <c r="E12" s="3" t="str">
        <f t="shared" si="2"/>
        <v>~u~</v>
      </c>
      <c r="F12" s="3" t="str">
        <f t="shared" si="3"/>
        <v>[ʊ]</v>
      </c>
      <c r="G12" s="5">
        <f t="shared" si="4"/>
        <v>1</v>
      </c>
      <c r="H12" s="5">
        <f t="shared" si="5"/>
        <v>1</v>
      </c>
      <c r="I12" s="5">
        <f t="shared" si="6"/>
        <v>1</v>
      </c>
      <c r="J12" s="3" cm="1">
        <f t="array" ref="J12">SUM(_xlfn._xlws.FILTER($D$2:$D$693,_xlfn.MAP($E$2:$E$693,_xlfn.LAMBDA(_xlpm.x,_xlpm.x=$E12))))</f>
        <v>4.3966780654616511E-3</v>
      </c>
      <c r="K12" s="3">
        <f t="shared" si="7"/>
        <v>0.77777777777777779</v>
      </c>
      <c r="L12" s="3" cm="1">
        <f t="array" ref="L12">SUM(_xlfn._xlws.FILTER($D$2:$D$693,_xlfn.MAP($F$2:$F$693,_xlfn.LAMBDA(_xlpm.x,_xlpm.x=$F12))))</f>
        <v>3.4196384953590619E-3</v>
      </c>
      <c r="M12" s="3">
        <f t="shared" si="8"/>
        <v>1</v>
      </c>
      <c r="N12" s="3">
        <f t="shared" si="9"/>
        <v>0.37702299925356481</v>
      </c>
      <c r="O12" s="3">
        <f t="shared" si="10"/>
        <v>0.87500000000000011</v>
      </c>
      <c r="P12" s="3">
        <f t="shared" si="11"/>
        <v>-0.10914446942506803</v>
      </c>
      <c r="Q12" s="3"/>
    </row>
    <row r="13" spans="1:17">
      <c r="A13" s="1" t="str">
        <f t="shared" si="0"/>
        <v>~a~ : [a]</v>
      </c>
      <c r="B13" s="2">
        <v>34</v>
      </c>
      <c r="C13" s="1" t="s">
        <v>1</v>
      </c>
      <c r="D13" s="3">
        <f t="shared" si="1"/>
        <v>1.6609672691744015E-2</v>
      </c>
      <c r="E13" s="3" t="str">
        <f t="shared" si="2"/>
        <v>~a~</v>
      </c>
      <c r="F13" s="3" t="str">
        <f t="shared" si="3"/>
        <v>[a]</v>
      </c>
      <c r="G13" s="5">
        <f t="shared" si="4"/>
        <v>1</v>
      </c>
      <c r="H13" s="5">
        <f t="shared" si="5"/>
        <v>1</v>
      </c>
      <c r="I13" s="5">
        <f t="shared" si="6"/>
        <v>1</v>
      </c>
      <c r="J13" s="3" cm="1">
        <f t="array" ref="J13">SUM(_xlfn._xlws.FILTER($D$2:$D$693,_xlfn.MAP($E$2:$E$693,_xlfn.LAMBDA(_xlpm.x,_xlpm.x=$E13))))</f>
        <v>2.0029311187103077E-2</v>
      </c>
      <c r="K13" s="3">
        <f t="shared" si="7"/>
        <v>0.82926829268292679</v>
      </c>
      <c r="L13" s="3" cm="1">
        <f t="array" ref="L13">SUM(_xlfn._xlws.FILTER($D$2:$D$693,_xlfn.MAP($F$2:$F$693,_xlfn.LAMBDA(_xlpm.x,_xlpm.x=$F13))))</f>
        <v>1.6609672691744015E-2</v>
      </c>
      <c r="M13" s="3">
        <f t="shared" si="8"/>
        <v>1</v>
      </c>
      <c r="N13" s="3">
        <f t="shared" si="9"/>
        <v>0.66794829897493135</v>
      </c>
      <c r="O13" s="3">
        <f t="shared" si="10"/>
        <v>0.90666666666666673</v>
      </c>
      <c r="P13" s="3">
        <f t="shared" si="11"/>
        <v>-8.1304939677480398E-2</v>
      </c>
      <c r="Q13" s="3"/>
    </row>
    <row r="14" spans="1:17">
      <c r="A14" s="1" t="str">
        <f t="shared" si="0"/>
        <v>~g~ : [ç]</v>
      </c>
      <c r="B14" s="2">
        <v>13</v>
      </c>
      <c r="C14" s="1" t="s">
        <v>30</v>
      </c>
      <c r="D14" s="3">
        <f t="shared" si="1"/>
        <v>6.3507572056668293E-3</v>
      </c>
      <c r="E14" s="1" t="str">
        <f t="shared" si="2"/>
        <v>~g~</v>
      </c>
      <c r="F14" s="1" t="str">
        <f t="shared" si="3"/>
        <v>[ç]</v>
      </c>
      <c r="G14" s="5">
        <f t="shared" si="4"/>
        <v>1</v>
      </c>
      <c r="H14" s="5">
        <f t="shared" si="5"/>
        <v>1</v>
      </c>
      <c r="I14" s="5">
        <f t="shared" si="6"/>
        <v>1</v>
      </c>
      <c r="J14" s="3" cm="1">
        <f t="array" ref="J14">SUM(_xlfn._xlws.FILTER($D$2:$D$693,_xlfn.MAP($E$2:$E$693,_xlfn.LAMBDA(_xlpm.x,_xlpm.x=$E14))))</f>
        <v>1.4655593551538837E-2</v>
      </c>
      <c r="K14" s="3">
        <f t="shared" si="7"/>
        <v>0.43333333333333335</v>
      </c>
      <c r="L14" s="3" cm="1">
        <f t="array" ref="L14">SUM(_xlfn._xlws.FILTER($D$2:$D$693,_xlfn.MAP($F$2:$F$693,_xlfn.LAMBDA(_xlpm.x,_xlpm.x=$F14))))</f>
        <v>1.2701514411333659E-2</v>
      </c>
      <c r="M14" s="3">
        <f t="shared" si="8"/>
        <v>0.5</v>
      </c>
      <c r="N14" s="3">
        <f t="shared" si="9"/>
        <v>0.25389095013851354</v>
      </c>
      <c r="O14" s="3">
        <f t="shared" si="10"/>
        <v>0.4642857142857143</v>
      </c>
      <c r="P14" s="3">
        <f t="shared" si="11"/>
        <v>-6.2147906748844461E-2</v>
      </c>
      <c r="Q14" s="3"/>
    </row>
    <row r="15" spans="1:17">
      <c r="A15" s="1" t="str">
        <f t="shared" si="0"/>
        <v>~i~ : [ɪ]</v>
      </c>
      <c r="B15" s="2">
        <v>12</v>
      </c>
      <c r="C15" s="1" t="s">
        <v>326</v>
      </c>
      <c r="D15" s="3">
        <f t="shared" si="1"/>
        <v>5.8622374206155348E-3</v>
      </c>
      <c r="E15" s="3" t="str">
        <f t="shared" si="2"/>
        <v>~i~</v>
      </c>
      <c r="F15" s="3" t="str">
        <f t="shared" si="3"/>
        <v>[ɪ]</v>
      </c>
      <c r="G15" s="5">
        <f t="shared" si="4"/>
        <v>1</v>
      </c>
      <c r="H15" s="5">
        <f t="shared" si="5"/>
        <v>1</v>
      </c>
      <c r="I15" s="5">
        <f t="shared" si="6"/>
        <v>1</v>
      </c>
      <c r="J15" s="3" cm="1">
        <f t="array" ref="J15">SUM(_xlfn._xlws.FILTER($D$2:$D$693,_xlfn.MAP($E$2:$E$693,_xlfn.LAMBDA(_xlpm.x,_xlpm.x=$E15))))</f>
        <v>6.3507572056668293E-3</v>
      </c>
      <c r="K15" s="3">
        <f t="shared" si="7"/>
        <v>0.92307692307692313</v>
      </c>
      <c r="L15" s="3" cm="1">
        <f t="array" ref="L15">SUM(_xlfn._xlws.FILTER($D$2:$D$693,_xlfn.MAP($F$2:$F$693,_xlfn.LAMBDA(_xlpm.x,_xlpm.x=$F15))))</f>
        <v>5.8622374206155348E-3</v>
      </c>
      <c r="M15" s="3">
        <f t="shared" si="8"/>
        <v>1</v>
      </c>
      <c r="N15" s="3">
        <f t="shared" si="9"/>
        <v>0.51022660794169439</v>
      </c>
      <c r="O15" s="3">
        <f t="shared" si="10"/>
        <v>0.96000000000000008</v>
      </c>
      <c r="P15" s="3">
        <f t="shared" si="11"/>
        <v>-3.4762106259211917E-2</v>
      </c>
      <c r="Q15" s="3"/>
    </row>
    <row r="16" spans="1:17">
      <c r="A16" s="1" t="str">
        <f t="shared" si="0"/>
        <v>~g~ : [k]</v>
      </c>
      <c r="B16" s="2">
        <v>17</v>
      </c>
      <c r="C16" s="1" t="s">
        <v>99</v>
      </c>
      <c r="D16" s="3">
        <f t="shared" si="1"/>
        <v>8.3048363458720076E-3</v>
      </c>
      <c r="E16" s="1" t="str">
        <f t="shared" si="2"/>
        <v>~g~</v>
      </c>
      <c r="F16" s="1" t="str">
        <f t="shared" si="3"/>
        <v>[k]</v>
      </c>
      <c r="G16" s="5">
        <f t="shared" si="4"/>
        <v>1</v>
      </c>
      <c r="H16" s="5">
        <f t="shared" si="5"/>
        <v>1</v>
      </c>
      <c r="I16" s="5">
        <f t="shared" si="6"/>
        <v>1</v>
      </c>
      <c r="J16" s="3" cm="1">
        <f t="array" ref="J16">SUM(_xlfn._xlws.FILTER($D$2:$D$693,_xlfn.MAP($E$2:$E$693,_xlfn.LAMBDA(_xlpm.x,_xlpm.x=$E16))))</f>
        <v>1.4655593551538837E-2</v>
      </c>
      <c r="K16" s="3">
        <f t="shared" si="7"/>
        <v>0.56666666666666665</v>
      </c>
      <c r="L16" s="3" cm="1">
        <f t="array" ref="L16">SUM(_xlfn._xlws.FILTER($D$2:$D$693,_xlfn.MAP($F$2:$F$693,_xlfn.LAMBDA(_xlpm.x,_xlpm.x=$F16))))</f>
        <v>1.4167073766487542E-2</v>
      </c>
      <c r="M16" s="3">
        <f t="shared" si="8"/>
        <v>0.58620689655172409</v>
      </c>
      <c r="N16" s="3">
        <f t="shared" si="9"/>
        <v>0.34513872118812594</v>
      </c>
      <c r="O16" s="3">
        <f t="shared" si="10"/>
        <v>0.57627118644067798</v>
      </c>
      <c r="P16" s="3">
        <f t="shared" si="11"/>
        <v>-1.4723256820706347E-2</v>
      </c>
      <c r="Q16" s="3"/>
    </row>
    <row r="17" spans="1:17">
      <c r="A17" s="1" t="str">
        <f t="shared" si="0"/>
        <v>~m~ : [m]</v>
      </c>
      <c r="B17" s="2">
        <v>23</v>
      </c>
      <c r="C17" s="1" t="s">
        <v>160</v>
      </c>
      <c r="D17" s="3">
        <f t="shared" si="1"/>
        <v>1.1235955056179775E-2</v>
      </c>
      <c r="E17" s="3" t="str">
        <f t="shared" si="2"/>
        <v>~m~</v>
      </c>
      <c r="F17" s="3" t="str">
        <f t="shared" si="3"/>
        <v>[m]</v>
      </c>
      <c r="G17" s="5">
        <f t="shared" si="4"/>
        <v>1</v>
      </c>
      <c r="H17" s="5">
        <f t="shared" si="5"/>
        <v>1</v>
      </c>
      <c r="I17" s="5">
        <f t="shared" si="6"/>
        <v>1</v>
      </c>
      <c r="J17" s="3" cm="1">
        <f t="array" ref="J17">SUM(_xlfn._xlws.FILTER($D$2:$D$693,_xlfn.MAP($E$2:$E$693,_xlfn.LAMBDA(_xlpm.x,_xlpm.x=$E17))))</f>
        <v>1.1235955056179775E-2</v>
      </c>
      <c r="K17" s="3">
        <f t="shared" si="7"/>
        <v>1</v>
      </c>
      <c r="L17" s="3" cm="1">
        <f t="array" ref="L17">SUM(_xlfn._xlws.FILTER($D$2:$D$693,_xlfn.MAP($F$2:$F$693,_xlfn.LAMBDA(_xlpm.x,_xlpm.x=$F17))))</f>
        <v>1.172447484123107E-2</v>
      </c>
      <c r="M17" s="3">
        <f t="shared" si="8"/>
        <v>0.95833333333333337</v>
      </c>
      <c r="N17" s="3">
        <f t="shared" si="9"/>
        <v>0.6445168828401433</v>
      </c>
      <c r="O17" s="3">
        <f t="shared" si="10"/>
        <v>0.97872340425531912</v>
      </c>
      <c r="P17" s="3">
        <f t="shared" si="11"/>
        <v>1.8483405694013133E-2</v>
      </c>
      <c r="Q17" s="3"/>
    </row>
    <row r="18" spans="1:17">
      <c r="A18" s="1" t="str">
        <f t="shared" si="0"/>
        <v>~n~ : [n]</v>
      </c>
      <c r="B18" s="2">
        <v>97</v>
      </c>
      <c r="C18" s="1" t="s">
        <v>178</v>
      </c>
      <c r="D18" s="3">
        <f t="shared" si="1"/>
        <v>4.7386419149975573E-2</v>
      </c>
      <c r="E18" s="1" t="str">
        <f t="shared" si="2"/>
        <v>~n~</v>
      </c>
      <c r="F18" s="1" t="str">
        <f t="shared" si="3"/>
        <v>[n]</v>
      </c>
      <c r="G18" s="5">
        <f t="shared" si="4"/>
        <v>1</v>
      </c>
      <c r="H18" s="5">
        <f t="shared" si="5"/>
        <v>1</v>
      </c>
      <c r="I18" s="5">
        <f t="shared" si="6"/>
        <v>1</v>
      </c>
      <c r="J18" s="3" cm="1">
        <f t="array" ref="J18">SUM(_xlfn._xlws.FILTER($D$2:$D$693,_xlfn.MAP($E$2:$E$693,_xlfn.LAMBDA(_xlpm.x,_xlpm.x=$E18))))</f>
        <v>4.7874938935026867E-2</v>
      </c>
      <c r="K18" s="3">
        <f t="shared" si="7"/>
        <v>0.98979591836734693</v>
      </c>
      <c r="L18" s="3" cm="1">
        <f t="array" ref="L18">SUM(_xlfn._xlws.FILTER($D$2:$D$693,_xlfn.MAP($F$2:$F$693,_xlfn.LAMBDA(_xlpm.x,_xlpm.x=$F18))))</f>
        <v>5.1294577430385929E-2</v>
      </c>
      <c r="M18" s="3">
        <f t="shared" si="8"/>
        <v>0.92380952380952386</v>
      </c>
      <c r="N18" s="3">
        <f t="shared" si="9"/>
        <v>0.90793556172902989</v>
      </c>
      <c r="O18" s="3">
        <f t="shared" si="10"/>
        <v>0.95566502463054193</v>
      </c>
      <c r="P18" s="3">
        <f t="shared" si="11"/>
        <v>2.9963223377443202E-2</v>
      </c>
      <c r="Q18" s="3"/>
    </row>
    <row r="19" spans="1:17">
      <c r="A19" s="1" t="str">
        <f t="shared" si="0"/>
        <v>~r~ : [ɐ]</v>
      </c>
      <c r="B19" s="2">
        <v>38</v>
      </c>
      <c r="C19" s="1" t="s">
        <v>330</v>
      </c>
      <c r="D19" s="3">
        <f t="shared" si="1"/>
        <v>1.8563751831949193E-2</v>
      </c>
      <c r="E19" s="1" t="str">
        <f t="shared" si="2"/>
        <v>~r~</v>
      </c>
      <c r="F19" s="1" t="str">
        <f t="shared" si="3"/>
        <v>[ɐ]</v>
      </c>
      <c r="G19" s="5">
        <f t="shared" si="4"/>
        <v>1</v>
      </c>
      <c r="H19" s="5">
        <f t="shared" si="5"/>
        <v>1</v>
      </c>
      <c r="I19" s="5">
        <f t="shared" si="6"/>
        <v>1</v>
      </c>
      <c r="J19" s="3" cm="1">
        <f t="array" ref="J19">SUM(_xlfn._xlws.FILTER($D$2:$D$693,_xlfn.MAP($E$2:$E$693,_xlfn.LAMBDA(_xlpm.x,_xlpm.x=$E19))))</f>
        <v>2.3937469467513434E-2</v>
      </c>
      <c r="K19" s="3">
        <f t="shared" si="7"/>
        <v>0.77551020408163263</v>
      </c>
      <c r="L19" s="3" cm="1">
        <f t="array" ref="L19">SUM(_xlfn._xlws.FILTER($D$2:$D$693,_xlfn.MAP($F$2:$F$693,_xlfn.LAMBDA(_xlpm.x,_xlpm.x=$F19))))</f>
        <v>2.7357107962872496E-2</v>
      </c>
      <c r="M19" s="3">
        <f t="shared" si="8"/>
        <v>0.6785714285714286</v>
      </c>
      <c r="N19" s="3">
        <f t="shared" si="9"/>
        <v>0.5494660606188978</v>
      </c>
      <c r="O19" s="3">
        <f t="shared" si="10"/>
        <v>0.72380952380952379</v>
      </c>
      <c r="P19" s="3">
        <f t="shared" si="11"/>
        <v>5.7991946977686733E-2</v>
      </c>
      <c r="Q19" s="3"/>
    </row>
    <row r="20" spans="1:17">
      <c r="A20" s="1" t="str">
        <f t="shared" si="0"/>
        <v>~b~ : [p]</v>
      </c>
      <c r="B20" s="2">
        <v>10</v>
      </c>
      <c r="C20" s="1" t="s">
        <v>221</v>
      </c>
      <c r="D20" s="3">
        <f t="shared" si="1"/>
        <v>4.8851978505129456E-3</v>
      </c>
      <c r="E20" s="3" t="str">
        <f t="shared" si="2"/>
        <v>~b~</v>
      </c>
      <c r="F20" s="3" t="str">
        <f t="shared" si="3"/>
        <v>[p]</v>
      </c>
      <c r="G20" s="5">
        <f t="shared" si="4"/>
        <v>1</v>
      </c>
      <c r="H20" s="5">
        <f t="shared" si="5"/>
        <v>1</v>
      </c>
      <c r="I20" s="5">
        <f t="shared" si="6"/>
        <v>1</v>
      </c>
      <c r="J20" s="3" cm="1">
        <f t="array" ref="J20">SUM(_xlfn._xlws.FILTER($D$2:$D$693,_xlfn.MAP($E$2:$E$693,_xlfn.LAMBDA(_xlpm.x,_xlpm.x=$E20))))</f>
        <v>4.8851978505129456E-3</v>
      </c>
      <c r="K20" s="3">
        <f t="shared" si="7"/>
        <v>1</v>
      </c>
      <c r="L20" s="3" cm="1">
        <f t="array" ref="L20">SUM(_xlfn._xlws.FILTER($D$2:$D$693,_xlfn.MAP($F$2:$F$693,_xlfn.LAMBDA(_xlpm.x,_xlpm.x=$F20))))</f>
        <v>5.8622374206155348E-3</v>
      </c>
      <c r="M20" s="3">
        <f t="shared" si="8"/>
        <v>0.83333333333333337</v>
      </c>
      <c r="N20" s="3">
        <f t="shared" si="9"/>
        <v>0.45170053145324612</v>
      </c>
      <c r="O20" s="3">
        <f t="shared" si="10"/>
        <v>0.90909090909090906</v>
      </c>
      <c r="P20" s="3">
        <f t="shared" si="11"/>
        <v>7.9181246047624818E-2</v>
      </c>
      <c r="Q20" s="3"/>
    </row>
    <row r="21" spans="1:17">
      <c r="A21" s="1" t="str">
        <f t="shared" si="0"/>
        <v>~f~ : [f]</v>
      </c>
      <c r="B21" s="2">
        <v>9</v>
      </c>
      <c r="C21" s="1" t="s">
        <v>55</v>
      </c>
      <c r="D21" s="3">
        <f t="shared" si="1"/>
        <v>4.3966780654616511E-3</v>
      </c>
      <c r="E21" s="1" t="str">
        <f t="shared" si="2"/>
        <v>~f~</v>
      </c>
      <c r="F21" s="1" t="str">
        <f t="shared" si="3"/>
        <v>[f]</v>
      </c>
      <c r="G21" s="5">
        <f t="shared" si="4"/>
        <v>1</v>
      </c>
      <c r="H21" s="5">
        <f t="shared" si="5"/>
        <v>1</v>
      </c>
      <c r="I21" s="5">
        <f t="shared" si="6"/>
        <v>1</v>
      </c>
      <c r="J21" s="3" cm="1">
        <f t="array" ref="J21">SUM(_xlfn._xlws.FILTER($D$2:$D$693,_xlfn.MAP($E$2:$E$693,_xlfn.LAMBDA(_xlpm.x,_xlpm.x=$E21))))</f>
        <v>4.3966780654616511E-3</v>
      </c>
      <c r="K21" s="3">
        <f t="shared" si="7"/>
        <v>1</v>
      </c>
      <c r="L21" s="3" cm="1">
        <f t="array" ref="L21">SUM(_xlfn._xlws.FILTER($D$2:$D$693,_xlfn.MAP($F$2:$F$693,_xlfn.LAMBDA(_xlpm.x,_xlpm.x=$F21))))</f>
        <v>5.3737176355642402E-3</v>
      </c>
      <c r="M21" s="3">
        <f t="shared" si="8"/>
        <v>0.81818181818181823</v>
      </c>
      <c r="N21" s="3">
        <f t="shared" si="9"/>
        <v>0.4294091292476962</v>
      </c>
      <c r="O21" s="3">
        <f t="shared" si="10"/>
        <v>0.9</v>
      </c>
      <c r="P21" s="3">
        <f t="shared" si="11"/>
        <v>8.7150175718900116E-2</v>
      </c>
      <c r="Q21" s="3"/>
    </row>
    <row r="22" spans="1:17">
      <c r="A22" s="1" t="str">
        <f t="shared" si="0"/>
        <v>~t~ : [t]</v>
      </c>
      <c r="B22" s="2">
        <v>34</v>
      </c>
      <c r="C22" s="1" t="s">
        <v>257</v>
      </c>
      <c r="D22" s="3">
        <f t="shared" si="1"/>
        <v>1.6609672691744015E-2</v>
      </c>
      <c r="E22" s="1" t="str">
        <f t="shared" si="2"/>
        <v>~t~</v>
      </c>
      <c r="F22" s="1" t="str">
        <f t="shared" si="3"/>
        <v>[t]</v>
      </c>
      <c r="G22" s="5">
        <f t="shared" si="4"/>
        <v>1</v>
      </c>
      <c r="H22" s="5">
        <f t="shared" si="5"/>
        <v>1</v>
      </c>
      <c r="I22" s="5">
        <f t="shared" si="6"/>
        <v>1</v>
      </c>
      <c r="J22" s="3" cm="1">
        <f t="array" ref="J22">SUM(_xlfn._xlws.FILTER($D$2:$D$693,_xlfn.MAP($E$2:$E$693,_xlfn.LAMBDA(_xlpm.x,_xlpm.x=$E22))))</f>
        <v>1.6609672691744015E-2</v>
      </c>
      <c r="K22" s="3">
        <f t="shared" si="7"/>
        <v>1</v>
      </c>
      <c r="L22" s="3" cm="1">
        <f t="array" ref="L22">SUM(_xlfn._xlws.FILTER($D$2:$D$693,_xlfn.MAP($F$2:$F$693,_xlfn.LAMBDA(_xlpm.x,_xlpm.x=$F22))))</f>
        <v>2.3937469467513434E-2</v>
      </c>
      <c r="M22" s="3">
        <f t="shared" si="8"/>
        <v>0.69387755102040816</v>
      </c>
      <c r="N22" s="3">
        <f t="shared" si="9"/>
        <v>0.60356774003758862</v>
      </c>
      <c r="O22" s="3">
        <f t="shared" si="10"/>
        <v>0.81927710843373502</v>
      </c>
      <c r="P22" s="3">
        <f t="shared" si="11"/>
        <v>0.15871716298625854</v>
      </c>
      <c r="Q22" s="3"/>
    </row>
    <row r="23" spans="1:17">
      <c r="A23" s="1" t="str">
        <f t="shared" si="0"/>
        <v>~l~ : [l]</v>
      </c>
      <c r="B23" s="2">
        <v>18</v>
      </c>
      <c r="C23" s="1" t="s">
        <v>124</v>
      </c>
      <c r="D23" s="3">
        <f t="shared" si="1"/>
        <v>8.7933561309233021E-3</v>
      </c>
      <c r="E23" s="3" t="str">
        <f t="shared" si="2"/>
        <v>~l~</v>
      </c>
      <c r="F23" s="3" t="str">
        <f t="shared" si="3"/>
        <v>[l]</v>
      </c>
      <c r="G23" s="5">
        <f t="shared" si="4"/>
        <v>1</v>
      </c>
      <c r="H23" s="5">
        <f t="shared" si="5"/>
        <v>1</v>
      </c>
      <c r="I23" s="5">
        <f t="shared" si="6"/>
        <v>1</v>
      </c>
      <c r="J23" s="3" cm="1">
        <f t="array" ref="J23">SUM(_xlfn._xlws.FILTER($D$2:$D$693,_xlfn.MAP($E$2:$E$693,_xlfn.LAMBDA(_xlpm.x,_xlpm.x=$E23))))</f>
        <v>8.7933561309233021E-3</v>
      </c>
      <c r="K23" s="3">
        <f t="shared" si="7"/>
        <v>1</v>
      </c>
      <c r="L23" s="3" cm="1">
        <f t="array" ref="L23">SUM(_xlfn._xlws.FILTER($D$2:$D$693,_xlfn.MAP($F$2:$F$693,_xlfn.LAMBDA(_xlpm.x,_xlpm.x=$F23))))</f>
        <v>1.2701514411333659E-2</v>
      </c>
      <c r="M23" s="3">
        <f t="shared" si="8"/>
        <v>0.69230769230769229</v>
      </c>
      <c r="N23" s="3">
        <f t="shared" si="9"/>
        <v>0.49918951846137288</v>
      </c>
      <c r="O23" s="3">
        <f t="shared" si="10"/>
        <v>0.81818181818181812</v>
      </c>
      <c r="P23" s="3">
        <f t="shared" si="11"/>
        <v>0.15970084286751188</v>
      </c>
      <c r="Q23" s="3"/>
    </row>
    <row r="24" spans="1:17">
      <c r="A24" s="1" t="str">
        <f t="shared" si="0"/>
        <v>~x~ : [ks]</v>
      </c>
      <c r="B24" s="2">
        <v>2</v>
      </c>
      <c r="C24" s="1" t="s">
        <v>541</v>
      </c>
      <c r="D24" s="3">
        <f t="shared" si="1"/>
        <v>9.7703957010258913E-4</v>
      </c>
      <c r="E24" s="3" t="str">
        <f t="shared" si="2"/>
        <v>~x~</v>
      </c>
      <c r="F24" s="3" t="str">
        <f t="shared" si="3"/>
        <v>[ks]</v>
      </c>
      <c r="G24" s="5">
        <f t="shared" si="4"/>
        <v>1</v>
      </c>
      <c r="H24" s="5">
        <f t="shared" si="5"/>
        <v>2</v>
      </c>
      <c r="I24" s="5">
        <f t="shared" si="6"/>
        <v>2</v>
      </c>
      <c r="J24" s="3" cm="1">
        <f t="array" ref="J24">SUM(_xlfn._xlws.FILTER($D$2:$D$693,_xlfn.MAP($E$2:$E$693,_xlfn.LAMBDA(_xlpm.x,_xlpm.x=$E24))))</f>
        <v>9.7703957010258913E-4</v>
      </c>
      <c r="K24" s="3">
        <f t="shared" si="7"/>
        <v>1</v>
      </c>
      <c r="L24" s="3" cm="1">
        <f t="array" ref="L24">SUM(_xlfn._xlws.FILTER($D$2:$D$693,_xlfn.MAP($F$2:$F$693,_xlfn.LAMBDA(_xlpm.x,_xlpm.x=$F24))))</f>
        <v>1.4655593551538837E-3</v>
      </c>
      <c r="M24" s="3">
        <f t="shared" si="8"/>
        <v>0.66666666666666663</v>
      </c>
      <c r="N24" s="3">
        <f t="shared" si="9"/>
        <v>0.22980449478312523</v>
      </c>
      <c r="O24" s="3">
        <f t="shared" si="10"/>
        <v>0.8</v>
      </c>
      <c r="P24" s="3">
        <f t="shared" si="11"/>
        <v>0.17609125905568124</v>
      </c>
      <c r="Q24" s="3"/>
    </row>
    <row r="25" spans="1:17">
      <c r="A25" s="1" t="str">
        <f t="shared" si="0"/>
        <v>~s~ : [s]</v>
      </c>
      <c r="B25" s="2">
        <v>16</v>
      </c>
      <c r="C25" s="1" t="s">
        <v>240</v>
      </c>
      <c r="D25" s="3">
        <f t="shared" si="1"/>
        <v>7.816316560820713E-3</v>
      </c>
      <c r="E25" s="3" t="str">
        <f t="shared" si="2"/>
        <v>~s~</v>
      </c>
      <c r="F25" s="3" t="str">
        <f t="shared" si="3"/>
        <v>[s]</v>
      </c>
      <c r="G25" s="5">
        <f t="shared" si="4"/>
        <v>1</v>
      </c>
      <c r="H25" s="5">
        <f t="shared" si="5"/>
        <v>1</v>
      </c>
      <c r="I25" s="5">
        <f t="shared" si="6"/>
        <v>1</v>
      </c>
      <c r="J25" s="3" cm="1">
        <f t="array" ref="J25">SUM(_xlfn._xlws.FILTER($D$2:$D$693,_xlfn.MAP($E$2:$E$693,_xlfn.LAMBDA(_xlpm.x,_xlpm.x=$E25))))</f>
        <v>7.816316560820713E-3</v>
      </c>
      <c r="K25" s="3">
        <f t="shared" si="7"/>
        <v>1</v>
      </c>
      <c r="L25" s="3" cm="1">
        <f t="array" ref="L25">SUM(_xlfn._xlws.FILTER($D$2:$D$693,_xlfn.MAP($F$2:$F$693,_xlfn.LAMBDA(_xlpm.x,_xlpm.x=$F25))))</f>
        <v>1.3678553981436248E-2</v>
      </c>
      <c r="M25" s="3">
        <f t="shared" si="8"/>
        <v>0.5714285714285714</v>
      </c>
      <c r="N25" s="3">
        <f t="shared" si="9"/>
        <v>0.42696242417196895</v>
      </c>
      <c r="O25" s="3">
        <f t="shared" si="10"/>
        <v>0.72727272727272729</v>
      </c>
      <c r="P25" s="3">
        <f t="shared" si="11"/>
        <v>0.24303804868629444</v>
      </c>
      <c r="Q25" s="3"/>
    </row>
    <row r="26" spans="1:17">
      <c r="A26" s="1" t="str">
        <f t="shared" si="0"/>
        <v>~ß~ : [s]</v>
      </c>
      <c r="B26" s="2">
        <v>6</v>
      </c>
      <c r="C26" s="1" t="s">
        <v>242</v>
      </c>
      <c r="D26" s="3">
        <f t="shared" si="1"/>
        <v>2.9311187103077674E-3</v>
      </c>
      <c r="E26" s="3" t="str">
        <f t="shared" si="2"/>
        <v>~ß~</v>
      </c>
      <c r="F26" s="3" t="str">
        <f t="shared" si="3"/>
        <v>[s]</v>
      </c>
      <c r="G26" s="5">
        <f t="shared" si="4"/>
        <v>1</v>
      </c>
      <c r="H26" s="5">
        <f t="shared" si="5"/>
        <v>1</v>
      </c>
      <c r="I26" s="5">
        <f t="shared" si="6"/>
        <v>1</v>
      </c>
      <c r="J26" s="3" cm="1">
        <f t="array" ref="J26">SUM(_xlfn._xlws.FILTER($D$2:$D$693,_xlfn.MAP($E$2:$E$693,_xlfn.LAMBDA(_xlpm.x,_xlpm.x=$E26))))</f>
        <v>5.3737176355642402E-3</v>
      </c>
      <c r="K26" s="3">
        <f t="shared" si="7"/>
        <v>0.54545454545454541</v>
      </c>
      <c r="L26" s="3" cm="1">
        <f t="array" ref="L26">SUM(_xlfn._xlws.FILTER($D$2:$D$693,_xlfn.MAP($F$2:$F$693,_xlfn.LAMBDA(_xlpm.x,_xlpm.x=$F26))))</f>
        <v>1.3678553981436248E-2</v>
      </c>
      <c r="M26" s="3">
        <f t="shared" si="8"/>
        <v>0.21428571428571427</v>
      </c>
      <c r="N26" s="3">
        <f t="shared" si="9"/>
        <v>0.12406591914237836</v>
      </c>
      <c r="O26" s="3">
        <f t="shared" si="10"/>
        <v>0.30769230769230765</v>
      </c>
      <c r="P26" s="3">
        <f t="shared" si="11"/>
        <v>0.40576534618399418</v>
      </c>
      <c r="Q26" s="3"/>
    </row>
    <row r="27" spans="1:17">
      <c r="A27" s="1" t="str">
        <f t="shared" si="0"/>
        <v>~d~ : [t]</v>
      </c>
      <c r="B27" s="2">
        <v>6</v>
      </c>
      <c r="C27" s="1" t="s">
        <v>255</v>
      </c>
      <c r="D27" s="3">
        <f t="shared" si="1"/>
        <v>2.9311187103077674E-3</v>
      </c>
      <c r="E27" s="1" t="str">
        <f t="shared" si="2"/>
        <v>~d~</v>
      </c>
      <c r="F27" s="1" t="str">
        <f t="shared" si="3"/>
        <v>[t]</v>
      </c>
      <c r="G27" s="5">
        <f t="shared" si="4"/>
        <v>1</v>
      </c>
      <c r="H27" s="5">
        <f t="shared" si="5"/>
        <v>1</v>
      </c>
      <c r="I27" s="5">
        <f t="shared" si="6"/>
        <v>1</v>
      </c>
      <c r="J27" s="3" cm="1">
        <f t="array" ref="J27">SUM(_xlfn._xlws.FILTER($D$2:$D$693,_xlfn.MAP($E$2:$E$693,_xlfn.LAMBDA(_xlpm.x,_xlpm.x=$E27))))</f>
        <v>2.9311187103077674E-3</v>
      </c>
      <c r="K27" s="3">
        <f t="shared" si="7"/>
        <v>1</v>
      </c>
      <c r="L27" s="3" cm="1">
        <f t="array" ref="L27">SUM(_xlfn._xlws.FILTER($D$2:$D$693,_xlfn.MAP($F$2:$F$693,_xlfn.LAMBDA(_xlpm.x,_xlpm.x=$F27))))</f>
        <v>2.3937469467513434E-2</v>
      </c>
      <c r="M27" s="3">
        <f t="shared" si="8"/>
        <v>0.12244897959183673</v>
      </c>
      <c r="N27" s="3">
        <f t="shared" si="9"/>
        <v>8.7974015391868304E-2</v>
      </c>
      <c r="O27" s="3">
        <f t="shared" si="10"/>
        <v>0.2181818181818182</v>
      </c>
      <c r="P27" s="3">
        <f t="shared" si="11"/>
        <v>0.91204482964486999</v>
      </c>
      <c r="Q27" s="3"/>
    </row>
    <row r="28" spans="1:17">
      <c r="A28" s="1" t="str">
        <f t="shared" si="0"/>
        <v>~p~ : [p]</v>
      </c>
      <c r="B28" s="2">
        <v>1</v>
      </c>
      <c r="C28" s="1" t="s">
        <v>469</v>
      </c>
      <c r="D28" s="3">
        <f t="shared" si="1"/>
        <v>4.8851978505129456E-4</v>
      </c>
      <c r="E28" s="1" t="str">
        <f t="shared" si="2"/>
        <v>~p~</v>
      </c>
      <c r="F28" s="1" t="str">
        <f t="shared" si="3"/>
        <v>[p]</v>
      </c>
      <c r="G28" s="5">
        <f t="shared" si="4"/>
        <v>1</v>
      </c>
      <c r="H28" s="5">
        <f t="shared" si="5"/>
        <v>1</v>
      </c>
      <c r="I28" s="5">
        <f t="shared" si="6"/>
        <v>1</v>
      </c>
      <c r="J28" s="3" cm="1">
        <f t="array" ref="J28">SUM(_xlfn._xlws.FILTER($D$2:$D$693,_xlfn.MAP($E$2:$E$693,_xlfn.LAMBDA(_xlpm.x,_xlpm.x=$E28))))</f>
        <v>4.8851978505129456E-4</v>
      </c>
      <c r="K28" s="3">
        <f t="shared" si="7"/>
        <v>1</v>
      </c>
      <c r="L28" s="3" cm="1">
        <f t="array" ref="L28">SUM(_xlfn._xlws.FILTER($D$2:$D$693,_xlfn.MAP($F$2:$F$693,_xlfn.LAMBDA(_xlpm.x,_xlpm.x=$F28))))</f>
        <v>5.8622374206155348E-3</v>
      </c>
      <c r="M28" s="3">
        <f t="shared" si="8"/>
        <v>8.3333333333333329E-2</v>
      </c>
      <c r="N28" s="3">
        <f t="shared" si="9"/>
        <v>2.2096586036838964E-2</v>
      </c>
      <c r="O28" s="3">
        <f t="shared" si="10"/>
        <v>0.15384615384615385</v>
      </c>
      <c r="P28" s="3">
        <f t="shared" si="11"/>
        <v>1.0791812460476249</v>
      </c>
      <c r="Q28" s="3"/>
    </row>
    <row r="29" spans="1:17">
      <c r="A29" s="1" t="str">
        <f t="shared" si="0"/>
        <v>~ä~ : [ɛ]</v>
      </c>
      <c r="B29" s="2">
        <v>1</v>
      </c>
      <c r="C29" s="1" t="s">
        <v>2008</v>
      </c>
      <c r="D29" s="3">
        <f t="shared" si="1"/>
        <v>4.8851978505129456E-4</v>
      </c>
      <c r="E29" s="3" t="str">
        <f t="shared" si="2"/>
        <v>~ä~</v>
      </c>
      <c r="F29" s="3" t="str">
        <f t="shared" si="3"/>
        <v>[ɛ]</v>
      </c>
      <c r="G29" s="5">
        <f t="shared" si="4"/>
        <v>1</v>
      </c>
      <c r="H29" s="5">
        <f t="shared" si="5"/>
        <v>1</v>
      </c>
      <c r="I29" s="5">
        <f t="shared" si="6"/>
        <v>1</v>
      </c>
      <c r="J29" s="3" cm="1">
        <f t="array" ref="J29">SUM(_xlfn._xlws.FILTER($D$2:$D$693,_xlfn.MAP($E$2:$E$693,_xlfn.LAMBDA(_xlpm.x,_xlpm.x=$E29))))</f>
        <v>4.8851978505129456E-4</v>
      </c>
      <c r="K29" s="3">
        <f t="shared" si="7"/>
        <v>1</v>
      </c>
      <c r="L29" s="3" cm="1">
        <f t="array" ref="L29">SUM(_xlfn._xlws.FILTER($D$2:$D$693,_xlfn.MAP($F$2:$F$693,_xlfn.LAMBDA(_xlpm.x,_xlpm.x=$F29))))</f>
        <v>6.8392769907181239E-3</v>
      </c>
      <c r="M29" s="3">
        <f t="shared" si="8"/>
        <v>7.1428571428571425E-2</v>
      </c>
      <c r="N29" s="3">
        <f t="shared" si="9"/>
        <v>1.9150374565260433E-2</v>
      </c>
      <c r="O29" s="3">
        <f t="shared" si="10"/>
        <v>0.13333333333333333</v>
      </c>
      <c r="P29" s="3">
        <f t="shared" si="11"/>
        <v>1.146128035678238</v>
      </c>
      <c r="Q29" s="3"/>
    </row>
    <row r="30" spans="1:17">
      <c r="A30" s="1" t="str">
        <f t="shared" si="0"/>
        <v>~k~ : [k]</v>
      </c>
      <c r="B30" s="2">
        <v>1</v>
      </c>
      <c r="C30" s="1" t="s">
        <v>534</v>
      </c>
      <c r="D30" s="3">
        <f t="shared" si="1"/>
        <v>4.8851978505129456E-4</v>
      </c>
      <c r="E30" s="1" t="str">
        <f t="shared" si="2"/>
        <v>~k~</v>
      </c>
      <c r="F30" s="1" t="str">
        <f t="shared" si="3"/>
        <v>[k]</v>
      </c>
      <c r="G30" s="5">
        <f t="shared" si="4"/>
        <v>1</v>
      </c>
      <c r="H30" s="5">
        <f t="shared" si="5"/>
        <v>1</v>
      </c>
      <c r="I30" s="5">
        <f t="shared" si="6"/>
        <v>1</v>
      </c>
      <c r="J30" s="3" cm="1">
        <f t="array" ref="J30">SUM(_xlfn._xlws.FILTER($D$2:$D$693,_xlfn.MAP($E$2:$E$693,_xlfn.LAMBDA(_xlpm.x,_xlpm.x=$E30))))</f>
        <v>4.8851978505129456E-4</v>
      </c>
      <c r="K30" s="3">
        <f t="shared" si="7"/>
        <v>1</v>
      </c>
      <c r="L30" s="3" cm="1">
        <f t="array" ref="L30">SUM(_xlfn._xlws.FILTER($D$2:$D$693,_xlfn.MAP($F$2:$F$693,_xlfn.LAMBDA(_xlpm.x,_xlpm.x=$F30))))</f>
        <v>1.4167073766487542E-2</v>
      </c>
      <c r="M30" s="3">
        <f t="shared" si="8"/>
        <v>3.4482758620689655E-2</v>
      </c>
      <c r="N30" s="3">
        <f t="shared" si="9"/>
        <v>9.5751872826302167E-3</v>
      </c>
      <c r="O30" s="3">
        <f t="shared" si="10"/>
        <v>6.6666666666666666E-2</v>
      </c>
      <c r="P30" s="3">
        <f t="shared" si="11"/>
        <v>1.4623979978989561</v>
      </c>
      <c r="Q30" s="3"/>
    </row>
    <row r="31" spans="1:17">
      <c r="A31" s="1" t="str">
        <f t="shared" si="0"/>
        <v>~ge~ : [ɡɛ]</v>
      </c>
      <c r="B31" s="2">
        <v>2</v>
      </c>
      <c r="C31" s="1" t="s">
        <v>404</v>
      </c>
      <c r="D31" s="3">
        <f t="shared" si="1"/>
        <v>9.7703957010258913E-4</v>
      </c>
      <c r="E31" s="1" t="str">
        <f t="shared" si="2"/>
        <v>~ge~</v>
      </c>
      <c r="F31" s="1" t="str">
        <f t="shared" si="3"/>
        <v>[ɡɛ]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 cm="1">
        <f t="array" ref="J31">SUM(_xlfn._xlws.FILTER($D$2:$D$693,_xlfn.MAP($E$2:$E$693,_xlfn.LAMBDA(_xlpm.x,_xlpm.x=$E31))))</f>
        <v>1.8563751831949193E-2</v>
      </c>
      <c r="K31" s="3">
        <f t="shared" si="7"/>
        <v>5.2631578947368418E-2</v>
      </c>
      <c r="L31" s="3" cm="1">
        <f t="array" ref="L31">SUM(_xlfn._xlws.FILTER($D$2:$D$693,_xlfn.MAP($F$2:$F$693,_xlfn.LAMBDA(_xlpm.x,_xlpm.x=$F31))))</f>
        <v>9.7703957010258913E-4</v>
      </c>
      <c r="M31" s="3">
        <f t="shared" si="8"/>
        <v>1</v>
      </c>
      <c r="N31" s="3">
        <f t="shared" si="9"/>
        <v>2.8725561847890654E-2</v>
      </c>
      <c r="O31" s="3">
        <f t="shared" si="10"/>
        <v>0.1</v>
      </c>
      <c r="P31" s="3">
        <f t="shared" si="11"/>
        <v>-1.2787536009528291</v>
      </c>
      <c r="Q31" s="3"/>
    </row>
    <row r="32" spans="1:17">
      <c r="A32" s="1" t="str">
        <f t="shared" si="0"/>
        <v>~si~ : [zi]</v>
      </c>
      <c r="B32" s="2">
        <v>1</v>
      </c>
      <c r="C32" s="1" t="s">
        <v>313</v>
      </c>
      <c r="D32" s="3">
        <f t="shared" si="1"/>
        <v>4.8851978505129456E-4</v>
      </c>
      <c r="E32" s="1" t="str">
        <f t="shared" si="2"/>
        <v>~si~</v>
      </c>
      <c r="F32" s="1" t="str">
        <f t="shared" si="3"/>
        <v>[zi]</v>
      </c>
      <c r="G32" s="5">
        <f t="shared" si="4"/>
        <v>2</v>
      </c>
      <c r="H32" s="5">
        <f t="shared" si="5"/>
        <v>2</v>
      </c>
      <c r="I32" s="5">
        <f t="shared" si="6"/>
        <v>2</v>
      </c>
      <c r="J32" s="3" cm="1">
        <f t="array" ref="J32">SUM(_xlfn._xlws.FILTER($D$2:$D$693,_xlfn.MAP($E$2:$E$693,_xlfn.LAMBDA(_xlpm.x,_xlpm.x=$E32))))</f>
        <v>6.8392769907181239E-3</v>
      </c>
      <c r="K32" s="3">
        <f t="shared" si="7"/>
        <v>7.1428571428571425E-2</v>
      </c>
      <c r="L32" s="3" cm="1">
        <f t="array" ref="L32">SUM(_xlfn._xlws.FILTER($D$2:$D$693,_xlfn.MAP($F$2:$F$693,_xlfn.LAMBDA(_xlpm.x,_xlpm.x=$F32))))</f>
        <v>4.8851978505129456E-4</v>
      </c>
      <c r="M32" s="3">
        <f t="shared" si="8"/>
        <v>1</v>
      </c>
      <c r="N32" s="3">
        <f t="shared" si="9"/>
        <v>2.4165082210521743E-2</v>
      </c>
      <c r="O32" s="3">
        <f t="shared" si="10"/>
        <v>0.13333333333333333</v>
      </c>
      <c r="P32" s="3">
        <f t="shared" si="11"/>
        <v>-1.146128035678238</v>
      </c>
      <c r="Q32" s="3"/>
    </row>
    <row r="33" spans="1:17">
      <c r="A33" s="1" t="str">
        <f t="shared" si="0"/>
        <v>~re~ : [ʁeː]</v>
      </c>
      <c r="B33" s="2">
        <v>3</v>
      </c>
      <c r="C33" s="1" t="s">
        <v>351</v>
      </c>
      <c r="D33" s="3">
        <f t="shared" si="1"/>
        <v>1.4655593551538837E-3</v>
      </c>
      <c r="E33" s="1" t="str">
        <f t="shared" si="2"/>
        <v>~re~</v>
      </c>
      <c r="F33" s="1" t="str">
        <f t="shared" si="3"/>
        <v>[ʁeː]</v>
      </c>
      <c r="G33" s="5">
        <f t="shared" si="4"/>
        <v>2</v>
      </c>
      <c r="H33" s="5">
        <f t="shared" si="5"/>
        <v>3</v>
      </c>
      <c r="I33" s="5">
        <f t="shared" si="6"/>
        <v>3</v>
      </c>
      <c r="J33" s="3" cm="1">
        <f t="array" ref="J33">SUM(_xlfn._xlws.FILTER($D$2:$D$693,_xlfn.MAP($E$2:$E$693,_xlfn.LAMBDA(_xlpm.x,_xlpm.x=$E33))))</f>
        <v>1.8075232046897899E-2</v>
      </c>
      <c r="K33" s="3">
        <f t="shared" si="7"/>
        <v>8.1081081081081086E-2</v>
      </c>
      <c r="L33" s="3" cm="1">
        <f t="array" ref="L33">SUM(_xlfn._xlws.FILTER($D$2:$D$693,_xlfn.MAP($F$2:$F$693,_xlfn.LAMBDA(_xlpm.x,_xlpm.x=$F33))))</f>
        <v>1.4655593551538837E-3</v>
      </c>
      <c r="M33" s="3">
        <f t="shared" si="8"/>
        <v>1</v>
      </c>
      <c r="N33" s="3">
        <f t="shared" si="9"/>
        <v>6.3123281212357399E-2</v>
      </c>
      <c r="O33" s="3">
        <f t="shared" si="10"/>
        <v>0.15</v>
      </c>
      <c r="P33" s="3">
        <f t="shared" si="11"/>
        <v>-1.0910804693473326</v>
      </c>
      <c r="Q33" s="3"/>
    </row>
    <row r="34" spans="1:17">
      <c r="A34" s="1" t="str">
        <f t="shared" si="0"/>
        <v>~ne~ : [nə]</v>
      </c>
      <c r="B34" s="2">
        <v>1</v>
      </c>
      <c r="C34" s="1" t="s">
        <v>2006</v>
      </c>
      <c r="D34" s="3">
        <f t="shared" si="1"/>
        <v>4.8851978505129456E-4</v>
      </c>
      <c r="E34" s="1" t="str">
        <f t="shared" si="2"/>
        <v>~ne~</v>
      </c>
      <c r="F34" s="1" t="str">
        <f t="shared" si="3"/>
        <v>[nə]</v>
      </c>
      <c r="G34" s="5">
        <f t="shared" si="4"/>
        <v>2</v>
      </c>
      <c r="H34" s="5">
        <f t="shared" si="5"/>
        <v>2</v>
      </c>
      <c r="I34" s="5">
        <f t="shared" si="6"/>
        <v>2</v>
      </c>
      <c r="J34" s="3" cm="1">
        <f t="array" ref="J34">SUM(_xlfn._xlws.FILTER($D$2:$D$693,_xlfn.MAP($E$2:$E$693,_xlfn.LAMBDA(_xlpm.x,_xlpm.x=$E34))))</f>
        <v>5.8622374206155348E-3</v>
      </c>
      <c r="K34" s="3">
        <f t="shared" si="7"/>
        <v>8.3333333333333329E-2</v>
      </c>
      <c r="L34" s="3" cm="1">
        <f t="array" ref="L34">SUM(_xlfn._xlws.FILTER($D$2:$D$693,_xlfn.MAP($F$2:$F$693,_xlfn.LAMBDA(_xlpm.x,_xlpm.x=$F34))))</f>
        <v>4.8851978505129456E-4</v>
      </c>
      <c r="M34" s="3">
        <f t="shared" si="8"/>
        <v>1</v>
      </c>
      <c r="N34" s="3">
        <f t="shared" si="9"/>
        <v>2.788278716598663E-2</v>
      </c>
      <c r="O34" s="3">
        <f t="shared" si="10"/>
        <v>0.15384615384615385</v>
      </c>
      <c r="P34" s="3">
        <f t="shared" si="11"/>
        <v>-1.0791812460476249</v>
      </c>
      <c r="Q34" s="3"/>
    </row>
    <row r="35" spans="1:17">
      <c r="A35" s="1" t="str">
        <f t="shared" si="0"/>
        <v>~mi~ : [mi]</v>
      </c>
      <c r="B35" s="2">
        <v>1</v>
      </c>
      <c r="C35" s="1" t="s">
        <v>563</v>
      </c>
      <c r="D35" s="3">
        <f t="shared" si="1"/>
        <v>4.8851978505129456E-4</v>
      </c>
      <c r="E35" s="1" t="str">
        <f t="shared" si="2"/>
        <v>~mi~</v>
      </c>
      <c r="F35" s="1" t="str">
        <f t="shared" si="3"/>
        <v>[mi]</v>
      </c>
      <c r="G35" s="5">
        <f t="shared" si="4"/>
        <v>2</v>
      </c>
      <c r="H35" s="5">
        <f t="shared" si="5"/>
        <v>2</v>
      </c>
      <c r="I35" s="5">
        <f t="shared" si="6"/>
        <v>2</v>
      </c>
      <c r="J35" s="3" cm="1">
        <f t="array" ref="J35">SUM(_xlfn._xlws.FILTER($D$2:$D$693,_xlfn.MAP($E$2:$E$693,_xlfn.LAMBDA(_xlpm.x,_xlpm.x=$E35))))</f>
        <v>5.3737176355642402E-3</v>
      </c>
      <c r="K35" s="3">
        <f t="shared" si="7"/>
        <v>9.0909090909090912E-2</v>
      </c>
      <c r="L35" s="3" cm="1">
        <f t="array" ref="L35">SUM(_xlfn._xlws.FILTER($D$2:$D$693,_xlfn.MAP($F$2:$F$693,_xlfn.LAMBDA(_xlpm.x,_xlpm.x=$F35))))</f>
        <v>4.8851978505129456E-4</v>
      </c>
      <c r="M35" s="3">
        <f t="shared" si="8"/>
        <v>1</v>
      </c>
      <c r="N35" s="3">
        <f t="shared" si="9"/>
        <v>3.0206352763152186E-2</v>
      </c>
      <c r="O35" s="3">
        <f t="shared" si="10"/>
        <v>0.16666666666666669</v>
      </c>
      <c r="P35" s="3">
        <f t="shared" si="11"/>
        <v>-1.0413926851582249</v>
      </c>
      <c r="Q35" s="3"/>
    </row>
    <row r="36" spans="1:17">
      <c r="A36" s="1" t="str">
        <f t="shared" si="0"/>
        <v>~vo~ : [vo]</v>
      </c>
      <c r="B36" s="2">
        <v>1</v>
      </c>
      <c r="C36" s="1" t="s">
        <v>296</v>
      </c>
      <c r="D36" s="3">
        <f t="shared" si="1"/>
        <v>4.8851978505129456E-4</v>
      </c>
      <c r="E36" s="3" t="str">
        <f t="shared" si="2"/>
        <v>~vo~</v>
      </c>
      <c r="F36" s="3" t="str">
        <f t="shared" si="3"/>
        <v>[vo]</v>
      </c>
      <c r="G36" s="5">
        <f t="shared" si="4"/>
        <v>2</v>
      </c>
      <c r="H36" s="5">
        <f t="shared" si="5"/>
        <v>2</v>
      </c>
      <c r="I36" s="5">
        <f t="shared" si="6"/>
        <v>2</v>
      </c>
      <c r="J36" s="3" cm="1">
        <f t="array" ref="J36">SUM(_xlfn._xlws.FILTER($D$2:$D$693,_xlfn.MAP($E$2:$E$693,_xlfn.LAMBDA(_xlpm.x,_xlpm.x=$E36))))</f>
        <v>5.3737176355642402E-3</v>
      </c>
      <c r="K36" s="3">
        <f t="shared" si="7"/>
        <v>9.0909090909090912E-2</v>
      </c>
      <c r="L36" s="3" cm="1">
        <f t="array" ref="L36">SUM(_xlfn._xlws.FILTER($D$2:$D$693,_xlfn.MAP($F$2:$F$693,_xlfn.LAMBDA(_xlpm.x,_xlpm.x=$F36))))</f>
        <v>4.8851978505129456E-4</v>
      </c>
      <c r="M36" s="3">
        <f t="shared" si="8"/>
        <v>1</v>
      </c>
      <c r="N36" s="3">
        <f t="shared" si="9"/>
        <v>3.0206352763152186E-2</v>
      </c>
      <c r="O36" s="3">
        <f t="shared" si="10"/>
        <v>0.16666666666666669</v>
      </c>
      <c r="P36" s="3">
        <f t="shared" si="11"/>
        <v>-1.0413926851582249</v>
      </c>
      <c r="Q36" s="3"/>
    </row>
    <row r="37" spans="1:17">
      <c r="A37" s="1" t="str">
        <f t="shared" si="0"/>
        <v>~de~ : [dɛ]</v>
      </c>
      <c r="B37" s="2">
        <v>1</v>
      </c>
      <c r="C37" s="1" t="s">
        <v>44</v>
      </c>
      <c r="D37" s="3">
        <f t="shared" si="1"/>
        <v>4.8851978505129456E-4</v>
      </c>
      <c r="E37" s="3" t="str">
        <f t="shared" si="2"/>
        <v>~de~</v>
      </c>
      <c r="F37" s="3" t="str">
        <f t="shared" si="3"/>
        <v>[dɛ]</v>
      </c>
      <c r="G37" s="5">
        <f t="shared" si="4"/>
        <v>2</v>
      </c>
      <c r="H37" s="5">
        <f t="shared" si="5"/>
        <v>2</v>
      </c>
      <c r="I37" s="5">
        <f t="shared" si="6"/>
        <v>2</v>
      </c>
      <c r="J37" s="3" cm="1">
        <f t="array" ref="J37">SUM(_xlfn._xlws.FILTER($D$2:$D$693,_xlfn.MAP($E$2:$E$693,_xlfn.LAMBDA(_xlpm.x,_xlpm.x=$E37))))</f>
        <v>4.8851978505129456E-3</v>
      </c>
      <c r="K37" s="3">
        <f t="shared" si="7"/>
        <v>0.1</v>
      </c>
      <c r="L37" s="3" cm="1">
        <f t="array" ref="L37">SUM(_xlfn._xlws.FILTER($D$2:$D$693,_xlfn.MAP($F$2:$F$693,_xlfn.LAMBDA(_xlpm.x,_xlpm.x=$F37))))</f>
        <v>4.8851978505129456E-4</v>
      </c>
      <c r="M37" s="3">
        <f t="shared" si="8"/>
        <v>1</v>
      </c>
      <c r="N37" s="3">
        <f t="shared" si="9"/>
        <v>3.2952384832529651E-2</v>
      </c>
      <c r="O37" s="3">
        <f t="shared" si="10"/>
        <v>0.18181818181818182</v>
      </c>
      <c r="P37" s="3">
        <f t="shared" si="11"/>
        <v>-1</v>
      </c>
      <c r="Q37" s="3"/>
    </row>
    <row r="38" spans="1:17">
      <c r="A38" s="1" t="str">
        <f t="shared" si="0"/>
        <v>~re~ : [ʁɛ]</v>
      </c>
      <c r="B38" s="2">
        <v>4</v>
      </c>
      <c r="C38" s="1" t="s">
        <v>410</v>
      </c>
      <c r="D38" s="3">
        <f t="shared" si="1"/>
        <v>1.9540791402051783E-3</v>
      </c>
      <c r="E38" s="1" t="str">
        <f t="shared" si="2"/>
        <v>~re~</v>
      </c>
      <c r="F38" s="1" t="str">
        <f t="shared" si="3"/>
        <v>[ʁɛ]</v>
      </c>
      <c r="G38" s="5">
        <f t="shared" si="4"/>
        <v>2</v>
      </c>
      <c r="H38" s="5">
        <f t="shared" si="5"/>
        <v>2</v>
      </c>
      <c r="I38" s="5">
        <f t="shared" si="6"/>
        <v>2</v>
      </c>
      <c r="J38" s="3" cm="1">
        <f t="array" ref="J38">SUM(_xlfn._xlws.FILTER($D$2:$D$693,_xlfn.MAP($E$2:$E$693,_xlfn.LAMBDA(_xlpm.x,_xlpm.x=$E38))))</f>
        <v>1.8075232046897899E-2</v>
      </c>
      <c r="K38" s="3">
        <f t="shared" si="7"/>
        <v>0.10810810810810811</v>
      </c>
      <c r="L38" s="3" cm="1">
        <f t="array" ref="L38">SUM(_xlfn._xlws.FILTER($D$2:$D$693,_xlfn.MAP($F$2:$F$693,_xlfn.LAMBDA(_xlpm.x,_xlpm.x=$F38))))</f>
        <v>1.9540791402051783E-3</v>
      </c>
      <c r="M38" s="3">
        <f t="shared" si="8"/>
        <v>1</v>
      </c>
      <c r="N38" s="3">
        <f t="shared" si="9"/>
        <v>8.2111585316887684E-2</v>
      </c>
      <c r="O38" s="3">
        <f t="shared" si="10"/>
        <v>0.1951219512195122</v>
      </c>
      <c r="P38" s="3">
        <f t="shared" si="11"/>
        <v>-0.96614173273903259</v>
      </c>
      <c r="Q38" s="3"/>
    </row>
    <row r="39" spans="1:17">
      <c r="A39" s="1" t="str">
        <f t="shared" si="0"/>
        <v>~to~ : [to]</v>
      </c>
      <c r="B39" s="2">
        <v>1</v>
      </c>
      <c r="C39" s="1" t="s">
        <v>609</v>
      </c>
      <c r="D39" s="3">
        <f t="shared" si="1"/>
        <v>4.8851978505129456E-4</v>
      </c>
      <c r="E39" s="3" t="str">
        <f t="shared" si="2"/>
        <v>~to~</v>
      </c>
      <c r="F39" s="3" t="str">
        <f t="shared" si="3"/>
        <v>[to]</v>
      </c>
      <c r="G39" s="5">
        <f t="shared" si="4"/>
        <v>2</v>
      </c>
      <c r="H39" s="5">
        <f t="shared" si="5"/>
        <v>2</v>
      </c>
      <c r="I39" s="5">
        <f t="shared" si="6"/>
        <v>2</v>
      </c>
      <c r="J39" s="3" cm="1">
        <f t="array" ref="J39">SUM(_xlfn._xlws.FILTER($D$2:$D$693,_xlfn.MAP($E$2:$E$693,_xlfn.LAMBDA(_xlpm.x,_xlpm.x=$E39))))</f>
        <v>4.3966780654616511E-3</v>
      </c>
      <c r="K39" s="3">
        <f t="shared" si="7"/>
        <v>0.1111111111111111</v>
      </c>
      <c r="L39" s="3" cm="1">
        <f t="array" ref="L39">SUM(_xlfn._xlws.FILTER($D$2:$D$693,_xlfn.MAP($F$2:$F$693,_xlfn.LAMBDA(_xlpm.x,_xlpm.x=$F39))))</f>
        <v>4.8851978505129456E-4</v>
      </c>
      <c r="M39" s="3">
        <f t="shared" si="8"/>
        <v>1</v>
      </c>
      <c r="N39" s="3">
        <f t="shared" si="9"/>
        <v>3.6247623315782615E-2</v>
      </c>
      <c r="O39" s="3">
        <f t="shared" si="10"/>
        <v>0.19999999999999998</v>
      </c>
      <c r="P39" s="3">
        <f t="shared" si="11"/>
        <v>-0.95424250943932487</v>
      </c>
      <c r="Q39" s="3"/>
    </row>
    <row r="40" spans="1:17">
      <c r="A40" s="1" t="str">
        <f t="shared" si="0"/>
        <v>~ge~ : [ɡeː]</v>
      </c>
      <c r="B40" s="2">
        <v>4</v>
      </c>
      <c r="C40" s="1" t="s">
        <v>348</v>
      </c>
      <c r="D40" s="3">
        <f t="shared" si="1"/>
        <v>1.9540791402051783E-3</v>
      </c>
      <c r="E40" s="1" t="str">
        <f t="shared" si="2"/>
        <v>~ge~</v>
      </c>
      <c r="F40" s="1" t="str">
        <f t="shared" si="3"/>
        <v>[ɡeː]</v>
      </c>
      <c r="G40" s="5">
        <f t="shared" si="4"/>
        <v>2</v>
      </c>
      <c r="H40" s="5">
        <f t="shared" si="5"/>
        <v>3</v>
      </c>
      <c r="I40" s="5">
        <f t="shared" si="6"/>
        <v>3</v>
      </c>
      <c r="J40" s="3" cm="1">
        <f t="array" ref="J40">SUM(_xlfn._xlws.FILTER($D$2:$D$693,_xlfn.MAP($E$2:$E$693,_xlfn.LAMBDA(_xlpm.x,_xlpm.x=$E40))))</f>
        <v>1.8563751831949193E-2</v>
      </c>
      <c r="K40" s="3">
        <f t="shared" si="7"/>
        <v>0.10526315789473684</v>
      </c>
      <c r="L40" s="3" cm="1">
        <f t="array" ref="L40">SUM(_xlfn._xlws.FILTER($D$2:$D$693,_xlfn.MAP($F$2:$F$693,_xlfn.LAMBDA(_xlpm.x,_xlpm.x=$F40))))</f>
        <v>2.4425989252564728E-3</v>
      </c>
      <c r="M40" s="3">
        <f t="shared" si="8"/>
        <v>0.8</v>
      </c>
      <c r="N40" s="3">
        <f t="shared" si="9"/>
        <v>9.0894710132371007E-2</v>
      </c>
      <c r="O40" s="3">
        <f t="shared" si="10"/>
        <v>0.18604651162790697</v>
      </c>
      <c r="P40" s="3">
        <f t="shared" si="11"/>
        <v>-0.88081359228079137</v>
      </c>
      <c r="Q40" s="3"/>
    </row>
    <row r="41" spans="1:17">
      <c r="A41" s="1" t="str">
        <f t="shared" si="0"/>
        <v>~ni~ : [ni]</v>
      </c>
      <c r="B41" s="2">
        <v>1</v>
      </c>
      <c r="C41" s="1" t="s">
        <v>575</v>
      </c>
      <c r="D41" s="3">
        <f t="shared" si="1"/>
        <v>4.8851978505129456E-4</v>
      </c>
      <c r="E41" s="1" t="str">
        <f t="shared" si="2"/>
        <v>~ni~</v>
      </c>
      <c r="F41" s="1" t="str">
        <f t="shared" si="3"/>
        <v>[ni]</v>
      </c>
      <c r="G41" s="5">
        <f t="shared" si="4"/>
        <v>2</v>
      </c>
      <c r="H41" s="5">
        <f t="shared" si="5"/>
        <v>2</v>
      </c>
      <c r="I41" s="5">
        <f t="shared" si="6"/>
        <v>2</v>
      </c>
      <c r="J41" s="3" cm="1">
        <f t="array" ref="J41">SUM(_xlfn._xlws.FILTER($D$2:$D$693,_xlfn.MAP($E$2:$E$693,_xlfn.LAMBDA(_xlpm.x,_xlpm.x=$E41))))</f>
        <v>3.4196384953590619E-3</v>
      </c>
      <c r="K41" s="3">
        <f t="shared" si="7"/>
        <v>0.14285714285714285</v>
      </c>
      <c r="L41" s="3" cm="1">
        <f t="array" ref="L41">SUM(_xlfn._xlws.FILTER($D$2:$D$693,_xlfn.MAP($F$2:$F$693,_xlfn.LAMBDA(_xlpm.x,_xlpm.x=$F41))))</f>
        <v>4.8851978505129456E-4</v>
      </c>
      <c r="M41" s="3">
        <f t="shared" si="8"/>
        <v>1</v>
      </c>
      <c r="N41" s="3">
        <f t="shared" si="9"/>
        <v>4.5309529144728272E-2</v>
      </c>
      <c r="O41" s="3">
        <f t="shared" si="10"/>
        <v>0.25</v>
      </c>
      <c r="P41" s="3">
        <f t="shared" si="11"/>
        <v>-0.84509804001425681</v>
      </c>
      <c r="Q41" s="3"/>
    </row>
    <row r="42" spans="1:17">
      <c r="A42" s="1" t="str">
        <f t="shared" si="0"/>
        <v>~te~ : [tɛ]</v>
      </c>
      <c r="B42" s="2">
        <v>1</v>
      </c>
      <c r="C42" s="1" t="s">
        <v>282</v>
      </c>
      <c r="D42" s="3">
        <f t="shared" si="1"/>
        <v>4.8851978505129456E-4</v>
      </c>
      <c r="E42" s="1" t="str">
        <f t="shared" si="2"/>
        <v>~te~</v>
      </c>
      <c r="F42" s="1" t="str">
        <f t="shared" si="3"/>
        <v>[tɛ]</v>
      </c>
      <c r="G42" s="5">
        <f t="shared" si="4"/>
        <v>2</v>
      </c>
      <c r="H42" s="5">
        <f t="shared" si="5"/>
        <v>2</v>
      </c>
      <c r="I42" s="5">
        <f t="shared" si="6"/>
        <v>2</v>
      </c>
      <c r="J42" s="3" cm="1">
        <f t="array" ref="J42">SUM(_xlfn._xlws.FILTER($D$2:$D$693,_xlfn.MAP($E$2:$E$693,_xlfn.LAMBDA(_xlpm.x,_xlpm.x=$E42))))</f>
        <v>3.4196384953590619E-3</v>
      </c>
      <c r="K42" s="3">
        <f t="shared" si="7"/>
        <v>0.14285714285714285</v>
      </c>
      <c r="L42" s="3" cm="1">
        <f t="array" ref="L42">SUM(_xlfn._xlws.FILTER($D$2:$D$693,_xlfn.MAP($F$2:$F$693,_xlfn.LAMBDA(_xlpm.x,_xlpm.x=$F42))))</f>
        <v>4.8851978505129456E-4</v>
      </c>
      <c r="M42" s="3">
        <f t="shared" si="8"/>
        <v>1</v>
      </c>
      <c r="N42" s="3">
        <f t="shared" si="9"/>
        <v>4.5309529144728272E-2</v>
      </c>
      <c r="O42" s="3">
        <f t="shared" si="10"/>
        <v>0.25</v>
      </c>
      <c r="P42" s="3">
        <f t="shared" si="11"/>
        <v>-0.84509804001425681</v>
      </c>
      <c r="Q42" s="3"/>
    </row>
    <row r="43" spans="1:17">
      <c r="A43" s="1" t="str">
        <f t="shared" si="0"/>
        <v>~ko~ : [ko]</v>
      </c>
      <c r="B43" s="2">
        <v>2</v>
      </c>
      <c r="C43" s="1" t="s">
        <v>109</v>
      </c>
      <c r="D43" s="3">
        <f t="shared" si="1"/>
        <v>9.7703957010258913E-4</v>
      </c>
      <c r="E43" s="1" t="str">
        <f t="shared" si="2"/>
        <v>~ko~</v>
      </c>
      <c r="F43" s="1" t="str">
        <f t="shared" si="3"/>
        <v>[ko]</v>
      </c>
      <c r="G43" s="5">
        <f t="shared" si="4"/>
        <v>2</v>
      </c>
      <c r="H43" s="5">
        <f t="shared" si="5"/>
        <v>2</v>
      </c>
      <c r="I43" s="5">
        <f t="shared" si="6"/>
        <v>2</v>
      </c>
      <c r="J43" s="3" cm="1">
        <f t="array" ref="J43">SUM(_xlfn._xlws.FILTER($D$2:$D$693,_xlfn.MAP($E$2:$E$693,_xlfn.LAMBDA(_xlpm.x,_xlpm.x=$E43))))</f>
        <v>6.3507572056668293E-3</v>
      </c>
      <c r="K43" s="3">
        <f t="shared" si="7"/>
        <v>0.15384615384615385</v>
      </c>
      <c r="L43" s="3" cm="1">
        <f t="array" ref="L43">SUM(_xlfn._xlws.FILTER($D$2:$D$693,_xlfn.MAP($F$2:$F$693,_xlfn.LAMBDA(_xlpm.x,_xlpm.x=$F43))))</f>
        <v>9.7703957010258913E-4</v>
      </c>
      <c r="M43" s="3">
        <f t="shared" si="8"/>
        <v>1</v>
      </c>
      <c r="N43" s="3">
        <f t="shared" si="9"/>
        <v>7.6601498261041748E-2</v>
      </c>
      <c r="O43" s="3">
        <f t="shared" si="10"/>
        <v>0.26666666666666672</v>
      </c>
      <c r="P43" s="3">
        <f t="shared" si="11"/>
        <v>-0.81291335664285558</v>
      </c>
      <c r="Q43" s="3"/>
    </row>
    <row r="44" spans="1:17">
      <c r="A44" s="1" t="str">
        <f t="shared" si="0"/>
        <v>~lo~ : [lɔ]</v>
      </c>
      <c r="B44" s="2">
        <v>1</v>
      </c>
      <c r="C44" s="1" t="s">
        <v>463</v>
      </c>
      <c r="D44" s="3">
        <f t="shared" si="1"/>
        <v>4.8851978505129456E-4</v>
      </c>
      <c r="E44" s="1" t="str">
        <f t="shared" si="2"/>
        <v>~lo~</v>
      </c>
      <c r="F44" s="1" t="str">
        <f t="shared" si="3"/>
        <v>[lɔ]</v>
      </c>
      <c r="G44" s="5">
        <f t="shared" si="4"/>
        <v>2</v>
      </c>
      <c r="H44" s="5">
        <f t="shared" si="5"/>
        <v>2</v>
      </c>
      <c r="I44" s="5">
        <f t="shared" si="6"/>
        <v>2</v>
      </c>
      <c r="J44" s="3" cm="1">
        <f t="array" ref="J44">SUM(_xlfn._xlws.FILTER($D$2:$D$693,_xlfn.MAP($E$2:$E$693,_xlfn.LAMBDA(_xlpm.x,_xlpm.x=$E44))))</f>
        <v>2.9311187103077674E-3</v>
      </c>
      <c r="K44" s="3">
        <f t="shared" si="7"/>
        <v>0.16666666666666666</v>
      </c>
      <c r="L44" s="3" cm="1">
        <f t="array" ref="L44">SUM(_xlfn._xlws.FILTER($D$2:$D$693,_xlfn.MAP($F$2:$F$693,_xlfn.LAMBDA(_xlpm.x,_xlpm.x=$F44))))</f>
        <v>4.8851978505129456E-4</v>
      </c>
      <c r="M44" s="3">
        <f t="shared" si="8"/>
        <v>1</v>
      </c>
      <c r="N44" s="3">
        <f t="shared" si="9"/>
        <v>5.1782319022546597E-2</v>
      </c>
      <c r="O44" s="3">
        <f t="shared" si="10"/>
        <v>0.2857142857142857</v>
      </c>
      <c r="P44" s="3">
        <f t="shared" si="11"/>
        <v>-0.77815125038364363</v>
      </c>
      <c r="Q44" s="3"/>
    </row>
    <row r="45" spans="1:17">
      <c r="A45" s="1" t="str">
        <f t="shared" si="0"/>
        <v>~mu~ : [mu]</v>
      </c>
      <c r="B45" s="2">
        <v>1</v>
      </c>
      <c r="C45" s="1" t="s">
        <v>567</v>
      </c>
      <c r="D45" s="3">
        <f t="shared" si="1"/>
        <v>4.8851978505129456E-4</v>
      </c>
      <c r="E45" s="3" t="str">
        <f t="shared" si="2"/>
        <v>~mu~</v>
      </c>
      <c r="F45" s="3" t="str">
        <f t="shared" si="3"/>
        <v>[mu]</v>
      </c>
      <c r="G45" s="5">
        <f t="shared" si="4"/>
        <v>2</v>
      </c>
      <c r="H45" s="5">
        <f t="shared" si="5"/>
        <v>2</v>
      </c>
      <c r="I45" s="5">
        <f t="shared" si="6"/>
        <v>2</v>
      </c>
      <c r="J45" s="3" cm="1">
        <f t="array" ref="J45">SUM(_xlfn._xlws.FILTER($D$2:$D$693,_xlfn.MAP($E$2:$E$693,_xlfn.LAMBDA(_xlpm.x,_xlpm.x=$E45))))</f>
        <v>2.9311187103077674E-3</v>
      </c>
      <c r="K45" s="3">
        <f t="shared" si="7"/>
        <v>0.16666666666666666</v>
      </c>
      <c r="L45" s="3" cm="1">
        <f t="array" ref="L45">SUM(_xlfn._xlws.FILTER($D$2:$D$693,_xlfn.MAP($F$2:$F$693,_xlfn.LAMBDA(_xlpm.x,_xlpm.x=$F45))))</f>
        <v>4.8851978505129456E-4</v>
      </c>
      <c r="M45" s="3">
        <f t="shared" si="8"/>
        <v>1</v>
      </c>
      <c r="N45" s="3">
        <f t="shared" si="9"/>
        <v>5.1782319022546597E-2</v>
      </c>
      <c r="O45" s="3">
        <f t="shared" si="10"/>
        <v>0.2857142857142857</v>
      </c>
      <c r="P45" s="3">
        <f t="shared" si="11"/>
        <v>-0.77815125038364363</v>
      </c>
      <c r="Q45" s="3"/>
    </row>
    <row r="46" spans="1:17">
      <c r="A46" s="1" t="str">
        <f t="shared" si="0"/>
        <v>~tu~ : [tʊ]</v>
      </c>
      <c r="B46" s="2">
        <v>1</v>
      </c>
      <c r="C46" s="1" t="s">
        <v>621</v>
      </c>
      <c r="D46" s="3">
        <f t="shared" si="1"/>
        <v>4.8851978505129456E-4</v>
      </c>
      <c r="E46" s="1" t="str">
        <f t="shared" si="2"/>
        <v>~tu~</v>
      </c>
      <c r="F46" s="1" t="str">
        <f t="shared" si="3"/>
        <v>[tʊ]</v>
      </c>
      <c r="G46" s="5">
        <f t="shared" si="4"/>
        <v>2</v>
      </c>
      <c r="H46" s="5">
        <f t="shared" si="5"/>
        <v>2</v>
      </c>
      <c r="I46" s="5">
        <f t="shared" si="6"/>
        <v>2</v>
      </c>
      <c r="J46" s="3" cm="1">
        <f t="array" ref="J46">SUM(_xlfn._xlws.FILTER($D$2:$D$693,_xlfn.MAP($E$2:$E$693,_xlfn.LAMBDA(_xlpm.x,_xlpm.x=$E46))))</f>
        <v>2.9311187103077674E-3</v>
      </c>
      <c r="K46" s="3">
        <f t="shared" si="7"/>
        <v>0.16666666666666666</v>
      </c>
      <c r="L46" s="3" cm="1">
        <f t="array" ref="L46">SUM(_xlfn._xlws.FILTER($D$2:$D$693,_xlfn.MAP($F$2:$F$693,_xlfn.LAMBDA(_xlpm.x,_xlpm.x=$F46))))</f>
        <v>4.8851978505129456E-4</v>
      </c>
      <c r="M46" s="3">
        <f t="shared" si="8"/>
        <v>1</v>
      </c>
      <c r="N46" s="3">
        <f t="shared" si="9"/>
        <v>5.1782319022546597E-2</v>
      </c>
      <c r="O46" s="3">
        <f t="shared" si="10"/>
        <v>0.2857142857142857</v>
      </c>
      <c r="P46" s="3">
        <f t="shared" si="11"/>
        <v>-0.77815125038364363</v>
      </c>
      <c r="Q46" s="3"/>
    </row>
    <row r="47" spans="1:17">
      <c r="A47" s="1" t="str">
        <f t="shared" si="0"/>
        <v>~be~ : [bə]</v>
      </c>
      <c r="B47" s="2">
        <v>5</v>
      </c>
      <c r="C47" s="1" t="s">
        <v>21</v>
      </c>
      <c r="D47" s="3">
        <f t="shared" si="1"/>
        <v>2.4425989252564728E-3</v>
      </c>
      <c r="E47" s="1" t="str">
        <f t="shared" si="2"/>
        <v>~be~</v>
      </c>
      <c r="F47" s="1" t="str">
        <f t="shared" si="3"/>
        <v>[bə]</v>
      </c>
      <c r="G47" s="5">
        <f t="shared" si="4"/>
        <v>2</v>
      </c>
      <c r="H47" s="5">
        <f t="shared" si="5"/>
        <v>2</v>
      </c>
      <c r="I47" s="5">
        <f t="shared" si="6"/>
        <v>2</v>
      </c>
      <c r="J47" s="3" cm="1">
        <f t="array" ref="J47">SUM(_xlfn._xlws.FILTER($D$2:$D$693,_xlfn.MAP($E$2:$E$693,_xlfn.LAMBDA(_xlpm.x,_xlpm.x=$E47))))</f>
        <v>1.2701514411333659E-2</v>
      </c>
      <c r="K47" s="3">
        <f t="shared" si="7"/>
        <v>0.19230769230769232</v>
      </c>
      <c r="L47" s="3" cm="1">
        <f t="array" ref="L47">SUM(_xlfn._xlws.FILTER($D$2:$D$693,_xlfn.MAP($F$2:$F$693,_xlfn.LAMBDA(_xlpm.x,_xlpm.x=$F47))))</f>
        <v>2.4425989252564728E-3</v>
      </c>
      <c r="M47" s="3">
        <f t="shared" si="8"/>
        <v>1</v>
      </c>
      <c r="N47" s="3">
        <f t="shared" si="9"/>
        <v>0.15112701130897407</v>
      </c>
      <c r="O47" s="3">
        <f t="shared" si="10"/>
        <v>0.32258064516129037</v>
      </c>
      <c r="P47" s="3">
        <f t="shared" si="11"/>
        <v>-0.71600334363479912</v>
      </c>
      <c r="Q47" s="3"/>
    </row>
    <row r="48" spans="1:17">
      <c r="A48" s="1" t="str">
        <f t="shared" si="0"/>
        <v>~zu~ : [tsʊ]</v>
      </c>
      <c r="B48" s="2">
        <v>1</v>
      </c>
      <c r="C48" s="1" t="s">
        <v>619</v>
      </c>
      <c r="D48" s="3">
        <f t="shared" si="1"/>
        <v>4.8851978505129456E-4</v>
      </c>
      <c r="E48" s="1" t="str">
        <f t="shared" si="2"/>
        <v>~zu~</v>
      </c>
      <c r="F48" s="1" t="str">
        <f t="shared" si="3"/>
        <v>[tsʊ]</v>
      </c>
      <c r="G48" s="5">
        <f t="shared" si="4"/>
        <v>2</v>
      </c>
      <c r="H48" s="5">
        <f t="shared" si="5"/>
        <v>3</v>
      </c>
      <c r="I48" s="5">
        <f t="shared" si="6"/>
        <v>3</v>
      </c>
      <c r="J48" s="3" cm="1">
        <f t="array" ref="J48">SUM(_xlfn._xlws.FILTER($D$2:$D$693,_xlfn.MAP($E$2:$E$693,_xlfn.LAMBDA(_xlpm.x,_xlpm.x=$E48))))</f>
        <v>4.8851978505129456E-3</v>
      </c>
      <c r="K48" s="3">
        <f t="shared" si="7"/>
        <v>0.1</v>
      </c>
      <c r="L48" s="3" cm="1">
        <f t="array" ref="L48">SUM(_xlfn._xlws.FILTER($D$2:$D$693,_xlfn.MAP($F$2:$F$693,_xlfn.LAMBDA(_xlpm.x,_xlpm.x=$F48))))</f>
        <v>9.7703957010258913E-4</v>
      </c>
      <c r="M48" s="3">
        <f t="shared" si="8"/>
        <v>0.5</v>
      </c>
      <c r="N48" s="3">
        <f t="shared" si="9"/>
        <v>3.5068489562420785E-2</v>
      </c>
      <c r="O48" s="3">
        <f t="shared" si="10"/>
        <v>0.16666666666666669</v>
      </c>
      <c r="P48" s="3">
        <f t="shared" si="11"/>
        <v>-0.69897000433601875</v>
      </c>
      <c r="Q48" s="3"/>
    </row>
    <row r="49" spans="1:17">
      <c r="A49" s="1" t="str">
        <f t="shared" si="0"/>
        <v>~du~ : [du]</v>
      </c>
      <c r="B49" s="2">
        <v>1</v>
      </c>
      <c r="C49" s="1" t="s">
        <v>521</v>
      </c>
      <c r="D49" s="3">
        <f t="shared" si="1"/>
        <v>4.8851978505129456E-4</v>
      </c>
      <c r="E49" s="1" t="str">
        <f t="shared" si="2"/>
        <v>~du~</v>
      </c>
      <c r="F49" s="1" t="str">
        <f t="shared" si="3"/>
        <v>[du]</v>
      </c>
      <c r="G49" s="5">
        <f t="shared" si="4"/>
        <v>2</v>
      </c>
      <c r="H49" s="5">
        <f t="shared" si="5"/>
        <v>2</v>
      </c>
      <c r="I49" s="5">
        <f t="shared" si="6"/>
        <v>2</v>
      </c>
      <c r="J49" s="3" cm="1">
        <f t="array" ref="J49">SUM(_xlfn._xlws.FILTER($D$2:$D$693,_xlfn.MAP($E$2:$E$693,_xlfn.LAMBDA(_xlpm.x,_xlpm.x=$E49))))</f>
        <v>2.4425989252564728E-3</v>
      </c>
      <c r="K49" s="3">
        <f t="shared" si="7"/>
        <v>0.2</v>
      </c>
      <c r="L49" s="3" cm="1">
        <f t="array" ref="L49">SUM(_xlfn._xlws.FILTER($D$2:$D$693,_xlfn.MAP($F$2:$F$693,_xlfn.LAMBDA(_xlpm.x,_xlpm.x=$F49))))</f>
        <v>4.8851978505129456E-4</v>
      </c>
      <c r="M49" s="3">
        <f t="shared" si="8"/>
        <v>1</v>
      </c>
      <c r="N49" s="3">
        <f t="shared" si="9"/>
        <v>6.0412705526304372E-2</v>
      </c>
      <c r="O49" s="3">
        <f t="shared" si="10"/>
        <v>0.33333333333333337</v>
      </c>
      <c r="P49" s="3">
        <f t="shared" si="11"/>
        <v>-0.69897000433601875</v>
      </c>
      <c r="Q49" s="3"/>
    </row>
    <row r="50" spans="1:17">
      <c r="A50" s="1" t="str">
        <f t="shared" si="0"/>
        <v>~du~ : [duː]</v>
      </c>
      <c r="B50" s="2">
        <v>1</v>
      </c>
      <c r="C50" s="1" t="s">
        <v>445</v>
      </c>
      <c r="D50" s="3">
        <f t="shared" si="1"/>
        <v>4.8851978505129456E-4</v>
      </c>
      <c r="E50" s="1" t="str">
        <f t="shared" si="2"/>
        <v>~du~</v>
      </c>
      <c r="F50" s="1" t="str">
        <f t="shared" si="3"/>
        <v>[duː]</v>
      </c>
      <c r="G50" s="5">
        <f t="shared" si="4"/>
        <v>2</v>
      </c>
      <c r="H50" s="5">
        <f t="shared" si="5"/>
        <v>3</v>
      </c>
      <c r="I50" s="5">
        <f t="shared" si="6"/>
        <v>3</v>
      </c>
      <c r="J50" s="3" cm="1">
        <f t="array" ref="J50">SUM(_xlfn._xlws.FILTER($D$2:$D$693,_xlfn.MAP($E$2:$E$693,_xlfn.LAMBDA(_xlpm.x,_xlpm.x=$E50))))</f>
        <v>2.4425989252564728E-3</v>
      </c>
      <c r="K50" s="3">
        <f t="shared" si="7"/>
        <v>0.2</v>
      </c>
      <c r="L50" s="3" cm="1">
        <f t="array" ref="L50">SUM(_xlfn._xlws.FILTER($D$2:$D$693,_xlfn.MAP($F$2:$F$693,_xlfn.LAMBDA(_xlpm.x,_xlpm.x=$F50))))</f>
        <v>4.8851978505129456E-4</v>
      </c>
      <c r="M50" s="3">
        <f t="shared" si="8"/>
        <v>1</v>
      </c>
      <c r="N50" s="3">
        <f t="shared" si="9"/>
        <v>7.013697912484157E-2</v>
      </c>
      <c r="O50" s="3">
        <f t="shared" si="10"/>
        <v>0.33333333333333337</v>
      </c>
      <c r="P50" s="3">
        <f t="shared" si="11"/>
        <v>-0.69897000433601875</v>
      </c>
      <c r="Q50" s="3"/>
    </row>
    <row r="51" spans="1:17">
      <c r="A51" s="1" t="str">
        <f t="shared" si="0"/>
        <v>~fu~ : [fuː]</v>
      </c>
      <c r="B51" s="2">
        <v>1</v>
      </c>
      <c r="C51" s="1" t="s">
        <v>72</v>
      </c>
      <c r="D51" s="3">
        <f t="shared" si="1"/>
        <v>4.8851978505129456E-4</v>
      </c>
      <c r="E51" s="1" t="str">
        <f t="shared" si="2"/>
        <v>~fu~</v>
      </c>
      <c r="F51" s="1" t="str">
        <f t="shared" si="3"/>
        <v>[fuː]</v>
      </c>
      <c r="G51" s="5">
        <f t="shared" si="4"/>
        <v>2</v>
      </c>
      <c r="H51" s="5">
        <f t="shared" si="5"/>
        <v>3</v>
      </c>
      <c r="I51" s="5">
        <f t="shared" si="6"/>
        <v>3</v>
      </c>
      <c r="J51" s="3" cm="1">
        <f t="array" ref="J51">SUM(_xlfn._xlws.FILTER($D$2:$D$693,_xlfn.MAP($E$2:$E$693,_xlfn.LAMBDA(_xlpm.x,_xlpm.x=$E51))))</f>
        <v>2.4425989252564728E-3</v>
      </c>
      <c r="K51" s="3">
        <f t="shared" si="7"/>
        <v>0.2</v>
      </c>
      <c r="L51" s="3" cm="1">
        <f t="array" ref="L51">SUM(_xlfn._xlws.FILTER($D$2:$D$693,_xlfn.MAP($F$2:$F$693,_xlfn.LAMBDA(_xlpm.x,_xlpm.x=$F51))))</f>
        <v>4.8851978505129456E-4</v>
      </c>
      <c r="M51" s="3">
        <f t="shared" si="8"/>
        <v>1</v>
      </c>
      <c r="N51" s="3">
        <f t="shared" si="9"/>
        <v>7.013697912484157E-2</v>
      </c>
      <c r="O51" s="3">
        <f t="shared" si="10"/>
        <v>0.33333333333333337</v>
      </c>
      <c r="P51" s="3">
        <f t="shared" si="11"/>
        <v>-0.69897000433601875</v>
      </c>
      <c r="Q51" s="3"/>
    </row>
    <row r="52" spans="1:17">
      <c r="A52" s="1" t="str">
        <f t="shared" si="0"/>
        <v>~ga~ : [ɡaː]</v>
      </c>
      <c r="B52" s="2">
        <v>1</v>
      </c>
      <c r="C52" s="1" t="s">
        <v>339</v>
      </c>
      <c r="D52" s="3">
        <f t="shared" si="1"/>
        <v>4.8851978505129456E-4</v>
      </c>
      <c r="E52" s="1" t="str">
        <f t="shared" si="2"/>
        <v>~ga~</v>
      </c>
      <c r="F52" s="1" t="str">
        <f t="shared" si="3"/>
        <v>[ɡaː]</v>
      </c>
      <c r="G52" s="5">
        <f t="shared" si="4"/>
        <v>2</v>
      </c>
      <c r="H52" s="5">
        <f t="shared" si="5"/>
        <v>3</v>
      </c>
      <c r="I52" s="5">
        <f t="shared" si="6"/>
        <v>3</v>
      </c>
      <c r="J52" s="3" cm="1">
        <f t="array" ref="J52">SUM(_xlfn._xlws.FILTER($D$2:$D$693,_xlfn.MAP($E$2:$E$693,_xlfn.LAMBDA(_xlpm.x,_xlpm.x=$E52))))</f>
        <v>2.4425989252564728E-3</v>
      </c>
      <c r="K52" s="3">
        <f t="shared" si="7"/>
        <v>0.2</v>
      </c>
      <c r="L52" s="3" cm="1">
        <f t="array" ref="L52">SUM(_xlfn._xlws.FILTER($D$2:$D$693,_xlfn.MAP($F$2:$F$693,_xlfn.LAMBDA(_xlpm.x,_xlpm.x=$F52))))</f>
        <v>4.8851978505129456E-4</v>
      </c>
      <c r="M52" s="3">
        <f t="shared" si="8"/>
        <v>1</v>
      </c>
      <c r="N52" s="3">
        <f t="shared" si="9"/>
        <v>7.013697912484157E-2</v>
      </c>
      <c r="O52" s="3">
        <f t="shared" si="10"/>
        <v>0.33333333333333337</v>
      </c>
      <c r="P52" s="3">
        <f t="shared" si="11"/>
        <v>-0.69897000433601875</v>
      </c>
      <c r="Q52" s="3"/>
    </row>
    <row r="53" spans="1:17">
      <c r="A53" s="1" t="str">
        <f t="shared" si="0"/>
        <v>~ru~ : [ʁuː]</v>
      </c>
      <c r="B53" s="2">
        <v>1</v>
      </c>
      <c r="C53" s="1" t="s">
        <v>400</v>
      </c>
      <c r="D53" s="3">
        <f t="shared" si="1"/>
        <v>4.8851978505129456E-4</v>
      </c>
      <c r="E53" s="3" t="str">
        <f t="shared" si="2"/>
        <v>~ru~</v>
      </c>
      <c r="F53" s="3" t="str">
        <f t="shared" si="3"/>
        <v>[ʁuː]</v>
      </c>
      <c r="G53" s="5">
        <f t="shared" si="4"/>
        <v>2</v>
      </c>
      <c r="H53" s="5">
        <f t="shared" si="5"/>
        <v>3</v>
      </c>
      <c r="I53" s="5">
        <f t="shared" si="6"/>
        <v>3</v>
      </c>
      <c r="J53" s="3" cm="1">
        <f t="array" ref="J53">SUM(_xlfn._xlws.FILTER($D$2:$D$693,_xlfn.MAP($E$2:$E$693,_xlfn.LAMBDA(_xlpm.x,_xlpm.x=$E53))))</f>
        <v>4.3966780654616511E-3</v>
      </c>
      <c r="K53" s="3">
        <f t="shared" si="7"/>
        <v>0.1111111111111111</v>
      </c>
      <c r="L53" s="3" cm="1">
        <f t="array" ref="L53">SUM(_xlfn._xlws.FILTER($D$2:$D$693,_xlfn.MAP($F$2:$F$693,_xlfn.LAMBDA(_xlpm.x,_xlpm.x=$F53))))</f>
        <v>9.7703957010258913E-4</v>
      </c>
      <c r="M53" s="3">
        <f t="shared" si="8"/>
        <v>0.5</v>
      </c>
      <c r="N53" s="3">
        <f t="shared" si="9"/>
        <v>3.8256534068095392E-2</v>
      </c>
      <c r="O53" s="3">
        <f t="shared" si="10"/>
        <v>0.1818181818181818</v>
      </c>
      <c r="P53" s="3">
        <f t="shared" si="11"/>
        <v>-0.65321251377534373</v>
      </c>
      <c r="Q53" s="3"/>
    </row>
    <row r="54" spans="1:17">
      <c r="A54" s="1" t="str">
        <f t="shared" si="0"/>
        <v>~fi~ : [fi]</v>
      </c>
      <c r="B54" s="2">
        <v>1</v>
      </c>
      <c r="C54" s="1" t="s">
        <v>525</v>
      </c>
      <c r="D54" s="3">
        <f t="shared" si="1"/>
        <v>4.8851978505129456E-4</v>
      </c>
      <c r="E54" s="3" t="str">
        <f t="shared" si="2"/>
        <v>~fi~</v>
      </c>
      <c r="F54" s="3" t="str">
        <f t="shared" si="3"/>
        <v>[fi]</v>
      </c>
      <c r="G54" s="5">
        <f t="shared" si="4"/>
        <v>2</v>
      </c>
      <c r="H54" s="5">
        <f t="shared" si="5"/>
        <v>2</v>
      </c>
      <c r="I54" s="5">
        <f t="shared" si="6"/>
        <v>2</v>
      </c>
      <c r="J54" s="3" cm="1">
        <f t="array" ref="J54">SUM(_xlfn._xlws.FILTER($D$2:$D$693,_xlfn.MAP($E$2:$E$693,_xlfn.LAMBDA(_xlpm.x,_xlpm.x=$E54))))</f>
        <v>3.9081582804103565E-3</v>
      </c>
      <c r="K54" s="3">
        <f t="shared" si="7"/>
        <v>0.125</v>
      </c>
      <c r="L54" s="3" cm="1">
        <f t="array" ref="L54">SUM(_xlfn._xlws.FILTER($D$2:$D$693,_xlfn.MAP($F$2:$F$693,_xlfn.LAMBDA(_xlpm.x,_xlpm.x=$F54))))</f>
        <v>9.7703957010258913E-4</v>
      </c>
      <c r="M54" s="3">
        <f t="shared" si="8"/>
        <v>0.5</v>
      </c>
      <c r="N54" s="3">
        <f t="shared" si="9"/>
        <v>3.6247623315782622E-2</v>
      </c>
      <c r="O54" s="3">
        <f t="shared" si="10"/>
        <v>0.2</v>
      </c>
      <c r="P54" s="3">
        <f t="shared" si="11"/>
        <v>-0.6020599913279624</v>
      </c>
      <c r="Q54" s="3"/>
    </row>
    <row r="55" spans="1:17">
      <c r="A55" s="1" t="str">
        <f t="shared" si="0"/>
        <v>~so~ : [zoː]</v>
      </c>
      <c r="B55" s="2">
        <v>1</v>
      </c>
      <c r="C55" s="1" t="s">
        <v>488</v>
      </c>
      <c r="D55" s="3">
        <f t="shared" si="1"/>
        <v>4.8851978505129456E-4</v>
      </c>
      <c r="E55" s="1" t="str">
        <f t="shared" si="2"/>
        <v>~so~</v>
      </c>
      <c r="F55" s="1" t="str">
        <f t="shared" si="3"/>
        <v>[zoː]</v>
      </c>
      <c r="G55" s="5">
        <f t="shared" si="4"/>
        <v>2</v>
      </c>
      <c r="H55" s="5">
        <f t="shared" si="5"/>
        <v>3</v>
      </c>
      <c r="I55" s="5">
        <f t="shared" si="6"/>
        <v>3</v>
      </c>
      <c r="J55" s="3" cm="1">
        <f t="array" ref="J55">SUM(_xlfn._xlws.FILTER($D$2:$D$693,_xlfn.MAP($E$2:$E$693,_xlfn.LAMBDA(_xlpm.x,_xlpm.x=$E55))))</f>
        <v>3.9081582804103565E-3</v>
      </c>
      <c r="K55" s="3">
        <f t="shared" si="7"/>
        <v>0.125</v>
      </c>
      <c r="L55" s="3" cm="1">
        <f t="array" ref="L55">SUM(_xlfn._xlws.FILTER($D$2:$D$693,_xlfn.MAP($F$2:$F$693,_xlfn.LAMBDA(_xlpm.x,_xlpm.x=$F55))))</f>
        <v>9.7703957010258913E-4</v>
      </c>
      <c r="M55" s="3">
        <f t="shared" si="8"/>
        <v>0.5</v>
      </c>
      <c r="N55" s="3">
        <f t="shared" si="9"/>
        <v>4.2082187474904942E-2</v>
      </c>
      <c r="O55" s="3">
        <f t="shared" si="10"/>
        <v>0.2</v>
      </c>
      <c r="P55" s="3">
        <f t="shared" si="11"/>
        <v>-0.6020599913279624</v>
      </c>
      <c r="Q55" s="3"/>
    </row>
    <row r="56" spans="1:17">
      <c r="A56" s="1" t="str">
        <f t="shared" si="0"/>
        <v>~hu~ : [huː]</v>
      </c>
      <c r="B56" s="2">
        <v>1</v>
      </c>
      <c r="C56" s="1" t="s">
        <v>454</v>
      </c>
      <c r="D56" s="3">
        <f t="shared" si="1"/>
        <v>4.8851978505129456E-4</v>
      </c>
      <c r="E56" s="1" t="str">
        <f t="shared" si="2"/>
        <v>~hu~</v>
      </c>
      <c r="F56" s="1" t="str">
        <f t="shared" si="3"/>
        <v>[huː]</v>
      </c>
      <c r="G56" s="5">
        <f t="shared" si="4"/>
        <v>2</v>
      </c>
      <c r="H56" s="5">
        <f t="shared" si="5"/>
        <v>3</v>
      </c>
      <c r="I56" s="5">
        <f t="shared" si="6"/>
        <v>3</v>
      </c>
      <c r="J56" s="3" cm="1">
        <f t="array" ref="J56">SUM(_xlfn._xlws.FILTER($D$2:$D$693,_xlfn.MAP($E$2:$E$693,_xlfn.LAMBDA(_xlpm.x,_xlpm.x=$E56))))</f>
        <v>1.9540791402051783E-3</v>
      </c>
      <c r="K56" s="3">
        <f t="shared" si="7"/>
        <v>0.25</v>
      </c>
      <c r="L56" s="3" cm="1">
        <f t="array" ref="L56">SUM(_xlfn._xlws.FILTER($D$2:$D$693,_xlfn.MAP($F$2:$F$693,_xlfn.LAMBDA(_xlpm.x,_xlpm.x=$F56))))</f>
        <v>4.8851978505129456E-4</v>
      </c>
      <c r="M56" s="3">
        <f t="shared" si="8"/>
        <v>1</v>
      </c>
      <c r="N56" s="3">
        <f t="shared" si="9"/>
        <v>8.4164374949809884E-2</v>
      </c>
      <c r="O56" s="3">
        <f t="shared" si="10"/>
        <v>0.4</v>
      </c>
      <c r="P56" s="3">
        <f t="shared" si="11"/>
        <v>-0.6020599913279624</v>
      </c>
      <c r="Q56" s="3"/>
    </row>
    <row r="57" spans="1:17">
      <c r="A57" s="1" t="str">
        <f t="shared" si="0"/>
        <v>~kö~ : [køː]</v>
      </c>
      <c r="B57" s="2">
        <v>1</v>
      </c>
      <c r="C57" s="1" t="s">
        <v>540</v>
      </c>
      <c r="D57" s="3">
        <f t="shared" si="1"/>
        <v>4.8851978505129456E-4</v>
      </c>
      <c r="E57" s="1" t="str">
        <f t="shared" si="2"/>
        <v>~kö~</v>
      </c>
      <c r="F57" s="1" t="str">
        <f t="shared" si="3"/>
        <v>[køː]</v>
      </c>
      <c r="G57" s="5">
        <f t="shared" si="4"/>
        <v>2</v>
      </c>
      <c r="H57" s="5">
        <f t="shared" si="5"/>
        <v>3</v>
      </c>
      <c r="I57" s="5">
        <f t="shared" si="6"/>
        <v>3</v>
      </c>
      <c r="J57" s="3" cm="1">
        <f t="array" ref="J57">SUM(_xlfn._xlws.FILTER($D$2:$D$693,_xlfn.MAP($E$2:$E$693,_xlfn.LAMBDA(_xlpm.x,_xlpm.x=$E57))))</f>
        <v>1.9540791402051783E-3</v>
      </c>
      <c r="K57" s="3">
        <f t="shared" si="7"/>
        <v>0.25</v>
      </c>
      <c r="L57" s="3" cm="1">
        <f t="array" ref="L57">SUM(_xlfn._xlws.FILTER($D$2:$D$693,_xlfn.MAP($F$2:$F$693,_xlfn.LAMBDA(_xlpm.x,_xlpm.x=$F57))))</f>
        <v>4.8851978505129456E-4</v>
      </c>
      <c r="M57" s="3">
        <f t="shared" si="8"/>
        <v>1</v>
      </c>
      <c r="N57" s="3">
        <f t="shared" si="9"/>
        <v>8.4164374949809884E-2</v>
      </c>
      <c r="O57" s="3">
        <f t="shared" si="10"/>
        <v>0.4</v>
      </c>
      <c r="P57" s="3">
        <f t="shared" si="11"/>
        <v>-0.6020599913279624</v>
      </c>
      <c r="Q57" s="3"/>
    </row>
    <row r="58" spans="1:17">
      <c r="A58" s="1" t="str">
        <f t="shared" si="0"/>
        <v>~ma~ : [maː]</v>
      </c>
      <c r="B58" s="2">
        <v>4</v>
      </c>
      <c r="C58" s="1" t="s">
        <v>162</v>
      </c>
      <c r="D58" s="3">
        <f t="shared" si="1"/>
        <v>1.9540791402051783E-3</v>
      </c>
      <c r="E58" s="1" t="str">
        <f t="shared" si="2"/>
        <v>~ma~</v>
      </c>
      <c r="F58" s="1" t="str">
        <f t="shared" si="3"/>
        <v>[maː]</v>
      </c>
      <c r="G58" s="5">
        <f t="shared" si="4"/>
        <v>2</v>
      </c>
      <c r="H58" s="5">
        <f t="shared" si="5"/>
        <v>3</v>
      </c>
      <c r="I58" s="5">
        <f t="shared" si="6"/>
        <v>3</v>
      </c>
      <c r="J58" s="3" cm="1">
        <f t="array" ref="J58">SUM(_xlfn._xlws.FILTER($D$2:$D$693,_xlfn.MAP($E$2:$E$693,_xlfn.LAMBDA(_xlpm.x,_xlpm.x=$E58))))</f>
        <v>7.816316560820713E-3</v>
      </c>
      <c r="K58" s="3">
        <f t="shared" si="7"/>
        <v>0.25</v>
      </c>
      <c r="L58" s="3" cm="1">
        <f t="array" ref="L58">SUM(_xlfn._xlws.FILTER($D$2:$D$693,_xlfn.MAP($F$2:$F$693,_xlfn.LAMBDA(_xlpm.x,_xlpm.x=$F58))))</f>
        <v>1.9540791402051783E-3</v>
      </c>
      <c r="M58" s="3">
        <f t="shared" si="8"/>
        <v>1</v>
      </c>
      <c r="N58" s="3">
        <f t="shared" si="9"/>
        <v>0.19542362678459768</v>
      </c>
      <c r="O58" s="3">
        <f t="shared" si="10"/>
        <v>0.4</v>
      </c>
      <c r="P58" s="3">
        <f t="shared" si="11"/>
        <v>-0.6020599913279624</v>
      </c>
      <c r="Q58" s="3"/>
    </row>
    <row r="59" spans="1:17">
      <c r="A59" s="1" t="str">
        <f t="shared" si="0"/>
        <v>~ne~ : [nɛ]</v>
      </c>
      <c r="B59" s="2">
        <v>3</v>
      </c>
      <c r="C59" s="1" t="s">
        <v>209</v>
      </c>
      <c r="D59" s="3">
        <f t="shared" si="1"/>
        <v>1.4655593551538837E-3</v>
      </c>
      <c r="E59" s="3" t="str">
        <f t="shared" si="2"/>
        <v>~ne~</v>
      </c>
      <c r="F59" s="3" t="str">
        <f t="shared" si="3"/>
        <v>[nɛ]</v>
      </c>
      <c r="G59" s="5">
        <f t="shared" si="4"/>
        <v>2</v>
      </c>
      <c r="H59" s="5">
        <f t="shared" si="5"/>
        <v>2</v>
      </c>
      <c r="I59" s="5">
        <f t="shared" si="6"/>
        <v>2</v>
      </c>
      <c r="J59" s="3" cm="1">
        <f t="array" ref="J59">SUM(_xlfn._xlws.FILTER($D$2:$D$693,_xlfn.MAP($E$2:$E$693,_xlfn.LAMBDA(_xlpm.x,_xlpm.x=$E59))))</f>
        <v>5.8622374206155348E-3</v>
      </c>
      <c r="K59" s="3">
        <f t="shared" si="7"/>
        <v>0.25</v>
      </c>
      <c r="L59" s="3" cm="1">
        <f t="array" ref="L59">SUM(_xlfn._xlws.FILTER($D$2:$D$693,_xlfn.MAP($F$2:$F$693,_xlfn.LAMBDA(_xlpm.x,_xlpm.x=$F59))))</f>
        <v>1.4655593551538837E-3</v>
      </c>
      <c r="M59" s="3">
        <f t="shared" si="8"/>
        <v>1</v>
      </c>
      <c r="N59" s="3">
        <f t="shared" si="9"/>
        <v>0.14499049326313049</v>
      </c>
      <c r="O59" s="3">
        <f t="shared" si="10"/>
        <v>0.4</v>
      </c>
      <c r="P59" s="3">
        <f t="shared" si="11"/>
        <v>-0.6020599913279624</v>
      </c>
      <c r="Q59" s="3"/>
    </row>
    <row r="60" spans="1:17">
      <c r="A60" s="1" t="str">
        <f t="shared" si="0"/>
        <v>~nu~ : [nʊ]</v>
      </c>
      <c r="B60" s="2">
        <v>1</v>
      </c>
      <c r="C60" s="1" t="s">
        <v>214</v>
      </c>
      <c r="D60" s="3">
        <f t="shared" si="1"/>
        <v>4.8851978505129456E-4</v>
      </c>
      <c r="E60" s="1" t="str">
        <f t="shared" si="2"/>
        <v>~nu~</v>
      </c>
      <c r="F60" s="1" t="str">
        <f t="shared" si="3"/>
        <v>[nʊ]</v>
      </c>
      <c r="G60" s="5">
        <f t="shared" si="4"/>
        <v>2</v>
      </c>
      <c r="H60" s="5">
        <f t="shared" si="5"/>
        <v>2</v>
      </c>
      <c r="I60" s="5">
        <f t="shared" si="6"/>
        <v>2</v>
      </c>
      <c r="J60" s="3" cm="1">
        <f t="array" ref="J60">SUM(_xlfn._xlws.FILTER($D$2:$D$693,_xlfn.MAP($E$2:$E$693,_xlfn.LAMBDA(_xlpm.x,_xlpm.x=$E60))))</f>
        <v>1.9540791402051783E-3</v>
      </c>
      <c r="K60" s="3">
        <f t="shared" si="7"/>
        <v>0.25</v>
      </c>
      <c r="L60" s="3" cm="1">
        <f t="array" ref="L60">SUM(_xlfn._xlws.FILTER($D$2:$D$693,_xlfn.MAP($F$2:$F$693,_xlfn.LAMBDA(_xlpm.x,_xlpm.x=$F60))))</f>
        <v>4.8851978505129456E-4</v>
      </c>
      <c r="M60" s="3">
        <f t="shared" si="8"/>
        <v>1</v>
      </c>
      <c r="N60" s="3">
        <f t="shared" si="9"/>
        <v>7.2495246631565244E-2</v>
      </c>
      <c r="O60" s="3">
        <f t="shared" si="10"/>
        <v>0.4</v>
      </c>
      <c r="P60" s="3">
        <f t="shared" si="11"/>
        <v>-0.6020599913279624</v>
      </c>
      <c r="Q60" s="3"/>
    </row>
    <row r="61" spans="1:17">
      <c r="A61" s="1" t="str">
        <f t="shared" si="0"/>
        <v>~ce~ : [sɛ]</v>
      </c>
      <c r="B61" s="2">
        <v>1</v>
      </c>
      <c r="C61" s="1" t="s">
        <v>475</v>
      </c>
      <c r="D61" s="3">
        <f t="shared" si="1"/>
        <v>4.8851978505129456E-4</v>
      </c>
      <c r="E61" s="1" t="str">
        <f t="shared" si="2"/>
        <v>~ce~</v>
      </c>
      <c r="F61" s="1" t="str">
        <f t="shared" si="3"/>
        <v>[sɛ]</v>
      </c>
      <c r="G61" s="5">
        <f t="shared" si="4"/>
        <v>2</v>
      </c>
      <c r="H61" s="5">
        <f t="shared" si="5"/>
        <v>2</v>
      </c>
      <c r="I61" s="5">
        <f t="shared" si="6"/>
        <v>2</v>
      </c>
      <c r="J61" s="3" cm="1">
        <f t="array" ref="J61">SUM(_xlfn._xlws.FILTER($D$2:$D$693,_xlfn.MAP($E$2:$E$693,_xlfn.LAMBDA(_xlpm.x,_xlpm.x=$E61))))</f>
        <v>1.9540791402051783E-3</v>
      </c>
      <c r="K61" s="3">
        <f t="shared" si="7"/>
        <v>0.25</v>
      </c>
      <c r="L61" s="3" cm="1">
        <f t="array" ref="L61">SUM(_xlfn._xlws.FILTER($D$2:$D$693,_xlfn.MAP($F$2:$F$693,_xlfn.LAMBDA(_xlpm.x,_xlpm.x=$F61))))</f>
        <v>4.8851978505129456E-4</v>
      </c>
      <c r="M61" s="3">
        <f t="shared" si="8"/>
        <v>1</v>
      </c>
      <c r="N61" s="3">
        <f t="shared" si="9"/>
        <v>7.2495246631565244E-2</v>
      </c>
      <c r="O61" s="3">
        <f t="shared" si="10"/>
        <v>0.4</v>
      </c>
      <c r="P61" s="3">
        <f t="shared" si="11"/>
        <v>-0.6020599913279624</v>
      </c>
      <c r="Q61" s="3"/>
    </row>
    <row r="62" spans="1:17">
      <c r="A62" s="1" t="str">
        <f t="shared" si="0"/>
        <v>~se~ : [zeː]</v>
      </c>
      <c r="B62" s="2">
        <v>1</v>
      </c>
      <c r="C62" s="1" t="s">
        <v>633</v>
      </c>
      <c r="D62" s="3">
        <f t="shared" si="1"/>
        <v>4.8851978505129456E-4</v>
      </c>
      <c r="E62" s="3" t="str">
        <f t="shared" si="2"/>
        <v>~se~</v>
      </c>
      <c r="F62" s="3" t="str">
        <f t="shared" si="3"/>
        <v>[zeː]</v>
      </c>
      <c r="G62" s="5">
        <f t="shared" si="4"/>
        <v>2</v>
      </c>
      <c r="H62" s="5">
        <f t="shared" si="5"/>
        <v>3</v>
      </c>
      <c r="I62" s="5">
        <f t="shared" si="6"/>
        <v>3</v>
      </c>
      <c r="J62" s="3" cm="1">
        <f t="array" ref="J62">SUM(_xlfn._xlws.FILTER($D$2:$D$693,_xlfn.MAP($E$2:$E$693,_xlfn.LAMBDA(_xlpm.x,_xlpm.x=$E62))))</f>
        <v>7.3277967757694185E-3</v>
      </c>
      <c r="K62" s="3">
        <f t="shared" si="7"/>
        <v>6.6666666666666666E-2</v>
      </c>
      <c r="L62" s="3" cm="1">
        <f t="array" ref="L62">SUM(_xlfn._xlws.FILTER($D$2:$D$693,_xlfn.MAP($F$2:$F$693,_xlfn.LAMBDA(_xlpm.x,_xlpm.x=$F62))))</f>
        <v>1.9540791402051783E-3</v>
      </c>
      <c r="M62" s="3">
        <f t="shared" si="8"/>
        <v>0.25</v>
      </c>
      <c r="N62" s="3">
        <f t="shared" si="9"/>
        <v>2.2148519723634179E-2</v>
      </c>
      <c r="O62" s="3">
        <f t="shared" si="10"/>
        <v>0.10526315789473685</v>
      </c>
      <c r="P62" s="3">
        <f t="shared" si="11"/>
        <v>-0.57403126772771884</v>
      </c>
      <c r="Q62" s="3"/>
    </row>
    <row r="63" spans="1:17">
      <c r="A63" s="1" t="str">
        <f t="shared" si="0"/>
        <v>~be~ : [bɛ]</v>
      </c>
      <c r="B63" s="2">
        <v>6</v>
      </c>
      <c r="C63" s="1" t="s">
        <v>22</v>
      </c>
      <c r="D63" s="3">
        <f t="shared" si="1"/>
        <v>2.9311187103077674E-3</v>
      </c>
      <c r="E63" s="3" t="str">
        <f t="shared" si="2"/>
        <v>~be~</v>
      </c>
      <c r="F63" s="3" t="str">
        <f t="shared" si="3"/>
        <v>[bɛ]</v>
      </c>
      <c r="G63" s="5">
        <f t="shared" si="4"/>
        <v>2</v>
      </c>
      <c r="H63" s="5">
        <f t="shared" si="5"/>
        <v>2</v>
      </c>
      <c r="I63" s="5">
        <f t="shared" si="6"/>
        <v>2</v>
      </c>
      <c r="J63" s="3" cm="1">
        <f t="array" ref="J63">SUM(_xlfn._xlws.FILTER($D$2:$D$693,_xlfn.MAP($E$2:$E$693,_xlfn.LAMBDA(_xlpm.x,_xlpm.x=$E63))))</f>
        <v>1.2701514411333659E-2</v>
      </c>
      <c r="K63" s="3">
        <f t="shared" si="7"/>
        <v>0.23076923076923078</v>
      </c>
      <c r="L63" s="3" cm="1">
        <f t="array" ref="L63">SUM(_xlfn._xlws.FILTER($D$2:$D$693,_xlfn.MAP($F$2:$F$693,_xlfn.LAMBDA(_xlpm.x,_xlpm.x=$F63))))</f>
        <v>3.4196384953590619E-3</v>
      </c>
      <c r="M63" s="3">
        <f t="shared" si="8"/>
        <v>0.8571428571428571</v>
      </c>
      <c r="N63" s="3">
        <f t="shared" si="9"/>
        <v>0.18501807950627691</v>
      </c>
      <c r="O63" s="3">
        <f t="shared" si="10"/>
        <v>0.36363636363636365</v>
      </c>
      <c r="P63" s="3">
        <f t="shared" si="11"/>
        <v>-0.56987530795656105</v>
      </c>
      <c r="Q63" s="3"/>
    </row>
    <row r="64" spans="1:17">
      <c r="A64" s="1" t="str">
        <f t="shared" si="0"/>
        <v>~mi~ : [miː]</v>
      </c>
      <c r="B64" s="2">
        <v>3</v>
      </c>
      <c r="C64" s="1" t="s">
        <v>166</v>
      </c>
      <c r="D64" s="3">
        <f t="shared" si="1"/>
        <v>1.4655593551538837E-3</v>
      </c>
      <c r="E64" s="1" t="str">
        <f t="shared" si="2"/>
        <v>~mi~</v>
      </c>
      <c r="F64" s="1" t="str">
        <f t="shared" si="3"/>
        <v>[miː]</v>
      </c>
      <c r="G64" s="5">
        <f t="shared" si="4"/>
        <v>2</v>
      </c>
      <c r="H64" s="5">
        <f t="shared" si="5"/>
        <v>3</v>
      </c>
      <c r="I64" s="5">
        <f t="shared" si="6"/>
        <v>3</v>
      </c>
      <c r="J64" s="3" cm="1">
        <f t="array" ref="J64">SUM(_xlfn._xlws.FILTER($D$2:$D$693,_xlfn.MAP($E$2:$E$693,_xlfn.LAMBDA(_xlpm.x,_xlpm.x=$E64))))</f>
        <v>5.3737176355642402E-3</v>
      </c>
      <c r="K64" s="3">
        <f t="shared" si="7"/>
        <v>0.27272727272727271</v>
      </c>
      <c r="L64" s="3" cm="1">
        <f t="array" ref="L64">SUM(_xlfn._xlws.FILTER($D$2:$D$693,_xlfn.MAP($F$2:$F$693,_xlfn.LAMBDA(_xlpm.x,_xlpm.x=$F64))))</f>
        <v>1.4655593551538837E-3</v>
      </c>
      <c r="M64" s="3">
        <f t="shared" si="8"/>
        <v>1</v>
      </c>
      <c r="N64" s="3">
        <f t="shared" si="9"/>
        <v>0.18035223203530687</v>
      </c>
      <c r="O64" s="3">
        <f t="shared" si="10"/>
        <v>0.42857142857142855</v>
      </c>
      <c r="P64" s="3">
        <f t="shared" si="11"/>
        <v>-0.56427143043856265</v>
      </c>
      <c r="Q64" s="3"/>
    </row>
    <row r="65" spans="1:17">
      <c r="A65" s="1" t="str">
        <f t="shared" si="0"/>
        <v>~ha~ : [haː]</v>
      </c>
      <c r="B65" s="2">
        <v>2</v>
      </c>
      <c r="C65" s="1" t="s">
        <v>531</v>
      </c>
      <c r="D65" s="3">
        <f t="shared" si="1"/>
        <v>9.7703957010258913E-4</v>
      </c>
      <c r="E65" s="3" t="str">
        <f t="shared" si="2"/>
        <v>~ha~</v>
      </c>
      <c r="F65" s="3" t="str">
        <f t="shared" si="3"/>
        <v>[haː]</v>
      </c>
      <c r="G65" s="5">
        <f t="shared" si="4"/>
        <v>2</v>
      </c>
      <c r="H65" s="5">
        <f t="shared" si="5"/>
        <v>3</v>
      </c>
      <c r="I65" s="5">
        <f t="shared" si="6"/>
        <v>3</v>
      </c>
      <c r="J65" s="3" cm="1">
        <f t="array" ref="J65">SUM(_xlfn._xlws.FILTER($D$2:$D$693,_xlfn.MAP($E$2:$E$693,_xlfn.LAMBDA(_xlpm.x,_xlpm.x=$E65))))</f>
        <v>5.3737176355642402E-3</v>
      </c>
      <c r="K65" s="3">
        <f t="shared" si="7"/>
        <v>0.18181818181818182</v>
      </c>
      <c r="L65" s="3" cm="1">
        <f t="array" ref="L65">SUM(_xlfn._xlws.FILTER($D$2:$D$693,_xlfn.MAP($F$2:$F$693,_xlfn.LAMBDA(_xlpm.x,_xlpm.x=$F65))))</f>
        <v>1.4655593551538837E-3</v>
      </c>
      <c r="M65" s="3">
        <f t="shared" si="8"/>
        <v>0.66666666666666663</v>
      </c>
      <c r="N65" s="3">
        <f t="shared" si="9"/>
        <v>9.5283841565774074E-2</v>
      </c>
      <c r="O65" s="3">
        <f t="shared" si="10"/>
        <v>0.28571428571428575</v>
      </c>
      <c r="P65" s="3">
        <f t="shared" si="11"/>
        <v>-0.56427143043856254</v>
      </c>
      <c r="Q65" s="3"/>
    </row>
    <row r="66" spans="1:17">
      <c r="A66" s="1" t="str">
        <f t="shared" ref="A66:A129" si="12">_xlfn.LET(_xlpm.sep," : ",CONCATENATE(E66,_xlpm.sep,F66))</f>
        <v>~li~ : [li]</v>
      </c>
      <c r="B66" s="2">
        <v>2</v>
      </c>
      <c r="C66" s="1" t="s">
        <v>137</v>
      </c>
      <c r="D66" s="3">
        <f t="shared" ref="D66:D129" si="13">B66/freq.sum.r1a</f>
        <v>9.7703957010258913E-4</v>
      </c>
      <c r="E66" s="1" t="str">
        <f t="shared" ref="E66:E129" si="14">_xlfn.LET(_xlpm.sep,":",_xlpm.w,$C66,_xlfn.CONCAT("~",RIGHT(_xlpm.w,LEN(_xlpm.w)-FIND(_xlpm.sep,_xlpm.w)),"~"))</f>
        <v>~li~</v>
      </c>
      <c r="F66" s="1" t="str">
        <f t="shared" ref="F66:F129" si="15">_xlfn.LET(_xlpm.sep,":",_xlpm.w,$C66,_xlfn.CONCAT("[",LEFT(_xlpm.w,FIND(_xlpm.sep,_xlpm.w)-1),"]"))</f>
        <v>[li]</v>
      </c>
      <c r="G66" s="5">
        <f t="shared" ref="G66:G129" si="16">_xlfn.LET(_xlpm.w,E66,LEN(_xlpm.w)-2)</f>
        <v>2</v>
      </c>
      <c r="H66" s="5">
        <f t="shared" ref="H66:H129" si="17">_xlfn.LET(_xlpm.w,F66,LEN(_xlpm.w)-2)</f>
        <v>2</v>
      </c>
      <c r="I66" s="5">
        <f t="shared" ref="I66:I129" si="18">_xlfn.LET(_xlpm.a,H66,_xlpm.b,G66,MAX(_xlpm.a,_xlpm.b))</f>
        <v>2</v>
      </c>
      <c r="J66" s="3" cm="1">
        <f t="array" ref="J66">SUM(_xlfn._xlws.FILTER($D$2:$D$693,_xlfn.MAP($E$2:$E$693,_xlfn.LAMBDA(_xlpm.x,_xlpm.x=$E66))))</f>
        <v>5.3737176355642402E-3</v>
      </c>
      <c r="K66" s="3">
        <f t="shared" ref="K66:K129" si="19">$D66/J66</f>
        <v>0.18181818181818182</v>
      </c>
      <c r="L66" s="3" cm="1">
        <f t="array" ref="L66">SUM(_xlfn._xlws.FILTER($D$2:$D$693,_xlfn.MAP($F$2:$F$693,_xlfn.LAMBDA(_xlpm.x,_xlpm.x=$F66))))</f>
        <v>1.4655593551538837E-3</v>
      </c>
      <c r="M66" s="3">
        <f t="shared" ref="M66:M129" si="20">$D66/L66</f>
        <v>0.66666666666666663</v>
      </c>
      <c r="N66" s="3">
        <f t="shared" ref="N66:N129" si="21">_xlfn.LET(_xlpm.freq,B66,_xlpm.size,H66+1,_xlpm.F,O66,LOG(1+_xlpm.freq)*LOG(1+_xlpm.size)*_xlpm.F)</f>
        <v>8.2073033851116153E-2</v>
      </c>
      <c r="O66" s="3">
        <f t="shared" ref="O66:O129" si="22">_xlfn.LET(_xlpm.a,M66,_xlpm.b,K66,2*_xlpm.a*_xlpm.b/(_xlpm.a+_xlpm.b))</f>
        <v>0.28571428571428575</v>
      </c>
      <c r="P66" s="3">
        <f t="shared" ref="P66:P129" si="23">_xlfn.LET(_xlpm.p,K66,_xlpm.q,M66,LOG(_xlpm.p/_xlpm.q))</f>
        <v>-0.56427143043856254</v>
      </c>
      <c r="Q66" s="3"/>
    </row>
    <row r="67" spans="1:17">
      <c r="A67" s="1" t="str">
        <f t="shared" si="12"/>
        <v>~si~ : [ziː]</v>
      </c>
      <c r="B67" s="2">
        <v>1</v>
      </c>
      <c r="C67" s="1" t="s">
        <v>634</v>
      </c>
      <c r="D67" s="3">
        <f t="shared" si="13"/>
        <v>4.8851978505129456E-4</v>
      </c>
      <c r="E67" s="3" t="str">
        <f t="shared" si="14"/>
        <v>~si~</v>
      </c>
      <c r="F67" s="3" t="str">
        <f t="shared" si="15"/>
        <v>[ziː]</v>
      </c>
      <c r="G67" s="5">
        <f t="shared" si="16"/>
        <v>2</v>
      </c>
      <c r="H67" s="5">
        <f t="shared" si="17"/>
        <v>3</v>
      </c>
      <c r="I67" s="5">
        <f t="shared" si="18"/>
        <v>3</v>
      </c>
      <c r="J67" s="3" cm="1">
        <f t="array" ref="J67">SUM(_xlfn._xlws.FILTER($D$2:$D$693,_xlfn.MAP($E$2:$E$693,_xlfn.LAMBDA(_xlpm.x,_xlpm.x=$E67))))</f>
        <v>6.8392769907181239E-3</v>
      </c>
      <c r="K67" s="3">
        <f t="shared" si="19"/>
        <v>7.1428571428571425E-2</v>
      </c>
      <c r="L67" s="3" cm="1">
        <f t="array" ref="L67">SUM(_xlfn._xlws.FILTER($D$2:$D$693,_xlfn.MAP($F$2:$F$693,_xlfn.LAMBDA(_xlpm.x,_xlpm.x=$F67))))</f>
        <v>1.9540791402051783E-3</v>
      </c>
      <c r="M67" s="3">
        <f t="shared" si="20"/>
        <v>0.25</v>
      </c>
      <c r="N67" s="3">
        <f t="shared" si="21"/>
        <v>2.3378993041613855E-2</v>
      </c>
      <c r="O67" s="3">
        <f t="shared" si="22"/>
        <v>0.11111111111111112</v>
      </c>
      <c r="P67" s="3">
        <f t="shared" si="23"/>
        <v>-0.54406804435027567</v>
      </c>
      <c r="Q67" s="3"/>
    </row>
    <row r="68" spans="1:17">
      <c r="A68" s="1" t="str">
        <f t="shared" si="12"/>
        <v>~te~ : [teː]</v>
      </c>
      <c r="B68" s="2">
        <v>1</v>
      </c>
      <c r="C68" s="1" t="s">
        <v>607</v>
      </c>
      <c r="D68" s="3">
        <f t="shared" si="13"/>
        <v>4.8851978505129456E-4</v>
      </c>
      <c r="E68" s="1" t="str">
        <f t="shared" si="14"/>
        <v>~te~</v>
      </c>
      <c r="F68" s="1" t="str">
        <f t="shared" si="15"/>
        <v>[teː]</v>
      </c>
      <c r="G68" s="5">
        <f t="shared" si="16"/>
        <v>2</v>
      </c>
      <c r="H68" s="5">
        <f t="shared" si="17"/>
        <v>3</v>
      </c>
      <c r="I68" s="5">
        <f t="shared" si="18"/>
        <v>3</v>
      </c>
      <c r="J68" s="3" cm="1">
        <f t="array" ref="J68">SUM(_xlfn._xlws.FILTER($D$2:$D$693,_xlfn.MAP($E$2:$E$693,_xlfn.LAMBDA(_xlpm.x,_xlpm.x=$E68))))</f>
        <v>3.4196384953590619E-3</v>
      </c>
      <c r="K68" s="3">
        <f t="shared" si="19"/>
        <v>0.14285714285714285</v>
      </c>
      <c r="L68" s="3" cm="1">
        <f t="array" ref="L68">SUM(_xlfn._xlws.FILTER($D$2:$D$693,_xlfn.MAP($F$2:$F$693,_xlfn.LAMBDA(_xlpm.x,_xlpm.x=$F68))))</f>
        <v>9.7703957010258913E-4</v>
      </c>
      <c r="M68" s="3">
        <f t="shared" si="20"/>
        <v>0.5</v>
      </c>
      <c r="N68" s="3">
        <f t="shared" si="21"/>
        <v>4.6757986083227711E-2</v>
      </c>
      <c r="O68" s="3">
        <f t="shared" si="22"/>
        <v>0.22222222222222224</v>
      </c>
      <c r="P68" s="3">
        <f t="shared" si="23"/>
        <v>-0.54406804435027567</v>
      </c>
      <c r="Q68" s="3"/>
    </row>
    <row r="69" spans="1:17">
      <c r="A69" s="1" t="str">
        <f t="shared" si="12"/>
        <v>~le~ : [lɛ]</v>
      </c>
      <c r="B69" s="2">
        <v>3</v>
      </c>
      <c r="C69" s="1" t="s">
        <v>154</v>
      </c>
      <c r="D69" s="3">
        <f t="shared" si="13"/>
        <v>1.4655593551538837E-3</v>
      </c>
      <c r="E69" s="3" t="str">
        <f t="shared" si="14"/>
        <v>~le~</v>
      </c>
      <c r="F69" s="3" t="str">
        <f t="shared" si="15"/>
        <v>[lɛ]</v>
      </c>
      <c r="G69" s="5">
        <f t="shared" si="16"/>
        <v>2</v>
      </c>
      <c r="H69" s="5">
        <f t="shared" si="17"/>
        <v>2</v>
      </c>
      <c r="I69" s="5">
        <f t="shared" si="18"/>
        <v>2</v>
      </c>
      <c r="J69" s="3" cm="1">
        <f t="array" ref="J69">SUM(_xlfn._xlws.FILTER($D$2:$D$693,_xlfn.MAP($E$2:$E$693,_xlfn.LAMBDA(_xlpm.x,_xlpm.x=$E69))))</f>
        <v>6.8392769907181239E-3</v>
      </c>
      <c r="K69" s="3">
        <f t="shared" si="19"/>
        <v>0.21428571428571427</v>
      </c>
      <c r="L69" s="3" cm="1">
        <f t="array" ref="L69">SUM(_xlfn._xlws.FILTER($D$2:$D$693,_xlfn.MAP($F$2:$F$693,_xlfn.LAMBDA(_xlpm.x,_xlpm.x=$F69))))</f>
        <v>1.9540791402051783E-3</v>
      </c>
      <c r="M69" s="3">
        <f t="shared" si="20"/>
        <v>0.75</v>
      </c>
      <c r="N69" s="3">
        <f t="shared" si="21"/>
        <v>0.12082541105260872</v>
      </c>
      <c r="O69" s="3">
        <f t="shared" si="22"/>
        <v>0.33333333333333331</v>
      </c>
      <c r="P69" s="3">
        <f t="shared" si="23"/>
        <v>-0.54406804435027567</v>
      </c>
      <c r="Q69" s="3"/>
    </row>
    <row r="70" spans="1:17">
      <c r="A70" s="1" t="str">
        <f t="shared" si="12"/>
        <v>~sa~ : [zaː]</v>
      </c>
      <c r="B70" s="2">
        <v>4</v>
      </c>
      <c r="C70" s="1" t="s">
        <v>309</v>
      </c>
      <c r="D70" s="3">
        <f t="shared" si="13"/>
        <v>1.9540791402051783E-3</v>
      </c>
      <c r="E70" s="1" t="str">
        <f t="shared" si="14"/>
        <v>~sa~</v>
      </c>
      <c r="F70" s="1" t="str">
        <f t="shared" si="15"/>
        <v>[zaː]</v>
      </c>
      <c r="G70" s="5">
        <f t="shared" si="16"/>
        <v>2</v>
      </c>
      <c r="H70" s="5">
        <f t="shared" si="17"/>
        <v>3</v>
      </c>
      <c r="I70" s="5">
        <f t="shared" si="18"/>
        <v>3</v>
      </c>
      <c r="J70" s="3" cm="1">
        <f t="array" ref="J70">SUM(_xlfn._xlws.FILTER($D$2:$D$693,_xlfn.MAP($E$2:$E$693,_xlfn.LAMBDA(_xlpm.x,_xlpm.x=$E70))))</f>
        <v>6.8392769907181239E-3</v>
      </c>
      <c r="K70" s="3">
        <f t="shared" si="19"/>
        <v>0.2857142857142857</v>
      </c>
      <c r="L70" s="3" cm="1">
        <f t="array" ref="L70">SUM(_xlfn._xlws.FILTER($D$2:$D$693,_xlfn.MAP($F$2:$F$693,_xlfn.LAMBDA(_xlpm.x,_xlpm.x=$F70))))</f>
        <v>1.9540791402051783E-3</v>
      </c>
      <c r="M70" s="3">
        <f t="shared" si="20"/>
        <v>1</v>
      </c>
      <c r="N70" s="3">
        <f t="shared" si="21"/>
        <v>0.21713736309399745</v>
      </c>
      <c r="O70" s="3">
        <f t="shared" si="22"/>
        <v>0.44444444444444448</v>
      </c>
      <c r="P70" s="3">
        <f t="shared" si="23"/>
        <v>-0.54406804435027567</v>
      </c>
      <c r="Q70" s="3"/>
    </row>
    <row r="71" spans="1:17">
      <c r="A71" s="1" t="str">
        <f t="shared" si="12"/>
        <v>~de~ : [deː]</v>
      </c>
      <c r="B71" s="2">
        <v>2</v>
      </c>
      <c r="C71" s="1" t="s">
        <v>40</v>
      </c>
      <c r="D71" s="3">
        <f t="shared" si="13"/>
        <v>9.7703957010258913E-4</v>
      </c>
      <c r="E71" s="3" t="str">
        <f t="shared" si="14"/>
        <v>~de~</v>
      </c>
      <c r="F71" s="3" t="str">
        <f t="shared" si="15"/>
        <v>[deː]</v>
      </c>
      <c r="G71" s="5">
        <f t="shared" si="16"/>
        <v>2</v>
      </c>
      <c r="H71" s="5">
        <f t="shared" si="17"/>
        <v>3</v>
      </c>
      <c r="I71" s="5">
        <f t="shared" si="18"/>
        <v>3</v>
      </c>
      <c r="J71" s="3" cm="1">
        <f t="array" ref="J71">SUM(_xlfn._xlws.FILTER($D$2:$D$693,_xlfn.MAP($E$2:$E$693,_xlfn.LAMBDA(_xlpm.x,_xlpm.x=$E71))))</f>
        <v>4.8851978505129456E-3</v>
      </c>
      <c r="K71" s="3">
        <f t="shared" si="19"/>
        <v>0.2</v>
      </c>
      <c r="L71" s="3" cm="1">
        <f t="array" ref="L71">SUM(_xlfn._xlws.FILTER($D$2:$D$693,_xlfn.MAP($F$2:$F$693,_xlfn.LAMBDA(_xlpm.x,_xlpm.x=$F71))))</f>
        <v>1.4655593551538837E-3</v>
      </c>
      <c r="M71" s="3">
        <f t="shared" si="20"/>
        <v>0.66666666666666663</v>
      </c>
      <c r="N71" s="3">
        <f t="shared" si="21"/>
        <v>0.10261336784006436</v>
      </c>
      <c r="O71" s="3">
        <f t="shared" si="22"/>
        <v>0.30769230769230765</v>
      </c>
      <c r="P71" s="3">
        <f t="shared" si="23"/>
        <v>-0.52287874528033751</v>
      </c>
      <c r="Q71" s="3"/>
    </row>
    <row r="72" spans="1:17">
      <c r="A72" s="1" t="str">
        <f t="shared" si="12"/>
        <v>~ba~ : [baː]</v>
      </c>
      <c r="B72" s="2">
        <v>2</v>
      </c>
      <c r="C72" s="1" t="s">
        <v>6</v>
      </c>
      <c r="D72" s="3">
        <f t="shared" si="13"/>
        <v>9.7703957010258913E-4</v>
      </c>
      <c r="E72" s="1" t="str">
        <f t="shared" si="14"/>
        <v>~ba~</v>
      </c>
      <c r="F72" s="1" t="str">
        <f t="shared" si="15"/>
        <v>[baː]</v>
      </c>
      <c r="G72" s="5">
        <f t="shared" si="16"/>
        <v>2</v>
      </c>
      <c r="H72" s="5">
        <f t="shared" si="17"/>
        <v>3</v>
      </c>
      <c r="I72" s="5">
        <f t="shared" si="18"/>
        <v>3</v>
      </c>
      <c r="J72" s="3" cm="1">
        <f t="array" ref="J72">SUM(_xlfn._xlws.FILTER($D$2:$D$693,_xlfn.MAP($E$2:$E$693,_xlfn.LAMBDA(_xlpm.x,_xlpm.x=$E72))))</f>
        <v>2.9311187103077674E-3</v>
      </c>
      <c r="K72" s="3">
        <f t="shared" si="19"/>
        <v>0.33333333333333331</v>
      </c>
      <c r="L72" s="3" cm="1">
        <f t="array" ref="L72">SUM(_xlfn._xlws.FILTER($D$2:$D$693,_xlfn.MAP($F$2:$F$693,_xlfn.LAMBDA(_xlpm.x,_xlpm.x=$F72))))</f>
        <v>9.7703957010258913E-4</v>
      </c>
      <c r="M72" s="3">
        <f t="shared" si="20"/>
        <v>1</v>
      </c>
      <c r="N72" s="3">
        <f t="shared" si="21"/>
        <v>0.1667467227401046</v>
      </c>
      <c r="O72" s="3">
        <f t="shared" si="22"/>
        <v>0.5</v>
      </c>
      <c r="P72" s="3">
        <f t="shared" si="23"/>
        <v>-0.47712125471966244</v>
      </c>
      <c r="Q72" s="3"/>
    </row>
    <row r="73" spans="1:17">
      <c r="A73" s="1" t="str">
        <f t="shared" si="12"/>
        <v>~da~ : [daː]</v>
      </c>
      <c r="B73" s="2">
        <v>2</v>
      </c>
      <c r="C73" s="1" t="s">
        <v>38</v>
      </c>
      <c r="D73" s="3">
        <f t="shared" si="13"/>
        <v>9.7703957010258913E-4</v>
      </c>
      <c r="E73" s="1" t="str">
        <f t="shared" si="14"/>
        <v>~da~</v>
      </c>
      <c r="F73" s="1" t="str">
        <f t="shared" si="15"/>
        <v>[daː]</v>
      </c>
      <c r="G73" s="5">
        <f t="shared" si="16"/>
        <v>2</v>
      </c>
      <c r="H73" s="5">
        <f t="shared" si="17"/>
        <v>3</v>
      </c>
      <c r="I73" s="5">
        <f t="shared" si="18"/>
        <v>3</v>
      </c>
      <c r="J73" s="3" cm="1">
        <f t="array" ref="J73">SUM(_xlfn._xlws.FILTER($D$2:$D$693,_xlfn.MAP($E$2:$E$693,_xlfn.LAMBDA(_xlpm.x,_xlpm.x=$E73))))</f>
        <v>2.9311187103077674E-3</v>
      </c>
      <c r="K73" s="3">
        <f t="shared" si="19"/>
        <v>0.33333333333333331</v>
      </c>
      <c r="L73" s="3" cm="1">
        <f t="array" ref="L73">SUM(_xlfn._xlws.FILTER($D$2:$D$693,_xlfn.MAP($F$2:$F$693,_xlfn.LAMBDA(_xlpm.x,_xlpm.x=$F73))))</f>
        <v>9.7703957010258913E-4</v>
      </c>
      <c r="M73" s="3">
        <f t="shared" si="20"/>
        <v>1</v>
      </c>
      <c r="N73" s="3">
        <f t="shared" si="21"/>
        <v>0.1667467227401046</v>
      </c>
      <c r="O73" s="3">
        <f t="shared" si="22"/>
        <v>0.5</v>
      </c>
      <c r="P73" s="3">
        <f t="shared" si="23"/>
        <v>-0.47712125471966244</v>
      </c>
      <c r="Q73" s="3"/>
    </row>
    <row r="74" spans="1:17">
      <c r="A74" s="1" t="str">
        <f t="shared" si="12"/>
        <v>~ka~ : [kaː]</v>
      </c>
      <c r="B74" s="2">
        <v>3</v>
      </c>
      <c r="C74" s="1" t="s">
        <v>103</v>
      </c>
      <c r="D74" s="3">
        <f t="shared" si="13"/>
        <v>1.4655593551538837E-3</v>
      </c>
      <c r="E74" s="1" t="str">
        <f t="shared" si="14"/>
        <v>~ka~</v>
      </c>
      <c r="F74" s="1" t="str">
        <f t="shared" si="15"/>
        <v>[kaː]</v>
      </c>
      <c r="G74" s="5">
        <f t="shared" si="16"/>
        <v>2</v>
      </c>
      <c r="H74" s="5">
        <f t="shared" si="17"/>
        <v>3</v>
      </c>
      <c r="I74" s="5">
        <f t="shared" si="18"/>
        <v>3</v>
      </c>
      <c r="J74" s="3" cm="1">
        <f t="array" ref="J74">SUM(_xlfn._xlws.FILTER($D$2:$D$693,_xlfn.MAP($E$2:$E$693,_xlfn.LAMBDA(_xlpm.x,_xlpm.x=$E74))))</f>
        <v>4.3966780654616511E-3</v>
      </c>
      <c r="K74" s="3">
        <f t="shared" si="19"/>
        <v>0.33333333333333331</v>
      </c>
      <c r="L74" s="3" cm="1">
        <f t="array" ref="L74">SUM(_xlfn._xlws.FILTER($D$2:$D$693,_xlfn.MAP($F$2:$F$693,_xlfn.LAMBDA(_xlpm.x,_xlpm.x=$F74))))</f>
        <v>1.4655593551538837E-3</v>
      </c>
      <c r="M74" s="3">
        <f t="shared" si="20"/>
        <v>1</v>
      </c>
      <c r="N74" s="3">
        <f t="shared" si="21"/>
        <v>0.21041093737452468</v>
      </c>
      <c r="O74" s="3">
        <f t="shared" si="22"/>
        <v>0.5</v>
      </c>
      <c r="P74" s="3">
        <f t="shared" si="23"/>
        <v>-0.47712125471966244</v>
      </c>
      <c r="Q74" s="3"/>
    </row>
    <row r="75" spans="1:17">
      <c r="A75" s="1" t="str">
        <f t="shared" si="12"/>
        <v>~lo~ : [loː]</v>
      </c>
      <c r="B75" s="2">
        <v>2</v>
      </c>
      <c r="C75" s="1" t="s">
        <v>143</v>
      </c>
      <c r="D75" s="3">
        <f t="shared" si="13"/>
        <v>9.7703957010258913E-4</v>
      </c>
      <c r="E75" s="1" t="str">
        <f t="shared" si="14"/>
        <v>~lo~</v>
      </c>
      <c r="F75" s="1" t="str">
        <f t="shared" si="15"/>
        <v>[loː]</v>
      </c>
      <c r="G75" s="5">
        <f t="shared" si="16"/>
        <v>2</v>
      </c>
      <c r="H75" s="5">
        <f t="shared" si="17"/>
        <v>3</v>
      </c>
      <c r="I75" s="5">
        <f t="shared" si="18"/>
        <v>3</v>
      </c>
      <c r="J75" s="3" cm="1">
        <f t="array" ref="J75">SUM(_xlfn._xlws.FILTER($D$2:$D$693,_xlfn.MAP($E$2:$E$693,_xlfn.LAMBDA(_xlpm.x,_xlpm.x=$E75))))</f>
        <v>2.9311187103077674E-3</v>
      </c>
      <c r="K75" s="3">
        <f t="shared" si="19"/>
        <v>0.33333333333333331</v>
      </c>
      <c r="L75" s="3" cm="1">
        <f t="array" ref="L75">SUM(_xlfn._xlws.FILTER($D$2:$D$693,_xlfn.MAP($F$2:$F$693,_xlfn.LAMBDA(_xlpm.x,_xlpm.x=$F75))))</f>
        <v>9.7703957010258913E-4</v>
      </c>
      <c r="M75" s="3">
        <f t="shared" si="20"/>
        <v>1</v>
      </c>
      <c r="N75" s="3">
        <f t="shared" si="21"/>
        <v>0.1667467227401046</v>
      </c>
      <c r="O75" s="3">
        <f t="shared" si="22"/>
        <v>0.5</v>
      </c>
      <c r="P75" s="3">
        <f t="shared" si="23"/>
        <v>-0.47712125471966244</v>
      </c>
      <c r="Q75" s="3"/>
    </row>
    <row r="76" spans="1:17">
      <c r="A76" s="1" t="str">
        <f t="shared" si="12"/>
        <v>~no~ : [noː]</v>
      </c>
      <c r="B76" s="2">
        <v>1</v>
      </c>
      <c r="C76" s="1" t="s">
        <v>576</v>
      </c>
      <c r="D76" s="3">
        <f t="shared" si="13"/>
        <v>4.8851978505129456E-4</v>
      </c>
      <c r="E76" s="3" t="str">
        <f t="shared" si="14"/>
        <v>~no~</v>
      </c>
      <c r="F76" s="3" t="str">
        <f t="shared" si="15"/>
        <v>[noː]</v>
      </c>
      <c r="G76" s="5">
        <f t="shared" si="16"/>
        <v>2</v>
      </c>
      <c r="H76" s="5">
        <f t="shared" si="17"/>
        <v>3</v>
      </c>
      <c r="I76" s="5">
        <f t="shared" si="18"/>
        <v>3</v>
      </c>
      <c r="J76" s="3" cm="1">
        <f t="array" ref="J76">SUM(_xlfn._xlws.FILTER($D$2:$D$693,_xlfn.MAP($E$2:$E$693,_xlfn.LAMBDA(_xlpm.x,_xlpm.x=$E76))))</f>
        <v>1.4655593551538837E-3</v>
      </c>
      <c r="K76" s="3">
        <f t="shared" si="19"/>
        <v>0.33333333333333331</v>
      </c>
      <c r="L76" s="3" cm="1">
        <f t="array" ref="L76">SUM(_xlfn._xlws.FILTER($D$2:$D$693,_xlfn.MAP($F$2:$F$693,_xlfn.LAMBDA(_xlpm.x,_xlpm.x=$F76))))</f>
        <v>4.8851978505129456E-4</v>
      </c>
      <c r="M76" s="3">
        <f t="shared" si="20"/>
        <v>1</v>
      </c>
      <c r="N76" s="3">
        <f t="shared" si="21"/>
        <v>0.10520546868726234</v>
      </c>
      <c r="O76" s="3">
        <f t="shared" si="22"/>
        <v>0.5</v>
      </c>
      <c r="P76" s="3">
        <f t="shared" si="23"/>
        <v>-0.47712125471966244</v>
      </c>
      <c r="Q76" s="3"/>
    </row>
    <row r="77" spans="1:17">
      <c r="A77" s="1" t="str">
        <f t="shared" si="12"/>
        <v>~gi~ : [ɡi]</v>
      </c>
      <c r="B77" s="2">
        <v>1</v>
      </c>
      <c r="C77" s="1" t="s">
        <v>646</v>
      </c>
      <c r="D77" s="3">
        <f t="shared" si="13"/>
        <v>4.8851978505129456E-4</v>
      </c>
      <c r="E77" s="1" t="str">
        <f t="shared" si="14"/>
        <v>~gi~</v>
      </c>
      <c r="F77" s="1" t="str">
        <f t="shared" si="15"/>
        <v>[ɡi]</v>
      </c>
      <c r="G77" s="5">
        <f t="shared" si="16"/>
        <v>2</v>
      </c>
      <c r="H77" s="5">
        <f t="shared" si="17"/>
        <v>2</v>
      </c>
      <c r="I77" s="5">
        <f t="shared" si="18"/>
        <v>2</v>
      </c>
      <c r="J77" s="3" cm="1">
        <f t="array" ref="J77">SUM(_xlfn._xlws.FILTER($D$2:$D$693,_xlfn.MAP($E$2:$E$693,_xlfn.LAMBDA(_xlpm.x,_xlpm.x=$E77))))</f>
        <v>1.4655593551538837E-3</v>
      </c>
      <c r="K77" s="3">
        <f t="shared" si="19"/>
        <v>0.33333333333333331</v>
      </c>
      <c r="L77" s="3" cm="1">
        <f t="array" ref="L77">SUM(_xlfn._xlws.FILTER($D$2:$D$693,_xlfn.MAP($F$2:$F$693,_xlfn.LAMBDA(_xlpm.x,_xlpm.x=$F77))))</f>
        <v>4.8851978505129456E-4</v>
      </c>
      <c r="M77" s="3">
        <f t="shared" si="20"/>
        <v>1</v>
      </c>
      <c r="N77" s="3">
        <f t="shared" si="21"/>
        <v>9.0619058289456544E-2</v>
      </c>
      <c r="O77" s="3">
        <f t="shared" si="22"/>
        <v>0.5</v>
      </c>
      <c r="P77" s="3">
        <f t="shared" si="23"/>
        <v>-0.47712125471966244</v>
      </c>
      <c r="Q77" s="3"/>
    </row>
    <row r="78" spans="1:17">
      <c r="A78" s="1" t="str">
        <f t="shared" si="12"/>
        <v>~ro~ : [ʁo]</v>
      </c>
      <c r="B78" s="2">
        <v>1</v>
      </c>
      <c r="C78" s="1" t="s">
        <v>662</v>
      </c>
      <c r="D78" s="3">
        <f t="shared" si="13"/>
        <v>4.8851978505129456E-4</v>
      </c>
      <c r="E78" s="3" t="str">
        <f t="shared" si="14"/>
        <v>~ro~</v>
      </c>
      <c r="F78" s="3" t="str">
        <f t="shared" si="15"/>
        <v>[ʁo]</v>
      </c>
      <c r="G78" s="5">
        <f t="shared" si="16"/>
        <v>2</v>
      </c>
      <c r="H78" s="5">
        <f t="shared" si="17"/>
        <v>2</v>
      </c>
      <c r="I78" s="5">
        <f t="shared" si="18"/>
        <v>2</v>
      </c>
      <c r="J78" s="3" cm="1">
        <f t="array" ref="J78">SUM(_xlfn._xlws.FILTER($D$2:$D$693,_xlfn.MAP($E$2:$E$693,_xlfn.LAMBDA(_xlpm.x,_xlpm.x=$E78))))</f>
        <v>1.4655593551538837E-3</v>
      </c>
      <c r="K78" s="3">
        <f t="shared" si="19"/>
        <v>0.33333333333333331</v>
      </c>
      <c r="L78" s="3" cm="1">
        <f t="array" ref="L78">SUM(_xlfn._xlws.FILTER($D$2:$D$693,_xlfn.MAP($F$2:$F$693,_xlfn.LAMBDA(_xlpm.x,_xlpm.x=$F78))))</f>
        <v>4.8851978505129456E-4</v>
      </c>
      <c r="M78" s="3">
        <f t="shared" si="20"/>
        <v>1</v>
      </c>
      <c r="N78" s="3">
        <f t="shared" si="21"/>
        <v>9.0619058289456544E-2</v>
      </c>
      <c r="O78" s="3">
        <f t="shared" si="22"/>
        <v>0.5</v>
      </c>
      <c r="P78" s="3">
        <f t="shared" si="23"/>
        <v>-0.47712125471966244</v>
      </c>
      <c r="Q78" s="3"/>
    </row>
    <row r="79" spans="1:17">
      <c r="A79" s="1" t="str">
        <f t="shared" si="12"/>
        <v>~je~ : [ʝɛ]</v>
      </c>
      <c r="B79" s="2">
        <v>1</v>
      </c>
      <c r="C79" s="1" t="s">
        <v>510</v>
      </c>
      <c r="D79" s="3">
        <f t="shared" si="13"/>
        <v>4.8851978505129456E-4</v>
      </c>
      <c r="E79" s="1" t="str">
        <f t="shared" si="14"/>
        <v>~je~</v>
      </c>
      <c r="F79" s="1" t="str">
        <f t="shared" si="15"/>
        <v>[ʝɛ]</v>
      </c>
      <c r="G79" s="5">
        <f t="shared" si="16"/>
        <v>2</v>
      </c>
      <c r="H79" s="5">
        <f t="shared" si="17"/>
        <v>2</v>
      </c>
      <c r="I79" s="5">
        <f t="shared" si="18"/>
        <v>2</v>
      </c>
      <c r="J79" s="3" cm="1">
        <f t="array" ref="J79">SUM(_xlfn._xlws.FILTER($D$2:$D$693,_xlfn.MAP($E$2:$E$693,_xlfn.LAMBDA(_xlpm.x,_xlpm.x=$E79))))</f>
        <v>1.4655593551538837E-3</v>
      </c>
      <c r="K79" s="3">
        <f t="shared" si="19"/>
        <v>0.33333333333333331</v>
      </c>
      <c r="L79" s="3" cm="1">
        <f t="array" ref="L79">SUM(_xlfn._xlws.FILTER($D$2:$D$693,_xlfn.MAP($F$2:$F$693,_xlfn.LAMBDA(_xlpm.x,_xlpm.x=$F79))))</f>
        <v>4.8851978505129456E-4</v>
      </c>
      <c r="M79" s="3">
        <f t="shared" si="20"/>
        <v>1</v>
      </c>
      <c r="N79" s="3">
        <f t="shared" si="21"/>
        <v>9.0619058289456544E-2</v>
      </c>
      <c r="O79" s="3">
        <f t="shared" si="22"/>
        <v>0.5</v>
      </c>
      <c r="P79" s="3">
        <f t="shared" si="23"/>
        <v>-0.47712125471966244</v>
      </c>
      <c r="Q79" s="3"/>
    </row>
    <row r="80" spans="1:17">
      <c r="A80" s="1" t="str">
        <f t="shared" si="12"/>
        <v>~ro~ : [ʁɔ]</v>
      </c>
      <c r="B80" s="2">
        <v>1</v>
      </c>
      <c r="C80" s="1" t="s">
        <v>684</v>
      </c>
      <c r="D80" s="3">
        <f t="shared" si="13"/>
        <v>4.8851978505129456E-4</v>
      </c>
      <c r="E80" s="1" t="str">
        <f t="shared" si="14"/>
        <v>~ro~</v>
      </c>
      <c r="F80" s="1" t="str">
        <f t="shared" si="15"/>
        <v>[ʁɔ]</v>
      </c>
      <c r="G80" s="5">
        <f t="shared" si="16"/>
        <v>2</v>
      </c>
      <c r="H80" s="5">
        <f t="shared" si="17"/>
        <v>2</v>
      </c>
      <c r="I80" s="5">
        <f t="shared" si="18"/>
        <v>2</v>
      </c>
      <c r="J80" s="3" cm="1">
        <f t="array" ref="J80">SUM(_xlfn._xlws.FILTER($D$2:$D$693,_xlfn.MAP($E$2:$E$693,_xlfn.LAMBDA(_xlpm.x,_xlpm.x=$E80))))</f>
        <v>1.4655593551538837E-3</v>
      </c>
      <c r="K80" s="3">
        <f t="shared" si="19"/>
        <v>0.33333333333333331</v>
      </c>
      <c r="L80" s="3" cm="1">
        <f t="array" ref="L80">SUM(_xlfn._xlws.FILTER($D$2:$D$693,_xlfn.MAP($F$2:$F$693,_xlfn.LAMBDA(_xlpm.x,_xlpm.x=$F80))))</f>
        <v>4.8851978505129456E-4</v>
      </c>
      <c r="M80" s="3">
        <f t="shared" si="20"/>
        <v>1</v>
      </c>
      <c r="N80" s="3">
        <f t="shared" si="21"/>
        <v>9.0619058289456544E-2</v>
      </c>
      <c r="O80" s="3">
        <f t="shared" si="22"/>
        <v>0.5</v>
      </c>
      <c r="P80" s="3">
        <f t="shared" si="23"/>
        <v>-0.47712125471966244</v>
      </c>
      <c r="Q80" s="3"/>
    </row>
    <row r="81" spans="1:17">
      <c r="A81" s="1" t="str">
        <f t="shared" si="12"/>
        <v>~ge~ : [ɡe]</v>
      </c>
      <c r="B81" s="2">
        <v>13</v>
      </c>
      <c r="C81" s="1" t="s">
        <v>643</v>
      </c>
      <c r="D81" s="3">
        <f t="shared" si="13"/>
        <v>6.3507572056668293E-3</v>
      </c>
      <c r="E81" s="3" t="str">
        <f t="shared" si="14"/>
        <v>~ge~</v>
      </c>
      <c r="F81" s="3" t="str">
        <f t="shared" si="15"/>
        <v>[ɡe]</v>
      </c>
      <c r="G81" s="5">
        <f t="shared" si="16"/>
        <v>2</v>
      </c>
      <c r="H81" s="5">
        <f t="shared" si="17"/>
        <v>2</v>
      </c>
      <c r="I81" s="5">
        <f t="shared" si="18"/>
        <v>2</v>
      </c>
      <c r="J81" s="3" cm="1">
        <f t="array" ref="J81">SUM(_xlfn._xlws.FILTER($D$2:$D$693,_xlfn.MAP($E$2:$E$693,_xlfn.LAMBDA(_xlpm.x,_xlpm.x=$E81))))</f>
        <v>1.8563751831949193E-2</v>
      </c>
      <c r="K81" s="3">
        <f t="shared" si="19"/>
        <v>0.34210526315789475</v>
      </c>
      <c r="L81" s="3" cm="1">
        <f t="array" ref="L81">SUM(_xlfn._xlws.FILTER($D$2:$D$693,_xlfn.MAP($F$2:$F$693,_xlfn.LAMBDA(_xlpm.x,_xlpm.x=$F81))))</f>
        <v>6.3507572056668293E-3</v>
      </c>
      <c r="M81" s="3">
        <f t="shared" si="20"/>
        <v>1</v>
      </c>
      <c r="N81" s="3">
        <f t="shared" si="21"/>
        <v>0.35178399442648123</v>
      </c>
      <c r="O81" s="3">
        <f t="shared" si="22"/>
        <v>0.50980392156862753</v>
      </c>
      <c r="P81" s="3">
        <f t="shared" si="23"/>
        <v>-0.46584024430997339</v>
      </c>
      <c r="Q81" s="3"/>
    </row>
    <row r="82" spans="1:17">
      <c r="A82" s="1" t="str">
        <f t="shared" si="12"/>
        <v>~le~ : [leː]</v>
      </c>
      <c r="B82" s="2">
        <v>4</v>
      </c>
      <c r="C82" s="1" t="s">
        <v>135</v>
      </c>
      <c r="D82" s="3">
        <f t="shared" si="13"/>
        <v>1.9540791402051783E-3</v>
      </c>
      <c r="E82" s="3" t="str">
        <f t="shared" si="14"/>
        <v>~le~</v>
      </c>
      <c r="F82" s="3" t="str">
        <f t="shared" si="15"/>
        <v>[leː]</v>
      </c>
      <c r="G82" s="5">
        <f t="shared" si="16"/>
        <v>2</v>
      </c>
      <c r="H82" s="5">
        <f t="shared" si="17"/>
        <v>3</v>
      </c>
      <c r="I82" s="5">
        <f t="shared" si="18"/>
        <v>3</v>
      </c>
      <c r="J82" s="3" cm="1">
        <f t="array" ref="J82">SUM(_xlfn._xlws.FILTER($D$2:$D$693,_xlfn.MAP($E$2:$E$693,_xlfn.LAMBDA(_xlpm.x,_xlpm.x=$E82))))</f>
        <v>6.8392769907181239E-3</v>
      </c>
      <c r="K82" s="3">
        <f t="shared" si="19"/>
        <v>0.2857142857142857</v>
      </c>
      <c r="L82" s="3" cm="1">
        <f t="array" ref="L82">SUM(_xlfn._xlws.FILTER($D$2:$D$693,_xlfn.MAP($F$2:$F$693,_xlfn.LAMBDA(_xlpm.x,_xlpm.x=$F82))))</f>
        <v>2.4425989252564728E-3</v>
      </c>
      <c r="M82" s="3">
        <f t="shared" si="20"/>
        <v>0.8</v>
      </c>
      <c r="N82" s="3">
        <f t="shared" si="21"/>
        <v>0.20570908082589226</v>
      </c>
      <c r="O82" s="3">
        <f t="shared" si="22"/>
        <v>0.42105263157894729</v>
      </c>
      <c r="P82" s="3">
        <f t="shared" si="23"/>
        <v>-0.44715803134221926</v>
      </c>
      <c r="Q82" s="3"/>
    </row>
    <row r="83" spans="1:17">
      <c r="A83" s="1" t="str">
        <f t="shared" si="12"/>
        <v>~wi~ : [viː]</v>
      </c>
      <c r="B83" s="2">
        <v>1</v>
      </c>
      <c r="C83" s="1" t="s">
        <v>295</v>
      </c>
      <c r="D83" s="3">
        <f t="shared" si="13"/>
        <v>4.8851978505129456E-4</v>
      </c>
      <c r="E83" s="1" t="str">
        <f t="shared" si="14"/>
        <v>~wi~</v>
      </c>
      <c r="F83" s="1" t="str">
        <f t="shared" si="15"/>
        <v>[viː]</v>
      </c>
      <c r="G83" s="5">
        <f t="shared" si="16"/>
        <v>2</v>
      </c>
      <c r="H83" s="5">
        <f t="shared" si="17"/>
        <v>3</v>
      </c>
      <c r="I83" s="5">
        <f t="shared" si="18"/>
        <v>3</v>
      </c>
      <c r="J83" s="3" cm="1">
        <f t="array" ref="J83">SUM(_xlfn._xlws.FILTER($D$2:$D$693,_xlfn.MAP($E$2:$E$693,_xlfn.LAMBDA(_xlpm.x,_xlpm.x=$E83))))</f>
        <v>5.3737176355642402E-3</v>
      </c>
      <c r="K83" s="3">
        <f t="shared" si="19"/>
        <v>9.0909090909090912E-2</v>
      </c>
      <c r="L83" s="3" cm="1">
        <f t="array" ref="L83">SUM(_xlfn._xlws.FILTER($D$2:$D$693,_xlfn.MAP($F$2:$F$693,_xlfn.LAMBDA(_xlpm.x,_xlpm.x=$F83))))</f>
        <v>1.9540791402051783E-3</v>
      </c>
      <c r="M83" s="3">
        <f t="shared" si="20"/>
        <v>0.25</v>
      </c>
      <c r="N83" s="3">
        <f t="shared" si="21"/>
        <v>2.8054791649936624E-2</v>
      </c>
      <c r="O83" s="3">
        <f t="shared" si="22"/>
        <v>0.13333333333333333</v>
      </c>
      <c r="P83" s="3">
        <f t="shared" si="23"/>
        <v>-0.43933269383026263</v>
      </c>
      <c r="Q83" s="3"/>
    </row>
    <row r="84" spans="1:17">
      <c r="A84" s="1" t="str">
        <f t="shared" si="12"/>
        <v>~wo~ : [voː]</v>
      </c>
      <c r="B84" s="2">
        <v>1</v>
      </c>
      <c r="C84" s="1" t="s">
        <v>486</v>
      </c>
      <c r="D84" s="3">
        <f t="shared" si="13"/>
        <v>4.8851978505129456E-4</v>
      </c>
      <c r="E84" s="1" t="str">
        <f t="shared" si="14"/>
        <v>~wo~</v>
      </c>
      <c r="F84" s="1" t="str">
        <f t="shared" si="15"/>
        <v>[voː]</v>
      </c>
      <c r="G84" s="5">
        <f t="shared" si="16"/>
        <v>2</v>
      </c>
      <c r="H84" s="5">
        <f t="shared" si="17"/>
        <v>3</v>
      </c>
      <c r="I84" s="5">
        <f t="shared" si="18"/>
        <v>3</v>
      </c>
      <c r="J84" s="3" cm="1">
        <f t="array" ref="J84">SUM(_xlfn._xlws.FILTER($D$2:$D$693,_xlfn.MAP($E$2:$E$693,_xlfn.LAMBDA(_xlpm.x,_xlpm.x=$E84))))</f>
        <v>3.9081582804103565E-3</v>
      </c>
      <c r="K84" s="3">
        <f t="shared" si="19"/>
        <v>0.125</v>
      </c>
      <c r="L84" s="3" cm="1">
        <f t="array" ref="L84">SUM(_xlfn._xlws.FILTER($D$2:$D$693,_xlfn.MAP($F$2:$F$693,_xlfn.LAMBDA(_xlpm.x,_xlpm.x=$F84))))</f>
        <v>1.4655593551538837E-3</v>
      </c>
      <c r="M84" s="3">
        <f t="shared" si="20"/>
        <v>0.33333333333333331</v>
      </c>
      <c r="N84" s="3">
        <f t="shared" si="21"/>
        <v>3.8256534068095399E-2</v>
      </c>
      <c r="O84" s="3">
        <f t="shared" si="22"/>
        <v>0.18181818181818182</v>
      </c>
      <c r="P84" s="3">
        <f t="shared" si="23"/>
        <v>-0.42596873227228116</v>
      </c>
      <c r="Q84" s="3"/>
    </row>
    <row r="85" spans="1:17">
      <c r="A85" s="1" t="str">
        <f t="shared" si="12"/>
        <v>~di~ : [di]</v>
      </c>
      <c r="B85" s="2">
        <v>2</v>
      </c>
      <c r="C85" s="1" t="s">
        <v>520</v>
      </c>
      <c r="D85" s="3">
        <f t="shared" si="13"/>
        <v>9.7703957010258913E-4</v>
      </c>
      <c r="E85" s="3" t="str">
        <f t="shared" si="14"/>
        <v>~di~</v>
      </c>
      <c r="F85" s="3" t="str">
        <f t="shared" si="15"/>
        <v>[di]</v>
      </c>
      <c r="G85" s="5">
        <f t="shared" si="16"/>
        <v>2</v>
      </c>
      <c r="H85" s="5">
        <f t="shared" si="17"/>
        <v>2</v>
      </c>
      <c r="I85" s="5">
        <f t="shared" si="18"/>
        <v>2</v>
      </c>
      <c r="J85" s="3" cm="1">
        <f t="array" ref="J85">SUM(_xlfn._xlws.FILTER($D$2:$D$693,_xlfn.MAP($E$2:$E$693,_xlfn.LAMBDA(_xlpm.x,_xlpm.x=$E85))))</f>
        <v>2.4425989252564728E-3</v>
      </c>
      <c r="K85" s="3">
        <f t="shared" si="19"/>
        <v>0.4</v>
      </c>
      <c r="L85" s="3" cm="1">
        <f t="array" ref="L85">SUM(_xlfn._xlws.FILTER($D$2:$D$693,_xlfn.MAP($F$2:$F$693,_xlfn.LAMBDA(_xlpm.x,_xlpm.x=$F85))))</f>
        <v>9.7703957010258913E-4</v>
      </c>
      <c r="M85" s="3">
        <f t="shared" si="20"/>
        <v>1</v>
      </c>
      <c r="N85" s="3">
        <f t="shared" si="21"/>
        <v>0.16414606770223231</v>
      </c>
      <c r="O85" s="3">
        <f t="shared" si="22"/>
        <v>0.57142857142857151</v>
      </c>
      <c r="P85" s="3">
        <f t="shared" si="23"/>
        <v>-0.3979400086720376</v>
      </c>
      <c r="Q85" s="3"/>
    </row>
    <row r="86" spans="1:17">
      <c r="A86" s="1" t="str">
        <f t="shared" si="12"/>
        <v>~se~ : [ze]</v>
      </c>
      <c r="B86" s="2">
        <v>6</v>
      </c>
      <c r="C86" s="1" t="s">
        <v>632</v>
      </c>
      <c r="D86" s="3">
        <f t="shared" si="13"/>
        <v>2.9311187103077674E-3</v>
      </c>
      <c r="E86" s="1" t="str">
        <f t="shared" si="14"/>
        <v>~se~</v>
      </c>
      <c r="F86" s="1" t="str">
        <f t="shared" si="15"/>
        <v>[ze]</v>
      </c>
      <c r="G86" s="5">
        <f t="shared" si="16"/>
        <v>2</v>
      </c>
      <c r="H86" s="5">
        <f t="shared" si="17"/>
        <v>2</v>
      </c>
      <c r="I86" s="5">
        <f t="shared" si="18"/>
        <v>2</v>
      </c>
      <c r="J86" s="3" cm="1">
        <f t="array" ref="J86">SUM(_xlfn._xlws.FILTER($D$2:$D$693,_xlfn.MAP($E$2:$E$693,_xlfn.LAMBDA(_xlpm.x,_xlpm.x=$E86))))</f>
        <v>7.3277967757694185E-3</v>
      </c>
      <c r="K86" s="3">
        <f t="shared" si="19"/>
        <v>0.4</v>
      </c>
      <c r="L86" s="3" cm="1">
        <f t="array" ref="L86">SUM(_xlfn._xlws.FILTER($D$2:$D$693,_xlfn.MAP($F$2:$F$693,_xlfn.LAMBDA(_xlpm.x,_xlpm.x=$F86))))</f>
        <v>2.9311187103077674E-3</v>
      </c>
      <c r="M86" s="3">
        <f t="shared" si="20"/>
        <v>1</v>
      </c>
      <c r="N86" s="3">
        <f t="shared" si="21"/>
        <v>0.29074269636700661</v>
      </c>
      <c r="O86" s="3">
        <f t="shared" si="22"/>
        <v>0.57142857142857151</v>
      </c>
      <c r="P86" s="3">
        <f t="shared" si="23"/>
        <v>-0.3979400086720376</v>
      </c>
      <c r="Q86" s="3"/>
    </row>
    <row r="87" spans="1:17">
      <c r="A87" s="1" t="str">
        <f t="shared" si="12"/>
        <v>~ri~ : [ʁɪ]</v>
      </c>
      <c r="B87" s="2">
        <v>2</v>
      </c>
      <c r="C87" s="1" t="s">
        <v>411</v>
      </c>
      <c r="D87" s="3">
        <f t="shared" si="13"/>
        <v>9.7703957010258913E-4</v>
      </c>
      <c r="E87" s="1" t="str">
        <f t="shared" si="14"/>
        <v>~ri~</v>
      </c>
      <c r="F87" s="1" t="str">
        <f t="shared" si="15"/>
        <v>[ʁɪ]</v>
      </c>
      <c r="G87" s="5">
        <f t="shared" si="16"/>
        <v>2</v>
      </c>
      <c r="H87" s="5">
        <f t="shared" si="17"/>
        <v>2</v>
      </c>
      <c r="I87" s="5">
        <f t="shared" si="18"/>
        <v>2</v>
      </c>
      <c r="J87" s="3" cm="1">
        <f t="array" ref="J87">SUM(_xlfn._xlws.FILTER($D$2:$D$693,_xlfn.MAP($E$2:$E$693,_xlfn.LAMBDA(_xlpm.x,_xlpm.x=$E87))))</f>
        <v>2.4425989252564728E-3</v>
      </c>
      <c r="K87" s="3">
        <f t="shared" si="19"/>
        <v>0.4</v>
      </c>
      <c r="L87" s="3" cm="1">
        <f t="array" ref="L87">SUM(_xlfn._xlws.FILTER($D$2:$D$693,_xlfn.MAP($F$2:$F$693,_xlfn.LAMBDA(_xlpm.x,_xlpm.x=$F87))))</f>
        <v>9.7703957010258913E-4</v>
      </c>
      <c r="M87" s="3">
        <f t="shared" si="20"/>
        <v>1</v>
      </c>
      <c r="N87" s="3">
        <f t="shared" si="21"/>
        <v>0.16414606770223231</v>
      </c>
      <c r="O87" s="3">
        <f t="shared" si="22"/>
        <v>0.57142857142857151</v>
      </c>
      <c r="P87" s="3">
        <f t="shared" si="23"/>
        <v>-0.3979400086720376</v>
      </c>
      <c r="Q87" s="3"/>
    </row>
    <row r="88" spans="1:17">
      <c r="A88" s="1" t="str">
        <f t="shared" si="12"/>
        <v>~ta~ : [ta]</v>
      </c>
      <c r="B88" s="2">
        <v>3</v>
      </c>
      <c r="C88" s="1" t="s">
        <v>477</v>
      </c>
      <c r="D88" s="3">
        <f t="shared" si="13"/>
        <v>1.4655593551538837E-3</v>
      </c>
      <c r="E88" s="1" t="str">
        <f t="shared" si="14"/>
        <v>~ta~</v>
      </c>
      <c r="F88" s="1" t="str">
        <f t="shared" si="15"/>
        <v>[ta]</v>
      </c>
      <c r="G88" s="5">
        <f t="shared" si="16"/>
        <v>2</v>
      </c>
      <c r="H88" s="5">
        <f t="shared" si="17"/>
        <v>2</v>
      </c>
      <c r="I88" s="5">
        <f t="shared" si="18"/>
        <v>2</v>
      </c>
      <c r="J88" s="3" cm="1">
        <f t="array" ref="J88">SUM(_xlfn._xlws.FILTER($D$2:$D$693,_xlfn.MAP($E$2:$E$693,_xlfn.LAMBDA(_xlpm.x,_xlpm.x=$E88))))</f>
        <v>3.4196384953590619E-3</v>
      </c>
      <c r="K88" s="3">
        <f t="shared" si="19"/>
        <v>0.42857142857142855</v>
      </c>
      <c r="L88" s="3" cm="1">
        <f t="array" ref="L88">SUM(_xlfn._xlws.FILTER($D$2:$D$693,_xlfn.MAP($F$2:$F$693,_xlfn.LAMBDA(_xlpm.x,_xlpm.x=$F88))))</f>
        <v>1.4655593551538837E-3</v>
      </c>
      <c r="M88" s="3">
        <f t="shared" si="20"/>
        <v>1</v>
      </c>
      <c r="N88" s="3">
        <f t="shared" si="21"/>
        <v>0.21748573989469569</v>
      </c>
      <c r="O88" s="3">
        <f t="shared" si="22"/>
        <v>0.6</v>
      </c>
      <c r="P88" s="3">
        <f t="shared" si="23"/>
        <v>-0.36797678529459443</v>
      </c>
      <c r="Q88" s="3"/>
    </row>
    <row r="89" spans="1:17">
      <c r="A89" s="1" t="str">
        <f t="shared" si="12"/>
        <v>~su~ : [zuː]</v>
      </c>
      <c r="B89" s="2">
        <v>4</v>
      </c>
      <c r="C89" s="1" t="s">
        <v>317</v>
      </c>
      <c r="D89" s="3">
        <f t="shared" si="13"/>
        <v>1.9540791402051783E-3</v>
      </c>
      <c r="E89" s="1" t="str">
        <f t="shared" si="14"/>
        <v>~su~</v>
      </c>
      <c r="F89" s="1" t="str">
        <f t="shared" si="15"/>
        <v>[zuː]</v>
      </c>
      <c r="G89" s="5">
        <f t="shared" si="16"/>
        <v>2</v>
      </c>
      <c r="H89" s="5">
        <f t="shared" si="17"/>
        <v>3</v>
      </c>
      <c r="I89" s="5">
        <f t="shared" si="18"/>
        <v>3</v>
      </c>
      <c r="J89" s="3" cm="1">
        <f t="array" ref="J89">SUM(_xlfn._xlws.FILTER($D$2:$D$693,_xlfn.MAP($E$2:$E$693,_xlfn.LAMBDA(_xlpm.x,_xlpm.x=$E89))))</f>
        <v>4.3966780654616511E-3</v>
      </c>
      <c r="K89" s="3">
        <f t="shared" si="19"/>
        <v>0.44444444444444442</v>
      </c>
      <c r="L89" s="3" cm="1">
        <f t="array" ref="L89">SUM(_xlfn._xlws.FILTER($D$2:$D$693,_xlfn.MAP($F$2:$F$693,_xlfn.LAMBDA(_xlpm.x,_xlpm.x=$F89))))</f>
        <v>1.9540791402051783E-3</v>
      </c>
      <c r="M89" s="3">
        <f t="shared" si="20"/>
        <v>1</v>
      </c>
      <c r="N89" s="3">
        <f t="shared" si="21"/>
        <v>0.30065173351476565</v>
      </c>
      <c r="O89" s="3">
        <f t="shared" si="22"/>
        <v>0.61538461538461531</v>
      </c>
      <c r="P89" s="3">
        <f t="shared" si="23"/>
        <v>-0.35218251811136253</v>
      </c>
      <c r="Q89" s="3"/>
    </row>
    <row r="90" spans="1:17">
      <c r="A90" s="1" t="str">
        <f t="shared" si="12"/>
        <v>~li~ : [liː]</v>
      </c>
      <c r="B90" s="2">
        <v>1</v>
      </c>
      <c r="C90" s="1" t="s">
        <v>555</v>
      </c>
      <c r="D90" s="3">
        <f t="shared" si="13"/>
        <v>4.8851978505129456E-4</v>
      </c>
      <c r="E90" s="1" t="str">
        <f t="shared" si="14"/>
        <v>~li~</v>
      </c>
      <c r="F90" s="1" t="str">
        <f t="shared" si="15"/>
        <v>[liː]</v>
      </c>
      <c r="G90" s="5">
        <f t="shared" si="16"/>
        <v>2</v>
      </c>
      <c r="H90" s="5">
        <f t="shared" si="17"/>
        <v>3</v>
      </c>
      <c r="I90" s="5">
        <f t="shared" si="18"/>
        <v>3</v>
      </c>
      <c r="J90" s="3" cm="1">
        <f t="array" ref="J90">SUM(_xlfn._xlws.FILTER($D$2:$D$693,_xlfn.MAP($E$2:$E$693,_xlfn.LAMBDA(_xlpm.x,_xlpm.x=$E90))))</f>
        <v>5.3737176355642402E-3</v>
      </c>
      <c r="K90" s="3">
        <f t="shared" si="19"/>
        <v>9.0909090909090912E-2</v>
      </c>
      <c r="L90" s="3" cm="1">
        <f t="array" ref="L90">SUM(_xlfn._xlws.FILTER($D$2:$D$693,_xlfn.MAP($F$2:$F$693,_xlfn.LAMBDA(_xlpm.x,_xlpm.x=$F90))))</f>
        <v>2.4425989252564728E-3</v>
      </c>
      <c r="M90" s="3">
        <f t="shared" si="20"/>
        <v>0.2</v>
      </c>
      <c r="N90" s="3">
        <f t="shared" si="21"/>
        <v>2.6301367171815592E-2</v>
      </c>
      <c r="O90" s="3">
        <f t="shared" si="22"/>
        <v>0.12500000000000003</v>
      </c>
      <c r="P90" s="3">
        <f t="shared" si="23"/>
        <v>-0.34242268082220623</v>
      </c>
      <c r="Q90" s="3"/>
    </row>
    <row r="91" spans="1:17">
      <c r="A91" s="1" t="str">
        <f t="shared" si="12"/>
        <v>~na~ : [naː]</v>
      </c>
      <c r="B91" s="2">
        <v>4</v>
      </c>
      <c r="C91" s="1" t="s">
        <v>181</v>
      </c>
      <c r="D91" s="3">
        <f t="shared" si="13"/>
        <v>1.9540791402051783E-3</v>
      </c>
      <c r="E91" s="1" t="str">
        <f t="shared" si="14"/>
        <v>~na~</v>
      </c>
      <c r="F91" s="1" t="str">
        <f t="shared" si="15"/>
        <v>[naː]</v>
      </c>
      <c r="G91" s="5">
        <f t="shared" si="16"/>
        <v>2</v>
      </c>
      <c r="H91" s="5">
        <f t="shared" si="17"/>
        <v>3</v>
      </c>
      <c r="I91" s="5">
        <f t="shared" si="18"/>
        <v>3</v>
      </c>
      <c r="J91" s="3" cm="1">
        <f t="array" ref="J91">SUM(_xlfn._xlws.FILTER($D$2:$D$693,_xlfn.MAP($E$2:$E$693,_xlfn.LAMBDA(_xlpm.x,_xlpm.x=$E91))))</f>
        <v>5.3737176355642402E-3</v>
      </c>
      <c r="K91" s="3">
        <f t="shared" si="19"/>
        <v>0.36363636363636365</v>
      </c>
      <c r="L91" s="3" cm="1">
        <f t="array" ref="L91">SUM(_xlfn._xlws.FILTER($D$2:$D$693,_xlfn.MAP($F$2:$F$693,_xlfn.LAMBDA(_xlpm.x,_xlpm.x=$F91))))</f>
        <v>2.4425989252564728E-3</v>
      </c>
      <c r="M91" s="3">
        <f t="shared" si="20"/>
        <v>0.8</v>
      </c>
      <c r="N91" s="3">
        <f t="shared" si="21"/>
        <v>0.24427953348074716</v>
      </c>
      <c r="O91" s="3">
        <f t="shared" si="22"/>
        <v>0.50000000000000011</v>
      </c>
      <c r="P91" s="3">
        <f t="shared" si="23"/>
        <v>-0.34242268082220623</v>
      </c>
      <c r="Q91" s="3"/>
    </row>
    <row r="92" spans="1:17">
      <c r="A92" s="1" t="str">
        <f t="shared" si="12"/>
        <v>~ku~ : [kuː]</v>
      </c>
      <c r="B92" s="2">
        <v>1</v>
      </c>
      <c r="C92" s="1" t="s">
        <v>115</v>
      </c>
      <c r="D92" s="3">
        <f t="shared" si="13"/>
        <v>4.8851978505129456E-4</v>
      </c>
      <c r="E92" s="3" t="str">
        <f t="shared" si="14"/>
        <v>~ku~</v>
      </c>
      <c r="F92" s="3" t="str">
        <f t="shared" si="15"/>
        <v>[kuː]</v>
      </c>
      <c r="G92" s="5">
        <f t="shared" si="16"/>
        <v>2</v>
      </c>
      <c r="H92" s="5">
        <f t="shared" si="17"/>
        <v>3</v>
      </c>
      <c r="I92" s="5">
        <f t="shared" si="18"/>
        <v>3</v>
      </c>
      <c r="J92" s="3" cm="1">
        <f t="array" ref="J92">SUM(_xlfn._xlws.FILTER($D$2:$D$693,_xlfn.MAP($E$2:$E$693,_xlfn.LAMBDA(_xlpm.x,_xlpm.x=$E92))))</f>
        <v>1.9540791402051783E-3</v>
      </c>
      <c r="K92" s="3">
        <f t="shared" si="19"/>
        <v>0.25</v>
      </c>
      <c r="L92" s="3" cm="1">
        <f t="array" ref="L92">SUM(_xlfn._xlws.FILTER($D$2:$D$693,_xlfn.MAP($F$2:$F$693,_xlfn.LAMBDA(_xlpm.x,_xlpm.x=$F92))))</f>
        <v>9.7703957010258913E-4</v>
      </c>
      <c r="M92" s="3">
        <f t="shared" si="20"/>
        <v>0.5</v>
      </c>
      <c r="N92" s="3">
        <f t="shared" si="21"/>
        <v>7.0136979124841556E-2</v>
      </c>
      <c r="O92" s="3">
        <f t="shared" si="22"/>
        <v>0.33333333333333331</v>
      </c>
      <c r="P92" s="3">
        <f t="shared" si="23"/>
        <v>-0.3010299956639812</v>
      </c>
      <c r="Q92" s="3"/>
    </row>
    <row r="93" spans="1:17">
      <c r="A93" s="1" t="str">
        <f t="shared" si="12"/>
        <v>~ze~ : [tse]</v>
      </c>
      <c r="B93" s="2">
        <v>1</v>
      </c>
      <c r="C93" s="1" t="s">
        <v>270</v>
      </c>
      <c r="D93" s="3">
        <f t="shared" si="13"/>
        <v>4.8851978505129456E-4</v>
      </c>
      <c r="E93" s="1" t="str">
        <f t="shared" si="14"/>
        <v>~ze~</v>
      </c>
      <c r="F93" s="1" t="str">
        <f t="shared" si="15"/>
        <v>[tse]</v>
      </c>
      <c r="G93" s="5">
        <f t="shared" si="16"/>
        <v>2</v>
      </c>
      <c r="H93" s="5">
        <f t="shared" si="17"/>
        <v>3</v>
      </c>
      <c r="I93" s="5">
        <f t="shared" si="18"/>
        <v>3</v>
      </c>
      <c r="J93" s="3" cm="1">
        <f t="array" ref="J93">SUM(_xlfn._xlws.FILTER($D$2:$D$693,_xlfn.MAP($E$2:$E$693,_xlfn.LAMBDA(_xlpm.x,_xlpm.x=$E93))))</f>
        <v>1.9540791402051783E-3</v>
      </c>
      <c r="K93" s="3">
        <f t="shared" si="19"/>
        <v>0.25</v>
      </c>
      <c r="L93" s="3" cm="1">
        <f t="array" ref="L93">SUM(_xlfn._xlws.FILTER($D$2:$D$693,_xlfn.MAP($F$2:$F$693,_xlfn.LAMBDA(_xlpm.x,_xlpm.x=$F93))))</f>
        <v>9.7703957010258913E-4</v>
      </c>
      <c r="M93" s="3">
        <f t="shared" si="20"/>
        <v>0.5</v>
      </c>
      <c r="N93" s="3">
        <f t="shared" si="21"/>
        <v>7.0136979124841556E-2</v>
      </c>
      <c r="O93" s="3">
        <f t="shared" si="22"/>
        <v>0.33333333333333331</v>
      </c>
      <c r="P93" s="3">
        <f t="shared" si="23"/>
        <v>-0.3010299956639812</v>
      </c>
      <c r="Q93" s="3"/>
    </row>
    <row r="94" spans="1:17">
      <c r="A94" s="1" t="str">
        <f t="shared" si="12"/>
        <v>~ba~ : [ba]</v>
      </c>
      <c r="B94" s="2">
        <v>3</v>
      </c>
      <c r="C94" s="1" t="s">
        <v>5</v>
      </c>
      <c r="D94" s="3">
        <f t="shared" si="13"/>
        <v>1.4655593551538837E-3</v>
      </c>
      <c r="E94" s="1" t="str">
        <f t="shared" si="14"/>
        <v>~ba~</v>
      </c>
      <c r="F94" s="1" t="str">
        <f t="shared" si="15"/>
        <v>[ba]</v>
      </c>
      <c r="G94" s="5">
        <f t="shared" si="16"/>
        <v>2</v>
      </c>
      <c r="H94" s="5">
        <f t="shared" si="17"/>
        <v>2</v>
      </c>
      <c r="I94" s="5">
        <f t="shared" si="18"/>
        <v>2</v>
      </c>
      <c r="J94" s="3" cm="1">
        <f t="array" ref="J94">SUM(_xlfn._xlws.FILTER($D$2:$D$693,_xlfn.MAP($E$2:$E$693,_xlfn.LAMBDA(_xlpm.x,_xlpm.x=$E94))))</f>
        <v>2.9311187103077674E-3</v>
      </c>
      <c r="K94" s="3">
        <f t="shared" si="19"/>
        <v>0.5</v>
      </c>
      <c r="L94" s="3" cm="1">
        <f t="array" ref="L94">SUM(_xlfn._xlws.FILTER($D$2:$D$693,_xlfn.MAP($F$2:$F$693,_xlfn.LAMBDA(_xlpm.x,_xlpm.x=$F94))))</f>
        <v>1.4655593551538837E-3</v>
      </c>
      <c r="M94" s="3">
        <f t="shared" si="20"/>
        <v>1</v>
      </c>
      <c r="N94" s="3">
        <f t="shared" si="21"/>
        <v>0.24165082210521743</v>
      </c>
      <c r="O94" s="3">
        <f t="shared" si="22"/>
        <v>0.66666666666666663</v>
      </c>
      <c r="P94" s="3">
        <f t="shared" si="23"/>
        <v>-0.3010299956639812</v>
      </c>
      <c r="Q94" s="3"/>
    </row>
    <row r="95" spans="1:17">
      <c r="A95" s="1" t="str">
        <f t="shared" si="12"/>
        <v>~fü~ : [fʏ]</v>
      </c>
      <c r="B95" s="2">
        <v>2</v>
      </c>
      <c r="C95" s="1" t="s">
        <v>78</v>
      </c>
      <c r="D95" s="3">
        <f t="shared" si="13"/>
        <v>9.7703957010258913E-4</v>
      </c>
      <c r="E95" s="1" t="str">
        <f t="shared" si="14"/>
        <v>~fü~</v>
      </c>
      <c r="F95" s="1" t="str">
        <f t="shared" si="15"/>
        <v>[fʏ]</v>
      </c>
      <c r="G95" s="5">
        <f t="shared" si="16"/>
        <v>2</v>
      </c>
      <c r="H95" s="5">
        <f t="shared" si="17"/>
        <v>2</v>
      </c>
      <c r="I95" s="5">
        <f t="shared" si="18"/>
        <v>2</v>
      </c>
      <c r="J95" s="3" cm="1">
        <f t="array" ref="J95">SUM(_xlfn._xlws.FILTER($D$2:$D$693,_xlfn.MAP($E$2:$E$693,_xlfn.LAMBDA(_xlpm.x,_xlpm.x=$E95))))</f>
        <v>1.9540791402051783E-3</v>
      </c>
      <c r="K95" s="3">
        <f t="shared" si="19"/>
        <v>0.5</v>
      </c>
      <c r="L95" s="3" cm="1">
        <f t="array" ref="L95">SUM(_xlfn._xlws.FILTER($D$2:$D$693,_xlfn.MAP($F$2:$F$693,_xlfn.LAMBDA(_xlpm.x,_xlpm.x=$F95))))</f>
        <v>9.7703957010258913E-4</v>
      </c>
      <c r="M95" s="3">
        <f t="shared" si="20"/>
        <v>1</v>
      </c>
      <c r="N95" s="3">
        <f t="shared" si="21"/>
        <v>0.19150374565260433</v>
      </c>
      <c r="O95" s="3">
        <f t="shared" si="22"/>
        <v>0.66666666666666663</v>
      </c>
      <c r="P95" s="3">
        <f t="shared" si="23"/>
        <v>-0.3010299956639812</v>
      </c>
      <c r="Q95" s="3"/>
    </row>
    <row r="96" spans="1:17">
      <c r="A96" s="1" t="str">
        <f t="shared" si="12"/>
        <v>~ho~ : [hoː]</v>
      </c>
      <c r="B96" s="2">
        <v>2</v>
      </c>
      <c r="C96" s="1" t="s">
        <v>90</v>
      </c>
      <c r="D96" s="3">
        <f t="shared" si="13"/>
        <v>9.7703957010258913E-4</v>
      </c>
      <c r="E96" s="1" t="str">
        <f t="shared" si="14"/>
        <v>~ho~</v>
      </c>
      <c r="F96" s="1" t="str">
        <f t="shared" si="15"/>
        <v>[hoː]</v>
      </c>
      <c r="G96" s="5">
        <f t="shared" si="16"/>
        <v>2</v>
      </c>
      <c r="H96" s="5">
        <f t="shared" si="17"/>
        <v>3</v>
      </c>
      <c r="I96" s="5">
        <f t="shared" si="18"/>
        <v>3</v>
      </c>
      <c r="J96" s="3" cm="1">
        <f t="array" ref="J96">SUM(_xlfn._xlws.FILTER($D$2:$D$693,_xlfn.MAP($E$2:$E$693,_xlfn.LAMBDA(_xlpm.x,_xlpm.x=$E96))))</f>
        <v>1.9540791402051783E-3</v>
      </c>
      <c r="K96" s="3">
        <f t="shared" si="19"/>
        <v>0.5</v>
      </c>
      <c r="L96" s="3" cm="1">
        <f t="array" ref="L96">SUM(_xlfn._xlws.FILTER($D$2:$D$693,_xlfn.MAP($F$2:$F$693,_xlfn.LAMBDA(_xlpm.x,_xlpm.x=$F96))))</f>
        <v>9.7703957010258913E-4</v>
      </c>
      <c r="M96" s="3">
        <f t="shared" si="20"/>
        <v>1</v>
      </c>
      <c r="N96" s="3">
        <f t="shared" si="21"/>
        <v>0.22232896365347279</v>
      </c>
      <c r="O96" s="3">
        <f t="shared" si="22"/>
        <v>0.66666666666666663</v>
      </c>
      <c r="P96" s="3">
        <f t="shared" si="23"/>
        <v>-0.3010299956639812</v>
      </c>
      <c r="Q96" s="3"/>
    </row>
    <row r="97" spans="1:17">
      <c r="A97" s="1" t="str">
        <f t="shared" si="12"/>
        <v>~ho~ : [hɔ]</v>
      </c>
      <c r="B97" s="2">
        <v>2</v>
      </c>
      <c r="C97" s="1" t="s">
        <v>94</v>
      </c>
      <c r="D97" s="3">
        <f t="shared" si="13"/>
        <v>9.7703957010258913E-4</v>
      </c>
      <c r="E97" s="1" t="str">
        <f t="shared" si="14"/>
        <v>~ho~</v>
      </c>
      <c r="F97" s="1" t="str">
        <f t="shared" si="15"/>
        <v>[hɔ]</v>
      </c>
      <c r="G97" s="5">
        <f t="shared" si="16"/>
        <v>2</v>
      </c>
      <c r="H97" s="5">
        <f t="shared" si="17"/>
        <v>2</v>
      </c>
      <c r="I97" s="5">
        <f t="shared" si="18"/>
        <v>2</v>
      </c>
      <c r="J97" s="3" cm="1">
        <f t="array" ref="J97">SUM(_xlfn._xlws.FILTER($D$2:$D$693,_xlfn.MAP($E$2:$E$693,_xlfn.LAMBDA(_xlpm.x,_xlpm.x=$E97))))</f>
        <v>1.9540791402051783E-3</v>
      </c>
      <c r="K97" s="3">
        <f t="shared" si="19"/>
        <v>0.5</v>
      </c>
      <c r="L97" s="3" cm="1">
        <f t="array" ref="L97">SUM(_xlfn._xlws.FILTER($D$2:$D$693,_xlfn.MAP($F$2:$F$693,_xlfn.LAMBDA(_xlpm.x,_xlpm.x=$F97))))</f>
        <v>9.7703957010258913E-4</v>
      </c>
      <c r="M97" s="3">
        <f t="shared" si="20"/>
        <v>1</v>
      </c>
      <c r="N97" s="3">
        <f t="shared" si="21"/>
        <v>0.19150374565260433</v>
      </c>
      <c r="O97" s="3">
        <f t="shared" si="22"/>
        <v>0.66666666666666663</v>
      </c>
      <c r="P97" s="3">
        <f t="shared" si="23"/>
        <v>-0.3010299956639812</v>
      </c>
      <c r="Q97" s="3"/>
    </row>
    <row r="98" spans="1:17">
      <c r="A98" s="1" t="str">
        <f t="shared" si="12"/>
        <v>~kü~ : [kʏ]</v>
      </c>
      <c r="B98" s="2">
        <v>1</v>
      </c>
      <c r="C98" s="1" t="s">
        <v>548</v>
      </c>
      <c r="D98" s="3">
        <f t="shared" si="13"/>
        <v>4.8851978505129456E-4</v>
      </c>
      <c r="E98" s="1" t="str">
        <f t="shared" si="14"/>
        <v>~kü~</v>
      </c>
      <c r="F98" s="1" t="str">
        <f t="shared" si="15"/>
        <v>[kʏ]</v>
      </c>
      <c r="G98" s="5">
        <f t="shared" si="16"/>
        <v>2</v>
      </c>
      <c r="H98" s="5">
        <f t="shared" si="17"/>
        <v>2</v>
      </c>
      <c r="I98" s="5">
        <f t="shared" si="18"/>
        <v>2</v>
      </c>
      <c r="J98" s="3" cm="1">
        <f t="array" ref="J98">SUM(_xlfn._xlws.FILTER($D$2:$D$693,_xlfn.MAP($E$2:$E$693,_xlfn.LAMBDA(_xlpm.x,_xlpm.x=$E98))))</f>
        <v>9.7703957010258913E-4</v>
      </c>
      <c r="K98" s="3">
        <f t="shared" si="19"/>
        <v>0.5</v>
      </c>
      <c r="L98" s="3" cm="1">
        <f t="array" ref="L98">SUM(_xlfn._xlws.FILTER($D$2:$D$693,_xlfn.MAP($F$2:$F$693,_xlfn.LAMBDA(_xlpm.x,_xlpm.x=$F98))))</f>
        <v>4.8851978505129456E-4</v>
      </c>
      <c r="M98" s="3">
        <f t="shared" si="20"/>
        <v>1</v>
      </c>
      <c r="N98" s="3">
        <f t="shared" si="21"/>
        <v>0.12082541105260872</v>
      </c>
      <c r="O98" s="3">
        <f t="shared" si="22"/>
        <v>0.66666666666666663</v>
      </c>
      <c r="P98" s="3">
        <f t="shared" si="23"/>
        <v>-0.3010299956639812</v>
      </c>
      <c r="Q98" s="3"/>
    </row>
    <row r="99" spans="1:17">
      <c r="A99" s="1" t="str">
        <f t="shared" si="12"/>
        <v>~lo~ : [lo]</v>
      </c>
      <c r="B99" s="2">
        <v>3</v>
      </c>
      <c r="C99" s="1" t="s">
        <v>142</v>
      </c>
      <c r="D99" s="3">
        <f t="shared" si="13"/>
        <v>1.4655593551538837E-3</v>
      </c>
      <c r="E99" s="3" t="str">
        <f t="shared" si="14"/>
        <v>~lo~</v>
      </c>
      <c r="F99" s="3" t="str">
        <f t="shared" si="15"/>
        <v>[lo]</v>
      </c>
      <c r="G99" s="5">
        <f t="shared" si="16"/>
        <v>2</v>
      </c>
      <c r="H99" s="5">
        <f t="shared" si="17"/>
        <v>2</v>
      </c>
      <c r="I99" s="5">
        <f t="shared" si="18"/>
        <v>2</v>
      </c>
      <c r="J99" s="3" cm="1">
        <f t="array" ref="J99">SUM(_xlfn._xlws.FILTER($D$2:$D$693,_xlfn.MAP($E$2:$E$693,_xlfn.LAMBDA(_xlpm.x,_xlpm.x=$E99))))</f>
        <v>2.9311187103077674E-3</v>
      </c>
      <c r="K99" s="3">
        <f t="shared" si="19"/>
        <v>0.5</v>
      </c>
      <c r="L99" s="3" cm="1">
        <f t="array" ref="L99">SUM(_xlfn._xlws.FILTER($D$2:$D$693,_xlfn.MAP($F$2:$F$693,_xlfn.LAMBDA(_xlpm.x,_xlpm.x=$F99))))</f>
        <v>1.4655593551538837E-3</v>
      </c>
      <c r="M99" s="3">
        <f t="shared" si="20"/>
        <v>1</v>
      </c>
      <c r="N99" s="3">
        <f t="shared" si="21"/>
        <v>0.24165082210521743</v>
      </c>
      <c r="O99" s="3">
        <f t="shared" si="22"/>
        <v>0.66666666666666663</v>
      </c>
      <c r="P99" s="3">
        <f t="shared" si="23"/>
        <v>-0.3010299956639812</v>
      </c>
      <c r="Q99" s="3"/>
    </row>
    <row r="100" spans="1:17">
      <c r="A100" s="1" t="str">
        <f t="shared" si="12"/>
        <v>~mo~ : [mo]</v>
      </c>
      <c r="B100" s="2">
        <v>3</v>
      </c>
      <c r="C100" s="1" t="s">
        <v>169</v>
      </c>
      <c r="D100" s="3">
        <f t="shared" si="13"/>
        <v>1.4655593551538837E-3</v>
      </c>
      <c r="E100" s="1" t="str">
        <f t="shared" si="14"/>
        <v>~mo~</v>
      </c>
      <c r="F100" s="1" t="str">
        <f t="shared" si="15"/>
        <v>[mo]</v>
      </c>
      <c r="G100" s="5">
        <f t="shared" si="16"/>
        <v>2</v>
      </c>
      <c r="H100" s="5">
        <f t="shared" si="17"/>
        <v>2</v>
      </c>
      <c r="I100" s="5">
        <f t="shared" si="18"/>
        <v>2</v>
      </c>
      <c r="J100" s="3" cm="1">
        <f t="array" ref="J100">SUM(_xlfn._xlws.FILTER($D$2:$D$693,_xlfn.MAP($E$2:$E$693,_xlfn.LAMBDA(_xlpm.x,_xlpm.x=$E100))))</f>
        <v>2.9311187103077674E-3</v>
      </c>
      <c r="K100" s="3">
        <f t="shared" si="19"/>
        <v>0.5</v>
      </c>
      <c r="L100" s="3" cm="1">
        <f t="array" ref="L100">SUM(_xlfn._xlws.FILTER($D$2:$D$693,_xlfn.MAP($F$2:$F$693,_xlfn.LAMBDA(_xlpm.x,_xlpm.x=$F100))))</f>
        <v>1.4655593551538837E-3</v>
      </c>
      <c r="M100" s="3">
        <f t="shared" si="20"/>
        <v>1</v>
      </c>
      <c r="N100" s="3">
        <f t="shared" si="21"/>
        <v>0.24165082210521743</v>
      </c>
      <c r="O100" s="3">
        <f t="shared" si="22"/>
        <v>0.66666666666666663</v>
      </c>
      <c r="P100" s="3">
        <f t="shared" si="23"/>
        <v>-0.3010299956639812</v>
      </c>
      <c r="Q100" s="3"/>
    </row>
    <row r="101" spans="1:17">
      <c r="A101" s="1" t="str">
        <f t="shared" si="12"/>
        <v>~mo~ : [moː]</v>
      </c>
      <c r="B101" s="2">
        <v>3</v>
      </c>
      <c r="C101" s="1" t="s">
        <v>170</v>
      </c>
      <c r="D101" s="3">
        <f t="shared" si="13"/>
        <v>1.4655593551538837E-3</v>
      </c>
      <c r="E101" s="1" t="str">
        <f t="shared" si="14"/>
        <v>~mo~</v>
      </c>
      <c r="F101" s="1" t="str">
        <f t="shared" si="15"/>
        <v>[moː]</v>
      </c>
      <c r="G101" s="5">
        <f t="shared" si="16"/>
        <v>2</v>
      </c>
      <c r="H101" s="5">
        <f t="shared" si="17"/>
        <v>3</v>
      </c>
      <c r="I101" s="5">
        <f t="shared" si="18"/>
        <v>3</v>
      </c>
      <c r="J101" s="3" cm="1">
        <f t="array" ref="J101">SUM(_xlfn._xlws.FILTER($D$2:$D$693,_xlfn.MAP($E$2:$E$693,_xlfn.LAMBDA(_xlpm.x,_xlpm.x=$E101))))</f>
        <v>2.9311187103077674E-3</v>
      </c>
      <c r="K101" s="3">
        <f t="shared" si="19"/>
        <v>0.5</v>
      </c>
      <c r="L101" s="3" cm="1">
        <f t="array" ref="L101">SUM(_xlfn._xlws.FILTER($D$2:$D$693,_xlfn.MAP($F$2:$F$693,_xlfn.LAMBDA(_xlpm.x,_xlpm.x=$F101))))</f>
        <v>1.4655593551538837E-3</v>
      </c>
      <c r="M101" s="3">
        <f t="shared" si="20"/>
        <v>1</v>
      </c>
      <c r="N101" s="3">
        <f t="shared" si="21"/>
        <v>0.28054791649936622</v>
      </c>
      <c r="O101" s="3">
        <f t="shared" si="22"/>
        <v>0.66666666666666663</v>
      </c>
      <c r="P101" s="3">
        <f t="shared" si="23"/>
        <v>-0.3010299956639812</v>
      </c>
      <c r="Q101" s="3"/>
    </row>
    <row r="102" spans="1:17">
      <c r="A102" s="1" t="str">
        <f t="shared" si="12"/>
        <v>~mä~ : [mɛː]</v>
      </c>
      <c r="B102" s="2">
        <v>1</v>
      </c>
      <c r="C102" s="1" t="s">
        <v>177</v>
      </c>
      <c r="D102" s="3">
        <f t="shared" si="13"/>
        <v>4.8851978505129456E-4</v>
      </c>
      <c r="E102" s="3" t="str">
        <f t="shared" si="14"/>
        <v>~mä~</v>
      </c>
      <c r="F102" s="3" t="str">
        <f t="shared" si="15"/>
        <v>[mɛː]</v>
      </c>
      <c r="G102" s="5">
        <f t="shared" si="16"/>
        <v>2</v>
      </c>
      <c r="H102" s="5">
        <f t="shared" si="17"/>
        <v>3</v>
      </c>
      <c r="I102" s="5">
        <f t="shared" si="18"/>
        <v>3</v>
      </c>
      <c r="J102" s="3" cm="1">
        <f t="array" ref="J102">SUM(_xlfn._xlws.FILTER($D$2:$D$693,_xlfn.MAP($E$2:$E$693,_xlfn.LAMBDA(_xlpm.x,_xlpm.x=$E102))))</f>
        <v>9.7703957010258913E-4</v>
      </c>
      <c r="K102" s="3">
        <f t="shared" si="19"/>
        <v>0.5</v>
      </c>
      <c r="L102" s="3" cm="1">
        <f t="array" ref="L102">SUM(_xlfn._xlws.FILTER($D$2:$D$693,_xlfn.MAP($F$2:$F$693,_xlfn.LAMBDA(_xlpm.x,_xlpm.x=$F102))))</f>
        <v>4.8851978505129456E-4</v>
      </c>
      <c r="M102" s="3">
        <f t="shared" si="20"/>
        <v>1</v>
      </c>
      <c r="N102" s="3">
        <f t="shared" si="21"/>
        <v>0.14027395824968311</v>
      </c>
      <c r="O102" s="3">
        <f t="shared" si="22"/>
        <v>0.66666666666666663</v>
      </c>
      <c r="P102" s="3">
        <f t="shared" si="23"/>
        <v>-0.3010299956639812</v>
      </c>
      <c r="Q102" s="3"/>
    </row>
    <row r="103" spans="1:17">
      <c r="A103" s="1" t="str">
        <f t="shared" si="12"/>
        <v>~pi~ : [pi]</v>
      </c>
      <c r="B103" s="2">
        <v>1</v>
      </c>
      <c r="C103" s="1" t="s">
        <v>590</v>
      </c>
      <c r="D103" s="3">
        <f t="shared" si="13"/>
        <v>4.8851978505129456E-4</v>
      </c>
      <c r="E103" s="1" t="str">
        <f t="shared" si="14"/>
        <v>~pi~</v>
      </c>
      <c r="F103" s="1" t="str">
        <f t="shared" si="15"/>
        <v>[pi]</v>
      </c>
      <c r="G103" s="5">
        <f t="shared" si="16"/>
        <v>2</v>
      </c>
      <c r="H103" s="5">
        <f t="shared" si="17"/>
        <v>2</v>
      </c>
      <c r="I103" s="5">
        <f t="shared" si="18"/>
        <v>2</v>
      </c>
      <c r="J103" s="3" cm="1">
        <f t="array" ref="J103">SUM(_xlfn._xlws.FILTER($D$2:$D$693,_xlfn.MAP($E$2:$E$693,_xlfn.LAMBDA(_xlpm.x,_xlpm.x=$E103))))</f>
        <v>9.7703957010258913E-4</v>
      </c>
      <c r="K103" s="3">
        <f t="shared" si="19"/>
        <v>0.5</v>
      </c>
      <c r="L103" s="3" cm="1">
        <f t="array" ref="L103">SUM(_xlfn._xlws.FILTER($D$2:$D$693,_xlfn.MAP($F$2:$F$693,_xlfn.LAMBDA(_xlpm.x,_xlpm.x=$F103))))</f>
        <v>4.8851978505129456E-4</v>
      </c>
      <c r="M103" s="3">
        <f t="shared" si="20"/>
        <v>1</v>
      </c>
      <c r="N103" s="3">
        <f t="shared" si="21"/>
        <v>0.12082541105260872</v>
      </c>
      <c r="O103" s="3">
        <f t="shared" si="22"/>
        <v>0.66666666666666663</v>
      </c>
      <c r="P103" s="3">
        <f t="shared" si="23"/>
        <v>-0.3010299956639812</v>
      </c>
      <c r="Q103" s="3"/>
    </row>
    <row r="104" spans="1:17">
      <c r="A104" s="1" t="str">
        <f t="shared" si="12"/>
        <v>~po~ : [po]</v>
      </c>
      <c r="B104" s="2">
        <v>1</v>
      </c>
      <c r="C104" s="1" t="s">
        <v>231</v>
      </c>
      <c r="D104" s="3">
        <f t="shared" si="13"/>
        <v>4.8851978505129456E-4</v>
      </c>
      <c r="E104" s="1" t="str">
        <f t="shared" si="14"/>
        <v>~po~</v>
      </c>
      <c r="F104" s="1" t="str">
        <f t="shared" si="15"/>
        <v>[po]</v>
      </c>
      <c r="G104" s="5">
        <f t="shared" si="16"/>
        <v>2</v>
      </c>
      <c r="H104" s="5">
        <f t="shared" si="17"/>
        <v>2</v>
      </c>
      <c r="I104" s="5">
        <f t="shared" si="18"/>
        <v>2</v>
      </c>
      <c r="J104" s="3" cm="1">
        <f t="array" ref="J104">SUM(_xlfn._xlws.FILTER($D$2:$D$693,_xlfn.MAP($E$2:$E$693,_xlfn.LAMBDA(_xlpm.x,_xlpm.x=$E104))))</f>
        <v>9.7703957010258913E-4</v>
      </c>
      <c r="K104" s="3">
        <f t="shared" si="19"/>
        <v>0.5</v>
      </c>
      <c r="L104" s="3" cm="1">
        <f t="array" ref="L104">SUM(_xlfn._xlws.FILTER($D$2:$D$693,_xlfn.MAP($F$2:$F$693,_xlfn.LAMBDA(_xlpm.x,_xlpm.x=$F104))))</f>
        <v>4.8851978505129456E-4</v>
      </c>
      <c r="M104" s="3">
        <f t="shared" si="20"/>
        <v>1</v>
      </c>
      <c r="N104" s="3">
        <f t="shared" si="21"/>
        <v>0.12082541105260872</v>
      </c>
      <c r="O104" s="3">
        <f t="shared" si="22"/>
        <v>0.66666666666666663</v>
      </c>
      <c r="P104" s="3">
        <f t="shared" si="23"/>
        <v>-0.3010299956639812</v>
      </c>
      <c r="Q104" s="3"/>
    </row>
    <row r="105" spans="1:17">
      <c r="A105" s="1" t="str">
        <f t="shared" si="12"/>
        <v>~po~ : [poː]</v>
      </c>
      <c r="B105" s="2">
        <v>1</v>
      </c>
      <c r="C105" s="1" t="s">
        <v>232</v>
      </c>
      <c r="D105" s="3">
        <f t="shared" si="13"/>
        <v>4.8851978505129456E-4</v>
      </c>
      <c r="E105" s="1" t="str">
        <f t="shared" si="14"/>
        <v>~po~</v>
      </c>
      <c r="F105" s="1" t="str">
        <f t="shared" si="15"/>
        <v>[poː]</v>
      </c>
      <c r="G105" s="5">
        <f t="shared" si="16"/>
        <v>2</v>
      </c>
      <c r="H105" s="5">
        <f t="shared" si="17"/>
        <v>3</v>
      </c>
      <c r="I105" s="5">
        <f t="shared" si="18"/>
        <v>3</v>
      </c>
      <c r="J105" s="3" cm="1">
        <f t="array" ref="J105">SUM(_xlfn._xlws.FILTER($D$2:$D$693,_xlfn.MAP($E$2:$E$693,_xlfn.LAMBDA(_xlpm.x,_xlpm.x=$E105))))</f>
        <v>9.7703957010258913E-4</v>
      </c>
      <c r="K105" s="3">
        <f t="shared" si="19"/>
        <v>0.5</v>
      </c>
      <c r="L105" s="3" cm="1">
        <f t="array" ref="L105">SUM(_xlfn._xlws.FILTER($D$2:$D$693,_xlfn.MAP($F$2:$F$693,_xlfn.LAMBDA(_xlpm.x,_xlpm.x=$F105))))</f>
        <v>4.8851978505129456E-4</v>
      </c>
      <c r="M105" s="3">
        <f t="shared" si="20"/>
        <v>1</v>
      </c>
      <c r="N105" s="3">
        <f t="shared" si="21"/>
        <v>0.14027395824968311</v>
      </c>
      <c r="O105" s="3">
        <f t="shared" si="22"/>
        <v>0.66666666666666663</v>
      </c>
      <c r="P105" s="3">
        <f t="shared" si="23"/>
        <v>-0.3010299956639812</v>
      </c>
      <c r="Q105" s="3"/>
    </row>
    <row r="106" spans="1:17">
      <c r="A106" s="1" t="str">
        <f t="shared" si="12"/>
        <v>~pi~ : [pɪ]</v>
      </c>
      <c r="B106" s="2">
        <v>1</v>
      </c>
      <c r="C106" s="1" t="s">
        <v>236</v>
      </c>
      <c r="D106" s="3">
        <f t="shared" si="13"/>
        <v>4.8851978505129456E-4</v>
      </c>
      <c r="E106" s="3" t="str">
        <f t="shared" si="14"/>
        <v>~pi~</v>
      </c>
      <c r="F106" s="3" t="str">
        <f t="shared" si="15"/>
        <v>[pɪ]</v>
      </c>
      <c r="G106" s="5">
        <f t="shared" si="16"/>
        <v>2</v>
      </c>
      <c r="H106" s="5">
        <f t="shared" si="17"/>
        <v>2</v>
      </c>
      <c r="I106" s="5">
        <f t="shared" si="18"/>
        <v>2</v>
      </c>
      <c r="J106" s="3" cm="1">
        <f t="array" ref="J106">SUM(_xlfn._xlws.FILTER($D$2:$D$693,_xlfn.MAP($E$2:$E$693,_xlfn.LAMBDA(_xlpm.x,_xlpm.x=$E106))))</f>
        <v>9.7703957010258913E-4</v>
      </c>
      <c r="K106" s="3">
        <f t="shared" si="19"/>
        <v>0.5</v>
      </c>
      <c r="L106" s="3" cm="1">
        <f t="array" ref="L106">SUM(_xlfn._xlws.FILTER($D$2:$D$693,_xlfn.MAP($F$2:$F$693,_xlfn.LAMBDA(_xlpm.x,_xlpm.x=$F106))))</f>
        <v>4.8851978505129456E-4</v>
      </c>
      <c r="M106" s="3">
        <f t="shared" si="20"/>
        <v>1</v>
      </c>
      <c r="N106" s="3">
        <f t="shared" si="21"/>
        <v>0.12082541105260872</v>
      </c>
      <c r="O106" s="3">
        <f t="shared" si="22"/>
        <v>0.66666666666666663</v>
      </c>
      <c r="P106" s="3">
        <f t="shared" si="23"/>
        <v>-0.3010299956639812</v>
      </c>
      <c r="Q106" s="3"/>
    </row>
    <row r="107" spans="1:17">
      <c r="A107" s="1" t="str">
        <f t="shared" si="12"/>
        <v>~ve~ : [ve]</v>
      </c>
      <c r="B107" s="2">
        <v>1</v>
      </c>
      <c r="C107" s="1" t="s">
        <v>627</v>
      </c>
      <c r="D107" s="3">
        <f t="shared" si="13"/>
        <v>4.8851978505129456E-4</v>
      </c>
      <c r="E107" s="3" t="str">
        <f t="shared" si="14"/>
        <v>~ve~</v>
      </c>
      <c r="F107" s="3" t="str">
        <f t="shared" si="15"/>
        <v>[ve]</v>
      </c>
      <c r="G107" s="5">
        <f t="shared" si="16"/>
        <v>2</v>
      </c>
      <c r="H107" s="5">
        <f t="shared" si="17"/>
        <v>2</v>
      </c>
      <c r="I107" s="5">
        <f t="shared" si="18"/>
        <v>2</v>
      </c>
      <c r="J107" s="3" cm="1">
        <f t="array" ref="J107">SUM(_xlfn._xlws.FILTER($D$2:$D$693,_xlfn.MAP($E$2:$E$693,_xlfn.LAMBDA(_xlpm.x,_xlpm.x=$E107))))</f>
        <v>9.7703957010258913E-4</v>
      </c>
      <c r="K107" s="3">
        <f t="shared" si="19"/>
        <v>0.5</v>
      </c>
      <c r="L107" s="3" cm="1">
        <f t="array" ref="L107">SUM(_xlfn._xlws.FILTER($D$2:$D$693,_xlfn.MAP($F$2:$F$693,_xlfn.LAMBDA(_xlpm.x,_xlpm.x=$F107))))</f>
        <v>4.8851978505129456E-4</v>
      </c>
      <c r="M107" s="3">
        <f t="shared" si="20"/>
        <v>1</v>
      </c>
      <c r="N107" s="3">
        <f t="shared" si="21"/>
        <v>0.12082541105260872</v>
      </c>
      <c r="O107" s="3">
        <f t="shared" si="22"/>
        <v>0.66666666666666663</v>
      </c>
      <c r="P107" s="3">
        <f t="shared" si="23"/>
        <v>-0.3010299956639812</v>
      </c>
      <c r="Q107" s="3"/>
    </row>
    <row r="108" spans="1:17">
      <c r="A108" s="1" t="str">
        <f t="shared" si="12"/>
        <v>~wü~ : [vʏ]</v>
      </c>
      <c r="B108" s="2">
        <v>1</v>
      </c>
      <c r="C108" s="1" t="s">
        <v>303</v>
      </c>
      <c r="D108" s="3">
        <f t="shared" si="13"/>
        <v>4.8851978505129456E-4</v>
      </c>
      <c r="E108" s="1" t="str">
        <f t="shared" si="14"/>
        <v>~wü~</v>
      </c>
      <c r="F108" s="1" t="str">
        <f t="shared" si="15"/>
        <v>[vʏ]</v>
      </c>
      <c r="G108" s="5">
        <f t="shared" si="16"/>
        <v>2</v>
      </c>
      <c r="H108" s="5">
        <f t="shared" si="17"/>
        <v>2</v>
      </c>
      <c r="I108" s="5">
        <f t="shared" si="18"/>
        <v>2</v>
      </c>
      <c r="J108" s="3" cm="1">
        <f t="array" ref="J108">SUM(_xlfn._xlws.FILTER($D$2:$D$693,_xlfn.MAP($E$2:$E$693,_xlfn.LAMBDA(_xlpm.x,_xlpm.x=$E108))))</f>
        <v>9.7703957010258913E-4</v>
      </c>
      <c r="K108" s="3">
        <f t="shared" si="19"/>
        <v>0.5</v>
      </c>
      <c r="L108" s="3" cm="1">
        <f t="array" ref="L108">SUM(_xlfn._xlws.FILTER($D$2:$D$693,_xlfn.MAP($F$2:$F$693,_xlfn.LAMBDA(_xlpm.x,_xlpm.x=$F108))))</f>
        <v>4.8851978505129456E-4</v>
      </c>
      <c r="M108" s="3">
        <f t="shared" si="20"/>
        <v>1</v>
      </c>
      <c r="N108" s="3">
        <f t="shared" si="21"/>
        <v>0.12082541105260872</v>
      </c>
      <c r="O108" s="3">
        <f t="shared" si="22"/>
        <v>0.66666666666666663</v>
      </c>
      <c r="P108" s="3">
        <f t="shared" si="23"/>
        <v>-0.3010299956639812</v>
      </c>
      <c r="Q108" s="3"/>
    </row>
    <row r="109" spans="1:17">
      <c r="A109" s="1" t="str">
        <f t="shared" si="12"/>
        <v>~wü~ : [vʏː]</v>
      </c>
      <c r="B109" s="2">
        <v>1</v>
      </c>
      <c r="C109" s="1" t="s">
        <v>2021</v>
      </c>
      <c r="D109" s="3">
        <f t="shared" si="13"/>
        <v>4.8851978505129456E-4</v>
      </c>
      <c r="E109" s="3" t="str">
        <f t="shared" si="14"/>
        <v>~wü~</v>
      </c>
      <c r="F109" s="3" t="str">
        <f t="shared" si="15"/>
        <v>[vʏː]</v>
      </c>
      <c r="G109" s="5">
        <f t="shared" si="16"/>
        <v>2</v>
      </c>
      <c r="H109" s="5">
        <f t="shared" si="17"/>
        <v>3</v>
      </c>
      <c r="I109" s="5">
        <f t="shared" si="18"/>
        <v>3</v>
      </c>
      <c r="J109" s="3" cm="1">
        <f t="array" ref="J109">SUM(_xlfn._xlws.FILTER($D$2:$D$693,_xlfn.MAP($E$2:$E$693,_xlfn.LAMBDA(_xlpm.x,_xlpm.x=$E109))))</f>
        <v>9.7703957010258913E-4</v>
      </c>
      <c r="K109" s="3">
        <f t="shared" si="19"/>
        <v>0.5</v>
      </c>
      <c r="L109" s="3" cm="1">
        <f t="array" ref="L109">SUM(_xlfn._xlws.FILTER($D$2:$D$693,_xlfn.MAP($F$2:$F$693,_xlfn.LAMBDA(_xlpm.x,_xlpm.x=$F109))))</f>
        <v>4.8851978505129456E-4</v>
      </c>
      <c r="M109" s="3">
        <f t="shared" si="20"/>
        <v>1</v>
      </c>
      <c r="N109" s="3">
        <f t="shared" si="21"/>
        <v>0.14027395824968311</v>
      </c>
      <c r="O109" s="3">
        <f t="shared" si="22"/>
        <v>0.66666666666666663</v>
      </c>
      <c r="P109" s="3">
        <f t="shared" si="23"/>
        <v>-0.3010299956639812</v>
      </c>
      <c r="Q109" s="3"/>
    </row>
    <row r="110" spans="1:17">
      <c r="A110" s="1" t="str">
        <f t="shared" si="12"/>
        <v>~ra~ : [ʁaː]</v>
      </c>
      <c r="B110" s="2">
        <v>2</v>
      </c>
      <c r="C110" s="1" t="s">
        <v>343</v>
      </c>
      <c r="D110" s="3">
        <f t="shared" si="13"/>
        <v>9.7703957010258913E-4</v>
      </c>
      <c r="E110" s="1" t="str">
        <f t="shared" si="14"/>
        <v>~ra~</v>
      </c>
      <c r="F110" s="1" t="str">
        <f t="shared" si="15"/>
        <v>[ʁaː]</v>
      </c>
      <c r="G110" s="5">
        <f t="shared" si="16"/>
        <v>2</v>
      </c>
      <c r="H110" s="5">
        <f t="shared" si="17"/>
        <v>3</v>
      </c>
      <c r="I110" s="5">
        <f t="shared" si="18"/>
        <v>3</v>
      </c>
      <c r="J110" s="3" cm="1">
        <f t="array" ref="J110">SUM(_xlfn._xlws.FILTER($D$2:$D$693,_xlfn.MAP($E$2:$E$693,_xlfn.LAMBDA(_xlpm.x,_xlpm.x=$E110))))</f>
        <v>1.9540791402051783E-3</v>
      </c>
      <c r="K110" s="3">
        <f t="shared" si="19"/>
        <v>0.5</v>
      </c>
      <c r="L110" s="3" cm="1">
        <f t="array" ref="L110">SUM(_xlfn._xlws.FILTER($D$2:$D$693,_xlfn.MAP($F$2:$F$693,_xlfn.LAMBDA(_xlpm.x,_xlpm.x=$F110))))</f>
        <v>9.7703957010258913E-4</v>
      </c>
      <c r="M110" s="3">
        <f t="shared" si="20"/>
        <v>1</v>
      </c>
      <c r="N110" s="3">
        <f t="shared" si="21"/>
        <v>0.22232896365347279</v>
      </c>
      <c r="O110" s="3">
        <f t="shared" si="22"/>
        <v>0.66666666666666663</v>
      </c>
      <c r="P110" s="3">
        <f t="shared" si="23"/>
        <v>-0.3010299956639812</v>
      </c>
      <c r="Q110" s="3"/>
    </row>
    <row r="111" spans="1:17">
      <c r="A111" s="1" t="str">
        <f t="shared" si="12"/>
        <v>~gu~ : [ɡuː]</v>
      </c>
      <c r="B111" s="2">
        <v>1</v>
      </c>
      <c r="C111" s="1" t="s">
        <v>506</v>
      </c>
      <c r="D111" s="3">
        <f t="shared" si="13"/>
        <v>4.8851978505129456E-4</v>
      </c>
      <c r="E111" s="3" t="str">
        <f t="shared" si="14"/>
        <v>~gu~</v>
      </c>
      <c r="F111" s="3" t="str">
        <f t="shared" si="15"/>
        <v>[ɡuː]</v>
      </c>
      <c r="G111" s="5">
        <f t="shared" si="16"/>
        <v>2</v>
      </c>
      <c r="H111" s="5">
        <f t="shared" si="17"/>
        <v>3</v>
      </c>
      <c r="I111" s="5">
        <f t="shared" si="18"/>
        <v>3</v>
      </c>
      <c r="J111" s="3" cm="1">
        <f t="array" ref="J111">SUM(_xlfn._xlws.FILTER($D$2:$D$693,_xlfn.MAP($E$2:$E$693,_xlfn.LAMBDA(_xlpm.x,_xlpm.x=$E111))))</f>
        <v>9.7703957010258913E-4</v>
      </c>
      <c r="K111" s="3">
        <f t="shared" si="19"/>
        <v>0.5</v>
      </c>
      <c r="L111" s="3" cm="1">
        <f t="array" ref="L111">SUM(_xlfn._xlws.FILTER($D$2:$D$693,_xlfn.MAP($F$2:$F$693,_xlfn.LAMBDA(_xlpm.x,_xlpm.x=$F111))))</f>
        <v>4.8851978505129456E-4</v>
      </c>
      <c r="M111" s="3">
        <f t="shared" si="20"/>
        <v>1</v>
      </c>
      <c r="N111" s="3">
        <f t="shared" si="21"/>
        <v>0.14027395824968311</v>
      </c>
      <c r="O111" s="3">
        <f t="shared" si="22"/>
        <v>0.66666666666666663</v>
      </c>
      <c r="P111" s="3">
        <f t="shared" si="23"/>
        <v>-0.3010299956639812</v>
      </c>
      <c r="Q111" s="3"/>
    </row>
    <row r="112" spans="1:17">
      <c r="A112" s="1" t="str">
        <f t="shared" si="12"/>
        <v>~ge~ : [ɡə]</v>
      </c>
      <c r="B112" s="2">
        <v>19</v>
      </c>
      <c r="C112" s="1" t="s">
        <v>403</v>
      </c>
      <c r="D112" s="3">
        <f t="shared" si="13"/>
        <v>9.2818759159745967E-3</v>
      </c>
      <c r="E112" s="1" t="str">
        <f t="shared" si="14"/>
        <v>~ge~</v>
      </c>
      <c r="F112" s="1" t="str">
        <f t="shared" si="15"/>
        <v>[ɡə]</v>
      </c>
      <c r="G112" s="5">
        <f t="shared" si="16"/>
        <v>2</v>
      </c>
      <c r="H112" s="5">
        <f t="shared" si="17"/>
        <v>2</v>
      </c>
      <c r="I112" s="5">
        <f t="shared" si="18"/>
        <v>2</v>
      </c>
      <c r="J112" s="3" cm="1">
        <f t="array" ref="J112">SUM(_xlfn._xlws.FILTER($D$2:$D$693,_xlfn.MAP($E$2:$E$693,_xlfn.LAMBDA(_xlpm.x,_xlpm.x=$E112))))</f>
        <v>1.8563751831949193E-2</v>
      </c>
      <c r="K112" s="3">
        <f t="shared" si="19"/>
        <v>0.5</v>
      </c>
      <c r="L112" s="3" cm="1">
        <f t="array" ref="L112">SUM(_xlfn._xlws.FILTER($D$2:$D$693,_xlfn.MAP($F$2:$F$693,_xlfn.LAMBDA(_xlpm.x,_xlpm.x=$F112))))</f>
        <v>9.2818759159745967E-3</v>
      </c>
      <c r="M112" s="3">
        <f t="shared" si="20"/>
        <v>1</v>
      </c>
      <c r="N112" s="3">
        <f t="shared" si="21"/>
        <v>0.52219873860458366</v>
      </c>
      <c r="O112" s="3">
        <f t="shared" si="22"/>
        <v>0.66666666666666663</v>
      </c>
      <c r="P112" s="3">
        <f t="shared" si="23"/>
        <v>-0.3010299956639812</v>
      </c>
      <c r="Q112" s="3"/>
    </row>
    <row r="113" spans="1:17">
      <c r="A113" s="1" t="str">
        <f t="shared" si="12"/>
        <v>~gu~ : [ɡʊ]</v>
      </c>
      <c r="B113" s="2">
        <v>1</v>
      </c>
      <c r="C113" s="1" t="s">
        <v>407</v>
      </c>
      <c r="D113" s="3">
        <f t="shared" si="13"/>
        <v>4.8851978505129456E-4</v>
      </c>
      <c r="E113" s="1" t="str">
        <f t="shared" si="14"/>
        <v>~gu~</v>
      </c>
      <c r="F113" s="1" t="str">
        <f t="shared" si="15"/>
        <v>[ɡʊ]</v>
      </c>
      <c r="G113" s="5">
        <f t="shared" si="16"/>
        <v>2</v>
      </c>
      <c r="H113" s="5">
        <f t="shared" si="17"/>
        <v>2</v>
      </c>
      <c r="I113" s="5">
        <f t="shared" si="18"/>
        <v>2</v>
      </c>
      <c r="J113" s="3" cm="1">
        <f t="array" ref="J113">SUM(_xlfn._xlws.FILTER($D$2:$D$693,_xlfn.MAP($E$2:$E$693,_xlfn.LAMBDA(_xlpm.x,_xlpm.x=$E113))))</f>
        <v>9.7703957010258913E-4</v>
      </c>
      <c r="K113" s="3">
        <f t="shared" si="19"/>
        <v>0.5</v>
      </c>
      <c r="L113" s="3" cm="1">
        <f t="array" ref="L113">SUM(_xlfn._xlws.FILTER($D$2:$D$693,_xlfn.MAP($F$2:$F$693,_xlfn.LAMBDA(_xlpm.x,_xlpm.x=$F113))))</f>
        <v>4.8851978505129456E-4</v>
      </c>
      <c r="M113" s="3">
        <f t="shared" si="20"/>
        <v>1</v>
      </c>
      <c r="N113" s="3">
        <f t="shared" si="21"/>
        <v>0.12082541105260872</v>
      </c>
      <c r="O113" s="3">
        <f t="shared" si="22"/>
        <v>0.66666666666666663</v>
      </c>
      <c r="P113" s="3">
        <f t="shared" si="23"/>
        <v>-0.3010299956639812</v>
      </c>
      <c r="Q113" s="3"/>
    </row>
    <row r="114" spans="1:17">
      <c r="A114" s="1" t="str">
        <f t="shared" si="12"/>
        <v>~me~ : [mɛ]</v>
      </c>
      <c r="B114" s="2">
        <v>7</v>
      </c>
      <c r="C114" s="1" t="s">
        <v>173</v>
      </c>
      <c r="D114" s="3">
        <f t="shared" si="13"/>
        <v>3.4196384953590619E-3</v>
      </c>
      <c r="E114" s="1" t="str">
        <f t="shared" si="14"/>
        <v>~me~</v>
      </c>
      <c r="F114" s="1" t="str">
        <f t="shared" si="15"/>
        <v>[mɛ]</v>
      </c>
      <c r="G114" s="5">
        <f t="shared" si="16"/>
        <v>2</v>
      </c>
      <c r="H114" s="5">
        <f t="shared" si="17"/>
        <v>2</v>
      </c>
      <c r="I114" s="5">
        <f t="shared" si="18"/>
        <v>2</v>
      </c>
      <c r="J114" s="3" cm="1">
        <f t="array" ref="J114">SUM(_xlfn._xlws.FILTER($D$2:$D$693,_xlfn.MAP($E$2:$E$693,_xlfn.LAMBDA(_xlpm.x,_xlpm.x=$E114))))</f>
        <v>7.3277967757694185E-3</v>
      </c>
      <c r="K114" s="3">
        <f t="shared" si="19"/>
        <v>0.46666666666666667</v>
      </c>
      <c r="L114" s="3" cm="1">
        <f t="array" ref="L114">SUM(_xlfn._xlws.FILTER($D$2:$D$693,_xlfn.MAP($F$2:$F$693,_xlfn.LAMBDA(_xlpm.x,_xlpm.x=$F114))))</f>
        <v>3.9081582804103565E-3</v>
      </c>
      <c r="M114" s="3">
        <f t="shared" si="20"/>
        <v>0.875</v>
      </c>
      <c r="N114" s="3">
        <f t="shared" si="21"/>
        <v>0.33095656070931945</v>
      </c>
      <c r="O114" s="3">
        <f t="shared" si="22"/>
        <v>0.60869565217391297</v>
      </c>
      <c r="P114" s="3">
        <f t="shared" si="23"/>
        <v>-0.27300127206373764</v>
      </c>
      <c r="Q114" s="3"/>
    </row>
    <row r="115" spans="1:17">
      <c r="A115" s="1" t="str">
        <f t="shared" si="12"/>
        <v>~we~ : [veː]</v>
      </c>
      <c r="B115" s="2">
        <v>8</v>
      </c>
      <c r="C115" s="1" t="s">
        <v>294</v>
      </c>
      <c r="D115" s="3">
        <f t="shared" si="13"/>
        <v>3.9081582804103565E-3</v>
      </c>
      <c r="E115" s="1" t="str">
        <f t="shared" si="14"/>
        <v>~we~</v>
      </c>
      <c r="F115" s="1" t="str">
        <f t="shared" si="15"/>
        <v>[veː]</v>
      </c>
      <c r="G115" s="5">
        <f t="shared" si="16"/>
        <v>2</v>
      </c>
      <c r="H115" s="5">
        <f t="shared" si="17"/>
        <v>3</v>
      </c>
      <c r="I115" s="5">
        <f t="shared" si="18"/>
        <v>3</v>
      </c>
      <c r="J115" s="3" cm="1">
        <f t="array" ref="J115">SUM(_xlfn._xlws.FILTER($D$2:$D$693,_xlfn.MAP($E$2:$E$693,_xlfn.LAMBDA(_xlpm.x,_xlpm.x=$E115))))</f>
        <v>7.3277967757694185E-3</v>
      </c>
      <c r="K115" s="3">
        <f t="shared" si="19"/>
        <v>0.53333333333333333</v>
      </c>
      <c r="L115" s="3" cm="1">
        <f t="array" ref="L115">SUM(_xlfn._xlws.FILTER($D$2:$D$693,_xlfn.MAP($F$2:$F$693,_xlfn.LAMBDA(_xlpm.x,_xlpm.x=$F115))))</f>
        <v>3.9081582804103565E-3</v>
      </c>
      <c r="M115" s="3">
        <f t="shared" si="20"/>
        <v>1</v>
      </c>
      <c r="N115" s="3">
        <f t="shared" si="21"/>
        <v>0.46399088066811722</v>
      </c>
      <c r="O115" s="3">
        <f t="shared" si="22"/>
        <v>0.69565217391304357</v>
      </c>
      <c r="P115" s="3">
        <f t="shared" si="23"/>
        <v>-0.27300127206373764</v>
      </c>
      <c r="Q115" s="3"/>
    </row>
    <row r="116" spans="1:17">
      <c r="A116" s="1" t="str">
        <f t="shared" si="12"/>
        <v>~ch~ : [x]</v>
      </c>
      <c r="B116" s="2">
        <v>15</v>
      </c>
      <c r="C116" s="1" t="s">
        <v>305</v>
      </c>
      <c r="D116" s="3">
        <f t="shared" si="13"/>
        <v>7.3277967757694185E-3</v>
      </c>
      <c r="E116" s="3" t="str">
        <f t="shared" si="14"/>
        <v>~ch~</v>
      </c>
      <c r="F116" s="3" t="str">
        <f t="shared" si="15"/>
        <v>[x]</v>
      </c>
      <c r="G116" s="5">
        <f t="shared" si="16"/>
        <v>2</v>
      </c>
      <c r="H116" s="5">
        <f t="shared" si="17"/>
        <v>1</v>
      </c>
      <c r="I116" s="5">
        <f t="shared" si="18"/>
        <v>2</v>
      </c>
      <c r="J116" s="3" cm="1">
        <f t="array" ref="J116">SUM(_xlfn._xlws.FILTER($D$2:$D$693,_xlfn.MAP($E$2:$E$693,_xlfn.LAMBDA(_xlpm.x,_xlpm.x=$E116))))</f>
        <v>1.3678553981436248E-2</v>
      </c>
      <c r="K116" s="3">
        <f t="shared" si="19"/>
        <v>0.5357142857142857</v>
      </c>
      <c r="L116" s="3" cm="1">
        <f t="array" ref="L116">SUM(_xlfn._xlws.FILTER($D$2:$D$693,_xlfn.MAP($F$2:$F$693,_xlfn.LAMBDA(_xlpm.x,_xlpm.x=$F116))))</f>
        <v>7.3277967757694185E-3</v>
      </c>
      <c r="M116" s="3">
        <f t="shared" si="20"/>
        <v>1</v>
      </c>
      <c r="N116" s="3">
        <f t="shared" si="21"/>
        <v>0.40082179322638117</v>
      </c>
      <c r="O116" s="3">
        <f t="shared" si="22"/>
        <v>0.69767441860465118</v>
      </c>
      <c r="P116" s="3">
        <f t="shared" si="23"/>
        <v>-0.27106677228653797</v>
      </c>
      <c r="Q116" s="3"/>
    </row>
    <row r="117" spans="1:17">
      <c r="A117" s="1" t="str">
        <f t="shared" si="12"/>
        <v>~su~ : [zʊ]</v>
      </c>
      <c r="B117" s="2">
        <v>5</v>
      </c>
      <c r="C117" s="1" t="s">
        <v>322</v>
      </c>
      <c r="D117" s="3">
        <f t="shared" si="13"/>
        <v>2.4425989252564728E-3</v>
      </c>
      <c r="E117" s="1" t="str">
        <f t="shared" si="14"/>
        <v>~su~</v>
      </c>
      <c r="F117" s="1" t="str">
        <f t="shared" si="15"/>
        <v>[zʊ]</v>
      </c>
      <c r="G117" s="5">
        <f t="shared" si="16"/>
        <v>2</v>
      </c>
      <c r="H117" s="5">
        <f t="shared" si="17"/>
        <v>2</v>
      </c>
      <c r="I117" s="5">
        <f t="shared" si="18"/>
        <v>2</v>
      </c>
      <c r="J117" s="3" cm="1">
        <f t="array" ref="J117">SUM(_xlfn._xlws.FILTER($D$2:$D$693,_xlfn.MAP($E$2:$E$693,_xlfn.LAMBDA(_xlpm.x,_xlpm.x=$E117))))</f>
        <v>4.3966780654616511E-3</v>
      </c>
      <c r="K117" s="3">
        <f t="shared" si="19"/>
        <v>0.55555555555555558</v>
      </c>
      <c r="L117" s="3" cm="1">
        <f t="array" ref="L117">SUM(_xlfn._xlws.FILTER($D$2:$D$693,_xlfn.MAP($F$2:$F$693,_xlfn.LAMBDA(_xlpm.x,_xlpm.x=$F117))))</f>
        <v>2.4425989252564728E-3</v>
      </c>
      <c r="M117" s="3">
        <f t="shared" si="20"/>
        <v>1</v>
      </c>
      <c r="N117" s="3">
        <f t="shared" si="21"/>
        <v>0.33463838218415687</v>
      </c>
      <c r="O117" s="3">
        <f t="shared" si="22"/>
        <v>0.7142857142857143</v>
      </c>
      <c r="P117" s="3">
        <f t="shared" si="23"/>
        <v>-0.25527250510330607</v>
      </c>
      <c r="Q117" s="3"/>
    </row>
    <row r="118" spans="1:17">
      <c r="A118" s="1" t="str">
        <f t="shared" si="12"/>
        <v>~la~ : [laː]</v>
      </c>
      <c r="B118" s="2">
        <v>3</v>
      </c>
      <c r="C118" s="1" t="s">
        <v>127</v>
      </c>
      <c r="D118" s="3">
        <f t="shared" si="13"/>
        <v>1.4655593551538837E-3</v>
      </c>
      <c r="E118" s="3" t="str">
        <f t="shared" si="14"/>
        <v>~la~</v>
      </c>
      <c r="F118" s="3" t="str">
        <f t="shared" si="15"/>
        <v>[laː]</v>
      </c>
      <c r="G118" s="5">
        <f t="shared" si="16"/>
        <v>2</v>
      </c>
      <c r="H118" s="5">
        <f t="shared" si="17"/>
        <v>3</v>
      </c>
      <c r="I118" s="5">
        <f t="shared" si="18"/>
        <v>3</v>
      </c>
      <c r="J118" s="3" cm="1">
        <f t="array" ref="J118">SUM(_xlfn._xlws.FILTER($D$2:$D$693,_xlfn.MAP($E$2:$E$693,_xlfn.LAMBDA(_xlpm.x,_xlpm.x=$E118))))</f>
        <v>3.4196384953590619E-3</v>
      </c>
      <c r="K118" s="3">
        <f t="shared" si="19"/>
        <v>0.42857142857142855</v>
      </c>
      <c r="L118" s="3" cm="1">
        <f t="array" ref="L118">SUM(_xlfn._xlws.FILTER($D$2:$D$693,_xlfn.MAP($F$2:$F$693,_xlfn.LAMBDA(_xlpm.x,_xlpm.x=$F118))))</f>
        <v>1.9540791402051783E-3</v>
      </c>
      <c r="M118" s="3">
        <f t="shared" si="20"/>
        <v>0.75</v>
      </c>
      <c r="N118" s="3">
        <f t="shared" si="21"/>
        <v>0.22953920440857237</v>
      </c>
      <c r="O118" s="3">
        <f t="shared" si="22"/>
        <v>0.54545454545454541</v>
      </c>
      <c r="P118" s="3">
        <f t="shared" si="23"/>
        <v>-0.24303804868629447</v>
      </c>
      <c r="Q118" s="3"/>
    </row>
    <row r="119" spans="1:17">
      <c r="A119" s="1" t="str">
        <f t="shared" si="12"/>
        <v>~la~ : [la]</v>
      </c>
      <c r="B119" s="2">
        <v>4</v>
      </c>
      <c r="C119" s="1" t="s">
        <v>126</v>
      </c>
      <c r="D119" s="3">
        <f t="shared" si="13"/>
        <v>1.9540791402051783E-3</v>
      </c>
      <c r="E119" s="1" t="str">
        <f t="shared" si="14"/>
        <v>~la~</v>
      </c>
      <c r="F119" s="1" t="str">
        <f t="shared" si="15"/>
        <v>[la]</v>
      </c>
      <c r="G119" s="5">
        <f t="shared" si="16"/>
        <v>2</v>
      </c>
      <c r="H119" s="5">
        <f t="shared" si="17"/>
        <v>2</v>
      </c>
      <c r="I119" s="5">
        <f t="shared" si="18"/>
        <v>2</v>
      </c>
      <c r="J119" s="3" cm="1">
        <f t="array" ref="J119">SUM(_xlfn._xlws.FILTER($D$2:$D$693,_xlfn.MAP($E$2:$E$693,_xlfn.LAMBDA(_xlpm.x,_xlpm.x=$E119))))</f>
        <v>3.4196384953590619E-3</v>
      </c>
      <c r="K119" s="3">
        <f t="shared" si="19"/>
        <v>0.5714285714285714</v>
      </c>
      <c r="L119" s="3" cm="1">
        <f t="array" ref="L119">SUM(_xlfn._xlws.FILTER($D$2:$D$693,_xlfn.MAP($F$2:$F$693,_xlfn.LAMBDA(_xlpm.x,_xlpm.x=$F119))))</f>
        <v>1.9540791402051783E-3</v>
      </c>
      <c r="M119" s="3">
        <f t="shared" si="20"/>
        <v>1</v>
      </c>
      <c r="N119" s="3">
        <f t="shared" si="21"/>
        <v>0.30605227254476319</v>
      </c>
      <c r="O119" s="3">
        <f t="shared" si="22"/>
        <v>0.72727272727272729</v>
      </c>
      <c r="P119" s="3">
        <f t="shared" si="23"/>
        <v>-0.24303804868629447</v>
      </c>
      <c r="Q119" s="3"/>
    </row>
    <row r="120" spans="1:17">
      <c r="A120" s="1" t="str">
        <f t="shared" si="12"/>
        <v>~be~ : [be]</v>
      </c>
      <c r="B120" s="2">
        <v>15</v>
      </c>
      <c r="C120" s="1" t="s">
        <v>513</v>
      </c>
      <c r="D120" s="3">
        <f t="shared" si="13"/>
        <v>7.3277967757694185E-3</v>
      </c>
      <c r="E120" s="1" t="str">
        <f t="shared" si="14"/>
        <v>~be~</v>
      </c>
      <c r="F120" s="1" t="str">
        <f t="shared" si="15"/>
        <v>[be]</v>
      </c>
      <c r="G120" s="5">
        <f t="shared" si="16"/>
        <v>2</v>
      </c>
      <c r="H120" s="5">
        <f t="shared" si="17"/>
        <v>2</v>
      </c>
      <c r="I120" s="5">
        <f t="shared" si="18"/>
        <v>2</v>
      </c>
      <c r="J120" s="3" cm="1">
        <f t="array" ref="J120">SUM(_xlfn._xlws.FILTER($D$2:$D$693,_xlfn.MAP($E$2:$E$693,_xlfn.LAMBDA(_xlpm.x,_xlpm.x=$E120))))</f>
        <v>1.2701514411333659E-2</v>
      </c>
      <c r="K120" s="3">
        <f t="shared" si="19"/>
        <v>0.57692307692307687</v>
      </c>
      <c r="L120" s="3" cm="1">
        <f t="array" ref="L120">SUM(_xlfn._xlws.FILTER($D$2:$D$693,_xlfn.MAP($F$2:$F$693,_xlfn.LAMBDA(_xlpm.x,_xlpm.x=$F120))))</f>
        <v>7.3277967757694185E-3</v>
      </c>
      <c r="M120" s="3">
        <f t="shared" si="20"/>
        <v>1</v>
      </c>
      <c r="N120" s="3">
        <f t="shared" si="21"/>
        <v>0.53045302413340412</v>
      </c>
      <c r="O120" s="3">
        <f t="shared" si="22"/>
        <v>0.73170731707317072</v>
      </c>
      <c r="P120" s="3">
        <f t="shared" si="23"/>
        <v>-0.23888208891513676</v>
      </c>
      <c r="Q120" s="3"/>
    </row>
    <row r="121" spans="1:17">
      <c r="A121" s="1" t="str">
        <f t="shared" si="12"/>
        <v>~wa~ : [vaː]</v>
      </c>
      <c r="B121" s="2">
        <v>4</v>
      </c>
      <c r="C121" s="1" t="s">
        <v>291</v>
      </c>
      <c r="D121" s="3">
        <f t="shared" si="13"/>
        <v>1.9540791402051783E-3</v>
      </c>
      <c r="E121" s="3" t="str">
        <f t="shared" si="14"/>
        <v>~wa~</v>
      </c>
      <c r="F121" s="3" t="str">
        <f t="shared" si="15"/>
        <v>[vaː]</v>
      </c>
      <c r="G121" s="5">
        <f t="shared" si="16"/>
        <v>2</v>
      </c>
      <c r="H121" s="5">
        <f t="shared" si="17"/>
        <v>3</v>
      </c>
      <c r="I121" s="5">
        <f t="shared" si="18"/>
        <v>3</v>
      </c>
      <c r="J121" s="3" cm="1">
        <f t="array" ref="J121">SUM(_xlfn._xlws.FILTER($D$2:$D$693,_xlfn.MAP($E$2:$E$693,_xlfn.LAMBDA(_xlpm.x,_xlpm.x=$E121))))</f>
        <v>5.8622374206155348E-3</v>
      </c>
      <c r="K121" s="3">
        <f t="shared" si="19"/>
        <v>0.33333333333333331</v>
      </c>
      <c r="L121" s="3" cm="1">
        <f t="array" ref="L121">SUM(_xlfn._xlws.FILTER($D$2:$D$693,_xlfn.MAP($F$2:$F$693,_xlfn.LAMBDA(_xlpm.x,_xlpm.x=$F121))))</f>
        <v>3.4196384953590619E-3</v>
      </c>
      <c r="M121" s="3">
        <f t="shared" si="20"/>
        <v>0.5714285714285714</v>
      </c>
      <c r="N121" s="3">
        <f t="shared" si="21"/>
        <v>0.20570908082589232</v>
      </c>
      <c r="O121" s="3">
        <f t="shared" si="22"/>
        <v>0.4210526315789474</v>
      </c>
      <c r="P121" s="3">
        <f t="shared" si="23"/>
        <v>-0.23408320603336796</v>
      </c>
      <c r="Q121" s="3"/>
    </row>
    <row r="122" spans="1:17">
      <c r="A122" s="1" t="str">
        <f t="shared" si="12"/>
        <v>~se~ : [zɛ]</v>
      </c>
      <c r="B122" s="2">
        <v>8</v>
      </c>
      <c r="C122" s="1" t="s">
        <v>319</v>
      </c>
      <c r="D122" s="3">
        <f t="shared" si="13"/>
        <v>3.9081582804103565E-3</v>
      </c>
      <c r="E122" s="1" t="str">
        <f t="shared" si="14"/>
        <v>~se~</v>
      </c>
      <c r="F122" s="1" t="str">
        <f t="shared" si="15"/>
        <v>[zɛ]</v>
      </c>
      <c r="G122" s="5">
        <f t="shared" si="16"/>
        <v>2</v>
      </c>
      <c r="H122" s="5">
        <f t="shared" si="17"/>
        <v>2</v>
      </c>
      <c r="I122" s="5">
        <f t="shared" si="18"/>
        <v>2</v>
      </c>
      <c r="J122" s="3" cm="1">
        <f t="array" ref="J122">SUM(_xlfn._xlws.FILTER($D$2:$D$693,_xlfn.MAP($E$2:$E$693,_xlfn.LAMBDA(_xlpm.x,_xlpm.x=$E122))))</f>
        <v>7.3277967757694185E-3</v>
      </c>
      <c r="K122" s="3">
        <f t="shared" si="19"/>
        <v>0.53333333333333333</v>
      </c>
      <c r="L122" s="3" cm="1">
        <f t="array" ref="L122">SUM(_xlfn._xlws.FILTER($D$2:$D$693,_xlfn.MAP($F$2:$F$693,_xlfn.LAMBDA(_xlpm.x,_xlpm.x=$F122))))</f>
        <v>4.3966780654616511E-3</v>
      </c>
      <c r="M122" s="3">
        <f t="shared" si="20"/>
        <v>0.88888888888888884</v>
      </c>
      <c r="N122" s="3">
        <f t="shared" si="21"/>
        <v>0.38300749130520872</v>
      </c>
      <c r="O122" s="3">
        <f t="shared" si="22"/>
        <v>0.66666666666666674</v>
      </c>
      <c r="P122" s="3">
        <f t="shared" si="23"/>
        <v>-0.22184874961635639</v>
      </c>
      <c r="Q122" s="3"/>
    </row>
    <row r="123" spans="1:17">
      <c r="A123" s="1" t="str">
        <f t="shared" si="12"/>
        <v>~di~ : [dɪ]</v>
      </c>
      <c r="B123" s="2">
        <v>3</v>
      </c>
      <c r="C123" s="1" t="s">
        <v>46</v>
      </c>
      <c r="D123" s="3">
        <f t="shared" si="13"/>
        <v>1.4655593551538837E-3</v>
      </c>
      <c r="E123" s="1" t="str">
        <f t="shared" si="14"/>
        <v>~di~</v>
      </c>
      <c r="F123" s="1" t="str">
        <f t="shared" si="15"/>
        <v>[dɪ]</v>
      </c>
      <c r="G123" s="5">
        <f t="shared" si="16"/>
        <v>2</v>
      </c>
      <c r="H123" s="5">
        <f t="shared" si="17"/>
        <v>2</v>
      </c>
      <c r="I123" s="5">
        <f t="shared" si="18"/>
        <v>2</v>
      </c>
      <c r="J123" s="3" cm="1">
        <f t="array" ref="J123">SUM(_xlfn._xlws.FILTER($D$2:$D$693,_xlfn.MAP($E$2:$E$693,_xlfn.LAMBDA(_xlpm.x,_xlpm.x=$E123))))</f>
        <v>2.4425989252564728E-3</v>
      </c>
      <c r="K123" s="3">
        <f t="shared" si="19"/>
        <v>0.6</v>
      </c>
      <c r="L123" s="3" cm="1">
        <f t="array" ref="L123">SUM(_xlfn._xlws.FILTER($D$2:$D$693,_xlfn.MAP($F$2:$F$693,_xlfn.LAMBDA(_xlpm.x,_xlpm.x=$F123))))</f>
        <v>1.4655593551538837E-3</v>
      </c>
      <c r="M123" s="3">
        <f t="shared" si="20"/>
        <v>1</v>
      </c>
      <c r="N123" s="3">
        <f t="shared" si="21"/>
        <v>0.27185717486836958</v>
      </c>
      <c r="O123" s="3">
        <f t="shared" si="22"/>
        <v>0.74999999999999989</v>
      </c>
      <c r="P123" s="3">
        <f t="shared" si="23"/>
        <v>-0.22184874961635639</v>
      </c>
      <c r="Q123" s="3"/>
    </row>
    <row r="124" spans="1:17">
      <c r="A124" s="1" t="str">
        <f t="shared" si="12"/>
        <v>~du~ : [dʊ]</v>
      </c>
      <c r="B124" s="2">
        <v>3</v>
      </c>
      <c r="C124" s="1" t="s">
        <v>48</v>
      </c>
      <c r="D124" s="3">
        <f t="shared" si="13"/>
        <v>1.4655593551538837E-3</v>
      </c>
      <c r="E124" s="1" t="str">
        <f t="shared" si="14"/>
        <v>~du~</v>
      </c>
      <c r="F124" s="1" t="str">
        <f t="shared" si="15"/>
        <v>[dʊ]</v>
      </c>
      <c r="G124" s="5">
        <f t="shared" si="16"/>
        <v>2</v>
      </c>
      <c r="H124" s="5">
        <f t="shared" si="17"/>
        <v>2</v>
      </c>
      <c r="I124" s="5">
        <f t="shared" si="18"/>
        <v>2</v>
      </c>
      <c r="J124" s="3" cm="1">
        <f t="array" ref="J124">SUM(_xlfn._xlws.FILTER($D$2:$D$693,_xlfn.MAP($E$2:$E$693,_xlfn.LAMBDA(_xlpm.x,_xlpm.x=$E124))))</f>
        <v>2.4425989252564728E-3</v>
      </c>
      <c r="K124" s="3">
        <f t="shared" si="19"/>
        <v>0.6</v>
      </c>
      <c r="L124" s="3" cm="1">
        <f t="array" ref="L124">SUM(_xlfn._xlws.FILTER($D$2:$D$693,_xlfn.MAP($F$2:$F$693,_xlfn.LAMBDA(_xlpm.x,_xlpm.x=$F124))))</f>
        <v>1.4655593551538837E-3</v>
      </c>
      <c r="M124" s="3">
        <f t="shared" si="20"/>
        <v>1</v>
      </c>
      <c r="N124" s="3">
        <f t="shared" si="21"/>
        <v>0.27185717486836958</v>
      </c>
      <c r="O124" s="3">
        <f t="shared" si="22"/>
        <v>0.74999999999999989</v>
      </c>
      <c r="P124" s="3">
        <f t="shared" si="23"/>
        <v>-0.22184874961635639</v>
      </c>
      <c r="Q124" s="3"/>
    </row>
    <row r="125" spans="1:17">
      <c r="A125" s="1" t="str">
        <f t="shared" si="12"/>
        <v>~ri~ : [ʁi]</v>
      </c>
      <c r="B125" s="2">
        <v>3</v>
      </c>
      <c r="C125" s="1" t="s">
        <v>353</v>
      </c>
      <c r="D125" s="3">
        <f t="shared" si="13"/>
        <v>1.4655593551538837E-3</v>
      </c>
      <c r="E125" s="3" t="str">
        <f t="shared" si="14"/>
        <v>~ri~</v>
      </c>
      <c r="F125" s="3" t="str">
        <f t="shared" si="15"/>
        <v>[ʁi]</v>
      </c>
      <c r="G125" s="5">
        <f t="shared" si="16"/>
        <v>2</v>
      </c>
      <c r="H125" s="5">
        <f t="shared" si="17"/>
        <v>2</v>
      </c>
      <c r="I125" s="5">
        <f t="shared" si="18"/>
        <v>2</v>
      </c>
      <c r="J125" s="3" cm="1">
        <f t="array" ref="J125">SUM(_xlfn._xlws.FILTER($D$2:$D$693,_xlfn.MAP($E$2:$E$693,_xlfn.LAMBDA(_xlpm.x,_xlpm.x=$E125))))</f>
        <v>2.4425989252564728E-3</v>
      </c>
      <c r="K125" s="3">
        <f t="shared" si="19"/>
        <v>0.6</v>
      </c>
      <c r="L125" s="3" cm="1">
        <f t="array" ref="L125">SUM(_xlfn._xlws.FILTER($D$2:$D$693,_xlfn.MAP($F$2:$F$693,_xlfn.LAMBDA(_xlpm.x,_xlpm.x=$F125))))</f>
        <v>1.4655593551538837E-3</v>
      </c>
      <c r="M125" s="3">
        <f t="shared" si="20"/>
        <v>1</v>
      </c>
      <c r="N125" s="3">
        <f t="shared" si="21"/>
        <v>0.27185717486836958</v>
      </c>
      <c r="O125" s="3">
        <f t="shared" si="22"/>
        <v>0.74999999999999989</v>
      </c>
      <c r="P125" s="3">
        <f t="shared" si="23"/>
        <v>-0.22184874961635639</v>
      </c>
      <c r="Q125" s="3"/>
    </row>
    <row r="126" spans="1:17">
      <c r="A126" s="1" t="str">
        <f t="shared" si="12"/>
        <v>~vo~ : [foː]</v>
      </c>
      <c r="B126" s="2">
        <v>7</v>
      </c>
      <c r="C126" s="1" t="s">
        <v>69</v>
      </c>
      <c r="D126" s="3">
        <f t="shared" si="13"/>
        <v>3.4196384953590619E-3</v>
      </c>
      <c r="E126" s="3" t="str">
        <f t="shared" si="14"/>
        <v>~vo~</v>
      </c>
      <c r="F126" s="3" t="str">
        <f t="shared" si="15"/>
        <v>[foː]</v>
      </c>
      <c r="G126" s="5">
        <f t="shared" si="16"/>
        <v>2</v>
      </c>
      <c r="H126" s="5">
        <f t="shared" si="17"/>
        <v>3</v>
      </c>
      <c r="I126" s="5">
        <f t="shared" si="18"/>
        <v>3</v>
      </c>
      <c r="J126" s="3" cm="1">
        <f t="array" ref="J126">SUM(_xlfn._xlws.FILTER($D$2:$D$693,_xlfn.MAP($E$2:$E$693,_xlfn.LAMBDA(_xlpm.x,_xlpm.x=$E126))))</f>
        <v>5.3737176355642402E-3</v>
      </c>
      <c r="K126" s="3">
        <f t="shared" si="19"/>
        <v>0.63636363636363635</v>
      </c>
      <c r="L126" s="3" cm="1">
        <f t="array" ref="L126">SUM(_xlfn._xlws.FILTER($D$2:$D$693,_xlfn.MAP($F$2:$F$693,_xlfn.LAMBDA(_xlpm.x,_xlpm.x=$F126))))</f>
        <v>3.4196384953590619E-3</v>
      </c>
      <c r="M126" s="3">
        <f t="shared" si="20"/>
        <v>1</v>
      </c>
      <c r="N126" s="3">
        <f t="shared" si="21"/>
        <v>0.49095885387389088</v>
      </c>
      <c r="O126" s="3">
        <f t="shared" si="22"/>
        <v>0.77777777777777779</v>
      </c>
      <c r="P126" s="3">
        <f t="shared" si="23"/>
        <v>-0.19629464514396822</v>
      </c>
      <c r="Q126" s="3"/>
    </row>
    <row r="127" spans="1:17">
      <c r="A127" s="1" t="str">
        <f t="shared" si="12"/>
        <v>~mi~ : [mɪ]</v>
      </c>
      <c r="B127" s="2">
        <v>7</v>
      </c>
      <c r="C127" s="1" t="s">
        <v>174</v>
      </c>
      <c r="D127" s="3">
        <f t="shared" si="13"/>
        <v>3.4196384953590619E-3</v>
      </c>
      <c r="E127" s="1" t="str">
        <f t="shared" si="14"/>
        <v>~mi~</v>
      </c>
      <c r="F127" s="1" t="str">
        <f t="shared" si="15"/>
        <v>[mɪ]</v>
      </c>
      <c r="G127" s="5">
        <f t="shared" si="16"/>
        <v>2</v>
      </c>
      <c r="H127" s="5">
        <f t="shared" si="17"/>
        <v>2</v>
      </c>
      <c r="I127" s="5">
        <f t="shared" si="18"/>
        <v>2</v>
      </c>
      <c r="J127" s="3" cm="1">
        <f t="array" ref="J127">SUM(_xlfn._xlws.FILTER($D$2:$D$693,_xlfn.MAP($E$2:$E$693,_xlfn.LAMBDA(_xlpm.x,_xlpm.x=$E127))))</f>
        <v>5.3737176355642402E-3</v>
      </c>
      <c r="K127" s="3">
        <f t="shared" si="19"/>
        <v>0.63636363636363635</v>
      </c>
      <c r="L127" s="3" cm="1">
        <f t="array" ref="L127">SUM(_xlfn._xlws.FILTER($D$2:$D$693,_xlfn.MAP($F$2:$F$693,_xlfn.LAMBDA(_xlpm.x,_xlpm.x=$F127))))</f>
        <v>3.4196384953590619E-3</v>
      </c>
      <c r="M127" s="3">
        <f t="shared" si="20"/>
        <v>1</v>
      </c>
      <c r="N127" s="3">
        <f t="shared" si="21"/>
        <v>0.42288893868413047</v>
      </c>
      <c r="O127" s="3">
        <f t="shared" si="22"/>
        <v>0.77777777777777779</v>
      </c>
      <c r="P127" s="3">
        <f t="shared" si="23"/>
        <v>-0.19629464514396822</v>
      </c>
      <c r="Q127" s="3"/>
    </row>
    <row r="128" spans="1:17">
      <c r="A128" s="1" t="str">
        <f t="shared" si="12"/>
        <v>~na~ : [na]</v>
      </c>
      <c r="B128" s="2">
        <v>7</v>
      </c>
      <c r="C128" s="1" t="s">
        <v>180</v>
      </c>
      <c r="D128" s="3">
        <f t="shared" si="13"/>
        <v>3.4196384953590619E-3</v>
      </c>
      <c r="E128" s="1" t="str">
        <f t="shared" si="14"/>
        <v>~na~</v>
      </c>
      <c r="F128" s="1" t="str">
        <f t="shared" si="15"/>
        <v>[na]</v>
      </c>
      <c r="G128" s="5">
        <f t="shared" si="16"/>
        <v>2</v>
      </c>
      <c r="H128" s="5">
        <f t="shared" si="17"/>
        <v>2</v>
      </c>
      <c r="I128" s="5">
        <f t="shared" si="18"/>
        <v>2</v>
      </c>
      <c r="J128" s="3" cm="1">
        <f t="array" ref="J128">SUM(_xlfn._xlws.FILTER($D$2:$D$693,_xlfn.MAP($E$2:$E$693,_xlfn.LAMBDA(_xlpm.x,_xlpm.x=$E128))))</f>
        <v>5.3737176355642402E-3</v>
      </c>
      <c r="K128" s="3">
        <f t="shared" si="19"/>
        <v>0.63636363636363635</v>
      </c>
      <c r="L128" s="3" cm="1">
        <f t="array" ref="L128">SUM(_xlfn._xlws.FILTER($D$2:$D$693,_xlfn.MAP($F$2:$F$693,_xlfn.LAMBDA(_xlpm.x,_xlpm.x=$F128))))</f>
        <v>3.4196384953590619E-3</v>
      </c>
      <c r="M128" s="3">
        <f t="shared" si="20"/>
        <v>1</v>
      </c>
      <c r="N128" s="3">
        <f t="shared" si="21"/>
        <v>0.42288893868413047</v>
      </c>
      <c r="O128" s="3">
        <f t="shared" si="22"/>
        <v>0.77777777777777779</v>
      </c>
      <c r="P128" s="3">
        <f t="shared" si="23"/>
        <v>-0.19629464514396822</v>
      </c>
      <c r="Q128" s="3"/>
    </row>
    <row r="129" spans="1:17">
      <c r="A129" s="1" t="str">
        <f t="shared" si="12"/>
        <v>~ro~ : [ʁoː]</v>
      </c>
      <c r="B129" s="2">
        <v>1</v>
      </c>
      <c r="C129" s="1" t="s">
        <v>375</v>
      </c>
      <c r="D129" s="3">
        <f t="shared" si="13"/>
        <v>4.8851978505129456E-4</v>
      </c>
      <c r="E129" s="3" t="str">
        <f t="shared" si="14"/>
        <v>~ro~</v>
      </c>
      <c r="F129" s="3" t="str">
        <f t="shared" si="15"/>
        <v>[ʁoː]</v>
      </c>
      <c r="G129" s="5">
        <f t="shared" si="16"/>
        <v>2</v>
      </c>
      <c r="H129" s="5">
        <f t="shared" si="17"/>
        <v>3</v>
      </c>
      <c r="I129" s="5">
        <f t="shared" si="18"/>
        <v>3</v>
      </c>
      <c r="J129" s="3" cm="1">
        <f t="array" ref="J129">SUM(_xlfn._xlws.FILTER($D$2:$D$693,_xlfn.MAP($E$2:$E$693,_xlfn.LAMBDA(_xlpm.x,_xlpm.x=$E129))))</f>
        <v>1.4655593551538837E-3</v>
      </c>
      <c r="K129" s="3">
        <f t="shared" si="19"/>
        <v>0.33333333333333331</v>
      </c>
      <c r="L129" s="3" cm="1">
        <f t="array" ref="L129">SUM(_xlfn._xlws.FILTER($D$2:$D$693,_xlfn.MAP($F$2:$F$693,_xlfn.LAMBDA(_xlpm.x,_xlpm.x=$F129))))</f>
        <v>9.7703957010258913E-4</v>
      </c>
      <c r="M129" s="3">
        <f t="shared" si="20"/>
        <v>0.5</v>
      </c>
      <c r="N129" s="3">
        <f t="shared" si="21"/>
        <v>8.4164374949809884E-2</v>
      </c>
      <c r="O129" s="3">
        <f t="shared" si="22"/>
        <v>0.4</v>
      </c>
      <c r="P129" s="3">
        <f t="shared" si="23"/>
        <v>-0.17609125905568127</v>
      </c>
      <c r="Q129" s="3"/>
    </row>
    <row r="130" spans="1:17">
      <c r="A130" s="1" t="str">
        <f t="shared" ref="A130:A193" si="24">_xlfn.LET(_xlpm.sep," : ",CONCATENATE(E130,_xlpm.sep,F130))</f>
        <v>~da~ : [da]</v>
      </c>
      <c r="B130" s="2">
        <v>4</v>
      </c>
      <c r="C130" s="1" t="s">
        <v>37</v>
      </c>
      <c r="D130" s="3">
        <f t="shared" ref="D130:D193" si="25">B130/freq.sum.r1a</f>
        <v>1.9540791402051783E-3</v>
      </c>
      <c r="E130" s="1" t="str">
        <f t="shared" ref="E130:E193" si="26">_xlfn.LET(_xlpm.sep,":",_xlpm.w,$C130,_xlfn.CONCAT("~",RIGHT(_xlpm.w,LEN(_xlpm.w)-FIND(_xlpm.sep,_xlpm.w)),"~"))</f>
        <v>~da~</v>
      </c>
      <c r="F130" s="1" t="str">
        <f t="shared" ref="F130:F193" si="27">_xlfn.LET(_xlpm.sep,":",_xlpm.w,$C130,_xlfn.CONCAT("[",LEFT(_xlpm.w,FIND(_xlpm.sep,_xlpm.w)-1),"]"))</f>
        <v>[da]</v>
      </c>
      <c r="G130" s="5">
        <f t="shared" ref="G130:G193" si="28">_xlfn.LET(_xlpm.w,E130,LEN(_xlpm.w)-2)</f>
        <v>2</v>
      </c>
      <c r="H130" s="5">
        <f t="shared" ref="H130:H193" si="29">_xlfn.LET(_xlpm.w,F130,LEN(_xlpm.w)-2)</f>
        <v>2</v>
      </c>
      <c r="I130" s="5">
        <f t="shared" ref="I130:I193" si="30">_xlfn.LET(_xlpm.a,H130,_xlpm.b,G130,MAX(_xlpm.a,_xlpm.b))</f>
        <v>2</v>
      </c>
      <c r="J130" s="3" cm="1">
        <f t="array" ref="J130">SUM(_xlfn._xlws.FILTER($D$2:$D$693,_xlfn.MAP($E$2:$E$693,_xlfn.LAMBDA(_xlpm.x,_xlpm.x=$E130))))</f>
        <v>2.9311187103077674E-3</v>
      </c>
      <c r="K130" s="3">
        <f t="shared" ref="K130:K193" si="31">$D130/J130</f>
        <v>0.66666666666666663</v>
      </c>
      <c r="L130" s="3" cm="1">
        <f t="array" ref="L130">SUM(_xlfn._xlws.FILTER($D$2:$D$693,_xlfn.MAP($F$2:$F$693,_xlfn.LAMBDA(_xlpm.x,_xlpm.x=$F130))))</f>
        <v>1.9540791402051783E-3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0.33665749979923953</v>
      </c>
      <c r="O130" s="3">
        <f t="shared" ref="O130:O193" si="34">_xlfn.LET(_xlpm.a,M130,_xlpm.b,K130,2*_xlpm.a*_xlpm.b/(_xlpm.a+_xlpm.b))</f>
        <v>0.8</v>
      </c>
      <c r="P130" s="3">
        <f t="shared" ref="P130:P193" si="35">_xlfn.LET(_xlpm.p,K130,_xlpm.q,M130,LOG(_xlpm.p/_xlpm.q))</f>
        <v>-0.17609125905568127</v>
      </c>
      <c r="Q130" s="3"/>
    </row>
    <row r="131" spans="1:17">
      <c r="A131" s="1" t="str">
        <f t="shared" si="24"/>
        <v>~no~ : [nɔ]</v>
      </c>
      <c r="B131" s="2">
        <v>2</v>
      </c>
      <c r="C131" s="1" t="s">
        <v>212</v>
      </c>
      <c r="D131" s="3">
        <f t="shared" si="25"/>
        <v>9.7703957010258913E-4</v>
      </c>
      <c r="E131" s="3" t="str">
        <f t="shared" si="26"/>
        <v>~no~</v>
      </c>
      <c r="F131" s="3" t="str">
        <f t="shared" si="27"/>
        <v>[nɔ]</v>
      </c>
      <c r="G131" s="5">
        <f t="shared" si="28"/>
        <v>2</v>
      </c>
      <c r="H131" s="5">
        <f t="shared" si="29"/>
        <v>2</v>
      </c>
      <c r="I131" s="5">
        <f t="shared" si="30"/>
        <v>2</v>
      </c>
      <c r="J131" s="3" cm="1">
        <f t="array" ref="J131">SUM(_xlfn._xlws.FILTER($D$2:$D$693,_xlfn.MAP($E$2:$E$693,_xlfn.LAMBDA(_xlpm.x,_xlpm.x=$E131))))</f>
        <v>1.4655593551538837E-3</v>
      </c>
      <c r="K131" s="3">
        <f t="shared" si="31"/>
        <v>0.66666666666666663</v>
      </c>
      <c r="L131" s="3" cm="1">
        <f t="array" ref="L131">SUM(_xlfn._xlws.FILTER($D$2:$D$693,_xlfn.MAP($F$2:$F$693,_xlfn.LAMBDA(_xlpm.x,_xlpm.x=$F131))))</f>
        <v>9.7703957010258913E-4</v>
      </c>
      <c r="M131" s="3">
        <f t="shared" si="32"/>
        <v>1</v>
      </c>
      <c r="N131" s="3">
        <f t="shared" si="33"/>
        <v>0.22980449478312523</v>
      </c>
      <c r="O131" s="3">
        <f t="shared" si="34"/>
        <v>0.8</v>
      </c>
      <c r="P131" s="3">
        <f t="shared" si="35"/>
        <v>-0.17609125905568127</v>
      </c>
      <c r="Q131" s="3"/>
    </row>
    <row r="132" spans="1:17">
      <c r="A132" s="1" t="str">
        <f t="shared" si="24"/>
        <v>~zi~ : [tsɪ]</v>
      </c>
      <c r="B132" s="2">
        <v>2</v>
      </c>
      <c r="C132" s="1" t="s">
        <v>618</v>
      </c>
      <c r="D132" s="3">
        <f t="shared" si="25"/>
        <v>9.7703957010258913E-4</v>
      </c>
      <c r="E132" s="3" t="str">
        <f t="shared" si="26"/>
        <v>~zi~</v>
      </c>
      <c r="F132" s="3" t="str">
        <f t="shared" si="27"/>
        <v>[tsɪ]</v>
      </c>
      <c r="G132" s="5">
        <f t="shared" si="28"/>
        <v>2</v>
      </c>
      <c r="H132" s="5">
        <f t="shared" si="29"/>
        <v>3</v>
      </c>
      <c r="I132" s="5">
        <f t="shared" si="30"/>
        <v>3</v>
      </c>
      <c r="J132" s="3" cm="1">
        <f t="array" ref="J132">SUM(_xlfn._xlws.FILTER($D$2:$D$693,_xlfn.MAP($E$2:$E$693,_xlfn.LAMBDA(_xlpm.x,_xlpm.x=$E132))))</f>
        <v>1.4655593551538837E-3</v>
      </c>
      <c r="K132" s="3">
        <f t="shared" si="31"/>
        <v>0.66666666666666663</v>
      </c>
      <c r="L132" s="3" cm="1">
        <f t="array" ref="L132">SUM(_xlfn._xlws.FILTER($D$2:$D$693,_xlfn.MAP($F$2:$F$693,_xlfn.LAMBDA(_xlpm.x,_xlpm.x=$F132))))</f>
        <v>9.7703957010258913E-4</v>
      </c>
      <c r="M132" s="3">
        <f t="shared" si="32"/>
        <v>1</v>
      </c>
      <c r="N132" s="3">
        <f t="shared" si="33"/>
        <v>0.26679475638416739</v>
      </c>
      <c r="O132" s="3">
        <f t="shared" si="34"/>
        <v>0.8</v>
      </c>
      <c r="P132" s="3">
        <f t="shared" si="35"/>
        <v>-0.17609125905568127</v>
      </c>
      <c r="Q132" s="3"/>
    </row>
    <row r="133" spans="1:17">
      <c r="A133" s="1" t="str">
        <f t="shared" si="24"/>
        <v>~je~ : [ʝeː]</v>
      </c>
      <c r="B133" s="2">
        <v>2</v>
      </c>
      <c r="C133" s="1" t="s">
        <v>350</v>
      </c>
      <c r="D133" s="3">
        <f t="shared" si="25"/>
        <v>9.7703957010258913E-4</v>
      </c>
      <c r="E133" s="1" t="str">
        <f t="shared" si="26"/>
        <v>~je~</v>
      </c>
      <c r="F133" s="1" t="str">
        <f t="shared" si="27"/>
        <v>[ʝeː]</v>
      </c>
      <c r="G133" s="5">
        <f t="shared" si="28"/>
        <v>2</v>
      </c>
      <c r="H133" s="5">
        <f t="shared" si="29"/>
        <v>3</v>
      </c>
      <c r="I133" s="5">
        <f t="shared" si="30"/>
        <v>3</v>
      </c>
      <c r="J133" s="3" cm="1">
        <f t="array" ref="J133">SUM(_xlfn._xlws.FILTER($D$2:$D$693,_xlfn.MAP($E$2:$E$693,_xlfn.LAMBDA(_xlpm.x,_xlpm.x=$E133))))</f>
        <v>1.4655593551538837E-3</v>
      </c>
      <c r="K133" s="3">
        <f t="shared" si="31"/>
        <v>0.66666666666666663</v>
      </c>
      <c r="L133" s="3" cm="1">
        <f t="array" ref="L133">SUM(_xlfn._xlws.FILTER($D$2:$D$693,_xlfn.MAP($F$2:$F$693,_xlfn.LAMBDA(_xlpm.x,_xlpm.x=$F133))))</f>
        <v>9.7703957010258913E-4</v>
      </c>
      <c r="M133" s="3">
        <f t="shared" si="32"/>
        <v>1</v>
      </c>
      <c r="N133" s="3">
        <f t="shared" si="33"/>
        <v>0.26679475638416739</v>
      </c>
      <c r="O133" s="3">
        <f t="shared" si="34"/>
        <v>0.8</v>
      </c>
      <c r="P133" s="3">
        <f t="shared" si="35"/>
        <v>-0.17609125905568127</v>
      </c>
      <c r="Q133" s="3"/>
    </row>
    <row r="134" spans="1:17">
      <c r="A134" s="1" t="str">
        <f t="shared" si="24"/>
        <v>~gi~ : [ɡɪ]</v>
      </c>
      <c r="B134" s="2">
        <v>2</v>
      </c>
      <c r="C134" s="1" t="s">
        <v>406</v>
      </c>
      <c r="D134" s="3">
        <f t="shared" si="25"/>
        <v>9.7703957010258913E-4</v>
      </c>
      <c r="E134" s="1" t="str">
        <f t="shared" si="26"/>
        <v>~gi~</v>
      </c>
      <c r="F134" s="1" t="str">
        <f t="shared" si="27"/>
        <v>[ɡɪ]</v>
      </c>
      <c r="G134" s="5">
        <f t="shared" si="28"/>
        <v>2</v>
      </c>
      <c r="H134" s="5">
        <f t="shared" si="29"/>
        <v>2</v>
      </c>
      <c r="I134" s="5">
        <f t="shared" si="30"/>
        <v>2</v>
      </c>
      <c r="J134" s="3" cm="1">
        <f t="array" ref="J134">SUM(_xlfn._xlws.FILTER($D$2:$D$693,_xlfn.MAP($E$2:$E$693,_xlfn.LAMBDA(_xlpm.x,_xlpm.x=$E134))))</f>
        <v>1.4655593551538837E-3</v>
      </c>
      <c r="K134" s="3">
        <f t="shared" si="31"/>
        <v>0.66666666666666663</v>
      </c>
      <c r="L134" s="3" cm="1">
        <f t="array" ref="L134">SUM(_xlfn._xlws.FILTER($D$2:$D$693,_xlfn.MAP($F$2:$F$693,_xlfn.LAMBDA(_xlpm.x,_xlpm.x=$F134))))</f>
        <v>9.7703957010258913E-4</v>
      </c>
      <c r="M134" s="3">
        <f t="shared" si="32"/>
        <v>1</v>
      </c>
      <c r="N134" s="3">
        <f t="shared" si="33"/>
        <v>0.22980449478312523</v>
      </c>
      <c r="O134" s="3">
        <f t="shared" si="34"/>
        <v>0.8</v>
      </c>
      <c r="P134" s="3">
        <f t="shared" si="35"/>
        <v>-0.17609125905568127</v>
      </c>
      <c r="Q134" s="3"/>
    </row>
    <row r="135" spans="1:17">
      <c r="A135" s="1" t="str">
        <f t="shared" si="24"/>
        <v>~we~ : [vɛ]</v>
      </c>
      <c r="B135" s="2">
        <v>7</v>
      </c>
      <c r="C135" s="1" t="s">
        <v>299</v>
      </c>
      <c r="D135" s="3">
        <f t="shared" si="25"/>
        <v>3.4196384953590619E-3</v>
      </c>
      <c r="E135" s="1" t="str">
        <f t="shared" si="26"/>
        <v>~we~</v>
      </c>
      <c r="F135" s="1" t="str">
        <f t="shared" si="27"/>
        <v>[vɛ]</v>
      </c>
      <c r="G135" s="5">
        <f t="shared" si="28"/>
        <v>2</v>
      </c>
      <c r="H135" s="5">
        <f t="shared" si="29"/>
        <v>2</v>
      </c>
      <c r="I135" s="5">
        <f t="shared" si="30"/>
        <v>2</v>
      </c>
      <c r="J135" s="3" cm="1">
        <f t="array" ref="J135">SUM(_xlfn._xlws.FILTER($D$2:$D$693,_xlfn.MAP($E$2:$E$693,_xlfn.LAMBDA(_xlpm.x,_xlpm.x=$E135))))</f>
        <v>7.3277967757694185E-3</v>
      </c>
      <c r="K135" s="3">
        <f t="shared" si="31"/>
        <v>0.46666666666666667</v>
      </c>
      <c r="L135" s="3" cm="1">
        <f t="array" ref="L135">SUM(_xlfn._xlws.FILTER($D$2:$D$693,_xlfn.MAP($F$2:$F$693,_xlfn.LAMBDA(_xlpm.x,_xlpm.x=$F135))))</f>
        <v>4.8851978505129456E-3</v>
      </c>
      <c r="M135" s="3">
        <f t="shared" si="32"/>
        <v>0.7</v>
      </c>
      <c r="N135" s="3">
        <f t="shared" si="33"/>
        <v>0.30448003585257394</v>
      </c>
      <c r="O135" s="3">
        <f t="shared" si="34"/>
        <v>0.56000000000000005</v>
      </c>
      <c r="P135" s="3">
        <f t="shared" si="35"/>
        <v>-0.17609125905568118</v>
      </c>
      <c r="Q135" s="3"/>
    </row>
    <row r="136" spans="1:17">
      <c r="A136" s="1" t="str">
        <f t="shared" si="24"/>
        <v>~de~ : [de]</v>
      </c>
      <c r="B136" s="2">
        <v>7</v>
      </c>
      <c r="C136" s="1" t="s">
        <v>519</v>
      </c>
      <c r="D136" s="3">
        <f t="shared" si="25"/>
        <v>3.4196384953590619E-3</v>
      </c>
      <c r="E136" s="3" t="str">
        <f t="shared" si="26"/>
        <v>~de~</v>
      </c>
      <c r="F136" s="3" t="str">
        <f t="shared" si="27"/>
        <v>[de]</v>
      </c>
      <c r="G136" s="5">
        <f t="shared" si="28"/>
        <v>2</v>
      </c>
      <c r="H136" s="5">
        <f t="shared" si="29"/>
        <v>2</v>
      </c>
      <c r="I136" s="5">
        <f t="shared" si="30"/>
        <v>2</v>
      </c>
      <c r="J136" s="3" cm="1">
        <f t="array" ref="J136">SUM(_xlfn._xlws.FILTER($D$2:$D$693,_xlfn.MAP($E$2:$E$693,_xlfn.LAMBDA(_xlpm.x,_xlpm.x=$E136))))</f>
        <v>4.8851978505129456E-3</v>
      </c>
      <c r="K136" s="3">
        <f t="shared" si="31"/>
        <v>0.7</v>
      </c>
      <c r="L136" s="3" cm="1">
        <f t="array" ref="L136">SUM(_xlfn._xlws.FILTER($D$2:$D$693,_xlfn.MAP($F$2:$F$693,_xlfn.LAMBDA(_xlpm.x,_xlpm.x=$F136))))</f>
        <v>3.4196384953590619E-3</v>
      </c>
      <c r="M136" s="3">
        <f t="shared" si="32"/>
        <v>1</v>
      </c>
      <c r="N136" s="3">
        <f t="shared" si="33"/>
        <v>0.44776475860672632</v>
      </c>
      <c r="O136" s="3">
        <f t="shared" si="34"/>
        <v>0.82352941176470584</v>
      </c>
      <c r="P136" s="3">
        <f t="shared" si="35"/>
        <v>-0.15490195998574319</v>
      </c>
      <c r="Q136" s="3"/>
    </row>
    <row r="137" spans="1:17">
      <c r="A137" s="1" t="str">
        <f t="shared" si="24"/>
        <v>~ta~ : [taː]</v>
      </c>
      <c r="B137" s="2">
        <v>4</v>
      </c>
      <c r="C137" s="1" t="s">
        <v>259</v>
      </c>
      <c r="D137" s="3">
        <f t="shared" si="25"/>
        <v>1.9540791402051783E-3</v>
      </c>
      <c r="E137" s="1" t="str">
        <f t="shared" si="26"/>
        <v>~ta~</v>
      </c>
      <c r="F137" s="1" t="str">
        <f t="shared" si="27"/>
        <v>[taː]</v>
      </c>
      <c r="G137" s="5">
        <f t="shared" si="28"/>
        <v>2</v>
      </c>
      <c r="H137" s="5">
        <f t="shared" si="29"/>
        <v>3</v>
      </c>
      <c r="I137" s="5">
        <f t="shared" si="30"/>
        <v>3</v>
      </c>
      <c r="J137" s="3" cm="1">
        <f t="array" ref="J137">SUM(_xlfn._xlws.FILTER($D$2:$D$693,_xlfn.MAP($E$2:$E$693,_xlfn.LAMBDA(_xlpm.x,_xlpm.x=$E137))))</f>
        <v>3.4196384953590619E-3</v>
      </c>
      <c r="K137" s="3">
        <f t="shared" si="31"/>
        <v>0.5714285714285714</v>
      </c>
      <c r="L137" s="3" cm="1">
        <f t="array" ref="L137">SUM(_xlfn._xlws.FILTER($D$2:$D$693,_xlfn.MAP($F$2:$F$693,_xlfn.LAMBDA(_xlpm.x,_xlpm.x=$F137))))</f>
        <v>2.4425989252564728E-3</v>
      </c>
      <c r="M137" s="3">
        <f t="shared" si="32"/>
        <v>0.8</v>
      </c>
      <c r="N137" s="3">
        <f t="shared" si="33"/>
        <v>0.32570604464099612</v>
      </c>
      <c r="O137" s="3">
        <f t="shared" si="34"/>
        <v>0.66666666666666663</v>
      </c>
      <c r="P137" s="3">
        <f t="shared" si="35"/>
        <v>-0.14612803567823809</v>
      </c>
      <c r="Q137" s="3"/>
    </row>
    <row r="138" spans="1:17">
      <c r="A138" s="1" t="str">
        <f t="shared" si="24"/>
        <v>~sa~ : [za]</v>
      </c>
      <c r="B138" s="2">
        <v>10</v>
      </c>
      <c r="C138" s="1" t="s">
        <v>308</v>
      </c>
      <c r="D138" s="3">
        <f t="shared" si="25"/>
        <v>4.8851978505129456E-3</v>
      </c>
      <c r="E138" s="1" t="str">
        <f t="shared" si="26"/>
        <v>~sa~</v>
      </c>
      <c r="F138" s="1" t="str">
        <f t="shared" si="27"/>
        <v>[za]</v>
      </c>
      <c r="G138" s="5">
        <f t="shared" si="28"/>
        <v>2</v>
      </c>
      <c r="H138" s="5">
        <f t="shared" si="29"/>
        <v>2</v>
      </c>
      <c r="I138" s="5">
        <f t="shared" si="30"/>
        <v>2</v>
      </c>
      <c r="J138" s="3" cm="1">
        <f t="array" ref="J138">SUM(_xlfn._xlws.FILTER($D$2:$D$693,_xlfn.MAP($E$2:$E$693,_xlfn.LAMBDA(_xlpm.x,_xlpm.x=$E138))))</f>
        <v>6.8392769907181239E-3</v>
      </c>
      <c r="K138" s="3">
        <f t="shared" si="31"/>
        <v>0.7142857142857143</v>
      </c>
      <c r="L138" s="3" cm="1">
        <f t="array" ref="L138">SUM(_xlfn._xlws.FILTER($D$2:$D$693,_xlfn.MAP($F$2:$F$693,_xlfn.LAMBDA(_xlpm.x,_xlpm.x=$F138))))</f>
        <v>4.8851978505129456E-3</v>
      </c>
      <c r="M138" s="3">
        <f t="shared" si="32"/>
        <v>1</v>
      </c>
      <c r="N138" s="3">
        <f t="shared" si="33"/>
        <v>0.52248405916280372</v>
      </c>
      <c r="O138" s="3">
        <f t="shared" si="34"/>
        <v>0.83333333333333326</v>
      </c>
      <c r="P138" s="3">
        <f t="shared" si="35"/>
        <v>-0.14612803567823801</v>
      </c>
      <c r="Q138" s="3"/>
    </row>
    <row r="139" spans="1:17">
      <c r="A139" s="1" t="str">
        <f t="shared" si="24"/>
        <v>~li~ : [lɪ]</v>
      </c>
      <c r="B139" s="2">
        <v>8</v>
      </c>
      <c r="C139" s="1" t="s">
        <v>156</v>
      </c>
      <c r="D139" s="3">
        <f t="shared" si="25"/>
        <v>3.9081582804103565E-3</v>
      </c>
      <c r="E139" s="1" t="str">
        <f t="shared" si="26"/>
        <v>~li~</v>
      </c>
      <c r="F139" s="1" t="str">
        <f t="shared" si="27"/>
        <v>[lɪ]</v>
      </c>
      <c r="G139" s="5">
        <f t="shared" si="28"/>
        <v>2</v>
      </c>
      <c r="H139" s="5">
        <f t="shared" si="29"/>
        <v>2</v>
      </c>
      <c r="I139" s="5">
        <f t="shared" si="30"/>
        <v>2</v>
      </c>
      <c r="J139" s="3" cm="1">
        <f t="array" ref="J139">SUM(_xlfn._xlws.FILTER($D$2:$D$693,_xlfn.MAP($E$2:$E$693,_xlfn.LAMBDA(_xlpm.x,_xlpm.x=$E139))))</f>
        <v>5.3737176355642402E-3</v>
      </c>
      <c r="K139" s="3">
        <f t="shared" si="31"/>
        <v>0.72727272727272729</v>
      </c>
      <c r="L139" s="3" cm="1">
        <f t="array" ref="L139">SUM(_xlfn._xlws.FILTER($D$2:$D$693,_xlfn.MAP($F$2:$F$693,_xlfn.LAMBDA(_xlpm.x,_xlpm.x=$F139))))</f>
        <v>3.9081582804103565E-3</v>
      </c>
      <c r="M139" s="3">
        <f t="shared" si="32"/>
        <v>1</v>
      </c>
      <c r="N139" s="3">
        <f t="shared" si="33"/>
        <v>0.48379893638552679</v>
      </c>
      <c r="O139" s="3">
        <f t="shared" si="34"/>
        <v>0.8421052631578948</v>
      </c>
      <c r="P139" s="3">
        <f t="shared" si="35"/>
        <v>-0.13830269816628143</v>
      </c>
      <c r="Q139" s="3"/>
    </row>
    <row r="140" spans="1:17">
      <c r="A140" s="1" t="str">
        <f t="shared" si="24"/>
        <v>~hu~ : [hʊ]</v>
      </c>
      <c r="B140" s="2">
        <v>3</v>
      </c>
      <c r="C140" s="1" t="s">
        <v>95</v>
      </c>
      <c r="D140" s="3">
        <f t="shared" si="25"/>
        <v>1.4655593551538837E-3</v>
      </c>
      <c r="E140" s="1" t="str">
        <f t="shared" si="26"/>
        <v>~hu~</v>
      </c>
      <c r="F140" s="1" t="str">
        <f t="shared" si="27"/>
        <v>[hʊ]</v>
      </c>
      <c r="G140" s="5">
        <f t="shared" si="28"/>
        <v>2</v>
      </c>
      <c r="H140" s="5">
        <f t="shared" si="29"/>
        <v>2</v>
      </c>
      <c r="I140" s="5">
        <f t="shared" si="30"/>
        <v>2</v>
      </c>
      <c r="J140" s="3" cm="1">
        <f t="array" ref="J140">SUM(_xlfn._xlws.FILTER($D$2:$D$693,_xlfn.MAP($E$2:$E$693,_xlfn.LAMBDA(_xlpm.x,_xlpm.x=$E140))))</f>
        <v>1.9540791402051783E-3</v>
      </c>
      <c r="K140" s="3">
        <f t="shared" si="31"/>
        <v>0.75</v>
      </c>
      <c r="L140" s="3" cm="1">
        <f t="array" ref="L140">SUM(_xlfn._xlws.FILTER($D$2:$D$693,_xlfn.MAP($F$2:$F$693,_xlfn.LAMBDA(_xlpm.x,_xlpm.x=$F140))))</f>
        <v>1.4655593551538837E-3</v>
      </c>
      <c r="M140" s="3">
        <f t="shared" si="32"/>
        <v>1</v>
      </c>
      <c r="N140" s="3">
        <f t="shared" si="33"/>
        <v>0.31069391413527958</v>
      </c>
      <c r="O140" s="3">
        <f t="shared" si="34"/>
        <v>0.8571428571428571</v>
      </c>
      <c r="P140" s="3">
        <f t="shared" si="35"/>
        <v>-0.12493873660829995</v>
      </c>
      <c r="Q140" s="3"/>
    </row>
    <row r="141" spans="1:17">
      <c r="A141" s="1" t="str">
        <f t="shared" si="24"/>
        <v>~kö~ : [kœ]</v>
      </c>
      <c r="B141" s="2">
        <v>3</v>
      </c>
      <c r="C141" s="1" t="s">
        <v>120</v>
      </c>
      <c r="D141" s="3">
        <f t="shared" si="25"/>
        <v>1.4655593551538837E-3</v>
      </c>
      <c r="E141" s="1" t="str">
        <f t="shared" si="26"/>
        <v>~kö~</v>
      </c>
      <c r="F141" s="1" t="str">
        <f t="shared" si="27"/>
        <v>[kœ]</v>
      </c>
      <c r="G141" s="5">
        <f t="shared" si="28"/>
        <v>2</v>
      </c>
      <c r="H141" s="5">
        <f t="shared" si="29"/>
        <v>2</v>
      </c>
      <c r="I141" s="5">
        <f t="shared" si="30"/>
        <v>2</v>
      </c>
      <c r="J141" s="3" cm="1">
        <f t="array" ref="J141">SUM(_xlfn._xlws.FILTER($D$2:$D$693,_xlfn.MAP($E$2:$E$693,_xlfn.LAMBDA(_xlpm.x,_xlpm.x=$E141))))</f>
        <v>1.9540791402051783E-3</v>
      </c>
      <c r="K141" s="3">
        <f t="shared" si="31"/>
        <v>0.75</v>
      </c>
      <c r="L141" s="3" cm="1">
        <f t="array" ref="L141">SUM(_xlfn._xlws.FILTER($D$2:$D$693,_xlfn.MAP($F$2:$F$693,_xlfn.LAMBDA(_xlpm.x,_xlpm.x=$F141))))</f>
        <v>1.4655593551538837E-3</v>
      </c>
      <c r="M141" s="3">
        <f t="shared" si="32"/>
        <v>1</v>
      </c>
      <c r="N141" s="3">
        <f t="shared" si="33"/>
        <v>0.31069391413527958</v>
      </c>
      <c r="O141" s="3">
        <f t="shared" si="34"/>
        <v>0.8571428571428571</v>
      </c>
      <c r="P141" s="3">
        <f t="shared" si="35"/>
        <v>-0.12493873660829995</v>
      </c>
      <c r="Q141" s="3"/>
    </row>
    <row r="142" spans="1:17">
      <c r="A142" s="1" t="str">
        <f t="shared" si="24"/>
        <v>~ku~ : [kʊ]</v>
      </c>
      <c r="B142" s="2">
        <v>3</v>
      </c>
      <c r="C142" s="1" t="s">
        <v>122</v>
      </c>
      <c r="D142" s="3">
        <f t="shared" si="25"/>
        <v>1.4655593551538837E-3</v>
      </c>
      <c r="E142" s="1" t="str">
        <f t="shared" si="26"/>
        <v>~ku~</v>
      </c>
      <c r="F142" s="1" t="str">
        <f t="shared" si="27"/>
        <v>[kʊ]</v>
      </c>
      <c r="G142" s="5">
        <f t="shared" si="28"/>
        <v>2</v>
      </c>
      <c r="H142" s="5">
        <f t="shared" si="29"/>
        <v>2</v>
      </c>
      <c r="I142" s="5">
        <f t="shared" si="30"/>
        <v>2</v>
      </c>
      <c r="J142" s="3" cm="1">
        <f t="array" ref="J142">SUM(_xlfn._xlws.FILTER($D$2:$D$693,_xlfn.MAP($E$2:$E$693,_xlfn.LAMBDA(_xlpm.x,_xlpm.x=$E142))))</f>
        <v>1.9540791402051783E-3</v>
      </c>
      <c r="K142" s="3">
        <f t="shared" si="31"/>
        <v>0.75</v>
      </c>
      <c r="L142" s="3" cm="1">
        <f t="array" ref="L142">SUM(_xlfn._xlws.FILTER($D$2:$D$693,_xlfn.MAP($F$2:$F$693,_xlfn.LAMBDA(_xlpm.x,_xlpm.x=$F142))))</f>
        <v>1.4655593551538837E-3</v>
      </c>
      <c r="M142" s="3">
        <f t="shared" si="32"/>
        <v>1</v>
      </c>
      <c r="N142" s="3">
        <f t="shared" si="33"/>
        <v>0.31069391413527958</v>
      </c>
      <c r="O142" s="3">
        <f t="shared" si="34"/>
        <v>0.8571428571428571</v>
      </c>
      <c r="P142" s="3">
        <f t="shared" si="35"/>
        <v>-0.12493873660829995</v>
      </c>
      <c r="Q142" s="3"/>
    </row>
    <row r="143" spans="1:17">
      <c r="A143" s="1" t="str">
        <f t="shared" si="24"/>
        <v>~ma~ : [ma]</v>
      </c>
      <c r="B143" s="2">
        <v>12</v>
      </c>
      <c r="C143" s="1" t="s">
        <v>161</v>
      </c>
      <c r="D143" s="3">
        <f t="shared" si="25"/>
        <v>5.8622374206155348E-3</v>
      </c>
      <c r="E143" s="3" t="str">
        <f t="shared" si="26"/>
        <v>~ma~</v>
      </c>
      <c r="F143" s="3" t="str">
        <f t="shared" si="27"/>
        <v>[ma]</v>
      </c>
      <c r="G143" s="5">
        <f t="shared" si="28"/>
        <v>2</v>
      </c>
      <c r="H143" s="5">
        <f t="shared" si="29"/>
        <v>2</v>
      </c>
      <c r="I143" s="5">
        <f t="shared" si="30"/>
        <v>2</v>
      </c>
      <c r="J143" s="3" cm="1">
        <f t="array" ref="J143">SUM(_xlfn._xlws.FILTER($D$2:$D$693,_xlfn.MAP($E$2:$E$693,_xlfn.LAMBDA(_xlpm.x,_xlpm.x=$E143))))</f>
        <v>7.816316560820713E-3</v>
      </c>
      <c r="K143" s="3">
        <f t="shared" si="31"/>
        <v>0.75</v>
      </c>
      <c r="L143" s="3" cm="1">
        <f t="array" ref="L143">SUM(_xlfn._xlws.FILTER($D$2:$D$693,_xlfn.MAP($F$2:$F$693,_xlfn.LAMBDA(_xlpm.x,_xlpm.x=$F143))))</f>
        <v>5.8622374206155348E-3</v>
      </c>
      <c r="M143" s="3">
        <f t="shared" si="32"/>
        <v>1</v>
      </c>
      <c r="N143" s="3">
        <f t="shared" si="33"/>
        <v>0.57485205002545314</v>
      </c>
      <c r="O143" s="3">
        <f t="shared" si="34"/>
        <v>0.8571428571428571</v>
      </c>
      <c r="P143" s="3">
        <f t="shared" si="35"/>
        <v>-0.12493873660829995</v>
      </c>
      <c r="Q143" s="3"/>
    </row>
    <row r="144" spans="1:17">
      <c r="A144" s="1" t="str">
        <f t="shared" si="24"/>
        <v>~nu~ : [nuː]</v>
      </c>
      <c r="B144" s="2">
        <v>3</v>
      </c>
      <c r="C144" s="1" t="s">
        <v>206</v>
      </c>
      <c r="D144" s="3">
        <f t="shared" si="25"/>
        <v>1.4655593551538837E-3</v>
      </c>
      <c r="E144" s="1" t="str">
        <f t="shared" si="26"/>
        <v>~nu~</v>
      </c>
      <c r="F144" s="1" t="str">
        <f t="shared" si="27"/>
        <v>[nuː]</v>
      </c>
      <c r="G144" s="5">
        <f t="shared" si="28"/>
        <v>2</v>
      </c>
      <c r="H144" s="5">
        <f t="shared" si="29"/>
        <v>3</v>
      </c>
      <c r="I144" s="5">
        <f t="shared" si="30"/>
        <v>3</v>
      </c>
      <c r="J144" s="3" cm="1">
        <f t="array" ref="J144">SUM(_xlfn._xlws.FILTER($D$2:$D$693,_xlfn.MAP($E$2:$E$693,_xlfn.LAMBDA(_xlpm.x,_xlpm.x=$E144))))</f>
        <v>1.9540791402051783E-3</v>
      </c>
      <c r="K144" s="3">
        <f t="shared" si="31"/>
        <v>0.75</v>
      </c>
      <c r="L144" s="3" cm="1">
        <f t="array" ref="L144">SUM(_xlfn._xlws.FILTER($D$2:$D$693,_xlfn.MAP($F$2:$F$693,_xlfn.LAMBDA(_xlpm.x,_xlpm.x=$F144))))</f>
        <v>1.4655593551538837E-3</v>
      </c>
      <c r="M144" s="3">
        <f t="shared" si="32"/>
        <v>1</v>
      </c>
      <c r="N144" s="3">
        <f t="shared" si="33"/>
        <v>0.36070446407061374</v>
      </c>
      <c r="O144" s="3">
        <f t="shared" si="34"/>
        <v>0.8571428571428571</v>
      </c>
      <c r="P144" s="3">
        <f t="shared" si="35"/>
        <v>-0.12493873660829995</v>
      </c>
      <c r="Q144" s="3"/>
    </row>
    <row r="145" spans="1:17">
      <c r="A145" s="1" t="str">
        <f t="shared" si="24"/>
        <v>~ka~ : [ka]</v>
      </c>
      <c r="B145" s="2">
        <v>6</v>
      </c>
      <c r="C145" s="1" t="s">
        <v>102</v>
      </c>
      <c r="D145" s="3">
        <f t="shared" si="25"/>
        <v>2.9311187103077674E-3</v>
      </c>
      <c r="E145" s="3" t="str">
        <f t="shared" si="26"/>
        <v>~ka~</v>
      </c>
      <c r="F145" s="3" t="str">
        <f t="shared" si="27"/>
        <v>[ka]</v>
      </c>
      <c r="G145" s="5">
        <f t="shared" si="28"/>
        <v>2</v>
      </c>
      <c r="H145" s="5">
        <f t="shared" si="29"/>
        <v>2</v>
      </c>
      <c r="I145" s="5">
        <f t="shared" si="30"/>
        <v>2</v>
      </c>
      <c r="J145" s="3" cm="1">
        <f t="array" ref="J145">SUM(_xlfn._xlws.FILTER($D$2:$D$693,_xlfn.MAP($E$2:$E$693,_xlfn.LAMBDA(_xlpm.x,_xlpm.x=$E145))))</f>
        <v>4.3966780654616511E-3</v>
      </c>
      <c r="K145" s="3">
        <f t="shared" si="31"/>
        <v>0.66666666666666663</v>
      </c>
      <c r="L145" s="3" cm="1">
        <f t="array" ref="L145">SUM(_xlfn._xlws.FILTER($D$2:$D$693,_xlfn.MAP($F$2:$F$693,_xlfn.LAMBDA(_xlpm.x,_xlpm.x=$F145))))</f>
        <v>3.4196384953590619E-3</v>
      </c>
      <c r="M145" s="3">
        <f t="shared" si="32"/>
        <v>0.8571428571428571</v>
      </c>
      <c r="N145" s="3">
        <f t="shared" si="33"/>
        <v>0.38159978898169611</v>
      </c>
      <c r="O145" s="3">
        <f t="shared" si="34"/>
        <v>0.75</v>
      </c>
      <c r="P145" s="3">
        <f t="shared" si="35"/>
        <v>-0.10914446942506803</v>
      </c>
      <c r="Q145" s="3"/>
    </row>
    <row r="146" spans="1:17">
      <c r="A146" s="1" t="str">
        <f t="shared" si="24"/>
        <v>~fu~ : [fʊ]</v>
      </c>
      <c r="B146" s="2">
        <v>4</v>
      </c>
      <c r="C146" s="1" t="s">
        <v>77</v>
      </c>
      <c r="D146" s="3">
        <f t="shared" si="25"/>
        <v>1.9540791402051783E-3</v>
      </c>
      <c r="E146" s="1" t="str">
        <f t="shared" si="26"/>
        <v>~fu~</v>
      </c>
      <c r="F146" s="1" t="str">
        <f t="shared" si="27"/>
        <v>[fʊ]</v>
      </c>
      <c r="G146" s="5">
        <f t="shared" si="28"/>
        <v>2</v>
      </c>
      <c r="H146" s="5">
        <f t="shared" si="29"/>
        <v>2</v>
      </c>
      <c r="I146" s="5">
        <f t="shared" si="30"/>
        <v>2</v>
      </c>
      <c r="J146" s="3" cm="1">
        <f t="array" ref="J146">SUM(_xlfn._xlws.FILTER($D$2:$D$693,_xlfn.MAP($E$2:$E$693,_xlfn.LAMBDA(_xlpm.x,_xlpm.x=$E146))))</f>
        <v>2.4425989252564728E-3</v>
      </c>
      <c r="K146" s="3">
        <f t="shared" si="31"/>
        <v>0.8</v>
      </c>
      <c r="L146" s="3" cm="1">
        <f t="array" ref="L146">SUM(_xlfn._xlws.FILTER($D$2:$D$693,_xlfn.MAP($F$2:$F$693,_xlfn.LAMBDA(_xlpm.x,_xlpm.x=$F146))))</f>
        <v>1.9540791402051783E-3</v>
      </c>
      <c r="M146" s="3">
        <f t="shared" si="32"/>
        <v>1</v>
      </c>
      <c r="N146" s="3">
        <f t="shared" si="33"/>
        <v>0.37406388866582169</v>
      </c>
      <c r="O146" s="3">
        <f t="shared" si="34"/>
        <v>0.88888888888888895</v>
      </c>
      <c r="P146" s="3">
        <f t="shared" si="35"/>
        <v>-9.6910013008056392E-2</v>
      </c>
      <c r="Q146" s="3"/>
    </row>
    <row r="147" spans="1:17">
      <c r="A147" s="1" t="str">
        <f t="shared" si="24"/>
        <v>~ga~ : [ɡa]</v>
      </c>
      <c r="B147" s="2">
        <v>4</v>
      </c>
      <c r="C147" s="1" t="s">
        <v>336</v>
      </c>
      <c r="D147" s="3">
        <f t="shared" si="25"/>
        <v>1.9540791402051783E-3</v>
      </c>
      <c r="E147" s="1" t="str">
        <f t="shared" si="26"/>
        <v>~ga~</v>
      </c>
      <c r="F147" s="1" t="str">
        <f t="shared" si="27"/>
        <v>[ɡa]</v>
      </c>
      <c r="G147" s="5">
        <f t="shared" si="28"/>
        <v>2</v>
      </c>
      <c r="H147" s="5">
        <f t="shared" si="29"/>
        <v>2</v>
      </c>
      <c r="I147" s="5">
        <f t="shared" si="30"/>
        <v>2</v>
      </c>
      <c r="J147" s="3" cm="1">
        <f t="array" ref="J147">SUM(_xlfn._xlws.FILTER($D$2:$D$693,_xlfn.MAP($E$2:$E$693,_xlfn.LAMBDA(_xlpm.x,_xlpm.x=$E147))))</f>
        <v>2.4425989252564728E-3</v>
      </c>
      <c r="K147" s="3">
        <f t="shared" si="31"/>
        <v>0.8</v>
      </c>
      <c r="L147" s="3" cm="1">
        <f t="array" ref="L147">SUM(_xlfn._xlws.FILTER($D$2:$D$693,_xlfn.MAP($F$2:$F$693,_xlfn.LAMBDA(_xlpm.x,_xlpm.x=$F147))))</f>
        <v>1.9540791402051783E-3</v>
      </c>
      <c r="M147" s="3">
        <f t="shared" si="32"/>
        <v>1</v>
      </c>
      <c r="N147" s="3">
        <f t="shared" si="33"/>
        <v>0.37406388866582169</v>
      </c>
      <c r="O147" s="3">
        <f t="shared" si="34"/>
        <v>0.88888888888888895</v>
      </c>
      <c r="P147" s="3">
        <f t="shared" si="35"/>
        <v>-9.6910013008056392E-2</v>
      </c>
      <c r="Q147" s="3"/>
    </row>
    <row r="148" spans="1:17">
      <c r="A148" s="1" t="str">
        <f t="shared" si="24"/>
        <v>~re~ : [ʁe]</v>
      </c>
      <c r="B148" s="2">
        <v>30</v>
      </c>
      <c r="C148" s="1" t="s">
        <v>347</v>
      </c>
      <c r="D148" s="3">
        <f t="shared" si="25"/>
        <v>1.4655593551538837E-2</v>
      </c>
      <c r="E148" s="3" t="str">
        <f t="shared" si="26"/>
        <v>~re~</v>
      </c>
      <c r="F148" s="3" t="str">
        <f t="shared" si="27"/>
        <v>[ʁe]</v>
      </c>
      <c r="G148" s="5">
        <f t="shared" si="28"/>
        <v>2</v>
      </c>
      <c r="H148" s="5">
        <f t="shared" si="29"/>
        <v>2</v>
      </c>
      <c r="I148" s="5">
        <f t="shared" si="30"/>
        <v>2</v>
      </c>
      <c r="J148" s="3" cm="1">
        <f t="array" ref="J148">SUM(_xlfn._xlws.FILTER($D$2:$D$693,_xlfn.MAP($E$2:$E$693,_xlfn.LAMBDA(_xlpm.x,_xlpm.x=$E148))))</f>
        <v>1.8075232046897899E-2</v>
      </c>
      <c r="K148" s="3">
        <f t="shared" si="31"/>
        <v>0.81081081081081086</v>
      </c>
      <c r="L148" s="3" cm="1">
        <f t="array" ref="L148">SUM(_xlfn._xlws.FILTER($D$2:$D$693,_xlfn.MAP($F$2:$F$693,_xlfn.LAMBDA(_xlpm.x,_xlpm.x=$F148))))</f>
        <v>1.4655593551538837E-2</v>
      </c>
      <c r="M148" s="3">
        <f t="shared" si="32"/>
        <v>1</v>
      </c>
      <c r="N148" s="3">
        <f t="shared" si="33"/>
        <v>0.80407988817019471</v>
      </c>
      <c r="O148" s="3">
        <f t="shared" si="34"/>
        <v>0.89552238805970141</v>
      </c>
      <c r="P148" s="3">
        <f t="shared" si="35"/>
        <v>-9.1080469347332535E-2</v>
      </c>
      <c r="Q148" s="3"/>
    </row>
    <row r="149" spans="1:17">
      <c r="A149" s="1" t="str">
        <f t="shared" si="24"/>
        <v>~ha~ : [ha]</v>
      </c>
      <c r="B149" s="2">
        <v>9</v>
      </c>
      <c r="C149" s="1" t="s">
        <v>86</v>
      </c>
      <c r="D149" s="3">
        <f t="shared" si="25"/>
        <v>4.3966780654616511E-3</v>
      </c>
      <c r="E149" s="1" t="str">
        <f t="shared" si="26"/>
        <v>~ha~</v>
      </c>
      <c r="F149" s="1" t="str">
        <f t="shared" si="27"/>
        <v>[ha]</v>
      </c>
      <c r="G149" s="5">
        <f t="shared" si="28"/>
        <v>2</v>
      </c>
      <c r="H149" s="5">
        <f t="shared" si="29"/>
        <v>2</v>
      </c>
      <c r="I149" s="5">
        <f t="shared" si="30"/>
        <v>2</v>
      </c>
      <c r="J149" s="3" cm="1">
        <f t="array" ref="J149">SUM(_xlfn._xlws.FILTER($D$2:$D$693,_xlfn.MAP($E$2:$E$693,_xlfn.LAMBDA(_xlpm.x,_xlpm.x=$E149))))</f>
        <v>5.3737176355642402E-3</v>
      </c>
      <c r="K149" s="3">
        <f t="shared" si="31"/>
        <v>0.81818181818181823</v>
      </c>
      <c r="L149" s="3" cm="1">
        <f t="array" ref="L149">SUM(_xlfn._xlws.FILTER($D$2:$D$693,_xlfn.MAP($F$2:$F$693,_xlfn.LAMBDA(_xlpm.x,_xlpm.x=$F149))))</f>
        <v>4.3966780654616511E-3</v>
      </c>
      <c r="M149" s="3">
        <f t="shared" si="32"/>
        <v>1</v>
      </c>
      <c r="N149" s="3">
        <f t="shared" si="33"/>
        <v>0.54185399219516617</v>
      </c>
      <c r="O149" s="3">
        <f t="shared" si="34"/>
        <v>0.9</v>
      </c>
      <c r="P149" s="3">
        <f t="shared" si="35"/>
        <v>-8.7150175718900144E-2</v>
      </c>
      <c r="Q149" s="3"/>
    </row>
    <row r="150" spans="1:17">
      <c r="A150" s="1" t="str">
        <f t="shared" si="24"/>
        <v>~wa~ : [va]</v>
      </c>
      <c r="B150" s="2">
        <v>8</v>
      </c>
      <c r="C150" s="1" t="s">
        <v>289</v>
      </c>
      <c r="D150" s="3">
        <f t="shared" si="25"/>
        <v>3.9081582804103565E-3</v>
      </c>
      <c r="E150" s="1" t="str">
        <f t="shared" si="26"/>
        <v>~wa~</v>
      </c>
      <c r="F150" s="1" t="str">
        <f t="shared" si="27"/>
        <v>[va]</v>
      </c>
      <c r="G150" s="5">
        <f t="shared" si="28"/>
        <v>2</v>
      </c>
      <c r="H150" s="5">
        <f t="shared" si="29"/>
        <v>2</v>
      </c>
      <c r="I150" s="5">
        <f t="shared" si="30"/>
        <v>2</v>
      </c>
      <c r="J150" s="3" cm="1">
        <f t="array" ref="J150">SUM(_xlfn._xlws.FILTER($D$2:$D$693,_xlfn.MAP($E$2:$E$693,_xlfn.LAMBDA(_xlpm.x,_xlpm.x=$E150))))</f>
        <v>5.8622374206155348E-3</v>
      </c>
      <c r="K150" s="3">
        <f t="shared" si="31"/>
        <v>0.66666666666666663</v>
      </c>
      <c r="L150" s="3" cm="1">
        <f t="array" ref="L150">SUM(_xlfn._xlws.FILTER($D$2:$D$693,_xlfn.MAP($F$2:$F$693,_xlfn.LAMBDA(_xlpm.x,_xlpm.x=$F150))))</f>
        <v>4.8851978505129456E-3</v>
      </c>
      <c r="M150" s="3">
        <f t="shared" si="32"/>
        <v>0.8</v>
      </c>
      <c r="N150" s="3">
        <f t="shared" si="33"/>
        <v>0.41782635415113673</v>
      </c>
      <c r="O150" s="3">
        <f t="shared" si="34"/>
        <v>0.72727272727272718</v>
      </c>
      <c r="P150" s="3">
        <f t="shared" si="35"/>
        <v>-7.9181246047624873E-2</v>
      </c>
      <c r="Q150" s="3"/>
    </row>
    <row r="151" spans="1:17">
      <c r="A151" s="1" t="str">
        <f t="shared" si="24"/>
        <v>~mu~ : [mʊ]</v>
      </c>
      <c r="B151" s="2">
        <v>5</v>
      </c>
      <c r="C151" s="1" t="s">
        <v>176</v>
      </c>
      <c r="D151" s="3">
        <f t="shared" si="25"/>
        <v>2.4425989252564728E-3</v>
      </c>
      <c r="E151" s="1" t="str">
        <f t="shared" si="26"/>
        <v>~mu~</v>
      </c>
      <c r="F151" s="1" t="str">
        <f t="shared" si="27"/>
        <v>[mʊ]</v>
      </c>
      <c r="G151" s="5">
        <f t="shared" si="28"/>
        <v>2</v>
      </c>
      <c r="H151" s="5">
        <f t="shared" si="29"/>
        <v>2</v>
      </c>
      <c r="I151" s="5">
        <f t="shared" si="30"/>
        <v>2</v>
      </c>
      <c r="J151" s="3" cm="1">
        <f t="array" ref="J151">SUM(_xlfn._xlws.FILTER($D$2:$D$693,_xlfn.MAP($E$2:$E$693,_xlfn.LAMBDA(_xlpm.x,_xlpm.x=$E151))))</f>
        <v>2.9311187103077674E-3</v>
      </c>
      <c r="K151" s="3">
        <f t="shared" si="31"/>
        <v>0.83333333333333337</v>
      </c>
      <c r="L151" s="3" cm="1">
        <f t="array" ref="L151">SUM(_xlfn._xlws.FILTER($D$2:$D$693,_xlfn.MAP($F$2:$F$693,_xlfn.LAMBDA(_xlpm.x,_xlpm.x=$F151))))</f>
        <v>2.4425989252564728E-3</v>
      </c>
      <c r="M151" s="3">
        <f t="shared" si="32"/>
        <v>1</v>
      </c>
      <c r="N151" s="3">
        <f t="shared" si="33"/>
        <v>0.42590339550710871</v>
      </c>
      <c r="O151" s="3">
        <f t="shared" si="34"/>
        <v>0.90909090909090906</v>
      </c>
      <c r="P151" s="3">
        <f t="shared" si="35"/>
        <v>-7.9181246047624804E-2</v>
      </c>
      <c r="Q151" s="3"/>
    </row>
    <row r="152" spans="1:17">
      <c r="A152" s="1" t="str">
        <f t="shared" si="24"/>
        <v>~tu~ : [tuː]</v>
      </c>
      <c r="B152" s="2">
        <v>5</v>
      </c>
      <c r="C152" s="1" t="s">
        <v>280</v>
      </c>
      <c r="D152" s="3">
        <f t="shared" si="25"/>
        <v>2.4425989252564728E-3</v>
      </c>
      <c r="E152" s="1" t="str">
        <f t="shared" si="26"/>
        <v>~tu~</v>
      </c>
      <c r="F152" s="1" t="str">
        <f t="shared" si="27"/>
        <v>[tuː]</v>
      </c>
      <c r="G152" s="5">
        <f t="shared" si="28"/>
        <v>2</v>
      </c>
      <c r="H152" s="5">
        <f t="shared" si="29"/>
        <v>3</v>
      </c>
      <c r="I152" s="5">
        <f t="shared" si="30"/>
        <v>3</v>
      </c>
      <c r="J152" s="3" cm="1">
        <f t="array" ref="J152">SUM(_xlfn._xlws.FILTER($D$2:$D$693,_xlfn.MAP($E$2:$E$693,_xlfn.LAMBDA(_xlpm.x,_xlpm.x=$E152))))</f>
        <v>2.9311187103077674E-3</v>
      </c>
      <c r="K152" s="3">
        <f t="shared" si="31"/>
        <v>0.83333333333333337</v>
      </c>
      <c r="L152" s="3" cm="1">
        <f t="array" ref="L152">SUM(_xlfn._xlws.FILTER($D$2:$D$693,_xlfn.MAP($F$2:$F$693,_xlfn.LAMBDA(_xlpm.x,_xlpm.x=$F152))))</f>
        <v>2.4425989252564728E-3</v>
      </c>
      <c r="M152" s="3">
        <f t="shared" si="32"/>
        <v>1</v>
      </c>
      <c r="N152" s="3">
        <f t="shared" si="33"/>
        <v>0.49445852986793987</v>
      </c>
      <c r="O152" s="3">
        <f t="shared" si="34"/>
        <v>0.90909090909090906</v>
      </c>
      <c r="P152" s="3">
        <f t="shared" si="35"/>
        <v>-7.9181246047624804E-2</v>
      </c>
      <c r="Q152" s="3"/>
    </row>
    <row r="153" spans="1:17">
      <c r="A153" s="1" t="str">
        <f t="shared" si="24"/>
        <v>~ni~ : [nɪ]</v>
      </c>
      <c r="B153" s="2">
        <v>6</v>
      </c>
      <c r="C153" s="1" t="s">
        <v>210</v>
      </c>
      <c r="D153" s="3">
        <f t="shared" si="25"/>
        <v>2.9311187103077674E-3</v>
      </c>
      <c r="E153" s="3" t="str">
        <f t="shared" si="26"/>
        <v>~ni~</v>
      </c>
      <c r="F153" s="3" t="str">
        <f t="shared" si="27"/>
        <v>[nɪ]</v>
      </c>
      <c r="G153" s="5">
        <f t="shared" si="28"/>
        <v>2</v>
      </c>
      <c r="H153" s="5">
        <f t="shared" si="29"/>
        <v>2</v>
      </c>
      <c r="I153" s="5">
        <f t="shared" si="30"/>
        <v>2</v>
      </c>
      <c r="J153" s="3" cm="1">
        <f t="array" ref="J153">SUM(_xlfn._xlws.FILTER($D$2:$D$693,_xlfn.MAP($E$2:$E$693,_xlfn.LAMBDA(_xlpm.x,_xlpm.x=$E153))))</f>
        <v>3.4196384953590619E-3</v>
      </c>
      <c r="K153" s="3">
        <f t="shared" si="31"/>
        <v>0.8571428571428571</v>
      </c>
      <c r="L153" s="3" cm="1">
        <f t="array" ref="L153">SUM(_xlfn._xlws.FILTER($D$2:$D$693,_xlfn.MAP($F$2:$F$693,_xlfn.LAMBDA(_xlpm.x,_xlpm.x=$F153))))</f>
        <v>2.9311187103077674E-3</v>
      </c>
      <c r="M153" s="3">
        <f t="shared" si="32"/>
        <v>1</v>
      </c>
      <c r="N153" s="3">
        <f t="shared" si="33"/>
        <v>0.46966127874670288</v>
      </c>
      <c r="O153" s="3">
        <f t="shared" si="34"/>
        <v>0.92307692307692302</v>
      </c>
      <c r="P153" s="3">
        <f t="shared" si="35"/>
        <v>-6.6946789630613221E-2</v>
      </c>
      <c r="Q153" s="3"/>
    </row>
    <row r="154" spans="1:17">
      <c r="A154" s="1" t="str">
        <f t="shared" si="24"/>
        <v>~si~ : [zɪ]</v>
      </c>
      <c r="B154" s="2">
        <v>12</v>
      </c>
      <c r="C154" s="1" t="s">
        <v>320</v>
      </c>
      <c r="D154" s="3">
        <f t="shared" si="25"/>
        <v>5.8622374206155348E-3</v>
      </c>
      <c r="E154" s="1" t="str">
        <f t="shared" si="26"/>
        <v>~si~</v>
      </c>
      <c r="F154" s="1" t="str">
        <f t="shared" si="27"/>
        <v>[zɪ]</v>
      </c>
      <c r="G154" s="5">
        <f t="shared" si="28"/>
        <v>2</v>
      </c>
      <c r="H154" s="5">
        <f t="shared" si="29"/>
        <v>2</v>
      </c>
      <c r="I154" s="5">
        <f t="shared" si="30"/>
        <v>2</v>
      </c>
      <c r="J154" s="3" cm="1">
        <f t="array" ref="J154">SUM(_xlfn._xlws.FILTER($D$2:$D$693,_xlfn.MAP($E$2:$E$693,_xlfn.LAMBDA(_xlpm.x,_xlpm.x=$E154))))</f>
        <v>6.8392769907181239E-3</v>
      </c>
      <c r="K154" s="3">
        <f t="shared" si="31"/>
        <v>0.8571428571428571</v>
      </c>
      <c r="L154" s="3" cm="1">
        <f t="array" ref="L154">SUM(_xlfn._xlws.FILTER($D$2:$D$693,_xlfn.MAP($F$2:$F$693,_xlfn.LAMBDA(_xlpm.x,_xlpm.x=$F154))))</f>
        <v>5.8622374206155348E-3</v>
      </c>
      <c r="M154" s="3">
        <f t="shared" si="32"/>
        <v>1</v>
      </c>
      <c r="N154" s="3">
        <f t="shared" si="33"/>
        <v>0.61907143848894963</v>
      </c>
      <c r="O154" s="3">
        <f t="shared" si="34"/>
        <v>0.92307692307692302</v>
      </c>
      <c r="P154" s="3">
        <f t="shared" si="35"/>
        <v>-6.6946789630613221E-2</v>
      </c>
      <c r="Q154" s="3"/>
    </row>
    <row r="155" spans="1:17">
      <c r="A155" s="1" t="str">
        <f t="shared" si="24"/>
        <v>~me~ : [me]</v>
      </c>
      <c r="B155" s="2">
        <v>8</v>
      </c>
      <c r="C155" s="1" t="s">
        <v>165</v>
      </c>
      <c r="D155" s="3">
        <f t="shared" si="25"/>
        <v>3.9081582804103565E-3</v>
      </c>
      <c r="E155" s="1" t="str">
        <f t="shared" si="26"/>
        <v>~me~</v>
      </c>
      <c r="F155" s="1" t="str">
        <f t="shared" si="27"/>
        <v>[me]</v>
      </c>
      <c r="G155" s="5">
        <f t="shared" si="28"/>
        <v>2</v>
      </c>
      <c r="H155" s="5">
        <f t="shared" si="29"/>
        <v>2</v>
      </c>
      <c r="I155" s="5">
        <f t="shared" si="30"/>
        <v>2</v>
      </c>
      <c r="J155" s="3" cm="1">
        <f t="array" ref="J155">SUM(_xlfn._xlws.FILTER($D$2:$D$693,_xlfn.MAP($E$2:$E$693,_xlfn.LAMBDA(_xlpm.x,_xlpm.x=$E155))))</f>
        <v>7.3277967757694185E-3</v>
      </c>
      <c r="K155" s="3">
        <f t="shared" si="31"/>
        <v>0.53333333333333333</v>
      </c>
      <c r="L155" s="3" cm="1">
        <f t="array" ref="L155">SUM(_xlfn._xlws.FILTER($D$2:$D$693,_xlfn.MAP($F$2:$F$693,_xlfn.LAMBDA(_xlpm.x,_xlpm.x=$F155))))</f>
        <v>6.3507572056668293E-3</v>
      </c>
      <c r="M155" s="3">
        <f t="shared" si="32"/>
        <v>0.61538461538461542</v>
      </c>
      <c r="N155" s="3">
        <f t="shared" si="33"/>
        <v>0.32829213540446461</v>
      </c>
      <c r="O155" s="3">
        <f t="shared" si="34"/>
        <v>0.57142857142857151</v>
      </c>
      <c r="P155" s="3">
        <f t="shared" si="35"/>
        <v>-6.2147906748844517E-2</v>
      </c>
      <c r="Q155" s="3"/>
    </row>
    <row r="156" spans="1:17">
      <c r="A156" s="1" t="str">
        <f t="shared" si="24"/>
        <v>~wo~ : [vɔ]</v>
      </c>
      <c r="B156" s="2">
        <v>7</v>
      </c>
      <c r="C156" s="1" t="s">
        <v>301</v>
      </c>
      <c r="D156" s="3">
        <f t="shared" si="25"/>
        <v>3.4196384953590619E-3</v>
      </c>
      <c r="E156" s="1" t="str">
        <f t="shared" si="26"/>
        <v>~wo~</v>
      </c>
      <c r="F156" s="1" t="str">
        <f t="shared" si="27"/>
        <v>[vɔ]</v>
      </c>
      <c r="G156" s="5">
        <f t="shared" si="28"/>
        <v>2</v>
      </c>
      <c r="H156" s="5">
        <f t="shared" si="29"/>
        <v>2</v>
      </c>
      <c r="I156" s="5">
        <f t="shared" si="30"/>
        <v>2</v>
      </c>
      <c r="J156" s="3" cm="1">
        <f t="array" ref="J156">SUM(_xlfn._xlws.FILTER($D$2:$D$693,_xlfn.MAP($E$2:$E$693,_xlfn.LAMBDA(_xlpm.x,_xlpm.x=$E156))))</f>
        <v>3.9081582804103565E-3</v>
      </c>
      <c r="K156" s="3">
        <f t="shared" si="31"/>
        <v>0.875</v>
      </c>
      <c r="L156" s="3" cm="1">
        <f t="array" ref="L156">SUM(_xlfn._xlws.FILTER($D$2:$D$693,_xlfn.MAP($F$2:$F$693,_xlfn.LAMBDA(_xlpm.x,_xlpm.x=$F156))))</f>
        <v>3.4196384953590619E-3</v>
      </c>
      <c r="M156" s="3">
        <f t="shared" si="32"/>
        <v>1</v>
      </c>
      <c r="N156" s="3">
        <f t="shared" si="33"/>
        <v>0.50746672642095658</v>
      </c>
      <c r="O156" s="3">
        <f t="shared" si="34"/>
        <v>0.93333333333333335</v>
      </c>
      <c r="P156" s="3">
        <f t="shared" si="35"/>
        <v>-5.7991946977686754E-2</v>
      </c>
      <c r="Q156" s="3"/>
    </row>
    <row r="157" spans="1:17">
      <c r="A157" s="1" t="str">
        <f t="shared" si="24"/>
        <v>~so~ : [zɔ]</v>
      </c>
      <c r="B157" s="2">
        <v>7</v>
      </c>
      <c r="C157" s="1" t="s">
        <v>321</v>
      </c>
      <c r="D157" s="3">
        <f t="shared" si="25"/>
        <v>3.4196384953590619E-3</v>
      </c>
      <c r="E157" s="1" t="str">
        <f t="shared" si="26"/>
        <v>~so~</v>
      </c>
      <c r="F157" s="1" t="str">
        <f t="shared" si="27"/>
        <v>[zɔ]</v>
      </c>
      <c r="G157" s="5">
        <f t="shared" si="28"/>
        <v>2</v>
      </c>
      <c r="H157" s="5">
        <f t="shared" si="29"/>
        <v>2</v>
      </c>
      <c r="I157" s="5">
        <f t="shared" si="30"/>
        <v>2</v>
      </c>
      <c r="J157" s="3" cm="1">
        <f t="array" ref="J157">SUM(_xlfn._xlws.FILTER($D$2:$D$693,_xlfn.MAP($E$2:$E$693,_xlfn.LAMBDA(_xlpm.x,_xlpm.x=$E157))))</f>
        <v>3.9081582804103565E-3</v>
      </c>
      <c r="K157" s="3">
        <f t="shared" si="31"/>
        <v>0.875</v>
      </c>
      <c r="L157" s="3" cm="1">
        <f t="array" ref="L157">SUM(_xlfn._xlws.FILTER($D$2:$D$693,_xlfn.MAP($F$2:$F$693,_xlfn.LAMBDA(_xlpm.x,_xlpm.x=$F157))))</f>
        <v>3.4196384953590619E-3</v>
      </c>
      <c r="M157" s="3">
        <f t="shared" si="32"/>
        <v>1</v>
      </c>
      <c r="N157" s="3">
        <f t="shared" si="33"/>
        <v>0.50746672642095658</v>
      </c>
      <c r="O157" s="3">
        <f t="shared" si="34"/>
        <v>0.93333333333333335</v>
      </c>
      <c r="P157" s="3">
        <f t="shared" si="35"/>
        <v>-5.7991946977686754E-2</v>
      </c>
      <c r="Q157" s="3"/>
    </row>
    <row r="158" spans="1:17">
      <c r="A158" s="1" t="str">
        <f t="shared" si="24"/>
        <v>~to~ : [toː]</v>
      </c>
      <c r="B158" s="2">
        <v>8</v>
      </c>
      <c r="C158" s="1" t="s">
        <v>266</v>
      </c>
      <c r="D158" s="3">
        <f t="shared" si="25"/>
        <v>3.9081582804103565E-3</v>
      </c>
      <c r="E158" s="3" t="str">
        <f t="shared" si="26"/>
        <v>~to~</v>
      </c>
      <c r="F158" s="3" t="str">
        <f t="shared" si="27"/>
        <v>[toː]</v>
      </c>
      <c r="G158" s="5">
        <f t="shared" si="28"/>
        <v>2</v>
      </c>
      <c r="H158" s="5">
        <f t="shared" si="29"/>
        <v>3</v>
      </c>
      <c r="I158" s="5">
        <f t="shared" si="30"/>
        <v>3</v>
      </c>
      <c r="J158" s="3" cm="1">
        <f t="array" ref="J158">SUM(_xlfn._xlws.FILTER($D$2:$D$693,_xlfn.MAP($E$2:$E$693,_xlfn.LAMBDA(_xlpm.x,_xlpm.x=$E158))))</f>
        <v>4.3966780654616511E-3</v>
      </c>
      <c r="K158" s="3">
        <f t="shared" si="31"/>
        <v>0.88888888888888884</v>
      </c>
      <c r="L158" s="3" cm="1">
        <f t="array" ref="L158">SUM(_xlfn._xlws.FILTER($D$2:$D$693,_xlfn.MAP($F$2:$F$693,_xlfn.LAMBDA(_xlpm.x,_xlpm.x=$F158))))</f>
        <v>3.9081582804103565E-3</v>
      </c>
      <c r="M158" s="3">
        <f t="shared" si="32"/>
        <v>1</v>
      </c>
      <c r="N158" s="3">
        <f t="shared" si="33"/>
        <v>0.62775236796274669</v>
      </c>
      <c r="O158" s="3">
        <f t="shared" si="34"/>
        <v>0.94117647058823528</v>
      </c>
      <c r="P158" s="3">
        <f t="shared" si="35"/>
        <v>-5.1152522447381311E-2</v>
      </c>
      <c r="Q158" s="3"/>
    </row>
    <row r="159" spans="1:17">
      <c r="A159" s="1" t="str">
        <f t="shared" si="24"/>
        <v>~ru~ : [ʁʊ]</v>
      </c>
      <c r="B159" s="2">
        <v>8</v>
      </c>
      <c r="C159" s="1" t="s">
        <v>412</v>
      </c>
      <c r="D159" s="3">
        <f t="shared" si="25"/>
        <v>3.9081582804103565E-3</v>
      </c>
      <c r="E159" s="1" t="str">
        <f t="shared" si="26"/>
        <v>~ru~</v>
      </c>
      <c r="F159" s="1" t="str">
        <f t="shared" si="27"/>
        <v>[ʁʊ]</v>
      </c>
      <c r="G159" s="5">
        <f t="shared" si="28"/>
        <v>2</v>
      </c>
      <c r="H159" s="5">
        <f t="shared" si="29"/>
        <v>2</v>
      </c>
      <c r="I159" s="5">
        <f t="shared" si="30"/>
        <v>2</v>
      </c>
      <c r="J159" s="3" cm="1">
        <f t="array" ref="J159">SUM(_xlfn._xlws.FILTER($D$2:$D$693,_xlfn.MAP($E$2:$E$693,_xlfn.LAMBDA(_xlpm.x,_xlpm.x=$E159))))</f>
        <v>4.3966780654616511E-3</v>
      </c>
      <c r="K159" s="3">
        <f t="shared" si="31"/>
        <v>0.88888888888888884</v>
      </c>
      <c r="L159" s="3" cm="1">
        <f t="array" ref="L159">SUM(_xlfn._xlws.FILTER($D$2:$D$693,_xlfn.MAP($F$2:$F$693,_xlfn.LAMBDA(_xlpm.x,_xlpm.x=$F159))))</f>
        <v>3.9081582804103565E-3</v>
      </c>
      <c r="M159" s="3">
        <f t="shared" si="32"/>
        <v>1</v>
      </c>
      <c r="N159" s="3">
        <f t="shared" si="33"/>
        <v>0.54071645831323578</v>
      </c>
      <c r="O159" s="3">
        <f t="shared" si="34"/>
        <v>0.94117647058823528</v>
      </c>
      <c r="P159" s="3">
        <f t="shared" si="35"/>
        <v>-5.1152522447381311E-2</v>
      </c>
      <c r="Q159" s="3"/>
    </row>
    <row r="160" spans="1:17">
      <c r="A160" s="1" t="str">
        <f t="shared" si="24"/>
        <v>~zu~ : [tsuː]</v>
      </c>
      <c r="B160" s="2">
        <v>9</v>
      </c>
      <c r="C160" s="1" t="s">
        <v>276</v>
      </c>
      <c r="D160" s="3">
        <f t="shared" si="25"/>
        <v>4.3966780654616511E-3</v>
      </c>
      <c r="E160" s="3" t="str">
        <f t="shared" si="26"/>
        <v>~zu~</v>
      </c>
      <c r="F160" s="3" t="str">
        <f t="shared" si="27"/>
        <v>[tsuː]</v>
      </c>
      <c r="G160" s="5">
        <f t="shared" si="28"/>
        <v>2</v>
      </c>
      <c r="H160" s="5">
        <f t="shared" si="29"/>
        <v>4</v>
      </c>
      <c r="I160" s="5">
        <f t="shared" si="30"/>
        <v>4</v>
      </c>
      <c r="J160" s="3" cm="1">
        <f t="array" ref="J160">SUM(_xlfn._xlws.FILTER($D$2:$D$693,_xlfn.MAP($E$2:$E$693,_xlfn.LAMBDA(_xlpm.x,_xlpm.x=$E160))))</f>
        <v>4.8851978505129456E-3</v>
      </c>
      <c r="K160" s="3">
        <f t="shared" si="31"/>
        <v>0.9</v>
      </c>
      <c r="L160" s="3" cm="1">
        <f t="array" ref="L160">SUM(_xlfn._xlws.FILTER($D$2:$D$693,_xlfn.MAP($F$2:$F$693,_xlfn.LAMBDA(_xlpm.x,_xlpm.x=$F160))))</f>
        <v>4.3966780654616511E-3</v>
      </c>
      <c r="M160" s="3">
        <f t="shared" si="32"/>
        <v>1</v>
      </c>
      <c r="N160" s="3">
        <f t="shared" si="33"/>
        <v>0.73719592141608348</v>
      </c>
      <c r="O160" s="3">
        <f t="shared" si="34"/>
        <v>0.94736842105263164</v>
      </c>
      <c r="P160" s="3">
        <f t="shared" si="35"/>
        <v>-4.5757490560675115E-2</v>
      </c>
      <c r="Q160" s="3"/>
    </row>
    <row r="161" spans="1:17">
      <c r="A161" s="1" t="str">
        <f t="shared" si="24"/>
        <v>~vo~ : [fɔ]</v>
      </c>
      <c r="B161" s="2">
        <v>3</v>
      </c>
      <c r="C161" s="1" t="s">
        <v>80</v>
      </c>
      <c r="D161" s="3">
        <f t="shared" si="25"/>
        <v>1.4655593551538837E-3</v>
      </c>
      <c r="E161" s="3" t="str">
        <f t="shared" si="26"/>
        <v>~vo~</v>
      </c>
      <c r="F161" s="3" t="str">
        <f t="shared" si="27"/>
        <v>[fɔ]</v>
      </c>
      <c r="G161" s="5">
        <f t="shared" si="28"/>
        <v>2</v>
      </c>
      <c r="H161" s="5">
        <f t="shared" si="29"/>
        <v>2</v>
      </c>
      <c r="I161" s="5">
        <f t="shared" si="30"/>
        <v>2</v>
      </c>
      <c r="J161" s="3" cm="1">
        <f t="array" ref="J161">SUM(_xlfn._xlws.FILTER($D$2:$D$693,_xlfn.MAP($E$2:$E$693,_xlfn.LAMBDA(_xlpm.x,_xlpm.x=$E161))))</f>
        <v>5.3737176355642402E-3</v>
      </c>
      <c r="K161" s="3">
        <f t="shared" si="31"/>
        <v>0.27272727272727271</v>
      </c>
      <c r="L161" s="3" cm="1">
        <f t="array" ref="L161">SUM(_xlfn._xlws.FILTER($D$2:$D$693,_xlfn.MAP($F$2:$F$693,_xlfn.LAMBDA(_xlpm.x,_xlpm.x=$F161))))</f>
        <v>4.8851978505129456E-3</v>
      </c>
      <c r="M161" s="3">
        <f t="shared" si="32"/>
        <v>0.3</v>
      </c>
      <c r="N161" s="3">
        <f t="shared" si="33"/>
        <v>0.10356463804509317</v>
      </c>
      <c r="O161" s="3">
        <f t="shared" si="34"/>
        <v>0.28571428571428564</v>
      </c>
      <c r="P161" s="3">
        <f t="shared" si="35"/>
        <v>-4.1392685158225057E-2</v>
      </c>
      <c r="Q161" s="3"/>
    </row>
    <row r="162" spans="1:17">
      <c r="A162" s="1" t="str">
        <f t="shared" si="24"/>
        <v>~wi~ : [vɪ]</v>
      </c>
      <c r="B162" s="2">
        <v>10</v>
      </c>
      <c r="C162" s="1" t="s">
        <v>300</v>
      </c>
      <c r="D162" s="3">
        <f t="shared" si="25"/>
        <v>4.8851978505129456E-3</v>
      </c>
      <c r="E162" s="1" t="str">
        <f t="shared" si="26"/>
        <v>~wi~</v>
      </c>
      <c r="F162" s="1" t="str">
        <f t="shared" si="27"/>
        <v>[vɪ]</v>
      </c>
      <c r="G162" s="5">
        <f t="shared" si="28"/>
        <v>2</v>
      </c>
      <c r="H162" s="5">
        <f t="shared" si="29"/>
        <v>2</v>
      </c>
      <c r="I162" s="5">
        <f t="shared" si="30"/>
        <v>2</v>
      </c>
      <c r="J162" s="3" cm="1">
        <f t="array" ref="J162">SUM(_xlfn._xlws.FILTER($D$2:$D$693,_xlfn.MAP($E$2:$E$693,_xlfn.LAMBDA(_xlpm.x,_xlpm.x=$E162))))</f>
        <v>5.3737176355642402E-3</v>
      </c>
      <c r="K162" s="3">
        <f t="shared" si="31"/>
        <v>0.90909090909090906</v>
      </c>
      <c r="L162" s="3" cm="1">
        <f t="array" ref="L162">SUM(_xlfn._xlws.FILTER($D$2:$D$693,_xlfn.MAP($F$2:$F$693,_xlfn.LAMBDA(_xlpm.x,_xlpm.x=$F162))))</f>
        <v>4.8851978505129456E-3</v>
      </c>
      <c r="M162" s="3">
        <f t="shared" si="32"/>
        <v>1</v>
      </c>
      <c r="N162" s="3">
        <f t="shared" si="33"/>
        <v>0.59712463904320423</v>
      </c>
      <c r="O162" s="3">
        <f t="shared" si="34"/>
        <v>0.95238095238095233</v>
      </c>
      <c r="P162" s="3">
        <f t="shared" si="35"/>
        <v>-4.1392685158225057E-2</v>
      </c>
      <c r="Q162" s="3"/>
    </row>
    <row r="163" spans="1:17">
      <c r="A163" s="1" t="str">
        <f t="shared" si="24"/>
        <v>~ko~ : [kɔ]</v>
      </c>
      <c r="B163" s="2">
        <v>11</v>
      </c>
      <c r="C163" s="1" t="s">
        <v>121</v>
      </c>
      <c r="D163" s="3">
        <f t="shared" si="25"/>
        <v>5.3737176355642402E-3</v>
      </c>
      <c r="E163" s="3" t="str">
        <f t="shared" si="26"/>
        <v>~ko~</v>
      </c>
      <c r="F163" s="3" t="str">
        <f t="shared" si="27"/>
        <v>[kɔ]</v>
      </c>
      <c r="G163" s="5">
        <f t="shared" si="28"/>
        <v>2</v>
      </c>
      <c r="H163" s="5">
        <f t="shared" si="29"/>
        <v>2</v>
      </c>
      <c r="I163" s="5">
        <f t="shared" si="30"/>
        <v>2</v>
      </c>
      <c r="J163" s="3" cm="1">
        <f t="array" ref="J163">SUM(_xlfn._xlws.FILTER($D$2:$D$693,_xlfn.MAP($E$2:$E$693,_xlfn.LAMBDA(_xlpm.x,_xlpm.x=$E163))))</f>
        <v>6.3507572056668293E-3</v>
      </c>
      <c r="K163" s="3">
        <f t="shared" si="31"/>
        <v>0.84615384615384615</v>
      </c>
      <c r="L163" s="3" cm="1">
        <f t="array" ref="L163">SUM(_xlfn._xlws.FILTER($D$2:$D$693,_xlfn.MAP($F$2:$F$693,_xlfn.LAMBDA(_xlpm.x,_xlpm.x=$F163))))</f>
        <v>5.8622374206155348E-3</v>
      </c>
      <c r="M163" s="3">
        <f t="shared" si="32"/>
        <v>0.91666666666666663</v>
      </c>
      <c r="N163" s="3">
        <f t="shared" si="33"/>
        <v>0.57176402944032467</v>
      </c>
      <c r="O163" s="3">
        <f t="shared" si="34"/>
        <v>0.87999999999999989</v>
      </c>
      <c r="P163" s="3">
        <f t="shared" si="35"/>
        <v>-3.4762106259211917E-2</v>
      </c>
      <c r="Q163" s="3"/>
    </row>
    <row r="164" spans="1:17">
      <c r="A164" s="1" t="str">
        <f t="shared" si="24"/>
        <v>~ch~ : [ç]</v>
      </c>
      <c r="B164" s="2">
        <v>13</v>
      </c>
      <c r="C164" s="1" t="s">
        <v>29</v>
      </c>
      <c r="D164" s="3">
        <f t="shared" si="25"/>
        <v>6.3507572056668293E-3</v>
      </c>
      <c r="E164" s="1" t="str">
        <f t="shared" si="26"/>
        <v>~ch~</v>
      </c>
      <c r="F164" s="1" t="str">
        <f t="shared" si="27"/>
        <v>[ç]</v>
      </c>
      <c r="G164" s="5">
        <f t="shared" si="28"/>
        <v>2</v>
      </c>
      <c r="H164" s="5">
        <f t="shared" si="29"/>
        <v>1</v>
      </c>
      <c r="I164" s="5">
        <f t="shared" si="30"/>
        <v>2</v>
      </c>
      <c r="J164" s="3" cm="1">
        <f t="array" ref="J164">SUM(_xlfn._xlws.FILTER($D$2:$D$693,_xlfn.MAP($E$2:$E$693,_xlfn.LAMBDA(_xlpm.x,_xlpm.x=$E164))))</f>
        <v>1.3678553981436248E-2</v>
      </c>
      <c r="K164" s="3">
        <f t="shared" si="31"/>
        <v>0.4642857142857143</v>
      </c>
      <c r="L164" s="3" cm="1">
        <f t="array" ref="L164">SUM(_xlfn._xlws.FILTER($D$2:$D$693,_xlfn.MAP($F$2:$F$693,_xlfn.LAMBDA(_xlpm.x,_xlpm.x=$F164))))</f>
        <v>1.2701514411333659E-2</v>
      </c>
      <c r="M164" s="3">
        <f t="shared" si="32"/>
        <v>0.5</v>
      </c>
      <c r="N164" s="3">
        <f t="shared" si="33"/>
        <v>0.26329431866216219</v>
      </c>
      <c r="O164" s="3">
        <f t="shared" si="34"/>
        <v>0.48148148148148151</v>
      </c>
      <c r="P164" s="3">
        <f t="shared" si="35"/>
        <v>-3.2184683371401242E-2</v>
      </c>
      <c r="Q164" s="3"/>
    </row>
    <row r="165" spans="1:17">
      <c r="A165" s="1" t="str">
        <f t="shared" si="24"/>
        <v>~ce~ : [tsɛ]</v>
      </c>
      <c r="B165" s="2">
        <v>1</v>
      </c>
      <c r="C165" s="1" t="s">
        <v>480</v>
      </c>
      <c r="D165" s="3">
        <f t="shared" si="25"/>
        <v>4.8851978505129456E-4</v>
      </c>
      <c r="E165" s="3" t="str">
        <f t="shared" si="26"/>
        <v>~ce~</v>
      </c>
      <c r="F165" s="3" t="str">
        <f t="shared" si="27"/>
        <v>[tsɛ]</v>
      </c>
      <c r="G165" s="5">
        <f t="shared" si="28"/>
        <v>2</v>
      </c>
      <c r="H165" s="5">
        <f t="shared" si="29"/>
        <v>3</v>
      </c>
      <c r="I165" s="5">
        <f t="shared" si="30"/>
        <v>3</v>
      </c>
      <c r="J165" s="3" cm="1">
        <f t="array" ref="J165">SUM(_xlfn._xlws.FILTER($D$2:$D$693,_xlfn.MAP($E$2:$E$693,_xlfn.LAMBDA(_xlpm.x,_xlpm.x=$E165))))</f>
        <v>1.9540791402051783E-3</v>
      </c>
      <c r="K165" s="3">
        <f t="shared" si="31"/>
        <v>0.25</v>
      </c>
      <c r="L165" s="3" cm="1">
        <f t="array" ref="L165">SUM(_xlfn._xlws.FILTER($D$2:$D$693,_xlfn.MAP($F$2:$F$693,_xlfn.LAMBDA(_xlpm.x,_xlpm.x=$F165))))</f>
        <v>1.9540791402051783E-3</v>
      </c>
      <c r="M165" s="3">
        <f t="shared" si="32"/>
        <v>0.25</v>
      </c>
      <c r="N165" s="3">
        <f t="shared" si="33"/>
        <v>5.260273434363117E-2</v>
      </c>
      <c r="O165" s="3">
        <f t="shared" si="34"/>
        <v>0.25</v>
      </c>
      <c r="P165" s="3">
        <f t="shared" si="35"/>
        <v>0</v>
      </c>
      <c r="Q165" s="3"/>
    </row>
    <row r="166" spans="1:17">
      <c r="A166" s="1" t="str">
        <f t="shared" si="24"/>
        <v>~fü~ : [fʏː]</v>
      </c>
      <c r="B166" s="2">
        <v>2</v>
      </c>
      <c r="C166" s="1" t="s">
        <v>2011</v>
      </c>
      <c r="D166" s="3">
        <f t="shared" si="25"/>
        <v>9.7703957010258913E-4</v>
      </c>
      <c r="E166" s="3" t="str">
        <f t="shared" si="26"/>
        <v>~fü~</v>
      </c>
      <c r="F166" s="3" t="str">
        <f t="shared" si="27"/>
        <v>[fʏː]</v>
      </c>
      <c r="G166" s="5">
        <f t="shared" si="28"/>
        <v>2</v>
      </c>
      <c r="H166" s="5">
        <f t="shared" si="29"/>
        <v>3</v>
      </c>
      <c r="I166" s="5">
        <f t="shared" si="30"/>
        <v>3</v>
      </c>
      <c r="J166" s="3" cm="1">
        <f t="array" ref="J166">SUM(_xlfn._xlws.FILTER($D$2:$D$693,_xlfn.MAP($E$2:$E$693,_xlfn.LAMBDA(_xlpm.x,_xlpm.x=$E166))))</f>
        <v>1.9540791402051783E-3</v>
      </c>
      <c r="K166" s="3">
        <f t="shared" si="31"/>
        <v>0.5</v>
      </c>
      <c r="L166" s="3" cm="1">
        <f t="array" ref="L166">SUM(_xlfn._xlws.FILTER($D$2:$D$693,_xlfn.MAP($F$2:$F$693,_xlfn.LAMBDA(_xlpm.x,_xlpm.x=$F166))))</f>
        <v>1.9540791402051783E-3</v>
      </c>
      <c r="M166" s="3">
        <f t="shared" si="32"/>
        <v>0.5</v>
      </c>
      <c r="N166" s="3">
        <f t="shared" si="33"/>
        <v>0.1667467227401046</v>
      </c>
      <c r="O166" s="3">
        <f t="shared" si="34"/>
        <v>0.5</v>
      </c>
      <c r="P166" s="3">
        <f t="shared" si="35"/>
        <v>0</v>
      </c>
      <c r="Q166" s="3"/>
    </row>
    <row r="167" spans="1:17">
      <c r="A167" s="1" t="str">
        <f t="shared" si="24"/>
        <v>~kü~ : [kʏː]</v>
      </c>
      <c r="B167" s="2">
        <v>1</v>
      </c>
      <c r="C167" s="1" t="s">
        <v>2015</v>
      </c>
      <c r="D167" s="3">
        <f t="shared" si="25"/>
        <v>4.8851978505129456E-4</v>
      </c>
      <c r="E167" s="3" t="str">
        <f t="shared" si="26"/>
        <v>~kü~</v>
      </c>
      <c r="F167" s="3" t="str">
        <f t="shared" si="27"/>
        <v>[kʏː]</v>
      </c>
      <c r="G167" s="5">
        <f t="shared" si="28"/>
        <v>2</v>
      </c>
      <c r="H167" s="5">
        <f t="shared" si="29"/>
        <v>3</v>
      </c>
      <c r="I167" s="5">
        <f t="shared" si="30"/>
        <v>3</v>
      </c>
      <c r="J167" s="3" cm="1">
        <f t="array" ref="J167">SUM(_xlfn._xlws.FILTER($D$2:$D$693,_xlfn.MAP($E$2:$E$693,_xlfn.LAMBDA(_xlpm.x,_xlpm.x=$E167))))</f>
        <v>9.7703957010258913E-4</v>
      </c>
      <c r="K167" s="3">
        <f t="shared" si="31"/>
        <v>0.5</v>
      </c>
      <c r="L167" s="3" cm="1">
        <f t="array" ref="L167">SUM(_xlfn._xlws.FILTER($D$2:$D$693,_xlfn.MAP($F$2:$F$693,_xlfn.LAMBDA(_xlpm.x,_xlpm.x=$F167))))</f>
        <v>9.7703957010258913E-4</v>
      </c>
      <c r="M167" s="3">
        <f t="shared" si="32"/>
        <v>0.5</v>
      </c>
      <c r="N167" s="3">
        <f t="shared" si="33"/>
        <v>0.10520546868726234</v>
      </c>
      <c r="O167" s="3">
        <f t="shared" si="34"/>
        <v>0.5</v>
      </c>
      <c r="P167" s="3">
        <f t="shared" si="35"/>
        <v>0</v>
      </c>
      <c r="Q167" s="3"/>
    </row>
    <row r="168" spans="1:17">
      <c r="A168" s="1" t="str">
        <f t="shared" si="24"/>
        <v>~ra~ : [ʁa]</v>
      </c>
      <c r="B168" s="2">
        <v>2</v>
      </c>
      <c r="C168" s="1" t="s">
        <v>337</v>
      </c>
      <c r="D168" s="3">
        <f t="shared" si="25"/>
        <v>9.7703957010258913E-4</v>
      </c>
      <c r="E168" s="1" t="str">
        <f t="shared" si="26"/>
        <v>~ra~</v>
      </c>
      <c r="F168" s="1" t="str">
        <f t="shared" si="27"/>
        <v>[ʁa]</v>
      </c>
      <c r="G168" s="5">
        <f t="shared" si="28"/>
        <v>2</v>
      </c>
      <c r="H168" s="5">
        <f t="shared" si="29"/>
        <v>2</v>
      </c>
      <c r="I168" s="5">
        <f t="shared" si="30"/>
        <v>2</v>
      </c>
      <c r="J168" s="3" cm="1">
        <f t="array" ref="J168">SUM(_xlfn._xlws.FILTER($D$2:$D$693,_xlfn.MAP($E$2:$E$693,_xlfn.LAMBDA(_xlpm.x,_xlpm.x=$E168))))</f>
        <v>1.9540791402051783E-3</v>
      </c>
      <c r="K168" s="3">
        <f t="shared" si="31"/>
        <v>0.5</v>
      </c>
      <c r="L168" s="3" cm="1">
        <f t="array" ref="L168">SUM(_xlfn._xlws.FILTER($D$2:$D$693,_xlfn.MAP($F$2:$F$693,_xlfn.LAMBDA(_xlpm.x,_xlpm.x=$F168))))</f>
        <v>1.9540791402051783E-3</v>
      </c>
      <c r="M168" s="3">
        <f t="shared" si="32"/>
        <v>0.5</v>
      </c>
      <c r="N168" s="3">
        <f t="shared" si="33"/>
        <v>0.14362780923945326</v>
      </c>
      <c r="O168" s="3">
        <f t="shared" si="34"/>
        <v>0.5</v>
      </c>
      <c r="P168" s="3">
        <f t="shared" si="35"/>
        <v>0</v>
      </c>
      <c r="Q168" s="3"/>
    </row>
    <row r="169" spans="1:17">
      <c r="A169" s="1" t="str">
        <f t="shared" si="24"/>
        <v>~ze~ : [tsɛ]</v>
      </c>
      <c r="B169" s="2">
        <v>3</v>
      </c>
      <c r="C169" s="1" t="s">
        <v>278</v>
      </c>
      <c r="D169" s="3">
        <f t="shared" si="25"/>
        <v>1.4655593551538837E-3</v>
      </c>
      <c r="E169" s="1" t="str">
        <f t="shared" si="26"/>
        <v>~ze~</v>
      </c>
      <c r="F169" s="1" t="str">
        <f t="shared" si="27"/>
        <v>[tsɛ]</v>
      </c>
      <c r="G169" s="5">
        <f t="shared" si="28"/>
        <v>2</v>
      </c>
      <c r="H169" s="5">
        <f t="shared" si="29"/>
        <v>3</v>
      </c>
      <c r="I169" s="5">
        <f t="shared" si="30"/>
        <v>3</v>
      </c>
      <c r="J169" s="3" cm="1">
        <f t="array" ref="J169">SUM(_xlfn._xlws.FILTER($D$2:$D$693,_xlfn.MAP($E$2:$E$693,_xlfn.LAMBDA(_xlpm.x,_xlpm.x=$E169))))</f>
        <v>1.9540791402051783E-3</v>
      </c>
      <c r="K169" s="3">
        <f t="shared" si="31"/>
        <v>0.75</v>
      </c>
      <c r="L169" s="3" cm="1">
        <f t="array" ref="L169">SUM(_xlfn._xlws.FILTER($D$2:$D$693,_xlfn.MAP($F$2:$F$693,_xlfn.LAMBDA(_xlpm.x,_xlpm.x=$F169))))</f>
        <v>1.9540791402051783E-3</v>
      </c>
      <c r="M169" s="3">
        <f t="shared" si="32"/>
        <v>0.75</v>
      </c>
      <c r="N169" s="3">
        <f t="shared" si="33"/>
        <v>0.31561640606178704</v>
      </c>
      <c r="O169" s="3">
        <f t="shared" si="34"/>
        <v>0.75</v>
      </c>
      <c r="P169" s="3">
        <f t="shared" si="35"/>
        <v>0</v>
      </c>
      <c r="Q169" s="3"/>
    </row>
    <row r="170" spans="1:17">
      <c r="A170" s="1" t="str">
        <f t="shared" si="24"/>
        <v>~au~ : [aɔ]</v>
      </c>
      <c r="B170" s="2">
        <v>12</v>
      </c>
      <c r="C170" s="1" t="s">
        <v>3</v>
      </c>
      <c r="D170" s="3">
        <f t="shared" si="25"/>
        <v>5.8622374206155348E-3</v>
      </c>
      <c r="E170" s="1" t="str">
        <f t="shared" si="26"/>
        <v>~au~</v>
      </c>
      <c r="F170" s="1" t="str">
        <f t="shared" si="27"/>
        <v>[aɔ]</v>
      </c>
      <c r="G170" s="5">
        <f t="shared" si="28"/>
        <v>2</v>
      </c>
      <c r="H170" s="5">
        <f t="shared" si="29"/>
        <v>2</v>
      </c>
      <c r="I170" s="5">
        <f t="shared" si="30"/>
        <v>2</v>
      </c>
      <c r="J170" s="3" cm="1">
        <f t="array" ref="J170">SUM(_xlfn._xlws.FILTER($D$2:$D$693,_xlfn.MAP($E$2:$E$693,_xlfn.LAMBDA(_xlpm.x,_xlpm.x=$E170))))</f>
        <v>5.8622374206155348E-3</v>
      </c>
      <c r="K170" s="3">
        <f t="shared" si="31"/>
        <v>1</v>
      </c>
      <c r="L170" s="3" cm="1">
        <f t="array" ref="L170">SUM(_xlfn._xlws.FILTER($D$2:$D$693,_xlfn.MAP($F$2:$F$693,_xlfn.LAMBDA(_xlpm.x,_xlpm.x=$F170))))</f>
        <v>5.8622374206155348E-3</v>
      </c>
      <c r="M170" s="3">
        <f t="shared" si="32"/>
        <v>1</v>
      </c>
      <c r="N170" s="3">
        <f t="shared" si="33"/>
        <v>0.67066072502969543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~ei~ : [aɛ]</v>
      </c>
      <c r="B171" s="2">
        <v>13</v>
      </c>
      <c r="C171" s="1" t="s">
        <v>4</v>
      </c>
      <c r="D171" s="3">
        <f t="shared" si="25"/>
        <v>6.3507572056668293E-3</v>
      </c>
      <c r="E171" s="3" t="str">
        <f t="shared" si="26"/>
        <v>~ei~</v>
      </c>
      <c r="F171" s="3" t="str">
        <f t="shared" si="27"/>
        <v>[aɛ]</v>
      </c>
      <c r="G171" s="5">
        <f t="shared" si="28"/>
        <v>2</v>
      </c>
      <c r="H171" s="5">
        <f t="shared" si="29"/>
        <v>2</v>
      </c>
      <c r="I171" s="5">
        <f t="shared" si="30"/>
        <v>2</v>
      </c>
      <c r="J171" s="3" cm="1">
        <f t="array" ref="J171">SUM(_xlfn._xlws.FILTER($D$2:$D$693,_xlfn.MAP($E$2:$E$693,_xlfn.LAMBDA(_xlpm.x,_xlpm.x=$E171))))</f>
        <v>6.3507572056668293E-3</v>
      </c>
      <c r="K171" s="3">
        <f t="shared" si="31"/>
        <v>1</v>
      </c>
      <c r="L171" s="3" cm="1">
        <f t="array" ref="L171">SUM(_xlfn._xlws.FILTER($D$2:$D$693,_xlfn.MAP($F$2:$F$693,_xlfn.LAMBDA(_xlpm.x,_xlpm.x=$F171))))</f>
        <v>6.3507572056668293E-3</v>
      </c>
      <c r="M171" s="3">
        <f t="shared" si="32"/>
        <v>1</v>
      </c>
      <c r="N171" s="3">
        <f t="shared" si="33"/>
        <v>0.69003783522117457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~bl~ : [blɔ]</v>
      </c>
      <c r="B172" s="2">
        <v>1</v>
      </c>
      <c r="C172" s="1" t="s">
        <v>13</v>
      </c>
      <c r="D172" s="3">
        <f t="shared" si="25"/>
        <v>4.8851978505129456E-4</v>
      </c>
      <c r="E172" s="3" t="str">
        <f t="shared" si="26"/>
        <v>~bl~</v>
      </c>
      <c r="F172" s="3" t="str">
        <f t="shared" si="27"/>
        <v>[blɔ]</v>
      </c>
      <c r="G172" s="5">
        <f t="shared" si="28"/>
        <v>2</v>
      </c>
      <c r="H172" s="5">
        <f t="shared" si="29"/>
        <v>3</v>
      </c>
      <c r="I172" s="5">
        <f t="shared" si="30"/>
        <v>3</v>
      </c>
      <c r="J172" s="3" cm="1">
        <f t="array" ref="J172">SUM(_xlfn._xlws.FILTER($D$2:$D$693,_xlfn.MAP($E$2:$E$693,_xlfn.LAMBDA(_xlpm.x,_xlpm.x=$E172))))</f>
        <v>4.8851978505129456E-4</v>
      </c>
      <c r="K172" s="3">
        <f t="shared" si="31"/>
        <v>1</v>
      </c>
      <c r="L172" s="3" cm="1">
        <f t="array" ref="L172">SUM(_xlfn._xlws.FILTER($D$2:$D$693,_xlfn.MAP($F$2:$F$693,_xlfn.LAMBDA(_xlpm.x,_xlpm.x=$F172))))</f>
        <v>4.8851978505129456E-4</v>
      </c>
      <c r="M172" s="3">
        <f t="shared" si="32"/>
        <v>1</v>
      </c>
      <c r="N172" s="3">
        <f t="shared" si="33"/>
        <v>0.21041093737452468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~bu~ : [buː]</v>
      </c>
      <c r="B173" s="2">
        <v>3</v>
      </c>
      <c r="C173" s="1" t="s">
        <v>19</v>
      </c>
      <c r="D173" s="3">
        <f t="shared" si="25"/>
        <v>1.4655593551538837E-3</v>
      </c>
      <c r="E173" s="1" t="str">
        <f t="shared" si="26"/>
        <v>~bu~</v>
      </c>
      <c r="F173" s="1" t="str">
        <f t="shared" si="27"/>
        <v>[buː]</v>
      </c>
      <c r="G173" s="5">
        <f t="shared" si="28"/>
        <v>2</v>
      </c>
      <c r="H173" s="5">
        <f t="shared" si="29"/>
        <v>3</v>
      </c>
      <c r="I173" s="5">
        <f t="shared" si="30"/>
        <v>3</v>
      </c>
      <c r="J173" s="3" cm="1">
        <f t="array" ref="J173">SUM(_xlfn._xlws.FILTER($D$2:$D$693,_xlfn.MAP($E$2:$E$693,_xlfn.LAMBDA(_xlpm.x,_xlpm.x=$E173))))</f>
        <v>1.4655593551538837E-3</v>
      </c>
      <c r="K173" s="3">
        <f t="shared" si="31"/>
        <v>1</v>
      </c>
      <c r="L173" s="3" cm="1">
        <f t="array" ref="L173">SUM(_xlfn._xlws.FILTER($D$2:$D$693,_xlfn.MAP($F$2:$F$693,_xlfn.LAMBDA(_xlpm.x,_xlpm.x=$F173))))</f>
        <v>1.4655593551538837E-3</v>
      </c>
      <c r="M173" s="3">
        <f t="shared" si="32"/>
        <v>1</v>
      </c>
      <c r="N173" s="3">
        <f t="shared" si="33"/>
        <v>0.42082187474904936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~bi~ : [bɪ]</v>
      </c>
      <c r="B174" s="2">
        <v>5</v>
      </c>
      <c r="C174" s="1" t="s">
        <v>24</v>
      </c>
      <c r="D174" s="3">
        <f t="shared" si="25"/>
        <v>2.4425989252564728E-3</v>
      </c>
      <c r="E174" s="1" t="str">
        <f t="shared" si="26"/>
        <v>~bi~</v>
      </c>
      <c r="F174" s="1" t="str">
        <f t="shared" si="27"/>
        <v>[bɪ]</v>
      </c>
      <c r="G174" s="5">
        <f t="shared" si="28"/>
        <v>2</v>
      </c>
      <c r="H174" s="5">
        <f t="shared" si="29"/>
        <v>2</v>
      </c>
      <c r="I174" s="5">
        <f t="shared" si="30"/>
        <v>2</v>
      </c>
      <c r="J174" s="3" cm="1">
        <f t="array" ref="J174">SUM(_xlfn._xlws.FILTER($D$2:$D$693,_xlfn.MAP($E$2:$E$693,_xlfn.LAMBDA(_xlpm.x,_xlpm.x=$E174))))</f>
        <v>2.4425989252564728E-3</v>
      </c>
      <c r="K174" s="3">
        <f t="shared" si="31"/>
        <v>1</v>
      </c>
      <c r="L174" s="3" cm="1">
        <f t="array" ref="L174">SUM(_xlfn._xlws.FILTER($D$2:$D$693,_xlfn.MAP($F$2:$F$693,_xlfn.LAMBDA(_xlpm.x,_xlpm.x=$F174))))</f>
        <v>2.4425989252564728E-3</v>
      </c>
      <c r="M174" s="3">
        <f t="shared" si="32"/>
        <v>1</v>
      </c>
      <c r="N174" s="3">
        <f t="shared" si="33"/>
        <v>0.4684937350578196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~bü~ : [bʏ]</v>
      </c>
      <c r="B175" s="2">
        <v>1</v>
      </c>
      <c r="C175" s="1" t="s">
        <v>2009</v>
      </c>
      <c r="D175" s="3">
        <f t="shared" si="25"/>
        <v>4.8851978505129456E-4</v>
      </c>
      <c r="E175" s="1" t="str">
        <f t="shared" si="26"/>
        <v>~bü~</v>
      </c>
      <c r="F175" s="1" t="str">
        <f t="shared" si="27"/>
        <v>[bʏ]</v>
      </c>
      <c r="G175" s="5">
        <f t="shared" si="28"/>
        <v>2</v>
      </c>
      <c r="H175" s="5">
        <f t="shared" si="29"/>
        <v>2</v>
      </c>
      <c r="I175" s="5">
        <f t="shared" si="30"/>
        <v>2</v>
      </c>
      <c r="J175" s="3" cm="1">
        <f t="array" ref="J175">SUM(_xlfn._xlws.FILTER($D$2:$D$693,_xlfn.MAP($E$2:$E$693,_xlfn.LAMBDA(_xlpm.x,_xlpm.x=$E175))))</f>
        <v>4.8851978505129456E-4</v>
      </c>
      <c r="K175" s="3">
        <f t="shared" si="31"/>
        <v>1</v>
      </c>
      <c r="L175" s="3" cm="1">
        <f t="array" ref="L175">SUM(_xlfn._xlws.FILTER($D$2:$D$693,_xlfn.MAP($F$2:$F$693,_xlfn.LAMBDA(_xlpm.x,_xlpm.x=$F175))))</f>
        <v>4.8851978505129456E-4</v>
      </c>
      <c r="M175" s="3">
        <f t="shared" si="32"/>
        <v>1</v>
      </c>
      <c r="N175" s="3">
        <f t="shared" si="33"/>
        <v>0.18123811657891309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~do~ : [dɔ]</v>
      </c>
      <c r="B176" s="2">
        <v>3</v>
      </c>
      <c r="C176" s="1" t="s">
        <v>47</v>
      </c>
      <c r="D176" s="3">
        <f t="shared" si="25"/>
        <v>1.4655593551538837E-3</v>
      </c>
      <c r="E176" s="1" t="str">
        <f t="shared" si="26"/>
        <v>~do~</v>
      </c>
      <c r="F176" s="1" t="str">
        <f t="shared" si="27"/>
        <v>[dɔ]</v>
      </c>
      <c r="G176" s="5">
        <f t="shared" si="28"/>
        <v>2</v>
      </c>
      <c r="H176" s="5">
        <f t="shared" si="29"/>
        <v>2</v>
      </c>
      <c r="I176" s="5">
        <f t="shared" si="30"/>
        <v>2</v>
      </c>
      <c r="J176" s="3" cm="1">
        <f t="array" ref="J176">SUM(_xlfn._xlws.FILTER($D$2:$D$693,_xlfn.MAP($E$2:$E$693,_xlfn.LAMBDA(_xlpm.x,_xlpm.x=$E176))))</f>
        <v>1.4655593551538837E-3</v>
      </c>
      <c r="K176" s="3">
        <f t="shared" si="31"/>
        <v>1</v>
      </c>
      <c r="L176" s="3" cm="1">
        <f t="array" ref="L176">SUM(_xlfn._xlws.FILTER($D$2:$D$693,_xlfn.MAP($F$2:$F$693,_xlfn.LAMBDA(_xlpm.x,_xlpm.x=$F176))))</f>
        <v>1.4655593551538837E-3</v>
      </c>
      <c r="M176" s="3">
        <f t="shared" si="32"/>
        <v>1</v>
      </c>
      <c r="N176" s="3">
        <f t="shared" si="33"/>
        <v>0.36247623315782618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~dü~ : [dʏ]</v>
      </c>
      <c r="B177" s="2">
        <v>1</v>
      </c>
      <c r="C177" s="1" t="s">
        <v>446</v>
      </c>
      <c r="D177" s="3">
        <f t="shared" si="25"/>
        <v>4.8851978505129456E-4</v>
      </c>
      <c r="E177" s="1" t="str">
        <f t="shared" si="26"/>
        <v>~dü~</v>
      </c>
      <c r="F177" s="1" t="str">
        <f t="shared" si="27"/>
        <v>[dʏ]</v>
      </c>
      <c r="G177" s="5">
        <f t="shared" si="28"/>
        <v>2</v>
      </c>
      <c r="H177" s="5">
        <f t="shared" si="29"/>
        <v>2</v>
      </c>
      <c r="I177" s="5">
        <f t="shared" si="30"/>
        <v>2</v>
      </c>
      <c r="J177" s="3" cm="1">
        <f t="array" ref="J177">SUM(_xlfn._xlws.FILTER($D$2:$D$693,_xlfn.MAP($E$2:$E$693,_xlfn.LAMBDA(_xlpm.x,_xlpm.x=$E177))))</f>
        <v>4.8851978505129456E-4</v>
      </c>
      <c r="K177" s="3">
        <f t="shared" si="31"/>
        <v>1</v>
      </c>
      <c r="L177" s="3" cm="1">
        <f t="array" ref="L177">SUM(_xlfn._xlws.FILTER($D$2:$D$693,_xlfn.MAP($F$2:$F$693,_xlfn.LAMBDA(_xlpm.x,_xlpm.x=$F177))))</f>
        <v>4.8851978505129456E-4</v>
      </c>
      <c r="M177" s="3">
        <f t="shared" si="32"/>
        <v>1</v>
      </c>
      <c r="N177" s="3">
        <f t="shared" si="33"/>
        <v>0.18123811657891309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~fa~ : [fa]</v>
      </c>
      <c r="B178" s="2">
        <v>8</v>
      </c>
      <c r="C178" s="1" t="s">
        <v>57</v>
      </c>
      <c r="D178" s="3">
        <f t="shared" si="25"/>
        <v>3.9081582804103565E-3</v>
      </c>
      <c r="E178" s="3" t="str">
        <f t="shared" si="26"/>
        <v>~fa~</v>
      </c>
      <c r="F178" s="3" t="str">
        <f t="shared" si="27"/>
        <v>[fa]</v>
      </c>
      <c r="G178" s="5">
        <f t="shared" si="28"/>
        <v>2</v>
      </c>
      <c r="H178" s="5">
        <f t="shared" si="29"/>
        <v>2</v>
      </c>
      <c r="I178" s="5">
        <f t="shared" si="30"/>
        <v>2</v>
      </c>
      <c r="J178" s="3" cm="1">
        <f t="array" ref="J178">SUM(_xlfn._xlws.FILTER($D$2:$D$693,_xlfn.MAP($E$2:$E$693,_xlfn.LAMBDA(_xlpm.x,_xlpm.x=$E178))))</f>
        <v>3.9081582804103565E-3</v>
      </c>
      <c r="K178" s="3">
        <f t="shared" si="31"/>
        <v>1</v>
      </c>
      <c r="L178" s="3" cm="1">
        <f t="array" ref="L178">SUM(_xlfn._xlws.FILTER($D$2:$D$693,_xlfn.MAP($F$2:$F$693,_xlfn.LAMBDA(_xlpm.x,_xlpm.x=$F178))))</f>
        <v>3.9081582804103565E-3</v>
      </c>
      <c r="M178" s="3">
        <f t="shared" si="32"/>
        <v>1</v>
      </c>
      <c r="N178" s="3">
        <f t="shared" si="33"/>
        <v>0.57451123695781303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~ft~ : [ft]</v>
      </c>
      <c r="B179" s="2">
        <v>7</v>
      </c>
      <c r="C179" s="1" t="s">
        <v>70</v>
      </c>
      <c r="D179" s="3">
        <f t="shared" si="25"/>
        <v>3.4196384953590619E-3</v>
      </c>
      <c r="E179" s="1" t="str">
        <f t="shared" si="26"/>
        <v>~ft~</v>
      </c>
      <c r="F179" s="1" t="str">
        <f t="shared" si="27"/>
        <v>[ft]</v>
      </c>
      <c r="G179" s="5">
        <f t="shared" si="28"/>
        <v>2</v>
      </c>
      <c r="H179" s="5">
        <f t="shared" si="29"/>
        <v>2</v>
      </c>
      <c r="I179" s="5">
        <f t="shared" si="30"/>
        <v>2</v>
      </c>
      <c r="J179" s="3" cm="1">
        <f t="array" ref="J179">SUM(_xlfn._xlws.FILTER($D$2:$D$693,_xlfn.MAP($E$2:$E$693,_xlfn.LAMBDA(_xlpm.x,_xlpm.x=$E179))))</f>
        <v>3.4196384953590619E-3</v>
      </c>
      <c r="K179" s="3">
        <f t="shared" si="31"/>
        <v>1</v>
      </c>
      <c r="L179" s="3" cm="1">
        <f t="array" ref="L179">SUM(_xlfn._xlws.FILTER($D$2:$D$693,_xlfn.MAP($F$2:$F$693,_xlfn.LAMBDA(_xlpm.x,_xlpm.x=$F179))))</f>
        <v>3.4196384953590619E-3</v>
      </c>
      <c r="M179" s="3">
        <f t="shared" si="32"/>
        <v>1</v>
      </c>
      <c r="N179" s="3">
        <f t="shared" si="33"/>
        <v>0.54371434973673916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~fe~ : [fɛ]</v>
      </c>
      <c r="B180" s="2">
        <v>3</v>
      </c>
      <c r="C180" s="1" t="s">
        <v>73</v>
      </c>
      <c r="D180" s="3">
        <f t="shared" si="25"/>
        <v>1.4655593551538837E-3</v>
      </c>
      <c r="E180" s="3" t="str">
        <f t="shared" si="26"/>
        <v>~fe~</v>
      </c>
      <c r="F180" s="3" t="str">
        <f t="shared" si="27"/>
        <v>[fɛ]</v>
      </c>
      <c r="G180" s="5">
        <f t="shared" si="28"/>
        <v>2</v>
      </c>
      <c r="H180" s="5">
        <f t="shared" si="29"/>
        <v>2</v>
      </c>
      <c r="I180" s="5">
        <f t="shared" si="30"/>
        <v>2</v>
      </c>
      <c r="J180" s="3" cm="1">
        <f t="array" ref="J180">SUM(_xlfn._xlws.FILTER($D$2:$D$693,_xlfn.MAP($E$2:$E$693,_xlfn.LAMBDA(_xlpm.x,_xlpm.x=$E180))))</f>
        <v>1.4655593551538837E-3</v>
      </c>
      <c r="K180" s="3">
        <f t="shared" si="31"/>
        <v>1</v>
      </c>
      <c r="L180" s="3" cm="1">
        <f t="array" ref="L180">SUM(_xlfn._xlws.FILTER($D$2:$D$693,_xlfn.MAP($F$2:$F$693,_xlfn.LAMBDA(_xlpm.x,_xlpm.x=$F180))))</f>
        <v>1.4655593551538837E-3</v>
      </c>
      <c r="M180" s="3">
        <f t="shared" si="32"/>
        <v>1</v>
      </c>
      <c r="N180" s="3">
        <f t="shared" si="33"/>
        <v>0.36247623315782618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~hi~ : [hɪ]</v>
      </c>
      <c r="B181" s="2">
        <v>4</v>
      </c>
      <c r="C181" s="1" t="s">
        <v>533</v>
      </c>
      <c r="D181" s="3">
        <f t="shared" si="25"/>
        <v>1.9540791402051783E-3</v>
      </c>
      <c r="E181" s="1" t="str">
        <f t="shared" si="26"/>
        <v>~hi~</v>
      </c>
      <c r="F181" s="1" t="str">
        <f t="shared" si="27"/>
        <v>[hɪ]</v>
      </c>
      <c r="G181" s="5">
        <f t="shared" si="28"/>
        <v>2</v>
      </c>
      <c r="H181" s="5">
        <f t="shared" si="29"/>
        <v>2</v>
      </c>
      <c r="I181" s="5">
        <f t="shared" si="30"/>
        <v>2</v>
      </c>
      <c r="J181" s="3" cm="1">
        <f t="array" ref="J181">SUM(_xlfn._xlws.FILTER($D$2:$D$693,_xlfn.MAP($E$2:$E$693,_xlfn.LAMBDA(_xlpm.x,_xlpm.x=$E181))))</f>
        <v>1.9540791402051783E-3</v>
      </c>
      <c r="K181" s="3">
        <f t="shared" si="31"/>
        <v>1</v>
      </c>
      <c r="L181" s="3" cm="1">
        <f t="array" ref="L181">SUM(_xlfn._xlws.FILTER($D$2:$D$693,_xlfn.MAP($F$2:$F$693,_xlfn.LAMBDA(_xlpm.x,_xlpm.x=$F181))))</f>
        <v>1.9540791402051783E-3</v>
      </c>
      <c r="M181" s="3">
        <f t="shared" si="32"/>
        <v>1</v>
      </c>
      <c r="N181" s="3">
        <f t="shared" si="33"/>
        <v>0.42082187474904936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~hü~ : [hʏː]</v>
      </c>
      <c r="B182" s="2">
        <v>1</v>
      </c>
      <c r="C182" s="1" t="s">
        <v>2014</v>
      </c>
      <c r="D182" s="3">
        <f t="shared" si="25"/>
        <v>4.8851978505129456E-4</v>
      </c>
      <c r="E182" s="1" t="str">
        <f t="shared" si="26"/>
        <v>~hü~</v>
      </c>
      <c r="F182" s="1" t="str">
        <f t="shared" si="27"/>
        <v>[hʏː]</v>
      </c>
      <c r="G182" s="5">
        <f t="shared" si="28"/>
        <v>2</v>
      </c>
      <c r="H182" s="5">
        <f t="shared" si="29"/>
        <v>3</v>
      </c>
      <c r="I182" s="5">
        <f t="shared" si="30"/>
        <v>3</v>
      </c>
      <c r="J182" s="3" cm="1">
        <f t="array" ref="J182">SUM(_xlfn._xlws.FILTER($D$2:$D$693,_xlfn.MAP($E$2:$E$693,_xlfn.LAMBDA(_xlpm.x,_xlpm.x=$E182))))</f>
        <v>4.8851978505129456E-4</v>
      </c>
      <c r="K182" s="3">
        <f t="shared" si="31"/>
        <v>1</v>
      </c>
      <c r="L182" s="3" cm="1">
        <f t="array" ref="L182">SUM(_xlfn._xlws.FILTER($D$2:$D$693,_xlfn.MAP($F$2:$F$693,_xlfn.LAMBDA(_xlpm.x,_xlpm.x=$F182))))</f>
        <v>4.8851978505129456E-4</v>
      </c>
      <c r="M182" s="3">
        <f t="shared" si="32"/>
        <v>1</v>
      </c>
      <c r="N182" s="3">
        <f t="shared" si="33"/>
        <v>0.21041093737452468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~xi~ : [ksɪ]</v>
      </c>
      <c r="B183" s="2">
        <v>1</v>
      </c>
      <c r="C183" s="1" t="s">
        <v>543</v>
      </c>
      <c r="D183" s="3">
        <f t="shared" si="25"/>
        <v>4.8851978505129456E-4</v>
      </c>
      <c r="E183" s="1" t="str">
        <f t="shared" si="26"/>
        <v>~xi~</v>
      </c>
      <c r="F183" s="1" t="str">
        <f t="shared" si="27"/>
        <v>[ksɪ]</v>
      </c>
      <c r="G183" s="5">
        <f t="shared" si="28"/>
        <v>2</v>
      </c>
      <c r="H183" s="5">
        <f t="shared" si="29"/>
        <v>3</v>
      </c>
      <c r="I183" s="5">
        <f t="shared" si="30"/>
        <v>3</v>
      </c>
      <c r="J183" s="3" cm="1">
        <f t="array" ref="J183">SUM(_xlfn._xlws.FILTER($D$2:$D$693,_xlfn.MAP($E$2:$E$693,_xlfn.LAMBDA(_xlpm.x,_xlpm.x=$E183))))</f>
        <v>4.8851978505129456E-4</v>
      </c>
      <c r="K183" s="3">
        <f t="shared" si="31"/>
        <v>1</v>
      </c>
      <c r="L183" s="3" cm="1">
        <f t="array" ref="L183">SUM(_xlfn._xlws.FILTER($D$2:$D$693,_xlfn.MAP($F$2:$F$693,_xlfn.LAMBDA(_xlpm.x,_xlpm.x=$F183))))</f>
        <v>4.8851978505129456E-4</v>
      </c>
      <c r="M183" s="3">
        <f t="shared" si="32"/>
        <v>1</v>
      </c>
      <c r="N183" s="3">
        <f t="shared" si="33"/>
        <v>0.21041093737452468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~kä~ : [kɛ]</v>
      </c>
      <c r="B184" s="2">
        <v>1</v>
      </c>
      <c r="C184" s="1" t="s">
        <v>547</v>
      </c>
      <c r="D184" s="3">
        <f t="shared" si="25"/>
        <v>4.8851978505129456E-4</v>
      </c>
      <c r="E184" s="1" t="str">
        <f t="shared" si="26"/>
        <v>~kä~</v>
      </c>
      <c r="F184" s="1" t="str">
        <f t="shared" si="27"/>
        <v>[kɛ]</v>
      </c>
      <c r="G184" s="5">
        <f t="shared" si="28"/>
        <v>2</v>
      </c>
      <c r="H184" s="5">
        <f t="shared" si="29"/>
        <v>2</v>
      </c>
      <c r="I184" s="5">
        <f t="shared" si="30"/>
        <v>2</v>
      </c>
      <c r="J184" s="3" cm="1">
        <f t="array" ref="J184">SUM(_xlfn._xlws.FILTER($D$2:$D$693,_xlfn.MAP($E$2:$E$693,_xlfn.LAMBDA(_xlpm.x,_xlpm.x=$E184))))</f>
        <v>4.8851978505129456E-4</v>
      </c>
      <c r="K184" s="3">
        <f t="shared" si="31"/>
        <v>1</v>
      </c>
      <c r="L184" s="3" cm="1">
        <f t="array" ref="L184">SUM(_xlfn._xlws.FILTER($D$2:$D$693,_xlfn.MAP($F$2:$F$693,_xlfn.LAMBDA(_xlpm.x,_xlpm.x=$F184))))</f>
        <v>4.8851978505129456E-4</v>
      </c>
      <c r="M184" s="3">
        <f t="shared" si="32"/>
        <v>1</v>
      </c>
      <c r="N184" s="3">
        <f t="shared" si="33"/>
        <v>0.18123811657891309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~ki~ : [kɪ]</v>
      </c>
      <c r="B185" s="2">
        <v>1</v>
      </c>
      <c r="C185" s="1" t="s">
        <v>459</v>
      </c>
      <c r="D185" s="3">
        <f t="shared" si="25"/>
        <v>4.8851978505129456E-4</v>
      </c>
      <c r="E185" s="1" t="str">
        <f t="shared" si="26"/>
        <v>~ki~</v>
      </c>
      <c r="F185" s="1" t="str">
        <f t="shared" si="27"/>
        <v>[kɪ]</v>
      </c>
      <c r="G185" s="5">
        <f t="shared" si="28"/>
        <v>2</v>
      </c>
      <c r="H185" s="5">
        <f t="shared" si="29"/>
        <v>2</v>
      </c>
      <c r="I185" s="5">
        <f t="shared" si="30"/>
        <v>2</v>
      </c>
      <c r="J185" s="3" cm="1">
        <f t="array" ref="J185">SUM(_xlfn._xlws.FILTER($D$2:$D$693,_xlfn.MAP($E$2:$E$693,_xlfn.LAMBDA(_xlpm.x,_xlpm.x=$E185))))</f>
        <v>4.8851978505129456E-4</v>
      </c>
      <c r="K185" s="3">
        <f t="shared" si="31"/>
        <v>1</v>
      </c>
      <c r="L185" s="3" cm="1">
        <f t="array" ref="L185">SUM(_xlfn._xlws.FILTER($D$2:$D$693,_xlfn.MAP($F$2:$F$693,_xlfn.LAMBDA(_xlpm.x,_xlpm.x=$F185))))</f>
        <v>4.8851978505129456E-4</v>
      </c>
      <c r="M185" s="3">
        <f t="shared" si="32"/>
        <v>1</v>
      </c>
      <c r="N185" s="3">
        <f t="shared" si="33"/>
        <v>0.18123811657891309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~lg~ : [lk]</v>
      </c>
      <c r="B186" s="2">
        <v>1</v>
      </c>
      <c r="C186" s="1" t="s">
        <v>139</v>
      </c>
      <c r="D186" s="3">
        <f t="shared" si="25"/>
        <v>4.8851978505129456E-4</v>
      </c>
      <c r="E186" s="3" t="str">
        <f t="shared" si="26"/>
        <v>~lg~</v>
      </c>
      <c r="F186" s="3" t="str">
        <f t="shared" si="27"/>
        <v>[lk]</v>
      </c>
      <c r="G186" s="5">
        <f t="shared" si="28"/>
        <v>2</v>
      </c>
      <c r="H186" s="5">
        <f t="shared" si="29"/>
        <v>2</v>
      </c>
      <c r="I186" s="5">
        <f t="shared" si="30"/>
        <v>2</v>
      </c>
      <c r="J186" s="3" cm="1">
        <f t="array" ref="J186">SUM(_xlfn._xlws.FILTER($D$2:$D$693,_xlfn.MAP($E$2:$E$693,_xlfn.LAMBDA(_xlpm.x,_xlpm.x=$E186))))</f>
        <v>4.8851978505129456E-4</v>
      </c>
      <c r="K186" s="3">
        <f t="shared" si="31"/>
        <v>1</v>
      </c>
      <c r="L186" s="3" cm="1">
        <f t="array" ref="L186">SUM(_xlfn._xlws.FILTER($D$2:$D$693,_xlfn.MAP($F$2:$F$693,_xlfn.LAMBDA(_xlpm.x,_xlpm.x=$F186))))</f>
        <v>4.8851978505129456E-4</v>
      </c>
      <c r="M186" s="3">
        <f t="shared" si="32"/>
        <v>1</v>
      </c>
      <c r="N186" s="3">
        <f t="shared" si="33"/>
        <v>0.18123811657891309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~lö~ : [løː]</v>
      </c>
      <c r="B187" s="2">
        <v>2</v>
      </c>
      <c r="C187" s="1" t="s">
        <v>144</v>
      </c>
      <c r="D187" s="3">
        <f t="shared" si="25"/>
        <v>9.7703957010258913E-4</v>
      </c>
      <c r="E187" s="3" t="str">
        <f t="shared" si="26"/>
        <v>~lö~</v>
      </c>
      <c r="F187" s="3" t="str">
        <f t="shared" si="27"/>
        <v>[løː]</v>
      </c>
      <c r="G187" s="5">
        <f t="shared" si="28"/>
        <v>2</v>
      </c>
      <c r="H187" s="5">
        <f t="shared" si="29"/>
        <v>3</v>
      </c>
      <c r="I187" s="5">
        <f t="shared" si="30"/>
        <v>3</v>
      </c>
      <c r="J187" s="3" cm="1">
        <f t="array" ref="J187">SUM(_xlfn._xlws.FILTER($D$2:$D$693,_xlfn.MAP($E$2:$E$693,_xlfn.LAMBDA(_xlpm.x,_xlpm.x=$E187))))</f>
        <v>9.7703957010258913E-4</v>
      </c>
      <c r="K187" s="3">
        <f t="shared" si="31"/>
        <v>1</v>
      </c>
      <c r="L187" s="3" cm="1">
        <f t="array" ref="L187">SUM(_xlfn._xlws.FILTER($D$2:$D$693,_xlfn.MAP($F$2:$F$693,_xlfn.LAMBDA(_xlpm.x,_xlpm.x=$F187))))</f>
        <v>9.7703957010258913E-4</v>
      </c>
      <c r="M187" s="3">
        <f t="shared" si="32"/>
        <v>1</v>
      </c>
      <c r="N187" s="3">
        <f t="shared" si="33"/>
        <v>0.33349344548020921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~lb~ : [lp]</v>
      </c>
      <c r="B188" s="2">
        <v>1</v>
      </c>
      <c r="C188" s="1" t="s">
        <v>145</v>
      </c>
      <c r="D188" s="3">
        <f t="shared" si="25"/>
        <v>4.8851978505129456E-4</v>
      </c>
      <c r="E188" s="1" t="str">
        <f t="shared" si="26"/>
        <v>~lb~</v>
      </c>
      <c r="F188" s="1" t="str">
        <f t="shared" si="27"/>
        <v>[lp]</v>
      </c>
      <c r="G188" s="5">
        <f t="shared" si="28"/>
        <v>2</v>
      </c>
      <c r="H188" s="5">
        <f t="shared" si="29"/>
        <v>2</v>
      </c>
      <c r="I188" s="5">
        <f t="shared" si="30"/>
        <v>2</v>
      </c>
      <c r="J188" s="3" cm="1">
        <f t="array" ref="J188">SUM(_xlfn._xlws.FILTER($D$2:$D$693,_xlfn.MAP($E$2:$E$693,_xlfn.LAMBDA(_xlpm.x,_xlpm.x=$E188))))</f>
        <v>4.8851978505129456E-4</v>
      </c>
      <c r="K188" s="3">
        <f t="shared" si="31"/>
        <v>1</v>
      </c>
      <c r="L188" s="3" cm="1">
        <f t="array" ref="L188">SUM(_xlfn._xlws.FILTER($D$2:$D$693,_xlfn.MAP($F$2:$F$693,_xlfn.LAMBDA(_xlpm.x,_xlpm.x=$F188))))</f>
        <v>4.8851978505129456E-4</v>
      </c>
      <c r="M188" s="3">
        <f t="shared" si="32"/>
        <v>1</v>
      </c>
      <c r="N188" s="3">
        <f t="shared" si="33"/>
        <v>0.18123811657891309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~ls~ : [ls]</v>
      </c>
      <c r="B189" s="2">
        <v>2</v>
      </c>
      <c r="C189" s="1" t="s">
        <v>146</v>
      </c>
      <c r="D189" s="3">
        <f t="shared" si="25"/>
        <v>9.7703957010258913E-4</v>
      </c>
      <c r="E189" s="1" t="str">
        <f t="shared" si="26"/>
        <v>~ls~</v>
      </c>
      <c r="F189" s="1" t="str">
        <f t="shared" si="27"/>
        <v>[ls]</v>
      </c>
      <c r="G189" s="5">
        <f t="shared" si="28"/>
        <v>2</v>
      </c>
      <c r="H189" s="5">
        <f t="shared" si="29"/>
        <v>2</v>
      </c>
      <c r="I189" s="5">
        <f t="shared" si="30"/>
        <v>2</v>
      </c>
      <c r="J189" s="3" cm="1">
        <f t="array" ref="J189">SUM(_xlfn._xlws.FILTER($D$2:$D$693,_xlfn.MAP($E$2:$E$693,_xlfn.LAMBDA(_xlpm.x,_xlpm.x=$E189))))</f>
        <v>9.7703957010258913E-4</v>
      </c>
      <c r="K189" s="3">
        <f t="shared" si="31"/>
        <v>1</v>
      </c>
      <c r="L189" s="3" cm="1">
        <f t="array" ref="L189">SUM(_xlfn._xlws.FILTER($D$2:$D$693,_xlfn.MAP($F$2:$F$693,_xlfn.LAMBDA(_xlpm.x,_xlpm.x=$F189))))</f>
        <v>9.7703957010258913E-4</v>
      </c>
      <c r="M189" s="3">
        <f t="shared" si="32"/>
        <v>1</v>
      </c>
      <c r="N189" s="3">
        <f t="shared" si="33"/>
        <v>0.28725561847890652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~lz~ : [lts]</v>
      </c>
      <c r="B190" s="2">
        <v>3</v>
      </c>
      <c r="C190" s="1" t="s">
        <v>151</v>
      </c>
      <c r="D190" s="3">
        <f t="shared" si="25"/>
        <v>1.4655593551538837E-3</v>
      </c>
      <c r="E190" s="1" t="str">
        <f t="shared" si="26"/>
        <v>~lz~</v>
      </c>
      <c r="F190" s="1" t="str">
        <f t="shared" si="27"/>
        <v>[lts]</v>
      </c>
      <c r="G190" s="5">
        <f t="shared" si="28"/>
        <v>2</v>
      </c>
      <c r="H190" s="5">
        <f t="shared" si="29"/>
        <v>3</v>
      </c>
      <c r="I190" s="5">
        <f t="shared" si="30"/>
        <v>3</v>
      </c>
      <c r="J190" s="3" cm="1">
        <f t="array" ref="J190">SUM(_xlfn._xlws.FILTER($D$2:$D$693,_xlfn.MAP($E$2:$E$693,_xlfn.LAMBDA(_xlpm.x,_xlpm.x=$E190))))</f>
        <v>1.4655593551538837E-3</v>
      </c>
      <c r="K190" s="3">
        <f t="shared" si="31"/>
        <v>1</v>
      </c>
      <c r="L190" s="3" cm="1">
        <f t="array" ref="L190">SUM(_xlfn._xlws.FILTER($D$2:$D$693,_xlfn.MAP($F$2:$F$693,_xlfn.LAMBDA(_xlpm.x,_xlpm.x=$F190))))</f>
        <v>1.4655593551538837E-3</v>
      </c>
      <c r="M190" s="3">
        <f t="shared" si="32"/>
        <v>1</v>
      </c>
      <c r="N190" s="3">
        <f t="shared" si="33"/>
        <v>0.42082187474904936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~lu~ : [lʊ]</v>
      </c>
      <c r="B191" s="2">
        <v>1</v>
      </c>
      <c r="C191" s="1" t="s">
        <v>158</v>
      </c>
      <c r="D191" s="3">
        <f t="shared" si="25"/>
        <v>4.8851978505129456E-4</v>
      </c>
      <c r="E191" s="3" t="str">
        <f t="shared" si="26"/>
        <v>~lu~</v>
      </c>
      <c r="F191" s="3" t="str">
        <f t="shared" si="27"/>
        <v>[lʊ]</v>
      </c>
      <c r="G191" s="5">
        <f t="shared" si="28"/>
        <v>2</v>
      </c>
      <c r="H191" s="5">
        <f t="shared" si="29"/>
        <v>2</v>
      </c>
      <c r="I191" s="5">
        <f t="shared" si="30"/>
        <v>2</v>
      </c>
      <c r="J191" s="3" cm="1">
        <f t="array" ref="J191">SUM(_xlfn._xlws.FILTER($D$2:$D$693,_xlfn.MAP($E$2:$E$693,_xlfn.LAMBDA(_xlpm.x,_xlpm.x=$E191))))</f>
        <v>4.8851978505129456E-4</v>
      </c>
      <c r="K191" s="3">
        <f t="shared" si="31"/>
        <v>1</v>
      </c>
      <c r="L191" s="3" cm="1">
        <f t="array" ref="L191">SUM(_xlfn._xlws.FILTER($D$2:$D$693,_xlfn.MAP($F$2:$F$693,_xlfn.LAMBDA(_xlpm.x,_xlpm.x=$F191))))</f>
        <v>4.8851978505129456E-4</v>
      </c>
      <c r="M191" s="3">
        <f t="shared" si="32"/>
        <v>1</v>
      </c>
      <c r="N191" s="3">
        <f t="shared" si="33"/>
        <v>0.18123811657891309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~lü~ : [lʏː]</v>
      </c>
      <c r="B192" s="2">
        <v>1</v>
      </c>
      <c r="C192" s="1" t="s">
        <v>2017</v>
      </c>
      <c r="D192" s="3">
        <f t="shared" si="25"/>
        <v>4.8851978505129456E-4</v>
      </c>
      <c r="E192" s="1" t="str">
        <f t="shared" si="26"/>
        <v>~lü~</v>
      </c>
      <c r="F192" s="1" t="str">
        <f t="shared" si="27"/>
        <v>[lʏː]</v>
      </c>
      <c r="G192" s="5">
        <f t="shared" si="28"/>
        <v>2</v>
      </c>
      <c r="H192" s="5">
        <f t="shared" si="29"/>
        <v>3</v>
      </c>
      <c r="I192" s="5">
        <f t="shared" si="30"/>
        <v>3</v>
      </c>
      <c r="J192" s="3" cm="1">
        <f t="array" ref="J192">SUM(_xlfn._xlws.FILTER($D$2:$D$693,_xlfn.MAP($E$2:$E$693,_xlfn.LAMBDA(_xlpm.x,_xlpm.x=$E192))))</f>
        <v>4.8851978505129456E-4</v>
      </c>
      <c r="K192" s="3">
        <f t="shared" si="31"/>
        <v>1</v>
      </c>
      <c r="L192" s="3" cm="1">
        <f t="array" ref="L192">SUM(_xlfn._xlws.FILTER($D$2:$D$693,_xlfn.MAP($F$2:$F$693,_xlfn.LAMBDA(_xlpm.x,_xlpm.x=$F192))))</f>
        <v>4.8851978505129456E-4</v>
      </c>
      <c r="M192" s="3">
        <f t="shared" si="32"/>
        <v>1</v>
      </c>
      <c r="N192" s="3">
        <f t="shared" si="33"/>
        <v>0.21041093737452468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~mö~ : [møː]</v>
      </c>
      <c r="B193" s="2">
        <v>1</v>
      </c>
      <c r="C193" s="1" t="s">
        <v>565</v>
      </c>
      <c r="D193" s="3">
        <f t="shared" si="25"/>
        <v>4.8851978505129456E-4</v>
      </c>
      <c r="E193" s="3" t="str">
        <f t="shared" si="26"/>
        <v>~mö~</v>
      </c>
      <c r="F193" s="3" t="str">
        <f t="shared" si="27"/>
        <v>[møː]</v>
      </c>
      <c r="G193" s="5">
        <f t="shared" si="28"/>
        <v>2</v>
      </c>
      <c r="H193" s="5">
        <f t="shared" si="29"/>
        <v>3</v>
      </c>
      <c r="I193" s="5">
        <f t="shared" si="30"/>
        <v>3</v>
      </c>
      <c r="J193" s="3" cm="1">
        <f t="array" ref="J193">SUM(_xlfn._xlws.FILTER($D$2:$D$693,_xlfn.MAP($E$2:$E$693,_xlfn.LAMBDA(_xlpm.x,_xlpm.x=$E193))))</f>
        <v>4.8851978505129456E-4</v>
      </c>
      <c r="K193" s="3">
        <f t="shared" si="31"/>
        <v>1</v>
      </c>
      <c r="L193" s="3" cm="1">
        <f t="array" ref="L193">SUM(_xlfn._xlws.FILTER($D$2:$D$693,_xlfn.MAP($F$2:$F$693,_xlfn.LAMBDA(_xlpm.x,_xlpm.x=$F193))))</f>
        <v>4.8851978505129456E-4</v>
      </c>
      <c r="M193" s="3">
        <f t="shared" si="32"/>
        <v>1</v>
      </c>
      <c r="N193" s="3">
        <f t="shared" si="33"/>
        <v>0.21041093737452468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~mp~ : [mpe]</v>
      </c>
      <c r="B194" s="2">
        <v>1</v>
      </c>
      <c r="C194" s="1" t="s">
        <v>566</v>
      </c>
      <c r="D194" s="3">
        <f t="shared" ref="D194:D257" si="37">B194/freq.sum.r1a</f>
        <v>4.8851978505129456E-4</v>
      </c>
      <c r="E194" s="1" t="str">
        <f t="shared" ref="E194:E257" si="38">_xlfn.LET(_xlpm.sep,":",_xlpm.w,$C194,_xlfn.CONCAT("~",RIGHT(_xlpm.w,LEN(_xlpm.w)-FIND(_xlpm.sep,_xlpm.w)),"~"))</f>
        <v>~mp~</v>
      </c>
      <c r="F194" s="1" t="str">
        <f t="shared" ref="F194:F257" si="39">_xlfn.LET(_xlpm.sep,":",_xlpm.w,$C194,_xlfn.CONCAT("[",LEFT(_xlpm.w,FIND(_xlpm.sep,_xlpm.w)-1),"]"))</f>
        <v>[mpe]</v>
      </c>
      <c r="G194" s="5">
        <f t="shared" ref="G194:G257" si="40">_xlfn.LET(_xlpm.w,E194,LEN(_xlpm.w)-2)</f>
        <v>2</v>
      </c>
      <c r="H194" s="5">
        <f t="shared" ref="H194:H257" si="41">_xlfn.LET(_xlpm.w,F194,LEN(_xlpm.w)-2)</f>
        <v>3</v>
      </c>
      <c r="I194" s="5">
        <f t="shared" ref="I194:I257" si="42">_xlfn.LET(_xlpm.a,H194,_xlpm.b,G194,MAX(_xlpm.a,_xlpm.b))</f>
        <v>3</v>
      </c>
      <c r="J194" s="3" cm="1">
        <f t="array" ref="J194">SUM(_xlfn._xlws.FILTER($D$2:$D$693,_xlfn.MAP($E$2:$E$693,_xlfn.LAMBDA(_xlpm.x,_xlpm.x=$E194))))</f>
        <v>4.8851978505129456E-4</v>
      </c>
      <c r="K194" s="3">
        <f t="shared" ref="K194:K257" si="43">$D194/J194</f>
        <v>1</v>
      </c>
      <c r="L194" s="3" cm="1">
        <f t="array" ref="L194">SUM(_xlfn._xlws.FILTER($D$2:$D$693,_xlfn.MAP($F$2:$F$693,_xlfn.LAMBDA(_xlpm.x,_xlpm.x=$F194))))</f>
        <v>4.8851978505129456E-4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0.21041093737452468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~mt~ : [mt]</v>
      </c>
      <c r="B195" s="2">
        <v>2</v>
      </c>
      <c r="C195" s="1" t="s">
        <v>171</v>
      </c>
      <c r="D195" s="3">
        <f t="shared" si="37"/>
        <v>9.7703957010258913E-4</v>
      </c>
      <c r="E195" s="1" t="str">
        <f t="shared" si="38"/>
        <v>~mt~</v>
      </c>
      <c r="F195" s="1" t="str">
        <f t="shared" si="39"/>
        <v>[mt]</v>
      </c>
      <c r="G195" s="5">
        <f t="shared" si="40"/>
        <v>2</v>
      </c>
      <c r="H195" s="5">
        <f t="shared" si="41"/>
        <v>2</v>
      </c>
      <c r="I195" s="5">
        <f t="shared" si="42"/>
        <v>2</v>
      </c>
      <c r="J195" s="3" cm="1">
        <f t="array" ref="J195">SUM(_xlfn._xlws.FILTER($D$2:$D$693,_xlfn.MAP($E$2:$E$693,_xlfn.LAMBDA(_xlpm.x,_xlpm.x=$E195))))</f>
        <v>9.7703957010258913E-4</v>
      </c>
      <c r="K195" s="3">
        <f t="shared" si="43"/>
        <v>1</v>
      </c>
      <c r="L195" s="3" cm="1">
        <f t="array" ref="L195">SUM(_xlfn._xlws.FILTER($D$2:$D$693,_xlfn.MAP($F$2:$F$693,_xlfn.LAMBDA(_xlpm.x,_xlpm.x=$F195))))</f>
        <v>9.7703957010258913E-4</v>
      </c>
      <c r="M195" s="3">
        <f t="shared" si="44"/>
        <v>1</v>
      </c>
      <c r="N195" s="3">
        <f t="shared" si="45"/>
        <v>0.28725561847890652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~mü~ : [mʏ]</v>
      </c>
      <c r="B196" s="2">
        <v>1</v>
      </c>
      <c r="C196" s="1" t="s">
        <v>568</v>
      </c>
      <c r="D196" s="3">
        <f t="shared" si="37"/>
        <v>4.8851978505129456E-4</v>
      </c>
      <c r="E196" s="1" t="str">
        <f t="shared" si="38"/>
        <v>~mü~</v>
      </c>
      <c r="F196" s="1" t="str">
        <f t="shared" si="39"/>
        <v>[mʏ]</v>
      </c>
      <c r="G196" s="5">
        <f t="shared" si="40"/>
        <v>2</v>
      </c>
      <c r="H196" s="5">
        <f t="shared" si="41"/>
        <v>2</v>
      </c>
      <c r="I196" s="5">
        <f t="shared" si="42"/>
        <v>2</v>
      </c>
      <c r="J196" s="3" cm="1">
        <f t="array" ref="J196">SUM(_xlfn._xlws.FILTER($D$2:$D$693,_xlfn.MAP($E$2:$E$693,_xlfn.LAMBDA(_xlpm.x,_xlpm.x=$E196))))</f>
        <v>4.8851978505129456E-4</v>
      </c>
      <c r="K196" s="3">
        <f t="shared" si="43"/>
        <v>1</v>
      </c>
      <c r="L196" s="3" cm="1">
        <f t="array" ref="L196">SUM(_xlfn._xlws.FILTER($D$2:$D$693,_xlfn.MAP($F$2:$F$693,_xlfn.LAMBDA(_xlpm.x,_xlpm.x=$F196))))</f>
        <v>4.8851978505129456E-4</v>
      </c>
      <c r="M196" s="3">
        <f t="shared" si="44"/>
        <v>1</v>
      </c>
      <c r="N196" s="3">
        <f t="shared" si="45"/>
        <v>0.18123811657891309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~nf~ : [nf]</v>
      </c>
      <c r="B197" s="2">
        <v>1</v>
      </c>
      <c r="C197" s="1" t="s">
        <v>187</v>
      </c>
      <c r="D197" s="3">
        <f t="shared" si="37"/>
        <v>4.8851978505129456E-4</v>
      </c>
      <c r="E197" s="1" t="str">
        <f t="shared" si="38"/>
        <v>~nf~</v>
      </c>
      <c r="F197" s="1" t="str">
        <f t="shared" si="39"/>
        <v>[nf]</v>
      </c>
      <c r="G197" s="5">
        <f t="shared" si="40"/>
        <v>2</v>
      </c>
      <c r="H197" s="5">
        <f t="shared" si="41"/>
        <v>2</v>
      </c>
      <c r="I197" s="5">
        <f t="shared" si="42"/>
        <v>2</v>
      </c>
      <c r="J197" s="3" cm="1">
        <f t="array" ref="J197">SUM(_xlfn._xlws.FILTER($D$2:$D$693,_xlfn.MAP($E$2:$E$693,_xlfn.LAMBDA(_xlpm.x,_xlpm.x=$E197))))</f>
        <v>4.8851978505129456E-4</v>
      </c>
      <c r="K197" s="3">
        <f t="shared" si="43"/>
        <v>1</v>
      </c>
      <c r="L197" s="3" cm="1">
        <f t="array" ref="L197">SUM(_xlfn._xlws.FILTER($D$2:$D$693,_xlfn.MAP($F$2:$F$693,_xlfn.LAMBDA(_xlpm.x,_xlpm.x=$F197))))</f>
        <v>4.8851978505129456E-4</v>
      </c>
      <c r="M197" s="3">
        <f t="shared" si="44"/>
        <v>1</v>
      </c>
      <c r="N197" s="3">
        <f t="shared" si="45"/>
        <v>0.18123811657891309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~ns~ : [ns]</v>
      </c>
      <c r="B198" s="2">
        <v>2</v>
      </c>
      <c r="C198" s="1" t="s">
        <v>194</v>
      </c>
      <c r="D198" s="3">
        <f t="shared" si="37"/>
        <v>9.7703957010258913E-4</v>
      </c>
      <c r="E198" s="1" t="str">
        <f t="shared" si="38"/>
        <v>~ns~</v>
      </c>
      <c r="F198" s="1" t="str">
        <f t="shared" si="39"/>
        <v>[ns]</v>
      </c>
      <c r="G198" s="5">
        <f t="shared" si="40"/>
        <v>2</v>
      </c>
      <c r="H198" s="5">
        <f t="shared" si="41"/>
        <v>2</v>
      </c>
      <c r="I198" s="5">
        <f t="shared" si="42"/>
        <v>2</v>
      </c>
      <c r="J198" s="3" cm="1">
        <f t="array" ref="J198">SUM(_xlfn._xlws.FILTER($D$2:$D$693,_xlfn.MAP($E$2:$E$693,_xlfn.LAMBDA(_xlpm.x,_xlpm.x=$E198))))</f>
        <v>9.7703957010258913E-4</v>
      </c>
      <c r="K198" s="3">
        <f t="shared" si="43"/>
        <v>1</v>
      </c>
      <c r="L198" s="3" cm="1">
        <f t="array" ref="L198">SUM(_xlfn._xlws.FILTER($D$2:$D$693,_xlfn.MAP($F$2:$F$693,_xlfn.LAMBDA(_xlpm.x,_xlpm.x=$F198))))</f>
        <v>9.7703957010258913E-4</v>
      </c>
      <c r="M198" s="3">
        <f t="shared" si="44"/>
        <v>1</v>
      </c>
      <c r="N198" s="3">
        <f t="shared" si="45"/>
        <v>0.28725561847890652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~nz~ : [nts]</v>
      </c>
      <c r="B199" s="2">
        <v>5</v>
      </c>
      <c r="C199" s="1" t="s">
        <v>201</v>
      </c>
      <c r="D199" s="3">
        <f t="shared" si="37"/>
        <v>2.4425989252564728E-3</v>
      </c>
      <c r="E199" s="3" t="str">
        <f t="shared" si="38"/>
        <v>~nz~</v>
      </c>
      <c r="F199" s="3" t="str">
        <f t="shared" si="39"/>
        <v>[nts]</v>
      </c>
      <c r="G199" s="5">
        <f t="shared" si="40"/>
        <v>2</v>
      </c>
      <c r="H199" s="5">
        <f t="shared" si="41"/>
        <v>3</v>
      </c>
      <c r="I199" s="5">
        <f t="shared" si="42"/>
        <v>3</v>
      </c>
      <c r="J199" s="3" cm="1">
        <f t="array" ref="J199">SUM(_xlfn._xlws.FILTER($D$2:$D$693,_xlfn.MAP($E$2:$E$693,_xlfn.LAMBDA(_xlpm.x,_xlpm.x=$E199))))</f>
        <v>2.4425989252564728E-3</v>
      </c>
      <c r="K199" s="3">
        <f t="shared" si="43"/>
        <v>1</v>
      </c>
      <c r="L199" s="3" cm="1">
        <f t="array" ref="L199">SUM(_xlfn._xlws.FILTER($D$2:$D$693,_xlfn.MAP($F$2:$F$693,_xlfn.LAMBDA(_xlpm.x,_xlpm.x=$F199))))</f>
        <v>2.4425989252564728E-3</v>
      </c>
      <c r="M199" s="3">
        <f t="shared" si="44"/>
        <v>1</v>
      </c>
      <c r="N199" s="3">
        <f t="shared" si="45"/>
        <v>0.54390438285473386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~pa~ : [pa]</v>
      </c>
      <c r="B200" s="2">
        <v>5</v>
      </c>
      <c r="C200" s="1" t="s">
        <v>222</v>
      </c>
      <c r="D200" s="3">
        <f t="shared" si="37"/>
        <v>2.4425989252564728E-3</v>
      </c>
      <c r="E200" s="1" t="str">
        <f t="shared" si="38"/>
        <v>~pa~</v>
      </c>
      <c r="F200" s="1" t="str">
        <f t="shared" si="39"/>
        <v>[pa]</v>
      </c>
      <c r="G200" s="5">
        <f t="shared" si="40"/>
        <v>2</v>
      </c>
      <c r="H200" s="5">
        <f t="shared" si="41"/>
        <v>2</v>
      </c>
      <c r="I200" s="5">
        <f t="shared" si="42"/>
        <v>2</v>
      </c>
      <c r="J200" s="3" cm="1">
        <f t="array" ref="J200">SUM(_xlfn._xlws.FILTER($D$2:$D$693,_xlfn.MAP($E$2:$E$693,_xlfn.LAMBDA(_xlpm.x,_xlpm.x=$E200))))</f>
        <v>2.4425989252564728E-3</v>
      </c>
      <c r="K200" s="3">
        <f t="shared" si="43"/>
        <v>1</v>
      </c>
      <c r="L200" s="3" cm="1">
        <f t="array" ref="L200">SUM(_xlfn._xlws.FILTER($D$2:$D$693,_xlfn.MAP($F$2:$F$693,_xlfn.LAMBDA(_xlpm.x,_xlpm.x=$F200))))</f>
        <v>2.4425989252564728E-3</v>
      </c>
      <c r="M200" s="3">
        <f t="shared" si="44"/>
        <v>1</v>
      </c>
      <c r="N200" s="3">
        <f t="shared" si="45"/>
        <v>0.4684937350578196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~pf~ : [pf]</v>
      </c>
      <c r="B201" s="2">
        <v>1</v>
      </c>
      <c r="C201" s="1" t="s">
        <v>471</v>
      </c>
      <c r="D201" s="3">
        <f t="shared" si="37"/>
        <v>4.8851978505129456E-4</v>
      </c>
      <c r="E201" s="3" t="str">
        <f t="shared" si="38"/>
        <v>~pf~</v>
      </c>
      <c r="F201" s="3" t="str">
        <f t="shared" si="39"/>
        <v>[pf]</v>
      </c>
      <c r="G201" s="5">
        <f t="shared" si="40"/>
        <v>2</v>
      </c>
      <c r="H201" s="5">
        <f t="shared" si="41"/>
        <v>2</v>
      </c>
      <c r="I201" s="5">
        <f t="shared" si="42"/>
        <v>2</v>
      </c>
      <c r="J201" s="3" cm="1">
        <f t="array" ref="J201">SUM(_xlfn._xlws.FILTER($D$2:$D$693,_xlfn.MAP($E$2:$E$693,_xlfn.LAMBDA(_xlpm.x,_xlpm.x=$E201))))</f>
        <v>4.8851978505129456E-4</v>
      </c>
      <c r="K201" s="3">
        <f t="shared" si="43"/>
        <v>1</v>
      </c>
      <c r="L201" s="3" cm="1">
        <f t="array" ref="L201">SUM(_xlfn._xlws.FILTER($D$2:$D$693,_xlfn.MAP($F$2:$F$693,_xlfn.LAMBDA(_xlpm.x,_xlpm.x=$F201))))</f>
        <v>4.8851978505129456E-4</v>
      </c>
      <c r="M201" s="3">
        <f t="shared" si="44"/>
        <v>1</v>
      </c>
      <c r="N201" s="3">
        <f t="shared" si="45"/>
        <v>0.18123811657891309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~pt~ : [pt]</v>
      </c>
      <c r="B202" s="2">
        <v>2</v>
      </c>
      <c r="C202" s="1" t="s">
        <v>234</v>
      </c>
      <c r="D202" s="3">
        <f t="shared" si="37"/>
        <v>9.7703957010258913E-4</v>
      </c>
      <c r="E202" s="1" t="str">
        <f t="shared" si="38"/>
        <v>~pt~</v>
      </c>
      <c r="F202" s="1" t="str">
        <f t="shared" si="39"/>
        <v>[pt]</v>
      </c>
      <c r="G202" s="5">
        <f t="shared" si="40"/>
        <v>2</v>
      </c>
      <c r="H202" s="5">
        <f t="shared" si="41"/>
        <v>2</v>
      </c>
      <c r="I202" s="5">
        <f t="shared" si="42"/>
        <v>2</v>
      </c>
      <c r="J202" s="3" cm="1">
        <f t="array" ref="J202">SUM(_xlfn._xlws.FILTER($D$2:$D$693,_xlfn.MAP($E$2:$E$693,_xlfn.LAMBDA(_xlpm.x,_xlpm.x=$E202))))</f>
        <v>9.7703957010258913E-4</v>
      </c>
      <c r="K202" s="3">
        <f t="shared" si="43"/>
        <v>1</v>
      </c>
      <c r="L202" s="3" cm="1">
        <f t="array" ref="L202">SUM(_xlfn._xlws.FILTER($D$2:$D$693,_xlfn.MAP($F$2:$F$693,_xlfn.LAMBDA(_xlpm.x,_xlpm.x=$F202))))</f>
        <v>9.7703957010258913E-4</v>
      </c>
      <c r="M202" s="3">
        <f t="shared" si="44"/>
        <v>1</v>
      </c>
      <c r="N202" s="3">
        <f t="shared" si="45"/>
        <v>0.28725561847890652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~pe~ : [pɛ]</v>
      </c>
      <c r="B203" s="2">
        <v>1</v>
      </c>
      <c r="C203" s="1" t="s">
        <v>594</v>
      </c>
      <c r="D203" s="3">
        <f t="shared" si="37"/>
        <v>4.8851978505129456E-4</v>
      </c>
      <c r="E203" s="1" t="str">
        <f t="shared" si="38"/>
        <v>~pe~</v>
      </c>
      <c r="F203" s="1" t="str">
        <f t="shared" si="39"/>
        <v>[pɛ]</v>
      </c>
      <c r="G203" s="5">
        <f t="shared" si="40"/>
        <v>2</v>
      </c>
      <c r="H203" s="5">
        <f t="shared" si="41"/>
        <v>2</v>
      </c>
      <c r="I203" s="5">
        <f t="shared" si="42"/>
        <v>2</v>
      </c>
      <c r="J203" s="3" cm="1">
        <f t="array" ref="J203">SUM(_xlfn._xlws.FILTER($D$2:$D$693,_xlfn.MAP($E$2:$E$693,_xlfn.LAMBDA(_xlpm.x,_xlpm.x=$E203))))</f>
        <v>4.8851978505129456E-4</v>
      </c>
      <c r="K203" s="3">
        <f t="shared" si="43"/>
        <v>1</v>
      </c>
      <c r="L203" s="3" cm="1">
        <f t="array" ref="L203">SUM(_xlfn._xlws.FILTER($D$2:$D$693,_xlfn.MAP($F$2:$F$693,_xlfn.LAMBDA(_xlpm.x,_xlpm.x=$F203))))</f>
        <v>4.8851978505129456E-4</v>
      </c>
      <c r="M203" s="3">
        <f t="shared" si="44"/>
        <v>1</v>
      </c>
      <c r="N203" s="3">
        <f t="shared" si="45"/>
        <v>0.18123811657891309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~pu~ : [pʊ]</v>
      </c>
      <c r="B204" s="2">
        <v>1</v>
      </c>
      <c r="C204" s="1" t="s">
        <v>474</v>
      </c>
      <c r="D204" s="3">
        <f t="shared" si="37"/>
        <v>4.8851978505129456E-4</v>
      </c>
      <c r="E204" s="3" t="str">
        <f t="shared" si="38"/>
        <v>~pu~</v>
      </c>
      <c r="F204" s="3" t="str">
        <f t="shared" si="39"/>
        <v>[pʊ]</v>
      </c>
      <c r="G204" s="5">
        <f t="shared" si="40"/>
        <v>2</v>
      </c>
      <c r="H204" s="5">
        <f t="shared" si="41"/>
        <v>2</v>
      </c>
      <c r="I204" s="5">
        <f t="shared" si="42"/>
        <v>2</v>
      </c>
      <c r="J204" s="3" cm="1">
        <f t="array" ref="J204">SUM(_xlfn._xlws.FILTER($D$2:$D$693,_xlfn.MAP($E$2:$E$693,_xlfn.LAMBDA(_xlpm.x,_xlpm.x=$E204))))</f>
        <v>4.8851978505129456E-4</v>
      </c>
      <c r="K204" s="3">
        <f t="shared" si="43"/>
        <v>1</v>
      </c>
      <c r="L204" s="3" cm="1">
        <f t="array" ref="L204">SUM(_xlfn._xlws.FILTER($D$2:$D$693,_xlfn.MAP($F$2:$F$693,_xlfn.LAMBDA(_xlpm.x,_xlpm.x=$F204))))</f>
        <v>4.8851978505129456E-4</v>
      </c>
      <c r="M204" s="3">
        <f t="shared" si="44"/>
        <v>1</v>
      </c>
      <c r="N204" s="3">
        <f t="shared" si="45"/>
        <v>0.18123811657891309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~st~ : [st]</v>
      </c>
      <c r="B205" s="2">
        <v>4</v>
      </c>
      <c r="C205" s="1" t="s">
        <v>245</v>
      </c>
      <c r="D205" s="3">
        <f t="shared" si="37"/>
        <v>1.9540791402051783E-3</v>
      </c>
      <c r="E205" s="1" t="str">
        <f t="shared" si="38"/>
        <v>~st~</v>
      </c>
      <c r="F205" s="1" t="str">
        <f t="shared" si="39"/>
        <v>[st]</v>
      </c>
      <c r="G205" s="5">
        <f t="shared" si="40"/>
        <v>2</v>
      </c>
      <c r="H205" s="5">
        <f t="shared" si="41"/>
        <v>2</v>
      </c>
      <c r="I205" s="5">
        <f t="shared" si="42"/>
        <v>2</v>
      </c>
      <c r="J205" s="3" cm="1">
        <f t="array" ref="J205">SUM(_xlfn._xlws.FILTER($D$2:$D$693,_xlfn.MAP($E$2:$E$693,_xlfn.LAMBDA(_xlpm.x,_xlpm.x=$E205))))</f>
        <v>1.9540791402051783E-3</v>
      </c>
      <c r="K205" s="3">
        <f t="shared" si="43"/>
        <v>1</v>
      </c>
      <c r="L205" s="3" cm="1">
        <f t="array" ref="L205">SUM(_xlfn._xlws.FILTER($D$2:$D$693,_xlfn.MAP($F$2:$F$693,_xlfn.LAMBDA(_xlpm.x,_xlpm.x=$F205))))</f>
        <v>1.9540791402051783E-3</v>
      </c>
      <c r="M205" s="3">
        <f t="shared" si="44"/>
        <v>1</v>
      </c>
      <c r="N205" s="3">
        <f t="shared" si="45"/>
        <v>0.42082187474904936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~tö~ : [tøː]</v>
      </c>
      <c r="B206" s="2">
        <v>1</v>
      </c>
      <c r="C206" s="1" t="s">
        <v>610</v>
      </c>
      <c r="D206" s="3">
        <f t="shared" si="37"/>
        <v>4.8851978505129456E-4</v>
      </c>
      <c r="E206" s="1" t="str">
        <f t="shared" si="38"/>
        <v>~tö~</v>
      </c>
      <c r="F206" s="1" t="str">
        <f t="shared" si="39"/>
        <v>[tøː]</v>
      </c>
      <c r="G206" s="5">
        <f t="shared" si="40"/>
        <v>2</v>
      </c>
      <c r="H206" s="5">
        <f t="shared" si="41"/>
        <v>3</v>
      </c>
      <c r="I206" s="5">
        <f t="shared" si="42"/>
        <v>3</v>
      </c>
      <c r="J206" s="3" cm="1">
        <f t="array" ref="J206">SUM(_xlfn._xlws.FILTER($D$2:$D$693,_xlfn.MAP($E$2:$E$693,_xlfn.LAMBDA(_xlpm.x,_xlpm.x=$E206))))</f>
        <v>4.8851978505129456E-4</v>
      </c>
      <c r="K206" s="3">
        <f t="shared" si="43"/>
        <v>1</v>
      </c>
      <c r="L206" s="3" cm="1">
        <f t="array" ref="L206">SUM(_xlfn._xlws.FILTER($D$2:$D$693,_xlfn.MAP($F$2:$F$693,_xlfn.LAMBDA(_xlpm.x,_xlpm.x=$F206))))</f>
        <v>4.8851978505129456E-4</v>
      </c>
      <c r="M206" s="3">
        <f t="shared" si="44"/>
        <v>1</v>
      </c>
      <c r="N206" s="3">
        <f t="shared" si="45"/>
        <v>0.21041093737452468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~tz~ : [ts]</v>
      </c>
      <c r="B207" s="2">
        <v>5</v>
      </c>
      <c r="C207" s="1" t="s">
        <v>267</v>
      </c>
      <c r="D207" s="3">
        <f t="shared" si="37"/>
        <v>2.4425989252564728E-3</v>
      </c>
      <c r="E207" s="1" t="str">
        <f t="shared" si="38"/>
        <v>~tz~</v>
      </c>
      <c r="F207" s="1" t="str">
        <f t="shared" si="39"/>
        <v>[ts]</v>
      </c>
      <c r="G207" s="5">
        <f t="shared" si="40"/>
        <v>2</v>
      </c>
      <c r="H207" s="5">
        <f t="shared" si="41"/>
        <v>2</v>
      </c>
      <c r="I207" s="5">
        <f t="shared" si="42"/>
        <v>2</v>
      </c>
      <c r="J207" s="3" cm="1">
        <f t="array" ref="J207">SUM(_xlfn._xlws.FILTER($D$2:$D$693,_xlfn.MAP($E$2:$E$693,_xlfn.LAMBDA(_xlpm.x,_xlpm.x=$E207))))</f>
        <v>2.4425989252564728E-3</v>
      </c>
      <c r="K207" s="3">
        <f t="shared" si="43"/>
        <v>1</v>
      </c>
      <c r="L207" s="3" cm="1">
        <f t="array" ref="L207">SUM(_xlfn._xlws.FILTER($D$2:$D$693,_xlfn.MAP($F$2:$F$693,_xlfn.LAMBDA(_xlpm.x,_xlpm.x=$F207))))</f>
        <v>2.4425989252564728E-3</v>
      </c>
      <c r="M207" s="3">
        <f t="shared" si="44"/>
        <v>1</v>
      </c>
      <c r="N207" s="3">
        <f t="shared" si="45"/>
        <v>0.4684937350578196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~zo~ : [tsɔ]</v>
      </c>
      <c r="B208" s="2">
        <v>2</v>
      </c>
      <c r="C208" s="1" t="s">
        <v>481</v>
      </c>
      <c r="D208" s="3">
        <f t="shared" si="37"/>
        <v>9.7703957010258913E-4</v>
      </c>
      <c r="E208" s="3" t="str">
        <f t="shared" si="38"/>
        <v>~zo~</v>
      </c>
      <c r="F208" s="3" t="str">
        <f t="shared" si="39"/>
        <v>[tsɔ]</v>
      </c>
      <c r="G208" s="5">
        <f t="shared" si="40"/>
        <v>2</v>
      </c>
      <c r="H208" s="5">
        <f t="shared" si="41"/>
        <v>3</v>
      </c>
      <c r="I208" s="5">
        <f t="shared" si="42"/>
        <v>3</v>
      </c>
      <c r="J208" s="3" cm="1">
        <f t="array" ref="J208">SUM(_xlfn._xlws.FILTER($D$2:$D$693,_xlfn.MAP($E$2:$E$693,_xlfn.LAMBDA(_xlpm.x,_xlpm.x=$E208))))</f>
        <v>9.7703957010258913E-4</v>
      </c>
      <c r="K208" s="3">
        <f t="shared" si="43"/>
        <v>1</v>
      </c>
      <c r="L208" s="3" cm="1">
        <f t="array" ref="L208">SUM(_xlfn._xlws.FILTER($D$2:$D$693,_xlfn.MAP($F$2:$F$693,_xlfn.LAMBDA(_xlpm.x,_xlpm.x=$F208))))</f>
        <v>9.7703957010258913E-4</v>
      </c>
      <c r="M208" s="3">
        <f t="shared" si="44"/>
        <v>1</v>
      </c>
      <c r="N208" s="3">
        <f t="shared" si="45"/>
        <v>0.33349344548020921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~tä~ : [tɛː]</v>
      </c>
      <c r="B209" s="2">
        <v>1</v>
      </c>
      <c r="C209" s="1" t="s">
        <v>623</v>
      </c>
      <c r="D209" s="3">
        <f t="shared" si="37"/>
        <v>4.8851978505129456E-4</v>
      </c>
      <c r="E209" s="3" t="str">
        <f t="shared" si="38"/>
        <v>~tä~</v>
      </c>
      <c r="F209" s="3" t="str">
        <f t="shared" si="39"/>
        <v>[tɛː]</v>
      </c>
      <c r="G209" s="5">
        <f t="shared" si="40"/>
        <v>2</v>
      </c>
      <c r="H209" s="5">
        <f t="shared" si="41"/>
        <v>3</v>
      </c>
      <c r="I209" s="5">
        <f t="shared" si="42"/>
        <v>3</v>
      </c>
      <c r="J209" s="3" cm="1">
        <f t="array" ref="J209">SUM(_xlfn._xlws.FILTER($D$2:$D$693,_xlfn.MAP($E$2:$E$693,_xlfn.LAMBDA(_xlpm.x,_xlpm.x=$E209))))</f>
        <v>4.8851978505129456E-4</v>
      </c>
      <c r="K209" s="3">
        <f t="shared" si="43"/>
        <v>1</v>
      </c>
      <c r="L209" s="3" cm="1">
        <f t="array" ref="L209">SUM(_xlfn._xlws.FILTER($D$2:$D$693,_xlfn.MAP($F$2:$F$693,_xlfn.LAMBDA(_xlpm.x,_xlpm.x=$F209))))</f>
        <v>4.8851978505129456E-4</v>
      </c>
      <c r="M209" s="3">
        <f t="shared" si="44"/>
        <v>1</v>
      </c>
      <c r="N209" s="3">
        <f t="shared" si="45"/>
        <v>0.21041093737452468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~wö~ : [vœ]</v>
      </c>
      <c r="B210" s="2">
        <v>1</v>
      </c>
      <c r="C210" s="1" t="s">
        <v>629</v>
      </c>
      <c r="D210" s="3">
        <f t="shared" si="37"/>
        <v>4.8851978505129456E-4</v>
      </c>
      <c r="E210" s="1" t="str">
        <f t="shared" si="38"/>
        <v>~wö~</v>
      </c>
      <c r="F210" s="1" t="str">
        <f t="shared" si="39"/>
        <v>[vœ]</v>
      </c>
      <c r="G210" s="5">
        <f t="shared" si="40"/>
        <v>2</v>
      </c>
      <c r="H210" s="5">
        <f t="shared" si="41"/>
        <v>2</v>
      </c>
      <c r="I210" s="5">
        <f t="shared" si="42"/>
        <v>2</v>
      </c>
      <c r="J210" s="3" cm="1">
        <f t="array" ref="J210">SUM(_xlfn._xlws.FILTER($D$2:$D$693,_xlfn.MAP($E$2:$E$693,_xlfn.LAMBDA(_xlpm.x,_xlpm.x=$E210))))</f>
        <v>4.8851978505129456E-4</v>
      </c>
      <c r="K210" s="3">
        <f t="shared" si="43"/>
        <v>1</v>
      </c>
      <c r="L210" s="3" cm="1">
        <f t="array" ref="L210">SUM(_xlfn._xlws.FILTER($D$2:$D$693,_xlfn.MAP($F$2:$F$693,_xlfn.LAMBDA(_xlpm.x,_xlpm.x=$F210))))</f>
        <v>4.8851978505129456E-4</v>
      </c>
      <c r="M210" s="3">
        <f t="shared" si="44"/>
        <v>1</v>
      </c>
      <c r="N210" s="3">
        <f t="shared" si="45"/>
        <v>0.18123811657891309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~wu~ : [vʊ]</v>
      </c>
      <c r="B211" s="2">
        <v>4</v>
      </c>
      <c r="C211" s="1" t="s">
        <v>302</v>
      </c>
      <c r="D211" s="3">
        <f t="shared" si="37"/>
        <v>1.9540791402051783E-3</v>
      </c>
      <c r="E211" s="1" t="str">
        <f t="shared" si="38"/>
        <v>~wu~</v>
      </c>
      <c r="F211" s="1" t="str">
        <f t="shared" si="39"/>
        <v>[vʊ]</v>
      </c>
      <c r="G211" s="5">
        <f t="shared" si="40"/>
        <v>2</v>
      </c>
      <c r="H211" s="5">
        <f t="shared" si="41"/>
        <v>2</v>
      </c>
      <c r="I211" s="5">
        <f t="shared" si="42"/>
        <v>2</v>
      </c>
      <c r="J211" s="3" cm="1">
        <f t="array" ref="J211">SUM(_xlfn._xlws.FILTER($D$2:$D$693,_xlfn.MAP($E$2:$E$693,_xlfn.LAMBDA(_xlpm.x,_xlpm.x=$E211))))</f>
        <v>1.9540791402051783E-3</v>
      </c>
      <c r="K211" s="3">
        <f t="shared" si="43"/>
        <v>1</v>
      </c>
      <c r="L211" s="3" cm="1">
        <f t="array" ref="L211">SUM(_xlfn._xlws.FILTER($D$2:$D$693,_xlfn.MAP($F$2:$F$693,_xlfn.LAMBDA(_xlpm.x,_xlpm.x=$F211))))</f>
        <v>1.9540791402051783E-3</v>
      </c>
      <c r="M211" s="3">
        <f t="shared" si="44"/>
        <v>1</v>
      </c>
      <c r="N211" s="3">
        <f t="shared" si="45"/>
        <v>0.42082187474904936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~sy~ : [zʏ]</v>
      </c>
      <c r="B212" s="2">
        <v>1</v>
      </c>
      <c r="C212" s="1" t="s">
        <v>323</v>
      </c>
      <c r="D212" s="3">
        <f t="shared" si="37"/>
        <v>4.8851978505129456E-4</v>
      </c>
      <c r="E212" s="1" t="str">
        <f t="shared" si="38"/>
        <v>~sy~</v>
      </c>
      <c r="F212" s="1" t="str">
        <f t="shared" si="39"/>
        <v>[zʏ]</v>
      </c>
      <c r="G212" s="5">
        <f t="shared" si="40"/>
        <v>2</v>
      </c>
      <c r="H212" s="5">
        <f t="shared" si="41"/>
        <v>2</v>
      </c>
      <c r="I212" s="5">
        <f t="shared" si="42"/>
        <v>2</v>
      </c>
      <c r="J212" s="3" cm="1">
        <f t="array" ref="J212">SUM(_xlfn._xlws.FILTER($D$2:$D$693,_xlfn.MAP($E$2:$E$693,_xlfn.LAMBDA(_xlpm.x,_xlpm.x=$E212))))</f>
        <v>4.8851978505129456E-4</v>
      </c>
      <c r="K212" s="3">
        <f t="shared" si="43"/>
        <v>1</v>
      </c>
      <c r="L212" s="3" cm="1">
        <f t="array" ref="L212">SUM(_xlfn._xlws.FILTER($D$2:$D$693,_xlfn.MAP($F$2:$F$693,_xlfn.LAMBDA(_xlpm.x,_xlpm.x=$F212))))</f>
        <v>4.8851978505129456E-4</v>
      </c>
      <c r="M212" s="3">
        <f t="shared" si="44"/>
        <v>1</v>
      </c>
      <c r="N212" s="3">
        <f t="shared" si="45"/>
        <v>0.18123811657891309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~sä~ : [zɛː]</v>
      </c>
      <c r="B213" s="2">
        <v>1</v>
      </c>
      <c r="C213" s="1" t="s">
        <v>636</v>
      </c>
      <c r="D213" s="3">
        <f t="shared" si="37"/>
        <v>4.8851978505129456E-4</v>
      </c>
      <c r="E213" s="1" t="str">
        <f t="shared" si="38"/>
        <v>~sä~</v>
      </c>
      <c r="F213" s="1" t="str">
        <f t="shared" si="39"/>
        <v>[zɛː]</v>
      </c>
      <c r="G213" s="5">
        <f t="shared" si="40"/>
        <v>2</v>
      </c>
      <c r="H213" s="5">
        <f t="shared" si="41"/>
        <v>3</v>
      </c>
      <c r="I213" s="5">
        <f t="shared" si="42"/>
        <v>3</v>
      </c>
      <c r="J213" s="3" cm="1">
        <f t="array" ref="J213">SUM(_xlfn._xlws.FILTER($D$2:$D$693,_xlfn.MAP($E$2:$E$693,_xlfn.LAMBDA(_xlpm.x,_xlpm.x=$E213))))</f>
        <v>4.8851978505129456E-4</v>
      </c>
      <c r="K213" s="3">
        <f t="shared" si="43"/>
        <v>1</v>
      </c>
      <c r="L213" s="3" cm="1">
        <f t="array" ref="L213">SUM(_xlfn._xlws.FILTER($D$2:$D$693,_xlfn.MAP($F$2:$F$693,_xlfn.LAMBDA(_xlpm.x,_xlpm.x=$F213))))</f>
        <v>4.8851978505129456E-4</v>
      </c>
      <c r="M213" s="3">
        <f t="shared" si="44"/>
        <v>1</v>
      </c>
      <c r="N213" s="3">
        <f t="shared" si="45"/>
        <v>0.21041093737452468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~sü~ : [zʏː]</v>
      </c>
      <c r="B214" s="2">
        <v>1</v>
      </c>
      <c r="C214" s="1" t="s">
        <v>2022</v>
      </c>
      <c r="D214" s="3">
        <f t="shared" si="37"/>
        <v>4.8851978505129456E-4</v>
      </c>
      <c r="E214" s="3" t="str">
        <f t="shared" si="38"/>
        <v>~sü~</v>
      </c>
      <c r="F214" s="3" t="str">
        <f t="shared" si="39"/>
        <v>[zʏː]</v>
      </c>
      <c r="G214" s="5">
        <f t="shared" si="40"/>
        <v>2</v>
      </c>
      <c r="H214" s="5">
        <f t="shared" si="41"/>
        <v>3</v>
      </c>
      <c r="I214" s="5">
        <f t="shared" si="42"/>
        <v>3</v>
      </c>
      <c r="J214" s="3" cm="1">
        <f t="array" ref="J214">SUM(_xlfn._xlws.FILTER($D$2:$D$693,_xlfn.MAP($E$2:$E$693,_xlfn.LAMBDA(_xlpm.x,_xlpm.x=$E214))))</f>
        <v>4.8851978505129456E-4</v>
      </c>
      <c r="K214" s="3">
        <f t="shared" si="43"/>
        <v>1</v>
      </c>
      <c r="L214" s="3" cm="1">
        <f t="array" ref="L214">SUM(_xlfn._xlws.FILTER($D$2:$D$693,_xlfn.MAP($F$2:$F$693,_xlfn.LAMBDA(_xlpm.x,_xlpm.x=$F214))))</f>
        <v>4.8851978505129456E-4</v>
      </c>
      <c r="M214" s="3">
        <f t="shared" si="44"/>
        <v>1</v>
      </c>
      <c r="N214" s="3">
        <f t="shared" si="45"/>
        <v>0.21041093737452468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~rf~ : [ʁf]</v>
      </c>
      <c r="B215" s="2">
        <v>3</v>
      </c>
      <c r="C215" s="1" t="s">
        <v>352</v>
      </c>
      <c r="D215" s="3">
        <f t="shared" si="37"/>
        <v>1.4655593551538837E-3</v>
      </c>
      <c r="E215" s="1" t="str">
        <f t="shared" si="38"/>
        <v>~rf~</v>
      </c>
      <c r="F215" s="1" t="str">
        <f t="shared" si="39"/>
        <v>[ʁf]</v>
      </c>
      <c r="G215" s="5">
        <f t="shared" si="40"/>
        <v>2</v>
      </c>
      <c r="H215" s="5">
        <f t="shared" si="41"/>
        <v>2</v>
      </c>
      <c r="I215" s="5">
        <f t="shared" si="42"/>
        <v>2</v>
      </c>
      <c r="J215" s="3" cm="1">
        <f t="array" ref="J215">SUM(_xlfn._xlws.FILTER($D$2:$D$693,_xlfn.MAP($E$2:$E$693,_xlfn.LAMBDA(_xlpm.x,_xlpm.x=$E215))))</f>
        <v>1.4655593551538837E-3</v>
      </c>
      <c r="K215" s="3">
        <f t="shared" si="43"/>
        <v>1</v>
      </c>
      <c r="L215" s="3" cm="1">
        <f t="array" ref="L215">SUM(_xlfn._xlws.FILTER($D$2:$D$693,_xlfn.MAP($F$2:$F$693,_xlfn.LAMBDA(_xlpm.x,_xlpm.x=$F215))))</f>
        <v>1.4655593551538837E-3</v>
      </c>
      <c r="M215" s="3">
        <f t="shared" si="44"/>
        <v>1</v>
      </c>
      <c r="N215" s="3">
        <f t="shared" si="45"/>
        <v>0.36247623315782618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~nk~ : [ŋk]</v>
      </c>
      <c r="B216" s="2">
        <v>3</v>
      </c>
      <c r="C216" s="1" t="s">
        <v>355</v>
      </c>
      <c r="D216" s="3">
        <f t="shared" si="37"/>
        <v>1.4655593551538837E-3</v>
      </c>
      <c r="E216" s="1" t="str">
        <f t="shared" si="38"/>
        <v>~nk~</v>
      </c>
      <c r="F216" s="1" t="str">
        <f t="shared" si="39"/>
        <v>[ŋk]</v>
      </c>
      <c r="G216" s="5">
        <f t="shared" si="40"/>
        <v>2</v>
      </c>
      <c r="H216" s="5">
        <f t="shared" si="41"/>
        <v>2</v>
      </c>
      <c r="I216" s="5">
        <f t="shared" si="42"/>
        <v>2</v>
      </c>
      <c r="J216" s="3" cm="1">
        <f t="array" ref="J216">SUM(_xlfn._xlws.FILTER($D$2:$D$693,_xlfn.MAP($E$2:$E$693,_xlfn.LAMBDA(_xlpm.x,_xlpm.x=$E216))))</f>
        <v>1.4655593551538837E-3</v>
      </c>
      <c r="K216" s="3">
        <f t="shared" si="43"/>
        <v>1</v>
      </c>
      <c r="L216" s="3" cm="1">
        <f t="array" ref="L216">SUM(_xlfn._xlws.FILTER($D$2:$D$693,_xlfn.MAP($F$2:$F$693,_xlfn.LAMBDA(_xlpm.x,_xlpm.x=$F216))))</f>
        <v>1.4655593551538837E-3</v>
      </c>
      <c r="M216" s="3">
        <f t="shared" si="44"/>
        <v>1</v>
      </c>
      <c r="N216" s="3">
        <f t="shared" si="45"/>
        <v>0.36247623315782618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~rm~ : [ʁm]</v>
      </c>
      <c r="B217" s="2">
        <v>3</v>
      </c>
      <c r="C217" s="1" t="s">
        <v>368</v>
      </c>
      <c r="D217" s="3">
        <f t="shared" si="37"/>
        <v>1.4655593551538837E-3</v>
      </c>
      <c r="E217" s="3" t="str">
        <f t="shared" si="38"/>
        <v>~rm~</v>
      </c>
      <c r="F217" s="3" t="str">
        <f t="shared" si="39"/>
        <v>[ʁm]</v>
      </c>
      <c r="G217" s="5">
        <f t="shared" si="40"/>
        <v>2</v>
      </c>
      <c r="H217" s="5">
        <f t="shared" si="41"/>
        <v>2</v>
      </c>
      <c r="I217" s="5">
        <f t="shared" si="42"/>
        <v>2</v>
      </c>
      <c r="J217" s="3" cm="1">
        <f t="array" ref="J217">SUM(_xlfn._xlws.FILTER($D$2:$D$693,_xlfn.MAP($E$2:$E$693,_xlfn.LAMBDA(_xlpm.x,_xlpm.x=$E217))))</f>
        <v>1.4655593551538837E-3</v>
      </c>
      <c r="K217" s="3">
        <f t="shared" si="43"/>
        <v>1</v>
      </c>
      <c r="L217" s="3" cm="1">
        <f t="array" ref="L217">SUM(_xlfn._xlws.FILTER($D$2:$D$693,_xlfn.MAP($F$2:$F$693,_xlfn.LAMBDA(_xlpm.x,_xlpm.x=$F217))))</f>
        <v>1.4655593551538837E-3</v>
      </c>
      <c r="M217" s="3">
        <f t="shared" si="44"/>
        <v>1</v>
      </c>
      <c r="N217" s="3">
        <f t="shared" si="45"/>
        <v>0.36247623315782618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~rn~ : [ʁn]</v>
      </c>
      <c r="B218" s="2">
        <v>2</v>
      </c>
      <c r="C218" s="1" t="s">
        <v>497</v>
      </c>
      <c r="D218" s="3">
        <f t="shared" si="37"/>
        <v>9.7703957010258913E-4</v>
      </c>
      <c r="E218" s="1" t="str">
        <f t="shared" si="38"/>
        <v>~rn~</v>
      </c>
      <c r="F218" s="1" t="str">
        <f t="shared" si="39"/>
        <v>[ʁn]</v>
      </c>
      <c r="G218" s="5">
        <f t="shared" si="40"/>
        <v>2</v>
      </c>
      <c r="H218" s="5">
        <f t="shared" si="41"/>
        <v>2</v>
      </c>
      <c r="I218" s="5">
        <f t="shared" si="42"/>
        <v>2</v>
      </c>
      <c r="J218" s="3" cm="1">
        <f t="array" ref="J218">SUM(_xlfn._xlws.FILTER($D$2:$D$693,_xlfn.MAP($E$2:$E$693,_xlfn.LAMBDA(_xlpm.x,_xlpm.x=$E218))))</f>
        <v>9.7703957010258913E-4</v>
      </c>
      <c r="K218" s="3">
        <f t="shared" si="43"/>
        <v>1</v>
      </c>
      <c r="L218" s="3" cm="1">
        <f t="array" ref="L218">SUM(_xlfn._xlws.FILTER($D$2:$D$693,_xlfn.MAP($F$2:$F$693,_xlfn.LAMBDA(_xlpm.x,_xlpm.x=$F218))))</f>
        <v>9.7703957010258913E-4</v>
      </c>
      <c r="M218" s="3">
        <f t="shared" si="44"/>
        <v>1</v>
      </c>
      <c r="N218" s="3">
        <f t="shared" si="45"/>
        <v>0.28725561847890652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~rs~ : [ʁs]</v>
      </c>
      <c r="B219" s="2">
        <v>1</v>
      </c>
      <c r="C219" s="1" t="s">
        <v>383</v>
      </c>
      <c r="D219" s="3">
        <f t="shared" si="37"/>
        <v>4.8851978505129456E-4</v>
      </c>
      <c r="E219" s="3" t="str">
        <f t="shared" si="38"/>
        <v>~rs~</v>
      </c>
      <c r="F219" s="3" t="str">
        <f t="shared" si="39"/>
        <v>[ʁs]</v>
      </c>
      <c r="G219" s="5">
        <f t="shared" si="40"/>
        <v>2</v>
      </c>
      <c r="H219" s="5">
        <f t="shared" si="41"/>
        <v>2</v>
      </c>
      <c r="I219" s="5">
        <f t="shared" si="42"/>
        <v>2</v>
      </c>
      <c r="J219" s="3" cm="1">
        <f t="array" ref="J219">SUM(_xlfn._xlws.FILTER($D$2:$D$693,_xlfn.MAP($E$2:$E$693,_xlfn.LAMBDA(_xlpm.x,_xlpm.x=$E219))))</f>
        <v>4.8851978505129456E-4</v>
      </c>
      <c r="K219" s="3">
        <f t="shared" si="43"/>
        <v>1</v>
      </c>
      <c r="L219" s="3" cm="1">
        <f t="array" ref="L219">SUM(_xlfn._xlws.FILTER($D$2:$D$693,_xlfn.MAP($F$2:$F$693,_xlfn.LAMBDA(_xlpm.x,_xlpm.x=$F219))))</f>
        <v>4.8851978505129456E-4</v>
      </c>
      <c r="M219" s="3">
        <f t="shared" si="44"/>
        <v>1</v>
      </c>
      <c r="N219" s="3">
        <f t="shared" si="45"/>
        <v>0.18123811657891309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~gü~ : [ɡʏ]</v>
      </c>
      <c r="B220" s="2">
        <v>1</v>
      </c>
      <c r="C220" s="1" t="s">
        <v>408</v>
      </c>
      <c r="D220" s="3">
        <f t="shared" si="37"/>
        <v>4.8851978505129456E-4</v>
      </c>
      <c r="E220" s="1" t="str">
        <f t="shared" si="38"/>
        <v>~gü~</v>
      </c>
      <c r="F220" s="1" t="str">
        <f t="shared" si="39"/>
        <v>[ɡʏ]</v>
      </c>
      <c r="G220" s="5">
        <f t="shared" si="40"/>
        <v>2</v>
      </c>
      <c r="H220" s="5">
        <f t="shared" si="41"/>
        <v>2</v>
      </c>
      <c r="I220" s="5">
        <f t="shared" si="42"/>
        <v>2</v>
      </c>
      <c r="J220" s="3" cm="1">
        <f t="array" ref="J220">SUM(_xlfn._xlws.FILTER($D$2:$D$693,_xlfn.MAP($E$2:$E$693,_xlfn.LAMBDA(_xlpm.x,_xlpm.x=$E220))))</f>
        <v>4.8851978505129456E-4</v>
      </c>
      <c r="K220" s="3">
        <f t="shared" si="43"/>
        <v>1</v>
      </c>
      <c r="L220" s="3" cm="1">
        <f t="array" ref="L220">SUM(_xlfn._xlws.FILTER($D$2:$D$693,_xlfn.MAP($F$2:$F$693,_xlfn.LAMBDA(_xlpm.x,_xlpm.x=$F220))))</f>
        <v>4.8851978505129456E-4</v>
      </c>
      <c r="M220" s="3">
        <f t="shared" si="44"/>
        <v>1</v>
      </c>
      <c r="N220" s="3">
        <f t="shared" si="45"/>
        <v>0.18123811657891309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~ju~ : [ʝʊ]</v>
      </c>
      <c r="B221" s="2">
        <v>2</v>
      </c>
      <c r="C221" s="1" t="s">
        <v>409</v>
      </c>
      <c r="D221" s="3">
        <f t="shared" si="37"/>
        <v>9.7703957010258913E-4</v>
      </c>
      <c r="E221" s="1" t="str">
        <f t="shared" si="38"/>
        <v>~ju~</v>
      </c>
      <c r="F221" s="1" t="str">
        <f t="shared" si="39"/>
        <v>[ʝʊ]</v>
      </c>
      <c r="G221" s="5">
        <f t="shared" si="40"/>
        <v>2</v>
      </c>
      <c r="H221" s="5">
        <f t="shared" si="41"/>
        <v>2</v>
      </c>
      <c r="I221" s="5">
        <f t="shared" si="42"/>
        <v>2</v>
      </c>
      <c r="J221" s="3" cm="1">
        <f t="array" ref="J221">SUM(_xlfn._xlws.FILTER($D$2:$D$693,_xlfn.MAP($E$2:$E$693,_xlfn.LAMBDA(_xlpm.x,_xlpm.x=$E221))))</f>
        <v>9.7703957010258913E-4</v>
      </c>
      <c r="K221" s="3">
        <f t="shared" si="43"/>
        <v>1</v>
      </c>
      <c r="L221" s="3" cm="1">
        <f t="array" ref="L221">SUM(_xlfn._xlws.FILTER($D$2:$D$693,_xlfn.MAP($F$2:$F$693,_xlfn.LAMBDA(_xlpm.x,_xlpm.x=$F221))))</f>
        <v>9.7703957010258913E-4</v>
      </c>
      <c r="M221" s="3">
        <f t="shared" si="44"/>
        <v>1</v>
      </c>
      <c r="N221" s="3">
        <f t="shared" si="45"/>
        <v>0.28725561847890652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~rü~ : [ʁʏ]</v>
      </c>
      <c r="B222" s="2">
        <v>1</v>
      </c>
      <c r="C222" s="1" t="s">
        <v>413</v>
      </c>
      <c r="D222" s="3">
        <f t="shared" si="37"/>
        <v>4.8851978505129456E-4</v>
      </c>
      <c r="E222" s="1" t="str">
        <f t="shared" si="38"/>
        <v>~rü~</v>
      </c>
      <c r="F222" s="1" t="str">
        <f t="shared" si="39"/>
        <v>[ʁʏ]</v>
      </c>
      <c r="G222" s="5">
        <f t="shared" si="40"/>
        <v>2</v>
      </c>
      <c r="H222" s="5">
        <f t="shared" si="41"/>
        <v>2</v>
      </c>
      <c r="I222" s="5">
        <f t="shared" si="42"/>
        <v>2</v>
      </c>
      <c r="J222" s="3" cm="1">
        <f t="array" ref="J222">SUM(_xlfn._xlws.FILTER($D$2:$D$693,_xlfn.MAP($E$2:$E$693,_xlfn.LAMBDA(_xlpm.x,_xlpm.x=$E222))))</f>
        <v>4.8851978505129456E-4</v>
      </c>
      <c r="K222" s="3">
        <f t="shared" si="43"/>
        <v>1</v>
      </c>
      <c r="L222" s="3" cm="1">
        <f t="array" ref="L222">SUM(_xlfn._xlws.FILTER($D$2:$D$693,_xlfn.MAP($F$2:$F$693,_xlfn.LAMBDA(_xlpm.x,_xlpm.x=$F222))))</f>
        <v>4.8851978505129456E-4</v>
      </c>
      <c r="M222" s="3">
        <f t="shared" si="44"/>
        <v>1</v>
      </c>
      <c r="N222" s="3">
        <f t="shared" si="45"/>
        <v>0.18123811657891309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~ng~ : [ŋ]</v>
      </c>
      <c r="B223" s="2">
        <v>16</v>
      </c>
      <c r="C223" s="1" t="s">
        <v>328</v>
      </c>
      <c r="D223" s="3">
        <f t="shared" si="37"/>
        <v>7.816316560820713E-3</v>
      </c>
      <c r="E223" s="1" t="str">
        <f t="shared" si="38"/>
        <v>~ng~</v>
      </c>
      <c r="F223" s="1" t="str">
        <f t="shared" si="39"/>
        <v>[ŋ]</v>
      </c>
      <c r="G223" s="5">
        <f t="shared" si="40"/>
        <v>2</v>
      </c>
      <c r="H223" s="5">
        <f t="shared" si="41"/>
        <v>1</v>
      </c>
      <c r="I223" s="5">
        <f t="shared" si="42"/>
        <v>2</v>
      </c>
      <c r="J223" s="3" cm="1">
        <f t="array" ref="J223">SUM(_xlfn._xlws.FILTER($D$2:$D$693,_xlfn.MAP($E$2:$E$693,_xlfn.LAMBDA(_xlpm.x,_xlpm.x=$E223))))</f>
        <v>7.816316560820713E-3</v>
      </c>
      <c r="K223" s="3">
        <f t="shared" si="43"/>
        <v>1</v>
      </c>
      <c r="L223" s="3" cm="1">
        <f t="array" ref="L223">SUM(_xlfn._xlws.FILTER($D$2:$D$693,_xlfn.MAP($F$2:$F$693,_xlfn.LAMBDA(_xlpm.x,_xlpm.x=$F223))))</f>
        <v>8.3048363458720076E-3</v>
      </c>
      <c r="M223" s="3">
        <f t="shared" si="44"/>
        <v>0.94117647058823528</v>
      </c>
      <c r="N223" s="3">
        <f t="shared" si="45"/>
        <v>0.56928323222929189</v>
      </c>
      <c r="O223" s="3">
        <f t="shared" si="46"/>
        <v>0.96969696969696972</v>
      </c>
      <c r="P223" s="3">
        <f t="shared" si="47"/>
        <v>2.6328938722349149E-2</v>
      </c>
      <c r="Q223" s="3"/>
    </row>
    <row r="224" spans="1:17">
      <c r="A224" s="1" t="str">
        <f t="shared" si="36"/>
        <v>~le~ : [le]</v>
      </c>
      <c r="B224" s="2">
        <v>7</v>
      </c>
      <c r="C224" s="1" t="s">
        <v>134</v>
      </c>
      <c r="D224" s="3">
        <f t="shared" si="37"/>
        <v>3.4196384953590619E-3</v>
      </c>
      <c r="E224" s="1" t="str">
        <f t="shared" si="38"/>
        <v>~le~</v>
      </c>
      <c r="F224" s="1" t="str">
        <f t="shared" si="39"/>
        <v>[le]</v>
      </c>
      <c r="G224" s="5">
        <f t="shared" si="40"/>
        <v>2</v>
      </c>
      <c r="H224" s="5">
        <f t="shared" si="41"/>
        <v>2</v>
      </c>
      <c r="I224" s="5">
        <f t="shared" si="42"/>
        <v>2</v>
      </c>
      <c r="J224" s="3" cm="1">
        <f t="array" ref="J224">SUM(_xlfn._xlws.FILTER($D$2:$D$693,_xlfn.MAP($E$2:$E$693,_xlfn.LAMBDA(_xlpm.x,_xlpm.x=$E224))))</f>
        <v>6.8392769907181239E-3</v>
      </c>
      <c r="K224" s="3">
        <f t="shared" si="43"/>
        <v>0.5</v>
      </c>
      <c r="L224" s="3" cm="1">
        <f t="array" ref="L224">SUM(_xlfn._xlws.FILTER($D$2:$D$693,_xlfn.MAP($F$2:$F$693,_xlfn.LAMBDA(_xlpm.x,_xlpm.x=$F224))))</f>
        <v>7.3277967757694185E-3</v>
      </c>
      <c r="M224" s="3">
        <f t="shared" si="44"/>
        <v>0.46666666666666667</v>
      </c>
      <c r="N224" s="3">
        <f t="shared" si="45"/>
        <v>0.26248278952808096</v>
      </c>
      <c r="O224" s="3">
        <f t="shared" si="46"/>
        <v>0.48275862068965519</v>
      </c>
      <c r="P224" s="3">
        <f t="shared" si="47"/>
        <v>2.9963223377443202E-2</v>
      </c>
      <c r="Q224" s="3"/>
    </row>
    <row r="225" spans="1:17">
      <c r="A225" s="1" t="str">
        <f t="shared" si="36"/>
        <v>~ne~ : [ne]</v>
      </c>
      <c r="B225" s="2">
        <v>8</v>
      </c>
      <c r="C225" s="1" t="s">
        <v>573</v>
      </c>
      <c r="D225" s="3">
        <f t="shared" si="37"/>
        <v>3.9081582804103565E-3</v>
      </c>
      <c r="E225" s="3" t="str">
        <f t="shared" si="38"/>
        <v>~ne~</v>
      </c>
      <c r="F225" s="3" t="str">
        <f t="shared" si="39"/>
        <v>[ne]</v>
      </c>
      <c r="G225" s="5">
        <f t="shared" si="40"/>
        <v>2</v>
      </c>
      <c r="H225" s="5">
        <f t="shared" si="41"/>
        <v>2</v>
      </c>
      <c r="I225" s="5">
        <f t="shared" si="42"/>
        <v>2</v>
      </c>
      <c r="J225" s="3" cm="1">
        <f t="array" ref="J225">SUM(_xlfn._xlws.FILTER($D$2:$D$693,_xlfn.MAP($E$2:$E$693,_xlfn.LAMBDA(_xlpm.x,_xlpm.x=$E225))))</f>
        <v>5.8622374206155348E-3</v>
      </c>
      <c r="K225" s="3">
        <f t="shared" si="43"/>
        <v>0.66666666666666663</v>
      </c>
      <c r="L225" s="3" cm="1">
        <f t="array" ref="L225">SUM(_xlfn._xlws.FILTER($D$2:$D$693,_xlfn.MAP($F$2:$F$693,_xlfn.LAMBDA(_xlpm.x,_xlpm.x=$F225))))</f>
        <v>6.3507572056668293E-3</v>
      </c>
      <c r="M225" s="3">
        <f t="shared" si="44"/>
        <v>0.61538461538461542</v>
      </c>
      <c r="N225" s="3">
        <f t="shared" si="45"/>
        <v>0.36768719165300034</v>
      </c>
      <c r="O225" s="3">
        <f t="shared" si="46"/>
        <v>0.64</v>
      </c>
      <c r="P225" s="3">
        <f t="shared" si="47"/>
        <v>3.476210625921191E-2</v>
      </c>
      <c r="Q225" s="3"/>
    </row>
    <row r="226" spans="1:17">
      <c r="A226" s="1" t="str">
        <f t="shared" si="36"/>
        <v>~ße~ : [se]</v>
      </c>
      <c r="B226" s="2">
        <v>3</v>
      </c>
      <c r="C226" s="1" t="s">
        <v>597</v>
      </c>
      <c r="D226" s="3">
        <f t="shared" si="37"/>
        <v>1.4655593551538837E-3</v>
      </c>
      <c r="E226" s="3" t="str">
        <f t="shared" si="38"/>
        <v>~ße~</v>
      </c>
      <c r="F226" s="3" t="str">
        <f t="shared" si="39"/>
        <v>[se]</v>
      </c>
      <c r="G226" s="5">
        <f t="shared" si="40"/>
        <v>2</v>
      </c>
      <c r="H226" s="5">
        <f t="shared" si="41"/>
        <v>2</v>
      </c>
      <c r="I226" s="5">
        <f t="shared" si="42"/>
        <v>2</v>
      </c>
      <c r="J226" s="3" cm="1">
        <f t="array" ref="J226">SUM(_xlfn._xlws.FILTER($D$2:$D$693,_xlfn.MAP($E$2:$E$693,_xlfn.LAMBDA(_xlpm.x,_xlpm.x=$E226))))</f>
        <v>3.9081582804103565E-3</v>
      </c>
      <c r="K226" s="3">
        <f t="shared" si="43"/>
        <v>0.375</v>
      </c>
      <c r="L226" s="3" cm="1">
        <f t="array" ref="L226">SUM(_xlfn._xlws.FILTER($D$2:$D$693,_xlfn.MAP($F$2:$F$693,_xlfn.LAMBDA(_xlpm.x,_xlpm.x=$F226))))</f>
        <v>4.3966780654616511E-3</v>
      </c>
      <c r="M226" s="3">
        <f t="shared" si="44"/>
        <v>0.33333333333333331</v>
      </c>
      <c r="N226" s="3">
        <f t="shared" si="45"/>
        <v>0.12793278817335044</v>
      </c>
      <c r="O226" s="3">
        <f t="shared" si="46"/>
        <v>0.35294117647058826</v>
      </c>
      <c r="P226" s="3">
        <f t="shared" si="47"/>
        <v>5.1152522447381291E-2</v>
      </c>
      <c r="Q226" s="3"/>
    </row>
    <row r="227" spans="1:17">
      <c r="A227" s="1" t="str">
        <f t="shared" si="36"/>
        <v>~fi~ : [fɪ]</v>
      </c>
      <c r="B227" s="2">
        <v>7</v>
      </c>
      <c r="C227" s="1" t="s">
        <v>75</v>
      </c>
      <c r="D227" s="3">
        <f t="shared" si="37"/>
        <v>3.4196384953590619E-3</v>
      </c>
      <c r="E227" s="1" t="str">
        <f t="shared" si="38"/>
        <v>~fi~</v>
      </c>
      <c r="F227" s="1" t="str">
        <f t="shared" si="39"/>
        <v>[fɪ]</v>
      </c>
      <c r="G227" s="5">
        <f t="shared" si="40"/>
        <v>2</v>
      </c>
      <c r="H227" s="5">
        <f t="shared" si="41"/>
        <v>2</v>
      </c>
      <c r="I227" s="5">
        <f t="shared" si="42"/>
        <v>2</v>
      </c>
      <c r="J227" s="3" cm="1">
        <f t="array" ref="J227">SUM(_xlfn._xlws.FILTER($D$2:$D$693,_xlfn.MAP($E$2:$E$693,_xlfn.LAMBDA(_xlpm.x,_xlpm.x=$E227))))</f>
        <v>3.9081582804103565E-3</v>
      </c>
      <c r="K227" s="3">
        <f t="shared" si="43"/>
        <v>0.875</v>
      </c>
      <c r="L227" s="3" cm="1">
        <f t="array" ref="L227">SUM(_xlfn._xlws.FILTER($D$2:$D$693,_xlfn.MAP($F$2:$F$693,_xlfn.LAMBDA(_xlpm.x,_xlpm.x=$F227))))</f>
        <v>4.3966780654616511E-3</v>
      </c>
      <c r="M227" s="3">
        <f t="shared" si="44"/>
        <v>0.77777777777777779</v>
      </c>
      <c r="N227" s="3">
        <f t="shared" si="45"/>
        <v>0.44776475860672638</v>
      </c>
      <c r="O227" s="3">
        <f t="shared" si="46"/>
        <v>0.82352941176470595</v>
      </c>
      <c r="P227" s="3">
        <f t="shared" si="47"/>
        <v>5.1152522447381291E-2</v>
      </c>
      <c r="Q227" s="3"/>
    </row>
    <row r="228" spans="1:17">
      <c r="A228" s="1" t="str">
        <f t="shared" si="36"/>
        <v>~ba~ : [bɛ]</v>
      </c>
      <c r="B228" s="2">
        <v>1</v>
      </c>
      <c r="C228" s="1" t="s">
        <v>20</v>
      </c>
      <c r="D228" s="3">
        <f t="shared" si="37"/>
        <v>4.8851978505129456E-4</v>
      </c>
      <c r="E228" s="1" t="str">
        <f t="shared" si="38"/>
        <v>~ba~</v>
      </c>
      <c r="F228" s="1" t="str">
        <f t="shared" si="39"/>
        <v>[bɛ]</v>
      </c>
      <c r="G228" s="5">
        <f t="shared" si="40"/>
        <v>2</v>
      </c>
      <c r="H228" s="5">
        <f t="shared" si="41"/>
        <v>2</v>
      </c>
      <c r="I228" s="5">
        <f t="shared" si="42"/>
        <v>2</v>
      </c>
      <c r="J228" s="3" cm="1">
        <f t="array" ref="J228">SUM(_xlfn._xlws.FILTER($D$2:$D$693,_xlfn.MAP($E$2:$E$693,_xlfn.LAMBDA(_xlpm.x,_xlpm.x=$E228))))</f>
        <v>2.9311187103077674E-3</v>
      </c>
      <c r="K228" s="3">
        <f t="shared" si="43"/>
        <v>0.16666666666666666</v>
      </c>
      <c r="L228" s="3" cm="1">
        <f t="array" ref="L228">SUM(_xlfn._xlws.FILTER($D$2:$D$693,_xlfn.MAP($F$2:$F$693,_xlfn.LAMBDA(_xlpm.x,_xlpm.x=$F228))))</f>
        <v>3.4196384953590619E-3</v>
      </c>
      <c r="M228" s="3">
        <f t="shared" si="44"/>
        <v>0.14285714285714285</v>
      </c>
      <c r="N228" s="3">
        <f t="shared" si="45"/>
        <v>2.7882787165986626E-2</v>
      </c>
      <c r="O228" s="3">
        <f t="shared" si="46"/>
        <v>0.15384615384615383</v>
      </c>
      <c r="P228" s="3">
        <f t="shared" si="47"/>
        <v>6.6946789630613221E-2</v>
      </c>
      <c r="Q228" s="3"/>
    </row>
    <row r="229" spans="1:17">
      <c r="A229" s="1" t="str">
        <f t="shared" si="36"/>
        <v>~kt~ : [kt]</v>
      </c>
      <c r="B229" s="2">
        <v>4</v>
      </c>
      <c r="C229" s="1" t="s">
        <v>111</v>
      </c>
      <c r="D229" s="3">
        <f t="shared" si="37"/>
        <v>1.9540791402051783E-3</v>
      </c>
      <c r="E229" s="1" t="str">
        <f t="shared" si="38"/>
        <v>~kt~</v>
      </c>
      <c r="F229" s="1" t="str">
        <f t="shared" si="39"/>
        <v>[kt]</v>
      </c>
      <c r="G229" s="5">
        <f t="shared" si="40"/>
        <v>2</v>
      </c>
      <c r="H229" s="5">
        <f t="shared" si="41"/>
        <v>2</v>
      </c>
      <c r="I229" s="5">
        <f t="shared" si="42"/>
        <v>2</v>
      </c>
      <c r="J229" s="3" cm="1">
        <f t="array" ref="J229">SUM(_xlfn._xlws.FILTER($D$2:$D$693,_xlfn.MAP($E$2:$E$693,_xlfn.LAMBDA(_xlpm.x,_xlpm.x=$E229))))</f>
        <v>1.9540791402051783E-3</v>
      </c>
      <c r="K229" s="3">
        <f t="shared" si="43"/>
        <v>1</v>
      </c>
      <c r="L229" s="3" cm="1">
        <f t="array" ref="L229">SUM(_xlfn._xlws.FILTER($D$2:$D$693,_xlfn.MAP($F$2:$F$693,_xlfn.LAMBDA(_xlpm.x,_xlpm.x=$F229))))</f>
        <v>2.4425989252564728E-3</v>
      </c>
      <c r="M229" s="3">
        <f t="shared" si="44"/>
        <v>0.8</v>
      </c>
      <c r="N229" s="3">
        <f t="shared" si="45"/>
        <v>0.37406388866582169</v>
      </c>
      <c r="O229" s="3">
        <f t="shared" si="46"/>
        <v>0.88888888888888895</v>
      </c>
      <c r="P229" s="3">
        <f t="shared" si="47"/>
        <v>9.691001300805642E-2</v>
      </c>
      <c r="Q229" s="3"/>
    </row>
    <row r="230" spans="1:17">
      <c r="A230" s="1" t="str">
        <f t="shared" si="36"/>
        <v>~ti~ : [tsi]</v>
      </c>
      <c r="B230" s="2">
        <v>4</v>
      </c>
      <c r="C230" s="1" t="s">
        <v>272</v>
      </c>
      <c r="D230" s="3">
        <f t="shared" si="37"/>
        <v>1.9540791402051783E-3</v>
      </c>
      <c r="E230" s="3" t="str">
        <f t="shared" si="38"/>
        <v>~ti~</v>
      </c>
      <c r="F230" s="3" t="str">
        <f t="shared" si="39"/>
        <v>[tsi]</v>
      </c>
      <c r="G230" s="5">
        <f t="shared" si="40"/>
        <v>2</v>
      </c>
      <c r="H230" s="5">
        <f t="shared" si="41"/>
        <v>3</v>
      </c>
      <c r="I230" s="5">
        <f t="shared" si="42"/>
        <v>3</v>
      </c>
      <c r="J230" s="3" cm="1">
        <f t="array" ref="J230">SUM(_xlfn._xlws.FILTER($D$2:$D$693,_xlfn.MAP($E$2:$E$693,_xlfn.LAMBDA(_xlpm.x,_xlpm.x=$E230))))</f>
        <v>1.9540791402051783E-3</v>
      </c>
      <c r="K230" s="3">
        <f t="shared" si="43"/>
        <v>1</v>
      </c>
      <c r="L230" s="3" cm="1">
        <f t="array" ref="L230">SUM(_xlfn._xlws.FILTER($D$2:$D$693,_xlfn.MAP($F$2:$F$693,_xlfn.LAMBDA(_xlpm.x,_xlpm.x=$F230))))</f>
        <v>2.4425989252564728E-3</v>
      </c>
      <c r="M230" s="3">
        <f t="shared" si="44"/>
        <v>0.8</v>
      </c>
      <c r="N230" s="3">
        <f t="shared" si="45"/>
        <v>0.4342747261879949</v>
      </c>
      <c r="O230" s="3">
        <f t="shared" si="46"/>
        <v>0.88888888888888895</v>
      </c>
      <c r="P230" s="3">
        <f t="shared" si="47"/>
        <v>9.691001300805642E-2</v>
      </c>
      <c r="Q230" s="3"/>
    </row>
    <row r="231" spans="1:17">
      <c r="A231" s="1" t="str">
        <f t="shared" si="36"/>
        <v>~te~ : [te]</v>
      </c>
      <c r="B231" s="2">
        <v>5</v>
      </c>
      <c r="C231" s="1" t="s">
        <v>262</v>
      </c>
      <c r="D231" s="3">
        <f t="shared" si="37"/>
        <v>2.4425989252564728E-3</v>
      </c>
      <c r="E231" s="1" t="str">
        <f t="shared" si="38"/>
        <v>~te~</v>
      </c>
      <c r="F231" s="1" t="str">
        <f t="shared" si="39"/>
        <v>[te]</v>
      </c>
      <c r="G231" s="5">
        <f t="shared" si="40"/>
        <v>2</v>
      </c>
      <c r="H231" s="5">
        <f t="shared" si="41"/>
        <v>2</v>
      </c>
      <c r="I231" s="5">
        <f t="shared" si="42"/>
        <v>2</v>
      </c>
      <c r="J231" s="3" cm="1">
        <f t="array" ref="J231">SUM(_xlfn._xlws.FILTER($D$2:$D$693,_xlfn.MAP($E$2:$E$693,_xlfn.LAMBDA(_xlpm.x,_xlpm.x=$E231))))</f>
        <v>3.4196384953590619E-3</v>
      </c>
      <c r="K231" s="3">
        <f t="shared" si="43"/>
        <v>0.7142857142857143</v>
      </c>
      <c r="L231" s="3" cm="1">
        <f t="array" ref="L231">SUM(_xlfn._xlws.FILTER($D$2:$D$693,_xlfn.MAP($F$2:$F$693,_xlfn.LAMBDA(_xlpm.x,_xlpm.x=$F231))))</f>
        <v>4.3966780654616511E-3</v>
      </c>
      <c r="M231" s="3">
        <f t="shared" si="44"/>
        <v>0.55555555555555558</v>
      </c>
      <c r="N231" s="3">
        <f t="shared" si="45"/>
        <v>0.29280858441113733</v>
      </c>
      <c r="O231" s="3">
        <f t="shared" si="46"/>
        <v>0.62500000000000011</v>
      </c>
      <c r="P231" s="3">
        <f t="shared" si="47"/>
        <v>0.109144469425068</v>
      </c>
      <c r="Q231" s="3"/>
    </row>
    <row r="232" spans="1:17">
      <c r="A232" s="1" t="str">
        <f t="shared" si="36"/>
        <v>~he~ : [hɛ]</v>
      </c>
      <c r="B232" s="2">
        <v>2</v>
      </c>
      <c r="C232" s="1" t="s">
        <v>93</v>
      </c>
      <c r="D232" s="3">
        <f t="shared" si="37"/>
        <v>9.7703957010258913E-4</v>
      </c>
      <c r="E232" s="1" t="str">
        <f t="shared" si="38"/>
        <v>~he~</v>
      </c>
      <c r="F232" s="1" t="str">
        <f t="shared" si="39"/>
        <v>[hɛ]</v>
      </c>
      <c r="G232" s="5">
        <f t="shared" si="40"/>
        <v>2</v>
      </c>
      <c r="H232" s="5">
        <f t="shared" si="41"/>
        <v>2</v>
      </c>
      <c r="I232" s="5">
        <f t="shared" si="42"/>
        <v>2</v>
      </c>
      <c r="J232" s="3" cm="1">
        <f t="array" ref="J232">SUM(_xlfn._xlws.FILTER($D$2:$D$693,_xlfn.MAP($E$2:$E$693,_xlfn.LAMBDA(_xlpm.x,_xlpm.x=$E232))))</f>
        <v>1.4655593551538837E-3</v>
      </c>
      <c r="K232" s="3">
        <f t="shared" si="43"/>
        <v>0.66666666666666663</v>
      </c>
      <c r="L232" s="3" cm="1">
        <f t="array" ref="L232">SUM(_xlfn._xlws.FILTER($D$2:$D$693,_xlfn.MAP($F$2:$F$693,_xlfn.LAMBDA(_xlpm.x,_xlpm.x=$F232))))</f>
        <v>1.9540791402051783E-3</v>
      </c>
      <c r="M232" s="3">
        <f t="shared" si="44"/>
        <v>0.5</v>
      </c>
      <c r="N232" s="3">
        <f t="shared" si="45"/>
        <v>0.16414606770223231</v>
      </c>
      <c r="O232" s="3">
        <f t="shared" si="46"/>
        <v>0.57142857142857151</v>
      </c>
      <c r="P232" s="3">
        <f t="shared" si="47"/>
        <v>0.12493873660829993</v>
      </c>
      <c r="Q232" s="3"/>
    </row>
    <row r="233" spans="1:17">
      <c r="A233" s="1" t="str">
        <f t="shared" si="36"/>
        <v>~bo~ : [boː]</v>
      </c>
      <c r="B233" s="2">
        <v>3</v>
      </c>
      <c r="C233" s="1" t="s">
        <v>18</v>
      </c>
      <c r="D233" s="3">
        <f t="shared" si="37"/>
        <v>1.4655593551538837E-3</v>
      </c>
      <c r="E233" s="1" t="str">
        <f t="shared" si="38"/>
        <v>~bo~</v>
      </c>
      <c r="F233" s="1" t="str">
        <f t="shared" si="39"/>
        <v>[boː]</v>
      </c>
      <c r="G233" s="5">
        <f t="shared" si="40"/>
        <v>2</v>
      </c>
      <c r="H233" s="5">
        <f t="shared" si="41"/>
        <v>3</v>
      </c>
      <c r="I233" s="5">
        <f t="shared" si="42"/>
        <v>3</v>
      </c>
      <c r="J233" s="3" cm="1">
        <f t="array" ref="J233">SUM(_xlfn._xlws.FILTER($D$2:$D$693,_xlfn.MAP($E$2:$E$693,_xlfn.LAMBDA(_xlpm.x,_xlpm.x=$E233))))</f>
        <v>1.4655593551538837E-3</v>
      </c>
      <c r="K233" s="3">
        <f t="shared" si="43"/>
        <v>1</v>
      </c>
      <c r="L233" s="3" cm="1">
        <f t="array" ref="L233">SUM(_xlfn._xlws.FILTER($D$2:$D$693,_xlfn.MAP($F$2:$F$693,_xlfn.LAMBDA(_xlpm.x,_xlpm.x=$F233))))</f>
        <v>1.9540791402051783E-3</v>
      </c>
      <c r="M233" s="3">
        <f t="shared" si="44"/>
        <v>0.75</v>
      </c>
      <c r="N233" s="3">
        <f t="shared" si="45"/>
        <v>0.36070446407061374</v>
      </c>
      <c r="O233" s="3">
        <f t="shared" si="46"/>
        <v>0.8571428571428571</v>
      </c>
      <c r="P233" s="3">
        <f t="shared" si="47"/>
        <v>0.12493873660829993</v>
      </c>
      <c r="Q233" s="3"/>
    </row>
    <row r="234" spans="1:17">
      <c r="A234" s="1" t="str">
        <f t="shared" si="36"/>
        <v>~rz~ : [ʁts]</v>
      </c>
      <c r="B234" s="2">
        <v>3</v>
      </c>
      <c r="C234" s="1" t="s">
        <v>393</v>
      </c>
      <c r="D234" s="3">
        <f t="shared" si="37"/>
        <v>1.4655593551538837E-3</v>
      </c>
      <c r="E234" s="1" t="str">
        <f t="shared" si="38"/>
        <v>~rz~</v>
      </c>
      <c r="F234" s="1" t="str">
        <f t="shared" si="39"/>
        <v>[ʁts]</v>
      </c>
      <c r="G234" s="5">
        <f t="shared" si="40"/>
        <v>2</v>
      </c>
      <c r="H234" s="5">
        <f t="shared" si="41"/>
        <v>3</v>
      </c>
      <c r="I234" s="5">
        <f t="shared" si="42"/>
        <v>3</v>
      </c>
      <c r="J234" s="3" cm="1">
        <f t="array" ref="J234">SUM(_xlfn._xlws.FILTER($D$2:$D$693,_xlfn.MAP($E$2:$E$693,_xlfn.LAMBDA(_xlpm.x,_xlpm.x=$E234))))</f>
        <v>1.4655593551538837E-3</v>
      </c>
      <c r="K234" s="3">
        <f t="shared" si="43"/>
        <v>1</v>
      </c>
      <c r="L234" s="3" cm="1">
        <f t="array" ref="L234">SUM(_xlfn._xlws.FILTER($D$2:$D$693,_xlfn.MAP($F$2:$F$693,_xlfn.LAMBDA(_xlpm.x,_xlpm.x=$F234))))</f>
        <v>1.9540791402051783E-3</v>
      </c>
      <c r="M234" s="3">
        <f t="shared" si="44"/>
        <v>0.75</v>
      </c>
      <c r="N234" s="3">
        <f t="shared" si="45"/>
        <v>0.36070446407061374</v>
      </c>
      <c r="O234" s="3">
        <f t="shared" si="46"/>
        <v>0.8571428571428571</v>
      </c>
      <c r="P234" s="3">
        <f t="shared" si="47"/>
        <v>0.12493873660829993</v>
      </c>
      <c r="Q234" s="3"/>
    </row>
    <row r="235" spans="1:17">
      <c r="A235" s="1" t="str">
        <f t="shared" si="36"/>
        <v>~fo~ : [fɔ]</v>
      </c>
      <c r="B235" s="2">
        <v>7</v>
      </c>
      <c r="C235" s="1" t="s">
        <v>76</v>
      </c>
      <c r="D235" s="3">
        <f t="shared" si="37"/>
        <v>3.4196384953590619E-3</v>
      </c>
      <c r="E235" s="1" t="str">
        <f t="shared" si="38"/>
        <v>~fo~</v>
      </c>
      <c r="F235" s="1" t="str">
        <f t="shared" si="39"/>
        <v>[fɔ]</v>
      </c>
      <c r="G235" s="5">
        <f t="shared" si="40"/>
        <v>2</v>
      </c>
      <c r="H235" s="5">
        <f t="shared" si="41"/>
        <v>2</v>
      </c>
      <c r="I235" s="5">
        <f t="shared" si="42"/>
        <v>2</v>
      </c>
      <c r="J235" s="3" cm="1">
        <f t="array" ref="J235">SUM(_xlfn._xlws.FILTER($D$2:$D$693,_xlfn.MAP($E$2:$E$693,_xlfn.LAMBDA(_xlpm.x,_xlpm.x=$E235))))</f>
        <v>3.4196384953590619E-3</v>
      </c>
      <c r="K235" s="3">
        <f t="shared" si="43"/>
        <v>1</v>
      </c>
      <c r="L235" s="3" cm="1">
        <f t="array" ref="L235">SUM(_xlfn._xlws.FILTER($D$2:$D$693,_xlfn.MAP($F$2:$F$693,_xlfn.LAMBDA(_xlpm.x,_xlpm.x=$F235))))</f>
        <v>4.8851978505129456E-3</v>
      </c>
      <c r="M235" s="3">
        <f t="shared" si="44"/>
        <v>0.7</v>
      </c>
      <c r="N235" s="3">
        <f t="shared" si="45"/>
        <v>0.44776475860672632</v>
      </c>
      <c r="O235" s="3">
        <f t="shared" si="46"/>
        <v>0.82352941176470584</v>
      </c>
      <c r="P235" s="3">
        <f t="shared" si="47"/>
        <v>0.15490195998574319</v>
      </c>
      <c r="Q235" s="3"/>
    </row>
    <row r="236" spans="1:17">
      <c r="A236" s="1" t="str">
        <f t="shared" si="36"/>
        <v>~rt~ : [ʁt]</v>
      </c>
      <c r="B236" s="2">
        <v>7</v>
      </c>
      <c r="C236" s="1" t="s">
        <v>386</v>
      </c>
      <c r="D236" s="3">
        <f t="shared" si="37"/>
        <v>3.4196384953590619E-3</v>
      </c>
      <c r="E236" s="1" t="str">
        <f t="shared" si="38"/>
        <v>~rt~</v>
      </c>
      <c r="F236" s="1" t="str">
        <f t="shared" si="39"/>
        <v>[ʁt]</v>
      </c>
      <c r="G236" s="5">
        <f t="shared" si="40"/>
        <v>2</v>
      </c>
      <c r="H236" s="5">
        <f t="shared" si="41"/>
        <v>2</v>
      </c>
      <c r="I236" s="5">
        <f t="shared" si="42"/>
        <v>2</v>
      </c>
      <c r="J236" s="3" cm="1">
        <f t="array" ref="J236">SUM(_xlfn._xlws.FILTER($D$2:$D$693,_xlfn.MAP($E$2:$E$693,_xlfn.LAMBDA(_xlpm.x,_xlpm.x=$E236))))</f>
        <v>3.4196384953590619E-3</v>
      </c>
      <c r="K236" s="3">
        <f t="shared" si="43"/>
        <v>1</v>
      </c>
      <c r="L236" s="3" cm="1">
        <f t="array" ref="L236">SUM(_xlfn._xlws.FILTER($D$2:$D$693,_xlfn.MAP($F$2:$F$693,_xlfn.LAMBDA(_xlpm.x,_xlpm.x=$F236))))</f>
        <v>4.8851978505129456E-3</v>
      </c>
      <c r="M236" s="3">
        <f t="shared" si="44"/>
        <v>0.7</v>
      </c>
      <c r="N236" s="3">
        <f t="shared" si="45"/>
        <v>0.44776475860672632</v>
      </c>
      <c r="O236" s="3">
        <f t="shared" si="46"/>
        <v>0.82352941176470584</v>
      </c>
      <c r="P236" s="3">
        <f t="shared" si="47"/>
        <v>0.15490195998574319</v>
      </c>
      <c r="Q236" s="3"/>
    </row>
    <row r="237" spans="1:17">
      <c r="A237" s="1" t="str">
        <f t="shared" si="36"/>
        <v>~va~ : [faː]</v>
      </c>
      <c r="B237" s="2">
        <v>1</v>
      </c>
      <c r="C237" s="1" t="s">
        <v>524</v>
      </c>
      <c r="D237" s="3">
        <f t="shared" si="37"/>
        <v>4.8851978505129456E-4</v>
      </c>
      <c r="E237" s="3" t="str">
        <f t="shared" si="38"/>
        <v>~va~</v>
      </c>
      <c r="F237" s="3" t="str">
        <f t="shared" si="39"/>
        <v>[faː]</v>
      </c>
      <c r="G237" s="5">
        <f t="shared" si="40"/>
        <v>2</v>
      </c>
      <c r="H237" s="5">
        <f t="shared" si="41"/>
        <v>3</v>
      </c>
      <c r="I237" s="5">
        <f t="shared" si="42"/>
        <v>3</v>
      </c>
      <c r="J237" s="3" cm="1">
        <f t="array" ref="J237">SUM(_xlfn._xlws.FILTER($D$2:$D$693,_xlfn.MAP($E$2:$E$693,_xlfn.LAMBDA(_xlpm.x,_xlpm.x=$E237))))</f>
        <v>9.7703957010258913E-4</v>
      </c>
      <c r="K237" s="3">
        <f t="shared" si="43"/>
        <v>0.5</v>
      </c>
      <c r="L237" s="3" cm="1">
        <f t="array" ref="L237">SUM(_xlfn._xlws.FILTER($D$2:$D$693,_xlfn.MAP($F$2:$F$693,_xlfn.LAMBDA(_xlpm.x,_xlpm.x=$F237))))</f>
        <v>1.4655593551538837E-3</v>
      </c>
      <c r="M237" s="3">
        <f t="shared" si="44"/>
        <v>0.33333333333333331</v>
      </c>
      <c r="N237" s="3">
        <f t="shared" si="45"/>
        <v>8.4164374949809884E-2</v>
      </c>
      <c r="O237" s="3">
        <f t="shared" si="46"/>
        <v>0.4</v>
      </c>
      <c r="P237" s="3">
        <f t="shared" si="47"/>
        <v>0.17609125905568124</v>
      </c>
      <c r="Q237" s="3"/>
    </row>
    <row r="238" spans="1:17">
      <c r="A238" s="1" t="str">
        <f t="shared" si="36"/>
        <v>~tü~ : [tʏː]</v>
      </c>
      <c r="B238" s="2">
        <v>2</v>
      </c>
      <c r="C238" s="1" t="s">
        <v>2019</v>
      </c>
      <c r="D238" s="3">
        <f t="shared" si="37"/>
        <v>9.7703957010258913E-4</v>
      </c>
      <c r="E238" s="1" t="str">
        <f t="shared" si="38"/>
        <v>~tü~</v>
      </c>
      <c r="F238" s="1" t="str">
        <f t="shared" si="39"/>
        <v>[tʏː]</v>
      </c>
      <c r="G238" s="5">
        <f t="shared" si="40"/>
        <v>2</v>
      </c>
      <c r="H238" s="5">
        <f t="shared" si="41"/>
        <v>3</v>
      </c>
      <c r="I238" s="5">
        <f t="shared" si="42"/>
        <v>3</v>
      </c>
      <c r="J238" s="3" cm="1">
        <f t="array" ref="J238">SUM(_xlfn._xlws.FILTER($D$2:$D$693,_xlfn.MAP($E$2:$E$693,_xlfn.LAMBDA(_xlpm.x,_xlpm.x=$E238))))</f>
        <v>9.7703957010258913E-4</v>
      </c>
      <c r="K238" s="3">
        <f t="shared" si="43"/>
        <v>1</v>
      </c>
      <c r="L238" s="3" cm="1">
        <f t="array" ref="L238">SUM(_xlfn._xlws.FILTER($D$2:$D$693,_xlfn.MAP($F$2:$F$693,_xlfn.LAMBDA(_xlpm.x,_xlpm.x=$F238))))</f>
        <v>1.4655593551538837E-3</v>
      </c>
      <c r="M238" s="3">
        <f t="shared" si="44"/>
        <v>0.66666666666666663</v>
      </c>
      <c r="N238" s="3">
        <f t="shared" si="45"/>
        <v>0.26679475638416739</v>
      </c>
      <c r="O238" s="3">
        <f t="shared" si="46"/>
        <v>0.8</v>
      </c>
      <c r="P238" s="3">
        <f t="shared" si="47"/>
        <v>0.17609125905568124</v>
      </c>
      <c r="Q238" s="3"/>
    </row>
    <row r="239" spans="1:17">
      <c r="A239" s="1" t="str">
        <f t="shared" si="36"/>
        <v>~ld~ : [lt]</v>
      </c>
      <c r="B239" s="2">
        <v>5</v>
      </c>
      <c r="C239" s="1" t="s">
        <v>147</v>
      </c>
      <c r="D239" s="3">
        <f t="shared" si="37"/>
        <v>2.4425989252564728E-3</v>
      </c>
      <c r="E239" s="3" t="str">
        <f t="shared" si="38"/>
        <v>~ld~</v>
      </c>
      <c r="F239" s="3" t="str">
        <f t="shared" si="39"/>
        <v>[lt]</v>
      </c>
      <c r="G239" s="5">
        <f t="shared" si="40"/>
        <v>2</v>
      </c>
      <c r="H239" s="5">
        <f t="shared" si="41"/>
        <v>2</v>
      </c>
      <c r="I239" s="5">
        <f t="shared" si="42"/>
        <v>2</v>
      </c>
      <c r="J239" s="3" cm="1">
        <f t="array" ref="J239">SUM(_xlfn._xlws.FILTER($D$2:$D$693,_xlfn.MAP($E$2:$E$693,_xlfn.LAMBDA(_xlpm.x,_xlpm.x=$E239))))</f>
        <v>2.4425989252564728E-3</v>
      </c>
      <c r="K239" s="3">
        <f t="shared" si="43"/>
        <v>1</v>
      </c>
      <c r="L239" s="3" cm="1">
        <f t="array" ref="L239">SUM(_xlfn._xlws.FILTER($D$2:$D$693,_xlfn.MAP($F$2:$F$693,_xlfn.LAMBDA(_xlpm.x,_xlpm.x=$F239))))</f>
        <v>3.9081582804103565E-3</v>
      </c>
      <c r="M239" s="3">
        <f t="shared" si="44"/>
        <v>0.625</v>
      </c>
      <c r="N239" s="3">
        <f t="shared" si="45"/>
        <v>0.36037979619832278</v>
      </c>
      <c r="O239" s="3">
        <f t="shared" si="46"/>
        <v>0.76923076923076927</v>
      </c>
      <c r="P239" s="3">
        <f t="shared" si="47"/>
        <v>0.20411998265592479</v>
      </c>
      <c r="Q239" s="3"/>
    </row>
    <row r="240" spans="1:17">
      <c r="A240" s="1" t="str">
        <f t="shared" si="36"/>
        <v>~zi~ : [tsi]</v>
      </c>
      <c r="B240" s="2">
        <v>1</v>
      </c>
      <c r="C240" s="1" t="s">
        <v>612</v>
      </c>
      <c r="D240" s="3">
        <f t="shared" si="37"/>
        <v>4.8851978505129456E-4</v>
      </c>
      <c r="E240" s="1" t="str">
        <f t="shared" si="38"/>
        <v>~zi~</v>
      </c>
      <c r="F240" s="1" t="str">
        <f t="shared" si="39"/>
        <v>[tsi]</v>
      </c>
      <c r="G240" s="5">
        <f t="shared" si="40"/>
        <v>2</v>
      </c>
      <c r="H240" s="5">
        <f t="shared" si="41"/>
        <v>3</v>
      </c>
      <c r="I240" s="5">
        <f t="shared" si="42"/>
        <v>3</v>
      </c>
      <c r="J240" s="3" cm="1">
        <f t="array" ref="J240">SUM(_xlfn._xlws.FILTER($D$2:$D$693,_xlfn.MAP($E$2:$E$693,_xlfn.LAMBDA(_xlpm.x,_xlpm.x=$E240))))</f>
        <v>1.4655593551538837E-3</v>
      </c>
      <c r="K240" s="3">
        <f t="shared" si="43"/>
        <v>0.33333333333333331</v>
      </c>
      <c r="L240" s="3" cm="1">
        <f t="array" ref="L240">SUM(_xlfn._xlws.FILTER($D$2:$D$693,_xlfn.MAP($F$2:$F$693,_xlfn.LAMBDA(_xlpm.x,_xlpm.x=$F240))))</f>
        <v>2.4425989252564728E-3</v>
      </c>
      <c r="M240" s="3">
        <f t="shared" si="44"/>
        <v>0.2</v>
      </c>
      <c r="N240" s="3">
        <f t="shared" si="45"/>
        <v>5.260273434363117E-2</v>
      </c>
      <c r="O240" s="3">
        <f t="shared" si="46"/>
        <v>0.25</v>
      </c>
      <c r="P240" s="3">
        <f t="shared" si="47"/>
        <v>0.22184874961635634</v>
      </c>
      <c r="Q240" s="3"/>
    </row>
    <row r="241" spans="1:17">
      <c r="A241" s="1" t="str">
        <f t="shared" si="36"/>
        <v>~nd~ : [nt]</v>
      </c>
      <c r="B241" s="2">
        <v>20</v>
      </c>
      <c r="C241" s="1" t="s">
        <v>197</v>
      </c>
      <c r="D241" s="3">
        <f t="shared" si="37"/>
        <v>9.7703957010258913E-3</v>
      </c>
      <c r="E241" s="3" t="str">
        <f t="shared" si="38"/>
        <v>~nd~</v>
      </c>
      <c r="F241" s="3" t="str">
        <f t="shared" si="39"/>
        <v>[nt]</v>
      </c>
      <c r="G241" s="5">
        <f t="shared" si="40"/>
        <v>2</v>
      </c>
      <c r="H241" s="5">
        <f t="shared" si="41"/>
        <v>2</v>
      </c>
      <c r="I241" s="5">
        <f t="shared" si="42"/>
        <v>2</v>
      </c>
      <c r="J241" s="3" cm="1">
        <f t="array" ref="J241">SUM(_xlfn._xlws.FILTER($D$2:$D$693,_xlfn.MAP($E$2:$E$693,_xlfn.LAMBDA(_xlpm.x,_xlpm.x=$E241))))</f>
        <v>1.0258915486077186E-2</v>
      </c>
      <c r="K241" s="3">
        <f t="shared" si="43"/>
        <v>0.95238095238095233</v>
      </c>
      <c r="L241" s="3" cm="1">
        <f t="array" ref="L241">SUM(_xlfn._xlws.FILTER($D$2:$D$693,_xlfn.MAP($F$2:$F$693,_xlfn.LAMBDA(_xlpm.x,_xlpm.x=$F241))))</f>
        <v>1.8075232046897899E-2</v>
      </c>
      <c r="M241" s="3">
        <f t="shared" si="44"/>
        <v>0.54054054054054057</v>
      </c>
      <c r="N241" s="3">
        <f t="shared" si="45"/>
        <v>0.54900368077321937</v>
      </c>
      <c r="O241" s="3">
        <f t="shared" si="46"/>
        <v>0.68965517241379315</v>
      </c>
      <c r="P241" s="3">
        <f t="shared" si="47"/>
        <v>0.24598242933307565</v>
      </c>
      <c r="Q241" s="3"/>
    </row>
    <row r="242" spans="1:17">
      <c r="A242" s="1" t="str">
        <f t="shared" si="36"/>
        <v>~hä~ : [hɛ]</v>
      </c>
      <c r="B242" s="2">
        <v>2</v>
      </c>
      <c r="C242" s="1" t="s">
        <v>92</v>
      </c>
      <c r="D242" s="3">
        <f t="shared" si="37"/>
        <v>9.7703957010258913E-4</v>
      </c>
      <c r="E242" s="3" t="str">
        <f t="shared" si="38"/>
        <v>~hä~</v>
      </c>
      <c r="F242" s="3" t="str">
        <f t="shared" si="39"/>
        <v>[hɛ]</v>
      </c>
      <c r="G242" s="5">
        <f t="shared" si="40"/>
        <v>2</v>
      </c>
      <c r="H242" s="5">
        <f t="shared" si="41"/>
        <v>2</v>
      </c>
      <c r="I242" s="5">
        <f t="shared" si="42"/>
        <v>2</v>
      </c>
      <c r="J242" s="3" cm="1">
        <f t="array" ref="J242">SUM(_xlfn._xlws.FILTER($D$2:$D$693,_xlfn.MAP($E$2:$E$693,_xlfn.LAMBDA(_xlpm.x,_xlpm.x=$E242))))</f>
        <v>9.7703957010258913E-4</v>
      </c>
      <c r="K242" s="3">
        <f t="shared" si="43"/>
        <v>1</v>
      </c>
      <c r="L242" s="3" cm="1">
        <f t="array" ref="L242">SUM(_xlfn._xlws.FILTER($D$2:$D$693,_xlfn.MAP($F$2:$F$693,_xlfn.LAMBDA(_xlpm.x,_xlpm.x=$F242))))</f>
        <v>1.9540791402051783E-3</v>
      </c>
      <c r="M242" s="3">
        <f t="shared" si="44"/>
        <v>0.5</v>
      </c>
      <c r="N242" s="3">
        <f t="shared" si="45"/>
        <v>0.19150374565260433</v>
      </c>
      <c r="O242" s="3">
        <f t="shared" si="46"/>
        <v>0.66666666666666663</v>
      </c>
      <c r="P242" s="3">
        <f t="shared" si="47"/>
        <v>0.3010299956639812</v>
      </c>
      <c r="Q242" s="3"/>
    </row>
    <row r="243" spans="1:17">
      <c r="A243" s="1" t="str">
        <f t="shared" si="36"/>
        <v>~ie~ : [iː]</v>
      </c>
      <c r="B243" s="2">
        <v>1</v>
      </c>
      <c r="C243" s="1" t="s">
        <v>97</v>
      </c>
      <c r="D243" s="3">
        <f t="shared" si="37"/>
        <v>4.8851978505129456E-4</v>
      </c>
      <c r="E243" s="1" t="str">
        <f t="shared" si="38"/>
        <v>~ie~</v>
      </c>
      <c r="F243" s="1" t="str">
        <f t="shared" si="39"/>
        <v>[iː]</v>
      </c>
      <c r="G243" s="5">
        <f t="shared" si="40"/>
        <v>2</v>
      </c>
      <c r="H243" s="5">
        <f t="shared" si="41"/>
        <v>2</v>
      </c>
      <c r="I243" s="5">
        <f t="shared" si="42"/>
        <v>2</v>
      </c>
      <c r="J243" s="3" cm="1">
        <f t="array" ref="J243">SUM(_xlfn._xlws.FILTER($D$2:$D$693,_xlfn.MAP($E$2:$E$693,_xlfn.LAMBDA(_xlpm.x,_xlpm.x=$E243))))</f>
        <v>4.8851978505129456E-4</v>
      </c>
      <c r="K243" s="3">
        <f t="shared" si="43"/>
        <v>1</v>
      </c>
      <c r="L243" s="3" cm="1">
        <f t="array" ref="L243">SUM(_xlfn._xlws.FILTER($D$2:$D$693,_xlfn.MAP($F$2:$F$693,_xlfn.LAMBDA(_xlpm.x,_xlpm.x=$F243))))</f>
        <v>9.7703957010258913E-4</v>
      </c>
      <c r="M243" s="3">
        <f t="shared" si="44"/>
        <v>0.5</v>
      </c>
      <c r="N243" s="3">
        <f t="shared" si="45"/>
        <v>0.12082541105260872</v>
      </c>
      <c r="O243" s="3">
        <f t="shared" si="46"/>
        <v>0.66666666666666663</v>
      </c>
      <c r="P243" s="3">
        <f t="shared" si="47"/>
        <v>0.3010299956639812</v>
      </c>
      <c r="Q243" s="3"/>
    </row>
    <row r="244" spans="1:17">
      <c r="A244" s="1" t="str">
        <f t="shared" si="36"/>
        <v>~ih~ : [iː]</v>
      </c>
      <c r="B244" s="2">
        <v>1</v>
      </c>
      <c r="C244" s="1" t="s">
        <v>455</v>
      </c>
      <c r="D244" s="3">
        <f t="shared" si="37"/>
        <v>4.8851978505129456E-4</v>
      </c>
      <c r="E244" s="1" t="str">
        <f t="shared" si="38"/>
        <v>~ih~</v>
      </c>
      <c r="F244" s="1" t="str">
        <f t="shared" si="39"/>
        <v>[iː]</v>
      </c>
      <c r="G244" s="5">
        <f t="shared" si="40"/>
        <v>2</v>
      </c>
      <c r="H244" s="5">
        <f t="shared" si="41"/>
        <v>2</v>
      </c>
      <c r="I244" s="5">
        <f t="shared" si="42"/>
        <v>2</v>
      </c>
      <c r="J244" s="3" cm="1">
        <f t="array" ref="J244">SUM(_xlfn._xlws.FILTER($D$2:$D$693,_xlfn.MAP($E$2:$E$693,_xlfn.LAMBDA(_xlpm.x,_xlpm.x=$E244))))</f>
        <v>4.8851978505129456E-4</v>
      </c>
      <c r="K244" s="3">
        <f t="shared" si="43"/>
        <v>1</v>
      </c>
      <c r="L244" s="3" cm="1">
        <f t="array" ref="L244">SUM(_xlfn._xlws.FILTER($D$2:$D$693,_xlfn.MAP($F$2:$F$693,_xlfn.LAMBDA(_xlpm.x,_xlpm.x=$F244))))</f>
        <v>9.7703957010258913E-4</v>
      </c>
      <c r="M244" s="3">
        <f t="shared" si="44"/>
        <v>0.5</v>
      </c>
      <c r="N244" s="3">
        <f t="shared" si="45"/>
        <v>0.12082541105260872</v>
      </c>
      <c r="O244" s="3">
        <f t="shared" si="46"/>
        <v>0.66666666666666663</v>
      </c>
      <c r="P244" s="3">
        <f t="shared" si="47"/>
        <v>0.3010299956639812</v>
      </c>
      <c r="Q244" s="3"/>
    </row>
    <row r="245" spans="1:17">
      <c r="A245" s="1" t="str">
        <f t="shared" si="36"/>
        <v>~ja~ : [ʝaː]</v>
      </c>
      <c r="B245" s="2">
        <v>2</v>
      </c>
      <c r="C245" s="1" t="s">
        <v>341</v>
      </c>
      <c r="D245" s="3">
        <f t="shared" si="37"/>
        <v>9.7703957010258913E-4</v>
      </c>
      <c r="E245" s="1" t="str">
        <f t="shared" si="38"/>
        <v>~ja~</v>
      </c>
      <c r="F245" s="1" t="str">
        <f t="shared" si="39"/>
        <v>[ʝaː]</v>
      </c>
      <c r="G245" s="5">
        <f t="shared" si="40"/>
        <v>2</v>
      </c>
      <c r="H245" s="5">
        <f t="shared" si="41"/>
        <v>3</v>
      </c>
      <c r="I245" s="5">
        <f t="shared" si="42"/>
        <v>3</v>
      </c>
      <c r="J245" s="3" cm="1">
        <f t="array" ref="J245">SUM(_xlfn._xlws.FILTER($D$2:$D$693,_xlfn.MAP($E$2:$E$693,_xlfn.LAMBDA(_xlpm.x,_xlpm.x=$E245))))</f>
        <v>9.7703957010258913E-4</v>
      </c>
      <c r="K245" s="3">
        <f t="shared" si="43"/>
        <v>1</v>
      </c>
      <c r="L245" s="3" cm="1">
        <f t="array" ref="L245">SUM(_xlfn._xlws.FILTER($D$2:$D$693,_xlfn.MAP($F$2:$F$693,_xlfn.LAMBDA(_xlpm.x,_xlpm.x=$F245))))</f>
        <v>1.9540791402051783E-3</v>
      </c>
      <c r="M245" s="3">
        <f t="shared" si="44"/>
        <v>0.5</v>
      </c>
      <c r="N245" s="3">
        <f t="shared" si="45"/>
        <v>0.22232896365347279</v>
      </c>
      <c r="O245" s="3">
        <f t="shared" si="46"/>
        <v>0.66666666666666663</v>
      </c>
      <c r="P245" s="3">
        <f t="shared" si="47"/>
        <v>0.3010299956639812</v>
      </c>
      <c r="Q245" s="3"/>
    </row>
    <row r="246" spans="1:17">
      <c r="A246" s="1" t="str">
        <f t="shared" si="36"/>
        <v>~rg~ : [ʁk]</v>
      </c>
      <c r="B246" s="2">
        <v>1</v>
      </c>
      <c r="C246" s="1" t="s">
        <v>356</v>
      </c>
      <c r="D246" s="3">
        <f t="shared" si="37"/>
        <v>4.8851978505129456E-4</v>
      </c>
      <c r="E246" s="1" t="str">
        <f t="shared" si="38"/>
        <v>~rg~</v>
      </c>
      <c r="F246" s="1" t="str">
        <f t="shared" si="39"/>
        <v>[ʁk]</v>
      </c>
      <c r="G246" s="5">
        <f t="shared" si="40"/>
        <v>2</v>
      </c>
      <c r="H246" s="5">
        <f t="shared" si="41"/>
        <v>2</v>
      </c>
      <c r="I246" s="5">
        <f t="shared" si="42"/>
        <v>2</v>
      </c>
      <c r="J246" s="3" cm="1">
        <f t="array" ref="J246">SUM(_xlfn._xlws.FILTER($D$2:$D$693,_xlfn.MAP($E$2:$E$693,_xlfn.LAMBDA(_xlpm.x,_xlpm.x=$E246))))</f>
        <v>4.8851978505129456E-4</v>
      </c>
      <c r="K246" s="3">
        <f t="shared" si="43"/>
        <v>1</v>
      </c>
      <c r="L246" s="3" cm="1">
        <f t="array" ref="L246">SUM(_xlfn._xlws.FILTER($D$2:$D$693,_xlfn.MAP($F$2:$F$693,_xlfn.LAMBDA(_xlpm.x,_xlpm.x=$F246))))</f>
        <v>9.7703957010258913E-4</v>
      </c>
      <c r="M246" s="3">
        <f t="shared" si="44"/>
        <v>0.5</v>
      </c>
      <c r="N246" s="3">
        <f t="shared" si="45"/>
        <v>0.12082541105260872</v>
      </c>
      <c r="O246" s="3">
        <f t="shared" si="46"/>
        <v>0.66666666666666663</v>
      </c>
      <c r="P246" s="3">
        <f t="shared" si="47"/>
        <v>0.3010299956639812</v>
      </c>
      <c r="Q246" s="3"/>
    </row>
    <row r="247" spans="1:17">
      <c r="A247" s="1" t="str">
        <f t="shared" si="36"/>
        <v>~rk~ : [ʁk]</v>
      </c>
      <c r="B247" s="2">
        <v>1</v>
      </c>
      <c r="C247" s="1" t="s">
        <v>357</v>
      </c>
      <c r="D247" s="3">
        <f t="shared" si="37"/>
        <v>4.8851978505129456E-4</v>
      </c>
      <c r="E247" s="1" t="str">
        <f t="shared" si="38"/>
        <v>~rk~</v>
      </c>
      <c r="F247" s="1" t="str">
        <f t="shared" si="39"/>
        <v>[ʁk]</v>
      </c>
      <c r="G247" s="5">
        <f t="shared" si="40"/>
        <v>2</v>
      </c>
      <c r="H247" s="5">
        <f t="shared" si="41"/>
        <v>2</v>
      </c>
      <c r="I247" s="5">
        <f t="shared" si="42"/>
        <v>2</v>
      </c>
      <c r="J247" s="3" cm="1">
        <f t="array" ref="J247">SUM(_xlfn._xlws.FILTER($D$2:$D$693,_xlfn.MAP($E$2:$E$693,_xlfn.LAMBDA(_xlpm.x,_xlpm.x=$E247))))</f>
        <v>4.8851978505129456E-4</v>
      </c>
      <c r="K247" s="3">
        <f t="shared" si="43"/>
        <v>1</v>
      </c>
      <c r="L247" s="3" cm="1">
        <f t="array" ref="L247">SUM(_xlfn._xlws.FILTER($D$2:$D$693,_xlfn.MAP($F$2:$F$693,_xlfn.LAMBDA(_xlpm.x,_xlpm.x=$F247))))</f>
        <v>9.7703957010258913E-4</v>
      </c>
      <c r="M247" s="3">
        <f t="shared" si="44"/>
        <v>0.5</v>
      </c>
      <c r="N247" s="3">
        <f t="shared" si="45"/>
        <v>0.12082541105260872</v>
      </c>
      <c r="O247" s="3">
        <f t="shared" si="46"/>
        <v>0.66666666666666663</v>
      </c>
      <c r="P247" s="3">
        <f t="shared" si="47"/>
        <v>0.3010299956639812</v>
      </c>
      <c r="Q247" s="3"/>
    </row>
    <row r="248" spans="1:17">
      <c r="A248" s="1" t="str">
        <f t="shared" si="36"/>
        <v>~nt~ : [nt]</v>
      </c>
      <c r="B248" s="2">
        <v>17</v>
      </c>
      <c r="C248" s="1" t="s">
        <v>198</v>
      </c>
      <c r="D248" s="3">
        <f t="shared" si="37"/>
        <v>8.3048363458720076E-3</v>
      </c>
      <c r="E248" s="1" t="str">
        <f t="shared" si="38"/>
        <v>~nt~</v>
      </c>
      <c r="F248" s="1" t="str">
        <f t="shared" si="39"/>
        <v>[nt]</v>
      </c>
      <c r="G248" s="4">
        <f t="shared" si="40"/>
        <v>2</v>
      </c>
      <c r="H248" s="4">
        <f t="shared" si="41"/>
        <v>2</v>
      </c>
      <c r="I248" s="4">
        <f t="shared" si="42"/>
        <v>2</v>
      </c>
      <c r="J248" s="3" cm="1">
        <f t="array" ref="J248">SUM(_xlfn._xlws.FILTER($D$2:$D$693,_xlfn.MAP($E$2:$E$693,_xlfn.LAMBDA(_xlpm.x,_xlpm.x=$E248))))</f>
        <v>8.3048363458720076E-3</v>
      </c>
      <c r="K248" s="3">
        <f t="shared" si="43"/>
        <v>1</v>
      </c>
      <c r="L248" s="3" cm="1">
        <f t="array" ref="L248">SUM(_xlfn._xlws.FILTER($D$2:$D$693,_xlfn.MAP($F$2:$F$693,_xlfn.LAMBDA(_xlpm.x,_xlpm.x=$F248))))</f>
        <v>1.8075232046897899E-2</v>
      </c>
      <c r="M248" s="3">
        <f t="shared" si="44"/>
        <v>0.45945945945945948</v>
      </c>
      <c r="N248" s="3">
        <f t="shared" si="45"/>
        <v>0.47584218556016084</v>
      </c>
      <c r="O248" s="3">
        <f t="shared" si="46"/>
        <v>0.62962962962962965</v>
      </c>
      <c r="P248" s="3">
        <f t="shared" si="47"/>
        <v>0.33775280268872104</v>
      </c>
      <c r="Q248" s="3"/>
    </row>
    <row r="249" spans="1:17">
      <c r="A249" s="1" t="str">
        <f t="shared" si="36"/>
        <v>~ce~ : [se]</v>
      </c>
      <c r="B249" s="2">
        <v>1</v>
      </c>
      <c r="C249" s="1" t="s">
        <v>689</v>
      </c>
      <c r="D249" s="3">
        <f t="shared" si="37"/>
        <v>4.8851978505129456E-4</v>
      </c>
      <c r="E249" s="1" t="str">
        <f t="shared" si="38"/>
        <v>~ce~</v>
      </c>
      <c r="F249" s="1" t="str">
        <f t="shared" si="39"/>
        <v>[se]</v>
      </c>
      <c r="G249" s="5">
        <f t="shared" si="40"/>
        <v>2</v>
      </c>
      <c r="H249" s="5">
        <f t="shared" si="41"/>
        <v>2</v>
      </c>
      <c r="I249" s="5">
        <f t="shared" si="42"/>
        <v>2</v>
      </c>
      <c r="J249" s="3" cm="1">
        <f t="array" ref="J249">SUM(_xlfn._xlws.FILTER($D$2:$D$693,_xlfn.MAP($E$2:$E$693,_xlfn.LAMBDA(_xlpm.x,_xlpm.x=$E249))))</f>
        <v>1.9540791402051783E-3</v>
      </c>
      <c r="K249" s="3">
        <f t="shared" si="43"/>
        <v>0.25</v>
      </c>
      <c r="L249" s="3" cm="1">
        <f t="array" ref="L249">SUM(_xlfn._xlws.FILTER($D$2:$D$693,_xlfn.MAP($F$2:$F$693,_xlfn.LAMBDA(_xlpm.x,_xlpm.x=$F249))))</f>
        <v>4.3966780654616511E-3</v>
      </c>
      <c r="M249" s="3">
        <f t="shared" si="44"/>
        <v>0.1111111111111111</v>
      </c>
      <c r="N249" s="3">
        <f t="shared" si="45"/>
        <v>2.7882787165986626E-2</v>
      </c>
      <c r="O249" s="3">
        <f t="shared" si="46"/>
        <v>0.15384615384615383</v>
      </c>
      <c r="P249" s="3">
        <f t="shared" si="47"/>
        <v>0.35218251811136247</v>
      </c>
      <c r="Q249" s="3"/>
    </row>
    <row r="250" spans="1:17">
      <c r="A250" s="1" t="str">
        <f t="shared" si="36"/>
        <v>~nd~ : [t]</v>
      </c>
      <c r="B250" s="2">
        <v>1</v>
      </c>
      <c r="C250" s="1" t="s">
        <v>2007</v>
      </c>
      <c r="D250" s="3">
        <f t="shared" si="37"/>
        <v>4.8851978505129456E-4</v>
      </c>
      <c r="E250" s="3" t="str">
        <f t="shared" si="38"/>
        <v>~nd~</v>
      </c>
      <c r="F250" s="3" t="str">
        <f t="shared" si="39"/>
        <v>[t]</v>
      </c>
      <c r="G250" s="5">
        <f t="shared" si="40"/>
        <v>2</v>
      </c>
      <c r="H250" s="5">
        <f t="shared" si="41"/>
        <v>1</v>
      </c>
      <c r="I250" s="5">
        <f t="shared" si="42"/>
        <v>2</v>
      </c>
      <c r="J250" s="3" cm="1">
        <f t="array" ref="J250">SUM(_xlfn._xlws.FILTER($D$2:$D$693,_xlfn.MAP($E$2:$E$693,_xlfn.LAMBDA(_xlpm.x,_xlpm.x=$E250))))</f>
        <v>1.0258915486077186E-2</v>
      </c>
      <c r="K250" s="3">
        <f t="shared" si="43"/>
        <v>4.7619047619047616E-2</v>
      </c>
      <c r="L250" s="3" cm="1">
        <f t="array" ref="L250">SUM(_xlfn._xlws.FILTER($D$2:$D$693,_xlfn.MAP($F$2:$F$693,_xlfn.LAMBDA(_xlpm.x,_xlpm.x=$F250))))</f>
        <v>2.3937469467513434E-2</v>
      </c>
      <c r="M250" s="3">
        <f t="shared" si="44"/>
        <v>2.0408163265306121E-2</v>
      </c>
      <c r="N250" s="3">
        <f t="shared" si="45"/>
        <v>4.1036516925558077E-3</v>
      </c>
      <c r="O250" s="3">
        <f t="shared" si="46"/>
        <v>2.8571428571428571E-2</v>
      </c>
      <c r="P250" s="3">
        <f t="shared" si="47"/>
        <v>0.36797678529459443</v>
      </c>
      <c r="Q250" s="3"/>
    </row>
    <row r="251" spans="1:17">
      <c r="A251" s="1" t="str">
        <f t="shared" si="36"/>
        <v>~ss~ : [s]</v>
      </c>
      <c r="B251" s="2">
        <v>5</v>
      </c>
      <c r="C251" s="1" t="s">
        <v>241</v>
      </c>
      <c r="D251" s="3">
        <f t="shared" si="37"/>
        <v>2.4425989252564728E-3</v>
      </c>
      <c r="E251" s="1" t="str">
        <f t="shared" si="38"/>
        <v>~ss~</v>
      </c>
      <c r="F251" s="1" t="str">
        <f t="shared" si="39"/>
        <v>[s]</v>
      </c>
      <c r="G251" s="5">
        <f t="shared" si="40"/>
        <v>2</v>
      </c>
      <c r="H251" s="5">
        <f t="shared" si="41"/>
        <v>1</v>
      </c>
      <c r="I251" s="5">
        <f t="shared" si="42"/>
        <v>2</v>
      </c>
      <c r="J251" s="3" cm="1">
        <f t="array" ref="J251">SUM(_xlfn._xlws.FILTER($D$2:$D$693,_xlfn.MAP($E$2:$E$693,_xlfn.LAMBDA(_xlpm.x,_xlpm.x=$E251))))</f>
        <v>5.3737176355642402E-3</v>
      </c>
      <c r="K251" s="3">
        <f t="shared" si="43"/>
        <v>0.45454545454545453</v>
      </c>
      <c r="L251" s="3" cm="1">
        <f t="array" ref="L251">SUM(_xlfn._xlws.FILTER($D$2:$D$693,_xlfn.MAP($F$2:$F$693,_xlfn.LAMBDA(_xlpm.x,_xlpm.x=$F251))))</f>
        <v>1.3678553981436248E-2</v>
      </c>
      <c r="M251" s="3">
        <f t="shared" si="44"/>
        <v>0.17857142857142858</v>
      </c>
      <c r="N251" s="3">
        <f t="shared" si="45"/>
        <v>9.5198077165312381E-2</v>
      </c>
      <c r="O251" s="3">
        <f t="shared" si="46"/>
        <v>0.25641025641025644</v>
      </c>
      <c r="P251" s="3">
        <f t="shared" si="47"/>
        <v>0.40576534618399418</v>
      </c>
      <c r="Q251" s="3"/>
    </row>
    <row r="252" spans="1:17">
      <c r="A252" s="1" t="str">
        <f t="shared" si="36"/>
        <v>~lt~ : [lt]</v>
      </c>
      <c r="B252" s="2">
        <v>3</v>
      </c>
      <c r="C252" s="1" t="s">
        <v>148</v>
      </c>
      <c r="D252" s="3">
        <f t="shared" si="37"/>
        <v>1.4655593551538837E-3</v>
      </c>
      <c r="E252" s="1" t="str">
        <f t="shared" si="38"/>
        <v>~lt~</v>
      </c>
      <c r="F252" s="1" t="str">
        <f t="shared" si="39"/>
        <v>[lt]</v>
      </c>
      <c r="G252" s="5">
        <f t="shared" si="40"/>
        <v>2</v>
      </c>
      <c r="H252" s="5">
        <f t="shared" si="41"/>
        <v>2</v>
      </c>
      <c r="I252" s="5">
        <f t="shared" si="42"/>
        <v>2</v>
      </c>
      <c r="J252" s="3" cm="1">
        <f t="array" ref="J252">SUM(_xlfn._xlws.FILTER($D$2:$D$693,_xlfn.MAP($E$2:$E$693,_xlfn.LAMBDA(_xlpm.x,_xlpm.x=$E252))))</f>
        <v>1.4655593551538837E-3</v>
      </c>
      <c r="K252" s="3">
        <f t="shared" si="43"/>
        <v>1</v>
      </c>
      <c r="L252" s="3" cm="1">
        <f t="array" ref="L252">SUM(_xlfn._xlws.FILTER($D$2:$D$693,_xlfn.MAP($F$2:$F$693,_xlfn.LAMBDA(_xlpm.x,_xlpm.x=$F252))))</f>
        <v>3.9081582804103565E-3</v>
      </c>
      <c r="M252" s="3">
        <f t="shared" si="44"/>
        <v>0.375</v>
      </c>
      <c r="N252" s="3">
        <f t="shared" si="45"/>
        <v>0.19771430899517789</v>
      </c>
      <c r="O252" s="3">
        <f t="shared" si="46"/>
        <v>0.54545454545454541</v>
      </c>
      <c r="P252" s="3">
        <f t="shared" si="47"/>
        <v>0.4259687322722811</v>
      </c>
      <c r="Q252" s="3"/>
    </row>
    <row r="253" spans="1:17">
      <c r="A253" s="1" t="str">
        <f t="shared" si="36"/>
        <v>~ck~ : [k]</v>
      </c>
      <c r="B253" s="2">
        <v>10</v>
      </c>
      <c r="C253" s="1" t="s">
        <v>98</v>
      </c>
      <c r="D253" s="3">
        <f t="shared" si="37"/>
        <v>4.8851978505129456E-3</v>
      </c>
      <c r="E253" s="1" t="str">
        <f t="shared" si="38"/>
        <v>~ck~</v>
      </c>
      <c r="F253" s="1" t="str">
        <f t="shared" si="39"/>
        <v>[k]</v>
      </c>
      <c r="G253" s="5">
        <f t="shared" si="40"/>
        <v>2</v>
      </c>
      <c r="H253" s="5">
        <f t="shared" si="41"/>
        <v>1</v>
      </c>
      <c r="I253" s="5">
        <f t="shared" si="42"/>
        <v>2</v>
      </c>
      <c r="J253" s="3" cm="1">
        <f t="array" ref="J253">SUM(_xlfn._xlws.FILTER($D$2:$D$693,_xlfn.MAP($E$2:$E$693,_xlfn.LAMBDA(_xlpm.x,_xlpm.x=$E253))))</f>
        <v>4.8851978505129456E-3</v>
      </c>
      <c r="K253" s="3">
        <f t="shared" si="43"/>
        <v>1</v>
      </c>
      <c r="L253" s="3" cm="1">
        <f t="array" ref="L253">SUM(_xlfn._xlws.FILTER($D$2:$D$693,_xlfn.MAP($F$2:$F$693,_xlfn.LAMBDA(_xlpm.x,_xlpm.x=$F253))))</f>
        <v>1.4167073766487542E-2</v>
      </c>
      <c r="M253" s="3">
        <f t="shared" si="44"/>
        <v>0.34482758620689657</v>
      </c>
      <c r="N253" s="3">
        <f t="shared" si="45"/>
        <v>0.25480542799926709</v>
      </c>
      <c r="O253" s="3">
        <f t="shared" si="46"/>
        <v>0.51282051282051289</v>
      </c>
      <c r="P253" s="3">
        <f t="shared" si="47"/>
        <v>0.46239799789895608</v>
      </c>
      <c r="Q253" s="3"/>
    </row>
    <row r="254" spans="1:17">
      <c r="A254" s="1" t="str">
        <f t="shared" si="36"/>
        <v>~hö~ : [høː]</v>
      </c>
      <c r="B254" s="2">
        <v>1</v>
      </c>
      <c r="C254" s="1" t="s">
        <v>532</v>
      </c>
      <c r="D254" s="3">
        <f t="shared" si="37"/>
        <v>4.8851978505129456E-4</v>
      </c>
      <c r="E254" s="1" t="str">
        <f t="shared" si="38"/>
        <v>~hö~</v>
      </c>
      <c r="F254" s="1" t="str">
        <f t="shared" si="39"/>
        <v>[høː]</v>
      </c>
      <c r="G254" s="5">
        <f t="shared" si="40"/>
        <v>2</v>
      </c>
      <c r="H254" s="5">
        <f t="shared" si="41"/>
        <v>3</v>
      </c>
      <c r="I254" s="5">
        <f t="shared" si="42"/>
        <v>3</v>
      </c>
      <c r="J254" s="3" cm="1">
        <f t="array" ref="J254">SUM(_xlfn._xlws.FILTER($D$2:$D$693,_xlfn.MAP($E$2:$E$693,_xlfn.LAMBDA(_xlpm.x,_xlpm.x=$E254))))</f>
        <v>4.8851978505129456E-4</v>
      </c>
      <c r="K254" s="3">
        <f t="shared" si="43"/>
        <v>1</v>
      </c>
      <c r="L254" s="3" cm="1">
        <f t="array" ref="L254">SUM(_xlfn._xlws.FILTER($D$2:$D$693,_xlfn.MAP($F$2:$F$693,_xlfn.LAMBDA(_xlpm.x,_xlpm.x=$F254))))</f>
        <v>1.4655593551538837E-3</v>
      </c>
      <c r="M254" s="3">
        <f t="shared" si="44"/>
        <v>0.33333333333333331</v>
      </c>
      <c r="N254" s="3">
        <f t="shared" si="45"/>
        <v>0.10520546868726234</v>
      </c>
      <c r="O254" s="3">
        <f t="shared" si="46"/>
        <v>0.5</v>
      </c>
      <c r="P254" s="3">
        <f t="shared" si="47"/>
        <v>0.47712125471966244</v>
      </c>
      <c r="Q254" s="3"/>
    </row>
    <row r="255" spans="1:17">
      <c r="A255" s="1" t="str">
        <f t="shared" si="36"/>
        <v>~ty~ : [tʏː]</v>
      </c>
      <c r="B255" s="2">
        <v>1</v>
      </c>
      <c r="C255" s="1" t="s">
        <v>2020</v>
      </c>
      <c r="D255" s="3">
        <f t="shared" si="37"/>
        <v>4.8851978505129456E-4</v>
      </c>
      <c r="E255" s="1" t="str">
        <f t="shared" si="38"/>
        <v>~ty~</v>
      </c>
      <c r="F255" s="1" t="str">
        <f t="shared" si="39"/>
        <v>[tʏː]</v>
      </c>
      <c r="G255" s="5">
        <f t="shared" si="40"/>
        <v>2</v>
      </c>
      <c r="H255" s="5">
        <f t="shared" si="41"/>
        <v>3</v>
      </c>
      <c r="I255" s="5">
        <f t="shared" si="42"/>
        <v>3</v>
      </c>
      <c r="J255" s="3" cm="1">
        <f t="array" ref="J255">SUM(_xlfn._xlws.FILTER($D$2:$D$693,_xlfn.MAP($E$2:$E$693,_xlfn.LAMBDA(_xlpm.x,_xlpm.x=$E255))))</f>
        <v>4.8851978505129456E-4</v>
      </c>
      <c r="K255" s="3">
        <f t="shared" si="43"/>
        <v>1</v>
      </c>
      <c r="L255" s="3" cm="1">
        <f t="array" ref="L255">SUM(_xlfn._xlws.FILTER($D$2:$D$693,_xlfn.MAP($F$2:$F$693,_xlfn.LAMBDA(_xlpm.x,_xlpm.x=$F255))))</f>
        <v>1.4655593551538837E-3</v>
      </c>
      <c r="M255" s="3">
        <f t="shared" si="44"/>
        <v>0.33333333333333331</v>
      </c>
      <c r="N255" s="3">
        <f t="shared" si="45"/>
        <v>0.10520546868726234</v>
      </c>
      <c r="O255" s="3">
        <f t="shared" si="46"/>
        <v>0.5</v>
      </c>
      <c r="P255" s="3">
        <f t="shared" si="47"/>
        <v>0.47712125471966244</v>
      </c>
      <c r="Q255" s="3"/>
    </row>
    <row r="256" spans="1:17">
      <c r="A256" s="1" t="str">
        <f t="shared" si="36"/>
        <v>~uh~ : [uː]</v>
      </c>
      <c r="B256" s="2">
        <v>1</v>
      </c>
      <c r="C256" s="1" t="s">
        <v>484</v>
      </c>
      <c r="D256" s="3">
        <f t="shared" si="37"/>
        <v>4.8851978505129456E-4</v>
      </c>
      <c r="E256" s="3" t="str">
        <f t="shared" si="38"/>
        <v>~uh~</v>
      </c>
      <c r="F256" s="3" t="str">
        <f t="shared" si="39"/>
        <v>[uː]</v>
      </c>
      <c r="G256" s="5">
        <f t="shared" si="40"/>
        <v>2</v>
      </c>
      <c r="H256" s="5">
        <f t="shared" si="41"/>
        <v>2</v>
      </c>
      <c r="I256" s="5">
        <f t="shared" si="42"/>
        <v>2</v>
      </c>
      <c r="J256" s="3" cm="1">
        <f t="array" ref="J256">SUM(_xlfn._xlws.FILTER($D$2:$D$693,_xlfn.MAP($E$2:$E$693,_xlfn.LAMBDA(_xlpm.x,_xlpm.x=$E256))))</f>
        <v>4.8851978505129456E-4</v>
      </c>
      <c r="K256" s="3">
        <f t="shared" si="43"/>
        <v>1</v>
      </c>
      <c r="L256" s="3" cm="1">
        <f t="array" ref="L256">SUM(_xlfn._xlws.FILTER($D$2:$D$693,_xlfn.MAP($F$2:$F$693,_xlfn.LAMBDA(_xlpm.x,_xlpm.x=$F256))))</f>
        <v>1.4655593551538837E-3</v>
      </c>
      <c r="M256" s="3">
        <f t="shared" si="44"/>
        <v>0.33333333333333331</v>
      </c>
      <c r="N256" s="3">
        <f t="shared" si="45"/>
        <v>9.0619058289456544E-2</v>
      </c>
      <c r="O256" s="3">
        <f t="shared" si="46"/>
        <v>0.5</v>
      </c>
      <c r="P256" s="3">
        <f t="shared" si="47"/>
        <v>0.47712125471966244</v>
      </c>
      <c r="Q256" s="3"/>
    </row>
    <row r="257" spans="1:17">
      <c r="A257" s="1" t="str">
        <f t="shared" si="36"/>
        <v>~er~ : [ɐ]</v>
      </c>
      <c r="B257" s="2">
        <v>18</v>
      </c>
      <c r="C257" s="1" t="s">
        <v>325</v>
      </c>
      <c r="D257" s="3">
        <f t="shared" si="37"/>
        <v>8.7933561309233021E-3</v>
      </c>
      <c r="E257" s="1" t="str">
        <f t="shared" si="38"/>
        <v>~er~</v>
      </c>
      <c r="F257" s="1" t="str">
        <f t="shared" si="39"/>
        <v>[ɐ]</v>
      </c>
      <c r="G257" s="5">
        <f t="shared" si="40"/>
        <v>2</v>
      </c>
      <c r="H257" s="5">
        <f t="shared" si="41"/>
        <v>1</v>
      </c>
      <c r="I257" s="5">
        <f t="shared" si="42"/>
        <v>2</v>
      </c>
      <c r="J257" s="3" cm="1">
        <f t="array" ref="J257">SUM(_xlfn._xlws.FILTER($D$2:$D$693,_xlfn.MAP($E$2:$E$693,_xlfn.LAMBDA(_xlpm.x,_xlpm.x=$E257))))</f>
        <v>8.7933561309233021E-3</v>
      </c>
      <c r="K257" s="3">
        <f t="shared" si="43"/>
        <v>1</v>
      </c>
      <c r="L257" s="3" cm="1">
        <f t="array" ref="L257">SUM(_xlfn._xlws.FILTER($D$2:$D$693,_xlfn.MAP($F$2:$F$693,_xlfn.LAMBDA(_xlpm.x,_xlpm.x=$F257))))</f>
        <v>2.7357107962872496E-2</v>
      </c>
      <c r="M257" s="3">
        <f t="shared" si="44"/>
        <v>0.32142857142857145</v>
      </c>
      <c r="N257" s="3">
        <f t="shared" si="45"/>
        <v>0.29681538935541096</v>
      </c>
      <c r="O257" s="3">
        <f t="shared" si="46"/>
        <v>0.48648648648648651</v>
      </c>
      <c r="P257" s="3">
        <f t="shared" si="47"/>
        <v>0.49291552190289428</v>
      </c>
      <c r="Q257" s="3"/>
    </row>
    <row r="258" spans="1:17">
      <c r="A258" s="1" t="str">
        <f t="shared" ref="A258:A321" si="48">_xlfn.LET(_xlpm.sep," : ",CONCATENATE(E258,_xlpm.sep,F258))</f>
        <v>~ll~ : [l]</v>
      </c>
      <c r="B258" s="2">
        <v>8</v>
      </c>
      <c r="C258" s="1" t="s">
        <v>125</v>
      </c>
      <c r="D258" s="3">
        <f t="shared" ref="D258:D321" si="49">B258/freq.sum.r1a</f>
        <v>3.9081582804103565E-3</v>
      </c>
      <c r="E258" s="1" t="str">
        <f t="shared" ref="E258:E321" si="50">_xlfn.LET(_xlpm.sep,":",_xlpm.w,$C258,_xlfn.CONCAT("~",RIGHT(_xlpm.w,LEN(_xlpm.w)-FIND(_xlpm.sep,_xlpm.w)),"~"))</f>
        <v>~ll~</v>
      </c>
      <c r="F258" s="1" t="str">
        <f t="shared" ref="F258:F321" si="51">_xlfn.LET(_xlpm.sep,":",_xlpm.w,$C258,_xlfn.CONCAT("[",LEFT(_xlpm.w,FIND(_xlpm.sep,_xlpm.w)-1),"]"))</f>
        <v>[l]</v>
      </c>
      <c r="G258" s="5">
        <f t="shared" ref="G258:G321" si="52">_xlfn.LET(_xlpm.w,E258,LEN(_xlpm.w)-2)</f>
        <v>2</v>
      </c>
      <c r="H258" s="5">
        <f t="shared" ref="H258:H321" si="53">_xlfn.LET(_xlpm.w,F258,LEN(_xlpm.w)-2)</f>
        <v>1</v>
      </c>
      <c r="I258" s="5">
        <f t="shared" ref="I258:I321" si="54">_xlfn.LET(_xlpm.a,H258,_xlpm.b,G258,MAX(_xlpm.a,_xlpm.b))</f>
        <v>2</v>
      </c>
      <c r="J258" s="3" cm="1">
        <f t="array" ref="J258">SUM(_xlfn._xlws.FILTER($D$2:$D$693,_xlfn.MAP($E$2:$E$693,_xlfn.LAMBDA(_xlpm.x,_xlpm.x=$E258))))</f>
        <v>3.9081582804103565E-3</v>
      </c>
      <c r="K258" s="3">
        <f t="shared" ref="K258:K321" si="55">$D258/J258</f>
        <v>1</v>
      </c>
      <c r="L258" s="3" cm="1">
        <f t="array" ref="L258">SUM(_xlfn._xlws.FILTER($D$2:$D$693,_xlfn.MAP($F$2:$F$693,_xlfn.LAMBDA(_xlpm.x,_xlpm.x=$F258))))</f>
        <v>1.2701514411333659E-2</v>
      </c>
      <c r="M258" s="3">
        <f t="shared" ref="M258:M321" si="56">$D258/L258</f>
        <v>0.30769230769230771</v>
      </c>
      <c r="N258" s="3">
        <f t="shared" ref="N258:N321" si="57">_xlfn.LET(_xlpm.freq,B258,_xlpm.size,H258+1,_xlpm.F,O258,LOG(1+_xlpm.freq)*LOG(1+_xlpm.size)*_xlpm.F)</f>
        <v>0.21425382748730823</v>
      </c>
      <c r="O258" s="3">
        <f t="shared" ref="O258:O321" si="58">_xlfn.LET(_xlpm.a,M258,_xlpm.b,K258,2*_xlpm.a*_xlpm.b/(_xlpm.a+_xlpm.b))</f>
        <v>0.47058823529411764</v>
      </c>
      <c r="P258" s="3">
        <f t="shared" ref="P258:P321" si="59">_xlfn.LET(_xlpm.p,K258,_xlpm.q,M258,LOG(_xlpm.p/_xlpm.q))</f>
        <v>0.51188336097887432</v>
      </c>
      <c r="Q258" s="3"/>
    </row>
    <row r="259" spans="1:17">
      <c r="A259" s="1" t="str">
        <f t="shared" si="48"/>
        <v>~rd~ : [ʁt]</v>
      </c>
      <c r="B259" s="2">
        <v>3</v>
      </c>
      <c r="C259" s="1" t="s">
        <v>385</v>
      </c>
      <c r="D259" s="3">
        <f t="shared" si="49"/>
        <v>1.4655593551538837E-3</v>
      </c>
      <c r="E259" s="1" t="str">
        <f t="shared" si="50"/>
        <v>~rd~</v>
      </c>
      <c r="F259" s="1" t="str">
        <f t="shared" si="51"/>
        <v>[ʁt]</v>
      </c>
      <c r="G259" s="5">
        <f t="shared" si="52"/>
        <v>2</v>
      </c>
      <c r="H259" s="5">
        <f t="shared" si="53"/>
        <v>2</v>
      </c>
      <c r="I259" s="5">
        <f t="shared" si="54"/>
        <v>2</v>
      </c>
      <c r="J259" s="3" cm="1">
        <f t="array" ref="J259">SUM(_xlfn._xlws.FILTER($D$2:$D$693,_xlfn.MAP($E$2:$E$693,_xlfn.LAMBDA(_xlpm.x,_xlpm.x=$E259))))</f>
        <v>1.4655593551538837E-3</v>
      </c>
      <c r="K259" s="3">
        <f t="shared" si="55"/>
        <v>1</v>
      </c>
      <c r="L259" s="3" cm="1">
        <f t="array" ref="L259">SUM(_xlfn._xlws.FILTER($D$2:$D$693,_xlfn.MAP($F$2:$F$693,_xlfn.LAMBDA(_xlpm.x,_xlpm.x=$F259))))</f>
        <v>4.8851978505129456E-3</v>
      </c>
      <c r="M259" s="3">
        <f t="shared" si="56"/>
        <v>0.3</v>
      </c>
      <c r="N259" s="3">
        <f t="shared" si="57"/>
        <v>0.16729672299591977</v>
      </c>
      <c r="O259" s="3">
        <f t="shared" si="58"/>
        <v>0.46153846153846151</v>
      </c>
      <c r="P259" s="3">
        <f t="shared" si="59"/>
        <v>0.52287874528033762</v>
      </c>
      <c r="Q259" s="3"/>
    </row>
    <row r="260" spans="1:17">
      <c r="A260" s="1" t="str">
        <f t="shared" si="48"/>
        <v>~mä~ : [mɛ]</v>
      </c>
      <c r="B260" s="2">
        <v>1</v>
      </c>
      <c r="C260" s="1" t="s">
        <v>172</v>
      </c>
      <c r="D260" s="3">
        <f t="shared" si="49"/>
        <v>4.8851978505129456E-4</v>
      </c>
      <c r="E260" s="3" t="str">
        <f t="shared" si="50"/>
        <v>~mä~</v>
      </c>
      <c r="F260" s="3" t="str">
        <f t="shared" si="51"/>
        <v>[mɛ]</v>
      </c>
      <c r="G260" s="5">
        <f t="shared" si="52"/>
        <v>2</v>
      </c>
      <c r="H260" s="5">
        <f t="shared" si="53"/>
        <v>2</v>
      </c>
      <c r="I260" s="5">
        <f t="shared" si="54"/>
        <v>2</v>
      </c>
      <c r="J260" s="3" cm="1">
        <f t="array" ref="J260">SUM(_xlfn._xlws.FILTER($D$2:$D$693,_xlfn.MAP($E$2:$E$693,_xlfn.LAMBDA(_xlpm.x,_xlpm.x=$E260))))</f>
        <v>9.7703957010258913E-4</v>
      </c>
      <c r="K260" s="3">
        <f t="shared" si="55"/>
        <v>0.5</v>
      </c>
      <c r="L260" s="3" cm="1">
        <f t="array" ref="L260">SUM(_xlfn._xlws.FILTER($D$2:$D$693,_xlfn.MAP($F$2:$F$693,_xlfn.LAMBDA(_xlpm.x,_xlpm.x=$F260))))</f>
        <v>3.9081582804103565E-3</v>
      </c>
      <c r="M260" s="3">
        <f t="shared" si="56"/>
        <v>0.125</v>
      </c>
      <c r="N260" s="3">
        <f t="shared" si="57"/>
        <v>3.6247623315782622E-2</v>
      </c>
      <c r="O260" s="3">
        <f t="shared" si="58"/>
        <v>0.2</v>
      </c>
      <c r="P260" s="3">
        <f t="shared" si="59"/>
        <v>0.6020599913279624</v>
      </c>
      <c r="Q260" s="3"/>
    </row>
    <row r="261" spans="1:17">
      <c r="A261" s="1" t="str">
        <f t="shared" si="48"/>
        <v>~lä~ : [lɛ]</v>
      </c>
      <c r="B261" s="2">
        <v>1</v>
      </c>
      <c r="C261" s="1" t="s">
        <v>153</v>
      </c>
      <c r="D261" s="3">
        <f t="shared" si="49"/>
        <v>4.8851978505129456E-4</v>
      </c>
      <c r="E261" s="1" t="str">
        <f t="shared" si="50"/>
        <v>~lä~</v>
      </c>
      <c r="F261" s="1" t="str">
        <f t="shared" si="51"/>
        <v>[lɛ]</v>
      </c>
      <c r="G261" s="5">
        <f t="shared" si="52"/>
        <v>2</v>
      </c>
      <c r="H261" s="5">
        <f t="shared" si="53"/>
        <v>2</v>
      </c>
      <c r="I261" s="5">
        <f t="shared" si="54"/>
        <v>2</v>
      </c>
      <c r="J261" s="3" cm="1">
        <f t="array" ref="J261">SUM(_xlfn._xlws.FILTER($D$2:$D$693,_xlfn.MAP($E$2:$E$693,_xlfn.LAMBDA(_xlpm.x,_xlpm.x=$E261))))</f>
        <v>4.8851978505129456E-4</v>
      </c>
      <c r="K261" s="3">
        <f t="shared" si="55"/>
        <v>1</v>
      </c>
      <c r="L261" s="3" cm="1">
        <f t="array" ref="L261">SUM(_xlfn._xlws.FILTER($D$2:$D$693,_xlfn.MAP($F$2:$F$693,_xlfn.LAMBDA(_xlpm.x,_xlpm.x=$F261))))</f>
        <v>1.9540791402051783E-3</v>
      </c>
      <c r="M261" s="3">
        <f t="shared" si="56"/>
        <v>0.25</v>
      </c>
      <c r="N261" s="3">
        <f t="shared" si="57"/>
        <v>7.2495246631565244E-2</v>
      </c>
      <c r="O261" s="3">
        <f t="shared" si="58"/>
        <v>0.4</v>
      </c>
      <c r="P261" s="3">
        <f t="shared" si="59"/>
        <v>0.6020599913279624</v>
      </c>
      <c r="Q261" s="3"/>
    </row>
    <row r="262" spans="1:17">
      <c r="A262" s="1" t="str">
        <f t="shared" si="48"/>
        <v>~va~ : [va]</v>
      </c>
      <c r="B262" s="2">
        <v>1</v>
      </c>
      <c r="C262" s="1" t="s">
        <v>288</v>
      </c>
      <c r="D262" s="3">
        <f t="shared" si="49"/>
        <v>4.8851978505129456E-4</v>
      </c>
      <c r="E262" s="1" t="str">
        <f t="shared" si="50"/>
        <v>~va~</v>
      </c>
      <c r="F262" s="1" t="str">
        <f t="shared" si="51"/>
        <v>[va]</v>
      </c>
      <c r="G262" s="5">
        <f t="shared" si="52"/>
        <v>2</v>
      </c>
      <c r="H262" s="5">
        <f t="shared" si="53"/>
        <v>2</v>
      </c>
      <c r="I262" s="5">
        <f t="shared" si="54"/>
        <v>2</v>
      </c>
      <c r="J262" s="3" cm="1">
        <f t="array" ref="J262">SUM(_xlfn._xlws.FILTER($D$2:$D$693,_xlfn.MAP($E$2:$E$693,_xlfn.LAMBDA(_xlpm.x,_xlpm.x=$E262))))</f>
        <v>9.7703957010258913E-4</v>
      </c>
      <c r="K262" s="3">
        <f t="shared" si="55"/>
        <v>0.5</v>
      </c>
      <c r="L262" s="3" cm="1">
        <f t="array" ref="L262">SUM(_xlfn._xlws.FILTER($D$2:$D$693,_xlfn.MAP($F$2:$F$693,_xlfn.LAMBDA(_xlpm.x,_xlpm.x=$F262))))</f>
        <v>4.8851978505129456E-3</v>
      </c>
      <c r="M262" s="3">
        <f t="shared" si="56"/>
        <v>0.1</v>
      </c>
      <c r="N262" s="3">
        <f t="shared" si="57"/>
        <v>3.0206352763152186E-2</v>
      </c>
      <c r="O262" s="3">
        <f t="shared" si="58"/>
        <v>0.16666666666666669</v>
      </c>
      <c r="P262" s="3">
        <f t="shared" si="59"/>
        <v>0.69897000433601886</v>
      </c>
      <c r="Q262" s="3"/>
    </row>
    <row r="263" spans="1:17">
      <c r="A263" s="1" t="str">
        <f t="shared" si="48"/>
        <v>~ve~ : [vɛ]</v>
      </c>
      <c r="B263" s="2">
        <v>1</v>
      </c>
      <c r="C263" s="1" t="s">
        <v>628</v>
      </c>
      <c r="D263" s="3">
        <f t="shared" si="49"/>
        <v>4.8851978505129456E-4</v>
      </c>
      <c r="E263" s="1" t="str">
        <f t="shared" si="50"/>
        <v>~ve~</v>
      </c>
      <c r="F263" s="1" t="str">
        <f t="shared" si="51"/>
        <v>[vɛ]</v>
      </c>
      <c r="G263" s="5">
        <f t="shared" si="52"/>
        <v>2</v>
      </c>
      <c r="H263" s="5">
        <f t="shared" si="53"/>
        <v>2</v>
      </c>
      <c r="I263" s="5">
        <f t="shared" si="54"/>
        <v>2</v>
      </c>
      <c r="J263" s="3" cm="1">
        <f t="array" ref="J263">SUM(_xlfn._xlws.FILTER($D$2:$D$693,_xlfn.MAP($E$2:$E$693,_xlfn.LAMBDA(_xlpm.x,_xlpm.x=$E263))))</f>
        <v>9.7703957010258913E-4</v>
      </c>
      <c r="K263" s="3">
        <f t="shared" si="55"/>
        <v>0.5</v>
      </c>
      <c r="L263" s="3" cm="1">
        <f t="array" ref="L263">SUM(_xlfn._xlws.FILTER($D$2:$D$693,_xlfn.MAP($F$2:$F$693,_xlfn.LAMBDA(_xlpm.x,_xlpm.x=$F263))))</f>
        <v>4.8851978505129456E-3</v>
      </c>
      <c r="M263" s="3">
        <f t="shared" si="56"/>
        <v>0.1</v>
      </c>
      <c r="N263" s="3">
        <f t="shared" si="57"/>
        <v>3.0206352763152186E-2</v>
      </c>
      <c r="O263" s="3">
        <f t="shared" si="58"/>
        <v>0.16666666666666669</v>
      </c>
      <c r="P263" s="3">
        <f t="shared" si="59"/>
        <v>0.69897000433601886</v>
      </c>
      <c r="Q263" s="3"/>
    </row>
    <row r="264" spans="1:17">
      <c r="A264" s="1" t="str">
        <f t="shared" si="48"/>
        <v>~eh~ : [eː]</v>
      </c>
      <c r="B264" s="2">
        <v>1</v>
      </c>
      <c r="C264" s="1" t="s">
        <v>448</v>
      </c>
      <c r="D264" s="3">
        <f t="shared" si="49"/>
        <v>4.8851978505129456E-4</v>
      </c>
      <c r="E264" s="1" t="str">
        <f t="shared" si="50"/>
        <v>~eh~</v>
      </c>
      <c r="F264" s="1" t="str">
        <f t="shared" si="51"/>
        <v>[eː]</v>
      </c>
      <c r="G264" s="5">
        <f t="shared" si="52"/>
        <v>2</v>
      </c>
      <c r="H264" s="5">
        <f t="shared" si="53"/>
        <v>2</v>
      </c>
      <c r="I264" s="5">
        <f t="shared" si="54"/>
        <v>2</v>
      </c>
      <c r="J264" s="3" cm="1">
        <f t="array" ref="J264">SUM(_xlfn._xlws.FILTER($D$2:$D$693,_xlfn.MAP($E$2:$E$693,_xlfn.LAMBDA(_xlpm.x,_xlpm.x=$E264))))</f>
        <v>4.8851978505129456E-4</v>
      </c>
      <c r="K264" s="3">
        <f t="shared" si="55"/>
        <v>1</v>
      </c>
      <c r="L264" s="3" cm="1">
        <f t="array" ref="L264">SUM(_xlfn._xlws.FILTER($D$2:$D$693,_xlfn.MAP($F$2:$F$693,_xlfn.LAMBDA(_xlpm.x,_xlpm.x=$F264))))</f>
        <v>2.4425989252564728E-3</v>
      </c>
      <c r="M264" s="3">
        <f t="shared" si="56"/>
        <v>0.2</v>
      </c>
      <c r="N264" s="3">
        <f t="shared" si="57"/>
        <v>6.0412705526304372E-2</v>
      </c>
      <c r="O264" s="3">
        <f t="shared" si="58"/>
        <v>0.33333333333333337</v>
      </c>
      <c r="P264" s="3">
        <f t="shared" si="59"/>
        <v>0.69897000433601886</v>
      </c>
      <c r="Q264" s="3"/>
    </row>
    <row r="265" spans="1:17">
      <c r="A265" s="1" t="str">
        <f t="shared" si="48"/>
        <v>~gd~ : [kt]</v>
      </c>
      <c r="B265" s="2">
        <v>1</v>
      </c>
      <c r="C265" s="1" t="s">
        <v>457</v>
      </c>
      <c r="D265" s="3">
        <f t="shared" si="49"/>
        <v>4.8851978505129456E-4</v>
      </c>
      <c r="E265" s="1" t="str">
        <f t="shared" si="50"/>
        <v>~gd~</v>
      </c>
      <c r="F265" s="1" t="str">
        <f t="shared" si="51"/>
        <v>[kt]</v>
      </c>
      <c r="G265" s="5">
        <f t="shared" si="52"/>
        <v>2</v>
      </c>
      <c r="H265" s="5">
        <f t="shared" si="53"/>
        <v>2</v>
      </c>
      <c r="I265" s="5">
        <f t="shared" si="54"/>
        <v>2</v>
      </c>
      <c r="J265" s="3" cm="1">
        <f t="array" ref="J265">SUM(_xlfn._xlws.FILTER($D$2:$D$693,_xlfn.MAP($E$2:$E$693,_xlfn.LAMBDA(_xlpm.x,_xlpm.x=$E265))))</f>
        <v>4.8851978505129456E-4</v>
      </c>
      <c r="K265" s="3">
        <f t="shared" si="55"/>
        <v>1</v>
      </c>
      <c r="L265" s="3" cm="1">
        <f t="array" ref="L265">SUM(_xlfn._xlws.FILTER($D$2:$D$693,_xlfn.MAP($F$2:$F$693,_xlfn.LAMBDA(_xlpm.x,_xlpm.x=$F265))))</f>
        <v>2.4425989252564728E-3</v>
      </c>
      <c r="M265" s="3">
        <f t="shared" si="56"/>
        <v>0.2</v>
      </c>
      <c r="N265" s="3">
        <f t="shared" si="57"/>
        <v>6.0412705526304372E-2</v>
      </c>
      <c r="O265" s="3">
        <f t="shared" si="58"/>
        <v>0.33333333333333337</v>
      </c>
      <c r="P265" s="3">
        <f t="shared" si="59"/>
        <v>0.69897000433601886</v>
      </c>
      <c r="Q265" s="3"/>
    </row>
    <row r="266" spans="1:17">
      <c r="A266" s="1" t="str">
        <f t="shared" si="48"/>
        <v>~wä~ : [vɛ]</v>
      </c>
      <c r="B266" s="2">
        <v>2</v>
      </c>
      <c r="C266" s="1" t="s">
        <v>298</v>
      </c>
      <c r="D266" s="3">
        <f t="shared" si="49"/>
        <v>9.7703957010258913E-4</v>
      </c>
      <c r="E266" s="1" t="str">
        <f t="shared" si="50"/>
        <v>~wä~</v>
      </c>
      <c r="F266" s="1" t="str">
        <f t="shared" si="51"/>
        <v>[vɛ]</v>
      </c>
      <c r="G266" s="5">
        <f t="shared" si="52"/>
        <v>2</v>
      </c>
      <c r="H266" s="5">
        <f t="shared" si="53"/>
        <v>2</v>
      </c>
      <c r="I266" s="5">
        <f t="shared" si="54"/>
        <v>2</v>
      </c>
      <c r="J266" s="3" cm="1">
        <f t="array" ref="J266">SUM(_xlfn._xlws.FILTER($D$2:$D$693,_xlfn.MAP($E$2:$E$693,_xlfn.LAMBDA(_xlpm.x,_xlpm.x=$E266))))</f>
        <v>9.7703957010258913E-4</v>
      </c>
      <c r="K266" s="3">
        <f t="shared" si="55"/>
        <v>1</v>
      </c>
      <c r="L266" s="3" cm="1">
        <f t="array" ref="L266">SUM(_xlfn._xlws.FILTER($D$2:$D$693,_xlfn.MAP($F$2:$F$693,_xlfn.LAMBDA(_xlpm.x,_xlpm.x=$F266))))</f>
        <v>4.8851978505129456E-3</v>
      </c>
      <c r="M266" s="3">
        <f t="shared" si="56"/>
        <v>0.2</v>
      </c>
      <c r="N266" s="3">
        <f t="shared" si="57"/>
        <v>9.5751872826302181E-2</v>
      </c>
      <c r="O266" s="3">
        <f t="shared" si="58"/>
        <v>0.33333333333333337</v>
      </c>
      <c r="P266" s="3">
        <f t="shared" si="59"/>
        <v>0.69897000433601886</v>
      </c>
      <c r="Q266" s="3"/>
    </row>
    <row r="267" spans="1:17">
      <c r="A267" s="1" t="str">
        <f t="shared" si="48"/>
        <v>~sh~ : [ʃ]</v>
      </c>
      <c r="B267" s="2">
        <v>1</v>
      </c>
      <c r="C267" s="1" t="s">
        <v>637</v>
      </c>
      <c r="D267" s="3">
        <f t="shared" si="49"/>
        <v>4.8851978505129456E-4</v>
      </c>
      <c r="E267" s="1" t="str">
        <f t="shared" si="50"/>
        <v>~sh~</v>
      </c>
      <c r="F267" s="1" t="str">
        <f t="shared" si="51"/>
        <v>[ʃ]</v>
      </c>
      <c r="G267" s="5">
        <f t="shared" si="52"/>
        <v>2</v>
      </c>
      <c r="H267" s="5">
        <f t="shared" si="53"/>
        <v>1</v>
      </c>
      <c r="I267" s="5">
        <f t="shared" si="54"/>
        <v>2</v>
      </c>
      <c r="J267" s="3" cm="1">
        <f t="array" ref="J267">SUM(_xlfn._xlws.FILTER($D$2:$D$693,_xlfn.MAP($E$2:$E$693,_xlfn.LAMBDA(_xlpm.x,_xlpm.x=$E267))))</f>
        <v>4.8851978505129456E-4</v>
      </c>
      <c r="K267" s="3">
        <f t="shared" si="55"/>
        <v>1</v>
      </c>
      <c r="L267" s="3" cm="1">
        <f t="array" ref="L267">SUM(_xlfn._xlws.FILTER($D$2:$D$693,_xlfn.MAP($F$2:$F$693,_xlfn.LAMBDA(_xlpm.x,_xlpm.x=$F267))))</f>
        <v>2.4425989252564728E-3</v>
      </c>
      <c r="M267" s="3">
        <f t="shared" si="56"/>
        <v>0.2</v>
      </c>
      <c r="N267" s="3">
        <f t="shared" si="57"/>
        <v>4.7875936413151091E-2</v>
      </c>
      <c r="O267" s="3">
        <f t="shared" si="58"/>
        <v>0.33333333333333337</v>
      </c>
      <c r="P267" s="3">
        <f t="shared" si="59"/>
        <v>0.69897000433601886</v>
      </c>
      <c r="Q267" s="3"/>
    </row>
    <row r="268" spans="1:17">
      <c r="A268" s="1" t="str">
        <f t="shared" si="48"/>
        <v>~he~ : [e]</v>
      </c>
      <c r="B268" s="2">
        <v>1</v>
      </c>
      <c r="C268" s="1" t="s">
        <v>523</v>
      </c>
      <c r="D268" s="3">
        <f t="shared" si="49"/>
        <v>4.8851978505129456E-4</v>
      </c>
      <c r="E268" s="3" t="str">
        <f t="shared" si="50"/>
        <v>~he~</v>
      </c>
      <c r="F268" s="3" t="str">
        <f t="shared" si="51"/>
        <v>[e]</v>
      </c>
      <c r="G268" s="5">
        <f t="shared" si="52"/>
        <v>2</v>
      </c>
      <c r="H268" s="5">
        <f t="shared" si="53"/>
        <v>1</v>
      </c>
      <c r="I268" s="5">
        <f t="shared" si="54"/>
        <v>2</v>
      </c>
      <c r="J268" s="3" cm="1">
        <f t="array" ref="J268">SUM(_xlfn._xlws.FILTER($D$2:$D$693,_xlfn.MAP($E$2:$E$693,_xlfn.LAMBDA(_xlpm.x,_xlpm.x=$E268))))</f>
        <v>1.4655593551538837E-3</v>
      </c>
      <c r="K268" s="3">
        <f t="shared" si="55"/>
        <v>0.33333333333333331</v>
      </c>
      <c r="L268" s="3" cm="1">
        <f t="array" ref="L268">SUM(_xlfn._xlws.FILTER($D$2:$D$693,_xlfn.MAP($F$2:$F$693,_xlfn.LAMBDA(_xlpm.x,_xlpm.x=$F268))))</f>
        <v>7.816316560820713E-3</v>
      </c>
      <c r="M268" s="3">
        <f t="shared" si="56"/>
        <v>6.25E-2</v>
      </c>
      <c r="N268" s="3">
        <f t="shared" si="57"/>
        <v>1.511871676204771E-2</v>
      </c>
      <c r="O268" s="3">
        <f t="shared" si="58"/>
        <v>0.10526315789473684</v>
      </c>
      <c r="P268" s="3">
        <f t="shared" si="59"/>
        <v>0.7269987279362623</v>
      </c>
      <c r="Q268" s="3"/>
    </row>
    <row r="269" spans="1:17">
      <c r="A269" s="1" t="str">
        <f t="shared" si="48"/>
        <v>~ff~ : [f]</v>
      </c>
      <c r="B269" s="2">
        <v>2</v>
      </c>
      <c r="C269" s="1" t="s">
        <v>56</v>
      </c>
      <c r="D269" s="3">
        <f t="shared" si="49"/>
        <v>9.7703957010258913E-4</v>
      </c>
      <c r="E269" s="3" t="str">
        <f t="shared" si="50"/>
        <v>~ff~</v>
      </c>
      <c r="F269" s="3" t="str">
        <f t="shared" si="51"/>
        <v>[f]</v>
      </c>
      <c r="G269" s="5">
        <f t="shared" si="52"/>
        <v>2</v>
      </c>
      <c r="H269" s="5">
        <f t="shared" si="53"/>
        <v>1</v>
      </c>
      <c r="I269" s="5">
        <f t="shared" si="54"/>
        <v>2</v>
      </c>
      <c r="J269" s="3" cm="1">
        <f t="array" ref="J269">SUM(_xlfn._xlws.FILTER($D$2:$D$693,_xlfn.MAP($E$2:$E$693,_xlfn.LAMBDA(_xlpm.x,_xlpm.x=$E269))))</f>
        <v>9.7703957010258913E-4</v>
      </c>
      <c r="K269" s="3">
        <f t="shared" si="55"/>
        <v>1</v>
      </c>
      <c r="L269" s="3" cm="1">
        <f t="array" ref="L269">SUM(_xlfn._xlws.FILTER($D$2:$D$693,_xlfn.MAP($F$2:$F$693,_xlfn.LAMBDA(_xlpm.x,_xlpm.x=$F269))))</f>
        <v>5.3737176355642402E-3</v>
      </c>
      <c r="M269" s="3">
        <f t="shared" si="56"/>
        <v>0.18181818181818182</v>
      </c>
      <c r="N269" s="3">
        <f t="shared" si="57"/>
        <v>7.0044520524696924E-2</v>
      </c>
      <c r="O269" s="3">
        <f t="shared" si="58"/>
        <v>0.30769230769230771</v>
      </c>
      <c r="P269" s="3">
        <f t="shared" si="59"/>
        <v>0.74036268949424389</v>
      </c>
      <c r="Q269" s="3"/>
    </row>
    <row r="270" spans="1:17">
      <c r="A270" s="1" t="str">
        <f t="shared" si="48"/>
        <v>~oh~ : [oː]</v>
      </c>
      <c r="B270" s="2">
        <v>2</v>
      </c>
      <c r="C270" s="1" t="s">
        <v>220</v>
      </c>
      <c r="D270" s="3">
        <f t="shared" si="49"/>
        <v>9.7703957010258913E-4</v>
      </c>
      <c r="E270" s="1" t="str">
        <f t="shared" si="50"/>
        <v>~oh~</v>
      </c>
      <c r="F270" s="1" t="str">
        <f t="shared" si="51"/>
        <v>[oː]</v>
      </c>
      <c r="G270" s="5">
        <f t="shared" si="52"/>
        <v>2</v>
      </c>
      <c r="H270" s="5">
        <f t="shared" si="53"/>
        <v>2</v>
      </c>
      <c r="I270" s="5">
        <f t="shared" si="54"/>
        <v>2</v>
      </c>
      <c r="J270" s="3" cm="1">
        <f t="array" ref="J270">SUM(_xlfn._xlws.FILTER($D$2:$D$693,_xlfn.MAP($E$2:$E$693,_xlfn.LAMBDA(_xlpm.x,_xlpm.x=$E270))))</f>
        <v>9.7703957010258913E-4</v>
      </c>
      <c r="K270" s="3">
        <f t="shared" si="55"/>
        <v>1</v>
      </c>
      <c r="L270" s="3" cm="1">
        <f t="array" ref="L270">SUM(_xlfn._xlws.FILTER($D$2:$D$693,_xlfn.MAP($F$2:$F$693,_xlfn.LAMBDA(_xlpm.x,_xlpm.x=$F270))))</f>
        <v>5.8622374206155348E-3</v>
      </c>
      <c r="M270" s="3">
        <f t="shared" si="56"/>
        <v>0.16666666666666666</v>
      </c>
      <c r="N270" s="3">
        <f t="shared" si="57"/>
        <v>8.2073033851116139E-2</v>
      </c>
      <c r="O270" s="3">
        <f t="shared" si="58"/>
        <v>0.2857142857142857</v>
      </c>
      <c r="P270" s="3">
        <f t="shared" si="59"/>
        <v>0.77815125038364363</v>
      </c>
      <c r="Q270" s="3"/>
    </row>
    <row r="271" spans="1:17">
      <c r="A271" s="1" t="str">
        <f t="shared" si="48"/>
        <v>~ce~ : [s]</v>
      </c>
      <c r="B271" s="2">
        <v>1</v>
      </c>
      <c r="C271" s="1" t="s">
        <v>688</v>
      </c>
      <c r="D271" s="3">
        <f t="shared" si="49"/>
        <v>4.8851978505129456E-4</v>
      </c>
      <c r="E271" s="3" t="str">
        <f t="shared" si="50"/>
        <v>~ce~</v>
      </c>
      <c r="F271" s="3" t="str">
        <f t="shared" si="51"/>
        <v>[s]</v>
      </c>
      <c r="G271" s="5">
        <f t="shared" si="52"/>
        <v>2</v>
      </c>
      <c r="H271" s="5">
        <f t="shared" si="53"/>
        <v>1</v>
      </c>
      <c r="I271" s="5">
        <f t="shared" si="54"/>
        <v>2</v>
      </c>
      <c r="J271" s="3" cm="1">
        <f t="array" ref="J271">SUM(_xlfn._xlws.FILTER($D$2:$D$693,_xlfn.MAP($E$2:$E$693,_xlfn.LAMBDA(_xlpm.x,_xlpm.x=$E271))))</f>
        <v>1.9540791402051783E-3</v>
      </c>
      <c r="K271" s="3">
        <f t="shared" si="55"/>
        <v>0.25</v>
      </c>
      <c r="L271" s="3" cm="1">
        <f t="array" ref="L271">SUM(_xlfn._xlws.FILTER($D$2:$D$693,_xlfn.MAP($F$2:$F$693,_xlfn.LAMBDA(_xlpm.x,_xlpm.x=$F271))))</f>
        <v>1.3678553981436248E-2</v>
      </c>
      <c r="M271" s="3">
        <f t="shared" si="56"/>
        <v>3.5714285714285712E-2</v>
      </c>
      <c r="N271" s="3">
        <f t="shared" si="57"/>
        <v>8.9767380774658286E-3</v>
      </c>
      <c r="O271" s="3">
        <f t="shared" si="58"/>
        <v>6.25E-2</v>
      </c>
      <c r="P271" s="3">
        <f t="shared" si="59"/>
        <v>0.84509804001425681</v>
      </c>
      <c r="Q271" s="3"/>
    </row>
    <row r="272" spans="1:17">
      <c r="A272" s="1" t="str">
        <f t="shared" si="48"/>
        <v>~tt~ : [t]</v>
      </c>
      <c r="B272" s="2">
        <v>6</v>
      </c>
      <c r="C272" s="1" t="s">
        <v>258</v>
      </c>
      <c r="D272" s="3">
        <f t="shared" si="49"/>
        <v>2.9311187103077674E-3</v>
      </c>
      <c r="E272" s="1" t="str">
        <f t="shared" si="50"/>
        <v>~tt~</v>
      </c>
      <c r="F272" s="1" t="str">
        <f t="shared" si="51"/>
        <v>[t]</v>
      </c>
      <c r="G272" s="5">
        <f t="shared" si="52"/>
        <v>2</v>
      </c>
      <c r="H272" s="5">
        <f t="shared" si="53"/>
        <v>1</v>
      </c>
      <c r="I272" s="5">
        <f t="shared" si="54"/>
        <v>2</v>
      </c>
      <c r="J272" s="3" cm="1">
        <f t="array" ref="J272">SUM(_xlfn._xlws.FILTER($D$2:$D$693,_xlfn.MAP($E$2:$E$693,_xlfn.LAMBDA(_xlpm.x,_xlpm.x=$E272))))</f>
        <v>2.9311187103077674E-3</v>
      </c>
      <c r="K272" s="3">
        <f t="shared" si="55"/>
        <v>1</v>
      </c>
      <c r="L272" s="3" cm="1">
        <f t="array" ref="L272">SUM(_xlfn._xlws.FILTER($D$2:$D$693,_xlfn.MAP($F$2:$F$693,_xlfn.LAMBDA(_xlpm.x,_xlpm.x=$F272))))</f>
        <v>2.3937469467513434E-2</v>
      </c>
      <c r="M272" s="3">
        <f t="shared" si="56"/>
        <v>0.12244897959183673</v>
      </c>
      <c r="N272" s="3">
        <f t="shared" si="57"/>
        <v>8.7974015391868304E-2</v>
      </c>
      <c r="O272" s="3">
        <f t="shared" si="58"/>
        <v>0.2181818181818182</v>
      </c>
      <c r="P272" s="3">
        <f t="shared" si="59"/>
        <v>0.91204482964486999</v>
      </c>
      <c r="Q272" s="3"/>
    </row>
    <row r="273" spans="1:17">
      <c r="A273" s="1" t="str">
        <f t="shared" si="48"/>
        <v>~pp~ : [p]</v>
      </c>
      <c r="B273" s="2">
        <v>1</v>
      </c>
      <c r="C273" s="1" t="s">
        <v>470</v>
      </c>
      <c r="D273" s="3">
        <f t="shared" si="49"/>
        <v>4.8851978505129456E-4</v>
      </c>
      <c r="E273" s="1" t="str">
        <f t="shared" si="50"/>
        <v>~pp~</v>
      </c>
      <c r="F273" s="1" t="str">
        <f t="shared" si="51"/>
        <v>[p]</v>
      </c>
      <c r="G273" s="5">
        <f t="shared" si="52"/>
        <v>2</v>
      </c>
      <c r="H273" s="5">
        <f t="shared" si="53"/>
        <v>1</v>
      </c>
      <c r="I273" s="5">
        <f t="shared" si="54"/>
        <v>2</v>
      </c>
      <c r="J273" s="3" cm="1">
        <f t="array" ref="J273">SUM(_xlfn._xlws.FILTER($D$2:$D$693,_xlfn.MAP($E$2:$E$693,_xlfn.LAMBDA(_xlpm.x,_xlpm.x=$E273))))</f>
        <v>4.8851978505129456E-4</v>
      </c>
      <c r="K273" s="3">
        <f t="shared" si="55"/>
        <v>1</v>
      </c>
      <c r="L273" s="3" cm="1">
        <f t="array" ref="L273">SUM(_xlfn._xlws.FILTER($D$2:$D$693,_xlfn.MAP($F$2:$F$693,_xlfn.LAMBDA(_xlpm.x,_xlpm.x=$F273))))</f>
        <v>5.8622374206155348E-3</v>
      </c>
      <c r="M273" s="3">
        <f t="shared" si="56"/>
        <v>8.3333333333333329E-2</v>
      </c>
      <c r="N273" s="3">
        <f t="shared" si="57"/>
        <v>2.2096586036838964E-2</v>
      </c>
      <c r="O273" s="3">
        <f t="shared" si="58"/>
        <v>0.15384615384615385</v>
      </c>
      <c r="P273" s="3">
        <f t="shared" si="59"/>
        <v>1.0791812460476249</v>
      </c>
      <c r="Q273" s="3"/>
    </row>
    <row r="274" spans="1:17">
      <c r="A274" s="1" t="str">
        <f t="shared" si="48"/>
        <v>~nn~ : [n]</v>
      </c>
      <c r="B274" s="2">
        <v>8</v>
      </c>
      <c r="C274" s="1" t="s">
        <v>179</v>
      </c>
      <c r="D274" s="3">
        <f t="shared" si="49"/>
        <v>3.9081582804103565E-3</v>
      </c>
      <c r="E274" s="1" t="str">
        <f t="shared" si="50"/>
        <v>~nn~</v>
      </c>
      <c r="F274" s="1" t="str">
        <f t="shared" si="51"/>
        <v>[n]</v>
      </c>
      <c r="G274" s="5">
        <f t="shared" si="52"/>
        <v>2</v>
      </c>
      <c r="H274" s="5">
        <f t="shared" si="53"/>
        <v>1</v>
      </c>
      <c r="I274" s="5">
        <f t="shared" si="54"/>
        <v>2</v>
      </c>
      <c r="J274" s="3" cm="1">
        <f t="array" ref="J274">SUM(_xlfn._xlws.FILTER($D$2:$D$693,_xlfn.MAP($E$2:$E$693,_xlfn.LAMBDA(_xlpm.x,_xlpm.x=$E274))))</f>
        <v>3.9081582804103565E-3</v>
      </c>
      <c r="K274" s="3">
        <f t="shared" si="55"/>
        <v>1</v>
      </c>
      <c r="L274" s="3" cm="1">
        <f t="array" ref="L274">SUM(_xlfn._xlws.FILTER($D$2:$D$693,_xlfn.MAP($F$2:$F$693,_xlfn.LAMBDA(_xlpm.x,_xlpm.x=$F274))))</f>
        <v>5.1294577430385929E-2</v>
      </c>
      <c r="M274" s="3">
        <f t="shared" si="56"/>
        <v>7.6190476190476197E-2</v>
      </c>
      <c r="N274" s="3">
        <f t="shared" si="57"/>
        <v>6.4465753403260898E-2</v>
      </c>
      <c r="O274" s="3">
        <f t="shared" si="58"/>
        <v>0.14159292035398233</v>
      </c>
      <c r="P274" s="3">
        <f t="shared" si="59"/>
        <v>1.1180993120779945</v>
      </c>
      <c r="Q274" s="3"/>
    </row>
    <row r="275" spans="1:17">
      <c r="A275" s="1" t="str">
        <f t="shared" si="48"/>
        <v>~mm~ : [m]</v>
      </c>
      <c r="B275" s="2">
        <v>1</v>
      </c>
      <c r="C275" s="1" t="s">
        <v>464</v>
      </c>
      <c r="D275" s="3">
        <f t="shared" si="49"/>
        <v>4.8851978505129456E-4</v>
      </c>
      <c r="E275" s="1" t="str">
        <f t="shared" si="50"/>
        <v>~mm~</v>
      </c>
      <c r="F275" s="1" t="str">
        <f t="shared" si="51"/>
        <v>[m]</v>
      </c>
      <c r="G275" s="5">
        <f t="shared" si="52"/>
        <v>2</v>
      </c>
      <c r="H275" s="5">
        <f t="shared" si="53"/>
        <v>1</v>
      </c>
      <c r="I275" s="5">
        <f t="shared" si="54"/>
        <v>2</v>
      </c>
      <c r="J275" s="3" cm="1">
        <f t="array" ref="J275">SUM(_xlfn._xlws.FILTER($D$2:$D$693,_xlfn.MAP($E$2:$E$693,_xlfn.LAMBDA(_xlpm.x,_xlpm.x=$E275))))</f>
        <v>4.8851978505129456E-4</v>
      </c>
      <c r="K275" s="3">
        <f t="shared" si="55"/>
        <v>1</v>
      </c>
      <c r="L275" s="3" cm="1">
        <f t="array" ref="L275">SUM(_xlfn._xlws.FILTER($D$2:$D$693,_xlfn.MAP($F$2:$F$693,_xlfn.LAMBDA(_xlpm.x,_xlpm.x=$F275))))</f>
        <v>1.172447484123107E-2</v>
      </c>
      <c r="M275" s="3">
        <f t="shared" si="56"/>
        <v>4.1666666666666664E-2</v>
      </c>
      <c r="N275" s="3">
        <f t="shared" si="57"/>
        <v>1.1490224739156259E-2</v>
      </c>
      <c r="O275" s="3">
        <f t="shared" si="58"/>
        <v>7.9999999999999988E-2</v>
      </c>
      <c r="P275" s="3">
        <f t="shared" si="59"/>
        <v>1.3802112417116059</v>
      </c>
      <c r="Q275" s="3"/>
    </row>
    <row r="276" spans="1:17">
      <c r="A276" s="1" t="str">
        <f t="shared" si="48"/>
        <v>~dt~ : [t]</v>
      </c>
      <c r="B276" s="2">
        <v>2</v>
      </c>
      <c r="C276" s="1" t="s">
        <v>256</v>
      </c>
      <c r="D276" s="3">
        <f t="shared" si="49"/>
        <v>9.7703957010258913E-4</v>
      </c>
      <c r="E276" s="1" t="str">
        <f t="shared" si="50"/>
        <v>~dt~</v>
      </c>
      <c r="F276" s="1" t="str">
        <f t="shared" si="51"/>
        <v>[t]</v>
      </c>
      <c r="G276" s="5">
        <f t="shared" si="52"/>
        <v>2</v>
      </c>
      <c r="H276" s="5">
        <f t="shared" si="53"/>
        <v>1</v>
      </c>
      <c r="I276" s="5">
        <f t="shared" si="54"/>
        <v>2</v>
      </c>
      <c r="J276" s="3" cm="1">
        <f t="array" ref="J276">SUM(_xlfn._xlws.FILTER($D$2:$D$693,_xlfn.MAP($E$2:$E$693,_xlfn.LAMBDA(_xlpm.x,_xlpm.x=$E276))))</f>
        <v>9.7703957010258913E-4</v>
      </c>
      <c r="K276" s="3">
        <f t="shared" si="55"/>
        <v>1</v>
      </c>
      <c r="L276" s="3" cm="1">
        <f t="array" ref="L276">SUM(_xlfn._xlws.FILTER($D$2:$D$693,_xlfn.MAP($F$2:$F$693,_xlfn.LAMBDA(_xlpm.x,_xlpm.x=$F276))))</f>
        <v>2.3937469467513434E-2</v>
      </c>
      <c r="M276" s="3">
        <f t="shared" si="56"/>
        <v>4.0816326530612242E-2</v>
      </c>
      <c r="N276" s="3">
        <f t="shared" si="57"/>
        <v>1.7854485623942349E-2</v>
      </c>
      <c r="O276" s="3">
        <f t="shared" si="58"/>
        <v>7.8431372549019593E-2</v>
      </c>
      <c r="P276" s="3">
        <f t="shared" si="59"/>
        <v>1.3891660843645326</v>
      </c>
      <c r="Q276" s="3"/>
    </row>
    <row r="277" spans="1:17">
      <c r="A277" s="1" t="str">
        <f t="shared" si="48"/>
        <v>~nge~ : [nɡe]</v>
      </c>
      <c r="B277" s="2">
        <v>1</v>
      </c>
      <c r="C277" s="1" t="s">
        <v>584</v>
      </c>
      <c r="D277" s="3">
        <f t="shared" si="49"/>
        <v>4.8851978505129456E-4</v>
      </c>
      <c r="E277" s="3" t="str">
        <f t="shared" si="50"/>
        <v>~nge~</v>
      </c>
      <c r="F277" s="3" t="str">
        <f t="shared" si="51"/>
        <v>[nɡe]</v>
      </c>
      <c r="G277" s="5">
        <f t="shared" si="52"/>
        <v>3</v>
      </c>
      <c r="H277" s="5">
        <f t="shared" si="53"/>
        <v>3</v>
      </c>
      <c r="I277" s="5">
        <f t="shared" si="54"/>
        <v>3</v>
      </c>
      <c r="J277" s="3" cm="1">
        <f t="array" ref="J277">SUM(_xlfn._xlws.FILTER($D$2:$D$693,_xlfn.MAP($E$2:$E$693,_xlfn.LAMBDA(_xlpm.x,_xlpm.x=$E277))))</f>
        <v>5.8622374206155348E-3</v>
      </c>
      <c r="K277" s="3">
        <f t="shared" si="55"/>
        <v>8.3333333333333329E-2</v>
      </c>
      <c r="L277" s="3" cm="1">
        <f t="array" ref="L277">SUM(_xlfn._xlws.FILTER($D$2:$D$693,_xlfn.MAP($F$2:$F$693,_xlfn.LAMBDA(_xlpm.x,_xlpm.x=$F277))))</f>
        <v>4.8851978505129456E-4</v>
      </c>
      <c r="M277" s="3">
        <f t="shared" si="56"/>
        <v>1</v>
      </c>
      <c r="N277" s="3">
        <f t="shared" si="57"/>
        <v>3.237091344223457E-2</v>
      </c>
      <c r="O277" s="3">
        <f t="shared" si="58"/>
        <v>0.15384615384615385</v>
      </c>
      <c r="P277" s="3">
        <f t="shared" si="59"/>
        <v>-1.0791812460476249</v>
      </c>
      <c r="Q277" s="3"/>
    </row>
    <row r="278" spans="1:17">
      <c r="A278" s="1" t="str">
        <f t="shared" si="48"/>
        <v>~nge~ : [nɡeː]</v>
      </c>
      <c r="B278" s="2">
        <v>1</v>
      </c>
      <c r="C278" s="1" t="s">
        <v>216</v>
      </c>
      <c r="D278" s="3">
        <f t="shared" si="49"/>
        <v>4.8851978505129456E-4</v>
      </c>
      <c r="E278" s="1" t="str">
        <f t="shared" si="50"/>
        <v>~nge~</v>
      </c>
      <c r="F278" s="1" t="str">
        <f t="shared" si="51"/>
        <v>[nɡeː]</v>
      </c>
      <c r="G278" s="5">
        <f t="shared" si="52"/>
        <v>3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SUM(_xlfn._xlws.FILTER($D$2:$D$693,_xlfn.MAP($E$2:$E$693,_xlfn.LAMBDA(_xlpm.x,_xlpm.x=$E278))))</f>
        <v>5.8622374206155348E-3</v>
      </c>
      <c r="K278" s="3">
        <f t="shared" si="55"/>
        <v>8.3333333333333329E-2</v>
      </c>
      <c r="L278" s="3" cm="1">
        <f t="array" ref="L278">SUM(_xlfn._xlws.FILTER($D$2:$D$693,_xlfn.MAP($F$2:$F$693,_xlfn.LAMBDA(_xlpm.x,_xlpm.x=$F278))))</f>
        <v>4.8851978505129456E-4</v>
      </c>
      <c r="M278" s="3">
        <f t="shared" si="56"/>
        <v>1</v>
      </c>
      <c r="N278" s="3">
        <f t="shared" si="57"/>
        <v>3.603797961983228E-2</v>
      </c>
      <c r="O278" s="3">
        <f t="shared" si="58"/>
        <v>0.15384615384615385</v>
      </c>
      <c r="P278" s="3">
        <f t="shared" si="59"/>
        <v>-1.0791812460476249</v>
      </c>
      <c r="Q278" s="3"/>
    </row>
    <row r="279" spans="1:17">
      <c r="A279" s="1" t="str">
        <f t="shared" si="48"/>
        <v>~ste~ : [steː]</v>
      </c>
      <c r="B279" s="2">
        <v>1</v>
      </c>
      <c r="C279" s="1" t="s">
        <v>246</v>
      </c>
      <c r="D279" s="3">
        <f t="shared" si="49"/>
        <v>4.8851978505129456E-4</v>
      </c>
      <c r="E279" s="1" t="str">
        <f t="shared" si="50"/>
        <v>~ste~</v>
      </c>
      <c r="F279" s="1" t="str">
        <f t="shared" si="51"/>
        <v>[steː]</v>
      </c>
      <c r="G279" s="5">
        <f t="shared" si="52"/>
        <v>3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SUM(_xlfn._xlws.FILTER($D$2:$D$693,_xlfn.MAP($E$2:$E$693,_xlfn.LAMBDA(_xlpm.x,_xlpm.x=$E279))))</f>
        <v>5.8622374206155348E-3</v>
      </c>
      <c r="K279" s="3">
        <f t="shared" si="55"/>
        <v>8.3333333333333329E-2</v>
      </c>
      <c r="L279" s="3" cm="1">
        <f t="array" ref="L279">SUM(_xlfn._xlws.FILTER($D$2:$D$693,_xlfn.MAP($F$2:$F$693,_xlfn.LAMBDA(_xlpm.x,_xlpm.x=$F279))))</f>
        <v>4.8851978505129456E-4</v>
      </c>
      <c r="M279" s="3">
        <f t="shared" si="56"/>
        <v>1</v>
      </c>
      <c r="N279" s="3">
        <f t="shared" si="57"/>
        <v>3.603797961983228E-2</v>
      </c>
      <c r="O279" s="3">
        <f t="shared" si="58"/>
        <v>0.15384615384615385</v>
      </c>
      <c r="P279" s="3">
        <f t="shared" si="59"/>
        <v>-1.0791812460476249</v>
      </c>
      <c r="Q279" s="3"/>
    </row>
    <row r="280" spans="1:17">
      <c r="A280" s="1" t="str">
        <f t="shared" si="48"/>
        <v>~sta~ : [ʃtaː]</v>
      </c>
      <c r="B280" s="2">
        <v>1</v>
      </c>
      <c r="C280" s="1" t="s">
        <v>389</v>
      </c>
      <c r="D280" s="3">
        <f t="shared" si="49"/>
        <v>4.8851978505129456E-4</v>
      </c>
      <c r="E280" s="1" t="str">
        <f t="shared" si="50"/>
        <v>~sta~</v>
      </c>
      <c r="F280" s="1" t="str">
        <f t="shared" si="51"/>
        <v>[ʃtaː]</v>
      </c>
      <c r="G280" s="5">
        <f t="shared" si="52"/>
        <v>3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SUM(_xlfn._xlws.FILTER($D$2:$D$693,_xlfn.MAP($E$2:$E$693,_xlfn.LAMBDA(_xlpm.x,_xlpm.x=$E280))))</f>
        <v>5.8622374206155348E-3</v>
      </c>
      <c r="K280" s="3">
        <f t="shared" si="55"/>
        <v>8.3333333333333329E-2</v>
      </c>
      <c r="L280" s="3" cm="1">
        <f t="array" ref="L280">SUM(_xlfn._xlws.FILTER($D$2:$D$693,_xlfn.MAP($F$2:$F$693,_xlfn.LAMBDA(_xlpm.x,_xlpm.x=$F280))))</f>
        <v>4.8851978505129456E-4</v>
      </c>
      <c r="M280" s="3">
        <f t="shared" si="56"/>
        <v>1</v>
      </c>
      <c r="N280" s="3">
        <f t="shared" si="57"/>
        <v>3.603797961983228E-2</v>
      </c>
      <c r="O280" s="3">
        <f t="shared" si="58"/>
        <v>0.15384615384615385</v>
      </c>
      <c r="P280" s="3">
        <f t="shared" si="59"/>
        <v>-1.0791812460476249</v>
      </c>
      <c r="Q280" s="3"/>
    </row>
    <row r="281" spans="1:17">
      <c r="A281" s="1" t="str">
        <f t="shared" si="48"/>
        <v>~nde~ : [ndə]</v>
      </c>
      <c r="B281" s="2">
        <v>1</v>
      </c>
      <c r="C281" s="1" t="s">
        <v>183</v>
      </c>
      <c r="D281" s="3">
        <f t="shared" si="49"/>
        <v>4.8851978505129456E-4</v>
      </c>
      <c r="E281" s="3" t="str">
        <f t="shared" si="50"/>
        <v>~nde~</v>
      </c>
      <c r="F281" s="3" t="str">
        <f t="shared" si="51"/>
        <v>[ndə]</v>
      </c>
      <c r="G281" s="5">
        <f t="shared" si="52"/>
        <v>3</v>
      </c>
      <c r="H281" s="5">
        <f t="shared" si="53"/>
        <v>3</v>
      </c>
      <c r="I281" s="5">
        <f t="shared" si="54"/>
        <v>3</v>
      </c>
      <c r="J281" s="3" cm="1">
        <f t="array" ref="J281">SUM(_xlfn._xlws.FILTER($D$2:$D$693,_xlfn.MAP($E$2:$E$693,_xlfn.LAMBDA(_xlpm.x,_xlpm.x=$E281))))</f>
        <v>3.4196384953590619E-3</v>
      </c>
      <c r="K281" s="3">
        <f t="shared" si="55"/>
        <v>0.14285714285714285</v>
      </c>
      <c r="L281" s="3" cm="1">
        <f t="array" ref="L281">SUM(_xlfn._xlws.FILTER($D$2:$D$693,_xlfn.MAP($F$2:$F$693,_xlfn.LAMBDA(_xlpm.x,_xlpm.x=$F281))))</f>
        <v>4.8851978505129456E-4</v>
      </c>
      <c r="M281" s="3">
        <f t="shared" si="56"/>
        <v>1</v>
      </c>
      <c r="N281" s="3">
        <f t="shared" si="57"/>
        <v>5.260273434363117E-2</v>
      </c>
      <c r="O281" s="3">
        <f t="shared" si="58"/>
        <v>0.25</v>
      </c>
      <c r="P281" s="3">
        <f t="shared" si="59"/>
        <v>-0.84509804001425681</v>
      </c>
      <c r="Q281" s="3"/>
    </row>
    <row r="282" spans="1:17">
      <c r="A282" s="1" t="str">
        <f t="shared" si="48"/>
        <v>~che~ : [ʃɛ]</v>
      </c>
      <c r="B282" s="2">
        <v>1</v>
      </c>
      <c r="C282" s="1" t="s">
        <v>509</v>
      </c>
      <c r="D282" s="3">
        <f t="shared" si="49"/>
        <v>4.8851978505129456E-4</v>
      </c>
      <c r="E282" s="1" t="str">
        <f t="shared" si="50"/>
        <v>~che~</v>
      </c>
      <c r="F282" s="1" t="str">
        <f t="shared" si="51"/>
        <v>[ʃɛ]</v>
      </c>
      <c r="G282" s="5">
        <f t="shared" si="52"/>
        <v>3</v>
      </c>
      <c r="H282" s="5">
        <f t="shared" si="53"/>
        <v>2</v>
      </c>
      <c r="I282" s="5">
        <f t="shared" si="54"/>
        <v>3</v>
      </c>
      <c r="J282" s="3" cm="1">
        <f t="array" ref="J282">SUM(_xlfn._xlws.FILTER($D$2:$D$693,_xlfn.MAP($E$2:$E$693,_xlfn.LAMBDA(_xlpm.x,_xlpm.x=$E282))))</f>
        <v>4.3966780654616511E-3</v>
      </c>
      <c r="K282" s="3">
        <f t="shared" si="55"/>
        <v>0.1111111111111111</v>
      </c>
      <c r="L282" s="3" cm="1">
        <f t="array" ref="L282">SUM(_xlfn._xlws.FILTER($D$2:$D$693,_xlfn.MAP($F$2:$F$693,_xlfn.LAMBDA(_xlpm.x,_xlpm.x=$F282))))</f>
        <v>9.7703957010258913E-4</v>
      </c>
      <c r="M282" s="3">
        <f t="shared" si="56"/>
        <v>0.5</v>
      </c>
      <c r="N282" s="3">
        <f t="shared" si="57"/>
        <v>3.2952384832529651E-2</v>
      </c>
      <c r="O282" s="3">
        <f t="shared" si="58"/>
        <v>0.1818181818181818</v>
      </c>
      <c r="P282" s="3">
        <f t="shared" si="59"/>
        <v>-0.65321251377534373</v>
      </c>
      <c r="Q282" s="3"/>
    </row>
    <row r="283" spans="1:17">
      <c r="A283" s="1" t="str">
        <f t="shared" si="48"/>
        <v>~che~ : [çe]</v>
      </c>
      <c r="B283" s="2">
        <v>2</v>
      </c>
      <c r="C283" s="1" t="s">
        <v>517</v>
      </c>
      <c r="D283" s="3">
        <f t="shared" si="49"/>
        <v>9.7703957010258913E-4</v>
      </c>
      <c r="E283" s="1" t="str">
        <f t="shared" si="50"/>
        <v>~che~</v>
      </c>
      <c r="F283" s="1" t="str">
        <f t="shared" si="51"/>
        <v>[çe]</v>
      </c>
      <c r="G283" s="5">
        <f t="shared" si="52"/>
        <v>3</v>
      </c>
      <c r="H283" s="5">
        <f t="shared" si="53"/>
        <v>2</v>
      </c>
      <c r="I283" s="5">
        <f t="shared" si="54"/>
        <v>3</v>
      </c>
      <c r="J283" s="3" cm="1">
        <f t="array" ref="J283">SUM(_xlfn._xlws.FILTER($D$2:$D$693,_xlfn.MAP($E$2:$E$693,_xlfn.LAMBDA(_xlpm.x,_xlpm.x=$E283))))</f>
        <v>4.3966780654616511E-3</v>
      </c>
      <c r="K283" s="3">
        <f t="shared" si="55"/>
        <v>0.22222222222222221</v>
      </c>
      <c r="L283" s="3" cm="1">
        <f t="array" ref="L283">SUM(_xlfn._xlws.FILTER($D$2:$D$693,_xlfn.MAP($F$2:$F$693,_xlfn.LAMBDA(_xlpm.x,_xlpm.x=$F283))))</f>
        <v>9.7703957010258913E-4</v>
      </c>
      <c r="M283" s="3">
        <f t="shared" si="56"/>
        <v>1</v>
      </c>
      <c r="N283" s="3">
        <f t="shared" si="57"/>
        <v>0.10445658853778418</v>
      </c>
      <c r="O283" s="3">
        <f t="shared" si="58"/>
        <v>0.36363636363636359</v>
      </c>
      <c r="P283" s="3">
        <f t="shared" si="59"/>
        <v>-0.65321251377534373</v>
      </c>
      <c r="Q283" s="3"/>
    </row>
    <row r="284" spans="1:17">
      <c r="A284" s="1" t="str">
        <f t="shared" si="48"/>
        <v>~fra~ : [fʁa]</v>
      </c>
      <c r="B284" s="2">
        <v>1</v>
      </c>
      <c r="C284" s="1" t="s">
        <v>81</v>
      </c>
      <c r="D284" s="3">
        <f t="shared" si="49"/>
        <v>4.8851978505129456E-4</v>
      </c>
      <c r="E284" s="3" t="str">
        <f t="shared" si="50"/>
        <v>~fra~</v>
      </c>
      <c r="F284" s="3" t="str">
        <f t="shared" si="51"/>
        <v>[fʁa]</v>
      </c>
      <c r="G284" s="5">
        <f t="shared" si="52"/>
        <v>3</v>
      </c>
      <c r="H284" s="5">
        <f t="shared" si="53"/>
        <v>3</v>
      </c>
      <c r="I284" s="5">
        <f t="shared" si="54"/>
        <v>3</v>
      </c>
      <c r="J284" s="3" cm="1">
        <f t="array" ref="J284">SUM(_xlfn._xlws.FILTER($D$2:$D$693,_xlfn.MAP($E$2:$E$693,_xlfn.LAMBDA(_xlpm.x,_xlpm.x=$E284))))</f>
        <v>1.4655593551538837E-3</v>
      </c>
      <c r="K284" s="3">
        <f t="shared" si="55"/>
        <v>0.33333333333333331</v>
      </c>
      <c r="L284" s="3" cm="1">
        <f t="array" ref="L284">SUM(_xlfn._xlws.FILTER($D$2:$D$693,_xlfn.MAP($F$2:$F$693,_xlfn.LAMBDA(_xlpm.x,_xlpm.x=$F284))))</f>
        <v>4.8851978505129456E-4</v>
      </c>
      <c r="M284" s="3">
        <f t="shared" si="56"/>
        <v>1</v>
      </c>
      <c r="N284" s="3">
        <f t="shared" si="57"/>
        <v>0.10520546868726234</v>
      </c>
      <c r="O284" s="3">
        <f t="shared" si="58"/>
        <v>0.5</v>
      </c>
      <c r="P284" s="3">
        <f t="shared" si="59"/>
        <v>-0.47712125471966244</v>
      </c>
      <c r="Q284" s="3"/>
    </row>
    <row r="285" spans="1:17">
      <c r="A285" s="1" t="str">
        <f t="shared" si="48"/>
        <v>~sto~ : [stoː]</v>
      </c>
      <c r="B285" s="2">
        <v>1</v>
      </c>
      <c r="C285" s="1" t="s">
        <v>248</v>
      </c>
      <c r="D285" s="3">
        <f t="shared" si="49"/>
        <v>4.8851978505129456E-4</v>
      </c>
      <c r="E285" s="1" t="str">
        <f t="shared" si="50"/>
        <v>~sto~</v>
      </c>
      <c r="F285" s="1" t="str">
        <f t="shared" si="51"/>
        <v>[stoː]</v>
      </c>
      <c r="G285" s="5">
        <f t="shared" si="52"/>
        <v>3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SUM(_xlfn._xlws.FILTER($D$2:$D$693,_xlfn.MAP($E$2:$E$693,_xlfn.LAMBDA(_xlpm.x,_xlpm.x=$E285))))</f>
        <v>1.4655593551538837E-3</v>
      </c>
      <c r="K285" s="3">
        <f t="shared" si="55"/>
        <v>0.33333333333333331</v>
      </c>
      <c r="L285" s="3" cm="1">
        <f t="array" ref="L285">SUM(_xlfn._xlws.FILTER($D$2:$D$693,_xlfn.MAP($F$2:$F$693,_xlfn.LAMBDA(_xlpm.x,_xlpm.x=$F285))))</f>
        <v>4.8851978505129456E-4</v>
      </c>
      <c r="M285" s="3">
        <f t="shared" si="56"/>
        <v>1</v>
      </c>
      <c r="N285" s="3">
        <f t="shared" si="57"/>
        <v>0.1171234337644549</v>
      </c>
      <c r="O285" s="3">
        <f t="shared" si="58"/>
        <v>0.5</v>
      </c>
      <c r="P285" s="3">
        <f t="shared" si="59"/>
        <v>-0.47712125471966244</v>
      </c>
      <c r="Q285" s="3"/>
    </row>
    <row r="286" spans="1:17">
      <c r="A286" s="1" t="str">
        <f t="shared" si="48"/>
        <v>~sti~ : [stɪ]</v>
      </c>
      <c r="B286" s="2">
        <v>1</v>
      </c>
      <c r="C286" s="1" t="s">
        <v>250</v>
      </c>
      <c r="D286" s="3">
        <f t="shared" si="49"/>
        <v>4.8851978505129456E-4</v>
      </c>
      <c r="E286" s="1" t="str">
        <f t="shared" si="50"/>
        <v>~sti~</v>
      </c>
      <c r="F286" s="1" t="str">
        <f t="shared" si="51"/>
        <v>[stɪ]</v>
      </c>
      <c r="G286" s="5">
        <f t="shared" si="52"/>
        <v>3</v>
      </c>
      <c r="H286" s="5">
        <f t="shared" si="53"/>
        <v>3</v>
      </c>
      <c r="I286" s="5">
        <f t="shared" si="54"/>
        <v>3</v>
      </c>
      <c r="J286" s="3" cm="1">
        <f t="array" ref="J286">SUM(_xlfn._xlws.FILTER($D$2:$D$693,_xlfn.MAP($E$2:$E$693,_xlfn.LAMBDA(_xlpm.x,_xlpm.x=$E286))))</f>
        <v>1.4655593551538837E-3</v>
      </c>
      <c r="K286" s="3">
        <f t="shared" si="55"/>
        <v>0.33333333333333331</v>
      </c>
      <c r="L286" s="3" cm="1">
        <f t="array" ref="L286">SUM(_xlfn._xlws.FILTER($D$2:$D$693,_xlfn.MAP($F$2:$F$693,_xlfn.LAMBDA(_xlpm.x,_xlpm.x=$F286))))</f>
        <v>4.8851978505129456E-4</v>
      </c>
      <c r="M286" s="3">
        <f t="shared" si="56"/>
        <v>1</v>
      </c>
      <c r="N286" s="3">
        <f t="shared" si="57"/>
        <v>0.10520546868726234</v>
      </c>
      <c r="O286" s="3">
        <f t="shared" si="58"/>
        <v>0.5</v>
      </c>
      <c r="P286" s="3">
        <f t="shared" si="59"/>
        <v>-0.47712125471966244</v>
      </c>
      <c r="Q286" s="3"/>
    </row>
    <row r="287" spans="1:17">
      <c r="A287" s="1" t="str">
        <f t="shared" si="48"/>
        <v>~tre~ : [tʁeː]</v>
      </c>
      <c r="B287" s="2">
        <v>1</v>
      </c>
      <c r="C287" s="1" t="s">
        <v>285</v>
      </c>
      <c r="D287" s="3">
        <f t="shared" si="49"/>
        <v>4.8851978505129456E-4</v>
      </c>
      <c r="E287" s="3" t="str">
        <f t="shared" si="50"/>
        <v>~tre~</v>
      </c>
      <c r="F287" s="3" t="str">
        <f t="shared" si="51"/>
        <v>[tʁeː]</v>
      </c>
      <c r="G287" s="5">
        <f t="shared" si="52"/>
        <v>3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SUM(_xlfn._xlws.FILTER($D$2:$D$693,_xlfn.MAP($E$2:$E$693,_xlfn.LAMBDA(_xlpm.x,_xlpm.x=$E287))))</f>
        <v>1.4655593551538837E-3</v>
      </c>
      <c r="K287" s="3">
        <f t="shared" si="55"/>
        <v>0.33333333333333331</v>
      </c>
      <c r="L287" s="3" cm="1">
        <f t="array" ref="L287">SUM(_xlfn._xlws.FILTER($D$2:$D$693,_xlfn.MAP($F$2:$F$693,_xlfn.LAMBDA(_xlpm.x,_xlpm.x=$F287))))</f>
        <v>4.8851978505129456E-4</v>
      </c>
      <c r="M287" s="3">
        <f t="shared" si="56"/>
        <v>1</v>
      </c>
      <c r="N287" s="3">
        <f t="shared" si="57"/>
        <v>0.1171234337644549</v>
      </c>
      <c r="O287" s="3">
        <f t="shared" si="58"/>
        <v>0.5</v>
      </c>
      <c r="P287" s="3">
        <f t="shared" si="59"/>
        <v>-0.47712125471966244</v>
      </c>
      <c r="Q287" s="3"/>
    </row>
    <row r="288" spans="1:17">
      <c r="A288" s="1" t="str">
        <f t="shared" si="48"/>
        <v>~cht~ : [xt]</v>
      </c>
      <c r="B288" s="2">
        <v>4</v>
      </c>
      <c r="C288" s="1" t="s">
        <v>307</v>
      </c>
      <c r="D288" s="3">
        <f t="shared" si="49"/>
        <v>1.9540791402051783E-3</v>
      </c>
      <c r="E288" s="1" t="str">
        <f t="shared" si="50"/>
        <v>~cht~</v>
      </c>
      <c r="F288" s="1" t="str">
        <f t="shared" si="51"/>
        <v>[xt]</v>
      </c>
      <c r="G288" s="5">
        <f t="shared" si="52"/>
        <v>3</v>
      </c>
      <c r="H288" s="5">
        <f t="shared" si="53"/>
        <v>2</v>
      </c>
      <c r="I288" s="5">
        <f t="shared" si="54"/>
        <v>3</v>
      </c>
      <c r="J288" s="3" cm="1">
        <f t="array" ref="J288">SUM(_xlfn._xlws.FILTER($D$2:$D$693,_xlfn.MAP($E$2:$E$693,_xlfn.LAMBDA(_xlpm.x,_xlpm.x=$E288))))</f>
        <v>5.8622374206155348E-3</v>
      </c>
      <c r="K288" s="3">
        <f t="shared" si="55"/>
        <v>0.33333333333333331</v>
      </c>
      <c r="L288" s="3" cm="1">
        <f t="array" ref="L288">SUM(_xlfn._xlws.FILTER($D$2:$D$693,_xlfn.MAP($F$2:$F$693,_xlfn.LAMBDA(_xlpm.x,_xlpm.x=$F288))))</f>
        <v>1.9540791402051783E-3</v>
      </c>
      <c r="M288" s="3">
        <f t="shared" si="56"/>
        <v>1</v>
      </c>
      <c r="N288" s="3">
        <f t="shared" si="57"/>
        <v>0.21041093737452468</v>
      </c>
      <c r="O288" s="3">
        <f t="shared" si="58"/>
        <v>0.5</v>
      </c>
      <c r="P288" s="3">
        <f t="shared" si="59"/>
        <v>-0.47712125471966244</v>
      </c>
      <c r="Q288" s="3"/>
    </row>
    <row r="289" spans="1:17">
      <c r="A289" s="1" t="str">
        <f t="shared" si="48"/>
        <v>~spa~ : [ʃpa]</v>
      </c>
      <c r="B289" s="2">
        <v>1</v>
      </c>
      <c r="C289" s="1" t="s">
        <v>376</v>
      </c>
      <c r="D289" s="3">
        <f t="shared" si="49"/>
        <v>4.8851978505129456E-4</v>
      </c>
      <c r="E289" s="3" t="str">
        <f t="shared" si="50"/>
        <v>~spa~</v>
      </c>
      <c r="F289" s="3" t="str">
        <f t="shared" si="51"/>
        <v>[ʃpa]</v>
      </c>
      <c r="G289" s="5">
        <f t="shared" si="52"/>
        <v>3</v>
      </c>
      <c r="H289" s="5">
        <f t="shared" si="53"/>
        <v>3</v>
      </c>
      <c r="I289" s="5">
        <f t="shared" si="54"/>
        <v>3</v>
      </c>
      <c r="J289" s="3" cm="1">
        <f t="array" ref="J289">SUM(_xlfn._xlws.FILTER($D$2:$D$693,_xlfn.MAP($E$2:$E$693,_xlfn.LAMBDA(_xlpm.x,_xlpm.x=$E289))))</f>
        <v>1.4655593551538837E-3</v>
      </c>
      <c r="K289" s="3">
        <f t="shared" si="55"/>
        <v>0.33333333333333331</v>
      </c>
      <c r="L289" s="3" cm="1">
        <f t="array" ref="L289">SUM(_xlfn._xlws.FILTER($D$2:$D$693,_xlfn.MAP($F$2:$F$693,_xlfn.LAMBDA(_xlpm.x,_xlpm.x=$F289))))</f>
        <v>4.8851978505129456E-4</v>
      </c>
      <c r="M289" s="3">
        <f t="shared" si="56"/>
        <v>1</v>
      </c>
      <c r="N289" s="3">
        <f t="shared" si="57"/>
        <v>0.10520546868726234</v>
      </c>
      <c r="O289" s="3">
        <f t="shared" si="58"/>
        <v>0.5</v>
      </c>
      <c r="P289" s="3">
        <f t="shared" si="59"/>
        <v>-0.47712125471966244</v>
      </c>
      <c r="Q289" s="3"/>
    </row>
    <row r="290" spans="1:17">
      <c r="A290" s="1" t="str">
        <f t="shared" si="48"/>
        <v>~ste~ : [ʃtɛ]</v>
      </c>
      <c r="B290" s="2">
        <v>5</v>
      </c>
      <c r="C290" s="1" t="s">
        <v>396</v>
      </c>
      <c r="D290" s="3">
        <f t="shared" si="49"/>
        <v>2.4425989252564728E-3</v>
      </c>
      <c r="E290" s="1" t="str">
        <f t="shared" si="50"/>
        <v>~ste~</v>
      </c>
      <c r="F290" s="1" t="str">
        <f t="shared" si="51"/>
        <v>[ʃtɛ]</v>
      </c>
      <c r="G290" s="5">
        <f t="shared" si="52"/>
        <v>3</v>
      </c>
      <c r="H290" s="5">
        <f t="shared" si="53"/>
        <v>3</v>
      </c>
      <c r="I290" s="5">
        <f t="shared" si="54"/>
        <v>3</v>
      </c>
      <c r="J290" s="3" cm="1">
        <f t="array" ref="J290">SUM(_xlfn._xlws.FILTER($D$2:$D$693,_xlfn.MAP($E$2:$E$693,_xlfn.LAMBDA(_xlpm.x,_xlpm.x=$E290))))</f>
        <v>5.8622374206155348E-3</v>
      </c>
      <c r="K290" s="3">
        <f t="shared" si="55"/>
        <v>0.41666666666666669</v>
      </c>
      <c r="L290" s="3" cm="1">
        <f t="array" ref="L290">SUM(_xlfn._xlws.FILTER($D$2:$D$693,_xlfn.MAP($F$2:$F$693,_xlfn.LAMBDA(_xlpm.x,_xlpm.x=$F290))))</f>
        <v>2.9311187103077674E-3</v>
      </c>
      <c r="M290" s="3">
        <f t="shared" si="56"/>
        <v>0.83333333333333337</v>
      </c>
      <c r="N290" s="3">
        <f t="shared" si="57"/>
        <v>0.30216910158596327</v>
      </c>
      <c r="O290" s="3">
        <f t="shared" si="58"/>
        <v>0.55555555555555558</v>
      </c>
      <c r="P290" s="3">
        <f t="shared" si="59"/>
        <v>-0.3010299956639812</v>
      </c>
      <c r="Q290" s="3"/>
    </row>
    <row r="291" spans="1:17">
      <c r="A291" s="1" t="str">
        <f t="shared" si="48"/>
        <v>~flu~ : [fluː]</v>
      </c>
      <c r="B291" s="2">
        <v>1</v>
      </c>
      <c r="C291" s="1" t="s">
        <v>64</v>
      </c>
      <c r="D291" s="3">
        <f t="shared" si="49"/>
        <v>4.8851978505129456E-4</v>
      </c>
      <c r="E291" s="1" t="str">
        <f t="shared" si="50"/>
        <v>~flu~</v>
      </c>
      <c r="F291" s="1" t="str">
        <f t="shared" si="51"/>
        <v>[fluː]</v>
      </c>
      <c r="G291" s="5">
        <f t="shared" si="52"/>
        <v>3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SUM(_xlfn._xlws.FILTER($D$2:$D$693,_xlfn.MAP($E$2:$E$693,_xlfn.LAMBDA(_xlpm.x,_xlpm.x=$E291))))</f>
        <v>9.7703957010258913E-4</v>
      </c>
      <c r="K291" s="3">
        <f t="shared" si="55"/>
        <v>0.5</v>
      </c>
      <c r="L291" s="3" cm="1">
        <f t="array" ref="L291">SUM(_xlfn._xlws.FILTER($D$2:$D$693,_xlfn.MAP($F$2:$F$693,_xlfn.LAMBDA(_xlpm.x,_xlpm.x=$F291))))</f>
        <v>4.8851978505129456E-4</v>
      </c>
      <c r="M291" s="3">
        <f t="shared" si="56"/>
        <v>1</v>
      </c>
      <c r="N291" s="3">
        <f t="shared" si="57"/>
        <v>0.15616457835260653</v>
      </c>
      <c r="O291" s="3">
        <f t="shared" si="58"/>
        <v>0.66666666666666663</v>
      </c>
      <c r="P291" s="3">
        <f t="shared" si="59"/>
        <v>-0.3010299956639812</v>
      </c>
      <c r="Q291" s="3"/>
    </row>
    <row r="292" spans="1:17">
      <c r="A292" s="1" t="str">
        <f t="shared" si="48"/>
        <v>~flu~ : [flʊ]</v>
      </c>
      <c r="B292" s="2">
        <v>1</v>
      </c>
      <c r="C292" s="1" t="s">
        <v>450</v>
      </c>
      <c r="D292" s="3">
        <f t="shared" si="49"/>
        <v>4.8851978505129456E-4</v>
      </c>
      <c r="E292" s="3" t="str">
        <f t="shared" si="50"/>
        <v>~flu~</v>
      </c>
      <c r="F292" s="3" t="str">
        <f t="shared" si="51"/>
        <v>[flʊ]</v>
      </c>
      <c r="G292" s="5">
        <f t="shared" si="52"/>
        <v>3</v>
      </c>
      <c r="H292" s="5">
        <f t="shared" si="53"/>
        <v>3</v>
      </c>
      <c r="I292" s="5">
        <f t="shared" si="54"/>
        <v>3</v>
      </c>
      <c r="J292" s="3" cm="1">
        <f t="array" ref="J292">SUM(_xlfn._xlws.FILTER($D$2:$D$693,_xlfn.MAP($E$2:$E$693,_xlfn.LAMBDA(_xlpm.x,_xlpm.x=$E292))))</f>
        <v>9.7703957010258913E-4</v>
      </c>
      <c r="K292" s="3">
        <f t="shared" si="55"/>
        <v>0.5</v>
      </c>
      <c r="L292" s="3" cm="1">
        <f t="array" ref="L292">SUM(_xlfn._xlws.FILTER($D$2:$D$693,_xlfn.MAP($F$2:$F$693,_xlfn.LAMBDA(_xlpm.x,_xlpm.x=$F292))))</f>
        <v>4.8851978505129456E-4</v>
      </c>
      <c r="M292" s="3">
        <f t="shared" si="56"/>
        <v>1</v>
      </c>
      <c r="N292" s="3">
        <f t="shared" si="57"/>
        <v>0.14027395824968311</v>
      </c>
      <c r="O292" s="3">
        <f t="shared" si="58"/>
        <v>0.66666666666666663</v>
      </c>
      <c r="P292" s="3">
        <f t="shared" si="59"/>
        <v>-0.3010299956639812</v>
      </c>
      <c r="Q292" s="3"/>
    </row>
    <row r="293" spans="1:17">
      <c r="A293" s="1" t="str">
        <f t="shared" si="48"/>
        <v>~flü~ : [flʏ]</v>
      </c>
      <c r="B293" s="2">
        <v>1</v>
      </c>
      <c r="C293" s="1" t="s">
        <v>66</v>
      </c>
      <c r="D293" s="3">
        <f t="shared" si="49"/>
        <v>4.8851978505129456E-4</v>
      </c>
      <c r="E293" s="1" t="str">
        <f t="shared" si="50"/>
        <v>~flü~</v>
      </c>
      <c r="F293" s="1" t="str">
        <f t="shared" si="51"/>
        <v>[flʏ]</v>
      </c>
      <c r="G293" s="5">
        <f t="shared" si="52"/>
        <v>3</v>
      </c>
      <c r="H293" s="5">
        <f t="shared" si="53"/>
        <v>3</v>
      </c>
      <c r="I293" s="5">
        <f t="shared" si="54"/>
        <v>3</v>
      </c>
      <c r="J293" s="3" cm="1">
        <f t="array" ref="J293">SUM(_xlfn._xlws.FILTER($D$2:$D$693,_xlfn.MAP($E$2:$E$693,_xlfn.LAMBDA(_xlpm.x,_xlpm.x=$E293))))</f>
        <v>9.7703957010258913E-4</v>
      </c>
      <c r="K293" s="3">
        <f t="shared" si="55"/>
        <v>0.5</v>
      </c>
      <c r="L293" s="3" cm="1">
        <f t="array" ref="L293">SUM(_xlfn._xlws.FILTER($D$2:$D$693,_xlfn.MAP($F$2:$F$693,_xlfn.LAMBDA(_xlpm.x,_xlpm.x=$F293))))</f>
        <v>4.8851978505129456E-4</v>
      </c>
      <c r="M293" s="3">
        <f t="shared" si="56"/>
        <v>1</v>
      </c>
      <c r="N293" s="3">
        <f t="shared" si="57"/>
        <v>0.14027395824968311</v>
      </c>
      <c r="O293" s="3">
        <f t="shared" si="58"/>
        <v>0.66666666666666663</v>
      </c>
      <c r="P293" s="3">
        <f t="shared" si="59"/>
        <v>-0.3010299956639812</v>
      </c>
      <c r="Q293" s="3"/>
    </row>
    <row r="294" spans="1:17">
      <c r="A294" s="1" t="str">
        <f t="shared" si="48"/>
        <v>~flü~ : [flʏː]</v>
      </c>
      <c r="B294" s="2">
        <v>1</v>
      </c>
      <c r="C294" s="1" t="s">
        <v>2010</v>
      </c>
      <c r="D294" s="3">
        <f t="shared" si="49"/>
        <v>4.8851978505129456E-4</v>
      </c>
      <c r="E294" s="3" t="str">
        <f t="shared" si="50"/>
        <v>~flü~</v>
      </c>
      <c r="F294" s="3" t="str">
        <f t="shared" si="51"/>
        <v>[flʏː]</v>
      </c>
      <c r="G294" s="5">
        <f t="shared" si="52"/>
        <v>3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SUM(_xlfn._xlws.FILTER($D$2:$D$693,_xlfn.MAP($E$2:$E$693,_xlfn.LAMBDA(_xlpm.x,_xlpm.x=$E294))))</f>
        <v>9.7703957010258913E-4</v>
      </c>
      <c r="K294" s="3">
        <f t="shared" si="55"/>
        <v>0.5</v>
      </c>
      <c r="L294" s="3" cm="1">
        <f t="array" ref="L294">SUM(_xlfn._xlws.FILTER($D$2:$D$693,_xlfn.MAP($F$2:$F$693,_xlfn.LAMBDA(_xlpm.x,_xlpm.x=$F294))))</f>
        <v>4.8851978505129456E-4</v>
      </c>
      <c r="M294" s="3">
        <f t="shared" si="56"/>
        <v>1</v>
      </c>
      <c r="N294" s="3">
        <f t="shared" si="57"/>
        <v>0.15616457835260653</v>
      </c>
      <c r="O294" s="3">
        <f t="shared" si="58"/>
        <v>0.66666666666666663</v>
      </c>
      <c r="P294" s="3">
        <f t="shared" si="59"/>
        <v>-0.3010299956639812</v>
      </c>
      <c r="Q294" s="3"/>
    </row>
    <row r="295" spans="1:17">
      <c r="A295" s="1" t="str">
        <f t="shared" si="48"/>
        <v>~kla~ : [kla]</v>
      </c>
      <c r="B295" s="2">
        <v>1</v>
      </c>
      <c r="C295" s="1" t="s">
        <v>536</v>
      </c>
      <c r="D295" s="3">
        <f t="shared" si="49"/>
        <v>4.8851978505129456E-4</v>
      </c>
      <c r="E295" s="1" t="str">
        <f t="shared" si="50"/>
        <v>~kla~</v>
      </c>
      <c r="F295" s="1" t="str">
        <f t="shared" si="51"/>
        <v>[kla]</v>
      </c>
      <c r="G295" s="5">
        <f t="shared" si="52"/>
        <v>3</v>
      </c>
      <c r="H295" s="5">
        <f t="shared" si="53"/>
        <v>3</v>
      </c>
      <c r="I295" s="5">
        <f t="shared" si="54"/>
        <v>3</v>
      </c>
      <c r="J295" s="3" cm="1">
        <f t="array" ref="J295">SUM(_xlfn._xlws.FILTER($D$2:$D$693,_xlfn.MAP($E$2:$E$693,_xlfn.LAMBDA(_xlpm.x,_xlpm.x=$E295))))</f>
        <v>9.7703957010258913E-4</v>
      </c>
      <c r="K295" s="3">
        <f t="shared" si="55"/>
        <v>0.5</v>
      </c>
      <c r="L295" s="3" cm="1">
        <f t="array" ref="L295">SUM(_xlfn._xlws.FILTER($D$2:$D$693,_xlfn.MAP($F$2:$F$693,_xlfn.LAMBDA(_xlpm.x,_xlpm.x=$F295))))</f>
        <v>4.8851978505129456E-4</v>
      </c>
      <c r="M295" s="3">
        <f t="shared" si="56"/>
        <v>1</v>
      </c>
      <c r="N295" s="3">
        <f t="shared" si="57"/>
        <v>0.14027395824968311</v>
      </c>
      <c r="O295" s="3">
        <f t="shared" si="58"/>
        <v>0.66666666666666663</v>
      </c>
      <c r="P295" s="3">
        <f t="shared" si="59"/>
        <v>-0.3010299956639812</v>
      </c>
      <c r="Q295" s="3"/>
    </row>
    <row r="296" spans="1:17">
      <c r="A296" s="1" t="str">
        <f t="shared" si="48"/>
        <v>~kla~ : [klaː]</v>
      </c>
      <c r="B296" s="2">
        <v>1</v>
      </c>
      <c r="C296" s="1" t="s">
        <v>106</v>
      </c>
      <c r="D296" s="3">
        <f t="shared" si="49"/>
        <v>4.8851978505129456E-4</v>
      </c>
      <c r="E296" s="3" t="str">
        <f t="shared" si="50"/>
        <v>~kla~</v>
      </c>
      <c r="F296" s="3" t="str">
        <f t="shared" si="51"/>
        <v>[klaː]</v>
      </c>
      <c r="G296" s="5">
        <f t="shared" si="52"/>
        <v>3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SUM(_xlfn._xlws.FILTER($D$2:$D$693,_xlfn.MAP($E$2:$E$693,_xlfn.LAMBDA(_xlpm.x,_xlpm.x=$E296))))</f>
        <v>9.7703957010258913E-4</v>
      </c>
      <c r="K296" s="3">
        <f t="shared" si="55"/>
        <v>0.5</v>
      </c>
      <c r="L296" s="3" cm="1">
        <f t="array" ref="L296">SUM(_xlfn._xlws.FILTER($D$2:$D$693,_xlfn.MAP($F$2:$F$693,_xlfn.LAMBDA(_xlpm.x,_xlpm.x=$F296))))</f>
        <v>4.8851978505129456E-4</v>
      </c>
      <c r="M296" s="3">
        <f t="shared" si="56"/>
        <v>1</v>
      </c>
      <c r="N296" s="3">
        <f t="shared" si="57"/>
        <v>0.15616457835260653</v>
      </c>
      <c r="O296" s="3">
        <f t="shared" si="58"/>
        <v>0.66666666666666663</v>
      </c>
      <c r="P296" s="3">
        <f t="shared" si="59"/>
        <v>-0.3010299956639812</v>
      </c>
      <c r="Q296" s="3"/>
    </row>
    <row r="297" spans="1:17">
      <c r="A297" s="1" t="str">
        <f t="shared" si="48"/>
        <v>~pla~ : [pla]</v>
      </c>
      <c r="B297" s="2">
        <v>1</v>
      </c>
      <c r="C297" s="1" t="s">
        <v>472</v>
      </c>
      <c r="D297" s="3">
        <f t="shared" si="49"/>
        <v>4.8851978505129456E-4</v>
      </c>
      <c r="E297" s="3" t="str">
        <f t="shared" si="50"/>
        <v>~pla~</v>
      </c>
      <c r="F297" s="3" t="str">
        <f t="shared" si="51"/>
        <v>[pla]</v>
      </c>
      <c r="G297" s="5">
        <f t="shared" si="52"/>
        <v>3</v>
      </c>
      <c r="H297" s="5">
        <f t="shared" si="53"/>
        <v>3</v>
      </c>
      <c r="I297" s="5">
        <f t="shared" si="54"/>
        <v>3</v>
      </c>
      <c r="J297" s="3" cm="1">
        <f t="array" ref="J297">SUM(_xlfn._xlws.FILTER($D$2:$D$693,_xlfn.MAP($E$2:$E$693,_xlfn.LAMBDA(_xlpm.x,_xlpm.x=$E297))))</f>
        <v>9.7703957010258913E-4</v>
      </c>
      <c r="K297" s="3">
        <f t="shared" si="55"/>
        <v>0.5</v>
      </c>
      <c r="L297" s="3" cm="1">
        <f t="array" ref="L297">SUM(_xlfn._xlws.FILTER($D$2:$D$693,_xlfn.MAP($F$2:$F$693,_xlfn.LAMBDA(_xlpm.x,_xlpm.x=$F297))))</f>
        <v>4.8851978505129456E-4</v>
      </c>
      <c r="M297" s="3">
        <f t="shared" si="56"/>
        <v>1</v>
      </c>
      <c r="N297" s="3">
        <f t="shared" si="57"/>
        <v>0.14027395824968311</v>
      </c>
      <c r="O297" s="3">
        <f t="shared" si="58"/>
        <v>0.66666666666666663</v>
      </c>
      <c r="P297" s="3">
        <f t="shared" si="59"/>
        <v>-0.3010299956639812</v>
      </c>
      <c r="Q297" s="3"/>
    </row>
    <row r="298" spans="1:17">
      <c r="A298" s="1" t="str">
        <f t="shared" si="48"/>
        <v>~pla~ : [plaː]</v>
      </c>
      <c r="B298" s="2">
        <v>1</v>
      </c>
      <c r="C298" s="1" t="s">
        <v>227</v>
      </c>
      <c r="D298" s="3">
        <f t="shared" si="49"/>
        <v>4.8851978505129456E-4</v>
      </c>
      <c r="E298" s="1" t="str">
        <f t="shared" si="50"/>
        <v>~pla~</v>
      </c>
      <c r="F298" s="1" t="str">
        <f t="shared" si="51"/>
        <v>[plaː]</v>
      </c>
      <c r="G298" s="5">
        <f t="shared" si="52"/>
        <v>3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SUM(_xlfn._xlws.FILTER($D$2:$D$693,_xlfn.MAP($E$2:$E$693,_xlfn.LAMBDA(_xlpm.x,_xlpm.x=$E298))))</f>
        <v>9.7703957010258913E-4</v>
      </c>
      <c r="K298" s="3">
        <f t="shared" si="55"/>
        <v>0.5</v>
      </c>
      <c r="L298" s="3" cm="1">
        <f t="array" ref="L298">SUM(_xlfn._xlws.FILTER($D$2:$D$693,_xlfn.MAP($F$2:$F$693,_xlfn.LAMBDA(_xlpm.x,_xlpm.x=$F298))))</f>
        <v>4.8851978505129456E-4</v>
      </c>
      <c r="M298" s="3">
        <f t="shared" si="56"/>
        <v>1</v>
      </c>
      <c r="N298" s="3">
        <f t="shared" si="57"/>
        <v>0.15616457835260653</v>
      </c>
      <c r="O298" s="3">
        <f t="shared" si="58"/>
        <v>0.66666666666666663</v>
      </c>
      <c r="P298" s="3">
        <f t="shared" si="59"/>
        <v>-0.3010299956639812</v>
      </c>
      <c r="Q298" s="3"/>
    </row>
    <row r="299" spans="1:17">
      <c r="A299" s="1" t="str">
        <f t="shared" si="48"/>
        <v>~tra~ : [tʁa]</v>
      </c>
      <c r="B299" s="2">
        <v>2</v>
      </c>
      <c r="C299" s="1" t="s">
        <v>622</v>
      </c>
      <c r="D299" s="3">
        <f t="shared" si="49"/>
        <v>9.7703957010258913E-4</v>
      </c>
      <c r="E299" s="1" t="str">
        <f t="shared" si="50"/>
        <v>~tra~</v>
      </c>
      <c r="F299" s="1" t="str">
        <f t="shared" si="51"/>
        <v>[tʁa]</v>
      </c>
      <c r="G299" s="5">
        <f t="shared" si="52"/>
        <v>3</v>
      </c>
      <c r="H299" s="5">
        <f t="shared" si="53"/>
        <v>3</v>
      </c>
      <c r="I299" s="5">
        <f t="shared" si="54"/>
        <v>3</v>
      </c>
      <c r="J299" s="3" cm="1">
        <f t="array" ref="J299">SUM(_xlfn._xlws.FILTER($D$2:$D$693,_xlfn.MAP($E$2:$E$693,_xlfn.LAMBDA(_xlpm.x,_xlpm.x=$E299))))</f>
        <v>1.9540791402051783E-3</v>
      </c>
      <c r="K299" s="3">
        <f t="shared" si="55"/>
        <v>0.5</v>
      </c>
      <c r="L299" s="3" cm="1">
        <f t="array" ref="L299">SUM(_xlfn._xlws.FILTER($D$2:$D$693,_xlfn.MAP($F$2:$F$693,_xlfn.LAMBDA(_xlpm.x,_xlpm.x=$F299))))</f>
        <v>9.7703957010258913E-4</v>
      </c>
      <c r="M299" s="3">
        <f t="shared" si="56"/>
        <v>1</v>
      </c>
      <c r="N299" s="3">
        <f t="shared" si="57"/>
        <v>0.22232896365347279</v>
      </c>
      <c r="O299" s="3">
        <f t="shared" si="58"/>
        <v>0.66666666666666663</v>
      </c>
      <c r="P299" s="3">
        <f t="shared" si="59"/>
        <v>-0.3010299956639812</v>
      </c>
      <c r="Q299" s="3"/>
    </row>
    <row r="300" spans="1:17">
      <c r="A300" s="1" t="str">
        <f t="shared" si="48"/>
        <v>~tra~ : [tʁaː]</v>
      </c>
      <c r="B300" s="2">
        <v>2</v>
      </c>
      <c r="C300" s="1" t="s">
        <v>284</v>
      </c>
      <c r="D300" s="3">
        <f t="shared" si="49"/>
        <v>9.7703957010258913E-4</v>
      </c>
      <c r="E300" s="1" t="str">
        <f t="shared" si="50"/>
        <v>~tra~</v>
      </c>
      <c r="F300" s="1" t="str">
        <f t="shared" si="51"/>
        <v>[tʁaː]</v>
      </c>
      <c r="G300" s="5">
        <f t="shared" si="52"/>
        <v>3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SUM(_xlfn._xlws.FILTER($D$2:$D$693,_xlfn.MAP($E$2:$E$693,_xlfn.LAMBDA(_xlpm.x,_xlpm.x=$E300))))</f>
        <v>1.9540791402051783E-3</v>
      </c>
      <c r="K300" s="3">
        <f t="shared" si="55"/>
        <v>0.5</v>
      </c>
      <c r="L300" s="3" cm="1">
        <f t="array" ref="L300">SUM(_xlfn._xlws.FILTER($D$2:$D$693,_xlfn.MAP($F$2:$F$693,_xlfn.LAMBDA(_xlpm.x,_xlpm.x=$F300))))</f>
        <v>9.7703957010258913E-4</v>
      </c>
      <c r="M300" s="3">
        <f t="shared" si="56"/>
        <v>1</v>
      </c>
      <c r="N300" s="3">
        <f t="shared" si="57"/>
        <v>0.24751500062981216</v>
      </c>
      <c r="O300" s="3">
        <f t="shared" si="58"/>
        <v>0.66666666666666663</v>
      </c>
      <c r="P300" s="3">
        <f t="shared" si="59"/>
        <v>-0.3010299956639812</v>
      </c>
      <c r="Q300" s="3"/>
    </row>
    <row r="301" spans="1:17">
      <c r="A301" s="1" t="str">
        <f t="shared" si="48"/>
        <v>~gla~ : [ɡla]</v>
      </c>
      <c r="B301" s="2">
        <v>1</v>
      </c>
      <c r="C301" s="1" t="s">
        <v>362</v>
      </c>
      <c r="D301" s="3">
        <f t="shared" si="49"/>
        <v>4.8851978505129456E-4</v>
      </c>
      <c r="E301" s="1" t="str">
        <f t="shared" si="50"/>
        <v>~gla~</v>
      </c>
      <c r="F301" s="1" t="str">
        <f t="shared" si="51"/>
        <v>[ɡla]</v>
      </c>
      <c r="G301" s="5">
        <f t="shared" si="52"/>
        <v>3</v>
      </c>
      <c r="H301" s="5">
        <f t="shared" si="53"/>
        <v>3</v>
      </c>
      <c r="I301" s="5">
        <f t="shared" si="54"/>
        <v>3</v>
      </c>
      <c r="J301" s="3" cm="1">
        <f t="array" ref="J301">SUM(_xlfn._xlws.FILTER($D$2:$D$693,_xlfn.MAP($E$2:$E$693,_xlfn.LAMBDA(_xlpm.x,_xlpm.x=$E301))))</f>
        <v>9.7703957010258913E-4</v>
      </c>
      <c r="K301" s="3">
        <f t="shared" si="55"/>
        <v>0.5</v>
      </c>
      <c r="L301" s="3" cm="1">
        <f t="array" ref="L301">SUM(_xlfn._xlws.FILTER($D$2:$D$693,_xlfn.MAP($F$2:$F$693,_xlfn.LAMBDA(_xlpm.x,_xlpm.x=$F301))))</f>
        <v>4.8851978505129456E-4</v>
      </c>
      <c r="M301" s="3">
        <f t="shared" si="56"/>
        <v>1</v>
      </c>
      <c r="N301" s="3">
        <f t="shared" si="57"/>
        <v>0.14027395824968311</v>
      </c>
      <c r="O301" s="3">
        <f t="shared" si="58"/>
        <v>0.66666666666666663</v>
      </c>
      <c r="P301" s="3">
        <f t="shared" si="59"/>
        <v>-0.3010299956639812</v>
      </c>
      <c r="Q301" s="3"/>
    </row>
    <row r="302" spans="1:17">
      <c r="A302" s="1" t="str">
        <f t="shared" si="48"/>
        <v>~gla~ : [ɡlaː]</v>
      </c>
      <c r="B302" s="2">
        <v>1</v>
      </c>
      <c r="C302" s="1" t="s">
        <v>495</v>
      </c>
      <c r="D302" s="3">
        <f t="shared" si="49"/>
        <v>4.8851978505129456E-4</v>
      </c>
      <c r="E302" s="1" t="str">
        <f t="shared" si="50"/>
        <v>~gla~</v>
      </c>
      <c r="F302" s="1" t="str">
        <f t="shared" si="51"/>
        <v>[ɡlaː]</v>
      </c>
      <c r="G302" s="5">
        <f t="shared" si="52"/>
        <v>3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SUM(_xlfn._xlws.FILTER($D$2:$D$693,_xlfn.MAP($E$2:$E$693,_xlfn.LAMBDA(_xlpm.x,_xlpm.x=$E302))))</f>
        <v>9.7703957010258913E-4</v>
      </c>
      <c r="K302" s="3">
        <f t="shared" si="55"/>
        <v>0.5</v>
      </c>
      <c r="L302" s="3" cm="1">
        <f t="array" ref="L302">SUM(_xlfn._xlws.FILTER($D$2:$D$693,_xlfn.MAP($F$2:$F$693,_xlfn.LAMBDA(_xlpm.x,_xlpm.x=$F302))))</f>
        <v>4.8851978505129456E-4</v>
      </c>
      <c r="M302" s="3">
        <f t="shared" si="56"/>
        <v>1</v>
      </c>
      <c r="N302" s="3">
        <f t="shared" si="57"/>
        <v>0.15616457835260653</v>
      </c>
      <c r="O302" s="3">
        <f t="shared" si="58"/>
        <v>0.66666666666666663</v>
      </c>
      <c r="P302" s="3">
        <f t="shared" si="59"/>
        <v>-0.3010299956639812</v>
      </c>
      <c r="Q302" s="3"/>
    </row>
    <row r="303" spans="1:17">
      <c r="A303" s="1" t="str">
        <f t="shared" si="48"/>
        <v>~nce~ : [ŋs]</v>
      </c>
      <c r="B303" s="2">
        <v>1</v>
      </c>
      <c r="C303" s="1" t="s">
        <v>382</v>
      </c>
      <c r="D303" s="3">
        <f t="shared" si="49"/>
        <v>4.8851978505129456E-4</v>
      </c>
      <c r="E303" s="1" t="str">
        <f t="shared" si="50"/>
        <v>~nce~</v>
      </c>
      <c r="F303" s="1" t="str">
        <f t="shared" si="51"/>
        <v>[ŋs]</v>
      </c>
      <c r="G303" s="5">
        <f t="shared" si="52"/>
        <v>3</v>
      </c>
      <c r="H303" s="5">
        <f t="shared" si="53"/>
        <v>2</v>
      </c>
      <c r="I303" s="5">
        <f t="shared" si="54"/>
        <v>3</v>
      </c>
      <c r="J303" s="3" cm="1">
        <f t="array" ref="J303">SUM(_xlfn._xlws.FILTER($D$2:$D$693,_xlfn.MAP($E$2:$E$693,_xlfn.LAMBDA(_xlpm.x,_xlpm.x=$E303))))</f>
        <v>9.7703957010258913E-4</v>
      </c>
      <c r="K303" s="3">
        <f t="shared" si="55"/>
        <v>0.5</v>
      </c>
      <c r="L303" s="3" cm="1">
        <f t="array" ref="L303">SUM(_xlfn._xlws.FILTER($D$2:$D$693,_xlfn.MAP($F$2:$F$693,_xlfn.LAMBDA(_xlpm.x,_xlpm.x=$F303))))</f>
        <v>4.8851978505129456E-4</v>
      </c>
      <c r="M303" s="3">
        <f t="shared" si="56"/>
        <v>1</v>
      </c>
      <c r="N303" s="3">
        <f t="shared" si="57"/>
        <v>0.12082541105260872</v>
      </c>
      <c r="O303" s="3">
        <f t="shared" si="58"/>
        <v>0.66666666666666663</v>
      </c>
      <c r="P303" s="3">
        <f t="shared" si="59"/>
        <v>-0.3010299956639812</v>
      </c>
      <c r="Q303" s="3"/>
    </row>
    <row r="304" spans="1:17">
      <c r="A304" s="1" t="str">
        <f t="shared" si="48"/>
        <v>~nce~ : [ŋse]</v>
      </c>
      <c r="B304" s="2">
        <v>1</v>
      </c>
      <c r="C304" s="1" t="s">
        <v>667</v>
      </c>
      <c r="D304" s="3">
        <f t="shared" si="49"/>
        <v>4.8851978505129456E-4</v>
      </c>
      <c r="E304" s="1" t="str">
        <f t="shared" si="50"/>
        <v>~nce~</v>
      </c>
      <c r="F304" s="1" t="str">
        <f t="shared" si="51"/>
        <v>[ŋse]</v>
      </c>
      <c r="G304" s="5">
        <f t="shared" si="52"/>
        <v>3</v>
      </c>
      <c r="H304" s="5">
        <f t="shared" si="53"/>
        <v>3</v>
      </c>
      <c r="I304" s="5">
        <f t="shared" si="54"/>
        <v>3</v>
      </c>
      <c r="J304" s="3" cm="1">
        <f t="array" ref="J304">SUM(_xlfn._xlws.FILTER($D$2:$D$693,_xlfn.MAP($E$2:$E$693,_xlfn.LAMBDA(_xlpm.x,_xlpm.x=$E304))))</f>
        <v>9.7703957010258913E-4</v>
      </c>
      <c r="K304" s="3">
        <f t="shared" si="55"/>
        <v>0.5</v>
      </c>
      <c r="L304" s="3" cm="1">
        <f t="array" ref="L304">SUM(_xlfn._xlws.FILTER($D$2:$D$693,_xlfn.MAP($F$2:$F$693,_xlfn.LAMBDA(_xlpm.x,_xlpm.x=$F304))))</f>
        <v>4.8851978505129456E-4</v>
      </c>
      <c r="M304" s="3">
        <f t="shared" si="56"/>
        <v>1</v>
      </c>
      <c r="N304" s="3">
        <f t="shared" si="57"/>
        <v>0.14027395824968311</v>
      </c>
      <c r="O304" s="3">
        <f t="shared" si="58"/>
        <v>0.66666666666666663</v>
      </c>
      <c r="P304" s="3">
        <f t="shared" si="59"/>
        <v>-0.3010299956639812</v>
      </c>
      <c r="Q304" s="3"/>
    </row>
    <row r="305" spans="1:17">
      <c r="A305" s="1" t="str">
        <f t="shared" si="48"/>
        <v>~stu~ : [ʃtʊ]</v>
      </c>
      <c r="B305" s="2">
        <v>1</v>
      </c>
      <c r="C305" s="1" t="s">
        <v>675</v>
      </c>
      <c r="D305" s="3">
        <f t="shared" si="49"/>
        <v>4.8851978505129456E-4</v>
      </c>
      <c r="E305" s="1" t="str">
        <f t="shared" si="50"/>
        <v>~stu~</v>
      </c>
      <c r="F305" s="1" t="str">
        <f t="shared" si="51"/>
        <v>[ʃtʊ]</v>
      </c>
      <c r="G305" s="5">
        <f t="shared" si="52"/>
        <v>3</v>
      </c>
      <c r="H305" s="5">
        <f t="shared" si="53"/>
        <v>3</v>
      </c>
      <c r="I305" s="5">
        <f t="shared" si="54"/>
        <v>3</v>
      </c>
      <c r="J305" s="3" cm="1">
        <f t="array" ref="J305">SUM(_xlfn._xlws.FILTER($D$2:$D$693,_xlfn.MAP($E$2:$E$693,_xlfn.LAMBDA(_xlpm.x,_xlpm.x=$E305))))</f>
        <v>9.7703957010258913E-4</v>
      </c>
      <c r="K305" s="3">
        <f t="shared" si="55"/>
        <v>0.5</v>
      </c>
      <c r="L305" s="3" cm="1">
        <f t="array" ref="L305">SUM(_xlfn._xlws.FILTER($D$2:$D$693,_xlfn.MAP($F$2:$F$693,_xlfn.LAMBDA(_xlpm.x,_xlpm.x=$F305))))</f>
        <v>4.8851978505129456E-4</v>
      </c>
      <c r="M305" s="3">
        <f t="shared" si="56"/>
        <v>1</v>
      </c>
      <c r="N305" s="3">
        <f t="shared" si="57"/>
        <v>0.14027395824968311</v>
      </c>
      <c r="O305" s="3">
        <f t="shared" si="58"/>
        <v>0.66666666666666663</v>
      </c>
      <c r="P305" s="3">
        <f t="shared" si="59"/>
        <v>-0.3010299956639812</v>
      </c>
      <c r="Q305" s="3"/>
    </row>
    <row r="306" spans="1:17">
      <c r="A306" s="1" t="str">
        <f t="shared" si="48"/>
        <v>~rra~ : [ʁɑ̃]</v>
      </c>
      <c r="B306" s="2">
        <v>1</v>
      </c>
      <c r="C306" s="1" t="s">
        <v>425</v>
      </c>
      <c r="D306" s="3">
        <f t="shared" si="49"/>
        <v>4.8851978505129456E-4</v>
      </c>
      <c r="E306" s="3" t="str">
        <f t="shared" si="50"/>
        <v>~rra~</v>
      </c>
      <c r="F306" s="3" t="str">
        <f t="shared" si="51"/>
        <v>[ʁɑ̃]</v>
      </c>
      <c r="G306" s="5">
        <f t="shared" si="52"/>
        <v>3</v>
      </c>
      <c r="H306" s="5">
        <f t="shared" si="53"/>
        <v>3</v>
      </c>
      <c r="I306" s="5">
        <f t="shared" si="54"/>
        <v>3</v>
      </c>
      <c r="J306" s="3" cm="1">
        <f t="array" ref="J306">SUM(_xlfn._xlws.FILTER($D$2:$D$693,_xlfn.MAP($E$2:$E$693,_xlfn.LAMBDA(_xlpm.x,_xlpm.x=$E306))))</f>
        <v>9.7703957010258913E-4</v>
      </c>
      <c r="K306" s="3">
        <f t="shared" si="55"/>
        <v>0.5</v>
      </c>
      <c r="L306" s="3" cm="1">
        <f t="array" ref="L306">SUM(_xlfn._xlws.FILTER($D$2:$D$693,_xlfn.MAP($F$2:$F$693,_xlfn.LAMBDA(_xlpm.x,_xlpm.x=$F306))))</f>
        <v>4.8851978505129456E-4</v>
      </c>
      <c r="M306" s="3">
        <f t="shared" si="56"/>
        <v>1</v>
      </c>
      <c r="N306" s="3">
        <f t="shared" si="57"/>
        <v>0.14027395824968311</v>
      </c>
      <c r="O306" s="3">
        <f t="shared" si="58"/>
        <v>0.66666666666666663</v>
      </c>
      <c r="P306" s="3">
        <f t="shared" si="59"/>
        <v>-0.3010299956639812</v>
      </c>
      <c r="Q306" s="3"/>
    </row>
    <row r="307" spans="1:17">
      <c r="A307" s="1" t="str">
        <f t="shared" si="48"/>
        <v>~ten~ : [ʁtn]</v>
      </c>
      <c r="B307" s="2">
        <v>1</v>
      </c>
      <c r="C307" s="1" t="s">
        <v>392</v>
      </c>
      <c r="D307" s="3">
        <f t="shared" si="49"/>
        <v>4.8851978505129456E-4</v>
      </c>
      <c r="E307" s="1" t="str">
        <f t="shared" si="50"/>
        <v>~ten~</v>
      </c>
      <c r="F307" s="1" t="str">
        <f t="shared" si="51"/>
        <v>[ʁtn]</v>
      </c>
      <c r="G307" s="5">
        <f t="shared" si="52"/>
        <v>3</v>
      </c>
      <c r="H307" s="5">
        <f t="shared" si="53"/>
        <v>3</v>
      </c>
      <c r="I307" s="5">
        <f t="shared" si="54"/>
        <v>3</v>
      </c>
      <c r="J307" s="3" cm="1">
        <f t="array" ref="J307">SUM(_xlfn._xlws.FILTER($D$2:$D$693,_xlfn.MAP($E$2:$E$693,_xlfn.LAMBDA(_xlpm.x,_xlpm.x=$E307))))</f>
        <v>3.4196384953590619E-3</v>
      </c>
      <c r="K307" s="3">
        <f t="shared" si="55"/>
        <v>0.14285714285714285</v>
      </c>
      <c r="L307" s="3" cm="1">
        <f t="array" ref="L307">SUM(_xlfn._xlws.FILTER($D$2:$D$693,_xlfn.MAP($F$2:$F$693,_xlfn.LAMBDA(_xlpm.x,_xlpm.x=$F307))))</f>
        <v>1.9540791402051783E-3</v>
      </c>
      <c r="M307" s="3">
        <f t="shared" si="56"/>
        <v>0.25</v>
      </c>
      <c r="N307" s="3">
        <f t="shared" si="57"/>
        <v>3.8256534068095399E-2</v>
      </c>
      <c r="O307" s="3">
        <f t="shared" si="58"/>
        <v>0.18181818181818182</v>
      </c>
      <c r="P307" s="3">
        <f t="shared" si="59"/>
        <v>-0.24303804868629447</v>
      </c>
      <c r="Q307" s="3"/>
    </row>
    <row r="308" spans="1:17">
      <c r="A308" s="1" t="str">
        <f t="shared" si="48"/>
        <v>~ste~ : [ste]</v>
      </c>
      <c r="B308" s="2">
        <v>6</v>
      </c>
      <c r="C308" s="1" t="s">
        <v>603</v>
      </c>
      <c r="D308" s="3">
        <f t="shared" si="49"/>
        <v>2.9311187103077674E-3</v>
      </c>
      <c r="E308" s="1" t="str">
        <f t="shared" si="50"/>
        <v>~ste~</v>
      </c>
      <c r="F308" s="1" t="str">
        <f t="shared" si="51"/>
        <v>[ste]</v>
      </c>
      <c r="G308" s="5">
        <f t="shared" si="52"/>
        <v>3</v>
      </c>
      <c r="H308" s="5">
        <f t="shared" si="53"/>
        <v>3</v>
      </c>
      <c r="I308" s="5">
        <f t="shared" si="54"/>
        <v>3</v>
      </c>
      <c r="J308" s="3" cm="1">
        <f t="array" ref="J308">SUM(_xlfn._xlws.FILTER($D$2:$D$693,_xlfn.MAP($E$2:$E$693,_xlfn.LAMBDA(_xlpm.x,_xlpm.x=$E308))))</f>
        <v>5.8622374206155348E-3</v>
      </c>
      <c r="K308" s="3">
        <f t="shared" si="55"/>
        <v>0.5</v>
      </c>
      <c r="L308" s="3" cm="1">
        <f t="array" ref="L308">SUM(_xlfn._xlws.FILTER($D$2:$D$693,_xlfn.MAP($F$2:$F$693,_xlfn.LAMBDA(_xlpm.x,_xlpm.x=$F308))))</f>
        <v>3.4196384953590619E-3</v>
      </c>
      <c r="M308" s="3">
        <f t="shared" si="56"/>
        <v>0.8571428571428571</v>
      </c>
      <c r="N308" s="3">
        <f t="shared" si="57"/>
        <v>0.37307253517460592</v>
      </c>
      <c r="O308" s="3">
        <f t="shared" si="58"/>
        <v>0.63157894736842102</v>
      </c>
      <c r="P308" s="3">
        <f t="shared" si="59"/>
        <v>-0.23408320603336796</v>
      </c>
      <c r="Q308" s="3"/>
    </row>
    <row r="309" spans="1:17">
      <c r="A309" s="1" t="str">
        <f t="shared" si="48"/>
        <v>~vie~ : [fi]</v>
      </c>
      <c r="B309" s="2">
        <v>1</v>
      </c>
      <c r="C309" s="1" t="s">
        <v>526</v>
      </c>
      <c r="D309" s="3">
        <f t="shared" si="49"/>
        <v>4.8851978505129456E-4</v>
      </c>
      <c r="E309" s="3" t="str">
        <f t="shared" si="50"/>
        <v>~vie~</v>
      </c>
      <c r="F309" s="3" t="str">
        <f t="shared" si="51"/>
        <v>[fi]</v>
      </c>
      <c r="G309" s="5">
        <f t="shared" si="52"/>
        <v>3</v>
      </c>
      <c r="H309" s="5">
        <f t="shared" si="53"/>
        <v>2</v>
      </c>
      <c r="I309" s="5">
        <f t="shared" si="54"/>
        <v>3</v>
      </c>
      <c r="J309" s="3" cm="1">
        <f t="array" ref="J309">SUM(_xlfn._xlws.FILTER($D$2:$D$693,_xlfn.MAP($E$2:$E$693,_xlfn.LAMBDA(_xlpm.x,_xlpm.x=$E309))))</f>
        <v>1.4655593551538837E-3</v>
      </c>
      <c r="K309" s="3">
        <f t="shared" si="55"/>
        <v>0.33333333333333331</v>
      </c>
      <c r="L309" s="3" cm="1">
        <f t="array" ref="L309">SUM(_xlfn._xlws.FILTER($D$2:$D$693,_xlfn.MAP($F$2:$F$693,_xlfn.LAMBDA(_xlpm.x,_xlpm.x=$F309))))</f>
        <v>9.7703957010258913E-4</v>
      </c>
      <c r="M309" s="3">
        <f t="shared" si="56"/>
        <v>0.5</v>
      </c>
      <c r="N309" s="3">
        <f t="shared" si="57"/>
        <v>7.2495246631565244E-2</v>
      </c>
      <c r="O309" s="3">
        <f t="shared" si="58"/>
        <v>0.4</v>
      </c>
      <c r="P309" s="3">
        <f t="shared" si="59"/>
        <v>-0.17609125905568127</v>
      </c>
      <c r="Q309" s="3"/>
    </row>
    <row r="310" spans="1:17">
      <c r="A310" s="1" t="str">
        <f t="shared" si="48"/>
        <v>~cht~ : [çt]</v>
      </c>
      <c r="B310" s="2">
        <v>8</v>
      </c>
      <c r="C310" s="1" t="s">
        <v>32</v>
      </c>
      <c r="D310" s="3">
        <f t="shared" si="49"/>
        <v>3.9081582804103565E-3</v>
      </c>
      <c r="E310" s="1" t="str">
        <f t="shared" si="50"/>
        <v>~cht~</v>
      </c>
      <c r="F310" s="1" t="str">
        <f t="shared" si="51"/>
        <v>[çt]</v>
      </c>
      <c r="G310" s="5">
        <f t="shared" si="52"/>
        <v>3</v>
      </c>
      <c r="H310" s="5">
        <f t="shared" si="53"/>
        <v>2</v>
      </c>
      <c r="I310" s="5">
        <f t="shared" si="54"/>
        <v>3</v>
      </c>
      <c r="J310" s="3" cm="1">
        <f t="array" ref="J310">SUM(_xlfn._xlws.FILTER($D$2:$D$693,_xlfn.MAP($E$2:$E$693,_xlfn.LAMBDA(_xlpm.x,_xlpm.x=$E310))))</f>
        <v>5.8622374206155348E-3</v>
      </c>
      <c r="K310" s="3">
        <f t="shared" si="55"/>
        <v>0.66666666666666663</v>
      </c>
      <c r="L310" s="3" cm="1">
        <f t="array" ref="L310">SUM(_xlfn._xlws.FILTER($D$2:$D$693,_xlfn.MAP($F$2:$F$693,_xlfn.LAMBDA(_xlpm.x,_xlpm.x=$F310))))</f>
        <v>3.9081582804103565E-3</v>
      </c>
      <c r="M310" s="3">
        <f t="shared" si="56"/>
        <v>1</v>
      </c>
      <c r="N310" s="3">
        <f t="shared" si="57"/>
        <v>0.45960898956625046</v>
      </c>
      <c r="O310" s="3">
        <f t="shared" si="58"/>
        <v>0.8</v>
      </c>
      <c r="P310" s="3">
        <f t="shared" si="59"/>
        <v>-0.17609125905568127</v>
      </c>
      <c r="Q310" s="3"/>
    </row>
    <row r="311" spans="1:17">
      <c r="A311" s="1" t="str">
        <f t="shared" si="48"/>
        <v>~fra~ : [fʁaː]</v>
      </c>
      <c r="B311" s="2">
        <v>2</v>
      </c>
      <c r="C311" s="1" t="s">
        <v>528</v>
      </c>
      <c r="D311" s="3">
        <f t="shared" si="49"/>
        <v>9.7703957010258913E-4</v>
      </c>
      <c r="E311" s="3" t="str">
        <f t="shared" si="50"/>
        <v>~fra~</v>
      </c>
      <c r="F311" s="3" t="str">
        <f t="shared" si="51"/>
        <v>[fʁaː]</v>
      </c>
      <c r="G311" s="5">
        <f t="shared" si="52"/>
        <v>3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SUM(_xlfn._xlws.FILTER($D$2:$D$693,_xlfn.MAP($E$2:$E$693,_xlfn.LAMBDA(_xlpm.x,_xlpm.x=$E311))))</f>
        <v>1.4655593551538837E-3</v>
      </c>
      <c r="K311" s="3">
        <f t="shared" si="55"/>
        <v>0.66666666666666663</v>
      </c>
      <c r="L311" s="3" cm="1">
        <f t="array" ref="L311">SUM(_xlfn._xlws.FILTER($D$2:$D$693,_xlfn.MAP($F$2:$F$693,_xlfn.LAMBDA(_xlpm.x,_xlpm.x=$F311))))</f>
        <v>9.7703957010258913E-4</v>
      </c>
      <c r="M311" s="3">
        <f t="shared" si="56"/>
        <v>1</v>
      </c>
      <c r="N311" s="3">
        <f t="shared" si="57"/>
        <v>0.29701800075577461</v>
      </c>
      <c r="O311" s="3">
        <f t="shared" si="58"/>
        <v>0.8</v>
      </c>
      <c r="P311" s="3">
        <f t="shared" si="59"/>
        <v>-0.17609125905568127</v>
      </c>
      <c r="Q311" s="3"/>
    </row>
    <row r="312" spans="1:17">
      <c r="A312" s="1" t="str">
        <f t="shared" si="48"/>
        <v>~che~ : [xe]</v>
      </c>
      <c r="B312" s="2">
        <v>6</v>
      </c>
      <c r="C312" s="1" t="s">
        <v>630</v>
      </c>
      <c r="D312" s="3">
        <f t="shared" si="49"/>
        <v>2.9311187103077674E-3</v>
      </c>
      <c r="E312" s="1" t="str">
        <f t="shared" si="50"/>
        <v>~che~</v>
      </c>
      <c r="F312" s="1" t="str">
        <f t="shared" si="51"/>
        <v>[xe]</v>
      </c>
      <c r="G312" s="5">
        <f t="shared" si="52"/>
        <v>3</v>
      </c>
      <c r="H312" s="5">
        <f t="shared" si="53"/>
        <v>2</v>
      </c>
      <c r="I312" s="5">
        <f t="shared" si="54"/>
        <v>3</v>
      </c>
      <c r="J312" s="3" cm="1">
        <f t="array" ref="J312">SUM(_xlfn._xlws.FILTER($D$2:$D$693,_xlfn.MAP($E$2:$E$693,_xlfn.LAMBDA(_xlpm.x,_xlpm.x=$E312))))</f>
        <v>4.3966780654616511E-3</v>
      </c>
      <c r="K312" s="3">
        <f t="shared" si="55"/>
        <v>0.66666666666666663</v>
      </c>
      <c r="L312" s="3" cm="1">
        <f t="array" ref="L312">SUM(_xlfn._xlws.FILTER($D$2:$D$693,_xlfn.MAP($F$2:$F$693,_xlfn.LAMBDA(_xlpm.x,_xlpm.x=$F312))))</f>
        <v>2.9311187103077674E-3</v>
      </c>
      <c r="M312" s="3">
        <f t="shared" si="56"/>
        <v>1</v>
      </c>
      <c r="N312" s="3">
        <f t="shared" si="57"/>
        <v>0.40703977491380922</v>
      </c>
      <c r="O312" s="3">
        <f t="shared" si="58"/>
        <v>0.8</v>
      </c>
      <c r="P312" s="3">
        <f t="shared" si="59"/>
        <v>-0.17609125905568127</v>
      </c>
      <c r="Q312" s="3"/>
    </row>
    <row r="313" spans="1:17">
      <c r="A313" s="1" t="str">
        <f t="shared" si="48"/>
        <v>~spa~ : [ʃpaː]</v>
      </c>
      <c r="B313" s="2">
        <v>2</v>
      </c>
      <c r="C313" s="1" t="s">
        <v>377</v>
      </c>
      <c r="D313" s="3">
        <f t="shared" si="49"/>
        <v>9.7703957010258913E-4</v>
      </c>
      <c r="E313" s="1" t="str">
        <f t="shared" si="50"/>
        <v>~spa~</v>
      </c>
      <c r="F313" s="1" t="str">
        <f t="shared" si="51"/>
        <v>[ʃpaː]</v>
      </c>
      <c r="G313" s="5">
        <f t="shared" si="52"/>
        <v>3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SUM(_xlfn._xlws.FILTER($D$2:$D$693,_xlfn.MAP($E$2:$E$693,_xlfn.LAMBDA(_xlpm.x,_xlpm.x=$E313))))</f>
        <v>1.4655593551538837E-3</v>
      </c>
      <c r="K313" s="3">
        <f t="shared" si="55"/>
        <v>0.66666666666666663</v>
      </c>
      <c r="L313" s="3" cm="1">
        <f t="array" ref="L313">SUM(_xlfn._xlws.FILTER($D$2:$D$693,_xlfn.MAP($F$2:$F$693,_xlfn.LAMBDA(_xlpm.x,_xlpm.x=$F313))))</f>
        <v>9.7703957010258913E-4</v>
      </c>
      <c r="M313" s="3">
        <f t="shared" si="56"/>
        <v>1</v>
      </c>
      <c r="N313" s="3">
        <f t="shared" si="57"/>
        <v>0.29701800075577461</v>
      </c>
      <c r="O313" s="3">
        <f t="shared" si="58"/>
        <v>0.8</v>
      </c>
      <c r="P313" s="3">
        <f t="shared" si="59"/>
        <v>-0.17609125905568127</v>
      </c>
      <c r="Q313" s="3"/>
    </row>
    <row r="314" spans="1:17">
      <c r="A314" s="1" t="str">
        <f t="shared" si="48"/>
        <v>~sti~ : [ʃtɪ]</v>
      </c>
      <c r="B314" s="2">
        <v>2</v>
      </c>
      <c r="C314" s="1" t="s">
        <v>505</v>
      </c>
      <c r="D314" s="3">
        <f t="shared" si="49"/>
        <v>9.7703957010258913E-4</v>
      </c>
      <c r="E314" s="1" t="str">
        <f t="shared" si="50"/>
        <v>~sti~</v>
      </c>
      <c r="F314" s="1" t="str">
        <f t="shared" si="51"/>
        <v>[ʃtɪ]</v>
      </c>
      <c r="G314" s="5">
        <f t="shared" si="52"/>
        <v>3</v>
      </c>
      <c r="H314" s="5">
        <f t="shared" si="53"/>
        <v>3</v>
      </c>
      <c r="I314" s="5">
        <f t="shared" si="54"/>
        <v>3</v>
      </c>
      <c r="J314" s="3" cm="1">
        <f t="array" ref="J314">SUM(_xlfn._xlws.FILTER($D$2:$D$693,_xlfn.MAP($E$2:$E$693,_xlfn.LAMBDA(_xlpm.x,_xlpm.x=$E314))))</f>
        <v>1.4655593551538837E-3</v>
      </c>
      <c r="K314" s="3">
        <f t="shared" si="55"/>
        <v>0.66666666666666663</v>
      </c>
      <c r="L314" s="3" cm="1">
        <f t="array" ref="L314">SUM(_xlfn._xlws.FILTER($D$2:$D$693,_xlfn.MAP($F$2:$F$693,_xlfn.LAMBDA(_xlpm.x,_xlpm.x=$F314))))</f>
        <v>9.7703957010258913E-4</v>
      </c>
      <c r="M314" s="3">
        <f t="shared" si="56"/>
        <v>1</v>
      </c>
      <c r="N314" s="3">
        <f t="shared" si="57"/>
        <v>0.26679475638416739</v>
      </c>
      <c r="O314" s="3">
        <f t="shared" si="58"/>
        <v>0.8</v>
      </c>
      <c r="P314" s="3">
        <f t="shared" si="59"/>
        <v>-0.17609125905568127</v>
      </c>
      <c r="Q314" s="3"/>
    </row>
    <row r="315" spans="1:17">
      <c r="A315" s="1" t="str">
        <f t="shared" si="48"/>
        <v>~sto~ : [ʃtɔ]</v>
      </c>
      <c r="B315" s="2">
        <v>2</v>
      </c>
      <c r="C315" s="1" t="s">
        <v>397</v>
      </c>
      <c r="D315" s="3">
        <f t="shared" si="49"/>
        <v>9.7703957010258913E-4</v>
      </c>
      <c r="E315" s="1" t="str">
        <f t="shared" si="50"/>
        <v>~sto~</v>
      </c>
      <c r="F315" s="1" t="str">
        <f t="shared" si="51"/>
        <v>[ʃtɔ]</v>
      </c>
      <c r="G315" s="5">
        <f t="shared" si="52"/>
        <v>3</v>
      </c>
      <c r="H315" s="5">
        <f t="shared" si="53"/>
        <v>3</v>
      </c>
      <c r="I315" s="5">
        <f t="shared" si="54"/>
        <v>3</v>
      </c>
      <c r="J315" s="3" cm="1">
        <f t="array" ref="J315">SUM(_xlfn._xlws.FILTER($D$2:$D$693,_xlfn.MAP($E$2:$E$693,_xlfn.LAMBDA(_xlpm.x,_xlpm.x=$E315))))</f>
        <v>1.4655593551538837E-3</v>
      </c>
      <c r="K315" s="3">
        <f t="shared" si="55"/>
        <v>0.66666666666666663</v>
      </c>
      <c r="L315" s="3" cm="1">
        <f t="array" ref="L315">SUM(_xlfn._xlws.FILTER($D$2:$D$693,_xlfn.MAP($F$2:$F$693,_xlfn.LAMBDA(_xlpm.x,_xlpm.x=$F315))))</f>
        <v>9.7703957010258913E-4</v>
      </c>
      <c r="M315" s="3">
        <f t="shared" si="56"/>
        <v>1</v>
      </c>
      <c r="N315" s="3">
        <f t="shared" si="57"/>
        <v>0.26679475638416739</v>
      </c>
      <c r="O315" s="3">
        <f t="shared" si="58"/>
        <v>0.8</v>
      </c>
      <c r="P315" s="3">
        <f t="shared" si="59"/>
        <v>-0.17609125905568127</v>
      </c>
      <c r="Q315" s="3"/>
    </row>
    <row r="316" spans="1:17">
      <c r="A316" s="1" t="str">
        <f t="shared" si="48"/>
        <v>~nge~ : [ŋe]</v>
      </c>
      <c r="B316" s="2">
        <v>10</v>
      </c>
      <c r="C316" s="1" t="s">
        <v>644</v>
      </c>
      <c r="D316" s="3">
        <f t="shared" si="49"/>
        <v>4.8851978505129456E-3</v>
      </c>
      <c r="E316" s="1" t="str">
        <f t="shared" si="50"/>
        <v>~nge~</v>
      </c>
      <c r="F316" s="1" t="str">
        <f t="shared" si="51"/>
        <v>[ŋe]</v>
      </c>
      <c r="G316" s="5">
        <f t="shared" si="52"/>
        <v>3</v>
      </c>
      <c r="H316" s="5">
        <f t="shared" si="53"/>
        <v>2</v>
      </c>
      <c r="I316" s="5">
        <f t="shared" si="54"/>
        <v>3</v>
      </c>
      <c r="J316" s="3" cm="1">
        <f t="array" ref="J316">SUM(_xlfn._xlws.FILTER($D$2:$D$693,_xlfn.MAP($E$2:$E$693,_xlfn.LAMBDA(_xlpm.x,_xlpm.x=$E316))))</f>
        <v>5.8622374206155348E-3</v>
      </c>
      <c r="K316" s="3">
        <f t="shared" si="55"/>
        <v>0.83333333333333337</v>
      </c>
      <c r="L316" s="3" cm="1">
        <f t="array" ref="L316">SUM(_xlfn._xlws.FILTER($D$2:$D$693,_xlfn.MAP($F$2:$F$693,_xlfn.LAMBDA(_xlpm.x,_xlpm.x=$F316))))</f>
        <v>4.8851978505129456E-3</v>
      </c>
      <c r="M316" s="3">
        <f t="shared" si="56"/>
        <v>1</v>
      </c>
      <c r="N316" s="3">
        <f t="shared" si="57"/>
        <v>0.56998260999578587</v>
      </c>
      <c r="O316" s="3">
        <f t="shared" si="58"/>
        <v>0.90909090909090906</v>
      </c>
      <c r="P316" s="3">
        <f t="shared" si="59"/>
        <v>-7.9181246047624804E-2</v>
      </c>
      <c r="Q316" s="3"/>
    </row>
    <row r="317" spans="1:17">
      <c r="A317" s="1" t="str">
        <f t="shared" si="48"/>
        <v>~nde~ : [nde]</v>
      </c>
      <c r="B317" s="2">
        <v>6</v>
      </c>
      <c r="C317" s="1" t="s">
        <v>570</v>
      </c>
      <c r="D317" s="3">
        <f t="shared" si="49"/>
        <v>2.9311187103077674E-3</v>
      </c>
      <c r="E317" s="3" t="str">
        <f t="shared" si="50"/>
        <v>~nde~</v>
      </c>
      <c r="F317" s="3" t="str">
        <f t="shared" si="51"/>
        <v>[nde]</v>
      </c>
      <c r="G317" s="5">
        <f t="shared" si="52"/>
        <v>3</v>
      </c>
      <c r="H317" s="5">
        <f t="shared" si="53"/>
        <v>3</v>
      </c>
      <c r="I317" s="5">
        <f t="shared" si="54"/>
        <v>3</v>
      </c>
      <c r="J317" s="3" cm="1">
        <f t="array" ref="J317">SUM(_xlfn._xlws.FILTER($D$2:$D$693,_xlfn.MAP($E$2:$E$693,_xlfn.LAMBDA(_xlpm.x,_xlpm.x=$E317))))</f>
        <v>3.4196384953590619E-3</v>
      </c>
      <c r="K317" s="3">
        <f t="shared" si="55"/>
        <v>0.8571428571428571</v>
      </c>
      <c r="L317" s="3" cm="1">
        <f t="array" ref="L317">SUM(_xlfn._xlws.FILTER($D$2:$D$693,_xlfn.MAP($F$2:$F$693,_xlfn.LAMBDA(_xlpm.x,_xlpm.x=$F317))))</f>
        <v>2.9311187103077674E-3</v>
      </c>
      <c r="M317" s="3">
        <f t="shared" si="56"/>
        <v>1</v>
      </c>
      <c r="N317" s="3">
        <f t="shared" si="57"/>
        <v>0.54525985910134711</v>
      </c>
      <c r="O317" s="3">
        <f t="shared" si="58"/>
        <v>0.92307692307692302</v>
      </c>
      <c r="P317" s="3">
        <f t="shared" si="59"/>
        <v>-6.6946789630613221E-2</v>
      </c>
      <c r="Q317" s="3"/>
    </row>
    <row r="318" spans="1:17">
      <c r="A318" s="1" t="str">
        <f t="shared" si="48"/>
        <v>~ten~ : [tn]</v>
      </c>
      <c r="B318" s="2">
        <v>6</v>
      </c>
      <c r="C318" s="1" t="s">
        <v>265</v>
      </c>
      <c r="D318" s="3">
        <f t="shared" si="49"/>
        <v>2.9311187103077674E-3</v>
      </c>
      <c r="E318" s="3" t="str">
        <f t="shared" si="50"/>
        <v>~ten~</v>
      </c>
      <c r="F318" s="3" t="str">
        <f t="shared" si="51"/>
        <v>[tn]</v>
      </c>
      <c r="G318" s="5">
        <f t="shared" si="52"/>
        <v>3</v>
      </c>
      <c r="H318" s="5">
        <f t="shared" si="53"/>
        <v>2</v>
      </c>
      <c r="I318" s="5">
        <f t="shared" si="54"/>
        <v>3</v>
      </c>
      <c r="J318" s="3" cm="1">
        <f t="array" ref="J318">SUM(_xlfn._xlws.FILTER($D$2:$D$693,_xlfn.MAP($E$2:$E$693,_xlfn.LAMBDA(_xlpm.x,_xlpm.x=$E318))))</f>
        <v>3.4196384953590619E-3</v>
      </c>
      <c r="K318" s="3">
        <f t="shared" si="55"/>
        <v>0.8571428571428571</v>
      </c>
      <c r="L318" s="3" cm="1">
        <f t="array" ref="L318">SUM(_xlfn._xlws.FILTER($D$2:$D$693,_xlfn.MAP($F$2:$F$693,_xlfn.LAMBDA(_xlpm.x,_xlpm.x=$F318))))</f>
        <v>2.9311187103077674E-3</v>
      </c>
      <c r="M318" s="3">
        <f t="shared" si="56"/>
        <v>1</v>
      </c>
      <c r="N318" s="3">
        <f t="shared" si="57"/>
        <v>0.46966127874670288</v>
      </c>
      <c r="O318" s="3">
        <f t="shared" si="58"/>
        <v>0.92307692307692302</v>
      </c>
      <c r="P318" s="3">
        <f t="shared" si="59"/>
        <v>-6.6946789630613221E-2</v>
      </c>
      <c r="Q318" s="3"/>
    </row>
    <row r="319" spans="1:17">
      <c r="A319" s="1" t="str">
        <f t="shared" si="48"/>
        <v>~sta~ : [ʃta]</v>
      </c>
      <c r="B319" s="2">
        <v>11</v>
      </c>
      <c r="C319" s="1" t="s">
        <v>387</v>
      </c>
      <c r="D319" s="3">
        <f t="shared" si="49"/>
        <v>5.3737176355642402E-3</v>
      </c>
      <c r="E319" s="3" t="str">
        <f t="shared" si="50"/>
        <v>~sta~</v>
      </c>
      <c r="F319" s="3" t="str">
        <f t="shared" si="51"/>
        <v>[ʃta]</v>
      </c>
      <c r="G319" s="5">
        <f t="shared" si="52"/>
        <v>3</v>
      </c>
      <c r="H319" s="5">
        <f t="shared" si="53"/>
        <v>3</v>
      </c>
      <c r="I319" s="5">
        <f t="shared" si="54"/>
        <v>3</v>
      </c>
      <c r="J319" s="3" cm="1">
        <f t="array" ref="J319">SUM(_xlfn._xlws.FILTER($D$2:$D$693,_xlfn.MAP($E$2:$E$693,_xlfn.LAMBDA(_xlpm.x,_xlpm.x=$E319))))</f>
        <v>5.8622374206155348E-3</v>
      </c>
      <c r="K319" s="3">
        <f t="shared" si="55"/>
        <v>0.91666666666666663</v>
      </c>
      <c r="L319" s="3" cm="1">
        <f t="array" ref="L319">SUM(_xlfn._xlws.FILTER($D$2:$D$693,_xlfn.MAP($F$2:$F$693,_xlfn.LAMBDA(_xlpm.x,_xlpm.x=$F319))))</f>
        <v>5.3737176355642402E-3</v>
      </c>
      <c r="M319" s="3">
        <f t="shared" si="56"/>
        <v>1</v>
      </c>
      <c r="N319" s="3">
        <f t="shared" si="57"/>
        <v>0.72151900195842134</v>
      </c>
      <c r="O319" s="3">
        <f t="shared" si="58"/>
        <v>0.95652173913043481</v>
      </c>
      <c r="P319" s="3">
        <f t="shared" si="59"/>
        <v>-3.7788560889399803E-2</v>
      </c>
      <c r="Q319" s="3"/>
    </row>
    <row r="320" spans="1:17">
      <c r="A320" s="1" t="str">
        <f t="shared" si="48"/>
        <v>~ßen~ : [sn]</v>
      </c>
      <c r="B320" s="2">
        <v>1</v>
      </c>
      <c r="C320" s="1" t="s">
        <v>244</v>
      </c>
      <c r="D320" s="3">
        <f t="shared" si="49"/>
        <v>4.8851978505129456E-4</v>
      </c>
      <c r="E320" s="3" t="str">
        <f t="shared" si="50"/>
        <v>~ßen~</v>
      </c>
      <c r="F320" s="3" t="str">
        <f t="shared" si="51"/>
        <v>[sn]</v>
      </c>
      <c r="G320" s="5">
        <f t="shared" si="52"/>
        <v>3</v>
      </c>
      <c r="H320" s="5">
        <f t="shared" si="53"/>
        <v>2</v>
      </c>
      <c r="I320" s="5">
        <f t="shared" si="54"/>
        <v>3</v>
      </c>
      <c r="J320" s="3" cm="1">
        <f t="array" ref="J320">SUM(_xlfn._xlws.FILTER($D$2:$D$693,_xlfn.MAP($E$2:$E$693,_xlfn.LAMBDA(_xlpm.x,_xlpm.x=$E320))))</f>
        <v>4.3966780654616511E-3</v>
      </c>
      <c r="K320" s="3">
        <f t="shared" si="55"/>
        <v>0.1111111111111111</v>
      </c>
      <c r="L320" s="3" cm="1">
        <f t="array" ref="L320">SUM(_xlfn._xlws.FILTER($D$2:$D$693,_xlfn.MAP($F$2:$F$693,_xlfn.LAMBDA(_xlpm.x,_xlpm.x=$F320))))</f>
        <v>4.3966780654616511E-3</v>
      </c>
      <c r="M320" s="3">
        <f t="shared" si="56"/>
        <v>0.1111111111111111</v>
      </c>
      <c r="N320" s="3">
        <f t="shared" si="57"/>
        <v>2.0137568508768119E-2</v>
      </c>
      <c r="O320" s="3">
        <f t="shared" si="58"/>
        <v>0.1111111111111111</v>
      </c>
      <c r="P320" s="3">
        <f t="shared" si="59"/>
        <v>0</v>
      </c>
      <c r="Q320" s="3"/>
    </row>
    <row r="321" spans="1:17">
      <c r="A321" s="1" t="str">
        <f t="shared" si="48"/>
        <v>~ßer~ : [sɐ]</v>
      </c>
      <c r="B321" s="2">
        <v>1</v>
      </c>
      <c r="C321" s="1" t="s">
        <v>476</v>
      </c>
      <c r="D321" s="3">
        <f t="shared" si="49"/>
        <v>4.8851978505129456E-4</v>
      </c>
      <c r="E321" s="3" t="str">
        <f t="shared" si="50"/>
        <v>~ßer~</v>
      </c>
      <c r="F321" s="3" t="str">
        <f t="shared" si="51"/>
        <v>[sɐ]</v>
      </c>
      <c r="G321" s="5">
        <f t="shared" si="52"/>
        <v>3</v>
      </c>
      <c r="H321" s="5">
        <f t="shared" si="53"/>
        <v>2</v>
      </c>
      <c r="I321" s="5">
        <f t="shared" si="54"/>
        <v>3</v>
      </c>
      <c r="J321" s="3" cm="1">
        <f t="array" ref="J321">SUM(_xlfn._xlws.FILTER($D$2:$D$693,_xlfn.MAP($E$2:$E$693,_xlfn.LAMBDA(_xlpm.x,_xlpm.x=$E321))))</f>
        <v>1.4655593551538837E-3</v>
      </c>
      <c r="K321" s="3">
        <f t="shared" si="55"/>
        <v>0.33333333333333331</v>
      </c>
      <c r="L321" s="3" cm="1">
        <f t="array" ref="L321">SUM(_xlfn._xlws.FILTER($D$2:$D$693,_xlfn.MAP($F$2:$F$693,_xlfn.LAMBDA(_xlpm.x,_xlpm.x=$F321))))</f>
        <v>1.4655593551538837E-3</v>
      </c>
      <c r="M321" s="3">
        <f t="shared" si="56"/>
        <v>0.33333333333333331</v>
      </c>
      <c r="N321" s="3">
        <f t="shared" si="57"/>
        <v>6.0412705526304358E-2</v>
      </c>
      <c r="O321" s="3">
        <f t="shared" si="58"/>
        <v>0.33333333333333331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~stu~ : [ʃtuː]</v>
      </c>
      <c r="B322" s="2">
        <v>1</v>
      </c>
      <c r="C322" s="1" t="s">
        <v>672</v>
      </c>
      <c r="D322" s="3">
        <f t="shared" ref="D322:D385" si="61">B322/freq.sum.r1a</f>
        <v>4.8851978505129456E-4</v>
      </c>
      <c r="E322" s="1" t="str">
        <f t="shared" ref="E322:E385" si="62">_xlfn.LET(_xlpm.sep,":",_xlpm.w,$C322,_xlfn.CONCAT("~",RIGHT(_xlpm.w,LEN(_xlpm.w)-FIND(_xlpm.sep,_xlpm.w)),"~"))</f>
        <v>~stu~</v>
      </c>
      <c r="F322" s="1" t="str">
        <f t="shared" ref="F322:F385" si="63">_xlfn.LET(_xlpm.sep,":",_xlpm.w,$C322,_xlfn.CONCAT("[",LEFT(_xlpm.w,FIND(_xlpm.sep,_xlpm.w)-1),"]"))</f>
        <v>[ʃtuː]</v>
      </c>
      <c r="G322" s="5">
        <f t="shared" ref="G322:G385" si="64">_xlfn.LET(_xlpm.w,E322,LEN(_xlpm.w)-2)</f>
        <v>3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 cm="1">
        <f t="array" ref="J322">SUM(_xlfn._xlws.FILTER($D$2:$D$693,_xlfn.MAP($E$2:$E$693,_xlfn.LAMBDA(_xlpm.x,_xlpm.x=$E322))))</f>
        <v>9.7703957010258913E-4</v>
      </c>
      <c r="K322" s="3">
        <f t="shared" ref="K322:K385" si="67">$D322/J322</f>
        <v>0.5</v>
      </c>
      <c r="L322" s="3" cm="1">
        <f t="array" ref="L322">SUM(_xlfn._xlws.FILTER($D$2:$D$693,_xlfn.MAP($F$2:$F$693,_xlfn.LAMBDA(_xlpm.x,_xlpm.x=$F322))))</f>
        <v>9.7703957010258913E-4</v>
      </c>
      <c r="M322" s="3">
        <f t="shared" ref="M322:M385" si="68">$D322/L322</f>
        <v>0.5</v>
      </c>
      <c r="N322" s="3">
        <f t="shared" ref="N322:N385" si="69">_xlfn.LET(_xlpm.freq,B322,_xlpm.size,H322+1,_xlpm.F,O322,LOG(1+_xlpm.freq)*LOG(1+_xlpm.size)*_xlpm.F)</f>
        <v>0.1171234337644549</v>
      </c>
      <c r="O322" s="3">
        <f t="shared" ref="O322:O385" si="70">_xlfn.LET(_xlpm.a,M322,_xlpm.b,K322,2*_xlpm.a*_xlpm.b/(_xlpm.a+_xlpm.b))</f>
        <v>0.5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~vie~ : [fiː]</v>
      </c>
      <c r="B323" s="2">
        <v>2</v>
      </c>
      <c r="C323" s="1" t="s">
        <v>61</v>
      </c>
      <c r="D323" s="3">
        <f t="shared" si="61"/>
        <v>9.7703957010258913E-4</v>
      </c>
      <c r="E323" s="1" t="str">
        <f t="shared" si="62"/>
        <v>~vie~</v>
      </c>
      <c r="F323" s="1" t="str">
        <f t="shared" si="63"/>
        <v>[fiː]</v>
      </c>
      <c r="G323" s="5">
        <f t="shared" si="64"/>
        <v>3</v>
      </c>
      <c r="H323" s="5">
        <f t="shared" si="65"/>
        <v>3</v>
      </c>
      <c r="I323" s="5">
        <f t="shared" si="66"/>
        <v>3</v>
      </c>
      <c r="J323" s="3" cm="1">
        <f t="array" ref="J323">SUM(_xlfn._xlws.FILTER($D$2:$D$693,_xlfn.MAP($E$2:$E$693,_xlfn.LAMBDA(_xlpm.x,_xlpm.x=$E323))))</f>
        <v>1.4655593551538837E-3</v>
      </c>
      <c r="K323" s="3">
        <f t="shared" si="67"/>
        <v>0.66666666666666663</v>
      </c>
      <c r="L323" s="3" cm="1">
        <f t="array" ref="L323">SUM(_xlfn._xlws.FILTER($D$2:$D$693,_xlfn.MAP($F$2:$F$693,_xlfn.LAMBDA(_xlpm.x,_xlpm.x=$F323))))</f>
        <v>1.4655593551538837E-3</v>
      </c>
      <c r="M323" s="3">
        <f t="shared" si="68"/>
        <v>0.66666666666666663</v>
      </c>
      <c r="N323" s="3">
        <f t="shared" si="69"/>
        <v>0.22232896365347279</v>
      </c>
      <c r="O323" s="3">
        <f t="shared" si="70"/>
        <v>0.66666666666666663</v>
      </c>
      <c r="P323" s="3">
        <f t="shared" si="71"/>
        <v>0</v>
      </c>
      <c r="Q323" s="3"/>
    </row>
    <row r="324" spans="1:17">
      <c r="A324" s="1" t="str">
        <f t="shared" si="60"/>
        <v>~tre~ : [tʁɛ]</v>
      </c>
      <c r="B324" s="2">
        <v>2</v>
      </c>
      <c r="C324" s="1" t="s">
        <v>624</v>
      </c>
      <c r="D324" s="3">
        <f t="shared" si="61"/>
        <v>9.7703957010258913E-4</v>
      </c>
      <c r="E324" s="3" t="str">
        <f t="shared" si="62"/>
        <v>~tre~</v>
      </c>
      <c r="F324" s="3" t="str">
        <f t="shared" si="63"/>
        <v>[tʁɛ]</v>
      </c>
      <c r="G324" s="5">
        <f t="shared" si="64"/>
        <v>3</v>
      </c>
      <c r="H324" s="5">
        <f t="shared" si="65"/>
        <v>3</v>
      </c>
      <c r="I324" s="5">
        <f t="shared" si="66"/>
        <v>3</v>
      </c>
      <c r="J324" s="3" cm="1">
        <f t="array" ref="J324">SUM(_xlfn._xlws.FILTER($D$2:$D$693,_xlfn.MAP($E$2:$E$693,_xlfn.LAMBDA(_xlpm.x,_xlpm.x=$E324))))</f>
        <v>1.4655593551538837E-3</v>
      </c>
      <c r="K324" s="3">
        <f t="shared" si="67"/>
        <v>0.66666666666666663</v>
      </c>
      <c r="L324" s="3" cm="1">
        <f t="array" ref="L324">SUM(_xlfn._xlws.FILTER($D$2:$D$693,_xlfn.MAP($F$2:$F$693,_xlfn.LAMBDA(_xlpm.x,_xlpm.x=$F324))))</f>
        <v>1.4655593551538837E-3</v>
      </c>
      <c r="M324" s="3">
        <f t="shared" si="68"/>
        <v>0.66666666666666663</v>
      </c>
      <c r="N324" s="3">
        <f t="shared" si="69"/>
        <v>0.22232896365347279</v>
      </c>
      <c r="O324" s="3">
        <f t="shared" si="70"/>
        <v>0.66666666666666663</v>
      </c>
      <c r="P324" s="3">
        <f t="shared" si="71"/>
        <v>0</v>
      </c>
      <c r="Q324" s="3"/>
    </row>
    <row r="325" spans="1:17">
      <c r="A325" s="1" t="str">
        <f t="shared" si="60"/>
        <v>~bau~ : [baɔ]</v>
      </c>
      <c r="B325" s="2">
        <v>3</v>
      </c>
      <c r="C325" s="1" t="s">
        <v>7</v>
      </c>
      <c r="D325" s="3">
        <f t="shared" si="61"/>
        <v>1.4655593551538837E-3</v>
      </c>
      <c r="E325" s="3" t="str">
        <f t="shared" si="62"/>
        <v>~bau~</v>
      </c>
      <c r="F325" s="3" t="str">
        <f t="shared" si="63"/>
        <v>[baɔ]</v>
      </c>
      <c r="G325" s="5">
        <f t="shared" si="64"/>
        <v>3</v>
      </c>
      <c r="H325" s="5">
        <f t="shared" si="65"/>
        <v>3</v>
      </c>
      <c r="I325" s="5">
        <f t="shared" si="66"/>
        <v>3</v>
      </c>
      <c r="J325" s="3" cm="1">
        <f t="array" ref="J325">SUM(_xlfn._xlws.FILTER($D$2:$D$693,_xlfn.MAP($E$2:$E$693,_xlfn.LAMBDA(_xlpm.x,_xlpm.x=$E325))))</f>
        <v>1.4655593551538837E-3</v>
      </c>
      <c r="K325" s="3">
        <f t="shared" si="67"/>
        <v>1</v>
      </c>
      <c r="L325" s="3" cm="1">
        <f t="array" ref="L325">SUM(_xlfn._xlws.FILTER($D$2:$D$693,_xlfn.MAP($F$2:$F$693,_xlfn.LAMBDA(_xlpm.x,_xlpm.x=$F325))))</f>
        <v>1.4655593551538837E-3</v>
      </c>
      <c r="M325" s="3">
        <f t="shared" si="68"/>
        <v>1</v>
      </c>
      <c r="N325" s="3">
        <f t="shared" si="69"/>
        <v>0.42082187474904936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~bei~ : [baɛ]</v>
      </c>
      <c r="B326" s="2">
        <v>4</v>
      </c>
      <c r="C326" s="1" t="s">
        <v>8</v>
      </c>
      <c r="D326" s="3">
        <f t="shared" si="61"/>
        <v>1.9540791402051783E-3</v>
      </c>
      <c r="E326" s="1" t="str">
        <f t="shared" si="62"/>
        <v>~bei~</v>
      </c>
      <c r="F326" s="1" t="str">
        <f t="shared" si="63"/>
        <v>[baɛ]</v>
      </c>
      <c r="G326" s="5">
        <f t="shared" si="64"/>
        <v>3</v>
      </c>
      <c r="H326" s="5">
        <f t="shared" si="65"/>
        <v>3</v>
      </c>
      <c r="I326" s="5">
        <f t="shared" si="66"/>
        <v>3</v>
      </c>
      <c r="J326" s="3" cm="1">
        <f t="array" ref="J326">SUM(_xlfn._xlws.FILTER($D$2:$D$693,_xlfn.MAP($E$2:$E$693,_xlfn.LAMBDA(_xlpm.x,_xlpm.x=$E326))))</f>
        <v>1.9540791402051783E-3</v>
      </c>
      <c r="K326" s="3">
        <f t="shared" si="67"/>
        <v>1</v>
      </c>
      <c r="L326" s="3" cm="1">
        <f t="array" ref="L326">SUM(_xlfn._xlws.FILTER($D$2:$D$693,_xlfn.MAP($F$2:$F$693,_xlfn.LAMBDA(_xlpm.x,_xlpm.x=$F326))))</f>
        <v>1.9540791402051783E-3</v>
      </c>
      <c r="M326" s="3">
        <f t="shared" si="68"/>
        <v>1</v>
      </c>
      <c r="N326" s="3">
        <f t="shared" si="69"/>
        <v>0.4885590669614942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~bie~ : [biː]</v>
      </c>
      <c r="B327" s="2">
        <v>2</v>
      </c>
      <c r="C327" s="1" t="s">
        <v>9</v>
      </c>
      <c r="D327" s="3">
        <f t="shared" si="61"/>
        <v>9.7703957010258913E-4</v>
      </c>
      <c r="E327" s="3" t="str">
        <f t="shared" si="62"/>
        <v>~bie~</v>
      </c>
      <c r="F327" s="3" t="str">
        <f t="shared" si="63"/>
        <v>[biː]</v>
      </c>
      <c r="G327" s="5">
        <f t="shared" si="64"/>
        <v>3</v>
      </c>
      <c r="H327" s="5">
        <f t="shared" si="65"/>
        <v>3</v>
      </c>
      <c r="I327" s="5">
        <f t="shared" si="66"/>
        <v>3</v>
      </c>
      <c r="J327" s="3" cm="1">
        <f t="array" ref="J327">SUM(_xlfn._xlws.FILTER($D$2:$D$693,_xlfn.MAP($E$2:$E$693,_xlfn.LAMBDA(_xlpm.x,_xlpm.x=$E327))))</f>
        <v>9.7703957010258913E-4</v>
      </c>
      <c r="K327" s="3">
        <f t="shared" si="67"/>
        <v>1</v>
      </c>
      <c r="L327" s="3" cm="1">
        <f t="array" ref="L327">SUM(_xlfn._xlws.FILTER($D$2:$D$693,_xlfn.MAP($F$2:$F$693,_xlfn.LAMBDA(_xlpm.x,_xlpm.x=$F327))))</f>
        <v>9.7703957010258913E-4</v>
      </c>
      <c r="M327" s="3">
        <f t="shared" si="68"/>
        <v>1</v>
      </c>
      <c r="N327" s="3">
        <f t="shared" si="69"/>
        <v>0.33349344548020921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~bla~ : [bla]</v>
      </c>
      <c r="B328" s="2">
        <v>1</v>
      </c>
      <c r="C328" s="1" t="s">
        <v>10</v>
      </c>
      <c r="D328" s="3">
        <f t="shared" si="61"/>
        <v>4.8851978505129456E-4</v>
      </c>
      <c r="E328" s="3" t="str">
        <f t="shared" si="62"/>
        <v>~bla~</v>
      </c>
      <c r="F328" s="3" t="str">
        <f t="shared" si="63"/>
        <v>[bla]</v>
      </c>
      <c r="G328" s="5">
        <f t="shared" si="64"/>
        <v>3</v>
      </c>
      <c r="H328" s="5">
        <f t="shared" si="65"/>
        <v>3</v>
      </c>
      <c r="I328" s="5">
        <f t="shared" si="66"/>
        <v>3</v>
      </c>
      <c r="J328" s="3" cm="1">
        <f t="array" ref="J328">SUM(_xlfn._xlws.FILTER($D$2:$D$693,_xlfn.MAP($E$2:$E$693,_xlfn.LAMBDA(_xlpm.x,_xlpm.x=$E328))))</f>
        <v>4.8851978505129456E-4</v>
      </c>
      <c r="K328" s="3">
        <f t="shared" si="67"/>
        <v>1</v>
      </c>
      <c r="L328" s="3" cm="1">
        <f t="array" ref="L328">SUM(_xlfn._xlws.FILTER($D$2:$D$693,_xlfn.MAP($F$2:$F$693,_xlfn.LAMBDA(_xlpm.x,_xlpm.x=$F328))))</f>
        <v>4.8851978505129456E-4</v>
      </c>
      <c r="M328" s="3">
        <f t="shared" si="68"/>
        <v>1</v>
      </c>
      <c r="N328" s="3">
        <f t="shared" si="69"/>
        <v>0.21041093737452468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~ble~ : [bleː]</v>
      </c>
      <c r="B329" s="2">
        <v>1</v>
      </c>
      <c r="C329" s="1" t="s">
        <v>12</v>
      </c>
      <c r="D329" s="3">
        <f t="shared" si="61"/>
        <v>4.8851978505129456E-4</v>
      </c>
      <c r="E329" s="3" t="str">
        <f t="shared" si="62"/>
        <v>~ble~</v>
      </c>
      <c r="F329" s="3" t="str">
        <f t="shared" si="63"/>
        <v>[bleː]</v>
      </c>
      <c r="G329" s="5">
        <f t="shared" si="64"/>
        <v>3</v>
      </c>
      <c r="H329" s="5">
        <f t="shared" si="65"/>
        <v>4</v>
      </c>
      <c r="I329" s="5">
        <f t="shared" si="66"/>
        <v>4</v>
      </c>
      <c r="J329" s="3" cm="1">
        <f t="array" ref="J329">SUM(_xlfn._xlws.FILTER($D$2:$D$693,_xlfn.MAP($E$2:$E$693,_xlfn.LAMBDA(_xlpm.x,_xlpm.x=$E329))))</f>
        <v>4.8851978505129456E-4</v>
      </c>
      <c r="K329" s="3">
        <f t="shared" si="67"/>
        <v>1</v>
      </c>
      <c r="L329" s="3" cm="1">
        <f t="array" ref="L329">SUM(_xlfn._xlws.FILTER($D$2:$D$693,_xlfn.MAP($F$2:$F$693,_xlfn.LAMBDA(_xlpm.x,_xlpm.x=$F329))))</f>
        <v>4.8851978505129456E-4</v>
      </c>
      <c r="M329" s="3">
        <f t="shared" si="68"/>
        <v>1</v>
      </c>
      <c r="N329" s="3">
        <f t="shared" si="69"/>
        <v>0.2342468675289098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~blu~ : [bluː]</v>
      </c>
      <c r="B330" s="2">
        <v>1</v>
      </c>
      <c r="C330" s="1" t="s">
        <v>441</v>
      </c>
      <c r="D330" s="3">
        <f t="shared" si="61"/>
        <v>4.8851978505129456E-4</v>
      </c>
      <c r="E330" s="3" t="str">
        <f t="shared" si="62"/>
        <v>~blu~</v>
      </c>
      <c r="F330" s="3" t="str">
        <f t="shared" si="63"/>
        <v>[bluː]</v>
      </c>
      <c r="G330" s="5">
        <f t="shared" si="64"/>
        <v>3</v>
      </c>
      <c r="H330" s="5">
        <f t="shared" si="65"/>
        <v>4</v>
      </c>
      <c r="I330" s="5">
        <f t="shared" si="66"/>
        <v>4</v>
      </c>
      <c r="J330" s="3" cm="1">
        <f t="array" ref="J330">SUM(_xlfn._xlws.FILTER($D$2:$D$693,_xlfn.MAP($E$2:$E$693,_xlfn.LAMBDA(_xlpm.x,_xlpm.x=$E330))))</f>
        <v>4.8851978505129456E-4</v>
      </c>
      <c r="K330" s="3">
        <f t="shared" si="67"/>
        <v>1</v>
      </c>
      <c r="L330" s="3" cm="1">
        <f t="array" ref="L330">SUM(_xlfn._xlws.FILTER($D$2:$D$693,_xlfn.MAP($F$2:$F$693,_xlfn.LAMBDA(_xlpm.x,_xlpm.x=$F330))))</f>
        <v>4.8851978505129456E-4</v>
      </c>
      <c r="M330" s="3">
        <f t="shared" si="68"/>
        <v>1</v>
      </c>
      <c r="N330" s="3">
        <f t="shared" si="69"/>
        <v>0.2342468675289098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~bli~ : [blɪ]</v>
      </c>
      <c r="B331" s="2">
        <v>3</v>
      </c>
      <c r="C331" s="1" t="s">
        <v>14</v>
      </c>
      <c r="D331" s="3">
        <f t="shared" si="61"/>
        <v>1.4655593551538837E-3</v>
      </c>
      <c r="E331" s="3" t="str">
        <f t="shared" si="62"/>
        <v>~bli~</v>
      </c>
      <c r="F331" s="3" t="str">
        <f t="shared" si="63"/>
        <v>[blɪ]</v>
      </c>
      <c r="G331" s="5">
        <f t="shared" si="64"/>
        <v>3</v>
      </c>
      <c r="H331" s="5">
        <f t="shared" si="65"/>
        <v>3</v>
      </c>
      <c r="I331" s="5">
        <f t="shared" si="66"/>
        <v>3</v>
      </c>
      <c r="J331" s="3" cm="1">
        <f t="array" ref="J331">SUM(_xlfn._xlws.FILTER($D$2:$D$693,_xlfn.MAP($E$2:$E$693,_xlfn.LAMBDA(_xlpm.x,_xlpm.x=$E331))))</f>
        <v>1.4655593551538837E-3</v>
      </c>
      <c r="K331" s="3">
        <f t="shared" si="67"/>
        <v>1</v>
      </c>
      <c r="L331" s="3" cm="1">
        <f t="array" ref="L331">SUM(_xlfn._xlws.FILTER($D$2:$D$693,_xlfn.MAP($F$2:$F$693,_xlfn.LAMBDA(_xlpm.x,_xlpm.x=$F331))))</f>
        <v>1.4655593551538837E-3</v>
      </c>
      <c r="M331" s="3">
        <f t="shared" si="68"/>
        <v>1</v>
      </c>
      <c r="N331" s="3">
        <f t="shared" si="69"/>
        <v>0.42082187474904936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~ben~ : [bm]</v>
      </c>
      <c r="B332" s="2">
        <v>12</v>
      </c>
      <c r="C332" s="1" t="s">
        <v>15</v>
      </c>
      <c r="D332" s="3">
        <f t="shared" si="61"/>
        <v>5.8622374206155348E-3</v>
      </c>
      <c r="E332" s="3" t="str">
        <f t="shared" si="62"/>
        <v>~ben~</v>
      </c>
      <c r="F332" s="3" t="str">
        <f t="shared" si="63"/>
        <v>[bm]</v>
      </c>
      <c r="G332" s="5">
        <f t="shared" si="64"/>
        <v>3</v>
      </c>
      <c r="H332" s="5">
        <f t="shared" si="65"/>
        <v>2</v>
      </c>
      <c r="I332" s="5">
        <f t="shared" si="66"/>
        <v>3</v>
      </c>
      <c r="J332" s="3" cm="1">
        <f t="array" ref="J332">SUM(_xlfn._xlws.FILTER($D$2:$D$693,_xlfn.MAP($E$2:$E$693,_xlfn.LAMBDA(_xlpm.x,_xlpm.x=$E332))))</f>
        <v>5.8622374206155348E-3</v>
      </c>
      <c r="K332" s="3">
        <f t="shared" si="67"/>
        <v>1</v>
      </c>
      <c r="L332" s="3" cm="1">
        <f t="array" ref="L332">SUM(_xlfn._xlws.FILTER($D$2:$D$693,_xlfn.MAP($F$2:$F$693,_xlfn.LAMBDA(_xlpm.x,_xlpm.x=$F332))))</f>
        <v>5.8622374206155348E-3</v>
      </c>
      <c r="M332" s="3">
        <f t="shared" si="68"/>
        <v>1</v>
      </c>
      <c r="N332" s="3">
        <f t="shared" si="69"/>
        <v>0.67066072502969543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~ber~ : [bɐ]</v>
      </c>
      <c r="B333" s="2">
        <v>3</v>
      </c>
      <c r="C333" s="1" t="s">
        <v>23</v>
      </c>
      <c r="D333" s="3">
        <f t="shared" si="61"/>
        <v>1.4655593551538837E-3</v>
      </c>
      <c r="E333" s="3" t="str">
        <f t="shared" si="62"/>
        <v>~ber~</v>
      </c>
      <c r="F333" s="3" t="str">
        <f t="shared" si="63"/>
        <v>[bɐ]</v>
      </c>
      <c r="G333" s="5">
        <f t="shared" si="64"/>
        <v>3</v>
      </c>
      <c r="H333" s="5">
        <f t="shared" si="65"/>
        <v>2</v>
      </c>
      <c r="I333" s="5">
        <f t="shared" si="66"/>
        <v>3</v>
      </c>
      <c r="J333" s="3" cm="1">
        <f t="array" ref="J333">SUM(_xlfn._xlws.FILTER($D$2:$D$693,_xlfn.MAP($E$2:$E$693,_xlfn.LAMBDA(_xlpm.x,_xlpm.x=$E333))))</f>
        <v>1.4655593551538837E-3</v>
      </c>
      <c r="K333" s="3">
        <f t="shared" si="67"/>
        <v>1</v>
      </c>
      <c r="L333" s="3" cm="1">
        <f t="array" ref="L333">SUM(_xlfn._xlws.FILTER($D$2:$D$693,_xlfn.MAP($F$2:$F$693,_xlfn.LAMBDA(_xlpm.x,_xlpm.x=$F333))))</f>
        <v>1.4655593551538837E-3</v>
      </c>
      <c r="M333" s="3">
        <f t="shared" si="68"/>
        <v>1</v>
      </c>
      <c r="N333" s="3">
        <f t="shared" si="69"/>
        <v>0.36247623315782618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~bra~ : [bʁa]</v>
      </c>
      <c r="B334" s="2">
        <v>1</v>
      </c>
      <c r="C334" s="1" t="s">
        <v>25</v>
      </c>
      <c r="D334" s="3">
        <f t="shared" si="61"/>
        <v>4.8851978505129456E-4</v>
      </c>
      <c r="E334" s="3" t="str">
        <f t="shared" si="62"/>
        <v>~bra~</v>
      </c>
      <c r="F334" s="3" t="str">
        <f t="shared" si="63"/>
        <v>[bʁa]</v>
      </c>
      <c r="G334" s="5">
        <f t="shared" si="64"/>
        <v>3</v>
      </c>
      <c r="H334" s="5">
        <f t="shared" si="65"/>
        <v>3</v>
      </c>
      <c r="I334" s="5">
        <f t="shared" si="66"/>
        <v>3</v>
      </c>
      <c r="J334" s="3" cm="1">
        <f t="array" ref="J334">SUM(_xlfn._xlws.FILTER($D$2:$D$693,_xlfn.MAP($E$2:$E$693,_xlfn.LAMBDA(_xlpm.x,_xlpm.x=$E334))))</f>
        <v>4.8851978505129456E-4</v>
      </c>
      <c r="K334" s="3">
        <f t="shared" si="67"/>
        <v>1</v>
      </c>
      <c r="L334" s="3" cm="1">
        <f t="array" ref="L334">SUM(_xlfn._xlws.FILTER($D$2:$D$693,_xlfn.MAP($F$2:$F$693,_xlfn.LAMBDA(_xlpm.x,_xlpm.x=$F334))))</f>
        <v>4.8851978505129456E-4</v>
      </c>
      <c r="M334" s="3">
        <f t="shared" si="68"/>
        <v>1</v>
      </c>
      <c r="N334" s="3">
        <f t="shared" si="69"/>
        <v>0.21041093737452468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~bro~ : [bʁoː]</v>
      </c>
      <c r="B335" s="2">
        <v>1</v>
      </c>
      <c r="C335" s="1" t="s">
        <v>443</v>
      </c>
      <c r="D335" s="3">
        <f t="shared" si="61"/>
        <v>4.8851978505129456E-4</v>
      </c>
      <c r="E335" s="1" t="str">
        <f t="shared" si="62"/>
        <v>~bro~</v>
      </c>
      <c r="F335" s="1" t="str">
        <f t="shared" si="63"/>
        <v>[bʁoː]</v>
      </c>
      <c r="G335" s="5">
        <f t="shared" si="64"/>
        <v>3</v>
      </c>
      <c r="H335" s="5">
        <f t="shared" si="65"/>
        <v>4</v>
      </c>
      <c r="I335" s="5">
        <f t="shared" si="66"/>
        <v>4</v>
      </c>
      <c r="J335" s="3" cm="1">
        <f t="array" ref="J335">SUM(_xlfn._xlws.FILTER($D$2:$D$693,_xlfn.MAP($E$2:$E$693,_xlfn.LAMBDA(_xlpm.x,_xlpm.x=$E335))))</f>
        <v>4.8851978505129456E-4</v>
      </c>
      <c r="K335" s="3">
        <f t="shared" si="67"/>
        <v>1</v>
      </c>
      <c r="L335" s="3" cm="1">
        <f t="array" ref="L335">SUM(_xlfn._xlws.FILTER($D$2:$D$693,_xlfn.MAP($F$2:$F$693,_xlfn.LAMBDA(_xlpm.x,_xlpm.x=$F335))))</f>
        <v>4.8851978505129456E-4</v>
      </c>
      <c r="M335" s="3">
        <f t="shared" si="68"/>
        <v>1</v>
      </c>
      <c r="N335" s="3">
        <f t="shared" si="69"/>
        <v>0.2342468675289098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~bru~ : [bʁuː]</v>
      </c>
      <c r="B336" s="2">
        <v>1</v>
      </c>
      <c r="C336" s="1" t="s">
        <v>515</v>
      </c>
      <c r="D336" s="3">
        <f t="shared" si="61"/>
        <v>4.8851978505129456E-4</v>
      </c>
      <c r="E336" s="1" t="str">
        <f t="shared" si="62"/>
        <v>~bru~</v>
      </c>
      <c r="F336" s="1" t="str">
        <f t="shared" si="63"/>
        <v>[bʁuː]</v>
      </c>
      <c r="G336" s="5">
        <f t="shared" si="64"/>
        <v>3</v>
      </c>
      <c r="H336" s="5">
        <f t="shared" si="65"/>
        <v>4</v>
      </c>
      <c r="I336" s="5">
        <f t="shared" si="66"/>
        <v>4</v>
      </c>
      <c r="J336" s="3" cm="1">
        <f t="array" ref="J336">SUM(_xlfn._xlws.FILTER($D$2:$D$693,_xlfn.MAP($E$2:$E$693,_xlfn.LAMBDA(_xlpm.x,_xlpm.x=$E336))))</f>
        <v>4.8851978505129456E-4</v>
      </c>
      <c r="K336" s="3">
        <f t="shared" si="67"/>
        <v>1</v>
      </c>
      <c r="L336" s="3" cm="1">
        <f t="array" ref="L336">SUM(_xlfn._xlws.FILTER($D$2:$D$693,_xlfn.MAP($F$2:$F$693,_xlfn.LAMBDA(_xlpm.x,_xlpm.x=$F336))))</f>
        <v>4.8851978505129456E-4</v>
      </c>
      <c r="M336" s="3">
        <f t="shared" si="68"/>
        <v>1</v>
      </c>
      <c r="N336" s="3">
        <f t="shared" si="69"/>
        <v>0.2342468675289098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~boa~ : [bɔː]</v>
      </c>
      <c r="B337" s="2">
        <v>1</v>
      </c>
      <c r="C337" s="1" t="s">
        <v>444</v>
      </c>
      <c r="D337" s="3">
        <f t="shared" si="61"/>
        <v>4.8851978505129456E-4</v>
      </c>
      <c r="E337" s="1" t="str">
        <f t="shared" si="62"/>
        <v>~boa~</v>
      </c>
      <c r="F337" s="1" t="str">
        <f t="shared" si="63"/>
        <v>[bɔː]</v>
      </c>
      <c r="G337" s="5">
        <f t="shared" si="64"/>
        <v>3</v>
      </c>
      <c r="H337" s="5">
        <f t="shared" si="65"/>
        <v>3</v>
      </c>
      <c r="I337" s="5">
        <f t="shared" si="66"/>
        <v>3</v>
      </c>
      <c r="J337" s="3" cm="1">
        <f t="array" ref="J337">SUM(_xlfn._xlws.FILTER($D$2:$D$693,_xlfn.MAP($E$2:$E$693,_xlfn.LAMBDA(_xlpm.x,_xlpm.x=$E337))))</f>
        <v>4.8851978505129456E-4</v>
      </c>
      <c r="K337" s="3">
        <f t="shared" si="67"/>
        <v>1</v>
      </c>
      <c r="L337" s="3" cm="1">
        <f t="array" ref="L337">SUM(_xlfn._xlws.FILTER($D$2:$D$693,_xlfn.MAP($F$2:$F$693,_xlfn.LAMBDA(_xlpm.x,_xlpm.x=$F337))))</f>
        <v>4.8851978505129456E-4</v>
      </c>
      <c r="M337" s="3">
        <f t="shared" si="68"/>
        <v>1</v>
      </c>
      <c r="N337" s="3">
        <f t="shared" si="69"/>
        <v>0.21041093737452468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~bre~ : [bʁɛ]</v>
      </c>
      <c r="B338" s="2">
        <v>1</v>
      </c>
      <c r="C338" s="1" t="s">
        <v>516</v>
      </c>
      <c r="D338" s="3">
        <f t="shared" si="61"/>
        <v>4.8851978505129456E-4</v>
      </c>
      <c r="E338" s="1" t="str">
        <f t="shared" si="62"/>
        <v>~bre~</v>
      </c>
      <c r="F338" s="1" t="str">
        <f t="shared" si="63"/>
        <v>[bʁɛ]</v>
      </c>
      <c r="G338" s="5">
        <f t="shared" si="64"/>
        <v>3</v>
      </c>
      <c r="H338" s="5">
        <f t="shared" si="65"/>
        <v>3</v>
      </c>
      <c r="I338" s="5">
        <f t="shared" si="66"/>
        <v>3</v>
      </c>
      <c r="J338" s="3" cm="1">
        <f t="array" ref="J338">SUM(_xlfn._xlws.FILTER($D$2:$D$693,_xlfn.MAP($E$2:$E$693,_xlfn.LAMBDA(_xlpm.x,_xlpm.x=$E338))))</f>
        <v>4.8851978505129456E-4</v>
      </c>
      <c r="K338" s="3">
        <f t="shared" si="67"/>
        <v>1</v>
      </c>
      <c r="L338" s="3" cm="1">
        <f t="array" ref="L338">SUM(_xlfn._xlws.FILTER($D$2:$D$693,_xlfn.MAP($F$2:$F$693,_xlfn.LAMBDA(_xlpm.x,_xlpm.x=$F338))))</f>
        <v>4.8851978505129456E-4</v>
      </c>
      <c r="M338" s="3">
        <f t="shared" si="68"/>
        <v>1</v>
      </c>
      <c r="N338" s="3">
        <f t="shared" si="69"/>
        <v>0.21041093737452468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~bri~ : [bʁɪ]</v>
      </c>
      <c r="B339" s="2">
        <v>1</v>
      </c>
      <c r="C339" s="1" t="s">
        <v>28</v>
      </c>
      <c r="D339" s="3">
        <f t="shared" si="61"/>
        <v>4.8851978505129456E-4</v>
      </c>
      <c r="E339" s="1" t="str">
        <f t="shared" si="62"/>
        <v>~bri~</v>
      </c>
      <c r="F339" s="1" t="str">
        <f t="shared" si="63"/>
        <v>[bʁɪ]</v>
      </c>
      <c r="G339" s="5">
        <f t="shared" si="64"/>
        <v>3</v>
      </c>
      <c r="H339" s="5">
        <f t="shared" si="65"/>
        <v>3</v>
      </c>
      <c r="I339" s="5">
        <f t="shared" si="66"/>
        <v>3</v>
      </c>
      <c r="J339" s="3" cm="1">
        <f t="array" ref="J339">SUM(_xlfn._xlws.FILTER($D$2:$D$693,_xlfn.MAP($E$2:$E$693,_xlfn.LAMBDA(_xlpm.x,_xlpm.x=$E339))))</f>
        <v>4.8851978505129456E-4</v>
      </c>
      <c r="K339" s="3">
        <f t="shared" si="67"/>
        <v>1</v>
      </c>
      <c r="L339" s="3" cm="1">
        <f t="array" ref="L339">SUM(_xlfn._xlws.FILTER($D$2:$D$693,_xlfn.MAP($F$2:$F$693,_xlfn.LAMBDA(_xlpm.x,_xlpm.x=$F339))))</f>
        <v>4.8851978505129456E-4</v>
      </c>
      <c r="M339" s="3">
        <f t="shared" si="68"/>
        <v>1</v>
      </c>
      <c r="N339" s="3">
        <f t="shared" si="69"/>
        <v>0.21041093737452468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~dau~ : [daɔ]</v>
      </c>
      <c r="B340" s="2">
        <v>1</v>
      </c>
      <c r="C340" s="1" t="s">
        <v>39</v>
      </c>
      <c r="D340" s="3">
        <f t="shared" si="61"/>
        <v>4.8851978505129456E-4</v>
      </c>
      <c r="E340" s="1" t="str">
        <f t="shared" si="62"/>
        <v>~dau~</v>
      </c>
      <c r="F340" s="1" t="str">
        <f t="shared" si="63"/>
        <v>[daɔ]</v>
      </c>
      <c r="G340" s="5">
        <f t="shared" si="64"/>
        <v>3</v>
      </c>
      <c r="H340" s="5">
        <f t="shared" si="65"/>
        <v>3</v>
      </c>
      <c r="I340" s="5">
        <f t="shared" si="66"/>
        <v>3</v>
      </c>
      <c r="J340" s="3" cm="1">
        <f t="array" ref="J340">SUM(_xlfn._xlws.FILTER($D$2:$D$693,_xlfn.MAP($E$2:$E$693,_xlfn.LAMBDA(_xlpm.x,_xlpm.x=$E340))))</f>
        <v>4.8851978505129456E-4</v>
      </c>
      <c r="K340" s="3">
        <f t="shared" si="67"/>
        <v>1</v>
      </c>
      <c r="L340" s="3" cm="1">
        <f t="array" ref="L340">SUM(_xlfn._xlws.FILTER($D$2:$D$693,_xlfn.MAP($F$2:$F$693,_xlfn.LAMBDA(_xlpm.x,_xlpm.x=$F340))))</f>
        <v>4.8851978505129456E-4</v>
      </c>
      <c r="M340" s="3">
        <f t="shared" si="68"/>
        <v>1</v>
      </c>
      <c r="N340" s="3">
        <f t="shared" si="69"/>
        <v>0.21041093737452468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~die~ : [diː]</v>
      </c>
      <c r="B341" s="2">
        <v>5</v>
      </c>
      <c r="C341" s="1" t="s">
        <v>42</v>
      </c>
      <c r="D341" s="3">
        <f t="shared" si="61"/>
        <v>2.4425989252564728E-3</v>
      </c>
      <c r="E341" s="1" t="str">
        <f t="shared" si="62"/>
        <v>~die~</v>
      </c>
      <c r="F341" s="1" t="str">
        <f t="shared" si="63"/>
        <v>[diː]</v>
      </c>
      <c r="G341" s="5">
        <f t="shared" si="64"/>
        <v>3</v>
      </c>
      <c r="H341" s="5">
        <f t="shared" si="65"/>
        <v>3</v>
      </c>
      <c r="I341" s="5">
        <f t="shared" si="66"/>
        <v>3</v>
      </c>
      <c r="J341" s="3" cm="1">
        <f t="array" ref="J341">SUM(_xlfn._xlws.FILTER($D$2:$D$693,_xlfn.MAP($E$2:$E$693,_xlfn.LAMBDA(_xlpm.x,_xlpm.x=$E341))))</f>
        <v>2.4425989252564728E-3</v>
      </c>
      <c r="K341" s="3">
        <f t="shared" si="67"/>
        <v>1</v>
      </c>
      <c r="L341" s="3" cm="1">
        <f t="array" ref="L341">SUM(_xlfn._xlws.FILTER($D$2:$D$693,_xlfn.MAP($F$2:$F$693,_xlfn.LAMBDA(_xlpm.x,_xlpm.x=$F341))))</f>
        <v>2.4425989252564728E-3</v>
      </c>
      <c r="M341" s="3">
        <f t="shared" si="68"/>
        <v>1</v>
      </c>
      <c r="N341" s="3">
        <f t="shared" si="69"/>
        <v>0.54390438285473386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~den~ : [dn]</v>
      </c>
      <c r="B342" s="2">
        <v>4</v>
      </c>
      <c r="C342" s="1" t="s">
        <v>43</v>
      </c>
      <c r="D342" s="3">
        <f t="shared" si="61"/>
        <v>1.9540791402051783E-3</v>
      </c>
      <c r="E342" s="1" t="str">
        <f t="shared" si="62"/>
        <v>~den~</v>
      </c>
      <c r="F342" s="1" t="str">
        <f t="shared" si="63"/>
        <v>[dn]</v>
      </c>
      <c r="G342" s="5">
        <f t="shared" si="64"/>
        <v>3</v>
      </c>
      <c r="H342" s="5">
        <f t="shared" si="65"/>
        <v>2</v>
      </c>
      <c r="I342" s="5">
        <f t="shared" si="66"/>
        <v>3</v>
      </c>
      <c r="J342" s="3" cm="1">
        <f t="array" ref="J342">SUM(_xlfn._xlws.FILTER($D$2:$D$693,_xlfn.MAP($E$2:$E$693,_xlfn.LAMBDA(_xlpm.x,_xlpm.x=$E342))))</f>
        <v>1.9540791402051783E-3</v>
      </c>
      <c r="K342" s="3">
        <f t="shared" si="67"/>
        <v>1</v>
      </c>
      <c r="L342" s="3" cm="1">
        <f t="array" ref="L342">SUM(_xlfn._xlws.FILTER($D$2:$D$693,_xlfn.MAP($F$2:$F$693,_xlfn.LAMBDA(_xlpm.x,_xlpm.x=$F342))))</f>
        <v>1.9540791402051783E-3</v>
      </c>
      <c r="M342" s="3">
        <f t="shared" si="68"/>
        <v>1</v>
      </c>
      <c r="N342" s="3">
        <f t="shared" si="69"/>
        <v>0.42082187474904936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~der~ : [dɐ]</v>
      </c>
      <c r="B343" s="2">
        <v>6</v>
      </c>
      <c r="C343" s="1" t="s">
        <v>45</v>
      </c>
      <c r="D343" s="3">
        <f t="shared" si="61"/>
        <v>2.9311187103077674E-3</v>
      </c>
      <c r="E343" s="3" t="str">
        <f t="shared" si="62"/>
        <v>~der~</v>
      </c>
      <c r="F343" s="3" t="str">
        <f t="shared" si="63"/>
        <v>[dɐ]</v>
      </c>
      <c r="G343" s="5">
        <f t="shared" si="64"/>
        <v>3</v>
      </c>
      <c r="H343" s="5">
        <f t="shared" si="65"/>
        <v>2</v>
      </c>
      <c r="I343" s="5">
        <f t="shared" si="66"/>
        <v>3</v>
      </c>
      <c r="J343" s="3" cm="1">
        <f t="array" ref="J343">SUM(_xlfn._xlws.FILTER($D$2:$D$693,_xlfn.MAP($E$2:$E$693,_xlfn.LAMBDA(_xlpm.x,_xlpm.x=$E343))))</f>
        <v>2.9311187103077674E-3</v>
      </c>
      <c r="K343" s="3">
        <f t="shared" si="67"/>
        <v>1</v>
      </c>
      <c r="L343" s="3" cm="1">
        <f t="array" ref="L343">SUM(_xlfn._xlws.FILTER($D$2:$D$693,_xlfn.MAP($F$2:$F$693,_xlfn.LAMBDA(_xlpm.x,_xlpm.x=$F343))))</f>
        <v>2.9311187103077674E-3</v>
      </c>
      <c r="M343" s="3">
        <f t="shared" si="68"/>
        <v>1</v>
      </c>
      <c r="N343" s="3">
        <f t="shared" si="69"/>
        <v>0.50879971864226148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~deu~ : [dɔœ]</v>
      </c>
      <c r="B344" s="2">
        <v>1</v>
      </c>
      <c r="C344" s="1" t="s">
        <v>51</v>
      </c>
      <c r="D344" s="3">
        <f t="shared" si="61"/>
        <v>4.8851978505129456E-4</v>
      </c>
      <c r="E344" s="1" t="str">
        <f t="shared" si="62"/>
        <v>~deu~</v>
      </c>
      <c r="F344" s="1" t="str">
        <f t="shared" si="63"/>
        <v>[dɔœ]</v>
      </c>
      <c r="G344" s="5">
        <f t="shared" si="64"/>
        <v>3</v>
      </c>
      <c r="H344" s="5">
        <f t="shared" si="65"/>
        <v>3</v>
      </c>
      <c r="I344" s="5">
        <f t="shared" si="66"/>
        <v>3</v>
      </c>
      <c r="J344" s="3" cm="1">
        <f t="array" ref="J344">SUM(_xlfn._xlws.FILTER($D$2:$D$693,_xlfn.MAP($E$2:$E$693,_xlfn.LAMBDA(_xlpm.x,_xlpm.x=$E344))))</f>
        <v>4.8851978505129456E-4</v>
      </c>
      <c r="K344" s="3">
        <f t="shared" si="67"/>
        <v>1</v>
      </c>
      <c r="L344" s="3" cm="1">
        <f t="array" ref="L344">SUM(_xlfn._xlws.FILTER($D$2:$D$693,_xlfn.MAP($F$2:$F$693,_xlfn.LAMBDA(_xlpm.x,_xlpm.x=$F344))))</f>
        <v>4.8851978505129456E-4</v>
      </c>
      <c r="M344" s="3">
        <f t="shared" si="68"/>
        <v>1</v>
      </c>
      <c r="N344" s="3">
        <f t="shared" si="69"/>
        <v>0.21041093737452468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~dri~ : [dʁɪ]</v>
      </c>
      <c r="B345" s="2">
        <v>2</v>
      </c>
      <c r="C345" s="1" t="s">
        <v>52</v>
      </c>
      <c r="D345" s="3">
        <f t="shared" si="61"/>
        <v>9.7703957010258913E-4</v>
      </c>
      <c r="E345" s="1" t="str">
        <f t="shared" si="62"/>
        <v>~dri~</v>
      </c>
      <c r="F345" s="1" t="str">
        <f t="shared" si="63"/>
        <v>[dʁɪ]</v>
      </c>
      <c r="G345" s="5">
        <f t="shared" si="64"/>
        <v>3</v>
      </c>
      <c r="H345" s="5">
        <f t="shared" si="65"/>
        <v>3</v>
      </c>
      <c r="I345" s="5">
        <f t="shared" si="66"/>
        <v>3</v>
      </c>
      <c r="J345" s="3" cm="1">
        <f t="array" ref="J345">SUM(_xlfn._xlws.FILTER($D$2:$D$693,_xlfn.MAP($E$2:$E$693,_xlfn.LAMBDA(_xlpm.x,_xlpm.x=$E345))))</f>
        <v>9.7703957010258913E-4</v>
      </c>
      <c r="K345" s="3">
        <f t="shared" si="67"/>
        <v>1</v>
      </c>
      <c r="L345" s="3" cm="1">
        <f t="array" ref="L345">SUM(_xlfn._xlws.FILTER($D$2:$D$693,_xlfn.MAP($F$2:$F$693,_xlfn.LAMBDA(_xlpm.x,_xlpm.x=$F345))))</f>
        <v>9.7703957010258913E-4</v>
      </c>
      <c r="M345" s="3">
        <f t="shared" si="68"/>
        <v>1</v>
      </c>
      <c r="N345" s="3">
        <f t="shared" si="69"/>
        <v>0.33349344548020921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~dru~ : [dʁʊ]</v>
      </c>
      <c r="B346" s="2">
        <v>2</v>
      </c>
      <c r="C346" s="1" t="s">
        <v>447</v>
      </c>
      <c r="D346" s="3">
        <f t="shared" si="61"/>
        <v>9.7703957010258913E-4</v>
      </c>
      <c r="E346" s="1" t="str">
        <f t="shared" si="62"/>
        <v>~dru~</v>
      </c>
      <c r="F346" s="1" t="str">
        <f t="shared" si="63"/>
        <v>[dʁʊ]</v>
      </c>
      <c r="G346" s="5">
        <f t="shared" si="64"/>
        <v>3</v>
      </c>
      <c r="H346" s="5">
        <f t="shared" si="65"/>
        <v>3</v>
      </c>
      <c r="I346" s="5">
        <f t="shared" si="66"/>
        <v>3</v>
      </c>
      <c r="J346" s="3" cm="1">
        <f t="array" ref="J346">SUM(_xlfn._xlws.FILTER($D$2:$D$693,_xlfn.MAP($E$2:$E$693,_xlfn.LAMBDA(_xlpm.x,_xlpm.x=$E346))))</f>
        <v>9.7703957010258913E-4</v>
      </c>
      <c r="K346" s="3">
        <f t="shared" si="67"/>
        <v>1</v>
      </c>
      <c r="L346" s="3" cm="1">
        <f t="array" ref="L346">SUM(_xlfn._xlws.FILTER($D$2:$D$693,_xlfn.MAP($F$2:$F$693,_xlfn.LAMBDA(_xlpm.x,_xlpm.x=$F346))))</f>
        <v>9.7703957010258913E-4</v>
      </c>
      <c r="M346" s="3">
        <f t="shared" si="68"/>
        <v>1</v>
      </c>
      <c r="N346" s="3">
        <f t="shared" si="69"/>
        <v>0.33349344548020921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~drü~ : [dʁʏ]</v>
      </c>
      <c r="B347" s="2">
        <v>1</v>
      </c>
      <c r="C347" s="1" t="s">
        <v>53</v>
      </c>
      <c r="D347" s="3">
        <f t="shared" si="61"/>
        <v>4.8851978505129456E-4</v>
      </c>
      <c r="E347" s="1" t="str">
        <f t="shared" si="62"/>
        <v>~drü~</v>
      </c>
      <c r="F347" s="1" t="str">
        <f t="shared" si="63"/>
        <v>[dʁʏ]</v>
      </c>
      <c r="G347" s="5">
        <f t="shared" si="64"/>
        <v>3</v>
      </c>
      <c r="H347" s="5">
        <f t="shared" si="65"/>
        <v>3</v>
      </c>
      <c r="I347" s="5">
        <f t="shared" si="66"/>
        <v>3</v>
      </c>
      <c r="J347" s="3" cm="1">
        <f t="array" ref="J347">SUM(_xlfn._xlws.FILTER($D$2:$D$693,_xlfn.MAP($E$2:$E$693,_xlfn.LAMBDA(_xlpm.x,_xlpm.x=$E347))))</f>
        <v>4.8851978505129456E-4</v>
      </c>
      <c r="K347" s="3">
        <f t="shared" si="67"/>
        <v>1</v>
      </c>
      <c r="L347" s="3" cm="1">
        <f t="array" ref="L347">SUM(_xlfn._xlws.FILTER($D$2:$D$693,_xlfn.MAP($F$2:$F$693,_xlfn.LAMBDA(_xlpm.x,_xlpm.x=$F347))))</f>
        <v>4.8851978505129456E-4</v>
      </c>
      <c r="M347" s="3">
        <f t="shared" si="68"/>
        <v>1</v>
      </c>
      <c r="N347" s="3">
        <f t="shared" si="69"/>
        <v>0.21041093737452468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~fei~ : [faɛ]</v>
      </c>
      <c r="B348" s="2">
        <v>3</v>
      </c>
      <c r="C348" s="1" t="s">
        <v>59</v>
      </c>
      <c r="D348" s="3">
        <f t="shared" si="61"/>
        <v>1.4655593551538837E-3</v>
      </c>
      <c r="E348" s="3" t="str">
        <f t="shared" si="62"/>
        <v>~fei~</v>
      </c>
      <c r="F348" s="3" t="str">
        <f t="shared" si="63"/>
        <v>[faɛ]</v>
      </c>
      <c r="G348" s="5">
        <f t="shared" si="64"/>
        <v>3</v>
      </c>
      <c r="H348" s="5">
        <f t="shared" si="65"/>
        <v>3</v>
      </c>
      <c r="I348" s="5">
        <f t="shared" si="66"/>
        <v>3</v>
      </c>
      <c r="J348" s="3" cm="1">
        <f t="array" ref="J348">SUM(_xlfn._xlws.FILTER($D$2:$D$693,_xlfn.MAP($E$2:$E$693,_xlfn.LAMBDA(_xlpm.x,_xlpm.x=$E348))))</f>
        <v>1.4655593551538837E-3</v>
      </c>
      <c r="K348" s="3">
        <f t="shared" si="67"/>
        <v>1</v>
      </c>
      <c r="L348" s="3" cm="1">
        <f t="array" ref="L348">SUM(_xlfn._xlws.FILTER($D$2:$D$693,_xlfn.MAP($F$2:$F$693,_xlfn.LAMBDA(_xlpm.x,_xlpm.x=$F348))))</f>
        <v>1.4655593551538837E-3</v>
      </c>
      <c r="M348" s="3">
        <f t="shared" si="68"/>
        <v>1</v>
      </c>
      <c r="N348" s="3">
        <f t="shared" si="69"/>
        <v>0.42082187474904936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~fle~ : [fleː]</v>
      </c>
      <c r="B349" s="2">
        <v>1</v>
      </c>
      <c r="C349" s="1" t="s">
        <v>62</v>
      </c>
      <c r="D349" s="3">
        <f t="shared" si="61"/>
        <v>4.8851978505129456E-4</v>
      </c>
      <c r="E349" s="1" t="str">
        <f t="shared" si="62"/>
        <v>~fle~</v>
      </c>
      <c r="F349" s="1" t="str">
        <f t="shared" si="63"/>
        <v>[fleː]</v>
      </c>
      <c r="G349" s="5">
        <f t="shared" si="64"/>
        <v>3</v>
      </c>
      <c r="H349" s="5">
        <f t="shared" si="65"/>
        <v>4</v>
      </c>
      <c r="I349" s="5">
        <f t="shared" si="66"/>
        <v>4</v>
      </c>
      <c r="J349" s="3" cm="1">
        <f t="array" ref="J349">SUM(_xlfn._xlws.FILTER($D$2:$D$693,_xlfn.MAP($E$2:$E$693,_xlfn.LAMBDA(_xlpm.x,_xlpm.x=$E349))))</f>
        <v>4.8851978505129456E-4</v>
      </c>
      <c r="K349" s="3">
        <f t="shared" si="67"/>
        <v>1</v>
      </c>
      <c r="L349" s="3" cm="1">
        <f t="array" ref="L349">SUM(_xlfn._xlws.FILTER($D$2:$D$693,_xlfn.MAP($F$2:$F$693,_xlfn.LAMBDA(_xlpm.x,_xlpm.x=$F349))))</f>
        <v>4.8851978505129456E-4</v>
      </c>
      <c r="M349" s="3">
        <f t="shared" si="68"/>
        <v>1</v>
      </c>
      <c r="N349" s="3">
        <f t="shared" si="69"/>
        <v>0.2342468675289098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~flä~ : [flɛ]</v>
      </c>
      <c r="B350" s="2">
        <v>1</v>
      </c>
      <c r="C350" s="1" t="s">
        <v>65</v>
      </c>
      <c r="D350" s="3">
        <f t="shared" si="61"/>
        <v>4.8851978505129456E-4</v>
      </c>
      <c r="E350" s="3" t="str">
        <f t="shared" si="62"/>
        <v>~flä~</v>
      </c>
      <c r="F350" s="3" t="str">
        <f t="shared" si="63"/>
        <v>[flɛ]</v>
      </c>
      <c r="G350" s="5">
        <f t="shared" si="64"/>
        <v>3</v>
      </c>
      <c r="H350" s="5">
        <f t="shared" si="65"/>
        <v>3</v>
      </c>
      <c r="I350" s="5">
        <f t="shared" si="66"/>
        <v>3</v>
      </c>
      <c r="J350" s="3" cm="1">
        <f t="array" ref="J350">SUM(_xlfn._xlws.FILTER($D$2:$D$693,_xlfn.MAP($E$2:$E$693,_xlfn.LAMBDA(_xlpm.x,_xlpm.x=$E350))))</f>
        <v>4.8851978505129456E-4</v>
      </c>
      <c r="K350" s="3">
        <f t="shared" si="67"/>
        <v>1</v>
      </c>
      <c r="L350" s="3" cm="1">
        <f t="array" ref="L350">SUM(_xlfn._xlws.FILTER($D$2:$D$693,_xlfn.MAP($F$2:$F$693,_xlfn.LAMBDA(_xlpm.x,_xlpm.x=$F350))))</f>
        <v>4.8851978505129456E-4</v>
      </c>
      <c r="M350" s="3">
        <f t="shared" si="68"/>
        <v>1</v>
      </c>
      <c r="N350" s="3">
        <f t="shared" si="69"/>
        <v>0.21041093737452468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~fäh~ : [fɛː]</v>
      </c>
      <c r="B351" s="2">
        <v>1</v>
      </c>
      <c r="C351" s="1" t="s">
        <v>529</v>
      </c>
      <c r="D351" s="3">
        <f t="shared" si="61"/>
        <v>4.8851978505129456E-4</v>
      </c>
      <c r="E351" s="1" t="str">
        <f t="shared" si="62"/>
        <v>~fäh~</v>
      </c>
      <c r="F351" s="1" t="str">
        <f t="shared" si="63"/>
        <v>[fɛː]</v>
      </c>
      <c r="G351" s="5">
        <f t="shared" si="64"/>
        <v>3</v>
      </c>
      <c r="H351" s="5">
        <f t="shared" si="65"/>
        <v>3</v>
      </c>
      <c r="I351" s="5">
        <f t="shared" si="66"/>
        <v>3</v>
      </c>
      <c r="J351" s="3" cm="1">
        <f t="array" ref="J351">SUM(_xlfn._xlws.FILTER($D$2:$D$693,_xlfn.MAP($E$2:$E$693,_xlfn.LAMBDA(_xlpm.x,_xlpm.x=$E351))))</f>
        <v>4.8851978505129456E-4</v>
      </c>
      <c r="K351" s="3">
        <f t="shared" si="67"/>
        <v>1</v>
      </c>
      <c r="L351" s="3" cm="1">
        <f t="array" ref="L351">SUM(_xlfn._xlws.FILTER($D$2:$D$693,_xlfn.MAP($F$2:$F$693,_xlfn.LAMBDA(_xlpm.x,_xlpm.x=$F351))))</f>
        <v>4.8851978505129456E-4</v>
      </c>
      <c r="M351" s="3">
        <f t="shared" si="68"/>
        <v>1</v>
      </c>
      <c r="N351" s="3">
        <f t="shared" si="69"/>
        <v>0.21041093737452468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~feu~ : [fɔœ]</v>
      </c>
      <c r="B352" s="2">
        <v>1</v>
      </c>
      <c r="C352" s="1" t="s">
        <v>530</v>
      </c>
      <c r="D352" s="3">
        <f t="shared" si="61"/>
        <v>4.8851978505129456E-4</v>
      </c>
      <c r="E352" s="1" t="str">
        <f t="shared" si="62"/>
        <v>~feu~</v>
      </c>
      <c r="F352" s="1" t="str">
        <f t="shared" si="63"/>
        <v>[fɔœ]</v>
      </c>
      <c r="G352" s="5">
        <f t="shared" si="64"/>
        <v>3</v>
      </c>
      <c r="H352" s="5">
        <f t="shared" si="65"/>
        <v>3</v>
      </c>
      <c r="I352" s="5">
        <f t="shared" si="66"/>
        <v>3</v>
      </c>
      <c r="J352" s="3" cm="1">
        <f t="array" ref="J352">SUM(_xlfn._xlws.FILTER($D$2:$D$693,_xlfn.MAP($E$2:$E$693,_xlfn.LAMBDA(_xlpm.x,_xlpm.x=$E352))))</f>
        <v>4.8851978505129456E-4</v>
      </c>
      <c r="K352" s="3">
        <f t="shared" si="67"/>
        <v>1</v>
      </c>
      <c r="L352" s="3" cm="1">
        <f t="array" ref="L352">SUM(_xlfn._xlws.FILTER($D$2:$D$693,_xlfn.MAP($F$2:$F$693,_xlfn.LAMBDA(_xlpm.x,_xlpm.x=$F352))))</f>
        <v>4.8851978505129456E-4</v>
      </c>
      <c r="M352" s="3">
        <f t="shared" si="68"/>
        <v>1</v>
      </c>
      <c r="N352" s="3">
        <f t="shared" si="69"/>
        <v>0.21041093737452468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~fri~ : [fʁɪ]</v>
      </c>
      <c r="B353" s="2">
        <v>1</v>
      </c>
      <c r="C353" s="1" t="s">
        <v>451</v>
      </c>
      <c r="D353" s="3">
        <f t="shared" si="61"/>
        <v>4.8851978505129456E-4</v>
      </c>
      <c r="E353" s="1" t="str">
        <f t="shared" si="62"/>
        <v>~fri~</v>
      </c>
      <c r="F353" s="1" t="str">
        <f t="shared" si="63"/>
        <v>[fʁɪ]</v>
      </c>
      <c r="G353" s="5">
        <f t="shared" si="64"/>
        <v>3</v>
      </c>
      <c r="H353" s="5">
        <f t="shared" si="65"/>
        <v>3</v>
      </c>
      <c r="I353" s="5">
        <f t="shared" si="66"/>
        <v>3</v>
      </c>
      <c r="J353" s="3" cm="1">
        <f t="array" ref="J353">SUM(_xlfn._xlws.FILTER($D$2:$D$693,_xlfn.MAP($E$2:$E$693,_xlfn.LAMBDA(_xlpm.x,_xlpm.x=$E353))))</f>
        <v>4.8851978505129456E-4</v>
      </c>
      <c r="K353" s="3">
        <f t="shared" si="67"/>
        <v>1</v>
      </c>
      <c r="L353" s="3" cm="1">
        <f t="array" ref="L353">SUM(_xlfn._xlws.FILTER($D$2:$D$693,_xlfn.MAP($F$2:$F$693,_xlfn.LAMBDA(_xlpm.x,_xlpm.x=$F353))))</f>
        <v>4.8851978505129456E-4</v>
      </c>
      <c r="M353" s="3">
        <f t="shared" si="68"/>
        <v>1</v>
      </c>
      <c r="N353" s="3">
        <f t="shared" si="69"/>
        <v>0.21041093737452468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~fro~ : [fʁɔ]</v>
      </c>
      <c r="B354" s="2">
        <v>1</v>
      </c>
      <c r="C354" s="1" t="s">
        <v>452</v>
      </c>
      <c r="D354" s="3">
        <f t="shared" si="61"/>
        <v>4.8851978505129456E-4</v>
      </c>
      <c r="E354" s="3" t="str">
        <f t="shared" si="62"/>
        <v>~fro~</v>
      </c>
      <c r="F354" s="3" t="str">
        <f t="shared" si="63"/>
        <v>[fʁɔ]</v>
      </c>
      <c r="G354" s="5">
        <f t="shared" si="64"/>
        <v>3</v>
      </c>
      <c r="H354" s="5">
        <f t="shared" si="65"/>
        <v>3</v>
      </c>
      <c r="I354" s="5">
        <f t="shared" si="66"/>
        <v>3</v>
      </c>
      <c r="J354" s="3" cm="1">
        <f t="array" ref="J354">SUM(_xlfn._xlws.FILTER($D$2:$D$693,_xlfn.MAP($E$2:$E$693,_xlfn.LAMBDA(_xlpm.x,_xlpm.x=$E354))))</f>
        <v>4.8851978505129456E-4</v>
      </c>
      <c r="K354" s="3">
        <f t="shared" si="67"/>
        <v>1</v>
      </c>
      <c r="L354" s="3" cm="1">
        <f t="array" ref="L354">SUM(_xlfn._xlws.FILTER($D$2:$D$693,_xlfn.MAP($F$2:$F$693,_xlfn.LAMBDA(_xlpm.x,_xlpm.x=$F354))))</f>
        <v>4.8851978505129456E-4</v>
      </c>
      <c r="M354" s="3">
        <f t="shared" si="68"/>
        <v>1</v>
      </c>
      <c r="N354" s="3">
        <f t="shared" si="69"/>
        <v>0.21041093737452468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~hau~ : [haɔ]</v>
      </c>
      <c r="B355" s="2">
        <v>5</v>
      </c>
      <c r="C355" s="1" t="s">
        <v>87</v>
      </c>
      <c r="D355" s="3">
        <f t="shared" si="61"/>
        <v>2.4425989252564728E-3</v>
      </c>
      <c r="E355" s="1" t="str">
        <f t="shared" si="62"/>
        <v>~hau~</v>
      </c>
      <c r="F355" s="1" t="str">
        <f t="shared" si="63"/>
        <v>[haɔ]</v>
      </c>
      <c r="G355" s="5">
        <f t="shared" si="64"/>
        <v>3</v>
      </c>
      <c r="H355" s="5">
        <f t="shared" si="65"/>
        <v>3</v>
      </c>
      <c r="I355" s="5">
        <f t="shared" si="66"/>
        <v>3</v>
      </c>
      <c r="J355" s="3" cm="1">
        <f t="array" ref="J355">SUM(_xlfn._xlws.FILTER($D$2:$D$693,_xlfn.MAP($E$2:$E$693,_xlfn.LAMBDA(_xlpm.x,_xlpm.x=$E355))))</f>
        <v>2.4425989252564728E-3</v>
      </c>
      <c r="K355" s="3">
        <f t="shared" si="67"/>
        <v>1</v>
      </c>
      <c r="L355" s="3" cm="1">
        <f t="array" ref="L355">SUM(_xlfn._xlws.FILTER($D$2:$D$693,_xlfn.MAP($F$2:$F$693,_xlfn.LAMBDA(_xlpm.x,_xlpm.x=$F355))))</f>
        <v>2.4425989252564728E-3</v>
      </c>
      <c r="M355" s="3">
        <f t="shared" si="68"/>
        <v>1</v>
      </c>
      <c r="N355" s="3">
        <f t="shared" si="69"/>
        <v>0.54390438285473386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~hei~ : [haɛ]</v>
      </c>
      <c r="B356" s="2">
        <v>3</v>
      </c>
      <c r="C356" s="1" t="s">
        <v>88</v>
      </c>
      <c r="D356" s="3">
        <f t="shared" si="61"/>
        <v>1.4655593551538837E-3</v>
      </c>
      <c r="E356" s="1" t="str">
        <f t="shared" si="62"/>
        <v>~hei~</v>
      </c>
      <c r="F356" s="1" t="str">
        <f t="shared" si="63"/>
        <v>[haɛ]</v>
      </c>
      <c r="G356" s="5">
        <f t="shared" si="64"/>
        <v>3</v>
      </c>
      <c r="H356" s="5">
        <f t="shared" si="65"/>
        <v>3</v>
      </c>
      <c r="I356" s="5">
        <f t="shared" si="66"/>
        <v>3</v>
      </c>
      <c r="J356" s="3" cm="1">
        <f t="array" ref="J356">SUM(_xlfn._xlws.FILTER($D$2:$D$693,_xlfn.MAP($E$2:$E$693,_xlfn.LAMBDA(_xlpm.x,_xlpm.x=$E356))))</f>
        <v>1.4655593551538837E-3</v>
      </c>
      <c r="K356" s="3">
        <f t="shared" si="67"/>
        <v>1</v>
      </c>
      <c r="L356" s="3" cm="1">
        <f t="array" ref="L356">SUM(_xlfn._xlws.FILTER($D$2:$D$693,_xlfn.MAP($F$2:$F$693,_xlfn.LAMBDA(_xlpm.x,_xlpm.x=$F356))))</f>
        <v>1.4655593551538837E-3</v>
      </c>
      <c r="M356" s="3">
        <f t="shared" si="68"/>
        <v>1</v>
      </c>
      <c r="N356" s="3">
        <f t="shared" si="69"/>
        <v>0.42082187474904936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~hie~ : [hiː]</v>
      </c>
      <c r="B357" s="2">
        <v>2</v>
      </c>
      <c r="C357" s="1" t="s">
        <v>89</v>
      </c>
      <c r="D357" s="3">
        <f t="shared" si="61"/>
        <v>9.7703957010258913E-4</v>
      </c>
      <c r="E357" s="1" t="str">
        <f t="shared" si="62"/>
        <v>~hie~</v>
      </c>
      <c r="F357" s="1" t="str">
        <f t="shared" si="63"/>
        <v>[hiː]</v>
      </c>
      <c r="G357" s="5">
        <f t="shared" si="64"/>
        <v>3</v>
      </c>
      <c r="H357" s="5">
        <f t="shared" si="65"/>
        <v>3</v>
      </c>
      <c r="I357" s="5">
        <f t="shared" si="66"/>
        <v>3</v>
      </c>
      <c r="J357" s="3" cm="1">
        <f t="array" ref="J357">SUM(_xlfn._xlws.FILTER($D$2:$D$693,_xlfn.MAP($E$2:$E$693,_xlfn.LAMBDA(_xlpm.x,_xlpm.x=$E357))))</f>
        <v>9.7703957010258913E-4</v>
      </c>
      <c r="K357" s="3">
        <f t="shared" si="67"/>
        <v>1</v>
      </c>
      <c r="L357" s="3" cm="1">
        <f t="array" ref="L357">SUM(_xlfn._xlws.FILTER($D$2:$D$693,_xlfn.MAP($F$2:$F$693,_xlfn.LAMBDA(_xlpm.x,_xlpm.x=$F357))))</f>
        <v>9.7703957010258913E-4</v>
      </c>
      <c r="M357" s="3">
        <f t="shared" si="68"/>
        <v>1</v>
      </c>
      <c r="N357" s="3">
        <f t="shared" si="69"/>
        <v>0.33349344548020921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~kau~ : [kaɔ]</v>
      </c>
      <c r="B358" s="2">
        <v>2</v>
      </c>
      <c r="C358" s="1" t="s">
        <v>104</v>
      </c>
      <c r="D358" s="3">
        <f t="shared" si="61"/>
        <v>9.7703957010258913E-4</v>
      </c>
      <c r="E358" s="1" t="str">
        <f t="shared" si="62"/>
        <v>~kau~</v>
      </c>
      <c r="F358" s="1" t="str">
        <f t="shared" si="63"/>
        <v>[kaɔ]</v>
      </c>
      <c r="G358" s="5">
        <f t="shared" si="64"/>
        <v>3</v>
      </c>
      <c r="H358" s="5">
        <f t="shared" si="65"/>
        <v>3</v>
      </c>
      <c r="I358" s="5">
        <f t="shared" si="66"/>
        <v>3</v>
      </c>
      <c r="J358" s="3" cm="1">
        <f t="array" ref="J358">SUM(_xlfn._xlws.FILTER($D$2:$D$693,_xlfn.MAP($E$2:$E$693,_xlfn.LAMBDA(_xlpm.x,_xlpm.x=$E358))))</f>
        <v>9.7703957010258913E-4</v>
      </c>
      <c r="K358" s="3">
        <f t="shared" si="67"/>
        <v>1</v>
      </c>
      <c r="L358" s="3" cm="1">
        <f t="array" ref="L358">SUM(_xlfn._xlws.FILTER($D$2:$D$693,_xlfn.MAP($F$2:$F$693,_xlfn.LAMBDA(_xlpm.x,_xlpm.x=$F358))))</f>
        <v>9.7703957010258913E-4</v>
      </c>
      <c r="M358" s="3">
        <f t="shared" si="68"/>
        <v>1</v>
      </c>
      <c r="N358" s="3">
        <f t="shared" si="69"/>
        <v>0.33349344548020921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~kei~ : [kaɛ]</v>
      </c>
      <c r="B359" s="2">
        <v>2</v>
      </c>
      <c r="C359" s="1" t="s">
        <v>105</v>
      </c>
      <c r="D359" s="3">
        <f t="shared" si="61"/>
        <v>9.7703957010258913E-4</v>
      </c>
      <c r="E359" s="1" t="str">
        <f t="shared" si="62"/>
        <v>~kei~</v>
      </c>
      <c r="F359" s="1" t="str">
        <f t="shared" si="63"/>
        <v>[kaɛ]</v>
      </c>
      <c r="G359" s="5">
        <f t="shared" si="64"/>
        <v>3</v>
      </c>
      <c r="H359" s="5">
        <f t="shared" si="65"/>
        <v>3</v>
      </c>
      <c r="I359" s="5">
        <f t="shared" si="66"/>
        <v>3</v>
      </c>
      <c r="J359" s="3" cm="1">
        <f t="array" ref="J359">SUM(_xlfn._xlws.FILTER($D$2:$D$693,_xlfn.MAP($E$2:$E$693,_xlfn.LAMBDA(_xlpm.x,_xlpm.x=$E359))))</f>
        <v>9.7703957010258913E-4</v>
      </c>
      <c r="K359" s="3">
        <f t="shared" si="67"/>
        <v>1</v>
      </c>
      <c r="L359" s="3" cm="1">
        <f t="array" ref="L359">SUM(_xlfn._xlws.FILTER($D$2:$D$693,_xlfn.MAP($F$2:$F$693,_xlfn.LAMBDA(_xlpm.x,_xlpm.x=$F359))))</f>
        <v>9.7703957010258913E-4</v>
      </c>
      <c r="M359" s="3">
        <f t="shared" si="68"/>
        <v>1</v>
      </c>
      <c r="N359" s="3">
        <f t="shared" si="69"/>
        <v>0.33349344548020921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~cke~ : [ke]</v>
      </c>
      <c r="B360" s="2">
        <v>2</v>
      </c>
      <c r="C360" s="1" t="s">
        <v>535</v>
      </c>
      <c r="D360" s="3">
        <f t="shared" si="61"/>
        <v>9.7703957010258913E-4</v>
      </c>
      <c r="E360" s="1" t="str">
        <f t="shared" si="62"/>
        <v>~cke~</v>
      </c>
      <c r="F360" s="1" t="str">
        <f t="shared" si="63"/>
        <v>[ke]</v>
      </c>
      <c r="G360" s="5">
        <f t="shared" si="64"/>
        <v>3</v>
      </c>
      <c r="H360" s="5">
        <f t="shared" si="65"/>
        <v>2</v>
      </c>
      <c r="I360" s="5">
        <f t="shared" si="66"/>
        <v>3</v>
      </c>
      <c r="J360" s="3" cm="1">
        <f t="array" ref="J360">SUM(_xlfn._xlws.FILTER($D$2:$D$693,_xlfn.MAP($E$2:$E$693,_xlfn.LAMBDA(_xlpm.x,_xlpm.x=$E360))))</f>
        <v>9.7703957010258913E-4</v>
      </c>
      <c r="K360" s="3">
        <f t="shared" si="67"/>
        <v>1</v>
      </c>
      <c r="L360" s="3" cm="1">
        <f t="array" ref="L360">SUM(_xlfn._xlws.FILTER($D$2:$D$693,_xlfn.MAP($F$2:$F$693,_xlfn.LAMBDA(_xlpm.x,_xlpm.x=$F360))))</f>
        <v>9.7703957010258913E-4</v>
      </c>
      <c r="M360" s="3">
        <f t="shared" si="68"/>
        <v>1</v>
      </c>
      <c r="N360" s="3">
        <f t="shared" si="69"/>
        <v>0.28725561847890652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~klu~ : [klʊ]</v>
      </c>
      <c r="B361" s="2">
        <v>1</v>
      </c>
      <c r="C361" s="1" t="s">
        <v>456</v>
      </c>
      <c r="D361" s="3">
        <f t="shared" si="61"/>
        <v>4.8851978505129456E-4</v>
      </c>
      <c r="E361" s="1" t="str">
        <f t="shared" si="62"/>
        <v>~klu~</v>
      </c>
      <c r="F361" s="1" t="str">
        <f t="shared" si="63"/>
        <v>[klʊ]</v>
      </c>
      <c r="G361" s="5">
        <f t="shared" si="64"/>
        <v>3</v>
      </c>
      <c r="H361" s="5">
        <f t="shared" si="65"/>
        <v>3</v>
      </c>
      <c r="I361" s="5">
        <f t="shared" si="66"/>
        <v>3</v>
      </c>
      <c r="J361" s="3" cm="1">
        <f t="array" ref="J361">SUM(_xlfn._xlws.FILTER($D$2:$D$693,_xlfn.MAP($E$2:$E$693,_xlfn.LAMBDA(_xlpm.x,_xlpm.x=$E361))))</f>
        <v>4.8851978505129456E-4</v>
      </c>
      <c r="K361" s="3">
        <f t="shared" si="67"/>
        <v>1</v>
      </c>
      <c r="L361" s="3" cm="1">
        <f t="array" ref="L361">SUM(_xlfn._xlws.FILTER($D$2:$D$693,_xlfn.MAP($F$2:$F$693,_xlfn.LAMBDA(_xlpm.x,_xlpm.x=$F361))))</f>
        <v>4.8851978505129456E-4</v>
      </c>
      <c r="M361" s="3">
        <f t="shared" si="68"/>
        <v>1</v>
      </c>
      <c r="N361" s="3">
        <f t="shared" si="69"/>
        <v>0.21041093737452468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~kno~ : [knɔ]</v>
      </c>
      <c r="B362" s="2">
        <v>1</v>
      </c>
      <c r="C362" s="1" t="s">
        <v>108</v>
      </c>
      <c r="D362" s="3">
        <f t="shared" si="61"/>
        <v>4.8851978505129456E-4</v>
      </c>
      <c r="E362" s="1" t="str">
        <f t="shared" si="62"/>
        <v>~kno~</v>
      </c>
      <c r="F362" s="1" t="str">
        <f t="shared" si="63"/>
        <v>[knɔ]</v>
      </c>
      <c r="G362" s="5">
        <f t="shared" si="64"/>
        <v>3</v>
      </c>
      <c r="H362" s="5">
        <f t="shared" si="65"/>
        <v>3</v>
      </c>
      <c r="I362" s="5">
        <f t="shared" si="66"/>
        <v>3</v>
      </c>
      <c r="J362" s="3" cm="1">
        <f t="array" ref="J362">SUM(_xlfn._xlws.FILTER($D$2:$D$693,_xlfn.MAP($E$2:$E$693,_xlfn.LAMBDA(_xlpm.x,_xlpm.x=$E362))))</f>
        <v>4.8851978505129456E-4</v>
      </c>
      <c r="K362" s="3">
        <f t="shared" si="67"/>
        <v>1</v>
      </c>
      <c r="L362" s="3" cm="1">
        <f t="array" ref="L362">SUM(_xlfn._xlws.FILTER($D$2:$D$693,_xlfn.MAP($F$2:$F$693,_xlfn.LAMBDA(_xlpm.x,_xlpm.x=$F362))))</f>
        <v>4.8851978505129456E-4</v>
      </c>
      <c r="M362" s="3">
        <f t="shared" si="68"/>
        <v>1</v>
      </c>
      <c r="N362" s="3">
        <f t="shared" si="69"/>
        <v>0.21041093737452468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~kti~ : [ktsi]</v>
      </c>
      <c r="B363" s="2">
        <v>1</v>
      </c>
      <c r="C363" s="1" t="s">
        <v>112</v>
      </c>
      <c r="D363" s="3">
        <f t="shared" si="61"/>
        <v>4.8851978505129456E-4</v>
      </c>
      <c r="E363" s="1" t="str">
        <f t="shared" si="62"/>
        <v>~kti~</v>
      </c>
      <c r="F363" s="1" t="str">
        <f t="shared" si="63"/>
        <v>[ktsi]</v>
      </c>
      <c r="G363" s="5">
        <f t="shared" si="64"/>
        <v>3</v>
      </c>
      <c r="H363" s="5">
        <f t="shared" si="65"/>
        <v>4</v>
      </c>
      <c r="I363" s="5">
        <f t="shared" si="66"/>
        <v>4</v>
      </c>
      <c r="J363" s="3" cm="1">
        <f t="array" ref="J363">SUM(_xlfn._xlws.FILTER($D$2:$D$693,_xlfn.MAP($E$2:$E$693,_xlfn.LAMBDA(_xlpm.x,_xlpm.x=$E363))))</f>
        <v>4.8851978505129456E-4</v>
      </c>
      <c r="K363" s="3">
        <f t="shared" si="67"/>
        <v>1</v>
      </c>
      <c r="L363" s="3" cm="1">
        <f t="array" ref="L363">SUM(_xlfn._xlws.FILTER($D$2:$D$693,_xlfn.MAP($F$2:$F$693,_xlfn.LAMBDA(_xlpm.x,_xlpm.x=$F363))))</f>
        <v>4.8851978505129456E-4</v>
      </c>
      <c r="M363" s="3">
        <f t="shared" si="68"/>
        <v>1</v>
      </c>
      <c r="N363" s="3">
        <f t="shared" si="69"/>
        <v>0.2342468675289098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~qua~ : [kva]</v>
      </c>
      <c r="B364" s="2">
        <v>1</v>
      </c>
      <c r="C364" s="1" t="s">
        <v>458</v>
      </c>
      <c r="D364" s="3">
        <f t="shared" si="61"/>
        <v>4.8851978505129456E-4</v>
      </c>
      <c r="E364" s="3" t="str">
        <f t="shared" si="62"/>
        <v>~qua~</v>
      </c>
      <c r="F364" s="3" t="str">
        <f t="shared" si="63"/>
        <v>[kva]</v>
      </c>
      <c r="G364" s="5">
        <f t="shared" si="64"/>
        <v>3</v>
      </c>
      <c r="H364" s="5">
        <f t="shared" si="65"/>
        <v>3</v>
      </c>
      <c r="I364" s="5">
        <f t="shared" si="66"/>
        <v>3</v>
      </c>
      <c r="J364" s="3" cm="1">
        <f t="array" ref="J364">SUM(_xlfn._xlws.FILTER($D$2:$D$693,_xlfn.MAP($E$2:$E$693,_xlfn.LAMBDA(_xlpm.x,_xlpm.x=$E364))))</f>
        <v>4.8851978505129456E-4</v>
      </c>
      <c r="K364" s="3">
        <f t="shared" si="67"/>
        <v>1</v>
      </c>
      <c r="L364" s="3" cm="1">
        <f t="array" ref="L364">SUM(_xlfn._xlws.FILTER($D$2:$D$693,_xlfn.MAP($F$2:$F$693,_xlfn.LAMBDA(_xlpm.x,_xlpm.x=$F364))))</f>
        <v>4.8851978505129456E-4</v>
      </c>
      <c r="M364" s="3">
        <f t="shared" si="68"/>
        <v>1</v>
      </c>
      <c r="N364" s="3">
        <f t="shared" si="69"/>
        <v>0.21041093737452468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~quo~ : [kvo]</v>
      </c>
      <c r="B365" s="2">
        <v>1</v>
      </c>
      <c r="C365" s="1" t="s">
        <v>545</v>
      </c>
      <c r="D365" s="3">
        <f t="shared" si="61"/>
        <v>4.8851978505129456E-4</v>
      </c>
      <c r="E365" s="3" t="str">
        <f t="shared" si="62"/>
        <v>~quo~</v>
      </c>
      <c r="F365" s="3" t="str">
        <f t="shared" si="63"/>
        <v>[kvo]</v>
      </c>
      <c r="G365" s="5">
        <f t="shared" si="64"/>
        <v>3</v>
      </c>
      <c r="H365" s="5">
        <f t="shared" si="65"/>
        <v>3</v>
      </c>
      <c r="I365" s="5">
        <f t="shared" si="66"/>
        <v>3</v>
      </c>
      <c r="J365" s="3" cm="1">
        <f t="array" ref="J365">SUM(_xlfn._xlws.FILTER($D$2:$D$693,_xlfn.MAP($E$2:$E$693,_xlfn.LAMBDA(_xlpm.x,_xlpm.x=$E365))))</f>
        <v>4.8851978505129456E-4</v>
      </c>
      <c r="K365" s="3">
        <f t="shared" si="67"/>
        <v>1</v>
      </c>
      <c r="L365" s="3" cm="1">
        <f t="array" ref="L365">SUM(_xlfn._xlws.FILTER($D$2:$D$693,_xlfn.MAP($F$2:$F$693,_xlfn.LAMBDA(_xlpm.x,_xlpm.x=$F365))))</f>
        <v>4.8851978505129456E-4</v>
      </c>
      <c r="M365" s="3">
        <f t="shared" si="68"/>
        <v>1</v>
      </c>
      <c r="N365" s="3">
        <f t="shared" si="69"/>
        <v>0.21041093737452468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~kra~ : [kʁa]</v>
      </c>
      <c r="B366" s="2">
        <v>2</v>
      </c>
      <c r="C366" s="1" t="s">
        <v>460</v>
      </c>
      <c r="D366" s="3">
        <f t="shared" si="61"/>
        <v>9.7703957010258913E-4</v>
      </c>
      <c r="E366" s="3" t="str">
        <f t="shared" si="62"/>
        <v>~kra~</v>
      </c>
      <c r="F366" s="3" t="str">
        <f t="shared" si="63"/>
        <v>[kʁa]</v>
      </c>
      <c r="G366" s="5">
        <f t="shared" si="64"/>
        <v>3</v>
      </c>
      <c r="H366" s="5">
        <f t="shared" si="65"/>
        <v>3</v>
      </c>
      <c r="I366" s="5">
        <f t="shared" si="66"/>
        <v>3</v>
      </c>
      <c r="J366" s="3" cm="1">
        <f t="array" ref="J366">SUM(_xlfn._xlws.FILTER($D$2:$D$693,_xlfn.MAP($E$2:$E$693,_xlfn.LAMBDA(_xlpm.x,_xlpm.x=$E366))))</f>
        <v>9.7703957010258913E-4</v>
      </c>
      <c r="K366" s="3">
        <f t="shared" si="67"/>
        <v>1</v>
      </c>
      <c r="L366" s="3" cm="1">
        <f t="array" ref="L366">SUM(_xlfn._xlws.FILTER($D$2:$D$693,_xlfn.MAP($F$2:$F$693,_xlfn.LAMBDA(_xlpm.x,_xlpm.x=$F366))))</f>
        <v>9.7703957010258913E-4</v>
      </c>
      <c r="M366" s="3">
        <f t="shared" si="68"/>
        <v>1</v>
      </c>
      <c r="N366" s="3">
        <f t="shared" si="69"/>
        <v>0.33349344548020921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~lau~ : [laɔ]</v>
      </c>
      <c r="B367" s="2">
        <v>3</v>
      </c>
      <c r="C367" s="1" t="s">
        <v>128</v>
      </c>
      <c r="D367" s="3">
        <f t="shared" si="61"/>
        <v>1.4655593551538837E-3</v>
      </c>
      <c r="E367" s="3" t="str">
        <f t="shared" si="62"/>
        <v>~lau~</v>
      </c>
      <c r="F367" s="3" t="str">
        <f t="shared" si="63"/>
        <v>[laɔ]</v>
      </c>
      <c r="G367" s="5">
        <f t="shared" si="64"/>
        <v>3</v>
      </c>
      <c r="H367" s="5">
        <f t="shared" si="65"/>
        <v>3</v>
      </c>
      <c r="I367" s="5">
        <f t="shared" si="66"/>
        <v>3</v>
      </c>
      <c r="J367" s="3" cm="1">
        <f t="array" ref="J367">SUM(_xlfn._xlws.FILTER($D$2:$D$693,_xlfn.MAP($E$2:$E$693,_xlfn.LAMBDA(_xlpm.x,_xlpm.x=$E367))))</f>
        <v>1.4655593551538837E-3</v>
      </c>
      <c r="K367" s="3">
        <f t="shared" si="67"/>
        <v>1</v>
      </c>
      <c r="L367" s="3" cm="1">
        <f t="array" ref="L367">SUM(_xlfn._xlws.FILTER($D$2:$D$693,_xlfn.MAP($F$2:$F$693,_xlfn.LAMBDA(_xlpm.x,_xlpm.x=$F367))))</f>
        <v>1.4655593551538837E-3</v>
      </c>
      <c r="M367" s="3">
        <f t="shared" si="68"/>
        <v>1</v>
      </c>
      <c r="N367" s="3">
        <f t="shared" si="69"/>
        <v>0.42082187474904936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~lbe~ : [lbe]</v>
      </c>
      <c r="B368" s="2">
        <v>1</v>
      </c>
      <c r="C368" s="1" t="s">
        <v>550</v>
      </c>
      <c r="D368" s="3">
        <f t="shared" si="61"/>
        <v>4.8851978505129456E-4</v>
      </c>
      <c r="E368" s="1" t="str">
        <f t="shared" si="62"/>
        <v>~lbe~</v>
      </c>
      <c r="F368" s="1" t="str">
        <f t="shared" si="63"/>
        <v>[lbe]</v>
      </c>
      <c r="G368" s="5">
        <f t="shared" si="64"/>
        <v>3</v>
      </c>
      <c r="H368" s="5">
        <f t="shared" si="65"/>
        <v>3</v>
      </c>
      <c r="I368" s="5">
        <f t="shared" si="66"/>
        <v>3</v>
      </c>
      <c r="J368" s="3" cm="1">
        <f t="array" ref="J368">SUM(_xlfn._xlws.FILTER($D$2:$D$693,_xlfn.MAP($E$2:$E$693,_xlfn.LAMBDA(_xlpm.x,_xlpm.x=$E368))))</f>
        <v>4.8851978505129456E-4</v>
      </c>
      <c r="K368" s="3">
        <f t="shared" si="67"/>
        <v>1</v>
      </c>
      <c r="L368" s="3" cm="1">
        <f t="array" ref="L368">SUM(_xlfn._xlws.FILTER($D$2:$D$693,_xlfn.MAP($F$2:$F$693,_xlfn.LAMBDA(_xlpm.x,_xlpm.x=$F368))))</f>
        <v>4.8851978505129456E-4</v>
      </c>
      <c r="M368" s="3">
        <f t="shared" si="68"/>
        <v>1</v>
      </c>
      <c r="N368" s="3">
        <f t="shared" si="69"/>
        <v>0.21041093737452468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~lda~ : [ldaː]</v>
      </c>
      <c r="B369" s="2">
        <v>1</v>
      </c>
      <c r="C369" s="1" t="s">
        <v>132</v>
      </c>
      <c r="D369" s="3">
        <f t="shared" si="61"/>
        <v>4.8851978505129456E-4</v>
      </c>
      <c r="E369" s="1" t="str">
        <f t="shared" si="62"/>
        <v>~lda~</v>
      </c>
      <c r="F369" s="1" t="str">
        <f t="shared" si="63"/>
        <v>[ldaː]</v>
      </c>
      <c r="G369" s="5">
        <f t="shared" si="64"/>
        <v>3</v>
      </c>
      <c r="H369" s="5">
        <f t="shared" si="65"/>
        <v>4</v>
      </c>
      <c r="I369" s="5">
        <f t="shared" si="66"/>
        <v>4</v>
      </c>
      <c r="J369" s="3" cm="1">
        <f t="array" ref="J369">SUM(_xlfn._xlws.FILTER($D$2:$D$693,_xlfn.MAP($E$2:$E$693,_xlfn.LAMBDA(_xlpm.x,_xlpm.x=$E369))))</f>
        <v>4.8851978505129456E-4</v>
      </c>
      <c r="K369" s="3">
        <f t="shared" si="67"/>
        <v>1</v>
      </c>
      <c r="L369" s="3" cm="1">
        <f t="array" ref="L369">SUM(_xlfn._xlws.FILTER($D$2:$D$693,_xlfn.MAP($F$2:$F$693,_xlfn.LAMBDA(_xlpm.x,_xlpm.x=$F369))))</f>
        <v>4.8851978505129456E-4</v>
      </c>
      <c r="M369" s="3">
        <f t="shared" si="68"/>
        <v>1</v>
      </c>
      <c r="N369" s="3">
        <f t="shared" si="69"/>
        <v>0.2342468675289098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~ldu~ : [ldʊ]</v>
      </c>
      <c r="B370" s="2">
        <v>1</v>
      </c>
      <c r="C370" s="1" t="s">
        <v>133</v>
      </c>
      <c r="D370" s="3">
        <f t="shared" si="61"/>
        <v>4.8851978505129456E-4</v>
      </c>
      <c r="E370" s="1" t="str">
        <f t="shared" si="62"/>
        <v>~ldu~</v>
      </c>
      <c r="F370" s="1" t="str">
        <f t="shared" si="63"/>
        <v>[ldʊ]</v>
      </c>
      <c r="G370" s="5">
        <f t="shared" si="64"/>
        <v>3</v>
      </c>
      <c r="H370" s="5">
        <f t="shared" si="65"/>
        <v>3</v>
      </c>
      <c r="I370" s="5">
        <f t="shared" si="66"/>
        <v>3</v>
      </c>
      <c r="J370" s="3" cm="1">
        <f t="array" ref="J370">SUM(_xlfn._xlws.FILTER($D$2:$D$693,_xlfn.MAP($E$2:$E$693,_xlfn.LAMBDA(_xlpm.x,_xlpm.x=$E370))))</f>
        <v>4.8851978505129456E-4</v>
      </c>
      <c r="K370" s="3">
        <f t="shared" si="67"/>
        <v>1</v>
      </c>
      <c r="L370" s="3" cm="1">
        <f t="array" ref="L370">SUM(_xlfn._xlws.FILTER($D$2:$D$693,_xlfn.MAP($F$2:$F$693,_xlfn.LAMBDA(_xlpm.x,_xlpm.x=$F370))))</f>
        <v>4.8851978505129456E-4</v>
      </c>
      <c r="M370" s="3">
        <f t="shared" si="68"/>
        <v>1</v>
      </c>
      <c r="N370" s="3">
        <f t="shared" si="69"/>
        <v>0.21041093737452468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~lfe~ : [lfe]</v>
      </c>
      <c r="B371" s="2">
        <v>1</v>
      </c>
      <c r="C371" s="1" t="s">
        <v>552</v>
      </c>
      <c r="D371" s="3">
        <f t="shared" si="61"/>
        <v>4.8851978505129456E-4</v>
      </c>
      <c r="E371" s="1" t="str">
        <f t="shared" si="62"/>
        <v>~lfe~</v>
      </c>
      <c r="F371" s="1" t="str">
        <f t="shared" si="63"/>
        <v>[lfe]</v>
      </c>
      <c r="G371" s="5">
        <f t="shared" si="64"/>
        <v>3</v>
      </c>
      <c r="H371" s="5">
        <f t="shared" si="65"/>
        <v>3</v>
      </c>
      <c r="I371" s="5">
        <f t="shared" si="66"/>
        <v>3</v>
      </c>
      <c r="J371" s="3" cm="1">
        <f t="array" ref="J371">SUM(_xlfn._xlws.FILTER($D$2:$D$693,_xlfn.MAP($E$2:$E$693,_xlfn.LAMBDA(_xlpm.x,_xlpm.x=$E371))))</f>
        <v>4.8851978505129456E-4</v>
      </c>
      <c r="K371" s="3">
        <f t="shared" si="67"/>
        <v>1</v>
      </c>
      <c r="L371" s="3" cm="1">
        <f t="array" ref="L371">SUM(_xlfn._xlws.FILTER($D$2:$D$693,_xlfn.MAP($F$2:$F$693,_xlfn.LAMBDA(_xlpm.x,_xlpm.x=$F371))))</f>
        <v>4.8851978505129456E-4</v>
      </c>
      <c r="M371" s="3">
        <f t="shared" si="68"/>
        <v>1</v>
      </c>
      <c r="N371" s="3">
        <f t="shared" si="69"/>
        <v>0.21041093737452468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~lke~ : [lke]</v>
      </c>
      <c r="B372" s="2">
        <v>1</v>
      </c>
      <c r="C372" s="1" t="s">
        <v>557</v>
      </c>
      <c r="D372" s="3">
        <f t="shared" si="61"/>
        <v>4.8851978505129456E-4</v>
      </c>
      <c r="E372" s="1" t="str">
        <f t="shared" si="62"/>
        <v>~lke~</v>
      </c>
      <c r="F372" s="1" t="str">
        <f t="shared" si="63"/>
        <v>[lke]</v>
      </c>
      <c r="G372" s="5">
        <f t="shared" si="64"/>
        <v>3</v>
      </c>
      <c r="H372" s="5">
        <f t="shared" si="65"/>
        <v>3</v>
      </c>
      <c r="I372" s="5">
        <f t="shared" si="66"/>
        <v>3</v>
      </c>
      <c r="J372" s="3" cm="1">
        <f t="array" ref="J372">SUM(_xlfn._xlws.FILTER($D$2:$D$693,_xlfn.MAP($E$2:$E$693,_xlfn.LAMBDA(_xlpm.x,_xlpm.x=$E372))))</f>
        <v>4.8851978505129456E-4</v>
      </c>
      <c r="K372" s="3">
        <f t="shared" si="67"/>
        <v>1</v>
      </c>
      <c r="L372" s="3" cm="1">
        <f t="array" ref="L372">SUM(_xlfn._xlws.FILTER($D$2:$D$693,_xlfn.MAP($F$2:$F$693,_xlfn.LAMBDA(_xlpm.x,_xlpm.x=$F372))))</f>
        <v>4.8851978505129456E-4</v>
      </c>
      <c r="M372" s="3">
        <f t="shared" si="68"/>
        <v>1</v>
      </c>
      <c r="N372" s="3">
        <f t="shared" si="69"/>
        <v>0.21041093737452468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~lte~ : [lte]</v>
      </c>
      <c r="B373" s="2">
        <v>3</v>
      </c>
      <c r="C373" s="1" t="s">
        <v>558</v>
      </c>
      <c r="D373" s="3">
        <f t="shared" si="61"/>
        <v>1.4655593551538837E-3</v>
      </c>
      <c r="E373" s="3" t="str">
        <f t="shared" si="62"/>
        <v>~lte~</v>
      </c>
      <c r="F373" s="3" t="str">
        <f t="shared" si="63"/>
        <v>[lte]</v>
      </c>
      <c r="G373" s="5">
        <f t="shared" si="64"/>
        <v>3</v>
      </c>
      <c r="H373" s="5">
        <f t="shared" si="65"/>
        <v>3</v>
      </c>
      <c r="I373" s="5">
        <f t="shared" si="66"/>
        <v>3</v>
      </c>
      <c r="J373" s="3" cm="1">
        <f t="array" ref="J373">SUM(_xlfn._xlws.FILTER($D$2:$D$693,_xlfn.MAP($E$2:$E$693,_xlfn.LAMBDA(_xlpm.x,_xlpm.x=$E373))))</f>
        <v>1.4655593551538837E-3</v>
      </c>
      <c r="K373" s="3">
        <f t="shared" si="67"/>
        <v>1</v>
      </c>
      <c r="L373" s="3" cm="1">
        <f t="array" ref="L373">SUM(_xlfn._xlws.FILTER($D$2:$D$693,_xlfn.MAP($F$2:$F$693,_xlfn.LAMBDA(_xlpm.x,_xlpm.x=$F373))))</f>
        <v>1.4655593551538837E-3</v>
      </c>
      <c r="M373" s="3">
        <f t="shared" si="68"/>
        <v>1</v>
      </c>
      <c r="N373" s="3">
        <f t="shared" si="69"/>
        <v>0.42082187474904936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~lti~ : [lti]</v>
      </c>
      <c r="B374" s="2">
        <v>1</v>
      </c>
      <c r="C374" s="1" t="s">
        <v>149</v>
      </c>
      <c r="D374" s="3">
        <f t="shared" si="61"/>
        <v>4.8851978505129456E-4</v>
      </c>
      <c r="E374" s="1" t="str">
        <f t="shared" si="62"/>
        <v>~lti~</v>
      </c>
      <c r="F374" s="1" t="str">
        <f t="shared" si="63"/>
        <v>[lti]</v>
      </c>
      <c r="G374" s="5">
        <f t="shared" si="64"/>
        <v>3</v>
      </c>
      <c r="H374" s="5">
        <f t="shared" si="65"/>
        <v>3</v>
      </c>
      <c r="I374" s="5">
        <f t="shared" si="66"/>
        <v>3</v>
      </c>
      <c r="J374" s="3" cm="1">
        <f t="array" ref="J374">SUM(_xlfn._xlws.FILTER($D$2:$D$693,_xlfn.MAP($E$2:$E$693,_xlfn.LAMBDA(_xlpm.x,_xlpm.x=$E374))))</f>
        <v>4.8851978505129456E-4</v>
      </c>
      <c r="K374" s="3">
        <f t="shared" si="67"/>
        <v>1</v>
      </c>
      <c r="L374" s="3" cm="1">
        <f t="array" ref="L374">SUM(_xlfn._xlws.FILTER($D$2:$D$693,_xlfn.MAP($F$2:$F$693,_xlfn.LAMBDA(_xlpm.x,_xlpm.x=$F374))))</f>
        <v>4.8851978505129456E-4</v>
      </c>
      <c r="M374" s="3">
        <f t="shared" si="68"/>
        <v>1</v>
      </c>
      <c r="N374" s="3">
        <f t="shared" si="69"/>
        <v>0.21041093737452468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~ltu~ : [ltʊ]</v>
      </c>
      <c r="B375" s="2">
        <v>1</v>
      </c>
      <c r="C375" s="1" t="s">
        <v>559</v>
      </c>
      <c r="D375" s="3">
        <f t="shared" si="61"/>
        <v>4.8851978505129456E-4</v>
      </c>
      <c r="E375" s="1" t="str">
        <f t="shared" si="62"/>
        <v>~ltu~</v>
      </c>
      <c r="F375" s="1" t="str">
        <f t="shared" si="63"/>
        <v>[ltʊ]</v>
      </c>
      <c r="G375" s="5">
        <f t="shared" si="64"/>
        <v>3</v>
      </c>
      <c r="H375" s="5">
        <f t="shared" si="65"/>
        <v>3</v>
      </c>
      <c r="I375" s="5">
        <f t="shared" si="66"/>
        <v>3</v>
      </c>
      <c r="J375" s="3" cm="1">
        <f t="array" ref="J375">SUM(_xlfn._xlws.FILTER($D$2:$D$693,_xlfn.MAP($E$2:$E$693,_xlfn.LAMBDA(_xlpm.x,_xlpm.x=$E375))))</f>
        <v>4.8851978505129456E-4</v>
      </c>
      <c r="K375" s="3">
        <f t="shared" si="67"/>
        <v>1</v>
      </c>
      <c r="L375" s="3" cm="1">
        <f t="array" ref="L375">SUM(_xlfn._xlws.FILTER($D$2:$D$693,_xlfn.MAP($F$2:$F$693,_xlfn.LAMBDA(_xlpm.x,_xlpm.x=$F375))))</f>
        <v>4.8851978505129456E-4</v>
      </c>
      <c r="M375" s="3">
        <f t="shared" si="68"/>
        <v>1</v>
      </c>
      <c r="N375" s="3">
        <f t="shared" si="69"/>
        <v>0.21041093737452468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~ler~ : [lɐ]</v>
      </c>
      <c r="B376" s="2">
        <v>1</v>
      </c>
      <c r="C376" s="1" t="s">
        <v>155</v>
      </c>
      <c r="D376" s="3">
        <f t="shared" si="61"/>
        <v>4.8851978505129456E-4</v>
      </c>
      <c r="E376" s="1" t="str">
        <f t="shared" si="62"/>
        <v>~ler~</v>
      </c>
      <c r="F376" s="1" t="str">
        <f t="shared" si="63"/>
        <v>[lɐ]</v>
      </c>
      <c r="G376" s="5">
        <f t="shared" si="64"/>
        <v>3</v>
      </c>
      <c r="H376" s="5">
        <f t="shared" si="65"/>
        <v>2</v>
      </c>
      <c r="I376" s="5">
        <f t="shared" si="66"/>
        <v>3</v>
      </c>
      <c r="J376" s="3" cm="1">
        <f t="array" ref="J376">SUM(_xlfn._xlws.FILTER($D$2:$D$693,_xlfn.MAP($E$2:$E$693,_xlfn.LAMBDA(_xlpm.x,_xlpm.x=$E376))))</f>
        <v>4.8851978505129456E-4</v>
      </c>
      <c r="K376" s="3">
        <f t="shared" si="67"/>
        <v>1</v>
      </c>
      <c r="L376" s="3" cm="1">
        <f t="array" ref="L376">SUM(_xlfn._xlws.FILTER($D$2:$D$693,_xlfn.MAP($F$2:$F$693,_xlfn.LAMBDA(_xlpm.x,_xlpm.x=$F376))))</f>
        <v>4.8851978505129456E-4</v>
      </c>
      <c r="M376" s="3">
        <f t="shared" si="68"/>
        <v>1</v>
      </c>
      <c r="N376" s="3">
        <f t="shared" si="69"/>
        <v>0.18123811657891309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~mau~ : [maɔ]</v>
      </c>
      <c r="B377" s="2">
        <v>1</v>
      </c>
      <c r="C377" s="1" t="s">
        <v>163</v>
      </c>
      <c r="D377" s="3">
        <f t="shared" si="61"/>
        <v>4.8851978505129456E-4</v>
      </c>
      <c r="E377" s="3" t="str">
        <f t="shared" si="62"/>
        <v>~mau~</v>
      </c>
      <c r="F377" s="3" t="str">
        <f t="shared" si="63"/>
        <v>[maɔ]</v>
      </c>
      <c r="G377" s="5">
        <f t="shared" si="64"/>
        <v>3</v>
      </c>
      <c r="H377" s="5">
        <f t="shared" si="65"/>
        <v>3</v>
      </c>
      <c r="I377" s="5">
        <f t="shared" si="66"/>
        <v>3</v>
      </c>
      <c r="J377" s="3" cm="1">
        <f t="array" ref="J377">SUM(_xlfn._xlws.FILTER($D$2:$D$693,_xlfn.MAP($E$2:$E$693,_xlfn.LAMBDA(_xlpm.x,_xlpm.x=$E377))))</f>
        <v>4.8851978505129456E-4</v>
      </c>
      <c r="K377" s="3">
        <f t="shared" si="67"/>
        <v>1</v>
      </c>
      <c r="L377" s="3" cm="1">
        <f t="array" ref="L377">SUM(_xlfn._xlws.FILTER($D$2:$D$693,_xlfn.MAP($F$2:$F$693,_xlfn.LAMBDA(_xlpm.x,_xlpm.x=$F377))))</f>
        <v>4.8851978505129456E-4</v>
      </c>
      <c r="M377" s="3">
        <f t="shared" si="68"/>
        <v>1</v>
      </c>
      <c r="N377" s="3">
        <f t="shared" si="69"/>
        <v>0.21041093737452468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~mei~ : [maɛ]</v>
      </c>
      <c r="B378" s="2">
        <v>4</v>
      </c>
      <c r="C378" s="1" t="s">
        <v>164</v>
      </c>
      <c r="D378" s="3">
        <f t="shared" si="61"/>
        <v>1.9540791402051783E-3</v>
      </c>
      <c r="E378" s="1" t="str">
        <f t="shared" si="62"/>
        <v>~mei~</v>
      </c>
      <c r="F378" s="1" t="str">
        <f t="shared" si="63"/>
        <v>[maɛ]</v>
      </c>
      <c r="G378" s="5">
        <f t="shared" si="64"/>
        <v>3</v>
      </c>
      <c r="H378" s="5">
        <f t="shared" si="65"/>
        <v>3</v>
      </c>
      <c r="I378" s="5">
        <f t="shared" si="66"/>
        <v>3</v>
      </c>
      <c r="J378" s="3" cm="1">
        <f t="array" ref="J378">SUM(_xlfn._xlws.FILTER($D$2:$D$693,_xlfn.MAP($E$2:$E$693,_xlfn.LAMBDA(_xlpm.x,_xlpm.x=$E378))))</f>
        <v>1.9540791402051783E-3</v>
      </c>
      <c r="K378" s="3">
        <f t="shared" si="67"/>
        <v>1</v>
      </c>
      <c r="L378" s="3" cm="1">
        <f t="array" ref="L378">SUM(_xlfn._xlws.FILTER($D$2:$D$693,_xlfn.MAP($F$2:$F$693,_xlfn.LAMBDA(_xlpm.x,_xlpm.x=$F378))))</f>
        <v>1.9540791402051783E-3</v>
      </c>
      <c r="M378" s="3">
        <f t="shared" si="68"/>
        <v>1</v>
      </c>
      <c r="N378" s="3">
        <f t="shared" si="69"/>
        <v>0.4885590669614942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~mli~ : [mlɪ]</v>
      </c>
      <c r="B379" s="2">
        <v>1</v>
      </c>
      <c r="C379" s="1" t="s">
        <v>168</v>
      </c>
      <c r="D379" s="3">
        <f t="shared" si="61"/>
        <v>4.8851978505129456E-4</v>
      </c>
      <c r="E379" s="3" t="str">
        <f t="shared" si="62"/>
        <v>~mli~</v>
      </c>
      <c r="F379" s="3" t="str">
        <f t="shared" si="63"/>
        <v>[mlɪ]</v>
      </c>
      <c r="G379" s="5">
        <f t="shared" si="64"/>
        <v>3</v>
      </c>
      <c r="H379" s="5">
        <f t="shared" si="65"/>
        <v>3</v>
      </c>
      <c r="I379" s="5">
        <f t="shared" si="66"/>
        <v>3</v>
      </c>
      <c r="J379" s="3" cm="1">
        <f t="array" ref="J379">SUM(_xlfn._xlws.FILTER($D$2:$D$693,_xlfn.MAP($E$2:$E$693,_xlfn.LAMBDA(_xlpm.x,_xlpm.x=$E379))))</f>
        <v>4.8851978505129456E-4</v>
      </c>
      <c r="K379" s="3">
        <f t="shared" si="67"/>
        <v>1</v>
      </c>
      <c r="L379" s="3" cm="1">
        <f t="array" ref="L379">SUM(_xlfn._xlws.FILTER($D$2:$D$693,_xlfn.MAP($F$2:$F$693,_xlfn.LAMBDA(_xlpm.x,_xlpm.x=$F379))))</f>
        <v>4.8851978505129456E-4</v>
      </c>
      <c r="M379" s="3">
        <f t="shared" si="68"/>
        <v>1</v>
      </c>
      <c r="N379" s="3">
        <f t="shared" si="69"/>
        <v>0.21041093737452468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~mpf~ : [mpf]</v>
      </c>
      <c r="B380" s="2">
        <v>2</v>
      </c>
      <c r="C380" s="1" t="s">
        <v>466</v>
      </c>
      <c r="D380" s="3">
        <f t="shared" si="61"/>
        <v>9.7703957010258913E-4</v>
      </c>
      <c r="E380" s="1" t="str">
        <f t="shared" si="62"/>
        <v>~mpf~</v>
      </c>
      <c r="F380" s="1" t="str">
        <f t="shared" si="63"/>
        <v>[mpf]</v>
      </c>
      <c r="G380" s="5">
        <f t="shared" si="64"/>
        <v>3</v>
      </c>
      <c r="H380" s="5">
        <f t="shared" si="65"/>
        <v>3</v>
      </c>
      <c r="I380" s="5">
        <f t="shared" si="66"/>
        <v>3</v>
      </c>
      <c r="J380" s="3" cm="1">
        <f t="array" ref="J380">SUM(_xlfn._xlws.FILTER($D$2:$D$693,_xlfn.MAP($E$2:$E$693,_xlfn.LAMBDA(_xlpm.x,_xlpm.x=$E380))))</f>
        <v>9.7703957010258913E-4</v>
      </c>
      <c r="K380" s="3">
        <f t="shared" si="67"/>
        <v>1</v>
      </c>
      <c r="L380" s="3" cm="1">
        <f t="array" ref="L380">SUM(_xlfn._xlws.FILTER($D$2:$D$693,_xlfn.MAP($F$2:$F$693,_xlfn.LAMBDA(_xlpm.x,_xlpm.x=$F380))))</f>
        <v>9.7703957010258913E-4</v>
      </c>
      <c r="M380" s="3">
        <f t="shared" si="68"/>
        <v>1</v>
      </c>
      <c r="N380" s="3">
        <f t="shared" si="69"/>
        <v>0.33349344548020921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~nau~ : [naɔ]</v>
      </c>
      <c r="B381" s="2">
        <v>1</v>
      </c>
      <c r="C381" s="1" t="s">
        <v>569</v>
      </c>
      <c r="D381" s="3">
        <f t="shared" si="61"/>
        <v>4.8851978505129456E-4</v>
      </c>
      <c r="E381" s="1" t="str">
        <f t="shared" si="62"/>
        <v>~nau~</v>
      </c>
      <c r="F381" s="1" t="str">
        <f t="shared" si="63"/>
        <v>[naɔ]</v>
      </c>
      <c r="G381" s="5">
        <f t="shared" si="64"/>
        <v>3</v>
      </c>
      <c r="H381" s="5">
        <f t="shared" si="65"/>
        <v>3</v>
      </c>
      <c r="I381" s="5">
        <f t="shared" si="66"/>
        <v>3</v>
      </c>
      <c r="J381" s="3" cm="1">
        <f t="array" ref="J381">SUM(_xlfn._xlws.FILTER($D$2:$D$693,_xlfn.MAP($E$2:$E$693,_xlfn.LAMBDA(_xlpm.x,_xlpm.x=$E381))))</f>
        <v>4.8851978505129456E-4</v>
      </c>
      <c r="K381" s="3">
        <f t="shared" si="67"/>
        <v>1</v>
      </c>
      <c r="L381" s="3" cm="1">
        <f t="array" ref="L381">SUM(_xlfn._xlws.FILTER($D$2:$D$693,_xlfn.MAP($F$2:$F$693,_xlfn.LAMBDA(_xlpm.x,_xlpm.x=$F381))))</f>
        <v>4.8851978505129456E-4</v>
      </c>
      <c r="M381" s="3">
        <f t="shared" si="68"/>
        <v>1</v>
      </c>
      <c r="N381" s="3">
        <f t="shared" si="69"/>
        <v>0.21041093737452468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~ndi~ : [ndɪ]</v>
      </c>
      <c r="B382" s="2">
        <v>2</v>
      </c>
      <c r="C382" s="1" t="s">
        <v>572</v>
      </c>
      <c r="D382" s="3">
        <f t="shared" si="61"/>
        <v>9.7703957010258913E-4</v>
      </c>
      <c r="E382" s="3" t="str">
        <f t="shared" si="62"/>
        <v>~ndi~</v>
      </c>
      <c r="F382" s="3" t="str">
        <f t="shared" si="63"/>
        <v>[ndɪ]</v>
      </c>
      <c r="G382" s="5">
        <f t="shared" si="64"/>
        <v>3</v>
      </c>
      <c r="H382" s="5">
        <f t="shared" si="65"/>
        <v>3</v>
      </c>
      <c r="I382" s="5">
        <f t="shared" si="66"/>
        <v>3</v>
      </c>
      <c r="J382" s="3" cm="1">
        <f t="array" ref="J382">SUM(_xlfn._xlws.FILTER($D$2:$D$693,_xlfn.MAP($E$2:$E$693,_xlfn.LAMBDA(_xlpm.x,_xlpm.x=$E382))))</f>
        <v>9.7703957010258913E-4</v>
      </c>
      <c r="K382" s="3">
        <f t="shared" si="67"/>
        <v>1</v>
      </c>
      <c r="L382" s="3" cm="1">
        <f t="array" ref="L382">SUM(_xlfn._xlws.FILTER($D$2:$D$693,_xlfn.MAP($F$2:$F$693,_xlfn.LAMBDA(_xlpm.x,_xlpm.x=$F382))))</f>
        <v>9.7703957010258913E-4</v>
      </c>
      <c r="M382" s="3">
        <f t="shared" si="68"/>
        <v>1</v>
      </c>
      <c r="N382" s="3">
        <f t="shared" si="69"/>
        <v>0.33349344548020921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~ndu~ : [ndʊ]</v>
      </c>
      <c r="B383" s="2">
        <v>1</v>
      </c>
      <c r="C383" s="1" t="s">
        <v>185</v>
      </c>
      <c r="D383" s="3">
        <f t="shared" si="61"/>
        <v>4.8851978505129456E-4</v>
      </c>
      <c r="E383" s="3" t="str">
        <f t="shared" si="62"/>
        <v>~ndu~</v>
      </c>
      <c r="F383" s="3" t="str">
        <f t="shared" si="63"/>
        <v>[ndʊ]</v>
      </c>
      <c r="G383" s="5">
        <f t="shared" si="64"/>
        <v>3</v>
      </c>
      <c r="H383" s="5">
        <f t="shared" si="65"/>
        <v>3</v>
      </c>
      <c r="I383" s="5">
        <f t="shared" si="66"/>
        <v>3</v>
      </c>
      <c r="J383" s="3" cm="1">
        <f t="array" ref="J383">SUM(_xlfn._xlws.FILTER($D$2:$D$693,_xlfn.MAP($E$2:$E$693,_xlfn.LAMBDA(_xlpm.x,_xlpm.x=$E383))))</f>
        <v>4.8851978505129456E-4</v>
      </c>
      <c r="K383" s="3">
        <f t="shared" si="67"/>
        <v>1</v>
      </c>
      <c r="L383" s="3" cm="1">
        <f t="array" ref="L383">SUM(_xlfn._xlws.FILTER($D$2:$D$693,_xlfn.MAP($F$2:$F$693,_xlfn.LAMBDA(_xlpm.x,_xlpm.x=$F383))))</f>
        <v>4.8851978505129456E-4</v>
      </c>
      <c r="M383" s="3">
        <f t="shared" si="68"/>
        <v>1</v>
      </c>
      <c r="N383" s="3">
        <f t="shared" si="69"/>
        <v>0.21041093737452468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~neh~ : [neː]</v>
      </c>
      <c r="B384" s="2">
        <v>1</v>
      </c>
      <c r="C384" s="1" t="s">
        <v>186</v>
      </c>
      <c r="D384" s="3">
        <f t="shared" si="61"/>
        <v>4.8851978505129456E-4</v>
      </c>
      <c r="E384" s="3" t="str">
        <f t="shared" si="62"/>
        <v>~neh~</v>
      </c>
      <c r="F384" s="3" t="str">
        <f t="shared" si="63"/>
        <v>[neː]</v>
      </c>
      <c r="G384" s="5">
        <f t="shared" si="64"/>
        <v>3</v>
      </c>
      <c r="H384" s="5">
        <f t="shared" si="65"/>
        <v>3</v>
      </c>
      <c r="I384" s="5">
        <f t="shared" si="66"/>
        <v>3</v>
      </c>
      <c r="J384" s="3" cm="1">
        <f t="array" ref="J384">SUM(_xlfn._xlws.FILTER($D$2:$D$693,_xlfn.MAP($E$2:$E$693,_xlfn.LAMBDA(_xlpm.x,_xlpm.x=$E384))))</f>
        <v>4.8851978505129456E-4</v>
      </c>
      <c r="K384" s="3">
        <f t="shared" si="67"/>
        <v>1</v>
      </c>
      <c r="L384" s="3" cm="1">
        <f t="array" ref="L384">SUM(_xlfn._xlws.FILTER($D$2:$D$693,_xlfn.MAP($F$2:$F$693,_xlfn.LAMBDA(_xlpm.x,_xlpm.x=$F384))))</f>
        <v>4.8851978505129456E-4</v>
      </c>
      <c r="M384" s="3">
        <f t="shared" si="68"/>
        <v>1</v>
      </c>
      <c r="N384" s="3">
        <f t="shared" si="69"/>
        <v>0.21041093737452468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~nfa~ : [nfa]</v>
      </c>
      <c r="B385" s="2">
        <v>1</v>
      </c>
      <c r="C385" s="1" t="s">
        <v>188</v>
      </c>
      <c r="D385" s="3">
        <f t="shared" si="61"/>
        <v>4.8851978505129456E-4</v>
      </c>
      <c r="E385" s="1" t="str">
        <f t="shared" si="62"/>
        <v>~nfa~</v>
      </c>
      <c r="F385" s="1" t="str">
        <f t="shared" si="63"/>
        <v>[nfa]</v>
      </c>
      <c r="G385" s="5">
        <f t="shared" si="64"/>
        <v>3</v>
      </c>
      <c r="H385" s="5">
        <f t="shared" si="65"/>
        <v>3</v>
      </c>
      <c r="I385" s="5">
        <f t="shared" si="66"/>
        <v>3</v>
      </c>
      <c r="J385" s="3" cm="1">
        <f t="array" ref="J385">SUM(_xlfn._xlws.FILTER($D$2:$D$693,_xlfn.MAP($E$2:$E$693,_xlfn.LAMBDA(_xlpm.x,_xlpm.x=$E385))))</f>
        <v>4.8851978505129456E-4</v>
      </c>
      <c r="K385" s="3">
        <f t="shared" si="67"/>
        <v>1</v>
      </c>
      <c r="L385" s="3" cm="1">
        <f t="array" ref="L385">SUM(_xlfn._xlws.FILTER($D$2:$D$693,_xlfn.MAP($F$2:$F$693,_xlfn.LAMBDA(_xlpm.x,_xlpm.x=$F385))))</f>
        <v>4.8851978505129456E-4</v>
      </c>
      <c r="M385" s="3">
        <f t="shared" si="68"/>
        <v>1</v>
      </c>
      <c r="N385" s="3">
        <f t="shared" si="69"/>
        <v>0.21041093737452468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~nft~ : [nft]</v>
      </c>
      <c r="B386" s="2">
        <v>1</v>
      </c>
      <c r="C386" s="1" t="s">
        <v>189</v>
      </c>
      <c r="D386" s="3">
        <f t="shared" ref="D386:D449" si="73">B386/freq.sum.r1a</f>
        <v>4.8851978505129456E-4</v>
      </c>
      <c r="E386" s="1" t="str">
        <f t="shared" ref="E386:E449" si="74">_xlfn.LET(_xlpm.sep,":",_xlpm.w,$C386,_xlfn.CONCAT("~",RIGHT(_xlpm.w,LEN(_xlpm.w)-FIND(_xlpm.sep,_xlpm.w)),"~"))</f>
        <v>~nft~</v>
      </c>
      <c r="F386" s="1" t="str">
        <f t="shared" ref="F386:F449" si="75">_xlfn.LET(_xlpm.sep,":",_xlpm.w,$C386,_xlfn.CONCAT("[",LEFT(_xlpm.w,FIND(_xlpm.sep,_xlpm.w)-1),"]"))</f>
        <v>[nft]</v>
      </c>
      <c r="G386" s="5">
        <f t="shared" ref="G386:G449" si="76">_xlfn.LET(_xlpm.w,E386,LEN(_xlpm.w)-2)</f>
        <v>3</v>
      </c>
      <c r="H386" s="5">
        <f t="shared" ref="H386:H449" si="77">_xlfn.LET(_xlpm.w,F386,LEN(_xlpm.w)-2)</f>
        <v>3</v>
      </c>
      <c r="I386" s="5">
        <f t="shared" ref="I386:I449" si="78">_xlfn.LET(_xlpm.a,H386,_xlpm.b,G386,MAX(_xlpm.a,_xlpm.b))</f>
        <v>3</v>
      </c>
      <c r="J386" s="3" cm="1">
        <f t="array" ref="J386">SUM(_xlfn._xlws.FILTER($D$2:$D$693,_xlfn.MAP($E$2:$E$693,_xlfn.LAMBDA(_xlpm.x,_xlpm.x=$E386))))</f>
        <v>4.8851978505129456E-4</v>
      </c>
      <c r="K386" s="3">
        <f t="shared" ref="K386:K449" si="79">$D386/J386</f>
        <v>1</v>
      </c>
      <c r="L386" s="3" cm="1">
        <f t="array" ref="L386">SUM(_xlfn._xlws.FILTER($D$2:$D$693,_xlfn.MAP($F$2:$F$693,_xlfn.LAMBDA(_xlpm.x,_xlpm.x=$F386))))</f>
        <v>4.8851978505129456E-4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0.21041093737452468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~nie~ : [niː]</v>
      </c>
      <c r="B387" s="2">
        <v>3</v>
      </c>
      <c r="C387" s="1" t="s">
        <v>191</v>
      </c>
      <c r="D387" s="3">
        <f t="shared" si="73"/>
        <v>1.4655593551538837E-3</v>
      </c>
      <c r="E387" s="1" t="str">
        <f t="shared" si="74"/>
        <v>~nie~</v>
      </c>
      <c r="F387" s="1" t="str">
        <f t="shared" si="75"/>
        <v>[niː]</v>
      </c>
      <c r="G387" s="5">
        <f t="shared" si="76"/>
        <v>3</v>
      </c>
      <c r="H387" s="5">
        <f t="shared" si="77"/>
        <v>3</v>
      </c>
      <c r="I387" s="5">
        <f t="shared" si="78"/>
        <v>3</v>
      </c>
      <c r="J387" s="3" cm="1">
        <f t="array" ref="J387">SUM(_xlfn._xlws.FILTER($D$2:$D$693,_xlfn.MAP($E$2:$E$693,_xlfn.LAMBDA(_xlpm.x,_xlpm.x=$E387))))</f>
        <v>1.4655593551538837E-3</v>
      </c>
      <c r="K387" s="3">
        <f t="shared" si="79"/>
        <v>1</v>
      </c>
      <c r="L387" s="3" cm="1">
        <f t="array" ref="L387">SUM(_xlfn._xlws.FILTER($D$2:$D$693,_xlfn.MAP($F$2:$F$693,_xlfn.LAMBDA(_xlpm.x,_xlpm.x=$F387))))</f>
        <v>1.4655593551538837E-3</v>
      </c>
      <c r="M387" s="3">
        <f t="shared" si="80"/>
        <v>1</v>
      </c>
      <c r="N387" s="3">
        <f t="shared" si="81"/>
        <v>0.42082187474904936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~nli~ : [nlɪ]</v>
      </c>
      <c r="B388" s="2">
        <v>1</v>
      </c>
      <c r="C388" s="1" t="s">
        <v>192</v>
      </c>
      <c r="D388" s="3">
        <f t="shared" si="73"/>
        <v>4.8851978505129456E-4</v>
      </c>
      <c r="E388" s="1" t="str">
        <f t="shared" si="74"/>
        <v>~nli~</v>
      </c>
      <c r="F388" s="1" t="str">
        <f t="shared" si="75"/>
        <v>[nlɪ]</v>
      </c>
      <c r="G388" s="5">
        <f t="shared" si="76"/>
        <v>3</v>
      </c>
      <c r="H388" s="5">
        <f t="shared" si="77"/>
        <v>3</v>
      </c>
      <c r="I388" s="5">
        <f t="shared" si="78"/>
        <v>3</v>
      </c>
      <c r="J388" s="3" cm="1">
        <f t="array" ref="J388">SUM(_xlfn._xlws.FILTER($D$2:$D$693,_xlfn.MAP($E$2:$E$693,_xlfn.LAMBDA(_xlpm.x,_xlpm.x=$E388))))</f>
        <v>4.8851978505129456E-4</v>
      </c>
      <c r="K388" s="3">
        <f t="shared" si="79"/>
        <v>1</v>
      </c>
      <c r="L388" s="3" cm="1">
        <f t="array" ref="L388">SUM(_xlfn._xlws.FILTER($D$2:$D$693,_xlfn.MAP($F$2:$F$693,_xlfn.LAMBDA(_xlpm.x,_xlpm.x=$F388))))</f>
        <v>4.8851978505129456E-4</v>
      </c>
      <c r="M388" s="3">
        <f t="shared" si="80"/>
        <v>1</v>
      </c>
      <c r="N388" s="3">
        <f t="shared" si="81"/>
        <v>0.21041093737452468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~nma~ : [nmaː]</v>
      </c>
      <c r="B389" s="2">
        <v>1</v>
      </c>
      <c r="C389" s="1" t="s">
        <v>193</v>
      </c>
      <c r="D389" s="3">
        <f t="shared" si="73"/>
        <v>4.8851978505129456E-4</v>
      </c>
      <c r="E389" s="1" t="str">
        <f t="shared" si="74"/>
        <v>~nma~</v>
      </c>
      <c r="F389" s="1" t="str">
        <f t="shared" si="75"/>
        <v>[nmaː]</v>
      </c>
      <c r="G389" s="5">
        <f t="shared" si="76"/>
        <v>3</v>
      </c>
      <c r="H389" s="5">
        <f t="shared" si="77"/>
        <v>4</v>
      </c>
      <c r="I389" s="5">
        <f t="shared" si="78"/>
        <v>4</v>
      </c>
      <c r="J389" s="3" cm="1">
        <f t="array" ref="J389">SUM(_xlfn._xlws.FILTER($D$2:$D$693,_xlfn.MAP($E$2:$E$693,_xlfn.LAMBDA(_xlpm.x,_xlpm.x=$E389))))</f>
        <v>4.8851978505129456E-4</v>
      </c>
      <c r="K389" s="3">
        <f t="shared" si="79"/>
        <v>1</v>
      </c>
      <c r="L389" s="3" cm="1">
        <f t="array" ref="L389">SUM(_xlfn._xlws.FILTER($D$2:$D$693,_xlfn.MAP($F$2:$F$693,_xlfn.LAMBDA(_xlpm.x,_xlpm.x=$F389))))</f>
        <v>4.8851978505129456E-4</v>
      </c>
      <c r="M389" s="3">
        <f t="shared" si="80"/>
        <v>1</v>
      </c>
      <c r="N389" s="3">
        <f t="shared" si="81"/>
        <v>0.2342468675289098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~nst~ : [nst]</v>
      </c>
      <c r="B390" s="2">
        <v>2</v>
      </c>
      <c r="C390" s="1" t="s">
        <v>195</v>
      </c>
      <c r="D390" s="3">
        <f t="shared" si="73"/>
        <v>9.7703957010258913E-4</v>
      </c>
      <c r="E390" s="1" t="str">
        <f t="shared" si="74"/>
        <v>~nst~</v>
      </c>
      <c r="F390" s="1" t="str">
        <f t="shared" si="75"/>
        <v>[nst]</v>
      </c>
      <c r="G390" s="5">
        <f t="shared" si="76"/>
        <v>3</v>
      </c>
      <c r="H390" s="5">
        <f t="shared" si="77"/>
        <v>3</v>
      </c>
      <c r="I390" s="5">
        <f t="shared" si="78"/>
        <v>3</v>
      </c>
      <c r="J390" s="3" cm="1">
        <f t="array" ref="J390">SUM(_xlfn._xlws.FILTER($D$2:$D$693,_xlfn.MAP($E$2:$E$693,_xlfn.LAMBDA(_xlpm.x,_xlpm.x=$E390))))</f>
        <v>9.7703957010258913E-4</v>
      </c>
      <c r="K390" s="3">
        <f t="shared" si="79"/>
        <v>1</v>
      </c>
      <c r="L390" s="3" cm="1">
        <f t="array" ref="L390">SUM(_xlfn._xlws.FILTER($D$2:$D$693,_xlfn.MAP($F$2:$F$693,_xlfn.LAMBDA(_xlpm.x,_xlpm.x=$F390))))</f>
        <v>9.7703957010258913E-4</v>
      </c>
      <c r="M390" s="3">
        <f t="shared" si="80"/>
        <v>1</v>
      </c>
      <c r="N390" s="3">
        <f t="shared" si="81"/>
        <v>0.33349344548020921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~nti~ : [nti]</v>
      </c>
      <c r="B391" s="2">
        <v>2</v>
      </c>
      <c r="C391" s="1" t="s">
        <v>199</v>
      </c>
      <c r="D391" s="3">
        <f t="shared" si="73"/>
        <v>9.7703957010258913E-4</v>
      </c>
      <c r="E391" s="3" t="str">
        <f t="shared" si="74"/>
        <v>~nti~</v>
      </c>
      <c r="F391" s="3" t="str">
        <f t="shared" si="75"/>
        <v>[nti]</v>
      </c>
      <c r="G391" s="5">
        <f t="shared" si="76"/>
        <v>3</v>
      </c>
      <c r="H391" s="5">
        <f t="shared" si="77"/>
        <v>3</v>
      </c>
      <c r="I391" s="5">
        <f t="shared" si="78"/>
        <v>3</v>
      </c>
      <c r="J391" s="3" cm="1">
        <f t="array" ref="J391">SUM(_xlfn._xlws.FILTER($D$2:$D$693,_xlfn.MAP($E$2:$E$693,_xlfn.LAMBDA(_xlpm.x,_xlpm.x=$E391))))</f>
        <v>9.7703957010258913E-4</v>
      </c>
      <c r="K391" s="3">
        <f t="shared" si="79"/>
        <v>1</v>
      </c>
      <c r="L391" s="3" cm="1">
        <f t="array" ref="L391">SUM(_xlfn._xlws.FILTER($D$2:$D$693,_xlfn.MAP($F$2:$F$693,_xlfn.LAMBDA(_xlpm.x,_xlpm.x=$F391))))</f>
        <v>9.7703957010258913E-4</v>
      </c>
      <c r="M391" s="3">
        <f t="shared" si="80"/>
        <v>1</v>
      </c>
      <c r="N391" s="3">
        <f t="shared" si="81"/>
        <v>0.33349344548020921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~nzi~ : [ntsɪ]</v>
      </c>
      <c r="B392" s="2">
        <v>1</v>
      </c>
      <c r="C392" s="1" t="s">
        <v>582</v>
      </c>
      <c r="D392" s="3">
        <f t="shared" si="73"/>
        <v>4.8851978505129456E-4</v>
      </c>
      <c r="E392" s="1" t="str">
        <f t="shared" si="74"/>
        <v>~nzi~</v>
      </c>
      <c r="F392" s="1" t="str">
        <f t="shared" si="75"/>
        <v>[ntsɪ]</v>
      </c>
      <c r="G392" s="5">
        <f t="shared" si="76"/>
        <v>3</v>
      </c>
      <c r="H392" s="5">
        <f t="shared" si="77"/>
        <v>4</v>
      </c>
      <c r="I392" s="5">
        <f t="shared" si="78"/>
        <v>4</v>
      </c>
      <c r="J392" s="3" cm="1">
        <f t="array" ref="J392">SUM(_xlfn._xlws.FILTER($D$2:$D$693,_xlfn.MAP($E$2:$E$693,_xlfn.LAMBDA(_xlpm.x,_xlpm.x=$E392))))</f>
        <v>4.8851978505129456E-4</v>
      </c>
      <c r="K392" s="3">
        <f t="shared" si="79"/>
        <v>1</v>
      </c>
      <c r="L392" s="3" cm="1">
        <f t="array" ref="L392">SUM(_xlfn._xlws.FILTER($D$2:$D$693,_xlfn.MAP($F$2:$F$693,_xlfn.LAMBDA(_xlpm.x,_xlpm.x=$F392))))</f>
        <v>4.8851978505129456E-4</v>
      </c>
      <c r="M392" s="3">
        <f t="shared" si="80"/>
        <v>1</v>
      </c>
      <c r="N392" s="3">
        <f t="shared" si="81"/>
        <v>0.2342468675289098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~nsa~ : [nzaː]</v>
      </c>
      <c r="B393" s="2">
        <v>1</v>
      </c>
      <c r="C393" s="1" t="s">
        <v>207</v>
      </c>
      <c r="D393" s="3">
        <f t="shared" si="73"/>
        <v>4.8851978505129456E-4</v>
      </c>
      <c r="E393" s="3" t="str">
        <f t="shared" si="74"/>
        <v>~nsa~</v>
      </c>
      <c r="F393" s="3" t="str">
        <f t="shared" si="75"/>
        <v>[nzaː]</v>
      </c>
      <c r="G393" s="5">
        <f t="shared" si="76"/>
        <v>3</v>
      </c>
      <c r="H393" s="5">
        <f t="shared" si="77"/>
        <v>4</v>
      </c>
      <c r="I393" s="5">
        <f t="shared" si="78"/>
        <v>4</v>
      </c>
      <c r="J393" s="3" cm="1">
        <f t="array" ref="J393">SUM(_xlfn._xlws.FILTER($D$2:$D$693,_xlfn.MAP($E$2:$E$693,_xlfn.LAMBDA(_xlpm.x,_xlpm.x=$E393))))</f>
        <v>4.8851978505129456E-4</v>
      </c>
      <c r="K393" s="3">
        <f t="shared" si="79"/>
        <v>1</v>
      </c>
      <c r="L393" s="3" cm="1">
        <f t="array" ref="L393">SUM(_xlfn._xlws.FILTER($D$2:$D$693,_xlfn.MAP($F$2:$F$693,_xlfn.LAMBDA(_xlpm.x,_xlpm.x=$F393))))</f>
        <v>4.8851978505129456E-4</v>
      </c>
      <c r="M393" s="3">
        <f t="shared" si="80"/>
        <v>1</v>
      </c>
      <c r="N393" s="3">
        <f t="shared" si="81"/>
        <v>0.2342468675289098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~nso~ : [nzo]</v>
      </c>
      <c r="B394" s="2">
        <v>1</v>
      </c>
      <c r="C394" s="1" t="s">
        <v>583</v>
      </c>
      <c r="D394" s="3">
        <f t="shared" si="73"/>
        <v>4.8851978505129456E-4</v>
      </c>
      <c r="E394" s="1" t="str">
        <f t="shared" si="74"/>
        <v>~nso~</v>
      </c>
      <c r="F394" s="1" t="str">
        <f t="shared" si="75"/>
        <v>[nzo]</v>
      </c>
      <c r="G394" s="5">
        <f t="shared" si="76"/>
        <v>3</v>
      </c>
      <c r="H394" s="5">
        <f t="shared" si="77"/>
        <v>3</v>
      </c>
      <c r="I394" s="5">
        <f t="shared" si="78"/>
        <v>3</v>
      </c>
      <c r="J394" s="3" cm="1">
        <f t="array" ref="J394">SUM(_xlfn._xlws.FILTER($D$2:$D$693,_xlfn.MAP($E$2:$E$693,_xlfn.LAMBDA(_xlpm.x,_xlpm.x=$E394))))</f>
        <v>4.8851978505129456E-4</v>
      </c>
      <c r="K394" s="3">
        <f t="shared" si="79"/>
        <v>1</v>
      </c>
      <c r="L394" s="3" cm="1">
        <f t="array" ref="L394">SUM(_xlfn._xlws.FILTER($D$2:$D$693,_xlfn.MAP($F$2:$F$693,_xlfn.LAMBDA(_xlpm.x,_xlpm.x=$F394))))</f>
        <v>4.8851978505129456E-4</v>
      </c>
      <c r="M394" s="3">
        <f t="shared" si="80"/>
        <v>1</v>
      </c>
      <c r="N394" s="3">
        <f t="shared" si="81"/>
        <v>0.21041093737452468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~näh~ : [nɛː]</v>
      </c>
      <c r="B395" s="2">
        <v>1</v>
      </c>
      <c r="C395" s="1" t="s">
        <v>585</v>
      </c>
      <c r="D395" s="3">
        <f t="shared" si="73"/>
        <v>4.8851978505129456E-4</v>
      </c>
      <c r="E395" s="1" t="str">
        <f t="shared" si="74"/>
        <v>~näh~</v>
      </c>
      <c r="F395" s="1" t="str">
        <f t="shared" si="75"/>
        <v>[nɛː]</v>
      </c>
      <c r="G395" s="5">
        <f t="shared" si="76"/>
        <v>3</v>
      </c>
      <c r="H395" s="5">
        <f t="shared" si="77"/>
        <v>3</v>
      </c>
      <c r="I395" s="5">
        <f t="shared" si="78"/>
        <v>3</v>
      </c>
      <c r="J395" s="3" cm="1">
        <f t="array" ref="J395">SUM(_xlfn._xlws.FILTER($D$2:$D$693,_xlfn.MAP($E$2:$E$693,_xlfn.LAMBDA(_xlpm.x,_xlpm.x=$E395))))</f>
        <v>4.8851978505129456E-4</v>
      </c>
      <c r="K395" s="3">
        <f t="shared" si="79"/>
        <v>1</v>
      </c>
      <c r="L395" s="3" cm="1">
        <f t="array" ref="L395">SUM(_xlfn._xlws.FILTER($D$2:$D$693,_xlfn.MAP($F$2:$F$693,_xlfn.LAMBDA(_xlpm.x,_xlpm.x=$F395))))</f>
        <v>4.8851978505129456E-4</v>
      </c>
      <c r="M395" s="3">
        <f t="shared" si="80"/>
        <v>1</v>
      </c>
      <c r="N395" s="3">
        <f t="shared" si="81"/>
        <v>0.21041093737452468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~neu~ : [nɔœ]</v>
      </c>
      <c r="B396" s="2">
        <v>2</v>
      </c>
      <c r="C396" s="1" t="s">
        <v>218</v>
      </c>
      <c r="D396" s="3">
        <f t="shared" si="73"/>
        <v>9.7703957010258913E-4</v>
      </c>
      <c r="E396" s="3" t="str">
        <f t="shared" si="74"/>
        <v>~neu~</v>
      </c>
      <c r="F396" s="3" t="str">
        <f t="shared" si="75"/>
        <v>[nɔœ]</v>
      </c>
      <c r="G396" s="5">
        <f t="shared" si="76"/>
        <v>3</v>
      </c>
      <c r="H396" s="5">
        <f t="shared" si="77"/>
        <v>3</v>
      </c>
      <c r="I396" s="5">
        <f t="shared" si="78"/>
        <v>3</v>
      </c>
      <c r="J396" s="3" cm="1">
        <f t="array" ref="J396">SUM(_xlfn._xlws.FILTER($D$2:$D$693,_xlfn.MAP($E$2:$E$693,_xlfn.LAMBDA(_xlpm.x,_xlpm.x=$E396))))</f>
        <v>9.7703957010258913E-4</v>
      </c>
      <c r="K396" s="3">
        <f t="shared" si="79"/>
        <v>1</v>
      </c>
      <c r="L396" s="3" cm="1">
        <f t="array" ref="L396">SUM(_xlfn._xlws.FILTER($D$2:$D$693,_xlfn.MAP($F$2:$F$693,_xlfn.LAMBDA(_xlpm.x,_xlpm.x=$F396))))</f>
        <v>9.7703957010258913E-4</v>
      </c>
      <c r="M396" s="3">
        <f t="shared" si="80"/>
        <v>1</v>
      </c>
      <c r="N396" s="3">
        <f t="shared" si="81"/>
        <v>0.33349344548020921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~paa~ : [paː]</v>
      </c>
      <c r="B397" s="2">
        <v>1</v>
      </c>
      <c r="C397" s="1" t="s">
        <v>223</v>
      </c>
      <c r="D397" s="3">
        <f t="shared" si="73"/>
        <v>4.8851978505129456E-4</v>
      </c>
      <c r="E397" s="1" t="str">
        <f t="shared" si="74"/>
        <v>~paa~</v>
      </c>
      <c r="F397" s="1" t="str">
        <f t="shared" si="75"/>
        <v>[paː]</v>
      </c>
      <c r="G397" s="5">
        <f t="shared" si="76"/>
        <v>3</v>
      </c>
      <c r="H397" s="5">
        <f t="shared" si="77"/>
        <v>3</v>
      </c>
      <c r="I397" s="5">
        <f t="shared" si="78"/>
        <v>3</v>
      </c>
      <c r="J397" s="3" cm="1">
        <f t="array" ref="J397">SUM(_xlfn._xlws.FILTER($D$2:$D$693,_xlfn.MAP($E$2:$E$693,_xlfn.LAMBDA(_xlpm.x,_xlpm.x=$E397))))</f>
        <v>4.8851978505129456E-4</v>
      </c>
      <c r="K397" s="3">
        <f t="shared" si="79"/>
        <v>1</v>
      </c>
      <c r="L397" s="3" cm="1">
        <f t="array" ref="L397">SUM(_xlfn._xlws.FILTER($D$2:$D$693,_xlfn.MAP($F$2:$F$693,_xlfn.LAMBDA(_xlpm.x,_xlpm.x=$F397))))</f>
        <v>4.8851978505129456E-4</v>
      </c>
      <c r="M397" s="3">
        <f t="shared" si="80"/>
        <v>1</v>
      </c>
      <c r="N397" s="3">
        <f t="shared" si="81"/>
        <v>0.21041093737452468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~pau~ : [paɔ]</v>
      </c>
      <c r="B398" s="2">
        <v>1</v>
      </c>
      <c r="C398" s="1" t="s">
        <v>586</v>
      </c>
      <c r="D398" s="3">
        <f t="shared" si="73"/>
        <v>4.8851978505129456E-4</v>
      </c>
      <c r="E398" s="1" t="str">
        <f t="shared" si="74"/>
        <v>~pau~</v>
      </c>
      <c r="F398" s="1" t="str">
        <f t="shared" si="75"/>
        <v>[paɔ]</v>
      </c>
      <c r="G398" s="5">
        <f t="shared" si="76"/>
        <v>3</v>
      </c>
      <c r="H398" s="5">
        <f t="shared" si="77"/>
        <v>3</v>
      </c>
      <c r="I398" s="5">
        <f t="shared" si="78"/>
        <v>3</v>
      </c>
      <c r="J398" s="3" cm="1">
        <f t="array" ref="J398">SUM(_xlfn._xlws.FILTER($D$2:$D$693,_xlfn.MAP($E$2:$E$693,_xlfn.LAMBDA(_xlpm.x,_xlpm.x=$E398))))</f>
        <v>4.8851978505129456E-4</v>
      </c>
      <c r="K398" s="3">
        <f t="shared" si="79"/>
        <v>1</v>
      </c>
      <c r="L398" s="3" cm="1">
        <f t="array" ref="L398">SUM(_xlfn._xlws.FILTER($D$2:$D$693,_xlfn.MAP($F$2:$F$693,_xlfn.LAMBDA(_xlpm.x,_xlpm.x=$F398))))</f>
        <v>4.8851978505129456E-4</v>
      </c>
      <c r="M398" s="3">
        <f t="shared" si="80"/>
        <v>1</v>
      </c>
      <c r="N398" s="3">
        <f t="shared" si="81"/>
        <v>0.21041093737452468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~ppe~ : [pe]</v>
      </c>
      <c r="B399" s="2">
        <v>1</v>
      </c>
      <c r="C399" s="1" t="s">
        <v>587</v>
      </c>
      <c r="D399" s="3">
        <f t="shared" si="73"/>
        <v>4.8851978505129456E-4</v>
      </c>
      <c r="E399" s="1" t="str">
        <f t="shared" si="74"/>
        <v>~ppe~</v>
      </c>
      <c r="F399" s="1" t="str">
        <f t="shared" si="75"/>
        <v>[pe]</v>
      </c>
      <c r="G399" s="5">
        <f t="shared" si="76"/>
        <v>3</v>
      </c>
      <c r="H399" s="5">
        <f t="shared" si="77"/>
        <v>2</v>
      </c>
      <c r="I399" s="5">
        <f t="shared" si="78"/>
        <v>3</v>
      </c>
      <c r="J399" s="3" cm="1">
        <f t="array" ref="J399">SUM(_xlfn._xlws.FILTER($D$2:$D$693,_xlfn.MAP($E$2:$E$693,_xlfn.LAMBDA(_xlpm.x,_xlpm.x=$E399))))</f>
        <v>4.8851978505129456E-4</v>
      </c>
      <c r="K399" s="3">
        <f t="shared" si="79"/>
        <v>1</v>
      </c>
      <c r="L399" s="3" cm="1">
        <f t="array" ref="L399">SUM(_xlfn._xlws.FILTER($D$2:$D$693,_xlfn.MAP($F$2:$F$693,_xlfn.LAMBDA(_xlpm.x,_xlpm.x=$F399))))</f>
        <v>4.8851978505129456E-4</v>
      </c>
      <c r="M399" s="3">
        <f t="shared" si="80"/>
        <v>1</v>
      </c>
      <c r="N399" s="3">
        <f t="shared" si="81"/>
        <v>0.18123811657891309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~pfa~ : [pfa]</v>
      </c>
      <c r="B400" s="2">
        <v>1</v>
      </c>
      <c r="C400" s="1" t="s">
        <v>588</v>
      </c>
      <c r="D400" s="3">
        <f t="shared" si="73"/>
        <v>4.8851978505129456E-4</v>
      </c>
      <c r="E400" s="1" t="str">
        <f t="shared" si="74"/>
        <v>~pfa~</v>
      </c>
      <c r="F400" s="1" t="str">
        <f t="shared" si="75"/>
        <v>[pfa]</v>
      </c>
      <c r="G400" s="5">
        <f t="shared" si="76"/>
        <v>3</v>
      </c>
      <c r="H400" s="5">
        <f t="shared" si="77"/>
        <v>3</v>
      </c>
      <c r="I400" s="5">
        <f t="shared" si="78"/>
        <v>3</v>
      </c>
      <c r="J400" s="3" cm="1">
        <f t="array" ref="J400">SUM(_xlfn._xlws.FILTER($D$2:$D$693,_xlfn.MAP($E$2:$E$693,_xlfn.LAMBDA(_xlpm.x,_xlpm.x=$E400))))</f>
        <v>4.8851978505129456E-4</v>
      </c>
      <c r="K400" s="3">
        <f t="shared" si="79"/>
        <v>1</v>
      </c>
      <c r="L400" s="3" cm="1">
        <f t="array" ref="L400">SUM(_xlfn._xlws.FILTER($D$2:$D$693,_xlfn.MAP($F$2:$F$693,_xlfn.LAMBDA(_xlpm.x,_xlpm.x=$F400))))</f>
        <v>4.8851978505129456E-4</v>
      </c>
      <c r="M400" s="3">
        <f t="shared" si="80"/>
        <v>1</v>
      </c>
      <c r="N400" s="3">
        <f t="shared" si="81"/>
        <v>0.21041093737452468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~pfe~ : [pfeː]</v>
      </c>
      <c r="B401" s="2">
        <v>1</v>
      </c>
      <c r="C401" s="1" t="s">
        <v>224</v>
      </c>
      <c r="D401" s="3">
        <f t="shared" si="73"/>
        <v>4.8851978505129456E-4</v>
      </c>
      <c r="E401" s="1" t="str">
        <f t="shared" si="74"/>
        <v>~pfe~</v>
      </c>
      <c r="F401" s="1" t="str">
        <f t="shared" si="75"/>
        <v>[pfeː]</v>
      </c>
      <c r="G401" s="5">
        <f t="shared" si="76"/>
        <v>3</v>
      </c>
      <c r="H401" s="5">
        <f t="shared" si="77"/>
        <v>4</v>
      </c>
      <c r="I401" s="5">
        <f t="shared" si="78"/>
        <v>4</v>
      </c>
      <c r="J401" s="3" cm="1">
        <f t="array" ref="J401">SUM(_xlfn._xlws.FILTER($D$2:$D$693,_xlfn.MAP($E$2:$E$693,_xlfn.LAMBDA(_xlpm.x,_xlpm.x=$E401))))</f>
        <v>4.8851978505129456E-4</v>
      </c>
      <c r="K401" s="3">
        <f t="shared" si="79"/>
        <v>1</v>
      </c>
      <c r="L401" s="3" cm="1">
        <f t="array" ref="L401">SUM(_xlfn._xlws.FILTER($D$2:$D$693,_xlfn.MAP($F$2:$F$693,_xlfn.LAMBDA(_xlpm.x,_xlpm.x=$F401))))</f>
        <v>4.8851978505129456E-4</v>
      </c>
      <c r="M401" s="3">
        <f t="shared" si="80"/>
        <v>1</v>
      </c>
      <c r="N401" s="3">
        <f t="shared" si="81"/>
        <v>0.2342468675289098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~pfu~ : [pfʊ]</v>
      </c>
      <c r="B402" s="2">
        <v>1</v>
      </c>
      <c r="C402" s="1" t="s">
        <v>226</v>
      </c>
      <c r="D402" s="3">
        <f t="shared" si="73"/>
        <v>4.8851978505129456E-4</v>
      </c>
      <c r="E402" s="1" t="str">
        <f t="shared" si="74"/>
        <v>~pfu~</v>
      </c>
      <c r="F402" s="1" t="str">
        <f t="shared" si="75"/>
        <v>[pfʊ]</v>
      </c>
      <c r="G402" s="5">
        <f t="shared" si="76"/>
        <v>3</v>
      </c>
      <c r="H402" s="5">
        <f t="shared" si="77"/>
        <v>3</v>
      </c>
      <c r="I402" s="5">
        <f t="shared" si="78"/>
        <v>3</v>
      </c>
      <c r="J402" s="3" cm="1">
        <f t="array" ref="J402">SUM(_xlfn._xlws.FILTER($D$2:$D$693,_xlfn.MAP($E$2:$E$693,_xlfn.LAMBDA(_xlpm.x,_xlpm.x=$E402))))</f>
        <v>4.8851978505129456E-4</v>
      </c>
      <c r="K402" s="3">
        <f t="shared" si="79"/>
        <v>1</v>
      </c>
      <c r="L402" s="3" cm="1">
        <f t="array" ref="L402">SUM(_xlfn._xlws.FILTER($D$2:$D$693,_xlfn.MAP($F$2:$F$693,_xlfn.LAMBDA(_xlpm.x,_xlpm.x=$F402))))</f>
        <v>4.8851978505129456E-4</v>
      </c>
      <c r="M402" s="3">
        <f t="shared" si="80"/>
        <v>1</v>
      </c>
      <c r="N402" s="3">
        <f t="shared" si="81"/>
        <v>0.21041093737452468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~pie~ : [piː]</v>
      </c>
      <c r="B403" s="2">
        <v>2</v>
      </c>
      <c r="C403" s="1" t="s">
        <v>591</v>
      </c>
      <c r="D403" s="3">
        <f t="shared" si="73"/>
        <v>9.7703957010258913E-4</v>
      </c>
      <c r="E403" s="1" t="str">
        <f t="shared" si="74"/>
        <v>~pie~</v>
      </c>
      <c r="F403" s="1" t="str">
        <f t="shared" si="75"/>
        <v>[piː]</v>
      </c>
      <c r="G403" s="5">
        <f t="shared" si="76"/>
        <v>3</v>
      </c>
      <c r="H403" s="5">
        <f t="shared" si="77"/>
        <v>3</v>
      </c>
      <c r="I403" s="5">
        <f t="shared" si="78"/>
        <v>3</v>
      </c>
      <c r="J403" s="3" cm="1">
        <f t="array" ref="J403">SUM(_xlfn._xlws.FILTER($D$2:$D$693,_xlfn.MAP($E$2:$E$693,_xlfn.LAMBDA(_xlpm.x,_xlpm.x=$E403))))</f>
        <v>9.7703957010258913E-4</v>
      </c>
      <c r="K403" s="3">
        <f t="shared" si="79"/>
        <v>1</v>
      </c>
      <c r="L403" s="3" cm="1">
        <f t="array" ref="L403">SUM(_xlfn._xlws.FILTER($D$2:$D$693,_xlfn.MAP($F$2:$F$693,_xlfn.LAMBDA(_xlpm.x,_xlpm.x=$F403))))</f>
        <v>9.7703957010258913E-4</v>
      </c>
      <c r="M403" s="3">
        <f t="shared" si="80"/>
        <v>1</v>
      </c>
      <c r="N403" s="3">
        <f t="shared" si="81"/>
        <v>0.33349344548020921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~pli~ : [pli]</v>
      </c>
      <c r="B404" s="2">
        <v>1</v>
      </c>
      <c r="C404" s="1" t="s">
        <v>228</v>
      </c>
      <c r="D404" s="3">
        <f t="shared" si="73"/>
        <v>4.8851978505129456E-4</v>
      </c>
      <c r="E404" s="1" t="str">
        <f t="shared" si="74"/>
        <v>~pli~</v>
      </c>
      <c r="F404" s="1" t="str">
        <f t="shared" si="75"/>
        <v>[pli]</v>
      </c>
      <c r="G404" s="5">
        <f t="shared" si="76"/>
        <v>3</v>
      </c>
      <c r="H404" s="5">
        <f t="shared" si="77"/>
        <v>3</v>
      </c>
      <c r="I404" s="5">
        <f t="shared" si="78"/>
        <v>3</v>
      </c>
      <c r="J404" s="3" cm="1">
        <f t="array" ref="J404">SUM(_xlfn._xlws.FILTER($D$2:$D$693,_xlfn.MAP($E$2:$E$693,_xlfn.LAMBDA(_xlpm.x,_xlpm.x=$E404))))</f>
        <v>4.8851978505129456E-4</v>
      </c>
      <c r="K404" s="3">
        <f t="shared" si="79"/>
        <v>1</v>
      </c>
      <c r="L404" s="3" cm="1">
        <f t="array" ref="L404">SUM(_xlfn._xlws.FILTER($D$2:$D$693,_xlfn.MAP($F$2:$F$693,_xlfn.LAMBDA(_xlpm.x,_xlpm.x=$F404))))</f>
        <v>4.8851978505129456E-4</v>
      </c>
      <c r="M404" s="3">
        <f t="shared" si="80"/>
        <v>1</v>
      </c>
      <c r="N404" s="3">
        <f t="shared" si="81"/>
        <v>0.21041093737452468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~plö~ : [plœ]</v>
      </c>
      <c r="B405" s="2">
        <v>1</v>
      </c>
      <c r="C405" s="1" t="s">
        <v>229</v>
      </c>
      <c r="D405" s="3">
        <f t="shared" si="73"/>
        <v>4.8851978505129456E-4</v>
      </c>
      <c r="E405" s="1" t="str">
        <f t="shared" si="74"/>
        <v>~plö~</v>
      </c>
      <c r="F405" s="1" t="str">
        <f t="shared" si="75"/>
        <v>[plœ]</v>
      </c>
      <c r="G405" s="5">
        <f t="shared" si="76"/>
        <v>3</v>
      </c>
      <c r="H405" s="5">
        <f t="shared" si="77"/>
        <v>3</v>
      </c>
      <c r="I405" s="5">
        <f t="shared" si="78"/>
        <v>3</v>
      </c>
      <c r="J405" s="3" cm="1">
        <f t="array" ref="J405">SUM(_xlfn._xlws.FILTER($D$2:$D$693,_xlfn.MAP($E$2:$E$693,_xlfn.LAMBDA(_xlpm.x,_xlpm.x=$E405))))</f>
        <v>4.8851978505129456E-4</v>
      </c>
      <c r="K405" s="3">
        <f t="shared" si="79"/>
        <v>1</v>
      </c>
      <c r="L405" s="3" cm="1">
        <f t="array" ref="L405">SUM(_xlfn._xlws.FILTER($D$2:$D$693,_xlfn.MAP($F$2:$F$693,_xlfn.LAMBDA(_xlpm.x,_xlpm.x=$F405))))</f>
        <v>4.8851978505129456E-4</v>
      </c>
      <c r="M405" s="3">
        <f t="shared" si="80"/>
        <v>1</v>
      </c>
      <c r="N405" s="3">
        <f t="shared" si="81"/>
        <v>0.21041093737452468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~bni~ : [pnɪ]</v>
      </c>
      <c r="B406" s="2">
        <v>1</v>
      </c>
      <c r="C406" s="1" t="s">
        <v>230</v>
      </c>
      <c r="D406" s="3">
        <f t="shared" si="73"/>
        <v>4.8851978505129456E-4</v>
      </c>
      <c r="E406" s="3" t="str">
        <f t="shared" si="74"/>
        <v>~bni~</v>
      </c>
      <c r="F406" s="3" t="str">
        <f t="shared" si="75"/>
        <v>[pnɪ]</v>
      </c>
      <c r="G406" s="5">
        <f t="shared" si="76"/>
        <v>3</v>
      </c>
      <c r="H406" s="5">
        <f t="shared" si="77"/>
        <v>3</v>
      </c>
      <c r="I406" s="5">
        <f t="shared" si="78"/>
        <v>3</v>
      </c>
      <c r="J406" s="3" cm="1">
        <f t="array" ref="J406">SUM(_xlfn._xlws.FILTER($D$2:$D$693,_xlfn.MAP($E$2:$E$693,_xlfn.LAMBDA(_xlpm.x,_xlpm.x=$E406))))</f>
        <v>4.8851978505129456E-4</v>
      </c>
      <c r="K406" s="3">
        <f t="shared" si="79"/>
        <v>1</v>
      </c>
      <c r="L406" s="3" cm="1">
        <f t="array" ref="L406">SUM(_xlfn._xlws.FILTER($D$2:$D$693,_xlfn.MAP($F$2:$F$693,_xlfn.LAMBDA(_xlpm.x,_xlpm.x=$F406))))</f>
        <v>4.8851978505129456E-4</v>
      </c>
      <c r="M406" s="3">
        <f t="shared" si="80"/>
        <v>1</v>
      </c>
      <c r="N406" s="3">
        <f t="shared" si="81"/>
        <v>0.21041093737452468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~bst~ : [pst]</v>
      </c>
      <c r="B407" s="2">
        <v>1</v>
      </c>
      <c r="C407" s="1" t="s">
        <v>473</v>
      </c>
      <c r="D407" s="3">
        <f t="shared" si="73"/>
        <v>4.8851978505129456E-4</v>
      </c>
      <c r="E407" s="3" t="str">
        <f t="shared" si="74"/>
        <v>~bst~</v>
      </c>
      <c r="F407" s="3" t="str">
        <f t="shared" si="75"/>
        <v>[pst]</v>
      </c>
      <c r="G407" s="5">
        <f t="shared" si="76"/>
        <v>3</v>
      </c>
      <c r="H407" s="5">
        <f t="shared" si="77"/>
        <v>3</v>
      </c>
      <c r="I407" s="5">
        <f t="shared" si="78"/>
        <v>3</v>
      </c>
      <c r="J407" s="3" cm="1">
        <f t="array" ref="J407">SUM(_xlfn._xlws.FILTER($D$2:$D$693,_xlfn.MAP($E$2:$E$693,_xlfn.LAMBDA(_xlpm.x,_xlpm.x=$E407))))</f>
        <v>4.8851978505129456E-4</v>
      </c>
      <c r="K407" s="3">
        <f t="shared" si="79"/>
        <v>1</v>
      </c>
      <c r="L407" s="3" cm="1">
        <f t="array" ref="L407">SUM(_xlfn._xlws.FILTER($D$2:$D$693,_xlfn.MAP($F$2:$F$693,_xlfn.LAMBDA(_xlpm.x,_xlpm.x=$F407))))</f>
        <v>4.8851978505129456E-4</v>
      </c>
      <c r="M407" s="3">
        <f t="shared" si="80"/>
        <v>1</v>
      </c>
      <c r="N407" s="3">
        <f t="shared" si="81"/>
        <v>0.21041093737452468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~bsa~ : [pza]</v>
      </c>
      <c r="B408" s="2">
        <v>1</v>
      </c>
      <c r="C408" s="1" t="s">
        <v>235</v>
      </c>
      <c r="D408" s="3">
        <f t="shared" si="73"/>
        <v>4.8851978505129456E-4</v>
      </c>
      <c r="E408" s="3" t="str">
        <f t="shared" si="74"/>
        <v>~bsa~</v>
      </c>
      <c r="F408" s="3" t="str">
        <f t="shared" si="75"/>
        <v>[pza]</v>
      </c>
      <c r="G408" s="5">
        <f t="shared" si="76"/>
        <v>3</v>
      </c>
      <c r="H408" s="5">
        <f t="shared" si="77"/>
        <v>3</v>
      </c>
      <c r="I408" s="5">
        <f t="shared" si="78"/>
        <v>3</v>
      </c>
      <c r="J408" s="3" cm="1">
        <f t="array" ref="J408">SUM(_xlfn._xlws.FILTER($D$2:$D$693,_xlfn.MAP($E$2:$E$693,_xlfn.LAMBDA(_xlpm.x,_xlpm.x=$E408))))</f>
        <v>4.8851978505129456E-4</v>
      </c>
      <c r="K408" s="3">
        <f t="shared" si="79"/>
        <v>1</v>
      </c>
      <c r="L408" s="3" cm="1">
        <f t="array" ref="L408">SUM(_xlfn._xlws.FILTER($D$2:$D$693,_xlfn.MAP($F$2:$F$693,_xlfn.LAMBDA(_xlpm.x,_xlpm.x=$F408))))</f>
        <v>4.8851978505129456E-4</v>
      </c>
      <c r="M408" s="3">
        <f t="shared" si="80"/>
        <v>1</v>
      </c>
      <c r="N408" s="3">
        <f t="shared" si="81"/>
        <v>0.21041093737452468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~pra~ : [pʁa]</v>
      </c>
      <c r="B409" s="2">
        <v>1</v>
      </c>
      <c r="C409" s="1" t="s">
        <v>595</v>
      </c>
      <c r="D409" s="3">
        <f t="shared" si="73"/>
        <v>4.8851978505129456E-4</v>
      </c>
      <c r="E409" s="1" t="str">
        <f t="shared" si="74"/>
        <v>~pra~</v>
      </c>
      <c r="F409" s="1" t="str">
        <f t="shared" si="75"/>
        <v>[pʁa]</v>
      </c>
      <c r="G409" s="5">
        <f t="shared" si="76"/>
        <v>3</v>
      </c>
      <c r="H409" s="5">
        <f t="shared" si="77"/>
        <v>3</v>
      </c>
      <c r="I409" s="5">
        <f t="shared" si="78"/>
        <v>3</v>
      </c>
      <c r="J409" s="3" cm="1">
        <f t="array" ref="J409">SUM(_xlfn._xlws.FILTER($D$2:$D$693,_xlfn.MAP($E$2:$E$693,_xlfn.LAMBDA(_xlpm.x,_xlpm.x=$E409))))</f>
        <v>4.8851978505129456E-4</v>
      </c>
      <c r="K409" s="3">
        <f t="shared" si="79"/>
        <v>1</v>
      </c>
      <c r="L409" s="3" cm="1">
        <f t="array" ref="L409">SUM(_xlfn._xlws.FILTER($D$2:$D$693,_xlfn.MAP($F$2:$F$693,_xlfn.LAMBDA(_xlpm.x,_xlpm.x=$F409))))</f>
        <v>4.8851978505129456E-4</v>
      </c>
      <c r="M409" s="3">
        <f t="shared" si="80"/>
        <v>1</v>
      </c>
      <c r="N409" s="3">
        <f t="shared" si="81"/>
        <v>0.21041093737452468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~pro~ : [pʁo]</v>
      </c>
      <c r="B410" s="2">
        <v>5</v>
      </c>
      <c r="C410" s="1" t="s">
        <v>237</v>
      </c>
      <c r="D410" s="3">
        <f t="shared" si="73"/>
        <v>2.4425989252564728E-3</v>
      </c>
      <c r="E410" s="1" t="str">
        <f t="shared" si="74"/>
        <v>~pro~</v>
      </c>
      <c r="F410" s="1" t="str">
        <f t="shared" si="75"/>
        <v>[pʁo]</v>
      </c>
      <c r="G410" s="5">
        <f t="shared" si="76"/>
        <v>3</v>
      </c>
      <c r="H410" s="5">
        <f t="shared" si="77"/>
        <v>3</v>
      </c>
      <c r="I410" s="5">
        <f t="shared" si="78"/>
        <v>3</v>
      </c>
      <c r="J410" s="3" cm="1">
        <f t="array" ref="J410">SUM(_xlfn._xlws.FILTER($D$2:$D$693,_xlfn.MAP($E$2:$E$693,_xlfn.LAMBDA(_xlpm.x,_xlpm.x=$E410))))</f>
        <v>2.4425989252564728E-3</v>
      </c>
      <c r="K410" s="3">
        <f t="shared" si="79"/>
        <v>1</v>
      </c>
      <c r="L410" s="3" cm="1">
        <f t="array" ref="L410">SUM(_xlfn._xlws.FILTER($D$2:$D$693,_xlfn.MAP($F$2:$F$693,_xlfn.LAMBDA(_xlpm.x,_xlpm.x=$F410))))</f>
        <v>2.4425989252564728E-3</v>
      </c>
      <c r="M410" s="3">
        <f t="shared" si="80"/>
        <v>1</v>
      </c>
      <c r="N410" s="3">
        <f t="shared" si="81"/>
        <v>0.54390438285473386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~bje~ : [pʝɛ]</v>
      </c>
      <c r="B411" s="2">
        <v>1</v>
      </c>
      <c r="C411" s="1" t="s">
        <v>238</v>
      </c>
      <c r="D411" s="3">
        <f t="shared" si="73"/>
        <v>4.8851978505129456E-4</v>
      </c>
      <c r="E411" s="1" t="str">
        <f t="shared" si="74"/>
        <v>~bje~</v>
      </c>
      <c r="F411" s="1" t="str">
        <f t="shared" si="75"/>
        <v>[pʝɛ]</v>
      </c>
      <c r="G411" s="5">
        <f t="shared" si="76"/>
        <v>3</v>
      </c>
      <c r="H411" s="5">
        <f t="shared" si="77"/>
        <v>3</v>
      </c>
      <c r="I411" s="5">
        <f t="shared" si="78"/>
        <v>3</v>
      </c>
      <c r="J411" s="3" cm="1">
        <f t="array" ref="J411">SUM(_xlfn._xlws.FILTER($D$2:$D$693,_xlfn.MAP($E$2:$E$693,_xlfn.LAMBDA(_xlpm.x,_xlpm.x=$E411))))</f>
        <v>4.8851978505129456E-4</v>
      </c>
      <c r="K411" s="3">
        <f t="shared" si="79"/>
        <v>1</v>
      </c>
      <c r="L411" s="3" cm="1">
        <f t="array" ref="L411">SUM(_xlfn._xlws.FILTER($D$2:$D$693,_xlfn.MAP($F$2:$F$693,_xlfn.LAMBDA(_xlpm.x,_xlpm.x=$F411))))</f>
        <v>4.8851978505129456E-4</v>
      </c>
      <c r="M411" s="3">
        <f t="shared" si="80"/>
        <v>1</v>
      </c>
      <c r="N411" s="3">
        <f t="shared" si="81"/>
        <v>0.21041093737452468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~pre~ : [pʁɛ]</v>
      </c>
      <c r="B412" s="2">
        <v>1</v>
      </c>
      <c r="C412" s="1" t="s">
        <v>239</v>
      </c>
      <c r="D412" s="3">
        <f t="shared" si="73"/>
        <v>4.8851978505129456E-4</v>
      </c>
      <c r="E412" s="1" t="str">
        <f t="shared" si="74"/>
        <v>~pre~</v>
      </c>
      <c r="F412" s="1" t="str">
        <f t="shared" si="75"/>
        <v>[pʁɛ]</v>
      </c>
      <c r="G412" s="5">
        <f t="shared" si="76"/>
        <v>3</v>
      </c>
      <c r="H412" s="5">
        <f t="shared" si="77"/>
        <v>3</v>
      </c>
      <c r="I412" s="5">
        <f t="shared" si="78"/>
        <v>3</v>
      </c>
      <c r="J412" s="3" cm="1">
        <f t="array" ref="J412">SUM(_xlfn._xlws.FILTER($D$2:$D$693,_xlfn.MAP($E$2:$E$693,_xlfn.LAMBDA(_xlpm.x,_xlpm.x=$E412))))</f>
        <v>4.8851978505129456E-4</v>
      </c>
      <c r="K412" s="3">
        <f t="shared" si="79"/>
        <v>1</v>
      </c>
      <c r="L412" s="3" cm="1">
        <f t="array" ref="L412">SUM(_xlfn._xlws.FILTER($D$2:$D$693,_xlfn.MAP($F$2:$F$693,_xlfn.LAMBDA(_xlpm.x,_xlpm.x=$F412))))</f>
        <v>4.8851978505129456E-4</v>
      </c>
      <c r="M412" s="3">
        <f t="shared" si="80"/>
        <v>1</v>
      </c>
      <c r="N412" s="3">
        <f t="shared" si="81"/>
        <v>0.21041093737452468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~prü~ : [pʁʏː]</v>
      </c>
      <c r="B413" s="2">
        <v>1</v>
      </c>
      <c r="C413" s="1" t="s">
        <v>2018</v>
      </c>
      <c r="D413" s="3">
        <f t="shared" si="73"/>
        <v>4.8851978505129456E-4</v>
      </c>
      <c r="E413" s="1" t="str">
        <f t="shared" si="74"/>
        <v>~prü~</v>
      </c>
      <c r="F413" s="1" t="str">
        <f t="shared" si="75"/>
        <v>[pʁʏː]</v>
      </c>
      <c r="G413" s="5">
        <f t="shared" si="76"/>
        <v>3</v>
      </c>
      <c r="H413" s="5">
        <f t="shared" si="77"/>
        <v>4</v>
      </c>
      <c r="I413" s="5">
        <f t="shared" si="78"/>
        <v>4</v>
      </c>
      <c r="J413" s="3" cm="1">
        <f t="array" ref="J413">SUM(_xlfn._xlws.FILTER($D$2:$D$693,_xlfn.MAP($E$2:$E$693,_xlfn.LAMBDA(_xlpm.x,_xlpm.x=$E413))))</f>
        <v>4.8851978505129456E-4</v>
      </c>
      <c r="K413" s="3">
        <f t="shared" si="79"/>
        <v>1</v>
      </c>
      <c r="L413" s="3" cm="1">
        <f t="array" ref="L413">SUM(_xlfn._xlws.FILTER($D$2:$D$693,_xlfn.MAP($F$2:$F$693,_xlfn.LAMBDA(_xlpm.x,_xlpm.x=$F413))))</f>
        <v>4.8851978505129456E-4</v>
      </c>
      <c r="M413" s="3">
        <f t="shared" si="80"/>
        <v>1</v>
      </c>
      <c r="N413" s="3">
        <f t="shared" si="81"/>
        <v>0.2342468675289098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~sku~ : [sku]</v>
      </c>
      <c r="B414" s="2">
        <v>1</v>
      </c>
      <c r="C414" s="1" t="s">
        <v>600</v>
      </c>
      <c r="D414" s="3">
        <f t="shared" si="73"/>
        <v>4.8851978505129456E-4</v>
      </c>
      <c r="E414" s="1" t="str">
        <f t="shared" si="74"/>
        <v>~sku~</v>
      </c>
      <c r="F414" s="1" t="str">
        <f t="shared" si="75"/>
        <v>[sku]</v>
      </c>
      <c r="G414" s="5">
        <f t="shared" si="76"/>
        <v>3</v>
      </c>
      <c r="H414" s="5">
        <f t="shared" si="77"/>
        <v>3</v>
      </c>
      <c r="I414" s="5">
        <f t="shared" si="78"/>
        <v>3</v>
      </c>
      <c r="J414" s="3" cm="1">
        <f t="array" ref="J414">SUM(_xlfn._xlws.FILTER($D$2:$D$693,_xlfn.MAP($E$2:$E$693,_xlfn.LAMBDA(_xlpm.x,_xlpm.x=$E414))))</f>
        <v>4.8851978505129456E-4</v>
      </c>
      <c r="K414" s="3">
        <f t="shared" si="79"/>
        <v>1</v>
      </c>
      <c r="L414" s="3" cm="1">
        <f t="array" ref="L414">SUM(_xlfn._xlws.FILTER($D$2:$D$693,_xlfn.MAP($F$2:$F$693,_xlfn.LAMBDA(_xlpm.x,_xlpm.x=$F414))))</f>
        <v>4.8851978505129456E-4</v>
      </c>
      <c r="M414" s="3">
        <f t="shared" si="80"/>
        <v>1</v>
      </c>
      <c r="N414" s="3">
        <f t="shared" si="81"/>
        <v>0.21041093737452468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~ssi~ : [sɪ]</v>
      </c>
      <c r="B415" s="2">
        <v>1</v>
      </c>
      <c r="C415" s="1" t="s">
        <v>254</v>
      </c>
      <c r="D415" s="3">
        <f t="shared" si="73"/>
        <v>4.8851978505129456E-4</v>
      </c>
      <c r="E415" s="1" t="str">
        <f t="shared" si="74"/>
        <v>~ssi~</v>
      </c>
      <c r="F415" s="1" t="str">
        <f t="shared" si="75"/>
        <v>[sɪ]</v>
      </c>
      <c r="G415" s="5">
        <f t="shared" si="76"/>
        <v>3</v>
      </c>
      <c r="H415" s="5">
        <f t="shared" si="77"/>
        <v>2</v>
      </c>
      <c r="I415" s="5">
        <f t="shared" si="78"/>
        <v>3</v>
      </c>
      <c r="J415" s="3" cm="1">
        <f t="array" ref="J415">SUM(_xlfn._xlws.FILTER($D$2:$D$693,_xlfn.MAP($E$2:$E$693,_xlfn.LAMBDA(_xlpm.x,_xlpm.x=$E415))))</f>
        <v>4.8851978505129456E-4</v>
      </c>
      <c r="K415" s="3">
        <f t="shared" si="79"/>
        <v>1</v>
      </c>
      <c r="L415" s="3" cm="1">
        <f t="array" ref="L415">SUM(_xlfn._xlws.FILTER($D$2:$D$693,_xlfn.MAP($F$2:$F$693,_xlfn.LAMBDA(_xlpm.x,_xlpm.x=$F415))))</f>
        <v>4.8851978505129456E-4</v>
      </c>
      <c r="M415" s="3">
        <f t="shared" si="80"/>
        <v>1</v>
      </c>
      <c r="N415" s="3">
        <f t="shared" si="81"/>
        <v>0.18123811657891309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~tau~ : [taɔ]</v>
      </c>
      <c r="B416" s="2">
        <v>1</v>
      </c>
      <c r="C416" s="1" t="s">
        <v>604</v>
      </c>
      <c r="D416" s="3">
        <f t="shared" si="73"/>
        <v>4.8851978505129456E-4</v>
      </c>
      <c r="E416" s="1" t="str">
        <f t="shared" si="74"/>
        <v>~tau~</v>
      </c>
      <c r="F416" s="1" t="str">
        <f t="shared" si="75"/>
        <v>[taɔ]</v>
      </c>
      <c r="G416" s="5">
        <f t="shared" si="76"/>
        <v>3</v>
      </c>
      <c r="H416" s="5">
        <f t="shared" si="77"/>
        <v>3</v>
      </c>
      <c r="I416" s="5">
        <f t="shared" si="78"/>
        <v>3</v>
      </c>
      <c r="J416" s="3" cm="1">
        <f t="array" ref="J416">SUM(_xlfn._xlws.FILTER($D$2:$D$693,_xlfn.MAP($E$2:$E$693,_xlfn.LAMBDA(_xlpm.x,_xlpm.x=$E416))))</f>
        <v>4.8851978505129456E-4</v>
      </c>
      <c r="K416" s="3">
        <f t="shared" si="79"/>
        <v>1</v>
      </c>
      <c r="L416" s="3" cm="1">
        <f t="array" ref="L416">SUM(_xlfn._xlws.FILTER($D$2:$D$693,_xlfn.MAP($F$2:$F$693,_xlfn.LAMBDA(_xlpm.x,_xlpm.x=$F416))))</f>
        <v>4.8851978505129456E-4</v>
      </c>
      <c r="M416" s="3">
        <f t="shared" si="80"/>
        <v>1</v>
      </c>
      <c r="N416" s="3">
        <f t="shared" si="81"/>
        <v>0.21041093737452468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~tei~ : [taɛ]</v>
      </c>
      <c r="B417" s="2">
        <v>3</v>
      </c>
      <c r="C417" s="1" t="s">
        <v>260</v>
      </c>
      <c r="D417" s="3">
        <f t="shared" si="73"/>
        <v>1.4655593551538837E-3</v>
      </c>
      <c r="E417" s="3" t="str">
        <f t="shared" si="74"/>
        <v>~tei~</v>
      </c>
      <c r="F417" s="3" t="str">
        <f t="shared" si="75"/>
        <v>[taɛ]</v>
      </c>
      <c r="G417" s="5">
        <f t="shared" si="76"/>
        <v>3</v>
      </c>
      <c r="H417" s="5">
        <f t="shared" si="77"/>
        <v>3</v>
      </c>
      <c r="I417" s="5">
        <f t="shared" si="78"/>
        <v>3</v>
      </c>
      <c r="J417" s="3" cm="1">
        <f t="array" ref="J417">SUM(_xlfn._xlws.FILTER($D$2:$D$693,_xlfn.MAP($E$2:$E$693,_xlfn.LAMBDA(_xlpm.x,_xlpm.x=$E417))))</f>
        <v>1.4655593551538837E-3</v>
      </c>
      <c r="K417" s="3">
        <f t="shared" si="79"/>
        <v>1</v>
      </c>
      <c r="L417" s="3" cm="1">
        <f t="array" ref="L417">SUM(_xlfn._xlws.FILTER($D$2:$D$693,_xlfn.MAP($F$2:$F$693,_xlfn.LAMBDA(_xlpm.x,_xlpm.x=$F417))))</f>
        <v>1.4655593551538837E-3</v>
      </c>
      <c r="M417" s="3">
        <f t="shared" si="80"/>
        <v>1</v>
      </c>
      <c r="N417" s="3">
        <f t="shared" si="81"/>
        <v>0.42082187474904936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~tie~ : [tiː]</v>
      </c>
      <c r="B418" s="2">
        <v>2</v>
      </c>
      <c r="C418" s="1" t="s">
        <v>478</v>
      </c>
      <c r="D418" s="3">
        <f t="shared" si="73"/>
        <v>9.7703957010258913E-4</v>
      </c>
      <c r="E418" s="3" t="str">
        <f t="shared" si="74"/>
        <v>~tie~</v>
      </c>
      <c r="F418" s="3" t="str">
        <f t="shared" si="75"/>
        <v>[tiː]</v>
      </c>
      <c r="G418" s="5">
        <f t="shared" si="76"/>
        <v>3</v>
      </c>
      <c r="H418" s="5">
        <f t="shared" si="77"/>
        <v>3</v>
      </c>
      <c r="I418" s="5">
        <f t="shared" si="78"/>
        <v>3</v>
      </c>
      <c r="J418" s="3" cm="1">
        <f t="array" ref="J418">SUM(_xlfn._xlws.FILTER($D$2:$D$693,_xlfn.MAP($E$2:$E$693,_xlfn.LAMBDA(_xlpm.x,_xlpm.x=$E418))))</f>
        <v>9.7703957010258913E-4</v>
      </c>
      <c r="K418" s="3">
        <f t="shared" si="79"/>
        <v>1</v>
      </c>
      <c r="L418" s="3" cm="1">
        <f t="array" ref="L418">SUM(_xlfn._xlws.FILTER($D$2:$D$693,_xlfn.MAP($F$2:$F$693,_xlfn.LAMBDA(_xlpm.x,_xlpm.x=$F418))))</f>
        <v>9.7703957010258913E-4</v>
      </c>
      <c r="M418" s="3">
        <f t="shared" si="80"/>
        <v>1</v>
      </c>
      <c r="N418" s="3">
        <f t="shared" si="81"/>
        <v>0.33349344548020921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~zah~ : [tsaː]</v>
      </c>
      <c r="B419" s="2">
        <v>3</v>
      </c>
      <c r="C419" s="1" t="s">
        <v>268</v>
      </c>
      <c r="D419" s="3">
        <f t="shared" si="73"/>
        <v>1.4655593551538837E-3</v>
      </c>
      <c r="E419" s="3" t="str">
        <f t="shared" si="74"/>
        <v>~zah~</v>
      </c>
      <c r="F419" s="3" t="str">
        <f t="shared" si="75"/>
        <v>[tsaː]</v>
      </c>
      <c r="G419" s="5">
        <f t="shared" si="76"/>
        <v>3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SUM(_xlfn._xlws.FILTER($D$2:$D$693,_xlfn.MAP($E$2:$E$693,_xlfn.LAMBDA(_xlpm.x,_xlpm.x=$E419))))</f>
        <v>1.4655593551538837E-3</v>
      </c>
      <c r="K419" s="3">
        <f t="shared" si="79"/>
        <v>1</v>
      </c>
      <c r="L419" s="3" cm="1">
        <f t="array" ref="L419">SUM(_xlfn._xlws.FILTER($D$2:$D$693,_xlfn.MAP($F$2:$F$693,_xlfn.LAMBDA(_xlpm.x,_xlpm.x=$F419))))</f>
        <v>1.4655593551538837E-3</v>
      </c>
      <c r="M419" s="3">
        <f t="shared" si="80"/>
        <v>1</v>
      </c>
      <c r="N419" s="3">
        <f t="shared" si="81"/>
        <v>0.4684937350578196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~zei~ : [tsaɛ]</v>
      </c>
      <c r="B420" s="2">
        <v>3</v>
      </c>
      <c r="C420" s="1" t="s">
        <v>269</v>
      </c>
      <c r="D420" s="3">
        <f t="shared" si="73"/>
        <v>1.4655593551538837E-3</v>
      </c>
      <c r="E420" s="1" t="str">
        <f t="shared" si="74"/>
        <v>~zei~</v>
      </c>
      <c r="F420" s="1" t="str">
        <f t="shared" si="75"/>
        <v>[tsaɛ]</v>
      </c>
      <c r="G420" s="5">
        <f t="shared" si="76"/>
        <v>3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SUM(_xlfn._xlws.FILTER($D$2:$D$693,_xlfn.MAP($E$2:$E$693,_xlfn.LAMBDA(_xlpm.x,_xlpm.x=$E420))))</f>
        <v>1.4655593551538837E-3</v>
      </c>
      <c r="K420" s="3">
        <f t="shared" si="79"/>
        <v>1</v>
      </c>
      <c r="L420" s="3" cm="1">
        <f t="array" ref="L420">SUM(_xlfn._xlws.FILTER($D$2:$D$693,_xlfn.MAP($F$2:$F$693,_xlfn.LAMBDA(_xlpm.x,_xlpm.x=$F420))))</f>
        <v>1.4655593551538837E-3</v>
      </c>
      <c r="M420" s="3">
        <f t="shared" si="80"/>
        <v>1</v>
      </c>
      <c r="N420" s="3">
        <f t="shared" si="81"/>
        <v>0.4684937350578196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~zeh~ : [tseː]</v>
      </c>
      <c r="B421" s="2">
        <v>1</v>
      </c>
      <c r="C421" s="1" t="s">
        <v>271</v>
      </c>
      <c r="D421" s="3">
        <f t="shared" si="73"/>
        <v>4.8851978505129456E-4</v>
      </c>
      <c r="E421" s="1" t="str">
        <f t="shared" si="74"/>
        <v>~zeh~</v>
      </c>
      <c r="F421" s="1" t="str">
        <f t="shared" si="75"/>
        <v>[tseː]</v>
      </c>
      <c r="G421" s="5">
        <f t="shared" si="76"/>
        <v>3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SUM(_xlfn._xlws.FILTER($D$2:$D$693,_xlfn.MAP($E$2:$E$693,_xlfn.LAMBDA(_xlpm.x,_xlpm.x=$E421))))</f>
        <v>4.8851978505129456E-4</v>
      </c>
      <c r="K421" s="3">
        <f t="shared" si="79"/>
        <v>1</v>
      </c>
      <c r="L421" s="3" cm="1">
        <f t="array" ref="L421">SUM(_xlfn._xlws.FILTER($D$2:$D$693,_xlfn.MAP($F$2:$F$693,_xlfn.LAMBDA(_xlpm.x,_xlpm.x=$F421))))</f>
        <v>4.8851978505129456E-4</v>
      </c>
      <c r="M421" s="3">
        <f t="shared" si="80"/>
        <v>1</v>
      </c>
      <c r="N421" s="3">
        <f t="shared" si="81"/>
        <v>0.2342468675289098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~tzt~ : [tst]</v>
      </c>
      <c r="B422" s="2">
        <v>1</v>
      </c>
      <c r="C422" s="1" t="s">
        <v>479</v>
      </c>
      <c r="D422" s="3">
        <f t="shared" si="73"/>
        <v>4.8851978505129456E-4</v>
      </c>
      <c r="E422" s="1" t="str">
        <f t="shared" si="74"/>
        <v>~tzt~</v>
      </c>
      <c r="F422" s="1" t="str">
        <f t="shared" si="75"/>
        <v>[tst]</v>
      </c>
      <c r="G422" s="5">
        <f t="shared" si="76"/>
        <v>3</v>
      </c>
      <c r="H422" s="5">
        <f t="shared" si="77"/>
        <v>3</v>
      </c>
      <c r="I422" s="5">
        <f t="shared" si="78"/>
        <v>3</v>
      </c>
      <c r="J422" s="3" cm="1">
        <f t="array" ref="J422">SUM(_xlfn._xlws.FILTER($D$2:$D$693,_xlfn.MAP($E$2:$E$693,_xlfn.LAMBDA(_xlpm.x,_xlpm.x=$E422))))</f>
        <v>4.8851978505129456E-4</v>
      </c>
      <c r="K422" s="3">
        <f t="shared" si="79"/>
        <v>1</v>
      </c>
      <c r="L422" s="3" cm="1">
        <f t="array" ref="L422">SUM(_xlfn._xlws.FILTER($D$2:$D$693,_xlfn.MAP($F$2:$F$693,_xlfn.LAMBDA(_xlpm.x,_xlpm.x=$F422))))</f>
        <v>4.8851978505129456E-4</v>
      </c>
      <c r="M422" s="3">
        <f t="shared" si="80"/>
        <v>1</v>
      </c>
      <c r="N422" s="3">
        <f t="shared" si="81"/>
        <v>0.21041093737452468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~zwa~ : [tsva]</v>
      </c>
      <c r="B423" s="2">
        <v>1</v>
      </c>
      <c r="C423" s="1" t="s">
        <v>615</v>
      </c>
      <c r="D423" s="3">
        <f t="shared" si="73"/>
        <v>4.8851978505129456E-4</v>
      </c>
      <c r="E423" s="3" t="str">
        <f t="shared" si="74"/>
        <v>~zwa~</v>
      </c>
      <c r="F423" s="3" t="str">
        <f t="shared" si="75"/>
        <v>[tsva]</v>
      </c>
      <c r="G423" s="5">
        <f t="shared" si="76"/>
        <v>3</v>
      </c>
      <c r="H423" s="5">
        <f t="shared" si="77"/>
        <v>4</v>
      </c>
      <c r="I423" s="5">
        <f t="shared" si="78"/>
        <v>4</v>
      </c>
      <c r="J423" s="3" cm="1">
        <f t="array" ref="J423">SUM(_xlfn._xlws.FILTER($D$2:$D$693,_xlfn.MAP($E$2:$E$693,_xlfn.LAMBDA(_xlpm.x,_xlpm.x=$E423))))</f>
        <v>4.8851978505129456E-4</v>
      </c>
      <c r="K423" s="3">
        <f t="shared" si="79"/>
        <v>1</v>
      </c>
      <c r="L423" s="3" cm="1">
        <f t="array" ref="L423">SUM(_xlfn._xlws.FILTER($D$2:$D$693,_xlfn.MAP($F$2:$F$693,_xlfn.LAMBDA(_xlpm.x,_xlpm.x=$F423))))</f>
        <v>4.8851978505129456E-4</v>
      </c>
      <c r="M423" s="3">
        <f t="shared" si="80"/>
        <v>1</v>
      </c>
      <c r="N423" s="3">
        <f t="shared" si="81"/>
        <v>0.2342468675289098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~zwi~ : [tsvɪ]</v>
      </c>
      <c r="B424" s="2">
        <v>1</v>
      </c>
      <c r="C424" s="1" t="s">
        <v>616</v>
      </c>
      <c r="D424" s="3">
        <f t="shared" si="73"/>
        <v>4.8851978505129456E-4</v>
      </c>
      <c r="E424" s="3" t="str">
        <f t="shared" si="74"/>
        <v>~zwi~</v>
      </c>
      <c r="F424" s="3" t="str">
        <f t="shared" si="75"/>
        <v>[tsvɪ]</v>
      </c>
      <c r="G424" s="5">
        <f t="shared" si="76"/>
        <v>3</v>
      </c>
      <c r="H424" s="5">
        <f t="shared" si="77"/>
        <v>4</v>
      </c>
      <c r="I424" s="5">
        <f t="shared" si="78"/>
        <v>4</v>
      </c>
      <c r="J424" s="3" cm="1">
        <f t="array" ref="J424">SUM(_xlfn._xlws.FILTER($D$2:$D$693,_xlfn.MAP($E$2:$E$693,_xlfn.LAMBDA(_xlpm.x,_xlpm.x=$E424))))</f>
        <v>4.8851978505129456E-4</v>
      </c>
      <c r="K424" s="3">
        <f t="shared" si="79"/>
        <v>1</v>
      </c>
      <c r="L424" s="3" cm="1">
        <f t="array" ref="L424">SUM(_xlfn._xlws.FILTER($D$2:$D$693,_xlfn.MAP($F$2:$F$693,_xlfn.LAMBDA(_xlpm.x,_xlpm.x=$F424))))</f>
        <v>4.8851978505129456E-4</v>
      </c>
      <c r="M424" s="3">
        <f t="shared" si="80"/>
        <v>1</v>
      </c>
      <c r="N424" s="3">
        <f t="shared" si="81"/>
        <v>0.2342468675289098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~zäh~ : [tsɛː]</v>
      </c>
      <c r="B425" s="2">
        <v>1</v>
      </c>
      <c r="C425" s="1" t="s">
        <v>482</v>
      </c>
      <c r="D425" s="3">
        <f t="shared" si="73"/>
        <v>4.8851978505129456E-4</v>
      </c>
      <c r="E425" s="1" t="str">
        <f t="shared" si="74"/>
        <v>~zäh~</v>
      </c>
      <c r="F425" s="1" t="str">
        <f t="shared" si="75"/>
        <v>[tsɛː]</v>
      </c>
      <c r="G425" s="5">
        <f t="shared" si="76"/>
        <v>3</v>
      </c>
      <c r="H425" s="5">
        <f t="shared" si="77"/>
        <v>4</v>
      </c>
      <c r="I425" s="5">
        <f t="shared" si="78"/>
        <v>4</v>
      </c>
      <c r="J425" s="3" cm="1">
        <f t="array" ref="J425">SUM(_xlfn._xlws.FILTER($D$2:$D$693,_xlfn.MAP($E$2:$E$693,_xlfn.LAMBDA(_xlpm.x,_xlpm.x=$E425))))</f>
        <v>4.8851978505129456E-4</v>
      </c>
      <c r="K425" s="3">
        <f t="shared" si="79"/>
        <v>1</v>
      </c>
      <c r="L425" s="3" cm="1">
        <f t="array" ref="L425">SUM(_xlfn._xlws.FILTER($D$2:$D$693,_xlfn.MAP($F$2:$F$693,_xlfn.LAMBDA(_xlpm.x,_xlpm.x=$F425))))</f>
        <v>4.8851978505129456E-4</v>
      </c>
      <c r="M425" s="3">
        <f t="shared" si="80"/>
        <v>1</v>
      </c>
      <c r="N425" s="3">
        <f t="shared" si="81"/>
        <v>0.2342468675289098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~zeu~ : [tsɔœ]</v>
      </c>
      <c r="B426" s="2">
        <v>1</v>
      </c>
      <c r="C426" s="1" t="s">
        <v>279</v>
      </c>
      <c r="D426" s="3">
        <f t="shared" si="73"/>
        <v>4.8851978505129456E-4</v>
      </c>
      <c r="E426" s="1" t="str">
        <f t="shared" si="74"/>
        <v>~zeu~</v>
      </c>
      <c r="F426" s="1" t="str">
        <f t="shared" si="75"/>
        <v>[tsɔœ]</v>
      </c>
      <c r="G426" s="5">
        <f t="shared" si="76"/>
        <v>3</v>
      </c>
      <c r="H426" s="5">
        <f t="shared" si="77"/>
        <v>4</v>
      </c>
      <c r="I426" s="5">
        <f t="shared" si="78"/>
        <v>4</v>
      </c>
      <c r="J426" s="3" cm="1">
        <f t="array" ref="J426">SUM(_xlfn._xlws.FILTER($D$2:$D$693,_xlfn.MAP($E$2:$E$693,_xlfn.LAMBDA(_xlpm.x,_xlpm.x=$E426))))</f>
        <v>4.8851978505129456E-4</v>
      </c>
      <c r="K426" s="3">
        <f t="shared" si="79"/>
        <v>1</v>
      </c>
      <c r="L426" s="3" cm="1">
        <f t="array" ref="L426">SUM(_xlfn._xlws.FILTER($D$2:$D$693,_xlfn.MAP($F$2:$F$693,_xlfn.LAMBDA(_xlpm.x,_xlpm.x=$F426))))</f>
        <v>4.8851978505129456E-4</v>
      </c>
      <c r="M426" s="3">
        <f t="shared" si="80"/>
        <v>1</v>
      </c>
      <c r="N426" s="3">
        <f t="shared" si="81"/>
        <v>0.2342468675289098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~tro~ : [tʁɔ]</v>
      </c>
      <c r="B427" s="2">
        <v>1</v>
      </c>
      <c r="C427" s="1" t="s">
        <v>625</v>
      </c>
      <c r="D427" s="3">
        <f t="shared" si="73"/>
        <v>4.8851978505129456E-4</v>
      </c>
      <c r="E427" s="1" t="str">
        <f t="shared" si="74"/>
        <v>~tro~</v>
      </c>
      <c r="F427" s="1" t="str">
        <f t="shared" si="75"/>
        <v>[tʁɔ]</v>
      </c>
      <c r="G427" s="5">
        <f t="shared" si="76"/>
        <v>3</v>
      </c>
      <c r="H427" s="5">
        <f t="shared" si="77"/>
        <v>3</v>
      </c>
      <c r="I427" s="5">
        <f t="shared" si="78"/>
        <v>3</v>
      </c>
      <c r="J427" s="3" cm="1">
        <f t="array" ref="J427">SUM(_xlfn._xlws.FILTER($D$2:$D$693,_xlfn.MAP($E$2:$E$693,_xlfn.LAMBDA(_xlpm.x,_xlpm.x=$E427))))</f>
        <v>4.8851978505129456E-4</v>
      </c>
      <c r="K427" s="3">
        <f t="shared" si="79"/>
        <v>1</v>
      </c>
      <c r="L427" s="3" cm="1">
        <f t="array" ref="L427">SUM(_xlfn._xlws.FILTER($D$2:$D$693,_xlfn.MAP($F$2:$F$693,_xlfn.LAMBDA(_xlpm.x,_xlpm.x=$F427))))</f>
        <v>4.8851978505129456E-4</v>
      </c>
      <c r="M427" s="3">
        <f t="shared" si="80"/>
        <v>1</v>
      </c>
      <c r="N427" s="3">
        <f t="shared" si="81"/>
        <v>0.21041093737452468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~wei~ : [vaɛ]</v>
      </c>
      <c r="B428" s="2">
        <v>5</v>
      </c>
      <c r="C428" s="1" t="s">
        <v>293</v>
      </c>
      <c r="D428" s="3">
        <f t="shared" si="73"/>
        <v>2.4425989252564728E-3</v>
      </c>
      <c r="E428" s="1" t="str">
        <f t="shared" si="74"/>
        <v>~wei~</v>
      </c>
      <c r="F428" s="1" t="str">
        <f t="shared" si="75"/>
        <v>[vaɛ]</v>
      </c>
      <c r="G428" s="5">
        <f t="shared" si="76"/>
        <v>3</v>
      </c>
      <c r="H428" s="5">
        <f t="shared" si="77"/>
        <v>3</v>
      </c>
      <c r="I428" s="5">
        <f t="shared" si="78"/>
        <v>3</v>
      </c>
      <c r="J428" s="3" cm="1">
        <f t="array" ref="J428">SUM(_xlfn._xlws.FILTER($D$2:$D$693,_xlfn.MAP($E$2:$E$693,_xlfn.LAMBDA(_xlpm.x,_xlpm.x=$E428))))</f>
        <v>2.4425989252564728E-3</v>
      </c>
      <c r="K428" s="3">
        <f t="shared" si="79"/>
        <v>1</v>
      </c>
      <c r="L428" s="3" cm="1">
        <f t="array" ref="L428">SUM(_xlfn._xlws.FILTER($D$2:$D$693,_xlfn.MAP($F$2:$F$693,_xlfn.LAMBDA(_xlpm.x,_xlpm.x=$F428))))</f>
        <v>2.4425989252564728E-3</v>
      </c>
      <c r="M428" s="3">
        <f t="shared" si="80"/>
        <v>1</v>
      </c>
      <c r="N428" s="3">
        <f t="shared" si="81"/>
        <v>0.54390438285473386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~wäh~ : [vɛː]</v>
      </c>
      <c r="B429" s="2">
        <v>2</v>
      </c>
      <c r="C429" s="1" t="s">
        <v>304</v>
      </c>
      <c r="D429" s="3">
        <f t="shared" si="73"/>
        <v>9.7703957010258913E-4</v>
      </c>
      <c r="E429" s="3" t="str">
        <f t="shared" si="74"/>
        <v>~wäh~</v>
      </c>
      <c r="F429" s="3" t="str">
        <f t="shared" si="75"/>
        <v>[vɛː]</v>
      </c>
      <c r="G429" s="5">
        <f t="shared" si="76"/>
        <v>3</v>
      </c>
      <c r="H429" s="5">
        <f t="shared" si="77"/>
        <v>3</v>
      </c>
      <c r="I429" s="5">
        <f t="shared" si="78"/>
        <v>3</v>
      </c>
      <c r="J429" s="3" cm="1">
        <f t="array" ref="J429">SUM(_xlfn._xlws.FILTER($D$2:$D$693,_xlfn.MAP($E$2:$E$693,_xlfn.LAMBDA(_xlpm.x,_xlpm.x=$E429))))</f>
        <v>9.7703957010258913E-4</v>
      </c>
      <c r="K429" s="3">
        <f t="shared" si="79"/>
        <v>1</v>
      </c>
      <c r="L429" s="3" cm="1">
        <f t="array" ref="L429">SUM(_xlfn._xlws.FILTER($D$2:$D$693,_xlfn.MAP($F$2:$F$693,_xlfn.LAMBDA(_xlpm.x,_xlpm.x=$F429))))</f>
        <v>9.7703957010258913E-4</v>
      </c>
      <c r="M429" s="3">
        <f t="shared" si="80"/>
        <v>1</v>
      </c>
      <c r="N429" s="3">
        <f t="shared" si="81"/>
        <v>0.33349344548020921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~sau~ : [zaɔ]</v>
      </c>
      <c r="B430" s="2">
        <v>2</v>
      </c>
      <c r="C430" s="1" t="s">
        <v>310</v>
      </c>
      <c r="D430" s="3">
        <f t="shared" si="73"/>
        <v>9.7703957010258913E-4</v>
      </c>
      <c r="E430" s="3" t="str">
        <f t="shared" si="74"/>
        <v>~sau~</v>
      </c>
      <c r="F430" s="3" t="str">
        <f t="shared" si="75"/>
        <v>[zaɔ]</v>
      </c>
      <c r="G430" s="5">
        <f t="shared" si="76"/>
        <v>3</v>
      </c>
      <c r="H430" s="5">
        <f t="shared" si="77"/>
        <v>3</v>
      </c>
      <c r="I430" s="5">
        <f t="shared" si="78"/>
        <v>3</v>
      </c>
      <c r="J430" s="3" cm="1">
        <f t="array" ref="J430">SUM(_xlfn._xlws.FILTER($D$2:$D$693,_xlfn.MAP($E$2:$E$693,_xlfn.LAMBDA(_xlpm.x,_xlpm.x=$E430))))</f>
        <v>9.7703957010258913E-4</v>
      </c>
      <c r="K430" s="3">
        <f t="shared" si="79"/>
        <v>1</v>
      </c>
      <c r="L430" s="3" cm="1">
        <f t="array" ref="L430">SUM(_xlfn._xlws.FILTER($D$2:$D$693,_xlfn.MAP($F$2:$F$693,_xlfn.LAMBDA(_xlpm.x,_xlpm.x=$F430))))</f>
        <v>9.7703957010258913E-4</v>
      </c>
      <c r="M430" s="3">
        <f t="shared" si="80"/>
        <v>1</v>
      </c>
      <c r="N430" s="3">
        <f t="shared" si="81"/>
        <v>0.33349344548020921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~sei~ : [zaɛ]</v>
      </c>
      <c r="B431" s="2">
        <v>5</v>
      </c>
      <c r="C431" s="1" t="s">
        <v>311</v>
      </c>
      <c r="D431" s="3">
        <f t="shared" si="73"/>
        <v>2.4425989252564728E-3</v>
      </c>
      <c r="E431" s="1" t="str">
        <f t="shared" si="74"/>
        <v>~sei~</v>
      </c>
      <c r="F431" s="1" t="str">
        <f t="shared" si="75"/>
        <v>[zaɛ]</v>
      </c>
      <c r="G431" s="5">
        <f t="shared" si="76"/>
        <v>3</v>
      </c>
      <c r="H431" s="5">
        <f t="shared" si="77"/>
        <v>3</v>
      </c>
      <c r="I431" s="5">
        <f t="shared" si="78"/>
        <v>3</v>
      </c>
      <c r="J431" s="3" cm="1">
        <f t="array" ref="J431">SUM(_xlfn._xlws.FILTER($D$2:$D$693,_xlfn.MAP($E$2:$E$693,_xlfn.LAMBDA(_xlpm.x,_xlpm.x=$E431))))</f>
        <v>2.4425989252564728E-3</v>
      </c>
      <c r="K431" s="3">
        <f t="shared" si="79"/>
        <v>1</v>
      </c>
      <c r="L431" s="3" cm="1">
        <f t="array" ref="L431">SUM(_xlfn._xlws.FILTER($D$2:$D$693,_xlfn.MAP($F$2:$F$693,_xlfn.LAMBDA(_xlpm.x,_xlpm.x=$F431))))</f>
        <v>2.4425989252564728E-3</v>
      </c>
      <c r="M431" s="3">
        <f t="shared" si="80"/>
        <v>1</v>
      </c>
      <c r="N431" s="3">
        <f t="shared" si="81"/>
        <v>0.54390438285473386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~sen~ : [zn]</v>
      </c>
      <c r="B432" s="2">
        <v>4</v>
      </c>
      <c r="C432" s="1" t="s">
        <v>315</v>
      </c>
      <c r="D432" s="3">
        <f t="shared" si="73"/>
        <v>1.9540791402051783E-3</v>
      </c>
      <c r="E432" s="1" t="str">
        <f t="shared" si="74"/>
        <v>~sen~</v>
      </c>
      <c r="F432" s="1" t="str">
        <f t="shared" si="75"/>
        <v>[zn]</v>
      </c>
      <c r="G432" s="5">
        <f t="shared" si="76"/>
        <v>3</v>
      </c>
      <c r="H432" s="5">
        <f t="shared" si="77"/>
        <v>2</v>
      </c>
      <c r="I432" s="5">
        <f t="shared" si="78"/>
        <v>3</v>
      </c>
      <c r="J432" s="3" cm="1">
        <f t="array" ref="J432">SUM(_xlfn._xlws.FILTER($D$2:$D$693,_xlfn.MAP($E$2:$E$693,_xlfn.LAMBDA(_xlpm.x,_xlpm.x=$E432))))</f>
        <v>1.9540791402051783E-3</v>
      </c>
      <c r="K432" s="3">
        <f t="shared" si="79"/>
        <v>1</v>
      </c>
      <c r="L432" s="3" cm="1">
        <f t="array" ref="L432">SUM(_xlfn._xlws.FILTER($D$2:$D$693,_xlfn.MAP($F$2:$F$693,_xlfn.LAMBDA(_xlpm.x,_xlpm.x=$F432))))</f>
        <v>1.9540791402051783E-3</v>
      </c>
      <c r="M432" s="3">
        <f t="shared" si="80"/>
        <v>1</v>
      </c>
      <c r="N432" s="3">
        <f t="shared" si="81"/>
        <v>0.42082187474904936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~gei~ : [ɡaɛ]</v>
      </c>
      <c r="B433" s="2">
        <v>2</v>
      </c>
      <c r="C433" s="1" t="s">
        <v>340</v>
      </c>
      <c r="D433" s="3">
        <f t="shared" si="73"/>
        <v>9.7703957010258913E-4</v>
      </c>
      <c r="E433" s="1" t="str">
        <f t="shared" si="74"/>
        <v>~gei~</v>
      </c>
      <c r="F433" s="1" t="str">
        <f t="shared" si="75"/>
        <v>[ɡaɛ]</v>
      </c>
      <c r="G433" s="5">
        <f t="shared" si="76"/>
        <v>3</v>
      </c>
      <c r="H433" s="5">
        <f t="shared" si="77"/>
        <v>3</v>
      </c>
      <c r="I433" s="5">
        <f t="shared" si="78"/>
        <v>3</v>
      </c>
      <c r="J433" s="3" cm="1">
        <f t="array" ref="J433">SUM(_xlfn._xlws.FILTER($D$2:$D$693,_xlfn.MAP($E$2:$E$693,_xlfn.LAMBDA(_xlpm.x,_xlpm.x=$E433))))</f>
        <v>9.7703957010258913E-4</v>
      </c>
      <c r="K433" s="3">
        <f t="shared" si="79"/>
        <v>1</v>
      </c>
      <c r="L433" s="3" cm="1">
        <f t="array" ref="L433">SUM(_xlfn._xlws.FILTER($D$2:$D$693,_xlfn.MAP($F$2:$F$693,_xlfn.LAMBDA(_xlpm.x,_xlpm.x=$F433))))</f>
        <v>9.7703957010258913E-4</v>
      </c>
      <c r="M433" s="3">
        <f t="shared" si="80"/>
        <v>1</v>
      </c>
      <c r="N433" s="3">
        <f t="shared" si="81"/>
        <v>0.33349344548020921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~rau~ : [ʁaɔ]</v>
      </c>
      <c r="B434" s="2">
        <v>1</v>
      </c>
      <c r="C434" s="1" t="s">
        <v>490</v>
      </c>
      <c r="D434" s="3">
        <f t="shared" si="73"/>
        <v>4.8851978505129456E-4</v>
      </c>
      <c r="E434" s="3" t="str">
        <f t="shared" si="74"/>
        <v>~rau~</v>
      </c>
      <c r="F434" s="3" t="str">
        <f t="shared" si="75"/>
        <v>[ʁaɔ]</v>
      </c>
      <c r="G434" s="5">
        <f t="shared" si="76"/>
        <v>3</v>
      </c>
      <c r="H434" s="5">
        <f t="shared" si="77"/>
        <v>3</v>
      </c>
      <c r="I434" s="5">
        <f t="shared" si="78"/>
        <v>3</v>
      </c>
      <c r="J434" s="3" cm="1">
        <f t="array" ref="J434">SUM(_xlfn._xlws.FILTER($D$2:$D$693,_xlfn.MAP($E$2:$E$693,_xlfn.LAMBDA(_xlpm.x,_xlpm.x=$E434))))</f>
        <v>4.8851978505129456E-4</v>
      </c>
      <c r="K434" s="3">
        <f t="shared" si="79"/>
        <v>1</v>
      </c>
      <c r="L434" s="3" cm="1">
        <f t="array" ref="L434">SUM(_xlfn._xlws.FILTER($D$2:$D$693,_xlfn.MAP($F$2:$F$693,_xlfn.LAMBDA(_xlpm.x,_xlpm.x=$F434))))</f>
        <v>4.8851978505129456E-4</v>
      </c>
      <c r="M434" s="3">
        <f t="shared" si="80"/>
        <v>1</v>
      </c>
      <c r="N434" s="3">
        <f t="shared" si="81"/>
        <v>0.21041093737452468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~rei~ : [ʁaɛ]</v>
      </c>
      <c r="B435" s="2">
        <v>6</v>
      </c>
      <c r="C435" s="1" t="s">
        <v>344</v>
      </c>
      <c r="D435" s="3">
        <f t="shared" si="73"/>
        <v>2.9311187103077674E-3</v>
      </c>
      <c r="E435" s="1" t="str">
        <f t="shared" si="74"/>
        <v>~rei~</v>
      </c>
      <c r="F435" s="1" t="str">
        <f t="shared" si="75"/>
        <v>[ʁaɛ]</v>
      </c>
      <c r="G435" s="5">
        <f t="shared" si="76"/>
        <v>3</v>
      </c>
      <c r="H435" s="5">
        <f t="shared" si="77"/>
        <v>3</v>
      </c>
      <c r="I435" s="5">
        <f t="shared" si="78"/>
        <v>3</v>
      </c>
      <c r="J435" s="3" cm="1">
        <f t="array" ref="J435">SUM(_xlfn._xlws.FILTER($D$2:$D$693,_xlfn.MAP($E$2:$E$693,_xlfn.LAMBDA(_xlpm.x,_xlpm.x=$E435))))</f>
        <v>2.9311187103077674E-3</v>
      </c>
      <c r="K435" s="3">
        <f t="shared" si="79"/>
        <v>1</v>
      </c>
      <c r="L435" s="3" cm="1">
        <f t="array" ref="L435">SUM(_xlfn._xlws.FILTER($D$2:$D$693,_xlfn.MAP($F$2:$F$693,_xlfn.LAMBDA(_xlpm.x,_xlpm.x=$F435))))</f>
        <v>2.9311187103077674E-3</v>
      </c>
      <c r="M435" s="3">
        <f t="shared" si="80"/>
        <v>1</v>
      </c>
      <c r="N435" s="3">
        <f t="shared" si="81"/>
        <v>0.59069818069312607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~rbe~ : [ʁbe]</v>
      </c>
      <c r="B436" s="2">
        <v>1</v>
      </c>
      <c r="C436" s="1" t="s">
        <v>639</v>
      </c>
      <c r="D436" s="3">
        <f t="shared" si="73"/>
        <v>4.8851978505129456E-4</v>
      </c>
      <c r="E436" s="1" t="str">
        <f t="shared" si="74"/>
        <v>~rbe~</v>
      </c>
      <c r="F436" s="1" t="str">
        <f t="shared" si="75"/>
        <v>[ʁbe]</v>
      </c>
      <c r="G436" s="5">
        <f t="shared" si="76"/>
        <v>3</v>
      </c>
      <c r="H436" s="5">
        <f t="shared" si="77"/>
        <v>3</v>
      </c>
      <c r="I436" s="5">
        <f t="shared" si="78"/>
        <v>3</v>
      </c>
      <c r="J436" s="3" cm="1">
        <f t="array" ref="J436">SUM(_xlfn._xlws.FILTER($D$2:$D$693,_xlfn.MAP($E$2:$E$693,_xlfn.LAMBDA(_xlpm.x,_xlpm.x=$E436))))</f>
        <v>4.8851978505129456E-4</v>
      </c>
      <c r="K436" s="3">
        <f t="shared" si="79"/>
        <v>1</v>
      </c>
      <c r="L436" s="3" cm="1">
        <f t="array" ref="L436">SUM(_xlfn._xlws.FILTER($D$2:$D$693,_xlfn.MAP($F$2:$F$693,_xlfn.LAMBDA(_xlpm.x,_xlpm.x=$F436))))</f>
        <v>4.8851978505129456E-4</v>
      </c>
      <c r="M436" s="3">
        <f t="shared" si="80"/>
        <v>1</v>
      </c>
      <c r="N436" s="3">
        <f t="shared" si="81"/>
        <v>0.21041093737452468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~rbu~ : [ʁbʊ]</v>
      </c>
      <c r="B437" s="2">
        <v>1</v>
      </c>
      <c r="C437" s="1" t="s">
        <v>641</v>
      </c>
      <c r="D437" s="3">
        <f t="shared" si="73"/>
        <v>4.8851978505129456E-4</v>
      </c>
      <c r="E437" s="3" t="str">
        <f t="shared" si="74"/>
        <v>~rbu~</v>
      </c>
      <c r="F437" s="3" t="str">
        <f t="shared" si="75"/>
        <v>[ʁbʊ]</v>
      </c>
      <c r="G437" s="5">
        <f t="shared" si="76"/>
        <v>3</v>
      </c>
      <c r="H437" s="5">
        <f t="shared" si="77"/>
        <v>3</v>
      </c>
      <c r="I437" s="5">
        <f t="shared" si="78"/>
        <v>3</v>
      </c>
      <c r="J437" s="3" cm="1">
        <f t="array" ref="J437">SUM(_xlfn._xlws.FILTER($D$2:$D$693,_xlfn.MAP($E$2:$E$693,_xlfn.LAMBDA(_xlpm.x,_xlpm.x=$E437))))</f>
        <v>4.8851978505129456E-4</v>
      </c>
      <c r="K437" s="3">
        <f t="shared" si="79"/>
        <v>1</v>
      </c>
      <c r="L437" s="3" cm="1">
        <f t="array" ref="L437">SUM(_xlfn._xlws.FILTER($D$2:$D$693,_xlfn.MAP($F$2:$F$693,_xlfn.LAMBDA(_xlpm.x,_xlpm.x=$F437))))</f>
        <v>4.8851978505129456E-4</v>
      </c>
      <c r="M437" s="3">
        <f t="shared" si="80"/>
        <v>1</v>
      </c>
      <c r="N437" s="3">
        <f t="shared" si="81"/>
        <v>0.21041093737452468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~rch~ : [ʁç]</v>
      </c>
      <c r="B438" s="2">
        <v>1</v>
      </c>
      <c r="C438" s="1" t="s">
        <v>346</v>
      </c>
      <c r="D438" s="3">
        <f t="shared" si="73"/>
        <v>4.8851978505129456E-4</v>
      </c>
      <c r="E438" s="1" t="str">
        <f t="shared" si="74"/>
        <v>~rch~</v>
      </c>
      <c r="F438" s="1" t="str">
        <f t="shared" si="75"/>
        <v>[ʁç]</v>
      </c>
      <c r="G438" s="5">
        <f t="shared" si="76"/>
        <v>3</v>
      </c>
      <c r="H438" s="5">
        <f t="shared" si="77"/>
        <v>2</v>
      </c>
      <c r="I438" s="5">
        <f t="shared" si="78"/>
        <v>3</v>
      </c>
      <c r="J438" s="3" cm="1">
        <f t="array" ref="J438">SUM(_xlfn._xlws.FILTER($D$2:$D$693,_xlfn.MAP($E$2:$E$693,_xlfn.LAMBDA(_xlpm.x,_xlpm.x=$E438))))</f>
        <v>4.8851978505129456E-4</v>
      </c>
      <c r="K438" s="3">
        <f t="shared" si="79"/>
        <v>1</v>
      </c>
      <c r="L438" s="3" cm="1">
        <f t="array" ref="L438">SUM(_xlfn._xlws.FILTER($D$2:$D$693,_xlfn.MAP($F$2:$F$693,_xlfn.LAMBDA(_xlpm.x,_xlpm.x=$F438))))</f>
        <v>4.8851978505129456E-4</v>
      </c>
      <c r="M438" s="3">
        <f t="shared" si="80"/>
        <v>1</v>
      </c>
      <c r="N438" s="3">
        <f t="shared" si="81"/>
        <v>0.18123811657891309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~gie~ : [ɡiː]</v>
      </c>
      <c r="B439" s="2">
        <v>1</v>
      </c>
      <c r="C439" s="1" t="s">
        <v>647</v>
      </c>
      <c r="D439" s="3">
        <f t="shared" si="73"/>
        <v>4.8851978505129456E-4</v>
      </c>
      <c r="E439" s="1" t="str">
        <f t="shared" si="74"/>
        <v>~gie~</v>
      </c>
      <c r="F439" s="1" t="str">
        <f t="shared" si="75"/>
        <v>[ɡiː]</v>
      </c>
      <c r="G439" s="5">
        <f t="shared" si="76"/>
        <v>3</v>
      </c>
      <c r="H439" s="5">
        <f t="shared" si="77"/>
        <v>3</v>
      </c>
      <c r="I439" s="5">
        <f t="shared" si="78"/>
        <v>3</v>
      </c>
      <c r="J439" s="3" cm="1">
        <f t="array" ref="J439">SUM(_xlfn._xlws.FILTER($D$2:$D$693,_xlfn.MAP($E$2:$E$693,_xlfn.LAMBDA(_xlpm.x,_xlpm.x=$E439))))</f>
        <v>4.8851978505129456E-4</v>
      </c>
      <c r="K439" s="3">
        <f t="shared" si="79"/>
        <v>1</v>
      </c>
      <c r="L439" s="3" cm="1">
        <f t="array" ref="L439">SUM(_xlfn._xlws.FILTER($D$2:$D$693,_xlfn.MAP($F$2:$F$693,_xlfn.LAMBDA(_xlpm.x,_xlpm.x=$F439))))</f>
        <v>4.8851978505129456E-4</v>
      </c>
      <c r="M439" s="3">
        <f t="shared" si="80"/>
        <v>1</v>
      </c>
      <c r="N439" s="3">
        <f t="shared" si="81"/>
        <v>0.21041093737452468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~rie~ : [ʁiː]</v>
      </c>
      <c r="B440" s="2">
        <v>1</v>
      </c>
      <c r="C440" s="1" t="s">
        <v>648</v>
      </c>
      <c r="D440" s="3">
        <f t="shared" si="73"/>
        <v>4.8851978505129456E-4</v>
      </c>
      <c r="E440" s="1" t="str">
        <f t="shared" si="74"/>
        <v>~rie~</v>
      </c>
      <c r="F440" s="1" t="str">
        <f t="shared" si="75"/>
        <v>[ʁiː]</v>
      </c>
      <c r="G440" s="5">
        <f t="shared" si="76"/>
        <v>3</v>
      </c>
      <c r="H440" s="5">
        <f t="shared" si="77"/>
        <v>3</v>
      </c>
      <c r="I440" s="5">
        <f t="shared" si="78"/>
        <v>3</v>
      </c>
      <c r="J440" s="3" cm="1">
        <f t="array" ref="J440">SUM(_xlfn._xlws.FILTER($D$2:$D$693,_xlfn.MAP($E$2:$E$693,_xlfn.LAMBDA(_xlpm.x,_xlpm.x=$E440))))</f>
        <v>4.8851978505129456E-4</v>
      </c>
      <c r="K440" s="3">
        <f t="shared" si="79"/>
        <v>1</v>
      </c>
      <c r="L440" s="3" cm="1">
        <f t="array" ref="L440">SUM(_xlfn._xlws.FILTER($D$2:$D$693,_xlfn.MAP($F$2:$F$693,_xlfn.LAMBDA(_xlpm.x,_xlpm.x=$F440))))</f>
        <v>4.8851978505129456E-4</v>
      </c>
      <c r="M440" s="3">
        <f t="shared" si="80"/>
        <v>1</v>
      </c>
      <c r="N440" s="3">
        <f t="shared" si="81"/>
        <v>0.21041093737452468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~rke~ : [ʁke]</v>
      </c>
      <c r="B441" s="2">
        <v>1</v>
      </c>
      <c r="C441" s="1" t="s">
        <v>651</v>
      </c>
      <c r="D441" s="3">
        <f t="shared" si="73"/>
        <v>4.8851978505129456E-4</v>
      </c>
      <c r="E441" s="1" t="str">
        <f t="shared" si="74"/>
        <v>~rke~</v>
      </c>
      <c r="F441" s="1" t="str">
        <f t="shared" si="75"/>
        <v>[ʁke]</v>
      </c>
      <c r="G441" s="5">
        <f t="shared" si="76"/>
        <v>3</v>
      </c>
      <c r="H441" s="5">
        <f t="shared" si="77"/>
        <v>3</v>
      </c>
      <c r="I441" s="5">
        <f t="shared" si="78"/>
        <v>3</v>
      </c>
      <c r="J441" s="3" cm="1">
        <f t="array" ref="J441">SUM(_xlfn._xlws.FILTER($D$2:$D$693,_xlfn.MAP($E$2:$E$693,_xlfn.LAMBDA(_xlpm.x,_xlpm.x=$E441))))</f>
        <v>4.8851978505129456E-4</v>
      </c>
      <c r="K441" s="3">
        <f t="shared" si="79"/>
        <v>1</v>
      </c>
      <c r="L441" s="3" cm="1">
        <f t="array" ref="L441">SUM(_xlfn._xlws.FILTER($D$2:$D$693,_xlfn.MAP($F$2:$F$693,_xlfn.LAMBDA(_xlpm.x,_xlpm.x=$F441))))</f>
        <v>4.8851978505129456E-4</v>
      </c>
      <c r="M441" s="3">
        <f t="shared" si="80"/>
        <v>1</v>
      </c>
      <c r="N441" s="3">
        <f t="shared" si="81"/>
        <v>0.21041093737452468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~nks~ : [ŋks]</v>
      </c>
      <c r="B442" s="2">
        <v>1</v>
      </c>
      <c r="C442" s="1" t="s">
        <v>493</v>
      </c>
      <c r="D442" s="3">
        <f t="shared" si="73"/>
        <v>4.8851978505129456E-4</v>
      </c>
      <c r="E442" s="1" t="str">
        <f t="shared" si="74"/>
        <v>~nks~</v>
      </c>
      <c r="F442" s="1" t="str">
        <f t="shared" si="75"/>
        <v>[ŋks]</v>
      </c>
      <c r="G442" s="5">
        <f t="shared" si="76"/>
        <v>3</v>
      </c>
      <c r="H442" s="5">
        <f t="shared" si="77"/>
        <v>3</v>
      </c>
      <c r="I442" s="5">
        <f t="shared" si="78"/>
        <v>3</v>
      </c>
      <c r="J442" s="3" cm="1">
        <f t="array" ref="J442">SUM(_xlfn._xlws.FILTER($D$2:$D$693,_xlfn.MAP($E$2:$E$693,_xlfn.LAMBDA(_xlpm.x,_xlpm.x=$E442))))</f>
        <v>4.8851978505129456E-4</v>
      </c>
      <c r="K442" s="3">
        <f t="shared" si="79"/>
        <v>1</v>
      </c>
      <c r="L442" s="3" cm="1">
        <f t="array" ref="L442">SUM(_xlfn._xlws.FILTER($D$2:$D$693,_xlfn.MAP($F$2:$F$693,_xlfn.LAMBDA(_xlpm.x,_xlpm.x=$F442))))</f>
        <v>4.8851978505129456E-4</v>
      </c>
      <c r="M442" s="3">
        <f t="shared" si="80"/>
        <v>1</v>
      </c>
      <c r="N442" s="3">
        <f t="shared" si="81"/>
        <v>0.21041093737452468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~nkt~ : [ŋkt]</v>
      </c>
      <c r="B443" s="2">
        <v>1</v>
      </c>
      <c r="C443" s="1" t="s">
        <v>494</v>
      </c>
      <c r="D443" s="3">
        <f t="shared" si="73"/>
        <v>4.8851978505129456E-4</v>
      </c>
      <c r="E443" s="1" t="str">
        <f t="shared" si="74"/>
        <v>~nkt~</v>
      </c>
      <c r="F443" s="1" t="str">
        <f t="shared" si="75"/>
        <v>[ŋkt]</v>
      </c>
      <c r="G443" s="5">
        <f t="shared" si="76"/>
        <v>3</v>
      </c>
      <c r="H443" s="5">
        <f t="shared" si="77"/>
        <v>3</v>
      </c>
      <c r="I443" s="5">
        <f t="shared" si="78"/>
        <v>3</v>
      </c>
      <c r="J443" s="3" cm="1">
        <f t="array" ref="J443">SUM(_xlfn._xlws.FILTER($D$2:$D$693,_xlfn.MAP($E$2:$E$693,_xlfn.LAMBDA(_xlpm.x,_xlpm.x=$E443))))</f>
        <v>4.8851978505129456E-4</v>
      </c>
      <c r="K443" s="3">
        <f t="shared" si="79"/>
        <v>1</v>
      </c>
      <c r="L443" s="3" cm="1">
        <f t="array" ref="L443">SUM(_xlfn._xlws.FILTER($D$2:$D$693,_xlfn.MAP($F$2:$F$693,_xlfn.LAMBDA(_xlpm.x,_xlpm.x=$F443))))</f>
        <v>4.8851978505129456E-4</v>
      </c>
      <c r="M443" s="3">
        <f t="shared" si="80"/>
        <v>1</v>
      </c>
      <c r="N443" s="3">
        <f t="shared" si="81"/>
        <v>0.21041093737452468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~rkt~ : [ʁkt]</v>
      </c>
      <c r="B444" s="2">
        <v>1</v>
      </c>
      <c r="C444" s="1" t="s">
        <v>358</v>
      </c>
      <c r="D444" s="3">
        <f t="shared" si="73"/>
        <v>4.8851978505129456E-4</v>
      </c>
      <c r="E444" s="1" t="str">
        <f t="shared" si="74"/>
        <v>~rkt~</v>
      </c>
      <c r="F444" s="1" t="str">
        <f t="shared" si="75"/>
        <v>[ʁkt]</v>
      </c>
      <c r="G444" s="5">
        <f t="shared" si="76"/>
        <v>3</v>
      </c>
      <c r="H444" s="5">
        <f t="shared" si="77"/>
        <v>3</v>
      </c>
      <c r="I444" s="5">
        <f t="shared" si="78"/>
        <v>3</v>
      </c>
      <c r="J444" s="3" cm="1">
        <f t="array" ref="J444">SUM(_xlfn._xlws.FILTER($D$2:$D$693,_xlfn.MAP($E$2:$E$693,_xlfn.LAMBDA(_xlpm.x,_xlpm.x=$E444))))</f>
        <v>4.8851978505129456E-4</v>
      </c>
      <c r="K444" s="3">
        <f t="shared" si="79"/>
        <v>1</v>
      </c>
      <c r="L444" s="3" cm="1">
        <f t="array" ref="L444">SUM(_xlfn._xlws.FILTER($D$2:$D$693,_xlfn.MAP($F$2:$F$693,_xlfn.LAMBDA(_xlpm.x,_xlpm.x=$F444))))</f>
        <v>4.8851978505129456E-4</v>
      </c>
      <c r="M444" s="3">
        <f t="shared" si="80"/>
        <v>1</v>
      </c>
      <c r="N444" s="3">
        <f t="shared" si="81"/>
        <v>0.21041093737452468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~rku~ : [ʁkʊ]</v>
      </c>
      <c r="B445" s="2">
        <v>1</v>
      </c>
      <c r="C445" s="1" t="s">
        <v>654</v>
      </c>
      <c r="D445" s="3">
        <f t="shared" si="73"/>
        <v>4.8851978505129456E-4</v>
      </c>
      <c r="E445" s="1" t="str">
        <f t="shared" si="74"/>
        <v>~rku~</v>
      </c>
      <c r="F445" s="1" t="str">
        <f t="shared" si="75"/>
        <v>[ʁkʊ]</v>
      </c>
      <c r="G445" s="5">
        <f t="shared" si="76"/>
        <v>3</v>
      </c>
      <c r="H445" s="5">
        <f t="shared" si="77"/>
        <v>3</v>
      </c>
      <c r="I445" s="5">
        <f t="shared" si="78"/>
        <v>3</v>
      </c>
      <c r="J445" s="3" cm="1">
        <f t="array" ref="J445">SUM(_xlfn._xlws.FILTER($D$2:$D$693,_xlfn.MAP($E$2:$E$693,_xlfn.LAMBDA(_xlpm.x,_xlpm.x=$E445))))</f>
        <v>4.8851978505129456E-4</v>
      </c>
      <c r="K445" s="3">
        <f t="shared" si="79"/>
        <v>1</v>
      </c>
      <c r="L445" s="3" cm="1">
        <f t="array" ref="L445">SUM(_xlfn._xlws.FILTER($D$2:$D$693,_xlfn.MAP($F$2:$F$693,_xlfn.LAMBDA(_xlpm.x,_xlpm.x=$F445))))</f>
        <v>4.8851978505129456E-4</v>
      </c>
      <c r="M445" s="3">
        <f t="shared" si="80"/>
        <v>1</v>
      </c>
      <c r="N445" s="3">
        <f t="shared" si="81"/>
        <v>0.21041093737452468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~gel~ : [ɡl]</v>
      </c>
      <c r="B446" s="2">
        <v>6</v>
      </c>
      <c r="C446" s="1" t="s">
        <v>361</v>
      </c>
      <c r="D446" s="3">
        <f t="shared" si="73"/>
        <v>2.9311187103077674E-3</v>
      </c>
      <c r="E446" s="3" t="str">
        <f t="shared" si="74"/>
        <v>~gel~</v>
      </c>
      <c r="F446" s="3" t="str">
        <f t="shared" si="75"/>
        <v>[ɡl]</v>
      </c>
      <c r="G446" s="5">
        <f t="shared" si="76"/>
        <v>3</v>
      </c>
      <c r="H446" s="5">
        <f t="shared" si="77"/>
        <v>2</v>
      </c>
      <c r="I446" s="5">
        <f t="shared" si="78"/>
        <v>3</v>
      </c>
      <c r="J446" s="3" cm="1">
        <f t="array" ref="J446">SUM(_xlfn._xlws.FILTER($D$2:$D$693,_xlfn.MAP($E$2:$E$693,_xlfn.LAMBDA(_xlpm.x,_xlpm.x=$E446))))</f>
        <v>2.9311187103077674E-3</v>
      </c>
      <c r="K446" s="3">
        <f t="shared" si="79"/>
        <v>1</v>
      </c>
      <c r="L446" s="3" cm="1">
        <f t="array" ref="L446">SUM(_xlfn._xlws.FILTER($D$2:$D$693,_xlfn.MAP($F$2:$F$693,_xlfn.LAMBDA(_xlpm.x,_xlpm.x=$F446))))</f>
        <v>2.9311187103077674E-3</v>
      </c>
      <c r="M446" s="3">
        <f t="shared" si="80"/>
        <v>1</v>
      </c>
      <c r="N446" s="3">
        <f t="shared" si="81"/>
        <v>0.50879971864226148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~glo~ : [ɡlɔ]</v>
      </c>
      <c r="B447" s="2">
        <v>1</v>
      </c>
      <c r="C447" s="1" t="s">
        <v>366</v>
      </c>
      <c r="D447" s="3">
        <f t="shared" si="73"/>
        <v>4.8851978505129456E-4</v>
      </c>
      <c r="E447" s="1" t="str">
        <f t="shared" si="74"/>
        <v>~glo~</v>
      </c>
      <c r="F447" s="1" t="str">
        <f t="shared" si="75"/>
        <v>[ɡlɔ]</v>
      </c>
      <c r="G447" s="5">
        <f t="shared" si="76"/>
        <v>3</v>
      </c>
      <c r="H447" s="5">
        <f t="shared" si="77"/>
        <v>3</v>
      </c>
      <c r="I447" s="5">
        <f t="shared" si="78"/>
        <v>3</v>
      </c>
      <c r="J447" s="3" cm="1">
        <f t="array" ref="J447">SUM(_xlfn._xlws.FILTER($D$2:$D$693,_xlfn.MAP($E$2:$E$693,_xlfn.LAMBDA(_xlpm.x,_xlpm.x=$E447))))</f>
        <v>4.8851978505129456E-4</v>
      </c>
      <c r="K447" s="3">
        <f t="shared" si="79"/>
        <v>1</v>
      </c>
      <c r="L447" s="3" cm="1">
        <f t="array" ref="L447">SUM(_xlfn._xlws.FILTER($D$2:$D$693,_xlfn.MAP($F$2:$F$693,_xlfn.LAMBDA(_xlpm.x,_xlpm.x=$F447))))</f>
        <v>4.8851978505129456E-4</v>
      </c>
      <c r="M447" s="3">
        <f t="shared" si="80"/>
        <v>1</v>
      </c>
      <c r="N447" s="3">
        <f t="shared" si="81"/>
        <v>0.21041093737452468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~glü~ : [ɡlʏ]</v>
      </c>
      <c r="B448" s="2">
        <v>1</v>
      </c>
      <c r="C448" s="1" t="s">
        <v>655</v>
      </c>
      <c r="D448" s="3">
        <f t="shared" si="73"/>
        <v>4.8851978505129456E-4</v>
      </c>
      <c r="E448" s="3" t="str">
        <f t="shared" si="74"/>
        <v>~glü~</v>
      </c>
      <c r="F448" s="3" t="str">
        <f t="shared" si="75"/>
        <v>[ɡlʏ]</v>
      </c>
      <c r="G448" s="5">
        <f t="shared" si="76"/>
        <v>3</v>
      </c>
      <c r="H448" s="5">
        <f t="shared" si="77"/>
        <v>3</v>
      </c>
      <c r="I448" s="5">
        <f t="shared" si="78"/>
        <v>3</v>
      </c>
      <c r="J448" s="3" cm="1">
        <f t="array" ref="J448">SUM(_xlfn._xlws.FILTER($D$2:$D$693,_xlfn.MAP($E$2:$E$693,_xlfn.LAMBDA(_xlpm.x,_xlpm.x=$E448))))</f>
        <v>4.8851978505129456E-4</v>
      </c>
      <c r="K448" s="3">
        <f t="shared" si="79"/>
        <v>1</v>
      </c>
      <c r="L448" s="3" cm="1">
        <f t="array" ref="L448">SUM(_xlfn._xlws.FILTER($D$2:$D$693,_xlfn.MAP($F$2:$F$693,_xlfn.LAMBDA(_xlpm.x,_xlpm.x=$F448))))</f>
        <v>4.8851978505129456E-4</v>
      </c>
      <c r="M448" s="3">
        <f t="shared" si="80"/>
        <v>1</v>
      </c>
      <c r="N448" s="3">
        <f t="shared" si="81"/>
        <v>0.21041093737452468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~rma~ : [ʁmaː]</v>
      </c>
      <c r="B449" s="2">
        <v>1</v>
      </c>
      <c r="C449" s="1" t="s">
        <v>369</v>
      </c>
      <c r="D449" s="3">
        <f t="shared" si="73"/>
        <v>4.8851978505129456E-4</v>
      </c>
      <c r="E449" s="3" t="str">
        <f t="shared" si="74"/>
        <v>~rma~</v>
      </c>
      <c r="F449" s="3" t="str">
        <f t="shared" si="75"/>
        <v>[ʁmaː]</v>
      </c>
      <c r="G449" s="5">
        <f t="shared" si="76"/>
        <v>3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SUM(_xlfn._xlws.FILTER($D$2:$D$693,_xlfn.MAP($E$2:$E$693,_xlfn.LAMBDA(_xlpm.x,_xlpm.x=$E449))))</f>
        <v>4.8851978505129456E-4</v>
      </c>
      <c r="K449" s="3">
        <f t="shared" si="79"/>
        <v>1</v>
      </c>
      <c r="L449" s="3" cm="1">
        <f t="array" ref="L449">SUM(_xlfn._xlws.FILTER($D$2:$D$693,_xlfn.MAP($F$2:$F$693,_xlfn.LAMBDA(_xlpm.x,_xlpm.x=$F449))))</f>
        <v>4.8851978505129456E-4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~rme~ : [ʁme]</v>
      </c>
      <c r="B450" s="2">
        <v>1</v>
      </c>
      <c r="C450" s="1" t="s">
        <v>657</v>
      </c>
      <c r="D450" s="3">
        <f t="shared" ref="D450:D513" si="85">B450/freq.sum.r1a</f>
        <v>4.8851978505129456E-4</v>
      </c>
      <c r="E450" s="1" t="str">
        <f t="shared" ref="E450:E513" si="86">_xlfn.LET(_xlpm.sep,":",_xlpm.w,$C450,_xlfn.CONCAT("~",RIGHT(_xlpm.w,LEN(_xlpm.w)-FIND(_xlpm.sep,_xlpm.w)),"~"))</f>
        <v>~rme~</v>
      </c>
      <c r="F450" s="1" t="str">
        <f t="shared" ref="F450:F513" si="87">_xlfn.LET(_xlpm.sep,":",_xlpm.w,$C450,_xlfn.CONCAT("[",LEFT(_xlpm.w,FIND(_xlpm.sep,_xlpm.w)-1),"]"))</f>
        <v>[ʁme]</v>
      </c>
      <c r="G450" s="5">
        <f t="shared" ref="G450:G513" si="88">_xlfn.LET(_xlpm.w,E450,LEN(_xlpm.w)-2)</f>
        <v>3</v>
      </c>
      <c r="H450" s="5">
        <f t="shared" ref="H450:H513" si="89">_xlfn.LET(_xlpm.w,F450,LEN(_xlpm.w)-2)</f>
        <v>3</v>
      </c>
      <c r="I450" s="5">
        <f t="shared" ref="I450:I513" si="90">_xlfn.LET(_xlpm.a,H450,_xlpm.b,G450,MAX(_xlpm.a,_xlpm.b))</f>
        <v>3</v>
      </c>
      <c r="J450" s="3" cm="1">
        <f t="array" ref="J450">SUM(_xlfn._xlws.FILTER($D$2:$D$693,_xlfn.MAP($E$2:$E$693,_xlfn.LAMBDA(_xlpm.x,_xlpm.x=$E450))))</f>
        <v>4.8851978505129456E-4</v>
      </c>
      <c r="K450" s="3">
        <f t="shared" ref="K450:K513" si="91">$D450/J450</f>
        <v>1</v>
      </c>
      <c r="L450" s="3" cm="1">
        <f t="array" ref="L450">SUM(_xlfn._xlws.FILTER($D$2:$D$693,_xlfn.MAP($F$2:$F$693,_xlfn.LAMBDA(_xlpm.x,_xlpm.x=$F450))))</f>
        <v>4.8851978505129456E-4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0.21041093737452468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~rmu~ : [ʁmu]</v>
      </c>
      <c r="B451" s="2">
        <v>1</v>
      </c>
      <c r="C451" s="1" t="s">
        <v>370</v>
      </c>
      <c r="D451" s="3">
        <f t="shared" si="85"/>
        <v>4.8851978505129456E-4</v>
      </c>
      <c r="E451" s="1" t="str">
        <f t="shared" si="86"/>
        <v>~rmu~</v>
      </c>
      <c r="F451" s="1" t="str">
        <f t="shared" si="87"/>
        <v>[ʁmu]</v>
      </c>
      <c r="G451" s="5">
        <f t="shared" si="88"/>
        <v>3</v>
      </c>
      <c r="H451" s="5">
        <f t="shared" si="89"/>
        <v>3</v>
      </c>
      <c r="I451" s="5">
        <f t="shared" si="90"/>
        <v>3</v>
      </c>
      <c r="J451" s="3" cm="1">
        <f t="array" ref="J451">SUM(_xlfn._xlws.FILTER($D$2:$D$693,_xlfn.MAP($E$2:$E$693,_xlfn.LAMBDA(_xlpm.x,_xlpm.x=$E451))))</f>
        <v>4.8851978505129456E-4</v>
      </c>
      <c r="K451" s="3">
        <f t="shared" si="91"/>
        <v>1</v>
      </c>
      <c r="L451" s="3" cm="1">
        <f t="array" ref="L451">SUM(_xlfn._xlws.FILTER($D$2:$D$693,_xlfn.MAP($F$2:$F$693,_xlfn.LAMBDA(_xlpm.x,_xlpm.x=$F451))))</f>
        <v>4.8851978505129456E-4</v>
      </c>
      <c r="M451" s="3">
        <f t="shared" si="92"/>
        <v>1</v>
      </c>
      <c r="N451" s="3">
        <f t="shared" si="93"/>
        <v>0.21041093737452468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~gme~ : [ɡmɛ]</v>
      </c>
      <c r="B452" s="2">
        <v>1</v>
      </c>
      <c r="C452" s="1" t="s">
        <v>371</v>
      </c>
      <c r="D452" s="3">
        <f t="shared" si="85"/>
        <v>4.8851978505129456E-4</v>
      </c>
      <c r="E452" s="1" t="str">
        <f t="shared" si="86"/>
        <v>~gme~</v>
      </c>
      <c r="F452" s="1" t="str">
        <f t="shared" si="87"/>
        <v>[ɡmɛ]</v>
      </c>
      <c r="G452" s="5">
        <f t="shared" si="88"/>
        <v>3</v>
      </c>
      <c r="H452" s="5">
        <f t="shared" si="89"/>
        <v>3</v>
      </c>
      <c r="I452" s="5">
        <f t="shared" si="90"/>
        <v>3</v>
      </c>
      <c r="J452" s="3" cm="1">
        <f t="array" ref="J452">SUM(_xlfn._xlws.FILTER($D$2:$D$693,_xlfn.MAP($E$2:$E$693,_xlfn.LAMBDA(_xlpm.x,_xlpm.x=$E452))))</f>
        <v>4.8851978505129456E-4</v>
      </c>
      <c r="K452" s="3">
        <f t="shared" si="91"/>
        <v>1</v>
      </c>
      <c r="L452" s="3" cm="1">
        <f t="array" ref="L452">SUM(_xlfn._xlws.FILTER($D$2:$D$693,_xlfn.MAP($F$2:$F$693,_xlfn.LAMBDA(_xlpm.x,_xlpm.x=$F452))))</f>
        <v>4.8851978505129456E-4</v>
      </c>
      <c r="M452" s="3">
        <f t="shared" si="92"/>
        <v>1</v>
      </c>
      <c r="N452" s="3">
        <f t="shared" si="93"/>
        <v>0.21041093737452468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~rne~ : [ʁne]</v>
      </c>
      <c r="B453" s="2">
        <v>1</v>
      </c>
      <c r="C453" s="1" t="s">
        <v>659</v>
      </c>
      <c r="D453" s="3">
        <f t="shared" si="85"/>
        <v>4.8851978505129456E-4</v>
      </c>
      <c r="E453" s="1" t="str">
        <f t="shared" si="86"/>
        <v>~rne~</v>
      </c>
      <c r="F453" s="1" t="str">
        <f t="shared" si="87"/>
        <v>[ʁne]</v>
      </c>
      <c r="G453" s="5">
        <f t="shared" si="88"/>
        <v>3</v>
      </c>
      <c r="H453" s="5">
        <f t="shared" si="89"/>
        <v>3</v>
      </c>
      <c r="I453" s="5">
        <f t="shared" si="90"/>
        <v>3</v>
      </c>
      <c r="J453" s="3" cm="1">
        <f t="array" ref="J453">SUM(_xlfn._xlws.FILTER($D$2:$D$693,_xlfn.MAP($E$2:$E$693,_xlfn.LAMBDA(_xlpm.x,_xlpm.x=$E453))))</f>
        <v>4.8851978505129456E-4</v>
      </c>
      <c r="K453" s="3">
        <f t="shared" si="91"/>
        <v>1</v>
      </c>
      <c r="L453" s="3" cm="1">
        <f t="array" ref="L453">SUM(_xlfn._xlws.FILTER($D$2:$D$693,_xlfn.MAP($F$2:$F$693,_xlfn.LAMBDA(_xlpm.x,_xlpm.x=$F453))))</f>
        <v>4.8851978505129456E-4</v>
      </c>
      <c r="M453" s="3">
        <f t="shared" si="92"/>
        <v>1</v>
      </c>
      <c r="N453" s="3">
        <f t="shared" si="93"/>
        <v>0.21041093737452468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~gne~ : [ɡneː]</v>
      </c>
      <c r="B454" s="2">
        <v>1</v>
      </c>
      <c r="C454" s="1" t="s">
        <v>660</v>
      </c>
      <c r="D454" s="3">
        <f t="shared" si="85"/>
        <v>4.8851978505129456E-4</v>
      </c>
      <c r="E454" s="3" t="str">
        <f t="shared" si="86"/>
        <v>~gne~</v>
      </c>
      <c r="F454" s="3" t="str">
        <f t="shared" si="87"/>
        <v>[ɡneː]</v>
      </c>
      <c r="G454" s="5">
        <f t="shared" si="88"/>
        <v>3</v>
      </c>
      <c r="H454" s="5">
        <f t="shared" si="89"/>
        <v>4</v>
      </c>
      <c r="I454" s="5">
        <f t="shared" si="90"/>
        <v>4</v>
      </c>
      <c r="J454" s="3" cm="1">
        <f t="array" ref="J454">SUM(_xlfn._xlws.FILTER($D$2:$D$693,_xlfn.MAP($E$2:$E$693,_xlfn.LAMBDA(_xlpm.x,_xlpm.x=$E454))))</f>
        <v>4.8851978505129456E-4</v>
      </c>
      <c r="K454" s="3">
        <f t="shared" si="91"/>
        <v>1</v>
      </c>
      <c r="L454" s="3" cm="1">
        <f t="array" ref="L454">SUM(_xlfn._xlws.FILTER($D$2:$D$693,_xlfn.MAP($F$2:$F$693,_xlfn.LAMBDA(_xlpm.x,_xlpm.x=$F454))))</f>
        <v>4.8851978505129456E-4</v>
      </c>
      <c r="M454" s="3">
        <f t="shared" si="92"/>
        <v>1</v>
      </c>
      <c r="N454" s="3">
        <f t="shared" si="93"/>
        <v>0.2342468675289098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~spu~ : [ʃpuː]</v>
      </c>
      <c r="B455" s="2">
        <v>1</v>
      </c>
      <c r="C455" s="1" t="s">
        <v>500</v>
      </c>
      <c r="D455" s="3">
        <f t="shared" si="85"/>
        <v>4.8851978505129456E-4</v>
      </c>
      <c r="E455" s="1" t="str">
        <f t="shared" si="86"/>
        <v>~spu~</v>
      </c>
      <c r="F455" s="1" t="str">
        <f t="shared" si="87"/>
        <v>[ʃpuː]</v>
      </c>
      <c r="G455" s="5">
        <f t="shared" si="88"/>
        <v>3</v>
      </c>
      <c r="H455" s="5">
        <f t="shared" si="89"/>
        <v>4</v>
      </c>
      <c r="I455" s="5">
        <f t="shared" si="90"/>
        <v>4</v>
      </c>
      <c r="J455" s="3" cm="1">
        <f t="array" ref="J455">SUM(_xlfn._xlws.FILTER($D$2:$D$693,_xlfn.MAP($E$2:$E$693,_xlfn.LAMBDA(_xlpm.x,_xlpm.x=$E455))))</f>
        <v>4.8851978505129456E-4</v>
      </c>
      <c r="K455" s="3">
        <f t="shared" si="91"/>
        <v>1</v>
      </c>
      <c r="L455" s="3" cm="1">
        <f t="array" ref="L455">SUM(_xlfn._xlws.FILTER($D$2:$D$693,_xlfn.MAP($F$2:$F$693,_xlfn.LAMBDA(_xlpm.x,_xlpm.x=$F455))))</f>
        <v>4.8851978505129456E-4</v>
      </c>
      <c r="M455" s="3">
        <f t="shared" si="92"/>
        <v>1</v>
      </c>
      <c r="N455" s="3">
        <f t="shared" si="93"/>
        <v>0.2342468675289098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~spä~ : [ʃpɛː]</v>
      </c>
      <c r="B456" s="2">
        <v>1</v>
      </c>
      <c r="C456" s="1" t="s">
        <v>501</v>
      </c>
      <c r="D456" s="3">
        <f t="shared" si="85"/>
        <v>4.8851978505129456E-4</v>
      </c>
      <c r="E456" s="1" t="str">
        <f t="shared" si="86"/>
        <v>~spä~</v>
      </c>
      <c r="F456" s="1" t="str">
        <f t="shared" si="87"/>
        <v>[ʃpɛː]</v>
      </c>
      <c r="G456" s="5">
        <f t="shared" si="88"/>
        <v>3</v>
      </c>
      <c r="H456" s="5">
        <f t="shared" si="89"/>
        <v>4</v>
      </c>
      <c r="I456" s="5">
        <f t="shared" si="90"/>
        <v>4</v>
      </c>
      <c r="J456" s="3" cm="1">
        <f t="array" ref="J456">SUM(_xlfn._xlws.FILTER($D$2:$D$693,_xlfn.MAP($E$2:$E$693,_xlfn.LAMBDA(_xlpm.x,_xlpm.x=$E456))))</f>
        <v>4.8851978505129456E-4</v>
      </c>
      <c r="K456" s="3">
        <f t="shared" si="91"/>
        <v>1</v>
      </c>
      <c r="L456" s="3" cm="1">
        <f t="array" ref="L456">SUM(_xlfn._xlws.FILTER($D$2:$D$693,_xlfn.MAP($F$2:$F$693,_xlfn.LAMBDA(_xlpm.x,_xlpm.x=$F456))))</f>
        <v>4.8851978505129456E-4</v>
      </c>
      <c r="M456" s="3">
        <f t="shared" si="92"/>
        <v>1</v>
      </c>
      <c r="N456" s="3">
        <f t="shared" si="93"/>
        <v>0.2342468675289098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~rte~ : [ʁte]</v>
      </c>
      <c r="B457" s="2">
        <v>1</v>
      </c>
      <c r="C457" s="1" t="s">
        <v>668</v>
      </c>
      <c r="D457" s="3">
        <f t="shared" si="85"/>
        <v>4.8851978505129456E-4</v>
      </c>
      <c r="E457" s="1" t="str">
        <f t="shared" si="86"/>
        <v>~rte~</v>
      </c>
      <c r="F457" s="1" t="str">
        <f t="shared" si="87"/>
        <v>[ʁte]</v>
      </c>
      <c r="G457" s="5">
        <f t="shared" si="88"/>
        <v>3</v>
      </c>
      <c r="H457" s="5">
        <f t="shared" si="89"/>
        <v>3</v>
      </c>
      <c r="I457" s="5">
        <f t="shared" si="90"/>
        <v>3</v>
      </c>
      <c r="J457" s="3" cm="1">
        <f t="array" ref="J457">SUM(_xlfn._xlws.FILTER($D$2:$D$693,_xlfn.MAP($E$2:$E$693,_xlfn.LAMBDA(_xlpm.x,_xlpm.x=$E457))))</f>
        <v>4.8851978505129456E-4</v>
      </c>
      <c r="K457" s="3">
        <f t="shared" si="91"/>
        <v>1</v>
      </c>
      <c r="L457" s="3" cm="1">
        <f t="array" ref="L457">SUM(_xlfn._xlws.FILTER($D$2:$D$693,_xlfn.MAP($F$2:$F$693,_xlfn.LAMBDA(_xlpm.x,_xlpm.x=$F457))))</f>
        <v>4.8851978505129456E-4</v>
      </c>
      <c r="M457" s="3">
        <f t="shared" si="92"/>
        <v>1</v>
      </c>
      <c r="N457" s="3">
        <f t="shared" si="93"/>
        <v>0.21041093737452468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~rti~ : [ʁti]</v>
      </c>
      <c r="B458" s="2">
        <v>1</v>
      </c>
      <c r="C458" s="1" t="s">
        <v>390</v>
      </c>
      <c r="D458" s="3">
        <f t="shared" si="85"/>
        <v>4.8851978505129456E-4</v>
      </c>
      <c r="E458" s="1" t="str">
        <f t="shared" si="86"/>
        <v>~rti~</v>
      </c>
      <c r="F458" s="1" t="str">
        <f t="shared" si="87"/>
        <v>[ʁti]</v>
      </c>
      <c r="G458" s="5">
        <f t="shared" si="88"/>
        <v>3</v>
      </c>
      <c r="H458" s="5">
        <f t="shared" si="89"/>
        <v>3</v>
      </c>
      <c r="I458" s="5">
        <f t="shared" si="90"/>
        <v>3</v>
      </c>
      <c r="J458" s="3" cm="1">
        <f t="array" ref="J458">SUM(_xlfn._xlws.FILTER($D$2:$D$693,_xlfn.MAP($E$2:$E$693,_xlfn.LAMBDA(_xlpm.x,_xlpm.x=$E458))))</f>
        <v>4.8851978505129456E-4</v>
      </c>
      <c r="K458" s="3">
        <f t="shared" si="91"/>
        <v>1</v>
      </c>
      <c r="L458" s="3" cm="1">
        <f t="array" ref="L458">SUM(_xlfn._xlws.FILTER($D$2:$D$693,_xlfn.MAP($F$2:$F$693,_xlfn.LAMBDA(_xlpm.x,_xlpm.x=$F458))))</f>
        <v>4.8851978505129456E-4</v>
      </c>
      <c r="M458" s="3">
        <f t="shared" si="92"/>
        <v>1</v>
      </c>
      <c r="N458" s="3">
        <f t="shared" si="93"/>
        <v>0.21041093737452468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~rzt~ : [ʁtst]</v>
      </c>
      <c r="B459" s="2">
        <v>2</v>
      </c>
      <c r="C459" s="1" t="s">
        <v>394</v>
      </c>
      <c r="D459" s="3">
        <f t="shared" si="85"/>
        <v>9.7703957010258913E-4</v>
      </c>
      <c r="E459" s="1" t="str">
        <f t="shared" si="86"/>
        <v>~rzt~</v>
      </c>
      <c r="F459" s="1" t="str">
        <f t="shared" si="87"/>
        <v>[ʁtst]</v>
      </c>
      <c r="G459" s="5">
        <f t="shared" si="88"/>
        <v>3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SUM(_xlfn._xlws.FILTER($D$2:$D$693,_xlfn.MAP($E$2:$E$693,_xlfn.LAMBDA(_xlpm.x,_xlpm.x=$E459))))</f>
        <v>9.7703957010258913E-4</v>
      </c>
      <c r="K459" s="3">
        <f t="shared" si="91"/>
        <v>1</v>
      </c>
      <c r="L459" s="3" cm="1">
        <f t="array" ref="L459">SUM(_xlfn._xlws.FILTER($D$2:$D$693,_xlfn.MAP($F$2:$F$693,_xlfn.LAMBDA(_xlpm.x,_xlpm.x=$F459))))</f>
        <v>9.7703957010258913E-4</v>
      </c>
      <c r="M459" s="3">
        <f t="shared" si="92"/>
        <v>1</v>
      </c>
      <c r="N459" s="3">
        <f t="shared" si="93"/>
        <v>0.37127250094471825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~stü~ : [ʃtʏ]</v>
      </c>
      <c r="B460" s="2">
        <v>2</v>
      </c>
      <c r="C460" s="1" t="s">
        <v>398</v>
      </c>
      <c r="D460" s="3">
        <f t="shared" si="85"/>
        <v>9.7703957010258913E-4</v>
      </c>
      <c r="E460" s="3" t="str">
        <f t="shared" si="86"/>
        <v>~stü~</v>
      </c>
      <c r="F460" s="3" t="str">
        <f t="shared" si="87"/>
        <v>[ʃtʏ]</v>
      </c>
      <c r="G460" s="5">
        <f t="shared" si="88"/>
        <v>3</v>
      </c>
      <c r="H460" s="5">
        <f t="shared" si="89"/>
        <v>3</v>
      </c>
      <c r="I460" s="5">
        <f t="shared" si="90"/>
        <v>3</v>
      </c>
      <c r="J460" s="3" cm="1">
        <f t="array" ref="J460">SUM(_xlfn._xlws.FILTER($D$2:$D$693,_xlfn.MAP($E$2:$E$693,_xlfn.LAMBDA(_xlpm.x,_xlpm.x=$E460))))</f>
        <v>9.7703957010258913E-4</v>
      </c>
      <c r="K460" s="3">
        <f t="shared" si="91"/>
        <v>1</v>
      </c>
      <c r="L460" s="3" cm="1">
        <f t="array" ref="L460">SUM(_xlfn._xlws.FILTER($D$2:$D$693,_xlfn.MAP($F$2:$F$693,_xlfn.LAMBDA(_xlpm.x,_xlpm.x=$F460))))</f>
        <v>9.7703957010258913E-4</v>
      </c>
      <c r="M460" s="3">
        <f t="shared" si="92"/>
        <v>1</v>
      </c>
      <c r="N460" s="3">
        <f t="shared" si="93"/>
        <v>0.33349344548020921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~rso~ : [ʁzoː]</v>
      </c>
      <c r="B461" s="2">
        <v>1</v>
      </c>
      <c r="C461" s="1" t="s">
        <v>681</v>
      </c>
      <c r="D461" s="3">
        <f t="shared" si="85"/>
        <v>4.8851978505129456E-4</v>
      </c>
      <c r="E461" s="1" t="str">
        <f t="shared" si="86"/>
        <v>~rso~</v>
      </c>
      <c r="F461" s="1" t="str">
        <f t="shared" si="87"/>
        <v>[ʁzoː]</v>
      </c>
      <c r="G461" s="5">
        <f t="shared" si="88"/>
        <v>3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SUM(_xlfn._xlws.FILTER($D$2:$D$693,_xlfn.MAP($E$2:$E$693,_xlfn.LAMBDA(_xlpm.x,_xlpm.x=$E461))))</f>
        <v>4.8851978505129456E-4</v>
      </c>
      <c r="K461" s="3">
        <f t="shared" si="91"/>
        <v>1</v>
      </c>
      <c r="L461" s="3" cm="1">
        <f t="array" ref="L461">SUM(_xlfn._xlws.FILTER($D$2:$D$693,_xlfn.MAP($F$2:$F$693,_xlfn.LAMBDA(_xlpm.x,_xlpm.x=$F461))))</f>
        <v>4.8851978505129456E-4</v>
      </c>
      <c r="M461" s="3">
        <f t="shared" si="92"/>
        <v>1</v>
      </c>
      <c r="N461" s="3">
        <f t="shared" si="93"/>
        <v>0.2342468675289098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~gen~ : [ɡŋ]</v>
      </c>
      <c r="B462" s="2">
        <v>14</v>
      </c>
      <c r="C462" s="1" t="s">
        <v>405</v>
      </c>
      <c r="D462" s="3">
        <f t="shared" si="85"/>
        <v>6.8392769907181239E-3</v>
      </c>
      <c r="E462" s="1" t="str">
        <f t="shared" si="86"/>
        <v>~gen~</v>
      </c>
      <c r="F462" s="1" t="str">
        <f t="shared" si="87"/>
        <v>[ɡŋ]</v>
      </c>
      <c r="G462" s="5">
        <f t="shared" si="88"/>
        <v>3</v>
      </c>
      <c r="H462" s="5">
        <f t="shared" si="89"/>
        <v>2</v>
      </c>
      <c r="I462" s="5">
        <f t="shared" si="90"/>
        <v>3</v>
      </c>
      <c r="J462" s="3" cm="1">
        <f t="array" ref="J462">SUM(_xlfn._xlws.FILTER($D$2:$D$693,_xlfn.MAP($E$2:$E$693,_xlfn.LAMBDA(_xlpm.x,_xlpm.x=$E462))))</f>
        <v>6.8392769907181239E-3</v>
      </c>
      <c r="K462" s="3">
        <f t="shared" si="91"/>
        <v>1</v>
      </c>
      <c r="L462" s="3" cm="1">
        <f t="array" ref="L462">SUM(_xlfn._xlws.FILTER($D$2:$D$693,_xlfn.MAP($F$2:$F$693,_xlfn.LAMBDA(_xlpm.x,_xlpm.x=$F462))))</f>
        <v>6.8392769907181239E-3</v>
      </c>
      <c r="M462" s="3">
        <f t="shared" si="92"/>
        <v>1</v>
      </c>
      <c r="N462" s="3">
        <f t="shared" si="93"/>
        <v>0.70807749322795588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~ger~ : [ɡɐ]</v>
      </c>
      <c r="B463" s="2">
        <v>1</v>
      </c>
      <c r="C463" s="1" t="s">
        <v>682</v>
      </c>
      <c r="D463" s="3">
        <f t="shared" si="85"/>
        <v>4.8851978505129456E-4</v>
      </c>
      <c r="E463" s="1" t="str">
        <f t="shared" si="86"/>
        <v>~ger~</v>
      </c>
      <c r="F463" s="1" t="str">
        <f t="shared" si="87"/>
        <v>[ɡɐ]</v>
      </c>
      <c r="G463" s="5">
        <f t="shared" si="88"/>
        <v>3</v>
      </c>
      <c r="H463" s="5">
        <f t="shared" si="89"/>
        <v>2</v>
      </c>
      <c r="I463" s="5">
        <f t="shared" si="90"/>
        <v>3</v>
      </c>
      <c r="J463" s="3" cm="1">
        <f t="array" ref="J463">SUM(_xlfn._xlws.FILTER($D$2:$D$693,_xlfn.MAP($E$2:$E$693,_xlfn.LAMBDA(_xlpm.x,_xlpm.x=$E463))))</f>
        <v>4.8851978505129456E-4</v>
      </c>
      <c r="K463" s="3">
        <f t="shared" si="91"/>
        <v>1</v>
      </c>
      <c r="L463" s="3" cm="1">
        <f t="array" ref="L463">SUM(_xlfn._xlws.FILTER($D$2:$D$693,_xlfn.MAP($F$2:$F$693,_xlfn.LAMBDA(_xlpm.x,_xlpm.x=$F463))))</f>
        <v>4.8851978505129456E-4</v>
      </c>
      <c r="M463" s="3">
        <f t="shared" si="92"/>
        <v>1</v>
      </c>
      <c r="N463" s="3">
        <f t="shared" si="93"/>
        <v>0.18123811657891309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~gra~ : [ɡʁaː]</v>
      </c>
      <c r="B464" s="2">
        <v>2</v>
      </c>
      <c r="C464" s="1" t="s">
        <v>416</v>
      </c>
      <c r="D464" s="3">
        <f t="shared" si="85"/>
        <v>9.7703957010258913E-4</v>
      </c>
      <c r="E464" s="1" t="str">
        <f t="shared" si="86"/>
        <v>~gra~</v>
      </c>
      <c r="F464" s="1" t="str">
        <f t="shared" si="87"/>
        <v>[ɡʁaː]</v>
      </c>
      <c r="G464" s="5">
        <f t="shared" si="88"/>
        <v>3</v>
      </c>
      <c r="H464" s="5">
        <f t="shared" si="89"/>
        <v>4</v>
      </c>
      <c r="I464" s="5">
        <f t="shared" si="90"/>
        <v>4</v>
      </c>
      <c r="J464" s="3" cm="1">
        <f t="array" ref="J464">SUM(_xlfn._xlws.FILTER($D$2:$D$693,_xlfn.MAP($E$2:$E$693,_xlfn.LAMBDA(_xlpm.x,_xlpm.x=$E464))))</f>
        <v>9.7703957010258913E-4</v>
      </c>
      <c r="K464" s="3">
        <f t="shared" si="91"/>
        <v>1</v>
      </c>
      <c r="L464" s="3" cm="1">
        <f t="array" ref="L464">SUM(_xlfn._xlws.FILTER($D$2:$D$693,_xlfn.MAP($F$2:$F$693,_xlfn.LAMBDA(_xlpm.x,_xlpm.x=$F464))))</f>
        <v>9.7703957010258913E-4</v>
      </c>
      <c r="M464" s="3">
        <f t="shared" si="92"/>
        <v>1</v>
      </c>
      <c r="N464" s="3">
        <f t="shared" si="93"/>
        <v>0.37127250094471825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~gro~ : [ɡʁoː]</v>
      </c>
      <c r="B465" s="2">
        <v>1</v>
      </c>
      <c r="C465" s="1" t="s">
        <v>422</v>
      </c>
      <c r="D465" s="3">
        <f t="shared" si="85"/>
        <v>4.8851978505129456E-4</v>
      </c>
      <c r="E465" s="1" t="str">
        <f t="shared" si="86"/>
        <v>~gro~</v>
      </c>
      <c r="F465" s="1" t="str">
        <f t="shared" si="87"/>
        <v>[ɡʁoː]</v>
      </c>
      <c r="G465" s="5">
        <f t="shared" si="88"/>
        <v>3</v>
      </c>
      <c r="H465" s="5">
        <f t="shared" si="89"/>
        <v>4</v>
      </c>
      <c r="I465" s="5">
        <f t="shared" si="90"/>
        <v>4</v>
      </c>
      <c r="J465" s="3" cm="1">
        <f t="array" ref="J465">SUM(_xlfn._xlws.FILTER($D$2:$D$693,_xlfn.MAP($E$2:$E$693,_xlfn.LAMBDA(_xlpm.x,_xlpm.x=$E465))))</f>
        <v>4.8851978505129456E-4</v>
      </c>
      <c r="K465" s="3">
        <f t="shared" si="91"/>
        <v>1</v>
      </c>
      <c r="L465" s="3" cm="1">
        <f t="array" ref="L465">SUM(_xlfn._xlws.FILTER($D$2:$D$693,_xlfn.MAP($F$2:$F$693,_xlfn.LAMBDA(_xlpm.x,_xlpm.x=$F465))))</f>
        <v>4.8851978505129456E-4</v>
      </c>
      <c r="M465" s="3">
        <f t="shared" si="92"/>
        <v>1</v>
      </c>
      <c r="N465" s="3">
        <f t="shared" si="93"/>
        <v>0.2342468675289098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~grö~ : [ɡʁøː]</v>
      </c>
      <c r="B466" s="2">
        <v>1</v>
      </c>
      <c r="C466" s="1" t="s">
        <v>423</v>
      </c>
      <c r="D466" s="3">
        <f t="shared" si="85"/>
        <v>4.8851978505129456E-4</v>
      </c>
      <c r="E466" s="1" t="str">
        <f t="shared" si="86"/>
        <v>~grö~</v>
      </c>
      <c r="F466" s="1" t="str">
        <f t="shared" si="87"/>
        <v>[ɡʁøː]</v>
      </c>
      <c r="G466" s="5">
        <f t="shared" si="88"/>
        <v>3</v>
      </c>
      <c r="H466" s="5">
        <f t="shared" si="89"/>
        <v>4</v>
      </c>
      <c r="I466" s="5">
        <f t="shared" si="90"/>
        <v>4</v>
      </c>
      <c r="J466" s="3" cm="1">
        <f t="array" ref="J466">SUM(_xlfn._xlws.FILTER($D$2:$D$693,_xlfn.MAP($E$2:$E$693,_xlfn.LAMBDA(_xlpm.x,_xlpm.x=$E466))))</f>
        <v>4.8851978505129456E-4</v>
      </c>
      <c r="K466" s="3">
        <f t="shared" si="91"/>
        <v>1</v>
      </c>
      <c r="L466" s="3" cm="1">
        <f t="array" ref="L466">SUM(_xlfn._xlws.FILTER($D$2:$D$693,_xlfn.MAP($F$2:$F$693,_xlfn.LAMBDA(_xlpm.x,_xlpm.x=$F466))))</f>
        <v>4.8851978505129456E-4</v>
      </c>
      <c r="M466" s="3">
        <f t="shared" si="92"/>
        <v>1</v>
      </c>
      <c r="N466" s="3">
        <f t="shared" si="93"/>
        <v>0.2342468675289098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~gru~ : [ɡʁʊ]</v>
      </c>
      <c r="B467" s="2">
        <v>2</v>
      </c>
      <c r="C467" s="1" t="s">
        <v>424</v>
      </c>
      <c r="D467" s="3">
        <f t="shared" si="85"/>
        <v>9.7703957010258913E-4</v>
      </c>
      <c r="E467" s="1" t="str">
        <f t="shared" si="86"/>
        <v>~gru~</v>
      </c>
      <c r="F467" s="1" t="str">
        <f t="shared" si="87"/>
        <v>[ɡʁʊ]</v>
      </c>
      <c r="G467" s="5">
        <f t="shared" si="88"/>
        <v>3</v>
      </c>
      <c r="H467" s="5">
        <f t="shared" si="89"/>
        <v>3</v>
      </c>
      <c r="I467" s="5">
        <f t="shared" si="90"/>
        <v>3</v>
      </c>
      <c r="J467" s="3" cm="1">
        <f t="array" ref="J467">SUM(_xlfn._xlws.FILTER($D$2:$D$693,_xlfn.MAP($E$2:$E$693,_xlfn.LAMBDA(_xlpm.x,_xlpm.x=$E467))))</f>
        <v>9.7703957010258913E-4</v>
      </c>
      <c r="K467" s="3">
        <f t="shared" si="91"/>
        <v>1</v>
      </c>
      <c r="L467" s="3" cm="1">
        <f t="array" ref="L467">SUM(_xlfn._xlws.FILTER($D$2:$D$693,_xlfn.MAP($F$2:$F$693,_xlfn.LAMBDA(_xlpm.x,_xlpm.x=$F467))))</f>
        <v>9.7703957010258913E-4</v>
      </c>
      <c r="M467" s="3">
        <f t="shared" si="92"/>
        <v>1</v>
      </c>
      <c r="N467" s="3">
        <f t="shared" si="93"/>
        <v>0.33349344548020921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~rüh~ : [ʁʏː]</v>
      </c>
      <c r="B468" s="2">
        <v>2</v>
      </c>
      <c r="C468" s="1" t="s">
        <v>2023</v>
      </c>
      <c r="D468" s="3">
        <f t="shared" si="85"/>
        <v>9.7703957010258913E-4</v>
      </c>
      <c r="E468" s="1" t="str">
        <f t="shared" si="86"/>
        <v>~rüh~</v>
      </c>
      <c r="F468" s="1" t="str">
        <f t="shared" si="87"/>
        <v>[ʁʏː]</v>
      </c>
      <c r="G468" s="5">
        <f t="shared" si="88"/>
        <v>3</v>
      </c>
      <c r="H468" s="5">
        <f t="shared" si="89"/>
        <v>3</v>
      </c>
      <c r="I468" s="5">
        <f t="shared" si="90"/>
        <v>3</v>
      </c>
      <c r="J468" s="3" cm="1">
        <f t="array" ref="J468">SUM(_xlfn._xlws.FILTER($D$2:$D$693,_xlfn.MAP($E$2:$E$693,_xlfn.LAMBDA(_xlpm.x,_xlpm.x=$E468))))</f>
        <v>9.7703957010258913E-4</v>
      </c>
      <c r="K468" s="3">
        <f t="shared" si="91"/>
        <v>1</v>
      </c>
      <c r="L468" s="3" cm="1">
        <f t="array" ref="L468">SUM(_xlfn._xlws.FILTER($D$2:$D$693,_xlfn.MAP($F$2:$F$693,_xlfn.LAMBDA(_xlpm.x,_xlpm.x=$F468))))</f>
        <v>9.7703957010258913E-4</v>
      </c>
      <c r="M468" s="3">
        <f t="shared" si="92"/>
        <v>1</v>
      </c>
      <c r="N468" s="3">
        <f t="shared" si="93"/>
        <v>0.33349344548020921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~grü~ : [ɡʁʏː]</v>
      </c>
      <c r="B469" s="2">
        <v>1</v>
      </c>
      <c r="C469" s="1" t="s">
        <v>2025</v>
      </c>
      <c r="D469" s="3">
        <f t="shared" si="85"/>
        <v>4.8851978505129456E-4</v>
      </c>
      <c r="E469" s="1" t="str">
        <f t="shared" si="86"/>
        <v>~grü~</v>
      </c>
      <c r="F469" s="1" t="str">
        <f t="shared" si="87"/>
        <v>[ɡʁʏː]</v>
      </c>
      <c r="G469" s="5">
        <f t="shared" si="88"/>
        <v>3</v>
      </c>
      <c r="H469" s="5">
        <f t="shared" si="89"/>
        <v>4</v>
      </c>
      <c r="I469" s="5">
        <f t="shared" si="90"/>
        <v>4</v>
      </c>
      <c r="J469" s="3" cm="1">
        <f t="array" ref="J469">SUM(_xlfn._xlws.FILTER($D$2:$D$693,_xlfn.MAP($E$2:$E$693,_xlfn.LAMBDA(_xlpm.x,_xlpm.x=$E469))))</f>
        <v>4.8851978505129456E-4</v>
      </c>
      <c r="K469" s="3">
        <f t="shared" si="91"/>
        <v>1</v>
      </c>
      <c r="L469" s="3" cm="1">
        <f t="array" ref="L469">SUM(_xlfn._xlws.FILTER($D$2:$D$693,_xlfn.MAP($F$2:$F$693,_xlfn.LAMBDA(_xlpm.x,_xlpm.x=$F469))))</f>
        <v>4.8851978505129456E-4</v>
      </c>
      <c r="M469" s="3">
        <f t="shared" si="92"/>
        <v>1</v>
      </c>
      <c r="N469" s="3">
        <f t="shared" si="93"/>
        <v>0.2342468675289098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~ver~ : [fɐ]</v>
      </c>
      <c r="B470" s="2">
        <v>9</v>
      </c>
      <c r="C470" s="1" t="s">
        <v>79</v>
      </c>
      <c r="D470" s="3">
        <f t="shared" si="85"/>
        <v>4.3966780654616511E-3</v>
      </c>
      <c r="E470" s="1" t="str">
        <f t="shared" si="86"/>
        <v>~ver~</v>
      </c>
      <c r="F470" s="1" t="str">
        <f t="shared" si="87"/>
        <v>[fɐ]</v>
      </c>
      <c r="G470" s="5">
        <f t="shared" si="88"/>
        <v>3</v>
      </c>
      <c r="H470" s="5">
        <f t="shared" si="89"/>
        <v>2</v>
      </c>
      <c r="I470" s="5">
        <f t="shared" si="90"/>
        <v>3</v>
      </c>
      <c r="J470" s="3" cm="1">
        <f t="array" ref="J470">SUM(_xlfn._xlws.FILTER($D$2:$D$693,_xlfn.MAP($E$2:$E$693,_xlfn.LAMBDA(_xlpm.x,_xlpm.x=$E470))))</f>
        <v>4.3966780654616511E-3</v>
      </c>
      <c r="K470" s="3">
        <f t="shared" si="91"/>
        <v>1</v>
      </c>
      <c r="L470" s="3" cm="1">
        <f t="array" ref="L470">SUM(_xlfn._xlws.FILTER($D$2:$D$693,_xlfn.MAP($F$2:$F$693,_xlfn.LAMBDA(_xlpm.x,_xlpm.x=$F470))))</f>
        <v>4.8851978505129456E-3</v>
      </c>
      <c r="M470" s="3">
        <f t="shared" si="92"/>
        <v>0.9</v>
      </c>
      <c r="N470" s="3">
        <f t="shared" si="93"/>
        <v>0.57037262336333283</v>
      </c>
      <c r="O470" s="3">
        <f t="shared" si="94"/>
        <v>0.94736842105263164</v>
      </c>
      <c r="P470" s="3">
        <f t="shared" si="95"/>
        <v>4.5757490560675143E-2</v>
      </c>
      <c r="Q470" s="3"/>
    </row>
    <row r="471" spans="1:17">
      <c r="A471" s="1" t="str">
        <f t="shared" si="84"/>
        <v>~sse~ : [se]</v>
      </c>
      <c r="B471" s="2">
        <v>5</v>
      </c>
      <c r="C471" s="1" t="s">
        <v>596</v>
      </c>
      <c r="D471" s="3">
        <f t="shared" si="85"/>
        <v>2.4425989252564728E-3</v>
      </c>
      <c r="E471" s="3" t="str">
        <f t="shared" si="86"/>
        <v>~sse~</v>
      </c>
      <c r="F471" s="3" t="str">
        <f t="shared" si="87"/>
        <v>[se]</v>
      </c>
      <c r="G471" s="5">
        <f t="shared" si="88"/>
        <v>3</v>
      </c>
      <c r="H471" s="5">
        <f t="shared" si="89"/>
        <v>2</v>
      </c>
      <c r="I471" s="5">
        <f t="shared" si="90"/>
        <v>3</v>
      </c>
      <c r="J471" s="3" cm="1">
        <f t="array" ref="J471">SUM(_xlfn._xlws.FILTER($D$2:$D$693,_xlfn.MAP($E$2:$E$693,_xlfn.LAMBDA(_xlpm.x,_xlpm.x=$E471))))</f>
        <v>3.9081582804103565E-3</v>
      </c>
      <c r="K471" s="3">
        <f t="shared" si="91"/>
        <v>0.625</v>
      </c>
      <c r="L471" s="3" cm="1">
        <f t="array" ref="L471">SUM(_xlfn._xlws.FILTER($D$2:$D$693,_xlfn.MAP($F$2:$F$693,_xlfn.LAMBDA(_xlpm.x,_xlpm.x=$F471))))</f>
        <v>4.3966780654616511E-3</v>
      </c>
      <c r="M471" s="3">
        <f t="shared" si="92"/>
        <v>0.55555555555555558</v>
      </c>
      <c r="N471" s="3">
        <f t="shared" si="93"/>
        <v>0.27558455003401156</v>
      </c>
      <c r="O471" s="3">
        <f t="shared" si="94"/>
        <v>0.58823529411764708</v>
      </c>
      <c r="P471" s="3">
        <f t="shared" si="95"/>
        <v>5.1152522447381291E-2</v>
      </c>
      <c r="Q471" s="3"/>
    </row>
    <row r="472" spans="1:17">
      <c r="A472" s="1" t="str">
        <f t="shared" si="84"/>
        <v>~sch~ : [ʃ]</v>
      </c>
      <c r="B472" s="2">
        <v>4</v>
      </c>
      <c r="C472" s="1" t="s">
        <v>332</v>
      </c>
      <c r="D472" s="3">
        <f t="shared" si="85"/>
        <v>1.9540791402051783E-3</v>
      </c>
      <c r="E472" s="3" t="str">
        <f t="shared" si="86"/>
        <v>~sch~</v>
      </c>
      <c r="F472" s="3" t="str">
        <f t="shared" si="87"/>
        <v>[ʃ]</v>
      </c>
      <c r="G472" s="5">
        <f t="shared" si="88"/>
        <v>3</v>
      </c>
      <c r="H472" s="5">
        <f t="shared" si="89"/>
        <v>1</v>
      </c>
      <c r="I472" s="5">
        <f t="shared" si="90"/>
        <v>3</v>
      </c>
      <c r="J472" s="3" cm="1">
        <f t="array" ref="J472">SUM(_xlfn._xlws.FILTER($D$2:$D$693,_xlfn.MAP($E$2:$E$693,_xlfn.LAMBDA(_xlpm.x,_xlpm.x=$E472))))</f>
        <v>1.9540791402051783E-3</v>
      </c>
      <c r="K472" s="3">
        <f t="shared" si="91"/>
        <v>1</v>
      </c>
      <c r="L472" s="3" cm="1">
        <f t="array" ref="L472">SUM(_xlfn._xlws.FILTER($D$2:$D$693,_xlfn.MAP($F$2:$F$693,_xlfn.LAMBDA(_xlpm.x,_xlpm.x=$F472))))</f>
        <v>2.4425989252564728E-3</v>
      </c>
      <c r="M472" s="3">
        <f t="shared" si="92"/>
        <v>0.8</v>
      </c>
      <c r="N472" s="3">
        <f t="shared" si="93"/>
        <v>0.29643861820463041</v>
      </c>
      <c r="O472" s="3">
        <f t="shared" si="94"/>
        <v>0.88888888888888895</v>
      </c>
      <c r="P472" s="3">
        <f t="shared" si="95"/>
        <v>9.691001300805642E-2</v>
      </c>
      <c r="Q472" s="3"/>
    </row>
    <row r="473" spans="1:17">
      <c r="A473" s="1" t="str">
        <f t="shared" si="84"/>
        <v>~zie~ : [tsiː]</v>
      </c>
      <c r="B473" s="2">
        <v>3</v>
      </c>
      <c r="C473" s="1" t="s">
        <v>273</v>
      </c>
      <c r="D473" s="3">
        <f t="shared" si="85"/>
        <v>1.4655593551538837E-3</v>
      </c>
      <c r="E473" s="1" t="str">
        <f t="shared" si="86"/>
        <v>~zie~</v>
      </c>
      <c r="F473" s="1" t="str">
        <f t="shared" si="87"/>
        <v>[tsiː]</v>
      </c>
      <c r="G473" s="5">
        <f t="shared" si="88"/>
        <v>3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SUM(_xlfn._xlws.FILTER($D$2:$D$693,_xlfn.MAP($E$2:$E$693,_xlfn.LAMBDA(_xlpm.x,_xlpm.x=$E473))))</f>
        <v>1.4655593551538837E-3</v>
      </c>
      <c r="K473" s="3">
        <f t="shared" si="91"/>
        <v>1</v>
      </c>
      <c r="L473" s="3" cm="1">
        <f t="array" ref="L473">SUM(_xlfn._xlws.FILTER($D$2:$D$693,_xlfn.MAP($F$2:$F$693,_xlfn.LAMBDA(_xlpm.x,_xlpm.x=$F473))))</f>
        <v>1.9540791402051783E-3</v>
      </c>
      <c r="M473" s="3">
        <f t="shared" si="92"/>
        <v>0.75</v>
      </c>
      <c r="N473" s="3">
        <f t="shared" si="93"/>
        <v>0.40156605862098821</v>
      </c>
      <c r="O473" s="3">
        <f t="shared" si="94"/>
        <v>0.8571428571428571</v>
      </c>
      <c r="P473" s="3">
        <f t="shared" si="95"/>
        <v>0.12493873660829993</v>
      </c>
      <c r="Q473" s="3"/>
    </row>
    <row r="474" spans="1:17">
      <c r="A474" s="1" t="str">
        <f t="shared" si="84"/>
        <v>~wie~ : [viː]</v>
      </c>
      <c r="B474" s="2">
        <v>3</v>
      </c>
      <c r="C474" s="1" t="s">
        <v>485</v>
      </c>
      <c r="D474" s="3">
        <f t="shared" si="85"/>
        <v>1.4655593551538837E-3</v>
      </c>
      <c r="E474" s="1" t="str">
        <f t="shared" si="86"/>
        <v>~wie~</v>
      </c>
      <c r="F474" s="1" t="str">
        <f t="shared" si="87"/>
        <v>[viː]</v>
      </c>
      <c r="G474" s="5">
        <f t="shared" si="88"/>
        <v>3</v>
      </c>
      <c r="H474" s="5">
        <f t="shared" si="89"/>
        <v>3</v>
      </c>
      <c r="I474" s="5">
        <f t="shared" si="90"/>
        <v>3</v>
      </c>
      <c r="J474" s="3" cm="1">
        <f t="array" ref="J474">SUM(_xlfn._xlws.FILTER($D$2:$D$693,_xlfn.MAP($E$2:$E$693,_xlfn.LAMBDA(_xlpm.x,_xlpm.x=$E474))))</f>
        <v>1.4655593551538837E-3</v>
      </c>
      <c r="K474" s="3">
        <f t="shared" si="91"/>
        <v>1</v>
      </c>
      <c r="L474" s="3" cm="1">
        <f t="array" ref="L474">SUM(_xlfn._xlws.FILTER($D$2:$D$693,_xlfn.MAP($F$2:$F$693,_xlfn.LAMBDA(_xlpm.x,_xlpm.x=$F474))))</f>
        <v>1.9540791402051783E-3</v>
      </c>
      <c r="M474" s="3">
        <f t="shared" si="92"/>
        <v>0.75</v>
      </c>
      <c r="N474" s="3">
        <f t="shared" si="93"/>
        <v>0.36070446407061374</v>
      </c>
      <c r="O474" s="3">
        <f t="shared" si="94"/>
        <v>0.8571428571428571</v>
      </c>
      <c r="P474" s="3">
        <f t="shared" si="95"/>
        <v>0.12493873660829993</v>
      </c>
      <c r="Q474" s="3"/>
    </row>
    <row r="475" spans="1:17">
      <c r="A475" s="1" t="str">
        <f t="shared" si="84"/>
        <v>~sie~ : [ziː]</v>
      </c>
      <c r="B475" s="2">
        <v>3</v>
      </c>
      <c r="C475" s="1" t="s">
        <v>314</v>
      </c>
      <c r="D475" s="3">
        <f t="shared" si="85"/>
        <v>1.4655593551538837E-3</v>
      </c>
      <c r="E475" s="1" t="str">
        <f t="shared" si="86"/>
        <v>~sie~</v>
      </c>
      <c r="F475" s="1" t="str">
        <f t="shared" si="87"/>
        <v>[ziː]</v>
      </c>
      <c r="G475" s="5">
        <f t="shared" si="88"/>
        <v>3</v>
      </c>
      <c r="H475" s="5">
        <f t="shared" si="89"/>
        <v>3</v>
      </c>
      <c r="I475" s="5">
        <f t="shared" si="90"/>
        <v>3</v>
      </c>
      <c r="J475" s="3" cm="1">
        <f t="array" ref="J475">SUM(_xlfn._xlws.FILTER($D$2:$D$693,_xlfn.MAP($E$2:$E$693,_xlfn.LAMBDA(_xlpm.x,_xlpm.x=$E475))))</f>
        <v>1.4655593551538837E-3</v>
      </c>
      <c r="K475" s="3">
        <f t="shared" si="91"/>
        <v>1</v>
      </c>
      <c r="L475" s="3" cm="1">
        <f t="array" ref="L475">SUM(_xlfn._xlws.FILTER($D$2:$D$693,_xlfn.MAP($F$2:$F$693,_xlfn.LAMBDA(_xlpm.x,_xlpm.x=$F475))))</f>
        <v>1.9540791402051783E-3</v>
      </c>
      <c r="M475" s="3">
        <f t="shared" si="92"/>
        <v>0.75</v>
      </c>
      <c r="N475" s="3">
        <f t="shared" si="93"/>
        <v>0.36070446407061374</v>
      </c>
      <c r="O475" s="3">
        <f t="shared" si="94"/>
        <v>0.8571428571428571</v>
      </c>
      <c r="P475" s="3">
        <f t="shared" si="95"/>
        <v>0.12493873660829993</v>
      </c>
      <c r="Q475" s="3"/>
    </row>
    <row r="476" spans="1:17">
      <c r="A476" s="1" t="str">
        <f t="shared" si="84"/>
        <v>~fah~ : [faː]</v>
      </c>
      <c r="B476" s="2">
        <v>2</v>
      </c>
      <c r="C476" s="1" t="s">
        <v>58</v>
      </c>
      <c r="D476" s="3">
        <f t="shared" si="85"/>
        <v>9.7703957010258913E-4</v>
      </c>
      <c r="E476" s="1" t="str">
        <f t="shared" si="86"/>
        <v>~fah~</v>
      </c>
      <c r="F476" s="1" t="str">
        <f t="shared" si="87"/>
        <v>[faː]</v>
      </c>
      <c r="G476" s="5">
        <f t="shared" si="88"/>
        <v>3</v>
      </c>
      <c r="H476" s="5">
        <f t="shared" si="89"/>
        <v>3</v>
      </c>
      <c r="I476" s="5">
        <f t="shared" si="90"/>
        <v>3</v>
      </c>
      <c r="J476" s="3" cm="1">
        <f t="array" ref="J476">SUM(_xlfn._xlws.FILTER($D$2:$D$693,_xlfn.MAP($E$2:$E$693,_xlfn.LAMBDA(_xlpm.x,_xlpm.x=$E476))))</f>
        <v>9.7703957010258913E-4</v>
      </c>
      <c r="K476" s="3">
        <f t="shared" si="91"/>
        <v>1</v>
      </c>
      <c r="L476" s="3" cm="1">
        <f t="array" ref="L476">SUM(_xlfn._xlws.FILTER($D$2:$D$693,_xlfn.MAP($F$2:$F$693,_xlfn.LAMBDA(_xlpm.x,_xlpm.x=$F476))))</f>
        <v>1.4655593551538837E-3</v>
      </c>
      <c r="M476" s="3">
        <f t="shared" si="92"/>
        <v>0.66666666666666663</v>
      </c>
      <c r="N476" s="3">
        <f t="shared" si="93"/>
        <v>0.26679475638416739</v>
      </c>
      <c r="O476" s="3">
        <f t="shared" si="94"/>
        <v>0.8</v>
      </c>
      <c r="P476" s="3">
        <f t="shared" si="95"/>
        <v>0.17609125905568124</v>
      </c>
      <c r="Q476" s="3"/>
    </row>
    <row r="477" spans="1:17">
      <c r="A477" s="1" t="str">
        <f t="shared" si="84"/>
        <v>~höh~ : [høː]</v>
      </c>
      <c r="B477" s="2">
        <v>2</v>
      </c>
      <c r="C477" s="1" t="s">
        <v>91</v>
      </c>
      <c r="D477" s="3">
        <f t="shared" si="85"/>
        <v>9.7703957010258913E-4</v>
      </c>
      <c r="E477" s="3" t="str">
        <f t="shared" si="86"/>
        <v>~höh~</v>
      </c>
      <c r="F477" s="3" t="str">
        <f t="shared" si="87"/>
        <v>[høː]</v>
      </c>
      <c r="G477" s="5">
        <f t="shared" si="88"/>
        <v>3</v>
      </c>
      <c r="H477" s="5">
        <f t="shared" si="89"/>
        <v>3</v>
      </c>
      <c r="I477" s="5">
        <f t="shared" si="90"/>
        <v>3</v>
      </c>
      <c r="J477" s="3" cm="1">
        <f t="array" ref="J477">SUM(_xlfn._xlws.FILTER($D$2:$D$693,_xlfn.MAP($E$2:$E$693,_xlfn.LAMBDA(_xlpm.x,_xlpm.x=$E477))))</f>
        <v>9.7703957010258913E-4</v>
      </c>
      <c r="K477" s="3">
        <f t="shared" si="91"/>
        <v>1</v>
      </c>
      <c r="L477" s="3" cm="1">
        <f t="array" ref="L477">SUM(_xlfn._xlws.FILTER($D$2:$D$693,_xlfn.MAP($F$2:$F$693,_xlfn.LAMBDA(_xlpm.x,_xlpm.x=$F477))))</f>
        <v>1.4655593551538837E-3</v>
      </c>
      <c r="M477" s="3">
        <f t="shared" si="92"/>
        <v>0.66666666666666663</v>
      </c>
      <c r="N477" s="3">
        <f t="shared" si="93"/>
        <v>0.26679475638416739</v>
      </c>
      <c r="O477" s="3">
        <f t="shared" si="94"/>
        <v>0.8</v>
      </c>
      <c r="P477" s="3">
        <f t="shared" si="95"/>
        <v>0.17609125905568124</v>
      </c>
      <c r="Q477" s="3"/>
    </row>
    <row r="478" spans="1:17">
      <c r="A478" s="1" t="str">
        <f t="shared" si="84"/>
        <v>~lei~ : [laɛ]</v>
      </c>
      <c r="B478" s="2">
        <v>2</v>
      </c>
      <c r="C478" s="1" t="s">
        <v>129</v>
      </c>
      <c r="D478" s="3">
        <f t="shared" si="85"/>
        <v>9.7703957010258913E-4</v>
      </c>
      <c r="E478" s="1" t="str">
        <f t="shared" si="86"/>
        <v>~lei~</v>
      </c>
      <c r="F478" s="1" t="str">
        <f t="shared" si="87"/>
        <v>[laɛ]</v>
      </c>
      <c r="G478" s="5">
        <f t="shared" si="88"/>
        <v>3</v>
      </c>
      <c r="H478" s="5">
        <f t="shared" si="89"/>
        <v>3</v>
      </c>
      <c r="I478" s="5">
        <f t="shared" si="90"/>
        <v>3</v>
      </c>
      <c r="J478" s="3" cm="1">
        <f t="array" ref="J478">SUM(_xlfn._xlws.FILTER($D$2:$D$693,_xlfn.MAP($E$2:$E$693,_xlfn.LAMBDA(_xlpm.x,_xlpm.x=$E478))))</f>
        <v>9.7703957010258913E-4</v>
      </c>
      <c r="K478" s="3">
        <f t="shared" si="91"/>
        <v>1</v>
      </c>
      <c r="L478" s="3" cm="1">
        <f t="array" ref="L478">SUM(_xlfn._xlws.FILTER($D$2:$D$693,_xlfn.MAP($F$2:$F$693,_xlfn.LAMBDA(_xlpm.x,_xlpm.x=$F478))))</f>
        <v>1.4655593551538837E-3</v>
      </c>
      <c r="M478" s="3">
        <f t="shared" si="92"/>
        <v>0.66666666666666663</v>
      </c>
      <c r="N478" s="3">
        <f t="shared" si="93"/>
        <v>0.26679475638416739</v>
      </c>
      <c r="O478" s="3">
        <f t="shared" si="94"/>
        <v>0.8</v>
      </c>
      <c r="P478" s="3">
        <f t="shared" si="95"/>
        <v>0.17609125905568124</v>
      </c>
      <c r="Q478" s="3"/>
    </row>
    <row r="479" spans="1:17">
      <c r="A479" s="1" t="str">
        <f t="shared" si="84"/>
        <v>~woh~ : [voː]</v>
      </c>
      <c r="B479" s="2">
        <v>2</v>
      </c>
      <c r="C479" s="1" t="s">
        <v>297</v>
      </c>
      <c r="D479" s="3">
        <f t="shared" si="85"/>
        <v>9.7703957010258913E-4</v>
      </c>
      <c r="E479" s="3" t="str">
        <f t="shared" si="86"/>
        <v>~woh~</v>
      </c>
      <c r="F479" s="3" t="str">
        <f t="shared" si="87"/>
        <v>[voː]</v>
      </c>
      <c r="G479" s="5">
        <f t="shared" si="88"/>
        <v>3</v>
      </c>
      <c r="H479" s="5">
        <f t="shared" si="89"/>
        <v>3</v>
      </c>
      <c r="I479" s="5">
        <f t="shared" si="90"/>
        <v>3</v>
      </c>
      <c r="J479" s="3" cm="1">
        <f t="array" ref="J479">SUM(_xlfn._xlws.FILTER($D$2:$D$693,_xlfn.MAP($E$2:$E$693,_xlfn.LAMBDA(_xlpm.x,_xlpm.x=$E479))))</f>
        <v>9.7703957010258913E-4</v>
      </c>
      <c r="K479" s="3">
        <f t="shared" si="91"/>
        <v>1</v>
      </c>
      <c r="L479" s="3" cm="1">
        <f t="array" ref="L479">SUM(_xlfn._xlws.FILTER($D$2:$D$693,_xlfn.MAP($F$2:$F$693,_xlfn.LAMBDA(_xlpm.x,_xlpm.x=$F479))))</f>
        <v>1.4655593551538837E-3</v>
      </c>
      <c r="M479" s="3">
        <f t="shared" si="92"/>
        <v>0.66666666666666663</v>
      </c>
      <c r="N479" s="3">
        <f t="shared" si="93"/>
        <v>0.26679475638416739</v>
      </c>
      <c r="O479" s="3">
        <f t="shared" si="94"/>
        <v>0.8</v>
      </c>
      <c r="P479" s="3">
        <f t="shared" si="95"/>
        <v>0.17609125905568124</v>
      </c>
      <c r="Q479" s="3"/>
    </row>
    <row r="480" spans="1:17">
      <c r="A480" s="1" t="str">
        <f t="shared" si="84"/>
        <v>~fen~ : [fn]</v>
      </c>
      <c r="B480" s="2">
        <v>5</v>
      </c>
      <c r="C480" s="1" t="s">
        <v>67</v>
      </c>
      <c r="D480" s="3">
        <f t="shared" si="85"/>
        <v>2.4425989252564728E-3</v>
      </c>
      <c r="E480" s="3" t="str">
        <f t="shared" si="86"/>
        <v>~fen~</v>
      </c>
      <c r="F480" s="3" t="str">
        <f t="shared" si="87"/>
        <v>[fn]</v>
      </c>
      <c r="G480" s="5">
        <f t="shared" si="88"/>
        <v>3</v>
      </c>
      <c r="H480" s="5">
        <f t="shared" si="89"/>
        <v>2</v>
      </c>
      <c r="I480" s="5">
        <f t="shared" si="90"/>
        <v>3</v>
      </c>
      <c r="J480" s="3" cm="1">
        <f t="array" ref="J480">SUM(_xlfn._xlws.FILTER($D$2:$D$693,_xlfn.MAP($E$2:$E$693,_xlfn.LAMBDA(_xlpm.x,_xlpm.x=$E480))))</f>
        <v>2.4425989252564728E-3</v>
      </c>
      <c r="K480" s="3">
        <f t="shared" si="91"/>
        <v>1</v>
      </c>
      <c r="L480" s="3" cm="1">
        <f t="array" ref="L480">SUM(_xlfn._xlws.FILTER($D$2:$D$693,_xlfn.MAP($F$2:$F$693,_xlfn.LAMBDA(_xlpm.x,_xlpm.x=$F480))))</f>
        <v>3.9081582804103565E-3</v>
      </c>
      <c r="M480" s="3">
        <f t="shared" si="92"/>
        <v>0.625</v>
      </c>
      <c r="N480" s="3">
        <f t="shared" si="93"/>
        <v>0.36037979619832278</v>
      </c>
      <c r="O480" s="3">
        <f t="shared" si="94"/>
        <v>0.76923076923076927</v>
      </c>
      <c r="P480" s="3">
        <f t="shared" si="95"/>
        <v>0.20411998265592479</v>
      </c>
      <c r="Q480" s="3"/>
    </row>
    <row r="481" spans="1:17">
      <c r="A481" s="1" t="str">
        <f t="shared" si="84"/>
        <v>~lie~ : [liː]</v>
      </c>
      <c r="B481" s="2">
        <v>3</v>
      </c>
      <c r="C481" s="1" t="s">
        <v>138</v>
      </c>
      <c r="D481" s="3">
        <f t="shared" si="85"/>
        <v>1.4655593551538837E-3</v>
      </c>
      <c r="E481" s="1" t="str">
        <f t="shared" si="86"/>
        <v>~lie~</v>
      </c>
      <c r="F481" s="1" t="str">
        <f t="shared" si="87"/>
        <v>[liː]</v>
      </c>
      <c r="G481" s="5">
        <f t="shared" si="88"/>
        <v>3</v>
      </c>
      <c r="H481" s="5">
        <f t="shared" si="89"/>
        <v>3</v>
      </c>
      <c r="I481" s="5">
        <f t="shared" si="90"/>
        <v>3</v>
      </c>
      <c r="J481" s="3" cm="1">
        <f t="array" ref="J481">SUM(_xlfn._xlws.FILTER($D$2:$D$693,_xlfn.MAP($E$2:$E$693,_xlfn.LAMBDA(_xlpm.x,_xlpm.x=$E481))))</f>
        <v>1.4655593551538837E-3</v>
      </c>
      <c r="K481" s="3">
        <f t="shared" si="91"/>
        <v>1</v>
      </c>
      <c r="L481" s="3" cm="1">
        <f t="array" ref="L481">SUM(_xlfn._xlws.FILTER($D$2:$D$693,_xlfn.MAP($F$2:$F$693,_xlfn.LAMBDA(_xlpm.x,_xlpm.x=$F481))))</f>
        <v>2.4425989252564728E-3</v>
      </c>
      <c r="M481" s="3">
        <f t="shared" si="92"/>
        <v>0.6</v>
      </c>
      <c r="N481" s="3">
        <f t="shared" si="93"/>
        <v>0.31561640606178698</v>
      </c>
      <c r="O481" s="3">
        <f t="shared" si="94"/>
        <v>0.74999999999999989</v>
      </c>
      <c r="P481" s="3">
        <f t="shared" si="95"/>
        <v>0.22184874961635639</v>
      </c>
      <c r="Q481" s="3"/>
    </row>
    <row r="482" spans="1:17">
      <c r="A482" s="1" t="str">
        <f t="shared" si="84"/>
        <v>~len~ : [ln]</v>
      </c>
      <c r="B482" s="2">
        <v>7</v>
      </c>
      <c r="C482" s="1" t="s">
        <v>140</v>
      </c>
      <c r="D482" s="3">
        <f t="shared" si="85"/>
        <v>3.4196384953590619E-3</v>
      </c>
      <c r="E482" s="1" t="str">
        <f t="shared" si="86"/>
        <v>~len~</v>
      </c>
      <c r="F482" s="1" t="str">
        <f t="shared" si="87"/>
        <v>[ln]</v>
      </c>
      <c r="G482" s="5">
        <f t="shared" si="88"/>
        <v>3</v>
      </c>
      <c r="H482" s="5">
        <f t="shared" si="89"/>
        <v>2</v>
      </c>
      <c r="I482" s="5">
        <f t="shared" si="90"/>
        <v>3</v>
      </c>
      <c r="J482" s="3" cm="1">
        <f t="array" ref="J482">SUM(_xlfn._xlws.FILTER($D$2:$D$693,_xlfn.MAP($E$2:$E$693,_xlfn.LAMBDA(_xlpm.x,_xlpm.x=$E482))))</f>
        <v>3.4196384953590619E-3</v>
      </c>
      <c r="K482" s="3">
        <f t="shared" si="91"/>
        <v>1</v>
      </c>
      <c r="L482" s="3" cm="1">
        <f t="array" ref="L482">SUM(_xlfn._xlws.FILTER($D$2:$D$693,_xlfn.MAP($F$2:$F$693,_xlfn.LAMBDA(_xlpm.x,_xlpm.x=$F482))))</f>
        <v>5.8622374206155348E-3</v>
      </c>
      <c r="M482" s="3">
        <f t="shared" si="92"/>
        <v>0.58333333333333337</v>
      </c>
      <c r="N482" s="3">
        <f t="shared" si="93"/>
        <v>0.40063162612180775</v>
      </c>
      <c r="O482" s="3">
        <f t="shared" si="94"/>
        <v>0.73684210526315785</v>
      </c>
      <c r="P482" s="3">
        <f t="shared" si="95"/>
        <v>0.23408320603336796</v>
      </c>
      <c r="Q482" s="3"/>
    </row>
    <row r="483" spans="1:17">
      <c r="A483" s="1" t="str">
        <f t="shared" si="84"/>
        <v>~lle~ : [le]</v>
      </c>
      <c r="B483" s="2">
        <v>8</v>
      </c>
      <c r="C483" s="1" t="s">
        <v>551</v>
      </c>
      <c r="D483" s="3">
        <f t="shared" si="85"/>
        <v>3.9081582804103565E-3</v>
      </c>
      <c r="E483" s="1" t="str">
        <f t="shared" si="86"/>
        <v>~lle~</v>
      </c>
      <c r="F483" s="1" t="str">
        <f t="shared" si="87"/>
        <v>[le]</v>
      </c>
      <c r="G483" s="5">
        <f t="shared" si="88"/>
        <v>3</v>
      </c>
      <c r="H483" s="5">
        <f t="shared" si="89"/>
        <v>2</v>
      </c>
      <c r="I483" s="5">
        <f t="shared" si="90"/>
        <v>3</v>
      </c>
      <c r="J483" s="3" cm="1">
        <f t="array" ref="J483">SUM(_xlfn._xlws.FILTER($D$2:$D$693,_xlfn.MAP($E$2:$E$693,_xlfn.LAMBDA(_xlpm.x,_xlpm.x=$E483))))</f>
        <v>3.9081582804103565E-3</v>
      </c>
      <c r="K483" s="3">
        <f t="shared" si="91"/>
        <v>1</v>
      </c>
      <c r="L483" s="3" cm="1">
        <f t="array" ref="L483">SUM(_xlfn._xlws.FILTER($D$2:$D$693,_xlfn.MAP($F$2:$F$693,_xlfn.LAMBDA(_xlpm.x,_xlpm.x=$F483))))</f>
        <v>7.3277967757694185E-3</v>
      </c>
      <c r="M483" s="3">
        <f t="shared" si="92"/>
        <v>0.53333333333333333</v>
      </c>
      <c r="N483" s="3">
        <f t="shared" si="93"/>
        <v>0.39965999092717436</v>
      </c>
      <c r="O483" s="3">
        <f t="shared" si="94"/>
        <v>0.69565217391304357</v>
      </c>
      <c r="P483" s="3">
        <f t="shared" si="95"/>
        <v>0.27300127206373764</v>
      </c>
      <c r="Q483" s="3"/>
    </row>
    <row r="484" spans="1:17">
      <c r="A484" s="1" t="str">
        <f t="shared" si="84"/>
        <v>~rra~ : [ʁa]</v>
      </c>
      <c r="B484" s="2">
        <v>1</v>
      </c>
      <c r="C484" s="1" t="s">
        <v>338</v>
      </c>
      <c r="D484" s="3">
        <f t="shared" si="85"/>
        <v>4.8851978505129456E-4</v>
      </c>
      <c r="E484" s="3" t="str">
        <f t="shared" si="86"/>
        <v>~rra~</v>
      </c>
      <c r="F484" s="3" t="str">
        <f t="shared" si="87"/>
        <v>[ʁa]</v>
      </c>
      <c r="G484" s="5">
        <f t="shared" si="88"/>
        <v>3</v>
      </c>
      <c r="H484" s="5">
        <f t="shared" si="89"/>
        <v>2</v>
      </c>
      <c r="I484" s="5">
        <f t="shared" si="90"/>
        <v>3</v>
      </c>
      <c r="J484" s="3" cm="1">
        <f t="array" ref="J484">SUM(_xlfn._xlws.FILTER($D$2:$D$693,_xlfn.MAP($E$2:$E$693,_xlfn.LAMBDA(_xlpm.x,_xlpm.x=$E484))))</f>
        <v>9.7703957010258913E-4</v>
      </c>
      <c r="K484" s="3">
        <f t="shared" si="91"/>
        <v>0.5</v>
      </c>
      <c r="L484" s="3" cm="1">
        <f t="array" ref="L484">SUM(_xlfn._xlws.FILTER($D$2:$D$693,_xlfn.MAP($F$2:$F$693,_xlfn.LAMBDA(_xlpm.x,_xlpm.x=$F484))))</f>
        <v>1.9540791402051783E-3</v>
      </c>
      <c r="M484" s="3">
        <f t="shared" si="92"/>
        <v>0.25</v>
      </c>
      <c r="N484" s="3">
        <f t="shared" si="93"/>
        <v>6.0412705526304358E-2</v>
      </c>
      <c r="O484" s="3">
        <f t="shared" si="94"/>
        <v>0.33333333333333331</v>
      </c>
      <c r="P484" s="3">
        <f t="shared" si="95"/>
        <v>0.3010299956639812</v>
      </c>
      <c r="Q484" s="3"/>
    </row>
    <row r="485" spans="1:17">
      <c r="A485" s="1" t="str">
        <f t="shared" si="84"/>
        <v>~cha~ : [ʃa]</v>
      </c>
      <c r="B485" s="2">
        <v>2</v>
      </c>
      <c r="C485" s="1" t="s">
        <v>334</v>
      </c>
      <c r="D485" s="3">
        <f t="shared" si="85"/>
        <v>9.7703957010258913E-4</v>
      </c>
      <c r="E485" s="1" t="str">
        <f t="shared" si="86"/>
        <v>~cha~</v>
      </c>
      <c r="F485" s="1" t="str">
        <f t="shared" si="87"/>
        <v>[ʃa]</v>
      </c>
      <c r="G485" s="5">
        <f t="shared" si="88"/>
        <v>3</v>
      </c>
      <c r="H485" s="5">
        <f t="shared" si="89"/>
        <v>2</v>
      </c>
      <c r="I485" s="5">
        <f t="shared" si="90"/>
        <v>3</v>
      </c>
      <c r="J485" s="3" cm="1">
        <f t="array" ref="J485">SUM(_xlfn._xlws.FILTER($D$2:$D$693,_xlfn.MAP($E$2:$E$693,_xlfn.LAMBDA(_xlpm.x,_xlpm.x=$E485))))</f>
        <v>1.4655593551538837E-3</v>
      </c>
      <c r="K485" s="3">
        <f t="shared" si="91"/>
        <v>0.66666666666666663</v>
      </c>
      <c r="L485" s="3" cm="1">
        <f t="array" ref="L485">SUM(_xlfn._xlws.FILTER($D$2:$D$693,_xlfn.MAP($F$2:$F$693,_xlfn.LAMBDA(_xlpm.x,_xlpm.x=$F485))))</f>
        <v>2.9311187103077674E-3</v>
      </c>
      <c r="M485" s="3">
        <f t="shared" si="92"/>
        <v>0.33333333333333331</v>
      </c>
      <c r="N485" s="3">
        <f t="shared" si="93"/>
        <v>0.1276691637684029</v>
      </c>
      <c r="O485" s="3">
        <f t="shared" si="94"/>
        <v>0.44444444444444442</v>
      </c>
      <c r="P485" s="3">
        <f t="shared" si="95"/>
        <v>0.3010299956639812</v>
      </c>
      <c r="Q485" s="3"/>
    </row>
    <row r="486" spans="1:17">
      <c r="A486" s="1" t="str">
        <f t="shared" si="84"/>
        <v>~füh~ : [fʏː]</v>
      </c>
      <c r="B486" s="2">
        <v>2</v>
      </c>
      <c r="C486" s="1" t="s">
        <v>2012</v>
      </c>
      <c r="D486" s="3">
        <f t="shared" si="85"/>
        <v>9.7703957010258913E-4</v>
      </c>
      <c r="E486" s="3" t="str">
        <f t="shared" si="86"/>
        <v>~füh~</v>
      </c>
      <c r="F486" s="3" t="str">
        <f t="shared" si="87"/>
        <v>[fʏː]</v>
      </c>
      <c r="G486" s="5">
        <f t="shared" si="88"/>
        <v>3</v>
      </c>
      <c r="H486" s="5">
        <f t="shared" si="89"/>
        <v>3</v>
      </c>
      <c r="I486" s="5">
        <f t="shared" si="90"/>
        <v>3</v>
      </c>
      <c r="J486" s="3" cm="1">
        <f t="array" ref="J486">SUM(_xlfn._xlws.FILTER($D$2:$D$693,_xlfn.MAP($E$2:$E$693,_xlfn.LAMBDA(_xlpm.x,_xlpm.x=$E486))))</f>
        <v>9.7703957010258913E-4</v>
      </c>
      <c r="K486" s="3">
        <f t="shared" si="91"/>
        <v>1</v>
      </c>
      <c r="L486" s="3" cm="1">
        <f t="array" ref="L486">SUM(_xlfn._xlws.FILTER($D$2:$D$693,_xlfn.MAP($F$2:$F$693,_xlfn.LAMBDA(_xlpm.x,_xlpm.x=$F486))))</f>
        <v>1.9540791402051783E-3</v>
      </c>
      <c r="M486" s="3">
        <f t="shared" si="92"/>
        <v>0.5</v>
      </c>
      <c r="N486" s="3">
        <f t="shared" si="93"/>
        <v>0.22232896365347279</v>
      </c>
      <c r="O486" s="3">
        <f t="shared" si="94"/>
        <v>0.66666666666666663</v>
      </c>
      <c r="P486" s="3">
        <f t="shared" si="95"/>
        <v>0.3010299956639812</v>
      </c>
      <c r="Q486" s="3"/>
    </row>
    <row r="487" spans="1:17">
      <c r="A487" s="1" t="str">
        <f t="shared" si="84"/>
        <v>~kli~ : [klɪ]</v>
      </c>
      <c r="B487" s="2">
        <v>1</v>
      </c>
      <c r="C487" s="1" t="s">
        <v>539</v>
      </c>
      <c r="D487" s="3">
        <f t="shared" si="85"/>
        <v>4.8851978505129456E-4</v>
      </c>
      <c r="E487" s="1" t="str">
        <f t="shared" si="86"/>
        <v>~kli~</v>
      </c>
      <c r="F487" s="1" t="str">
        <f t="shared" si="87"/>
        <v>[klɪ]</v>
      </c>
      <c r="G487" s="5">
        <f t="shared" si="88"/>
        <v>3</v>
      </c>
      <c r="H487" s="5">
        <f t="shared" si="89"/>
        <v>3</v>
      </c>
      <c r="I487" s="5">
        <f t="shared" si="90"/>
        <v>3</v>
      </c>
      <c r="J487" s="3" cm="1">
        <f t="array" ref="J487">SUM(_xlfn._xlws.FILTER($D$2:$D$693,_xlfn.MAP($E$2:$E$693,_xlfn.LAMBDA(_xlpm.x,_xlpm.x=$E487))))</f>
        <v>4.8851978505129456E-4</v>
      </c>
      <c r="K487" s="3">
        <f t="shared" si="91"/>
        <v>1</v>
      </c>
      <c r="L487" s="3" cm="1">
        <f t="array" ref="L487">SUM(_xlfn._xlws.FILTER($D$2:$D$693,_xlfn.MAP($F$2:$F$693,_xlfn.LAMBDA(_xlpm.x,_xlpm.x=$F487))))</f>
        <v>9.7703957010258913E-4</v>
      </c>
      <c r="M487" s="3">
        <f t="shared" si="92"/>
        <v>0.5</v>
      </c>
      <c r="N487" s="3">
        <f t="shared" si="93"/>
        <v>0.14027395824968311</v>
      </c>
      <c r="O487" s="3">
        <f t="shared" si="94"/>
        <v>0.66666666666666663</v>
      </c>
      <c r="P487" s="3">
        <f t="shared" si="95"/>
        <v>0.3010299956639812</v>
      </c>
      <c r="Q487" s="3"/>
    </row>
    <row r="488" spans="1:17">
      <c r="A488" s="1" t="str">
        <f t="shared" si="84"/>
        <v>~kuh~ : [kuː]</v>
      </c>
      <c r="B488" s="2">
        <v>1</v>
      </c>
      <c r="C488" s="1" t="s">
        <v>116</v>
      </c>
      <c r="D488" s="3">
        <f t="shared" si="85"/>
        <v>4.8851978505129456E-4</v>
      </c>
      <c r="E488" s="1" t="str">
        <f t="shared" si="86"/>
        <v>~kuh~</v>
      </c>
      <c r="F488" s="1" t="str">
        <f t="shared" si="87"/>
        <v>[kuː]</v>
      </c>
      <c r="G488" s="5">
        <f t="shared" si="88"/>
        <v>3</v>
      </c>
      <c r="H488" s="5">
        <f t="shared" si="89"/>
        <v>3</v>
      </c>
      <c r="I488" s="5">
        <f t="shared" si="90"/>
        <v>3</v>
      </c>
      <c r="J488" s="3" cm="1">
        <f t="array" ref="J488">SUM(_xlfn._xlws.FILTER($D$2:$D$693,_xlfn.MAP($E$2:$E$693,_xlfn.LAMBDA(_xlpm.x,_xlpm.x=$E488))))</f>
        <v>4.8851978505129456E-4</v>
      </c>
      <c r="K488" s="3">
        <f t="shared" si="91"/>
        <v>1</v>
      </c>
      <c r="L488" s="3" cm="1">
        <f t="array" ref="L488">SUM(_xlfn._xlws.FILTER($D$2:$D$693,_xlfn.MAP($F$2:$F$693,_xlfn.LAMBDA(_xlpm.x,_xlpm.x=$F488))))</f>
        <v>9.7703957010258913E-4</v>
      </c>
      <c r="M488" s="3">
        <f t="shared" si="92"/>
        <v>0.5</v>
      </c>
      <c r="N488" s="3">
        <f t="shared" si="93"/>
        <v>0.14027395824968311</v>
      </c>
      <c r="O488" s="3">
        <f t="shared" si="94"/>
        <v>0.66666666666666663</v>
      </c>
      <c r="P488" s="3">
        <f t="shared" si="95"/>
        <v>0.3010299956639812</v>
      </c>
      <c r="Q488" s="3"/>
    </row>
    <row r="489" spans="1:17">
      <c r="A489" s="1" t="str">
        <f t="shared" si="84"/>
        <v>~küh~ : [kʏː]</v>
      </c>
      <c r="B489" s="2">
        <v>1</v>
      </c>
      <c r="C489" s="1" t="s">
        <v>2016</v>
      </c>
      <c r="D489" s="3">
        <f t="shared" si="85"/>
        <v>4.8851978505129456E-4</v>
      </c>
      <c r="E489" s="1" t="str">
        <f t="shared" si="86"/>
        <v>~küh~</v>
      </c>
      <c r="F489" s="1" t="str">
        <f t="shared" si="87"/>
        <v>[kʏː]</v>
      </c>
      <c r="G489" s="5">
        <f t="shared" si="88"/>
        <v>3</v>
      </c>
      <c r="H489" s="5">
        <f t="shared" si="89"/>
        <v>3</v>
      </c>
      <c r="I489" s="5">
        <f t="shared" si="90"/>
        <v>3</v>
      </c>
      <c r="J489" s="3" cm="1">
        <f t="array" ref="J489">SUM(_xlfn._xlws.FILTER($D$2:$D$693,_xlfn.MAP($E$2:$E$693,_xlfn.LAMBDA(_xlpm.x,_xlpm.x=$E489))))</f>
        <v>4.8851978505129456E-4</v>
      </c>
      <c r="K489" s="3">
        <f t="shared" si="91"/>
        <v>1</v>
      </c>
      <c r="L489" s="3" cm="1">
        <f t="array" ref="L489">SUM(_xlfn._xlws.FILTER($D$2:$D$693,_xlfn.MAP($F$2:$F$693,_xlfn.LAMBDA(_xlpm.x,_xlpm.x=$F489))))</f>
        <v>9.7703957010258913E-4</v>
      </c>
      <c r="M489" s="3">
        <f t="shared" si="92"/>
        <v>0.5</v>
      </c>
      <c r="N489" s="3">
        <f t="shared" si="93"/>
        <v>0.14027395824968311</v>
      </c>
      <c r="O489" s="3">
        <f t="shared" si="94"/>
        <v>0.66666666666666663</v>
      </c>
      <c r="P489" s="3">
        <f t="shared" si="95"/>
        <v>0.3010299956639812</v>
      </c>
      <c r="Q489" s="3"/>
    </row>
    <row r="490" spans="1:17">
      <c r="A490" s="1" t="str">
        <f t="shared" si="84"/>
        <v>~mee~ : [meː]</v>
      </c>
      <c r="B490" s="2">
        <v>1</v>
      </c>
      <c r="C490" s="1" t="s">
        <v>465</v>
      </c>
      <c r="D490" s="3">
        <f t="shared" si="85"/>
        <v>4.8851978505129456E-4</v>
      </c>
      <c r="E490" s="1" t="str">
        <f t="shared" si="86"/>
        <v>~mee~</v>
      </c>
      <c r="F490" s="1" t="str">
        <f t="shared" si="87"/>
        <v>[meː]</v>
      </c>
      <c r="G490" s="5">
        <f t="shared" si="88"/>
        <v>3</v>
      </c>
      <c r="H490" s="5">
        <f t="shared" si="89"/>
        <v>3</v>
      </c>
      <c r="I490" s="5">
        <f t="shared" si="90"/>
        <v>3</v>
      </c>
      <c r="J490" s="3" cm="1">
        <f t="array" ref="J490">SUM(_xlfn._xlws.FILTER($D$2:$D$693,_xlfn.MAP($E$2:$E$693,_xlfn.LAMBDA(_xlpm.x,_xlpm.x=$E490))))</f>
        <v>4.8851978505129456E-4</v>
      </c>
      <c r="K490" s="3">
        <f t="shared" si="91"/>
        <v>1</v>
      </c>
      <c r="L490" s="3" cm="1">
        <f t="array" ref="L490">SUM(_xlfn._xlws.FILTER($D$2:$D$693,_xlfn.MAP($F$2:$F$693,_xlfn.LAMBDA(_xlpm.x,_xlpm.x=$F490))))</f>
        <v>9.7703957010258913E-4</v>
      </c>
      <c r="M490" s="3">
        <f t="shared" si="92"/>
        <v>0.5</v>
      </c>
      <c r="N490" s="3">
        <f t="shared" si="93"/>
        <v>0.14027395824968311</v>
      </c>
      <c r="O490" s="3">
        <f t="shared" si="94"/>
        <v>0.66666666666666663</v>
      </c>
      <c r="P490" s="3">
        <f t="shared" si="95"/>
        <v>0.3010299956639812</v>
      </c>
      <c r="Q490" s="3"/>
    </row>
    <row r="491" spans="1:17">
      <c r="A491" s="1" t="str">
        <f t="shared" si="84"/>
        <v>~meh~ : [meː]</v>
      </c>
      <c r="B491" s="2">
        <v>1</v>
      </c>
      <c r="C491" s="1" t="s">
        <v>562</v>
      </c>
      <c r="D491" s="3">
        <f t="shared" si="85"/>
        <v>4.8851978505129456E-4</v>
      </c>
      <c r="E491" s="1" t="str">
        <f t="shared" si="86"/>
        <v>~meh~</v>
      </c>
      <c r="F491" s="1" t="str">
        <f t="shared" si="87"/>
        <v>[meː]</v>
      </c>
      <c r="G491" s="5">
        <f t="shared" si="88"/>
        <v>3</v>
      </c>
      <c r="H491" s="5">
        <f t="shared" si="89"/>
        <v>3</v>
      </c>
      <c r="I491" s="5">
        <f t="shared" si="90"/>
        <v>3</v>
      </c>
      <c r="J491" s="3" cm="1">
        <f t="array" ref="J491">SUM(_xlfn._xlws.FILTER($D$2:$D$693,_xlfn.MAP($E$2:$E$693,_xlfn.LAMBDA(_xlpm.x,_xlpm.x=$E491))))</f>
        <v>4.8851978505129456E-4</v>
      </c>
      <c r="K491" s="3">
        <f t="shared" si="91"/>
        <v>1</v>
      </c>
      <c r="L491" s="3" cm="1">
        <f t="array" ref="L491">SUM(_xlfn._xlws.FILTER($D$2:$D$693,_xlfn.MAP($F$2:$F$693,_xlfn.LAMBDA(_xlpm.x,_xlpm.x=$F491))))</f>
        <v>9.7703957010258913E-4</v>
      </c>
      <c r="M491" s="3">
        <f t="shared" si="92"/>
        <v>0.5</v>
      </c>
      <c r="N491" s="3">
        <f t="shared" si="93"/>
        <v>0.14027395824968311</v>
      </c>
      <c r="O491" s="3">
        <f t="shared" si="94"/>
        <v>0.66666666666666663</v>
      </c>
      <c r="P491" s="3">
        <f t="shared" si="95"/>
        <v>0.3010299956639812</v>
      </c>
      <c r="Q491" s="3"/>
    </row>
    <row r="492" spans="1:17">
      <c r="A492" s="1" t="str">
        <f t="shared" si="84"/>
        <v>~nte~ : [nte]</v>
      </c>
      <c r="B492" s="2">
        <v>1</v>
      </c>
      <c r="C492" s="1" t="s">
        <v>580</v>
      </c>
      <c r="D492" s="3">
        <f t="shared" si="85"/>
        <v>4.8851978505129456E-4</v>
      </c>
      <c r="E492" s="1" t="str">
        <f t="shared" si="86"/>
        <v>~nte~</v>
      </c>
      <c r="F492" s="1" t="str">
        <f t="shared" si="87"/>
        <v>[nte]</v>
      </c>
      <c r="G492" s="5">
        <f t="shared" si="88"/>
        <v>3</v>
      </c>
      <c r="H492" s="5">
        <f t="shared" si="89"/>
        <v>3</v>
      </c>
      <c r="I492" s="5">
        <f t="shared" si="90"/>
        <v>3</v>
      </c>
      <c r="J492" s="3" cm="1">
        <f t="array" ref="J492">SUM(_xlfn._xlws.FILTER($D$2:$D$693,_xlfn.MAP($E$2:$E$693,_xlfn.LAMBDA(_xlpm.x,_xlpm.x=$E492))))</f>
        <v>4.8851978505129456E-4</v>
      </c>
      <c r="K492" s="3">
        <f t="shared" si="91"/>
        <v>1</v>
      </c>
      <c r="L492" s="3" cm="1">
        <f t="array" ref="L492">SUM(_xlfn._xlws.FILTER($D$2:$D$693,_xlfn.MAP($F$2:$F$693,_xlfn.LAMBDA(_xlpm.x,_xlpm.x=$F492))))</f>
        <v>9.7703957010258913E-4</v>
      </c>
      <c r="M492" s="3">
        <f t="shared" si="92"/>
        <v>0.5</v>
      </c>
      <c r="N492" s="3">
        <f t="shared" si="93"/>
        <v>0.14027395824968311</v>
      </c>
      <c r="O492" s="3">
        <f t="shared" si="94"/>
        <v>0.66666666666666663</v>
      </c>
      <c r="P492" s="3">
        <f t="shared" si="95"/>
        <v>0.3010299956639812</v>
      </c>
      <c r="Q492" s="3"/>
    </row>
    <row r="493" spans="1:17">
      <c r="A493" s="1" t="str">
        <f t="shared" si="84"/>
        <v>~the~ : [teː]</v>
      </c>
      <c r="B493" s="2">
        <v>1</v>
      </c>
      <c r="C493" s="1" t="s">
        <v>608</v>
      </c>
      <c r="D493" s="3">
        <f t="shared" si="85"/>
        <v>4.8851978505129456E-4</v>
      </c>
      <c r="E493" s="1" t="str">
        <f t="shared" si="86"/>
        <v>~the~</v>
      </c>
      <c r="F493" s="1" t="str">
        <f t="shared" si="87"/>
        <v>[teː]</v>
      </c>
      <c r="G493" s="5">
        <f t="shared" si="88"/>
        <v>3</v>
      </c>
      <c r="H493" s="5">
        <f t="shared" si="89"/>
        <v>3</v>
      </c>
      <c r="I493" s="5">
        <f t="shared" si="90"/>
        <v>3</v>
      </c>
      <c r="J493" s="3" cm="1">
        <f t="array" ref="J493">SUM(_xlfn._xlws.FILTER($D$2:$D$693,_xlfn.MAP($E$2:$E$693,_xlfn.LAMBDA(_xlpm.x,_xlpm.x=$E493))))</f>
        <v>4.8851978505129456E-4</v>
      </c>
      <c r="K493" s="3">
        <f t="shared" si="91"/>
        <v>1</v>
      </c>
      <c r="L493" s="3" cm="1">
        <f t="array" ref="L493">SUM(_xlfn._xlws.FILTER($D$2:$D$693,_xlfn.MAP($F$2:$F$693,_xlfn.LAMBDA(_xlpm.x,_xlpm.x=$F493))))</f>
        <v>9.7703957010258913E-4</v>
      </c>
      <c r="M493" s="3">
        <f t="shared" si="92"/>
        <v>0.5</v>
      </c>
      <c r="N493" s="3">
        <f t="shared" si="93"/>
        <v>0.14027395824968311</v>
      </c>
      <c r="O493" s="3">
        <f t="shared" si="94"/>
        <v>0.66666666666666663</v>
      </c>
      <c r="P493" s="3">
        <f t="shared" si="95"/>
        <v>0.3010299956639812</v>
      </c>
      <c r="Q493" s="3"/>
    </row>
    <row r="494" spans="1:17">
      <c r="A494" s="1" t="str">
        <f t="shared" si="84"/>
        <v>~tze~ : [tse]</v>
      </c>
      <c r="B494" s="2">
        <v>1</v>
      </c>
      <c r="C494" s="1" t="s">
        <v>611</v>
      </c>
      <c r="D494" s="3">
        <f t="shared" si="85"/>
        <v>4.8851978505129456E-4</v>
      </c>
      <c r="E494" s="1" t="str">
        <f t="shared" si="86"/>
        <v>~tze~</v>
      </c>
      <c r="F494" s="1" t="str">
        <f t="shared" si="87"/>
        <v>[tse]</v>
      </c>
      <c r="G494" s="5">
        <f t="shared" si="88"/>
        <v>3</v>
      </c>
      <c r="H494" s="5">
        <f t="shared" si="89"/>
        <v>3</v>
      </c>
      <c r="I494" s="5">
        <f t="shared" si="90"/>
        <v>3</v>
      </c>
      <c r="J494" s="3" cm="1">
        <f t="array" ref="J494">SUM(_xlfn._xlws.FILTER($D$2:$D$693,_xlfn.MAP($E$2:$E$693,_xlfn.LAMBDA(_xlpm.x,_xlpm.x=$E494))))</f>
        <v>4.8851978505129456E-4</v>
      </c>
      <c r="K494" s="3">
        <f t="shared" si="91"/>
        <v>1</v>
      </c>
      <c r="L494" s="3" cm="1">
        <f t="array" ref="L494">SUM(_xlfn._xlws.FILTER($D$2:$D$693,_xlfn.MAP($F$2:$F$693,_xlfn.LAMBDA(_xlpm.x,_xlpm.x=$F494))))</f>
        <v>9.7703957010258913E-4</v>
      </c>
      <c r="M494" s="3">
        <f t="shared" si="92"/>
        <v>0.5</v>
      </c>
      <c r="N494" s="3">
        <f t="shared" si="93"/>
        <v>0.14027395824968311</v>
      </c>
      <c r="O494" s="3">
        <f t="shared" si="94"/>
        <v>0.66666666666666663</v>
      </c>
      <c r="P494" s="3">
        <f t="shared" si="95"/>
        <v>0.3010299956639812</v>
      </c>
      <c r="Q494" s="3"/>
    </row>
    <row r="495" spans="1:17">
      <c r="A495" s="1" t="str">
        <f t="shared" si="84"/>
        <v>~tzu~ : [tsʊ]</v>
      </c>
      <c r="B495" s="2">
        <v>1</v>
      </c>
      <c r="C495" s="1" t="s">
        <v>617</v>
      </c>
      <c r="D495" s="3">
        <f t="shared" si="85"/>
        <v>4.8851978505129456E-4</v>
      </c>
      <c r="E495" s="1" t="str">
        <f t="shared" si="86"/>
        <v>~tzu~</v>
      </c>
      <c r="F495" s="1" t="str">
        <f t="shared" si="87"/>
        <v>[tsʊ]</v>
      </c>
      <c r="G495" s="5">
        <f t="shared" si="88"/>
        <v>3</v>
      </c>
      <c r="H495" s="5">
        <f t="shared" si="89"/>
        <v>3</v>
      </c>
      <c r="I495" s="5">
        <f t="shared" si="90"/>
        <v>3</v>
      </c>
      <c r="J495" s="3" cm="1">
        <f t="array" ref="J495">SUM(_xlfn._xlws.FILTER($D$2:$D$693,_xlfn.MAP($E$2:$E$693,_xlfn.LAMBDA(_xlpm.x,_xlpm.x=$E495))))</f>
        <v>4.8851978505129456E-4</v>
      </c>
      <c r="K495" s="3">
        <f t="shared" si="91"/>
        <v>1</v>
      </c>
      <c r="L495" s="3" cm="1">
        <f t="array" ref="L495">SUM(_xlfn._xlws.FILTER($D$2:$D$693,_xlfn.MAP($F$2:$F$693,_xlfn.LAMBDA(_xlpm.x,_xlpm.x=$F495))))</f>
        <v>9.7703957010258913E-4</v>
      </c>
      <c r="M495" s="3">
        <f t="shared" si="92"/>
        <v>0.5</v>
      </c>
      <c r="N495" s="3">
        <f t="shared" si="93"/>
        <v>0.14027395824968311</v>
      </c>
      <c r="O495" s="3">
        <f t="shared" si="94"/>
        <v>0.66666666666666663</v>
      </c>
      <c r="P495" s="3">
        <f t="shared" si="95"/>
        <v>0.3010299956639812</v>
      </c>
      <c r="Q495" s="3"/>
    </row>
    <row r="496" spans="1:17">
      <c r="A496" s="1" t="str">
        <f t="shared" si="84"/>
        <v>~tch~ : [tʃ]</v>
      </c>
      <c r="B496" s="2">
        <v>1</v>
      </c>
      <c r="C496" s="1" t="s">
        <v>281</v>
      </c>
      <c r="D496" s="3">
        <f t="shared" si="85"/>
        <v>4.8851978505129456E-4</v>
      </c>
      <c r="E496" s="1" t="str">
        <f t="shared" si="86"/>
        <v>~tch~</v>
      </c>
      <c r="F496" s="1" t="str">
        <f t="shared" si="87"/>
        <v>[tʃ]</v>
      </c>
      <c r="G496" s="5">
        <f t="shared" si="88"/>
        <v>3</v>
      </c>
      <c r="H496" s="5">
        <f t="shared" si="89"/>
        <v>2</v>
      </c>
      <c r="I496" s="5">
        <f t="shared" si="90"/>
        <v>3</v>
      </c>
      <c r="J496" s="3" cm="1">
        <f t="array" ref="J496">SUM(_xlfn._xlws.FILTER($D$2:$D$693,_xlfn.MAP($E$2:$E$693,_xlfn.LAMBDA(_xlpm.x,_xlpm.x=$E496))))</f>
        <v>4.8851978505129456E-4</v>
      </c>
      <c r="K496" s="3">
        <f t="shared" si="91"/>
        <v>1</v>
      </c>
      <c r="L496" s="3" cm="1">
        <f t="array" ref="L496">SUM(_xlfn._xlws.FILTER($D$2:$D$693,_xlfn.MAP($F$2:$F$693,_xlfn.LAMBDA(_xlpm.x,_xlpm.x=$F496))))</f>
        <v>9.7703957010258913E-4</v>
      </c>
      <c r="M496" s="3">
        <f t="shared" si="92"/>
        <v>0.5</v>
      </c>
      <c r="N496" s="3">
        <f t="shared" si="93"/>
        <v>0.12082541105260872</v>
      </c>
      <c r="O496" s="3">
        <f t="shared" si="94"/>
        <v>0.66666666666666663</v>
      </c>
      <c r="P496" s="3">
        <f t="shared" si="95"/>
        <v>0.3010299956639812</v>
      </c>
      <c r="Q496" s="3"/>
    </row>
    <row r="497" spans="1:17">
      <c r="A497" s="1" t="str">
        <f t="shared" si="84"/>
        <v>~seh~ : [zeː]</v>
      </c>
      <c r="B497" s="2">
        <v>2</v>
      </c>
      <c r="C497" s="1" t="s">
        <v>487</v>
      </c>
      <c r="D497" s="3">
        <f t="shared" si="85"/>
        <v>9.7703957010258913E-4</v>
      </c>
      <c r="E497" s="3" t="str">
        <f t="shared" si="86"/>
        <v>~seh~</v>
      </c>
      <c r="F497" s="3" t="str">
        <f t="shared" si="87"/>
        <v>[zeː]</v>
      </c>
      <c r="G497" s="5">
        <f t="shared" si="88"/>
        <v>3</v>
      </c>
      <c r="H497" s="5">
        <f t="shared" si="89"/>
        <v>3</v>
      </c>
      <c r="I497" s="5">
        <f t="shared" si="90"/>
        <v>3</v>
      </c>
      <c r="J497" s="3" cm="1">
        <f t="array" ref="J497">SUM(_xlfn._xlws.FILTER($D$2:$D$693,_xlfn.MAP($E$2:$E$693,_xlfn.LAMBDA(_xlpm.x,_xlpm.x=$E497))))</f>
        <v>9.7703957010258913E-4</v>
      </c>
      <c r="K497" s="3">
        <f t="shared" si="91"/>
        <v>1</v>
      </c>
      <c r="L497" s="3" cm="1">
        <f t="array" ref="L497">SUM(_xlfn._xlws.FILTER($D$2:$D$693,_xlfn.MAP($F$2:$F$693,_xlfn.LAMBDA(_xlpm.x,_xlpm.x=$F497))))</f>
        <v>1.9540791402051783E-3</v>
      </c>
      <c r="M497" s="3">
        <f t="shared" si="92"/>
        <v>0.5</v>
      </c>
      <c r="N497" s="3">
        <f t="shared" si="93"/>
        <v>0.22232896365347279</v>
      </c>
      <c r="O497" s="3">
        <f t="shared" si="94"/>
        <v>0.66666666666666663</v>
      </c>
      <c r="P497" s="3">
        <f t="shared" si="95"/>
        <v>0.3010299956639812</v>
      </c>
      <c r="Q497" s="3"/>
    </row>
    <row r="498" spans="1:17">
      <c r="A498" s="1" t="str">
        <f t="shared" si="84"/>
        <v>~soh~ : [zoː]</v>
      </c>
      <c r="B498" s="2">
        <v>1</v>
      </c>
      <c r="C498" s="1" t="s">
        <v>316</v>
      </c>
      <c r="D498" s="3">
        <f t="shared" si="85"/>
        <v>4.8851978505129456E-4</v>
      </c>
      <c r="E498" s="1" t="str">
        <f t="shared" si="86"/>
        <v>~soh~</v>
      </c>
      <c r="F498" s="1" t="str">
        <f t="shared" si="87"/>
        <v>[zoː]</v>
      </c>
      <c r="G498" s="5">
        <f t="shared" si="88"/>
        <v>3</v>
      </c>
      <c r="H498" s="5">
        <f t="shared" si="89"/>
        <v>3</v>
      </c>
      <c r="I498" s="5">
        <f t="shared" si="90"/>
        <v>3</v>
      </c>
      <c r="J498" s="3" cm="1">
        <f t="array" ref="J498">SUM(_xlfn._xlws.FILTER($D$2:$D$693,_xlfn.MAP($E$2:$E$693,_xlfn.LAMBDA(_xlpm.x,_xlpm.x=$E498))))</f>
        <v>4.8851978505129456E-4</v>
      </c>
      <c r="K498" s="3">
        <f t="shared" si="91"/>
        <v>1</v>
      </c>
      <c r="L498" s="3" cm="1">
        <f t="array" ref="L498">SUM(_xlfn._xlws.FILTER($D$2:$D$693,_xlfn.MAP($F$2:$F$693,_xlfn.LAMBDA(_xlpm.x,_xlpm.x=$F498))))</f>
        <v>9.7703957010258913E-4</v>
      </c>
      <c r="M498" s="3">
        <f t="shared" si="92"/>
        <v>0.5</v>
      </c>
      <c r="N498" s="3">
        <f t="shared" si="93"/>
        <v>0.14027395824968311</v>
      </c>
      <c r="O498" s="3">
        <f t="shared" si="94"/>
        <v>0.66666666666666663</v>
      </c>
      <c r="P498" s="3">
        <f t="shared" si="95"/>
        <v>0.3010299956639812</v>
      </c>
      <c r="Q498" s="3"/>
    </row>
    <row r="499" spans="1:17">
      <c r="A499" s="1" t="str">
        <f t="shared" si="84"/>
        <v>~jah~ : [ʝaː]</v>
      </c>
      <c r="B499" s="2">
        <v>2</v>
      </c>
      <c r="C499" s="1" t="s">
        <v>342</v>
      </c>
      <c r="D499" s="3">
        <f t="shared" si="85"/>
        <v>9.7703957010258913E-4</v>
      </c>
      <c r="E499" s="1" t="str">
        <f t="shared" si="86"/>
        <v>~jah~</v>
      </c>
      <c r="F499" s="1" t="str">
        <f t="shared" si="87"/>
        <v>[ʝaː]</v>
      </c>
      <c r="G499" s="5">
        <f t="shared" si="88"/>
        <v>3</v>
      </c>
      <c r="H499" s="5">
        <f t="shared" si="89"/>
        <v>3</v>
      </c>
      <c r="I499" s="5">
        <f t="shared" si="90"/>
        <v>3</v>
      </c>
      <c r="J499" s="3" cm="1">
        <f t="array" ref="J499">SUM(_xlfn._xlws.FILTER($D$2:$D$693,_xlfn.MAP($E$2:$E$693,_xlfn.LAMBDA(_xlpm.x,_xlpm.x=$E499))))</f>
        <v>9.7703957010258913E-4</v>
      </c>
      <c r="K499" s="3">
        <f t="shared" si="91"/>
        <v>1</v>
      </c>
      <c r="L499" s="3" cm="1">
        <f t="array" ref="L499">SUM(_xlfn._xlws.FILTER($D$2:$D$693,_xlfn.MAP($F$2:$F$693,_xlfn.LAMBDA(_xlpm.x,_xlpm.x=$F499))))</f>
        <v>1.9540791402051783E-3</v>
      </c>
      <c r="M499" s="3">
        <f t="shared" si="92"/>
        <v>0.5</v>
      </c>
      <c r="N499" s="3">
        <f t="shared" si="93"/>
        <v>0.22232896365347279</v>
      </c>
      <c r="O499" s="3">
        <f t="shared" si="94"/>
        <v>0.66666666666666663</v>
      </c>
      <c r="P499" s="3">
        <f t="shared" si="95"/>
        <v>0.3010299956639812</v>
      </c>
      <c r="Q499" s="3"/>
    </row>
    <row r="500" spans="1:17">
      <c r="A500" s="1" t="str">
        <f t="shared" si="84"/>
        <v>~roh~ : [ʁoː]</v>
      </c>
      <c r="B500" s="2">
        <v>1</v>
      </c>
      <c r="C500" s="1" t="s">
        <v>499</v>
      </c>
      <c r="D500" s="3">
        <f t="shared" si="85"/>
        <v>4.8851978505129456E-4</v>
      </c>
      <c r="E500" s="1" t="str">
        <f t="shared" si="86"/>
        <v>~roh~</v>
      </c>
      <c r="F500" s="1" t="str">
        <f t="shared" si="87"/>
        <v>[ʁoː]</v>
      </c>
      <c r="G500" s="5">
        <f t="shared" si="88"/>
        <v>3</v>
      </c>
      <c r="H500" s="5">
        <f t="shared" si="89"/>
        <v>3</v>
      </c>
      <c r="I500" s="5">
        <f t="shared" si="90"/>
        <v>3</v>
      </c>
      <c r="J500" s="3" cm="1">
        <f t="array" ref="J500">SUM(_xlfn._xlws.FILTER($D$2:$D$693,_xlfn.MAP($E$2:$E$693,_xlfn.LAMBDA(_xlpm.x,_xlpm.x=$E500))))</f>
        <v>4.8851978505129456E-4</v>
      </c>
      <c r="K500" s="3">
        <f t="shared" si="91"/>
        <v>1</v>
      </c>
      <c r="L500" s="3" cm="1">
        <f t="array" ref="L500">SUM(_xlfn._xlws.FILTER($D$2:$D$693,_xlfn.MAP($F$2:$F$693,_xlfn.LAMBDA(_xlpm.x,_xlpm.x=$F500))))</f>
        <v>9.7703957010258913E-4</v>
      </c>
      <c r="M500" s="3">
        <f t="shared" si="92"/>
        <v>0.5</v>
      </c>
      <c r="N500" s="3">
        <f t="shared" si="93"/>
        <v>0.14027395824968311</v>
      </c>
      <c r="O500" s="3">
        <f t="shared" si="94"/>
        <v>0.66666666666666663</v>
      </c>
      <c r="P500" s="3">
        <f t="shared" si="95"/>
        <v>0.3010299956639812</v>
      </c>
      <c r="Q500" s="3"/>
    </row>
    <row r="501" spans="1:17">
      <c r="A501" s="1" t="str">
        <f t="shared" si="84"/>
        <v>~ruh~ : [ʁuː]</v>
      </c>
      <c r="B501" s="2">
        <v>1</v>
      </c>
      <c r="C501" s="1" t="s">
        <v>677</v>
      </c>
      <c r="D501" s="3">
        <f t="shared" si="85"/>
        <v>4.8851978505129456E-4</v>
      </c>
      <c r="E501" s="1" t="str">
        <f t="shared" si="86"/>
        <v>~ruh~</v>
      </c>
      <c r="F501" s="1" t="str">
        <f t="shared" si="87"/>
        <v>[ʁuː]</v>
      </c>
      <c r="G501" s="5">
        <f t="shared" si="88"/>
        <v>3</v>
      </c>
      <c r="H501" s="5">
        <f t="shared" si="89"/>
        <v>3</v>
      </c>
      <c r="I501" s="5">
        <f t="shared" si="90"/>
        <v>3</v>
      </c>
      <c r="J501" s="3" cm="1">
        <f t="array" ref="J501">SUM(_xlfn._xlws.FILTER($D$2:$D$693,_xlfn.MAP($E$2:$E$693,_xlfn.LAMBDA(_xlpm.x,_xlpm.x=$E501))))</f>
        <v>4.8851978505129456E-4</v>
      </c>
      <c r="K501" s="3">
        <f t="shared" si="91"/>
        <v>1</v>
      </c>
      <c r="L501" s="3" cm="1">
        <f t="array" ref="L501">SUM(_xlfn._xlws.FILTER($D$2:$D$693,_xlfn.MAP($F$2:$F$693,_xlfn.LAMBDA(_xlpm.x,_xlpm.x=$F501))))</f>
        <v>9.7703957010258913E-4</v>
      </c>
      <c r="M501" s="3">
        <f t="shared" si="92"/>
        <v>0.5</v>
      </c>
      <c r="N501" s="3">
        <f t="shared" si="93"/>
        <v>0.14027395824968311</v>
      </c>
      <c r="O501" s="3">
        <f t="shared" si="94"/>
        <v>0.66666666666666663</v>
      </c>
      <c r="P501" s="3">
        <f t="shared" si="95"/>
        <v>0.3010299956639812</v>
      </c>
      <c r="Q501" s="3"/>
    </row>
    <row r="502" spans="1:17">
      <c r="A502" s="1" t="str">
        <f t="shared" si="84"/>
        <v>~tte~ : [te]</v>
      </c>
      <c r="B502" s="2">
        <v>4</v>
      </c>
      <c r="C502" s="1" t="s">
        <v>606</v>
      </c>
      <c r="D502" s="3">
        <f t="shared" si="85"/>
        <v>1.9540791402051783E-3</v>
      </c>
      <c r="E502" s="1" t="str">
        <f t="shared" si="86"/>
        <v>~tte~</v>
      </c>
      <c r="F502" s="1" t="str">
        <f t="shared" si="87"/>
        <v>[te]</v>
      </c>
      <c r="G502" s="5">
        <f t="shared" si="88"/>
        <v>3</v>
      </c>
      <c r="H502" s="5">
        <f t="shared" si="89"/>
        <v>2</v>
      </c>
      <c r="I502" s="5">
        <f t="shared" si="90"/>
        <v>3</v>
      </c>
      <c r="J502" s="3" cm="1">
        <f t="array" ref="J502">SUM(_xlfn._xlws.FILTER($D$2:$D$693,_xlfn.MAP($E$2:$E$693,_xlfn.LAMBDA(_xlpm.x,_xlpm.x=$E502))))</f>
        <v>1.9540791402051783E-3</v>
      </c>
      <c r="K502" s="3">
        <f t="shared" si="91"/>
        <v>1</v>
      </c>
      <c r="L502" s="3" cm="1">
        <f t="array" ref="L502">SUM(_xlfn._xlws.FILTER($D$2:$D$693,_xlfn.MAP($F$2:$F$693,_xlfn.LAMBDA(_xlpm.x,_xlpm.x=$F502))))</f>
        <v>4.3966780654616511E-3</v>
      </c>
      <c r="M502" s="3">
        <f t="shared" si="92"/>
        <v>0.44444444444444442</v>
      </c>
      <c r="N502" s="3">
        <f t="shared" si="93"/>
        <v>0.2589673075378765</v>
      </c>
      <c r="O502" s="3">
        <f t="shared" si="94"/>
        <v>0.61538461538461531</v>
      </c>
      <c r="P502" s="3">
        <f t="shared" si="95"/>
        <v>0.35218251811136247</v>
      </c>
      <c r="Q502" s="3"/>
    </row>
    <row r="503" spans="1:17">
      <c r="A503" s="1" t="str">
        <f t="shared" si="84"/>
        <v>~cha~ : [ka]</v>
      </c>
      <c r="B503" s="2">
        <v>1</v>
      </c>
      <c r="C503" s="1" t="s">
        <v>101</v>
      </c>
      <c r="D503" s="3">
        <f t="shared" si="85"/>
        <v>4.8851978505129456E-4</v>
      </c>
      <c r="E503" s="1" t="str">
        <f t="shared" si="86"/>
        <v>~cha~</v>
      </c>
      <c r="F503" s="1" t="str">
        <f t="shared" si="87"/>
        <v>[ka]</v>
      </c>
      <c r="G503" s="5">
        <f t="shared" si="88"/>
        <v>3</v>
      </c>
      <c r="H503" s="5">
        <f t="shared" si="89"/>
        <v>2</v>
      </c>
      <c r="I503" s="5">
        <f t="shared" si="90"/>
        <v>3</v>
      </c>
      <c r="J503" s="3" cm="1">
        <f t="array" ref="J503">SUM(_xlfn._xlws.FILTER($D$2:$D$693,_xlfn.MAP($E$2:$E$693,_xlfn.LAMBDA(_xlpm.x,_xlpm.x=$E503))))</f>
        <v>1.4655593551538837E-3</v>
      </c>
      <c r="K503" s="3">
        <f t="shared" si="91"/>
        <v>0.33333333333333331</v>
      </c>
      <c r="L503" s="3" cm="1">
        <f t="array" ref="L503">SUM(_xlfn._xlws.FILTER($D$2:$D$693,_xlfn.MAP($F$2:$F$693,_xlfn.LAMBDA(_xlpm.x,_xlpm.x=$F503))))</f>
        <v>3.4196384953590619E-3</v>
      </c>
      <c r="M503" s="3">
        <f t="shared" si="92"/>
        <v>0.14285714285714285</v>
      </c>
      <c r="N503" s="3">
        <f t="shared" si="93"/>
        <v>3.6247623315782622E-2</v>
      </c>
      <c r="O503" s="3">
        <f t="shared" si="94"/>
        <v>0.2</v>
      </c>
      <c r="P503" s="3">
        <f t="shared" si="95"/>
        <v>0.36797678529459443</v>
      </c>
      <c r="Q503" s="3"/>
    </row>
    <row r="504" spans="1:17">
      <c r="A504" s="1" t="str">
        <f t="shared" si="84"/>
        <v>~wah~ : [vaː]</v>
      </c>
      <c r="B504" s="2">
        <v>3</v>
      </c>
      <c r="C504" s="1" t="s">
        <v>292</v>
      </c>
      <c r="D504" s="3">
        <f t="shared" si="85"/>
        <v>1.4655593551538837E-3</v>
      </c>
      <c r="E504" s="3" t="str">
        <f t="shared" si="86"/>
        <v>~wah~</v>
      </c>
      <c r="F504" s="3" t="str">
        <f t="shared" si="87"/>
        <v>[vaː]</v>
      </c>
      <c r="G504" s="5">
        <f t="shared" si="88"/>
        <v>3</v>
      </c>
      <c r="H504" s="5">
        <f t="shared" si="89"/>
        <v>3</v>
      </c>
      <c r="I504" s="5">
        <f t="shared" si="90"/>
        <v>3</v>
      </c>
      <c r="J504" s="3" cm="1">
        <f t="array" ref="J504">SUM(_xlfn._xlws.FILTER($D$2:$D$693,_xlfn.MAP($E$2:$E$693,_xlfn.LAMBDA(_xlpm.x,_xlpm.x=$E504))))</f>
        <v>1.4655593551538837E-3</v>
      </c>
      <c r="K504" s="3">
        <f t="shared" si="91"/>
        <v>1</v>
      </c>
      <c r="L504" s="3" cm="1">
        <f t="array" ref="L504">SUM(_xlfn._xlws.FILTER($D$2:$D$693,_xlfn.MAP($F$2:$F$693,_xlfn.LAMBDA(_xlpm.x,_xlpm.x=$F504))))</f>
        <v>3.4196384953590619E-3</v>
      </c>
      <c r="M504" s="3">
        <f t="shared" si="92"/>
        <v>0.42857142857142855</v>
      </c>
      <c r="N504" s="3">
        <f t="shared" si="93"/>
        <v>0.2524931248494296</v>
      </c>
      <c r="O504" s="3">
        <f t="shared" si="94"/>
        <v>0.6</v>
      </c>
      <c r="P504" s="3">
        <f t="shared" si="95"/>
        <v>0.36797678529459443</v>
      </c>
      <c r="Q504" s="3"/>
    </row>
    <row r="505" spans="1:17">
      <c r="A505" s="1" t="str">
        <f t="shared" si="84"/>
        <v>~mme~ : [me]</v>
      </c>
      <c r="B505" s="2">
        <v>5</v>
      </c>
      <c r="C505" s="1" t="s">
        <v>561</v>
      </c>
      <c r="D505" s="3">
        <f t="shared" si="85"/>
        <v>2.4425989252564728E-3</v>
      </c>
      <c r="E505" s="3" t="str">
        <f t="shared" si="86"/>
        <v>~mme~</v>
      </c>
      <c r="F505" s="3" t="str">
        <f t="shared" si="87"/>
        <v>[me]</v>
      </c>
      <c r="G505" s="5">
        <f t="shared" si="88"/>
        <v>3</v>
      </c>
      <c r="H505" s="5">
        <f t="shared" si="89"/>
        <v>2</v>
      </c>
      <c r="I505" s="5">
        <f t="shared" si="90"/>
        <v>3</v>
      </c>
      <c r="J505" s="3" cm="1">
        <f t="array" ref="J505">SUM(_xlfn._xlws.FILTER($D$2:$D$693,_xlfn.MAP($E$2:$E$693,_xlfn.LAMBDA(_xlpm.x,_xlpm.x=$E505))))</f>
        <v>2.4425989252564728E-3</v>
      </c>
      <c r="K505" s="3">
        <f t="shared" si="91"/>
        <v>1</v>
      </c>
      <c r="L505" s="3" cm="1">
        <f t="array" ref="L505">SUM(_xlfn._xlws.FILTER($D$2:$D$693,_xlfn.MAP($F$2:$F$693,_xlfn.LAMBDA(_xlpm.x,_xlpm.x=$F505))))</f>
        <v>6.3507572056668293E-3</v>
      </c>
      <c r="M505" s="3">
        <f t="shared" si="92"/>
        <v>0.38461538461538464</v>
      </c>
      <c r="N505" s="3">
        <f t="shared" si="93"/>
        <v>0.26027429725434426</v>
      </c>
      <c r="O505" s="3">
        <f t="shared" si="94"/>
        <v>0.55555555555555558</v>
      </c>
      <c r="P505" s="3">
        <f t="shared" si="95"/>
        <v>0.41497334797081792</v>
      </c>
      <c r="Q505" s="3"/>
    </row>
    <row r="506" spans="1:17">
      <c r="A506" s="1" t="str">
        <f t="shared" si="84"/>
        <v>~nne~ : [ne]</v>
      </c>
      <c r="B506" s="2">
        <v>5</v>
      </c>
      <c r="C506" s="1" t="s">
        <v>574</v>
      </c>
      <c r="D506" s="3">
        <f t="shared" si="85"/>
        <v>2.4425989252564728E-3</v>
      </c>
      <c r="E506" s="3" t="str">
        <f t="shared" si="86"/>
        <v>~nne~</v>
      </c>
      <c r="F506" s="3" t="str">
        <f t="shared" si="87"/>
        <v>[ne]</v>
      </c>
      <c r="G506" s="5">
        <f t="shared" si="88"/>
        <v>3</v>
      </c>
      <c r="H506" s="5">
        <f t="shared" si="89"/>
        <v>2</v>
      </c>
      <c r="I506" s="5">
        <f t="shared" si="90"/>
        <v>3</v>
      </c>
      <c r="J506" s="3" cm="1">
        <f t="array" ref="J506">SUM(_xlfn._xlws.FILTER($D$2:$D$693,_xlfn.MAP($E$2:$E$693,_xlfn.LAMBDA(_xlpm.x,_xlpm.x=$E506))))</f>
        <v>2.4425989252564728E-3</v>
      </c>
      <c r="K506" s="3">
        <f t="shared" si="91"/>
        <v>1</v>
      </c>
      <c r="L506" s="3" cm="1">
        <f t="array" ref="L506">SUM(_xlfn._xlws.FILTER($D$2:$D$693,_xlfn.MAP($F$2:$F$693,_xlfn.LAMBDA(_xlpm.x,_xlpm.x=$F506))))</f>
        <v>6.3507572056668293E-3</v>
      </c>
      <c r="M506" s="3">
        <f t="shared" si="92"/>
        <v>0.38461538461538464</v>
      </c>
      <c r="N506" s="3">
        <f t="shared" si="93"/>
        <v>0.26027429725434426</v>
      </c>
      <c r="O506" s="3">
        <f t="shared" si="94"/>
        <v>0.55555555555555558</v>
      </c>
      <c r="P506" s="3">
        <f t="shared" si="95"/>
        <v>0.41497334797081792</v>
      </c>
      <c r="Q506" s="3"/>
    </row>
    <row r="507" spans="1:17">
      <c r="A507" s="1" t="str">
        <f t="shared" si="84"/>
        <v>~dee~ : [deː]</v>
      </c>
      <c r="B507" s="2">
        <v>1</v>
      </c>
      <c r="C507" s="1" t="s">
        <v>41</v>
      </c>
      <c r="D507" s="3">
        <f t="shared" si="85"/>
        <v>4.8851978505129456E-4</v>
      </c>
      <c r="E507" s="1" t="str">
        <f t="shared" si="86"/>
        <v>~dee~</v>
      </c>
      <c r="F507" s="1" t="str">
        <f t="shared" si="87"/>
        <v>[deː]</v>
      </c>
      <c r="G507" s="5">
        <f t="shared" si="88"/>
        <v>3</v>
      </c>
      <c r="H507" s="5">
        <f t="shared" si="89"/>
        <v>3</v>
      </c>
      <c r="I507" s="5">
        <f t="shared" si="90"/>
        <v>3</v>
      </c>
      <c r="J507" s="3" cm="1">
        <f t="array" ref="J507">SUM(_xlfn._xlws.FILTER($D$2:$D$693,_xlfn.MAP($E$2:$E$693,_xlfn.LAMBDA(_xlpm.x,_xlpm.x=$E507))))</f>
        <v>4.8851978505129456E-4</v>
      </c>
      <c r="K507" s="3">
        <f t="shared" si="91"/>
        <v>1</v>
      </c>
      <c r="L507" s="3" cm="1">
        <f t="array" ref="L507">SUM(_xlfn._xlws.FILTER($D$2:$D$693,_xlfn.MAP($F$2:$F$693,_xlfn.LAMBDA(_xlpm.x,_xlpm.x=$F507))))</f>
        <v>1.4655593551538837E-3</v>
      </c>
      <c r="M507" s="3">
        <f t="shared" si="92"/>
        <v>0.33333333333333331</v>
      </c>
      <c r="N507" s="3">
        <f t="shared" si="93"/>
        <v>0.10520546868726234</v>
      </c>
      <c r="O507" s="3">
        <f t="shared" si="94"/>
        <v>0.5</v>
      </c>
      <c r="P507" s="3">
        <f t="shared" si="95"/>
        <v>0.47712125471966244</v>
      </c>
      <c r="Q507" s="3"/>
    </row>
    <row r="508" spans="1:17">
      <c r="A508" s="1" t="str">
        <f t="shared" si="84"/>
        <v>~fie~ : [fiː]</v>
      </c>
      <c r="B508" s="2">
        <v>1</v>
      </c>
      <c r="C508" s="1" t="s">
        <v>60</v>
      </c>
      <c r="D508" s="3">
        <f t="shared" si="85"/>
        <v>4.8851978505129456E-4</v>
      </c>
      <c r="E508" s="1" t="str">
        <f t="shared" si="86"/>
        <v>~fie~</v>
      </c>
      <c r="F508" s="1" t="str">
        <f t="shared" si="87"/>
        <v>[fiː]</v>
      </c>
      <c r="G508" s="5">
        <f t="shared" si="88"/>
        <v>3</v>
      </c>
      <c r="H508" s="5">
        <f t="shared" si="89"/>
        <v>3</v>
      </c>
      <c r="I508" s="5">
        <f t="shared" si="90"/>
        <v>3</v>
      </c>
      <c r="J508" s="3" cm="1">
        <f t="array" ref="J508">SUM(_xlfn._xlws.FILTER($D$2:$D$693,_xlfn.MAP($E$2:$E$693,_xlfn.LAMBDA(_xlpm.x,_xlpm.x=$E508))))</f>
        <v>4.8851978505129456E-4</v>
      </c>
      <c r="K508" s="3">
        <f t="shared" si="91"/>
        <v>1</v>
      </c>
      <c r="L508" s="3" cm="1">
        <f t="array" ref="L508">SUM(_xlfn._xlws.FILTER($D$2:$D$693,_xlfn.MAP($F$2:$F$693,_xlfn.LAMBDA(_xlpm.x,_xlpm.x=$F508))))</f>
        <v>1.4655593551538837E-3</v>
      </c>
      <c r="M508" s="3">
        <f t="shared" si="92"/>
        <v>0.33333333333333331</v>
      </c>
      <c r="N508" s="3">
        <f t="shared" si="93"/>
        <v>0.10520546868726234</v>
      </c>
      <c r="O508" s="3">
        <f t="shared" si="94"/>
        <v>0.5</v>
      </c>
      <c r="P508" s="3">
        <f t="shared" si="95"/>
        <v>0.47712125471966244</v>
      </c>
      <c r="Q508" s="3"/>
    </row>
    <row r="509" spans="1:17">
      <c r="A509" s="1" t="str">
        <f t="shared" si="84"/>
        <v>~haa~ : [haː]</v>
      </c>
      <c r="B509" s="2">
        <v>1</v>
      </c>
      <c r="C509" s="1" t="s">
        <v>453</v>
      </c>
      <c r="D509" s="3">
        <f t="shared" si="85"/>
        <v>4.8851978505129456E-4</v>
      </c>
      <c r="E509" s="1" t="str">
        <f t="shared" si="86"/>
        <v>~haa~</v>
      </c>
      <c r="F509" s="1" t="str">
        <f t="shared" si="87"/>
        <v>[haː]</v>
      </c>
      <c r="G509" s="5">
        <f t="shared" si="88"/>
        <v>3</v>
      </c>
      <c r="H509" s="5">
        <f t="shared" si="89"/>
        <v>3</v>
      </c>
      <c r="I509" s="5">
        <f t="shared" si="90"/>
        <v>3</v>
      </c>
      <c r="J509" s="3" cm="1">
        <f t="array" ref="J509">SUM(_xlfn._xlws.FILTER($D$2:$D$693,_xlfn.MAP($E$2:$E$693,_xlfn.LAMBDA(_xlpm.x,_xlpm.x=$E509))))</f>
        <v>4.8851978505129456E-4</v>
      </c>
      <c r="K509" s="3">
        <f t="shared" si="91"/>
        <v>1</v>
      </c>
      <c r="L509" s="3" cm="1">
        <f t="array" ref="L509">SUM(_xlfn._xlws.FILTER($D$2:$D$693,_xlfn.MAP($F$2:$F$693,_xlfn.LAMBDA(_xlpm.x,_xlpm.x=$F509))))</f>
        <v>1.4655593551538837E-3</v>
      </c>
      <c r="M509" s="3">
        <f t="shared" si="92"/>
        <v>0.33333333333333331</v>
      </c>
      <c r="N509" s="3">
        <f t="shared" si="93"/>
        <v>0.10520546868726234</v>
      </c>
      <c r="O509" s="3">
        <f t="shared" si="94"/>
        <v>0.5</v>
      </c>
      <c r="P509" s="3">
        <f t="shared" si="95"/>
        <v>0.47712125471966244</v>
      </c>
      <c r="Q509" s="3"/>
    </row>
    <row r="510" spans="1:17">
      <c r="A510" s="1" t="str">
        <f t="shared" si="84"/>
        <v>~chs~ : [ks]</v>
      </c>
      <c r="B510" s="2">
        <v>1</v>
      </c>
      <c r="C510" s="1" t="s">
        <v>110</v>
      </c>
      <c r="D510" s="3">
        <f t="shared" si="85"/>
        <v>4.8851978505129456E-4</v>
      </c>
      <c r="E510" s="1" t="str">
        <f t="shared" si="86"/>
        <v>~chs~</v>
      </c>
      <c r="F510" s="1" t="str">
        <f t="shared" si="87"/>
        <v>[ks]</v>
      </c>
      <c r="G510" s="5">
        <f t="shared" si="88"/>
        <v>3</v>
      </c>
      <c r="H510" s="5">
        <f t="shared" si="89"/>
        <v>2</v>
      </c>
      <c r="I510" s="5">
        <f t="shared" si="90"/>
        <v>3</v>
      </c>
      <c r="J510" s="3" cm="1">
        <f t="array" ref="J510">SUM(_xlfn._xlws.FILTER($D$2:$D$693,_xlfn.MAP($E$2:$E$693,_xlfn.LAMBDA(_xlpm.x,_xlpm.x=$E510))))</f>
        <v>4.8851978505129456E-4</v>
      </c>
      <c r="K510" s="3">
        <f t="shared" si="91"/>
        <v>1</v>
      </c>
      <c r="L510" s="3" cm="1">
        <f t="array" ref="L510">SUM(_xlfn._xlws.FILTER($D$2:$D$693,_xlfn.MAP($F$2:$F$693,_xlfn.LAMBDA(_xlpm.x,_xlpm.x=$F510))))</f>
        <v>1.4655593551538837E-3</v>
      </c>
      <c r="M510" s="3">
        <f t="shared" si="92"/>
        <v>0.33333333333333331</v>
      </c>
      <c r="N510" s="3">
        <f t="shared" si="93"/>
        <v>9.0619058289456544E-2</v>
      </c>
      <c r="O510" s="3">
        <f t="shared" si="94"/>
        <v>0.5</v>
      </c>
      <c r="P510" s="3">
        <f t="shared" si="95"/>
        <v>0.47712125471966244</v>
      </c>
      <c r="Q510" s="3"/>
    </row>
    <row r="511" spans="1:17">
      <c r="A511" s="1" t="str">
        <f t="shared" si="84"/>
        <v>~lli~ : [li]</v>
      </c>
      <c r="B511" s="2">
        <v>1</v>
      </c>
      <c r="C511" s="1" t="s">
        <v>554</v>
      </c>
      <c r="D511" s="3">
        <f t="shared" si="85"/>
        <v>4.8851978505129456E-4</v>
      </c>
      <c r="E511" s="1" t="str">
        <f t="shared" si="86"/>
        <v>~lli~</v>
      </c>
      <c r="F511" s="1" t="str">
        <f t="shared" si="87"/>
        <v>[li]</v>
      </c>
      <c r="G511" s="5">
        <f t="shared" si="88"/>
        <v>3</v>
      </c>
      <c r="H511" s="5">
        <f t="shared" si="89"/>
        <v>2</v>
      </c>
      <c r="I511" s="5">
        <f t="shared" si="90"/>
        <v>3</v>
      </c>
      <c r="J511" s="3" cm="1">
        <f t="array" ref="J511">SUM(_xlfn._xlws.FILTER($D$2:$D$693,_xlfn.MAP($E$2:$E$693,_xlfn.LAMBDA(_xlpm.x,_xlpm.x=$E511))))</f>
        <v>4.8851978505129456E-4</v>
      </c>
      <c r="K511" s="3">
        <f t="shared" si="91"/>
        <v>1</v>
      </c>
      <c r="L511" s="3" cm="1">
        <f t="array" ref="L511">SUM(_xlfn._xlws.FILTER($D$2:$D$693,_xlfn.MAP($F$2:$F$693,_xlfn.LAMBDA(_xlpm.x,_xlpm.x=$F511))))</f>
        <v>1.4655593551538837E-3</v>
      </c>
      <c r="M511" s="3">
        <f t="shared" si="92"/>
        <v>0.33333333333333331</v>
      </c>
      <c r="N511" s="3">
        <f t="shared" si="93"/>
        <v>9.0619058289456544E-2</v>
      </c>
      <c r="O511" s="3">
        <f t="shared" si="94"/>
        <v>0.5</v>
      </c>
      <c r="P511" s="3">
        <f t="shared" si="95"/>
        <v>0.47712125471966244</v>
      </c>
      <c r="Q511" s="3"/>
    </row>
    <row r="512" spans="1:17">
      <c r="A512" s="1" t="str">
        <f t="shared" si="84"/>
        <v>~trä~ : [tʁɛ]</v>
      </c>
      <c r="B512" s="2">
        <v>1</v>
      </c>
      <c r="C512" s="1" t="s">
        <v>286</v>
      </c>
      <c r="D512" s="3">
        <f t="shared" si="85"/>
        <v>4.8851978505129456E-4</v>
      </c>
      <c r="E512" s="1" t="str">
        <f t="shared" si="86"/>
        <v>~trä~</v>
      </c>
      <c r="F512" s="1" t="str">
        <f t="shared" si="87"/>
        <v>[tʁɛ]</v>
      </c>
      <c r="G512" s="5">
        <f t="shared" si="88"/>
        <v>3</v>
      </c>
      <c r="H512" s="5">
        <f t="shared" si="89"/>
        <v>3</v>
      </c>
      <c r="I512" s="5">
        <f t="shared" si="90"/>
        <v>3</v>
      </c>
      <c r="J512" s="3" cm="1">
        <f t="array" ref="J512">SUM(_xlfn._xlws.FILTER($D$2:$D$693,_xlfn.MAP($E$2:$E$693,_xlfn.LAMBDA(_xlpm.x,_xlpm.x=$E512))))</f>
        <v>4.8851978505129456E-4</v>
      </c>
      <c r="K512" s="3">
        <f t="shared" si="91"/>
        <v>1</v>
      </c>
      <c r="L512" s="3" cm="1">
        <f t="array" ref="L512">SUM(_xlfn._xlws.FILTER($D$2:$D$693,_xlfn.MAP($F$2:$F$693,_xlfn.LAMBDA(_xlpm.x,_xlpm.x=$F512))))</f>
        <v>1.4655593551538837E-3</v>
      </c>
      <c r="M512" s="3">
        <f t="shared" si="92"/>
        <v>0.33333333333333331</v>
      </c>
      <c r="N512" s="3">
        <f t="shared" si="93"/>
        <v>0.10520546868726234</v>
      </c>
      <c r="O512" s="3">
        <f t="shared" si="94"/>
        <v>0.5</v>
      </c>
      <c r="P512" s="3">
        <f t="shared" si="95"/>
        <v>0.47712125471966244</v>
      </c>
      <c r="Q512" s="3"/>
    </row>
    <row r="513" spans="1:17">
      <c r="A513" s="1" t="str">
        <f t="shared" si="84"/>
        <v>~boo~ : [boː]</v>
      </c>
      <c r="B513" s="2">
        <v>1</v>
      </c>
      <c r="C513" s="1" t="s">
        <v>442</v>
      </c>
      <c r="D513" s="3">
        <f t="shared" si="85"/>
        <v>4.8851978505129456E-4</v>
      </c>
      <c r="E513" s="3" t="str">
        <f t="shared" si="86"/>
        <v>~boo~</v>
      </c>
      <c r="F513" s="3" t="str">
        <f t="shared" si="87"/>
        <v>[boː]</v>
      </c>
      <c r="G513" s="5">
        <f t="shared" si="88"/>
        <v>3</v>
      </c>
      <c r="H513" s="5">
        <f t="shared" si="89"/>
        <v>3</v>
      </c>
      <c r="I513" s="5">
        <f t="shared" si="90"/>
        <v>3</v>
      </c>
      <c r="J513" s="3" cm="1">
        <f t="array" ref="J513">SUM(_xlfn._xlws.FILTER($D$2:$D$693,_xlfn.MAP($E$2:$E$693,_xlfn.LAMBDA(_xlpm.x,_xlpm.x=$E513))))</f>
        <v>4.8851978505129456E-4</v>
      </c>
      <c r="K513" s="3">
        <f t="shared" si="91"/>
        <v>1</v>
      </c>
      <c r="L513" s="3" cm="1">
        <f t="array" ref="L513">SUM(_xlfn._xlws.FILTER($D$2:$D$693,_xlfn.MAP($F$2:$F$693,_xlfn.LAMBDA(_xlpm.x,_xlpm.x=$F513))))</f>
        <v>1.9540791402051783E-3</v>
      </c>
      <c r="M513" s="3">
        <f t="shared" si="92"/>
        <v>0.25</v>
      </c>
      <c r="N513" s="3">
        <f t="shared" si="93"/>
        <v>8.4164374949809884E-2</v>
      </c>
      <c r="O513" s="3">
        <f t="shared" si="94"/>
        <v>0.4</v>
      </c>
      <c r="P513" s="3">
        <f t="shared" si="95"/>
        <v>0.6020599913279624</v>
      </c>
      <c r="Q513" s="3"/>
    </row>
    <row r="514" spans="1:17">
      <c r="A514" s="1" t="str">
        <f t="shared" ref="A514:A577" si="96">_xlfn.LET(_xlpm.sep," : ",CONCATENATE(E514,_xlpm.sep,F514))</f>
        <v>~lla~ : [laː]</v>
      </c>
      <c r="B514" s="2">
        <v>1</v>
      </c>
      <c r="C514" s="1" t="s">
        <v>130</v>
      </c>
      <c r="D514" s="3">
        <f t="shared" ref="D514:D577" si="97">B514/freq.sum.r1a</f>
        <v>4.8851978505129456E-4</v>
      </c>
      <c r="E514" s="1" t="str">
        <f t="shared" ref="E514:E577" si="98">_xlfn.LET(_xlpm.sep,":",_xlpm.w,$C514,_xlfn.CONCAT("~",RIGHT(_xlpm.w,LEN(_xlpm.w)-FIND(_xlpm.sep,_xlpm.w)),"~"))</f>
        <v>~lla~</v>
      </c>
      <c r="F514" s="1" t="str">
        <f t="shared" ref="F514:F577" si="99">_xlfn.LET(_xlpm.sep,":",_xlpm.w,$C514,_xlfn.CONCAT("[",LEFT(_xlpm.w,FIND(_xlpm.sep,_xlpm.w)-1),"]"))</f>
        <v>[laː]</v>
      </c>
      <c r="G514" s="5">
        <f t="shared" ref="G514:G577" si="100">_xlfn.LET(_xlpm.w,E514,LEN(_xlpm.w)-2)</f>
        <v>3</v>
      </c>
      <c r="H514" s="5">
        <f t="shared" ref="H514:H577" si="101">_xlfn.LET(_xlpm.w,F514,LEN(_xlpm.w)-2)</f>
        <v>3</v>
      </c>
      <c r="I514" s="5">
        <f t="shared" ref="I514:I577" si="102">_xlfn.LET(_xlpm.a,H514,_xlpm.b,G514,MAX(_xlpm.a,_xlpm.b))</f>
        <v>3</v>
      </c>
      <c r="J514" s="3" cm="1">
        <f t="array" ref="J514">SUM(_xlfn._xlws.FILTER($D$2:$D$693,_xlfn.MAP($E$2:$E$693,_xlfn.LAMBDA(_xlpm.x,_xlpm.x=$E514))))</f>
        <v>4.8851978505129456E-4</v>
      </c>
      <c r="K514" s="3">
        <f t="shared" ref="K514:K577" si="103">$D514/J514</f>
        <v>1</v>
      </c>
      <c r="L514" s="3" cm="1">
        <f t="array" ref="L514">SUM(_xlfn._xlws.FILTER($D$2:$D$693,_xlfn.MAP($F$2:$F$693,_xlfn.LAMBDA(_xlpm.x,_xlpm.x=$F514))))</f>
        <v>1.9540791402051783E-3</v>
      </c>
      <c r="M514" s="3">
        <f t="shared" ref="M514:M577" si="104">$D514/L514</f>
        <v>0.25</v>
      </c>
      <c r="N514" s="3">
        <f t="shared" ref="N514:N577" si="105">_xlfn.LET(_xlpm.freq,B514,_xlpm.size,H514+1,_xlpm.F,O514,LOG(1+_xlpm.freq)*LOG(1+_xlpm.size)*_xlpm.F)</f>
        <v>8.4164374949809884E-2</v>
      </c>
      <c r="O514" s="3">
        <f t="shared" ref="O514:O577" si="106">_xlfn.LET(_xlpm.a,M514,_xlpm.b,K514,2*_xlpm.a*_xlpm.b/(_xlpm.a+_xlpm.b))</f>
        <v>0.4</v>
      </c>
      <c r="P514" s="3">
        <f t="shared" ref="P514:P577" si="107">_xlfn.LET(_xlpm.p,K514,_xlpm.q,M514,LOG(_xlpm.p/_xlpm.q))</f>
        <v>0.6020599913279624</v>
      </c>
      <c r="Q514" s="3"/>
    </row>
    <row r="515" spans="1:17">
      <c r="A515" s="1" t="str">
        <f t="shared" si="96"/>
        <v>~ter~ : [tɐ]</v>
      </c>
      <c r="B515" s="2">
        <v>1</v>
      </c>
      <c r="C515" s="1" t="s">
        <v>620</v>
      </c>
      <c r="D515" s="3">
        <f t="shared" si="97"/>
        <v>4.8851978505129456E-4</v>
      </c>
      <c r="E515" s="1" t="str">
        <f t="shared" si="98"/>
        <v>~ter~</v>
      </c>
      <c r="F515" s="1" t="str">
        <f t="shared" si="99"/>
        <v>[tɐ]</v>
      </c>
      <c r="G515" s="5">
        <f t="shared" si="100"/>
        <v>3</v>
      </c>
      <c r="H515" s="5">
        <f t="shared" si="101"/>
        <v>2</v>
      </c>
      <c r="I515" s="5">
        <f t="shared" si="102"/>
        <v>3</v>
      </c>
      <c r="J515" s="3" cm="1">
        <f t="array" ref="J515">SUM(_xlfn._xlws.FILTER($D$2:$D$693,_xlfn.MAP($E$2:$E$693,_xlfn.LAMBDA(_xlpm.x,_xlpm.x=$E515))))</f>
        <v>4.8851978505129456E-4</v>
      </c>
      <c r="K515" s="3">
        <f t="shared" si="103"/>
        <v>1</v>
      </c>
      <c r="L515" s="3" cm="1">
        <f t="array" ref="L515">SUM(_xlfn._xlws.FILTER($D$2:$D$693,_xlfn.MAP($F$2:$F$693,_xlfn.LAMBDA(_xlpm.x,_xlpm.x=$F515))))</f>
        <v>1.9540791402051783E-3</v>
      </c>
      <c r="M515" s="3">
        <f t="shared" si="104"/>
        <v>0.25</v>
      </c>
      <c r="N515" s="3">
        <f t="shared" si="105"/>
        <v>7.2495246631565244E-2</v>
      </c>
      <c r="O515" s="3">
        <f t="shared" si="106"/>
        <v>0.4</v>
      </c>
      <c r="P515" s="3">
        <f t="shared" si="107"/>
        <v>0.6020599913279624</v>
      </c>
      <c r="Q515" s="3"/>
    </row>
    <row r="516" spans="1:17">
      <c r="A516" s="1" t="str">
        <f t="shared" si="96"/>
        <v>~see~ : [zeː]</v>
      </c>
      <c r="B516" s="2">
        <v>1</v>
      </c>
      <c r="C516" s="1" t="s">
        <v>312</v>
      </c>
      <c r="D516" s="3">
        <f t="shared" si="97"/>
        <v>4.8851978505129456E-4</v>
      </c>
      <c r="E516" s="3" t="str">
        <f t="shared" si="98"/>
        <v>~see~</v>
      </c>
      <c r="F516" s="3" t="str">
        <f t="shared" si="99"/>
        <v>[zeː]</v>
      </c>
      <c r="G516" s="5">
        <f t="shared" si="100"/>
        <v>3</v>
      </c>
      <c r="H516" s="5">
        <f t="shared" si="101"/>
        <v>3</v>
      </c>
      <c r="I516" s="5">
        <f t="shared" si="102"/>
        <v>3</v>
      </c>
      <c r="J516" s="3" cm="1">
        <f t="array" ref="J516">SUM(_xlfn._xlws.FILTER($D$2:$D$693,_xlfn.MAP($E$2:$E$693,_xlfn.LAMBDA(_xlpm.x,_xlpm.x=$E516))))</f>
        <v>4.8851978505129456E-4</v>
      </c>
      <c r="K516" s="3">
        <f t="shared" si="103"/>
        <v>1</v>
      </c>
      <c r="L516" s="3" cm="1">
        <f t="array" ref="L516">SUM(_xlfn._xlws.FILTER($D$2:$D$693,_xlfn.MAP($F$2:$F$693,_xlfn.LAMBDA(_xlpm.x,_xlpm.x=$F516))))</f>
        <v>1.9540791402051783E-3</v>
      </c>
      <c r="M516" s="3">
        <f t="shared" si="104"/>
        <v>0.25</v>
      </c>
      <c r="N516" s="3">
        <f t="shared" si="105"/>
        <v>8.4164374949809884E-2</v>
      </c>
      <c r="O516" s="3">
        <f t="shared" si="106"/>
        <v>0.4</v>
      </c>
      <c r="P516" s="3">
        <f t="shared" si="107"/>
        <v>0.6020599913279624</v>
      </c>
      <c r="Q516" s="3"/>
    </row>
    <row r="517" spans="1:17">
      <c r="A517" s="1" t="str">
        <f t="shared" si="96"/>
        <v>~era~ : [ʁa]</v>
      </c>
      <c r="B517" s="2">
        <v>1</v>
      </c>
      <c r="C517" s="1" t="s">
        <v>335</v>
      </c>
      <c r="D517" s="3">
        <f t="shared" si="97"/>
        <v>4.8851978505129456E-4</v>
      </c>
      <c r="E517" s="3" t="str">
        <f t="shared" si="98"/>
        <v>~era~</v>
      </c>
      <c r="F517" s="3" t="str">
        <f t="shared" si="99"/>
        <v>[ʁa]</v>
      </c>
      <c r="G517" s="5">
        <f t="shared" si="100"/>
        <v>3</v>
      </c>
      <c r="H517" s="5">
        <f t="shared" si="101"/>
        <v>2</v>
      </c>
      <c r="I517" s="5">
        <f t="shared" si="102"/>
        <v>3</v>
      </c>
      <c r="J517" s="3" cm="1">
        <f t="array" ref="J517">SUM(_xlfn._xlws.FILTER($D$2:$D$693,_xlfn.MAP($E$2:$E$693,_xlfn.LAMBDA(_xlpm.x,_xlpm.x=$E517))))</f>
        <v>4.8851978505129456E-4</v>
      </c>
      <c r="K517" s="3">
        <f t="shared" si="103"/>
        <v>1</v>
      </c>
      <c r="L517" s="3" cm="1">
        <f t="array" ref="L517">SUM(_xlfn._xlws.FILTER($D$2:$D$693,_xlfn.MAP($F$2:$F$693,_xlfn.LAMBDA(_xlpm.x,_xlpm.x=$F517))))</f>
        <v>1.9540791402051783E-3</v>
      </c>
      <c r="M517" s="3">
        <f t="shared" si="104"/>
        <v>0.25</v>
      </c>
      <c r="N517" s="3">
        <f t="shared" si="105"/>
        <v>7.2495246631565244E-2</v>
      </c>
      <c r="O517" s="3">
        <f t="shared" si="106"/>
        <v>0.4</v>
      </c>
      <c r="P517" s="3">
        <f t="shared" si="107"/>
        <v>0.6020599913279624</v>
      </c>
      <c r="Q517" s="3"/>
    </row>
    <row r="518" spans="1:17">
      <c r="A518" s="1" t="str">
        <f t="shared" si="96"/>
        <v>~rts~ : [ʁts]</v>
      </c>
      <c r="B518" s="2">
        <v>1</v>
      </c>
      <c r="C518" s="1" t="s">
        <v>670</v>
      </c>
      <c r="D518" s="3">
        <f t="shared" si="97"/>
        <v>4.8851978505129456E-4</v>
      </c>
      <c r="E518" s="3" t="str">
        <f t="shared" si="98"/>
        <v>~rts~</v>
      </c>
      <c r="F518" s="3" t="str">
        <f t="shared" si="99"/>
        <v>[ʁts]</v>
      </c>
      <c r="G518" s="5">
        <f t="shared" si="100"/>
        <v>3</v>
      </c>
      <c r="H518" s="5">
        <f t="shared" si="101"/>
        <v>3</v>
      </c>
      <c r="I518" s="5">
        <f t="shared" si="102"/>
        <v>3</v>
      </c>
      <c r="J518" s="3" cm="1">
        <f t="array" ref="J518">SUM(_xlfn._xlws.FILTER($D$2:$D$693,_xlfn.MAP($E$2:$E$693,_xlfn.LAMBDA(_xlpm.x,_xlpm.x=$E518))))</f>
        <v>4.8851978505129456E-4</v>
      </c>
      <c r="K518" s="3">
        <f t="shared" si="103"/>
        <v>1</v>
      </c>
      <c r="L518" s="3" cm="1">
        <f t="array" ref="L518">SUM(_xlfn._xlws.FILTER($D$2:$D$693,_xlfn.MAP($F$2:$F$693,_xlfn.LAMBDA(_xlpm.x,_xlpm.x=$F518))))</f>
        <v>1.9540791402051783E-3</v>
      </c>
      <c r="M518" s="3">
        <f t="shared" si="104"/>
        <v>0.25</v>
      </c>
      <c r="N518" s="3">
        <f t="shared" si="105"/>
        <v>8.4164374949809884E-2</v>
      </c>
      <c r="O518" s="3">
        <f t="shared" si="106"/>
        <v>0.4</v>
      </c>
      <c r="P518" s="3">
        <f t="shared" si="107"/>
        <v>0.6020599913279624</v>
      </c>
      <c r="Q518" s="3"/>
    </row>
    <row r="519" spans="1:17">
      <c r="A519" s="1" t="str">
        <f t="shared" si="96"/>
        <v>~ffi~ : [fɪ]</v>
      </c>
      <c r="B519" s="2">
        <v>2</v>
      </c>
      <c r="C519" s="1" t="s">
        <v>527</v>
      </c>
      <c r="D519" s="3">
        <f t="shared" si="97"/>
        <v>9.7703957010258913E-4</v>
      </c>
      <c r="E519" s="1" t="str">
        <f t="shared" si="98"/>
        <v>~ffi~</v>
      </c>
      <c r="F519" s="1" t="str">
        <f t="shared" si="99"/>
        <v>[fɪ]</v>
      </c>
      <c r="G519" s="5">
        <f t="shared" si="100"/>
        <v>3</v>
      </c>
      <c r="H519" s="5">
        <f t="shared" si="101"/>
        <v>2</v>
      </c>
      <c r="I519" s="5">
        <f t="shared" si="102"/>
        <v>3</v>
      </c>
      <c r="J519" s="3" cm="1">
        <f t="array" ref="J519">SUM(_xlfn._xlws.FILTER($D$2:$D$693,_xlfn.MAP($E$2:$E$693,_xlfn.LAMBDA(_xlpm.x,_xlpm.x=$E519))))</f>
        <v>9.7703957010258913E-4</v>
      </c>
      <c r="K519" s="3">
        <f t="shared" si="103"/>
        <v>1</v>
      </c>
      <c r="L519" s="3" cm="1">
        <f t="array" ref="L519">SUM(_xlfn._xlws.FILTER($D$2:$D$693,_xlfn.MAP($F$2:$F$693,_xlfn.LAMBDA(_xlpm.x,_xlpm.x=$F519))))</f>
        <v>4.3966780654616511E-3</v>
      </c>
      <c r="M519" s="3">
        <f t="shared" si="104"/>
        <v>0.22222222222222221</v>
      </c>
      <c r="N519" s="3">
        <f t="shared" si="105"/>
        <v>0.10445658853778418</v>
      </c>
      <c r="O519" s="3">
        <f t="shared" si="106"/>
        <v>0.36363636363636359</v>
      </c>
      <c r="P519" s="3">
        <f t="shared" si="107"/>
        <v>0.65321251377534373</v>
      </c>
      <c r="Q519" s="3"/>
    </row>
    <row r="520" spans="1:17">
      <c r="A520" s="1" t="str">
        <f t="shared" si="96"/>
        <v>~leh~ : [leː]</v>
      </c>
      <c r="B520" s="2">
        <v>1</v>
      </c>
      <c r="C520" s="1" t="s">
        <v>136</v>
      </c>
      <c r="D520" s="3">
        <f t="shared" si="97"/>
        <v>4.8851978505129456E-4</v>
      </c>
      <c r="E520" s="1" t="str">
        <f t="shared" si="98"/>
        <v>~leh~</v>
      </c>
      <c r="F520" s="1" t="str">
        <f t="shared" si="99"/>
        <v>[leː]</v>
      </c>
      <c r="G520" s="5">
        <f t="shared" si="100"/>
        <v>3</v>
      </c>
      <c r="H520" s="5">
        <f t="shared" si="101"/>
        <v>3</v>
      </c>
      <c r="I520" s="5">
        <f t="shared" si="102"/>
        <v>3</v>
      </c>
      <c r="J520" s="3" cm="1">
        <f t="array" ref="J520">SUM(_xlfn._xlws.FILTER($D$2:$D$693,_xlfn.MAP($E$2:$E$693,_xlfn.LAMBDA(_xlpm.x,_xlpm.x=$E520))))</f>
        <v>4.8851978505129456E-4</v>
      </c>
      <c r="K520" s="3">
        <f t="shared" si="103"/>
        <v>1</v>
      </c>
      <c r="L520" s="3" cm="1">
        <f t="array" ref="L520">SUM(_xlfn._xlws.FILTER($D$2:$D$693,_xlfn.MAP($F$2:$F$693,_xlfn.LAMBDA(_xlpm.x,_xlpm.x=$F520))))</f>
        <v>2.4425989252564728E-3</v>
      </c>
      <c r="M520" s="3">
        <f t="shared" si="104"/>
        <v>0.2</v>
      </c>
      <c r="N520" s="3">
        <f t="shared" si="105"/>
        <v>7.013697912484157E-2</v>
      </c>
      <c r="O520" s="3">
        <f t="shared" si="106"/>
        <v>0.33333333333333337</v>
      </c>
      <c r="P520" s="3">
        <f t="shared" si="107"/>
        <v>0.69897000433601886</v>
      </c>
      <c r="Q520" s="3"/>
    </row>
    <row r="521" spans="1:17">
      <c r="A521" s="1" t="str">
        <f t="shared" si="96"/>
        <v>~nah~ : [naː]</v>
      </c>
      <c r="B521" s="2">
        <v>1</v>
      </c>
      <c r="C521" s="1" t="s">
        <v>467</v>
      </c>
      <c r="D521" s="3">
        <f t="shared" si="97"/>
        <v>4.8851978505129456E-4</v>
      </c>
      <c r="E521" s="1" t="str">
        <f t="shared" si="98"/>
        <v>~nah~</v>
      </c>
      <c r="F521" s="1" t="str">
        <f t="shared" si="99"/>
        <v>[naː]</v>
      </c>
      <c r="G521" s="5">
        <f t="shared" si="100"/>
        <v>3</v>
      </c>
      <c r="H521" s="5">
        <f t="shared" si="101"/>
        <v>3</v>
      </c>
      <c r="I521" s="5">
        <f t="shared" si="102"/>
        <v>3</v>
      </c>
      <c r="J521" s="3" cm="1">
        <f t="array" ref="J521">SUM(_xlfn._xlws.FILTER($D$2:$D$693,_xlfn.MAP($E$2:$E$693,_xlfn.LAMBDA(_xlpm.x,_xlpm.x=$E521))))</f>
        <v>4.8851978505129456E-4</v>
      </c>
      <c r="K521" s="3">
        <f t="shared" si="103"/>
        <v>1</v>
      </c>
      <c r="L521" s="3" cm="1">
        <f t="array" ref="L521">SUM(_xlfn._xlws.FILTER($D$2:$D$693,_xlfn.MAP($F$2:$F$693,_xlfn.LAMBDA(_xlpm.x,_xlpm.x=$F521))))</f>
        <v>2.4425989252564728E-3</v>
      </c>
      <c r="M521" s="3">
        <f t="shared" si="104"/>
        <v>0.2</v>
      </c>
      <c r="N521" s="3">
        <f t="shared" si="105"/>
        <v>7.013697912484157E-2</v>
      </c>
      <c r="O521" s="3">
        <f t="shared" si="106"/>
        <v>0.33333333333333337</v>
      </c>
      <c r="P521" s="3">
        <f t="shared" si="107"/>
        <v>0.69897000433601886</v>
      </c>
      <c r="Q521" s="3"/>
    </row>
    <row r="522" spans="1:17">
      <c r="A522" s="1" t="str">
        <f t="shared" si="96"/>
        <v>~tta~ : [taː]</v>
      </c>
      <c r="B522" s="2">
        <v>1</v>
      </c>
      <c r="C522" s="1" t="s">
        <v>261</v>
      </c>
      <c r="D522" s="3">
        <f t="shared" si="97"/>
        <v>4.8851978505129456E-4</v>
      </c>
      <c r="E522" s="1" t="str">
        <f t="shared" si="98"/>
        <v>~tta~</v>
      </c>
      <c r="F522" s="1" t="str">
        <f t="shared" si="99"/>
        <v>[taː]</v>
      </c>
      <c r="G522" s="5">
        <f t="shared" si="100"/>
        <v>3</v>
      </c>
      <c r="H522" s="5">
        <f t="shared" si="101"/>
        <v>3</v>
      </c>
      <c r="I522" s="5">
        <f t="shared" si="102"/>
        <v>3</v>
      </c>
      <c r="J522" s="3" cm="1">
        <f t="array" ref="J522">SUM(_xlfn._xlws.FILTER($D$2:$D$693,_xlfn.MAP($E$2:$E$693,_xlfn.LAMBDA(_xlpm.x,_xlpm.x=$E522))))</f>
        <v>4.8851978505129456E-4</v>
      </c>
      <c r="K522" s="3">
        <f t="shared" si="103"/>
        <v>1</v>
      </c>
      <c r="L522" s="3" cm="1">
        <f t="array" ref="L522">SUM(_xlfn._xlws.FILTER($D$2:$D$693,_xlfn.MAP($F$2:$F$693,_xlfn.LAMBDA(_xlpm.x,_xlpm.x=$F522))))</f>
        <v>2.4425989252564728E-3</v>
      </c>
      <c r="M522" s="3">
        <f t="shared" si="104"/>
        <v>0.2</v>
      </c>
      <c r="N522" s="3">
        <f t="shared" si="105"/>
        <v>7.013697912484157E-2</v>
      </c>
      <c r="O522" s="3">
        <f t="shared" si="106"/>
        <v>0.33333333333333337</v>
      </c>
      <c r="P522" s="3">
        <f t="shared" si="107"/>
        <v>0.69897000433601886</v>
      </c>
      <c r="Q522" s="3"/>
    </row>
    <row r="523" spans="1:17">
      <c r="A523" s="1" t="str">
        <f t="shared" si="96"/>
        <v>~geh~ : [ɡeː]</v>
      </c>
      <c r="B523" s="2">
        <v>1</v>
      </c>
      <c r="C523" s="1" t="s">
        <v>349</v>
      </c>
      <c r="D523" s="3">
        <f t="shared" si="97"/>
        <v>4.8851978505129456E-4</v>
      </c>
      <c r="E523" s="1" t="str">
        <f t="shared" si="98"/>
        <v>~geh~</v>
      </c>
      <c r="F523" s="1" t="str">
        <f t="shared" si="99"/>
        <v>[ɡeː]</v>
      </c>
      <c r="G523" s="5">
        <f t="shared" si="100"/>
        <v>3</v>
      </c>
      <c r="H523" s="5">
        <f t="shared" si="101"/>
        <v>3</v>
      </c>
      <c r="I523" s="5">
        <f t="shared" si="102"/>
        <v>3</v>
      </c>
      <c r="J523" s="3" cm="1">
        <f t="array" ref="J523">SUM(_xlfn._xlws.FILTER($D$2:$D$693,_xlfn.MAP($E$2:$E$693,_xlfn.LAMBDA(_xlpm.x,_xlpm.x=$E523))))</f>
        <v>4.8851978505129456E-4</v>
      </c>
      <c r="K523" s="3">
        <f t="shared" si="103"/>
        <v>1</v>
      </c>
      <c r="L523" s="3" cm="1">
        <f t="array" ref="L523">SUM(_xlfn._xlws.FILTER($D$2:$D$693,_xlfn.MAP($F$2:$F$693,_xlfn.LAMBDA(_xlpm.x,_xlpm.x=$F523))))</f>
        <v>2.4425989252564728E-3</v>
      </c>
      <c r="M523" s="3">
        <f t="shared" si="104"/>
        <v>0.2</v>
      </c>
      <c r="N523" s="3">
        <f t="shared" si="105"/>
        <v>7.013697912484157E-2</v>
      </c>
      <c r="O523" s="3">
        <f t="shared" si="106"/>
        <v>0.33333333333333337</v>
      </c>
      <c r="P523" s="3">
        <f t="shared" si="107"/>
        <v>0.69897000433601886</v>
      </c>
      <c r="Q523" s="3"/>
    </row>
    <row r="524" spans="1:17">
      <c r="A524" s="1" t="str">
        <f t="shared" si="96"/>
        <v>~stä~ : [ʃtɛ]</v>
      </c>
      <c r="B524" s="2">
        <v>1</v>
      </c>
      <c r="C524" s="1" t="s">
        <v>674</v>
      </c>
      <c r="D524" s="3">
        <f t="shared" si="97"/>
        <v>4.8851978505129456E-4</v>
      </c>
      <c r="E524" s="1" t="str">
        <f t="shared" si="98"/>
        <v>~stä~</v>
      </c>
      <c r="F524" s="1" t="str">
        <f t="shared" si="99"/>
        <v>[ʃtɛ]</v>
      </c>
      <c r="G524" s="5">
        <f t="shared" si="100"/>
        <v>3</v>
      </c>
      <c r="H524" s="5">
        <f t="shared" si="101"/>
        <v>3</v>
      </c>
      <c r="I524" s="5">
        <f t="shared" si="102"/>
        <v>3</v>
      </c>
      <c r="J524" s="3" cm="1">
        <f t="array" ref="J524">SUM(_xlfn._xlws.FILTER($D$2:$D$693,_xlfn.MAP($E$2:$E$693,_xlfn.LAMBDA(_xlpm.x,_xlpm.x=$E524))))</f>
        <v>4.8851978505129456E-4</v>
      </c>
      <c r="K524" s="3">
        <f t="shared" si="103"/>
        <v>1</v>
      </c>
      <c r="L524" s="3" cm="1">
        <f t="array" ref="L524">SUM(_xlfn._xlws.FILTER($D$2:$D$693,_xlfn.MAP($F$2:$F$693,_xlfn.LAMBDA(_xlpm.x,_xlpm.x=$F524))))</f>
        <v>2.9311187103077674E-3</v>
      </c>
      <c r="M524" s="3">
        <f t="shared" si="104"/>
        <v>0.16666666666666666</v>
      </c>
      <c r="N524" s="3">
        <f t="shared" si="105"/>
        <v>6.0117410678435623E-2</v>
      </c>
      <c r="O524" s="3">
        <f t="shared" si="106"/>
        <v>0.2857142857142857</v>
      </c>
      <c r="P524" s="3">
        <f t="shared" si="107"/>
        <v>0.77815125038364363</v>
      </c>
      <c r="Q524" s="3"/>
    </row>
    <row r="525" spans="1:17">
      <c r="A525" s="1" t="str">
        <f t="shared" si="96"/>
        <v>~sai~ : [zɛ]</v>
      </c>
      <c r="B525" s="2">
        <v>1</v>
      </c>
      <c r="C525" s="1" t="s">
        <v>318</v>
      </c>
      <c r="D525" s="3">
        <f t="shared" si="97"/>
        <v>4.8851978505129456E-4</v>
      </c>
      <c r="E525" s="3" t="str">
        <f t="shared" si="98"/>
        <v>~sai~</v>
      </c>
      <c r="F525" s="3" t="str">
        <f t="shared" si="99"/>
        <v>[zɛ]</v>
      </c>
      <c r="G525" s="5">
        <f t="shared" si="100"/>
        <v>3</v>
      </c>
      <c r="H525" s="5">
        <f t="shared" si="101"/>
        <v>2</v>
      </c>
      <c r="I525" s="5">
        <f t="shared" si="102"/>
        <v>3</v>
      </c>
      <c r="J525" s="3" cm="1">
        <f t="array" ref="J525">SUM(_xlfn._xlws.FILTER($D$2:$D$693,_xlfn.MAP($E$2:$E$693,_xlfn.LAMBDA(_xlpm.x,_xlpm.x=$E525))))</f>
        <v>4.8851978505129456E-4</v>
      </c>
      <c r="K525" s="3">
        <f t="shared" si="103"/>
        <v>1</v>
      </c>
      <c r="L525" s="3" cm="1">
        <f t="array" ref="L525">SUM(_xlfn._xlws.FILTER($D$2:$D$693,_xlfn.MAP($F$2:$F$693,_xlfn.LAMBDA(_xlpm.x,_xlpm.x=$F525))))</f>
        <v>4.3966780654616511E-3</v>
      </c>
      <c r="M525" s="3">
        <f t="shared" si="104"/>
        <v>0.1111111111111111</v>
      </c>
      <c r="N525" s="3">
        <f t="shared" si="105"/>
        <v>3.6247623315782615E-2</v>
      </c>
      <c r="O525" s="3">
        <f t="shared" si="106"/>
        <v>0.19999999999999998</v>
      </c>
      <c r="P525" s="3">
        <f t="shared" si="107"/>
        <v>0.95424250943932487</v>
      </c>
      <c r="Q525" s="3"/>
    </row>
    <row r="526" spans="1:17">
      <c r="A526" s="1" t="str">
        <f t="shared" si="96"/>
        <v>~fer~ : [fɐ]</v>
      </c>
      <c r="B526" s="2">
        <v>1</v>
      </c>
      <c r="C526" s="1" t="s">
        <v>74</v>
      </c>
      <c r="D526" s="3">
        <f t="shared" si="97"/>
        <v>4.8851978505129456E-4</v>
      </c>
      <c r="E526" s="1" t="str">
        <f t="shared" si="98"/>
        <v>~fer~</v>
      </c>
      <c r="F526" s="1" t="str">
        <f t="shared" si="99"/>
        <v>[fɐ]</v>
      </c>
      <c r="G526" s="5">
        <f t="shared" si="100"/>
        <v>3</v>
      </c>
      <c r="H526" s="5">
        <f t="shared" si="101"/>
        <v>2</v>
      </c>
      <c r="I526" s="5">
        <f t="shared" si="102"/>
        <v>3</v>
      </c>
      <c r="J526" s="3" cm="1">
        <f t="array" ref="J526">SUM(_xlfn._xlws.FILTER($D$2:$D$693,_xlfn.MAP($E$2:$E$693,_xlfn.LAMBDA(_xlpm.x,_xlpm.x=$E526))))</f>
        <v>4.8851978505129456E-4</v>
      </c>
      <c r="K526" s="3">
        <f t="shared" si="103"/>
        <v>1</v>
      </c>
      <c r="L526" s="3" cm="1">
        <f t="array" ref="L526">SUM(_xlfn._xlws.FILTER($D$2:$D$693,_xlfn.MAP($F$2:$F$693,_xlfn.LAMBDA(_xlpm.x,_xlpm.x=$F526))))</f>
        <v>4.8851978505129456E-3</v>
      </c>
      <c r="M526" s="3">
        <f t="shared" si="104"/>
        <v>0.1</v>
      </c>
      <c r="N526" s="3">
        <f t="shared" si="105"/>
        <v>3.2952384832529651E-2</v>
      </c>
      <c r="O526" s="3">
        <f t="shared" si="106"/>
        <v>0.18181818181818182</v>
      </c>
      <c r="P526" s="3">
        <f t="shared" si="107"/>
        <v>1</v>
      </c>
      <c r="Q526" s="3"/>
    </row>
    <row r="527" spans="1:17">
      <c r="A527" s="1" t="str">
        <f t="shared" si="96"/>
        <v>~war~ : [va]</v>
      </c>
      <c r="B527" s="2">
        <v>1</v>
      </c>
      <c r="C527" s="1" t="s">
        <v>290</v>
      </c>
      <c r="D527" s="3">
        <f t="shared" si="97"/>
        <v>4.8851978505129456E-4</v>
      </c>
      <c r="E527" s="1" t="str">
        <f t="shared" si="98"/>
        <v>~war~</v>
      </c>
      <c r="F527" s="1" t="str">
        <f t="shared" si="99"/>
        <v>[va]</v>
      </c>
      <c r="G527" s="5">
        <f t="shared" si="100"/>
        <v>3</v>
      </c>
      <c r="H527" s="5">
        <f t="shared" si="101"/>
        <v>2</v>
      </c>
      <c r="I527" s="5">
        <f t="shared" si="102"/>
        <v>3</v>
      </c>
      <c r="J527" s="3" cm="1">
        <f t="array" ref="J527">SUM(_xlfn._xlws.FILTER($D$2:$D$693,_xlfn.MAP($E$2:$E$693,_xlfn.LAMBDA(_xlpm.x,_xlpm.x=$E527))))</f>
        <v>4.8851978505129456E-4</v>
      </c>
      <c r="K527" s="3">
        <f t="shared" si="103"/>
        <v>1</v>
      </c>
      <c r="L527" s="3" cm="1">
        <f t="array" ref="L527">SUM(_xlfn._xlws.FILTER($D$2:$D$693,_xlfn.MAP($F$2:$F$693,_xlfn.LAMBDA(_xlpm.x,_xlpm.x=$F527))))</f>
        <v>4.8851978505129456E-3</v>
      </c>
      <c r="M527" s="3">
        <f t="shared" si="104"/>
        <v>0.1</v>
      </c>
      <c r="N527" s="3">
        <f t="shared" si="105"/>
        <v>3.2952384832529651E-2</v>
      </c>
      <c r="O527" s="3">
        <f t="shared" si="106"/>
        <v>0.18181818181818182</v>
      </c>
      <c r="P527" s="3">
        <f t="shared" si="107"/>
        <v>1</v>
      </c>
      <c r="Q527" s="3"/>
    </row>
    <row r="528" spans="1:17">
      <c r="A528" s="1" t="str">
        <f t="shared" si="96"/>
        <v>~kko~ : [kɔ]</v>
      </c>
      <c r="B528" s="2">
        <v>1</v>
      </c>
      <c r="C528" s="1" t="s">
        <v>119</v>
      </c>
      <c r="D528" s="3">
        <f t="shared" si="97"/>
        <v>4.8851978505129456E-4</v>
      </c>
      <c r="E528" s="1" t="str">
        <f t="shared" si="98"/>
        <v>~kko~</v>
      </c>
      <c r="F528" s="1" t="str">
        <f t="shared" si="99"/>
        <v>[kɔ]</v>
      </c>
      <c r="G528" s="5">
        <f t="shared" si="100"/>
        <v>3</v>
      </c>
      <c r="H528" s="5">
        <f t="shared" si="101"/>
        <v>2</v>
      </c>
      <c r="I528" s="5">
        <f t="shared" si="102"/>
        <v>3</v>
      </c>
      <c r="J528" s="3" cm="1">
        <f t="array" ref="J528">SUM(_xlfn._xlws.FILTER($D$2:$D$693,_xlfn.MAP($E$2:$E$693,_xlfn.LAMBDA(_xlpm.x,_xlpm.x=$E528))))</f>
        <v>4.8851978505129456E-4</v>
      </c>
      <c r="K528" s="3">
        <f t="shared" si="103"/>
        <v>1</v>
      </c>
      <c r="L528" s="3" cm="1">
        <f t="array" ref="L528">SUM(_xlfn._xlws.FILTER($D$2:$D$693,_xlfn.MAP($F$2:$F$693,_xlfn.LAMBDA(_xlpm.x,_xlpm.x=$F528))))</f>
        <v>5.8622374206155348E-3</v>
      </c>
      <c r="M528" s="3">
        <f t="shared" si="104"/>
        <v>8.3333333333333329E-2</v>
      </c>
      <c r="N528" s="3">
        <f t="shared" si="105"/>
        <v>2.788278716598663E-2</v>
      </c>
      <c r="O528" s="3">
        <f t="shared" si="106"/>
        <v>0.15384615384615385</v>
      </c>
      <c r="P528" s="3">
        <f t="shared" si="107"/>
        <v>1.0791812460476249</v>
      </c>
      <c r="Q528" s="3"/>
    </row>
    <row r="529" spans="1:17">
      <c r="A529" s="1" t="str">
        <f t="shared" si="96"/>
        <v>~ock~ : [k]</v>
      </c>
      <c r="B529" s="2">
        <v>1</v>
      </c>
      <c r="C529" s="1" t="s">
        <v>100</v>
      </c>
      <c r="D529" s="3">
        <f t="shared" si="97"/>
        <v>4.8851978505129456E-4</v>
      </c>
      <c r="E529" s="1" t="str">
        <f t="shared" si="98"/>
        <v>~ock~</v>
      </c>
      <c r="F529" s="1" t="str">
        <f t="shared" si="99"/>
        <v>[k]</v>
      </c>
      <c r="G529" s="5">
        <f t="shared" si="100"/>
        <v>3</v>
      </c>
      <c r="H529" s="5">
        <f t="shared" si="101"/>
        <v>1</v>
      </c>
      <c r="I529" s="5">
        <f t="shared" si="102"/>
        <v>3</v>
      </c>
      <c r="J529" s="3" cm="1">
        <f t="array" ref="J529">SUM(_xlfn._xlws.FILTER($D$2:$D$693,_xlfn.MAP($E$2:$E$693,_xlfn.LAMBDA(_xlpm.x,_xlpm.x=$E529))))</f>
        <v>4.8851978505129456E-4</v>
      </c>
      <c r="K529" s="3">
        <f t="shared" si="103"/>
        <v>1</v>
      </c>
      <c r="L529" s="3" cm="1">
        <f t="array" ref="L529">SUM(_xlfn._xlws.FILTER($D$2:$D$693,_xlfn.MAP($F$2:$F$693,_xlfn.LAMBDA(_xlpm.x,_xlpm.x=$F529))))</f>
        <v>1.4167073766487542E-2</v>
      </c>
      <c r="M529" s="3">
        <f t="shared" si="104"/>
        <v>3.4482758620689655E-2</v>
      </c>
      <c r="N529" s="3">
        <f t="shared" si="105"/>
        <v>9.5751872826302167E-3</v>
      </c>
      <c r="O529" s="3">
        <f t="shared" si="106"/>
        <v>6.6666666666666666E-2</v>
      </c>
      <c r="P529" s="3">
        <f t="shared" si="107"/>
        <v>1.4623979978989561</v>
      </c>
      <c r="Q529" s="3"/>
    </row>
    <row r="530" spans="1:17">
      <c r="A530" s="1" t="str">
        <f t="shared" si="96"/>
        <v>~scha~ : [ʃaː]</v>
      </c>
      <c r="B530" s="2">
        <v>1</v>
      </c>
      <c r="C530" s="1" t="s">
        <v>638</v>
      </c>
      <c r="D530" s="3">
        <f t="shared" si="97"/>
        <v>4.8851978505129456E-4</v>
      </c>
      <c r="E530" s="1" t="str">
        <f t="shared" si="98"/>
        <v>~scha~</v>
      </c>
      <c r="F530" s="1" t="str">
        <f t="shared" si="99"/>
        <v>[ʃaː]</v>
      </c>
      <c r="G530" s="5">
        <f t="shared" si="100"/>
        <v>4</v>
      </c>
      <c r="H530" s="5">
        <f t="shared" si="101"/>
        <v>3</v>
      </c>
      <c r="I530" s="5">
        <f t="shared" si="102"/>
        <v>4</v>
      </c>
      <c r="J530" s="3" cm="1">
        <f t="array" ref="J530">SUM(_xlfn._xlws.FILTER($D$2:$D$693,_xlfn.MAP($E$2:$E$693,_xlfn.LAMBDA(_xlpm.x,_xlpm.x=$E530))))</f>
        <v>2.4425989252564728E-3</v>
      </c>
      <c r="K530" s="3">
        <f t="shared" si="103"/>
        <v>0.2</v>
      </c>
      <c r="L530" s="3" cm="1">
        <f t="array" ref="L530">SUM(_xlfn._xlws.FILTER($D$2:$D$693,_xlfn.MAP($F$2:$F$693,_xlfn.LAMBDA(_xlpm.x,_xlpm.x=$F530))))</f>
        <v>4.8851978505129456E-4</v>
      </c>
      <c r="M530" s="3">
        <f t="shared" si="104"/>
        <v>1</v>
      </c>
      <c r="N530" s="3">
        <f t="shared" si="105"/>
        <v>7.013697912484157E-2</v>
      </c>
      <c r="O530" s="3">
        <f t="shared" si="106"/>
        <v>0.33333333333333337</v>
      </c>
      <c r="P530" s="3">
        <f t="shared" si="107"/>
        <v>-0.69897000433601875</v>
      </c>
      <c r="Q530" s="3"/>
    </row>
    <row r="531" spans="1:17">
      <c r="A531" s="1" t="str">
        <f t="shared" si="96"/>
        <v>~chen~ : [xn]</v>
      </c>
      <c r="B531" s="2">
        <v>3</v>
      </c>
      <c r="C531" s="1" t="s">
        <v>306</v>
      </c>
      <c r="D531" s="3">
        <f t="shared" si="97"/>
        <v>1.4655593551538837E-3</v>
      </c>
      <c r="E531" s="3" t="str">
        <f t="shared" si="98"/>
        <v>~chen~</v>
      </c>
      <c r="F531" s="3" t="str">
        <f t="shared" si="99"/>
        <v>[xn]</v>
      </c>
      <c r="G531" s="5">
        <f t="shared" si="100"/>
        <v>4</v>
      </c>
      <c r="H531" s="5">
        <f t="shared" si="101"/>
        <v>2</v>
      </c>
      <c r="I531" s="5">
        <f t="shared" si="102"/>
        <v>4</v>
      </c>
      <c r="J531" s="3" cm="1">
        <f t="array" ref="J531">SUM(_xlfn._xlws.FILTER($D$2:$D$693,_xlfn.MAP($E$2:$E$693,_xlfn.LAMBDA(_xlpm.x,_xlpm.x=$E531))))</f>
        <v>3.9081582804103565E-3</v>
      </c>
      <c r="K531" s="3">
        <f t="shared" si="103"/>
        <v>0.375</v>
      </c>
      <c r="L531" s="3" cm="1">
        <f t="array" ref="L531">SUM(_xlfn._xlws.FILTER($D$2:$D$693,_xlfn.MAP($F$2:$F$693,_xlfn.LAMBDA(_xlpm.x,_xlpm.x=$F531))))</f>
        <v>1.4655593551538837E-3</v>
      </c>
      <c r="M531" s="3">
        <f t="shared" si="104"/>
        <v>1</v>
      </c>
      <c r="N531" s="3">
        <f t="shared" si="105"/>
        <v>0.19771430899517789</v>
      </c>
      <c r="O531" s="3">
        <f t="shared" si="106"/>
        <v>0.54545454545454541</v>
      </c>
      <c r="P531" s="3">
        <f t="shared" si="107"/>
        <v>-0.42596873227228116</v>
      </c>
      <c r="Q531" s="3"/>
    </row>
    <row r="532" spans="1:17">
      <c r="A532" s="1" t="str">
        <f t="shared" si="96"/>
        <v>~ngie~ : [ʒiː]</v>
      </c>
      <c r="B532" s="2">
        <v>1</v>
      </c>
      <c r="C532" s="1" t="s">
        <v>354</v>
      </c>
      <c r="D532" s="3">
        <f t="shared" si="97"/>
        <v>4.8851978505129456E-4</v>
      </c>
      <c r="E532" s="1" t="str">
        <f t="shared" si="98"/>
        <v>~ngie~</v>
      </c>
      <c r="F532" s="1" t="str">
        <f t="shared" si="99"/>
        <v>[ʒiː]</v>
      </c>
      <c r="G532" s="5">
        <f t="shared" si="100"/>
        <v>4</v>
      </c>
      <c r="H532" s="5">
        <f t="shared" si="101"/>
        <v>3</v>
      </c>
      <c r="I532" s="5">
        <f t="shared" si="102"/>
        <v>4</v>
      </c>
      <c r="J532" s="3" cm="1">
        <f t="array" ref="J532">SUM(_xlfn._xlws.FILTER($D$2:$D$693,_xlfn.MAP($E$2:$E$693,_xlfn.LAMBDA(_xlpm.x,_xlpm.x=$E532))))</f>
        <v>9.7703957010258913E-4</v>
      </c>
      <c r="K532" s="3">
        <f t="shared" si="103"/>
        <v>0.5</v>
      </c>
      <c r="L532" s="3" cm="1">
        <f t="array" ref="L532">SUM(_xlfn._xlws.FILTER($D$2:$D$693,_xlfn.MAP($F$2:$F$693,_xlfn.LAMBDA(_xlpm.x,_xlpm.x=$F532))))</f>
        <v>4.8851978505129456E-4</v>
      </c>
      <c r="M532" s="3">
        <f t="shared" si="104"/>
        <v>1</v>
      </c>
      <c r="N532" s="3">
        <f t="shared" si="105"/>
        <v>0.14027395824968311</v>
      </c>
      <c r="O532" s="3">
        <f t="shared" si="106"/>
        <v>0.66666666666666663</v>
      </c>
      <c r="P532" s="3">
        <f t="shared" si="107"/>
        <v>-0.3010299956639812</v>
      </c>
      <c r="Q532" s="3"/>
    </row>
    <row r="533" spans="1:17">
      <c r="A533" s="1" t="str">
        <f t="shared" si="96"/>
        <v>~schu~ : [ʃʊ]</v>
      </c>
      <c r="B533" s="2">
        <v>1</v>
      </c>
      <c r="C533" s="1" t="s">
        <v>415</v>
      </c>
      <c r="D533" s="3">
        <f t="shared" si="97"/>
        <v>4.8851978505129456E-4</v>
      </c>
      <c r="E533" s="1" t="str">
        <f t="shared" si="98"/>
        <v>~schu~</v>
      </c>
      <c r="F533" s="1" t="str">
        <f t="shared" si="99"/>
        <v>[ʃʊ]</v>
      </c>
      <c r="G533" s="5">
        <f t="shared" si="100"/>
        <v>4</v>
      </c>
      <c r="H533" s="5">
        <f t="shared" si="101"/>
        <v>2</v>
      </c>
      <c r="I533" s="5">
        <f t="shared" si="102"/>
        <v>4</v>
      </c>
      <c r="J533" s="3" cm="1">
        <f t="array" ref="J533">SUM(_xlfn._xlws.FILTER($D$2:$D$693,_xlfn.MAP($E$2:$E$693,_xlfn.LAMBDA(_xlpm.x,_xlpm.x=$E533))))</f>
        <v>9.7703957010258913E-4</v>
      </c>
      <c r="K533" s="3">
        <f t="shared" si="103"/>
        <v>0.5</v>
      </c>
      <c r="L533" s="3" cm="1">
        <f t="array" ref="L533">SUM(_xlfn._xlws.FILTER($D$2:$D$693,_xlfn.MAP($F$2:$F$693,_xlfn.LAMBDA(_xlpm.x,_xlpm.x=$F533))))</f>
        <v>4.8851978505129456E-4</v>
      </c>
      <c r="M533" s="3">
        <f t="shared" si="104"/>
        <v>1</v>
      </c>
      <c r="N533" s="3">
        <f t="shared" si="105"/>
        <v>0.12082541105260872</v>
      </c>
      <c r="O533" s="3">
        <f t="shared" si="106"/>
        <v>0.66666666666666663</v>
      </c>
      <c r="P533" s="3">
        <f t="shared" si="107"/>
        <v>-0.3010299956639812</v>
      </c>
      <c r="Q533" s="3"/>
    </row>
    <row r="534" spans="1:17">
      <c r="A534" s="1" t="str">
        <f t="shared" si="96"/>
        <v>~schü~ : [ʃʏ]</v>
      </c>
      <c r="B534" s="2">
        <v>1</v>
      </c>
      <c r="C534" s="1" t="s">
        <v>686</v>
      </c>
      <c r="D534" s="3">
        <f t="shared" si="97"/>
        <v>4.8851978505129456E-4</v>
      </c>
      <c r="E534" s="3" t="str">
        <f t="shared" si="98"/>
        <v>~schü~</v>
      </c>
      <c r="F534" s="3" t="str">
        <f t="shared" si="99"/>
        <v>[ʃʏ]</v>
      </c>
      <c r="G534" s="5">
        <f t="shared" si="100"/>
        <v>4</v>
      </c>
      <c r="H534" s="5">
        <f t="shared" si="101"/>
        <v>2</v>
      </c>
      <c r="I534" s="5">
        <f t="shared" si="102"/>
        <v>4</v>
      </c>
      <c r="J534" s="3" cm="1">
        <f t="array" ref="J534">SUM(_xlfn._xlws.FILTER($D$2:$D$693,_xlfn.MAP($E$2:$E$693,_xlfn.LAMBDA(_xlpm.x,_xlpm.x=$E534))))</f>
        <v>9.7703957010258913E-4</v>
      </c>
      <c r="K534" s="3">
        <f t="shared" si="103"/>
        <v>0.5</v>
      </c>
      <c r="L534" s="3" cm="1">
        <f t="array" ref="L534">SUM(_xlfn._xlws.FILTER($D$2:$D$693,_xlfn.MAP($F$2:$F$693,_xlfn.LAMBDA(_xlpm.x,_xlpm.x=$F534))))</f>
        <v>4.8851978505129456E-4</v>
      </c>
      <c r="M534" s="3">
        <f t="shared" si="104"/>
        <v>1</v>
      </c>
      <c r="N534" s="3">
        <f t="shared" si="105"/>
        <v>0.12082541105260872</v>
      </c>
      <c r="O534" s="3">
        <f t="shared" si="106"/>
        <v>0.66666666666666663</v>
      </c>
      <c r="P534" s="3">
        <f t="shared" si="107"/>
        <v>-0.3010299956639812</v>
      </c>
      <c r="Q534" s="3"/>
    </row>
    <row r="535" spans="1:17">
      <c r="A535" s="1" t="str">
        <f t="shared" si="96"/>
        <v>~ngie~ : [ŋʒiː]</v>
      </c>
      <c r="B535" s="2">
        <v>1</v>
      </c>
      <c r="C535" s="1" t="s">
        <v>419</v>
      </c>
      <c r="D535" s="3">
        <f t="shared" si="97"/>
        <v>4.8851978505129456E-4</v>
      </c>
      <c r="E535" s="1" t="str">
        <f t="shared" si="98"/>
        <v>~ngie~</v>
      </c>
      <c r="F535" s="1" t="str">
        <f t="shared" si="99"/>
        <v>[ŋʒiː]</v>
      </c>
      <c r="G535" s="5">
        <f t="shared" si="100"/>
        <v>4</v>
      </c>
      <c r="H535" s="5">
        <f t="shared" si="101"/>
        <v>4</v>
      </c>
      <c r="I535" s="5">
        <f t="shared" si="102"/>
        <v>4</v>
      </c>
      <c r="J535" s="3" cm="1">
        <f t="array" ref="J535">SUM(_xlfn._xlws.FILTER($D$2:$D$693,_xlfn.MAP($E$2:$E$693,_xlfn.LAMBDA(_xlpm.x,_xlpm.x=$E535))))</f>
        <v>9.7703957010258913E-4</v>
      </c>
      <c r="K535" s="3">
        <f t="shared" si="103"/>
        <v>0.5</v>
      </c>
      <c r="L535" s="3" cm="1">
        <f t="array" ref="L535">SUM(_xlfn._xlws.FILTER($D$2:$D$693,_xlfn.MAP($F$2:$F$693,_xlfn.LAMBDA(_xlpm.x,_xlpm.x=$F535))))</f>
        <v>4.8851978505129456E-4</v>
      </c>
      <c r="M535" s="3">
        <f t="shared" si="104"/>
        <v>1</v>
      </c>
      <c r="N535" s="3">
        <f t="shared" si="105"/>
        <v>0.15616457835260653</v>
      </c>
      <c r="O535" s="3">
        <f t="shared" si="106"/>
        <v>0.66666666666666663</v>
      </c>
      <c r="P535" s="3">
        <f t="shared" si="107"/>
        <v>-0.3010299956639812</v>
      </c>
      <c r="Q535" s="3"/>
    </row>
    <row r="536" spans="1:17">
      <c r="A536" s="1" t="str">
        <f t="shared" si="96"/>
        <v>~schü~ : [ʃʏː]</v>
      </c>
      <c r="B536" s="2">
        <v>1</v>
      </c>
      <c r="C536" s="1" t="s">
        <v>2024</v>
      </c>
      <c r="D536" s="3">
        <f t="shared" si="97"/>
        <v>4.8851978505129456E-4</v>
      </c>
      <c r="E536" s="1" t="str">
        <f t="shared" si="98"/>
        <v>~schü~</v>
      </c>
      <c r="F536" s="1" t="str">
        <f t="shared" si="99"/>
        <v>[ʃʏː]</v>
      </c>
      <c r="G536" s="5">
        <f t="shared" si="100"/>
        <v>4</v>
      </c>
      <c r="H536" s="5">
        <f t="shared" si="101"/>
        <v>3</v>
      </c>
      <c r="I536" s="5">
        <f t="shared" si="102"/>
        <v>4</v>
      </c>
      <c r="J536" s="3" cm="1">
        <f t="array" ref="J536">SUM(_xlfn._xlws.FILTER($D$2:$D$693,_xlfn.MAP($E$2:$E$693,_xlfn.LAMBDA(_xlpm.x,_xlpm.x=$E536))))</f>
        <v>9.7703957010258913E-4</v>
      </c>
      <c r="K536" s="3">
        <f t="shared" si="103"/>
        <v>0.5</v>
      </c>
      <c r="L536" s="3" cm="1">
        <f t="array" ref="L536">SUM(_xlfn._xlws.FILTER($D$2:$D$693,_xlfn.MAP($F$2:$F$693,_xlfn.LAMBDA(_xlpm.x,_xlpm.x=$F536))))</f>
        <v>4.8851978505129456E-4</v>
      </c>
      <c r="M536" s="3">
        <f t="shared" si="104"/>
        <v>1</v>
      </c>
      <c r="N536" s="3">
        <f t="shared" si="105"/>
        <v>0.14027395824968311</v>
      </c>
      <c r="O536" s="3">
        <f t="shared" si="106"/>
        <v>0.66666666666666663</v>
      </c>
      <c r="P536" s="3">
        <f t="shared" si="107"/>
        <v>-0.3010299956639812</v>
      </c>
      <c r="Q536" s="3"/>
    </row>
    <row r="537" spans="1:17">
      <c r="A537" s="1" t="str">
        <f t="shared" si="96"/>
        <v>~chen~ : [çn]</v>
      </c>
      <c r="B537" s="2">
        <v>5</v>
      </c>
      <c r="C537" s="1" t="s">
        <v>31</v>
      </c>
      <c r="D537" s="3">
        <f t="shared" si="97"/>
        <v>2.4425989252564728E-3</v>
      </c>
      <c r="E537" s="1" t="str">
        <f t="shared" si="98"/>
        <v>~chen~</v>
      </c>
      <c r="F537" s="1" t="str">
        <f t="shared" si="99"/>
        <v>[çn]</v>
      </c>
      <c r="G537" s="5">
        <f t="shared" si="100"/>
        <v>4</v>
      </c>
      <c r="H537" s="5">
        <f t="shared" si="101"/>
        <v>2</v>
      </c>
      <c r="I537" s="5">
        <f t="shared" si="102"/>
        <v>4</v>
      </c>
      <c r="J537" s="3" cm="1">
        <f t="array" ref="J537">SUM(_xlfn._xlws.FILTER($D$2:$D$693,_xlfn.MAP($E$2:$E$693,_xlfn.LAMBDA(_xlpm.x,_xlpm.x=$E537))))</f>
        <v>3.9081582804103565E-3</v>
      </c>
      <c r="K537" s="3">
        <f t="shared" si="103"/>
        <v>0.625</v>
      </c>
      <c r="L537" s="3" cm="1">
        <f t="array" ref="L537">SUM(_xlfn._xlws.FILTER($D$2:$D$693,_xlfn.MAP($F$2:$F$693,_xlfn.LAMBDA(_xlpm.x,_xlpm.x=$F537))))</f>
        <v>2.4425989252564728E-3</v>
      </c>
      <c r="M537" s="3">
        <f t="shared" si="104"/>
        <v>1</v>
      </c>
      <c r="N537" s="3">
        <f t="shared" si="105"/>
        <v>0.36037979619832278</v>
      </c>
      <c r="O537" s="3">
        <f t="shared" si="106"/>
        <v>0.76923076923076927</v>
      </c>
      <c r="P537" s="3">
        <f t="shared" si="107"/>
        <v>-0.20411998265592479</v>
      </c>
      <c r="Q537" s="3"/>
    </row>
    <row r="538" spans="1:17">
      <c r="A538" s="1" t="str">
        <f t="shared" si="96"/>
        <v>~schi~ : [ʃiː]</v>
      </c>
      <c r="B538" s="2">
        <v>1</v>
      </c>
      <c r="C538" s="1" t="s">
        <v>649</v>
      </c>
      <c r="D538" s="3">
        <f t="shared" si="97"/>
        <v>4.8851978505129456E-4</v>
      </c>
      <c r="E538" s="3" t="str">
        <f t="shared" si="98"/>
        <v>~schi~</v>
      </c>
      <c r="F538" s="3" t="str">
        <f t="shared" si="99"/>
        <v>[ʃiː]</v>
      </c>
      <c r="G538" s="5">
        <f t="shared" si="100"/>
        <v>4</v>
      </c>
      <c r="H538" s="5">
        <f t="shared" si="101"/>
        <v>3</v>
      </c>
      <c r="I538" s="5">
        <f t="shared" si="102"/>
        <v>4</v>
      </c>
      <c r="J538" s="3" cm="1">
        <f t="array" ref="J538">SUM(_xlfn._xlws.FILTER($D$2:$D$693,_xlfn.MAP($E$2:$E$693,_xlfn.LAMBDA(_xlpm.x,_xlpm.x=$E538))))</f>
        <v>1.4655593551538837E-3</v>
      </c>
      <c r="K538" s="3">
        <f t="shared" si="103"/>
        <v>0.33333333333333331</v>
      </c>
      <c r="L538" s="3" cm="1">
        <f t="array" ref="L538">SUM(_xlfn._xlws.FILTER($D$2:$D$693,_xlfn.MAP($F$2:$F$693,_xlfn.LAMBDA(_xlpm.x,_xlpm.x=$F538))))</f>
        <v>9.7703957010258913E-4</v>
      </c>
      <c r="M538" s="3">
        <f t="shared" si="104"/>
        <v>0.5</v>
      </c>
      <c r="N538" s="3">
        <f t="shared" si="105"/>
        <v>8.4164374949809884E-2</v>
      </c>
      <c r="O538" s="3">
        <f t="shared" si="106"/>
        <v>0.4</v>
      </c>
      <c r="P538" s="3">
        <f t="shared" si="107"/>
        <v>-0.17609125905568127</v>
      </c>
      <c r="Q538" s="3"/>
    </row>
    <row r="539" spans="1:17">
      <c r="A539" s="1" t="str">
        <f t="shared" si="96"/>
        <v>~schi~ : [ʃɪ]</v>
      </c>
      <c r="B539" s="2">
        <v>2</v>
      </c>
      <c r="C539" s="1" t="s">
        <v>414</v>
      </c>
      <c r="D539" s="3">
        <f t="shared" si="97"/>
        <v>9.7703957010258913E-4</v>
      </c>
      <c r="E539" s="3" t="str">
        <f t="shared" si="98"/>
        <v>~schi~</v>
      </c>
      <c r="F539" s="3" t="str">
        <f t="shared" si="99"/>
        <v>[ʃɪ]</v>
      </c>
      <c r="G539" s="5">
        <f t="shared" si="100"/>
        <v>4</v>
      </c>
      <c r="H539" s="5">
        <f t="shared" si="101"/>
        <v>2</v>
      </c>
      <c r="I539" s="5">
        <f t="shared" si="102"/>
        <v>4</v>
      </c>
      <c r="J539" s="3" cm="1">
        <f t="array" ref="J539">SUM(_xlfn._xlws.FILTER($D$2:$D$693,_xlfn.MAP($E$2:$E$693,_xlfn.LAMBDA(_xlpm.x,_xlpm.x=$E539))))</f>
        <v>1.4655593551538837E-3</v>
      </c>
      <c r="K539" s="3">
        <f t="shared" si="103"/>
        <v>0.66666666666666663</v>
      </c>
      <c r="L539" s="3" cm="1">
        <f t="array" ref="L539">SUM(_xlfn._xlws.FILTER($D$2:$D$693,_xlfn.MAP($F$2:$F$693,_xlfn.LAMBDA(_xlpm.x,_xlpm.x=$F539))))</f>
        <v>9.7703957010258913E-4</v>
      </c>
      <c r="M539" s="3">
        <f t="shared" si="104"/>
        <v>1</v>
      </c>
      <c r="N539" s="3">
        <f t="shared" si="105"/>
        <v>0.22980449478312523</v>
      </c>
      <c r="O539" s="3">
        <f t="shared" si="106"/>
        <v>0.8</v>
      </c>
      <c r="P539" s="3">
        <f t="shared" si="107"/>
        <v>-0.17609125905568127</v>
      </c>
      <c r="Q539" s="3"/>
    </row>
    <row r="540" spans="1:17">
      <c r="A540" s="1" t="str">
        <f t="shared" si="96"/>
        <v>~schu~ : [ʃuː]</v>
      </c>
      <c r="B540" s="2">
        <v>1</v>
      </c>
      <c r="C540" s="1" t="s">
        <v>401</v>
      </c>
      <c r="D540" s="3">
        <f t="shared" si="97"/>
        <v>4.8851978505129456E-4</v>
      </c>
      <c r="E540" s="1" t="str">
        <f t="shared" si="98"/>
        <v>~schu~</v>
      </c>
      <c r="F540" s="1" t="str">
        <f t="shared" si="99"/>
        <v>[ʃuː]</v>
      </c>
      <c r="G540" s="5">
        <f t="shared" si="100"/>
        <v>4</v>
      </c>
      <c r="H540" s="5">
        <f t="shared" si="101"/>
        <v>3</v>
      </c>
      <c r="I540" s="5">
        <f t="shared" si="102"/>
        <v>4</v>
      </c>
      <c r="J540" s="3" cm="1">
        <f t="array" ref="J540">SUM(_xlfn._xlws.FILTER($D$2:$D$693,_xlfn.MAP($E$2:$E$693,_xlfn.LAMBDA(_xlpm.x,_xlpm.x=$E540))))</f>
        <v>9.7703957010258913E-4</v>
      </c>
      <c r="K540" s="3">
        <f t="shared" si="103"/>
        <v>0.5</v>
      </c>
      <c r="L540" s="3" cm="1">
        <f t="array" ref="L540">SUM(_xlfn._xlws.FILTER($D$2:$D$693,_xlfn.MAP($F$2:$F$693,_xlfn.LAMBDA(_xlpm.x,_xlpm.x=$F540))))</f>
        <v>9.7703957010258913E-4</v>
      </c>
      <c r="M540" s="3">
        <f t="shared" si="104"/>
        <v>0.5</v>
      </c>
      <c r="N540" s="3">
        <f t="shared" si="105"/>
        <v>0.10520546868726234</v>
      </c>
      <c r="O540" s="3">
        <f t="shared" si="106"/>
        <v>0.5</v>
      </c>
      <c r="P540" s="3">
        <f t="shared" si="107"/>
        <v>0</v>
      </c>
      <c r="Q540" s="3"/>
    </row>
    <row r="541" spans="1:17">
      <c r="A541" s="1" t="str">
        <f t="shared" si="96"/>
        <v>~sser~ : [sɐ]</v>
      </c>
      <c r="B541" s="2">
        <v>2</v>
      </c>
      <c r="C541" s="1" t="s">
        <v>253</v>
      </c>
      <c r="D541" s="3">
        <f t="shared" si="97"/>
        <v>9.7703957010258913E-4</v>
      </c>
      <c r="E541" s="1" t="str">
        <f t="shared" si="98"/>
        <v>~sser~</v>
      </c>
      <c r="F541" s="1" t="str">
        <f t="shared" si="99"/>
        <v>[sɐ]</v>
      </c>
      <c r="G541" s="5">
        <f t="shared" si="100"/>
        <v>4</v>
      </c>
      <c r="H541" s="5">
        <f t="shared" si="101"/>
        <v>2</v>
      </c>
      <c r="I541" s="5">
        <f t="shared" si="102"/>
        <v>4</v>
      </c>
      <c r="J541" s="3" cm="1">
        <f t="array" ref="J541">SUM(_xlfn._xlws.FILTER($D$2:$D$693,_xlfn.MAP($E$2:$E$693,_xlfn.LAMBDA(_xlpm.x,_xlpm.x=$E541))))</f>
        <v>1.4655593551538837E-3</v>
      </c>
      <c r="K541" s="3">
        <f t="shared" si="103"/>
        <v>0.66666666666666663</v>
      </c>
      <c r="L541" s="3" cm="1">
        <f t="array" ref="L541">SUM(_xlfn._xlws.FILTER($D$2:$D$693,_xlfn.MAP($F$2:$F$693,_xlfn.LAMBDA(_xlpm.x,_xlpm.x=$F541))))</f>
        <v>1.4655593551538837E-3</v>
      </c>
      <c r="M541" s="3">
        <f t="shared" si="104"/>
        <v>0.66666666666666663</v>
      </c>
      <c r="N541" s="3">
        <f t="shared" si="105"/>
        <v>0.19150374565260433</v>
      </c>
      <c r="O541" s="3">
        <f t="shared" si="106"/>
        <v>0.66666666666666663</v>
      </c>
      <c r="P541" s="3">
        <f t="shared" si="107"/>
        <v>0</v>
      </c>
      <c r="Q541" s="3"/>
    </row>
    <row r="542" spans="1:17">
      <c r="A542" s="1" t="str">
        <f t="shared" si="96"/>
        <v>~ssen~ : [sn]</v>
      </c>
      <c r="B542" s="2">
        <v>8</v>
      </c>
      <c r="C542" s="1" t="s">
        <v>243</v>
      </c>
      <c r="D542" s="3">
        <f t="shared" si="97"/>
        <v>3.9081582804103565E-3</v>
      </c>
      <c r="E542" s="1" t="str">
        <f t="shared" si="98"/>
        <v>~ssen~</v>
      </c>
      <c r="F542" s="1" t="str">
        <f t="shared" si="99"/>
        <v>[sn]</v>
      </c>
      <c r="G542" s="5">
        <f t="shared" si="100"/>
        <v>4</v>
      </c>
      <c r="H542" s="5">
        <f t="shared" si="101"/>
        <v>2</v>
      </c>
      <c r="I542" s="5">
        <f t="shared" si="102"/>
        <v>4</v>
      </c>
      <c r="J542" s="3" cm="1">
        <f t="array" ref="J542">SUM(_xlfn._xlws.FILTER($D$2:$D$693,_xlfn.MAP($E$2:$E$693,_xlfn.LAMBDA(_xlpm.x,_xlpm.x=$E542))))</f>
        <v>4.3966780654616511E-3</v>
      </c>
      <c r="K542" s="3">
        <f t="shared" si="103"/>
        <v>0.88888888888888884</v>
      </c>
      <c r="L542" s="3" cm="1">
        <f t="array" ref="L542">SUM(_xlfn._xlws.FILTER($D$2:$D$693,_xlfn.MAP($F$2:$F$693,_xlfn.LAMBDA(_xlpm.x,_xlpm.x=$F542))))</f>
        <v>4.3966780654616511E-3</v>
      </c>
      <c r="M542" s="3">
        <f t="shared" si="104"/>
        <v>0.88888888888888884</v>
      </c>
      <c r="N542" s="3">
        <f t="shared" si="105"/>
        <v>0.5106766550736116</v>
      </c>
      <c r="O542" s="3">
        <f t="shared" si="106"/>
        <v>0.88888888888888884</v>
      </c>
      <c r="P542" s="3">
        <f t="shared" si="107"/>
        <v>0</v>
      </c>
      <c r="Q542" s="3"/>
    </row>
    <row r="543" spans="1:17">
      <c r="A543" s="1" t="str">
        <f t="shared" si="96"/>
        <v>~blau~ : [blaɔ]</v>
      </c>
      <c r="B543" s="2">
        <v>1</v>
      </c>
      <c r="C543" s="1" t="s">
        <v>11</v>
      </c>
      <c r="D543" s="3">
        <f t="shared" si="97"/>
        <v>4.8851978505129456E-4</v>
      </c>
      <c r="E543" s="3" t="str">
        <f t="shared" si="98"/>
        <v>~blau~</v>
      </c>
      <c r="F543" s="3" t="str">
        <f t="shared" si="99"/>
        <v>[blaɔ]</v>
      </c>
      <c r="G543" s="5">
        <f t="shared" si="100"/>
        <v>4</v>
      </c>
      <c r="H543" s="5">
        <f t="shared" si="101"/>
        <v>4</v>
      </c>
      <c r="I543" s="5">
        <f t="shared" si="102"/>
        <v>4</v>
      </c>
      <c r="J543" s="3" cm="1">
        <f t="array" ref="J543">SUM(_xlfn._xlws.FILTER($D$2:$D$693,_xlfn.MAP($E$2:$E$693,_xlfn.LAMBDA(_xlpm.x,_xlpm.x=$E543))))</f>
        <v>4.8851978505129456E-4</v>
      </c>
      <c r="K543" s="3">
        <f t="shared" si="103"/>
        <v>1</v>
      </c>
      <c r="L543" s="3" cm="1">
        <f t="array" ref="L543">SUM(_xlfn._xlws.FILTER($D$2:$D$693,_xlfn.MAP($F$2:$F$693,_xlfn.LAMBDA(_xlpm.x,_xlpm.x=$F543))))</f>
        <v>4.8851978505129456E-4</v>
      </c>
      <c r="M543" s="3">
        <f t="shared" si="104"/>
        <v>1</v>
      </c>
      <c r="N543" s="3">
        <f t="shared" si="105"/>
        <v>0.2342468675289098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~blei~ : [blaɛ]</v>
      </c>
      <c r="B544" s="2">
        <v>1</v>
      </c>
      <c r="C544" s="1" t="s">
        <v>514</v>
      </c>
      <c r="D544" s="3">
        <f t="shared" si="97"/>
        <v>4.8851978505129456E-4</v>
      </c>
      <c r="E544" s="1" t="str">
        <f t="shared" si="98"/>
        <v>~blei~</v>
      </c>
      <c r="F544" s="1" t="str">
        <f t="shared" si="99"/>
        <v>[blaɛ]</v>
      </c>
      <c r="G544" s="5">
        <f t="shared" si="100"/>
        <v>4</v>
      </c>
      <c r="H544" s="5">
        <f t="shared" si="101"/>
        <v>4</v>
      </c>
      <c r="I544" s="5">
        <f t="shared" si="102"/>
        <v>4</v>
      </c>
      <c r="J544" s="3" cm="1">
        <f t="array" ref="J544">SUM(_xlfn._xlws.FILTER($D$2:$D$693,_xlfn.MAP($E$2:$E$693,_xlfn.LAMBDA(_xlpm.x,_xlpm.x=$E544))))</f>
        <v>4.8851978505129456E-4</v>
      </c>
      <c r="K544" s="3">
        <f t="shared" si="103"/>
        <v>1</v>
      </c>
      <c r="L544" s="3" cm="1">
        <f t="array" ref="L544">SUM(_xlfn._xlws.FILTER($D$2:$D$693,_xlfn.MAP($F$2:$F$693,_xlfn.LAMBDA(_xlpm.x,_xlpm.x=$F544))))</f>
        <v>4.8851978505129456E-4</v>
      </c>
      <c r="M544" s="3">
        <f t="shared" si="104"/>
        <v>1</v>
      </c>
      <c r="N544" s="3">
        <f t="shared" si="105"/>
        <v>0.2342468675289098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~bens~ : [bms]</v>
      </c>
      <c r="B545" s="2">
        <v>1</v>
      </c>
      <c r="C545" s="1" t="s">
        <v>16</v>
      </c>
      <c r="D545" s="3">
        <f t="shared" si="97"/>
        <v>4.8851978505129456E-4</v>
      </c>
      <c r="E545" s="1" t="str">
        <f t="shared" si="98"/>
        <v>~bens~</v>
      </c>
      <c r="F545" s="1" t="str">
        <f t="shared" si="99"/>
        <v>[bms]</v>
      </c>
      <c r="G545" s="5">
        <f t="shared" si="100"/>
        <v>4</v>
      </c>
      <c r="H545" s="5">
        <f t="shared" si="101"/>
        <v>3</v>
      </c>
      <c r="I545" s="5">
        <f t="shared" si="102"/>
        <v>4</v>
      </c>
      <c r="J545" s="3" cm="1">
        <f t="array" ref="J545">SUM(_xlfn._xlws.FILTER($D$2:$D$693,_xlfn.MAP($E$2:$E$693,_xlfn.LAMBDA(_xlpm.x,_xlpm.x=$E545))))</f>
        <v>4.8851978505129456E-4</v>
      </c>
      <c r="K545" s="3">
        <f t="shared" si="103"/>
        <v>1</v>
      </c>
      <c r="L545" s="3" cm="1">
        <f t="array" ref="L545">SUM(_xlfn._xlws.FILTER($D$2:$D$693,_xlfn.MAP($F$2:$F$693,_xlfn.LAMBDA(_xlpm.x,_xlpm.x=$F545))))</f>
        <v>4.8851978505129456E-4</v>
      </c>
      <c r="M545" s="3">
        <f t="shared" si="104"/>
        <v>1</v>
      </c>
      <c r="N545" s="3">
        <f t="shared" si="105"/>
        <v>0.21041093737452468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~bend~ : [bmt]</v>
      </c>
      <c r="B546" s="2">
        <v>1</v>
      </c>
      <c r="C546" s="1" t="s">
        <v>17</v>
      </c>
      <c r="D546" s="3">
        <f t="shared" si="97"/>
        <v>4.8851978505129456E-4</v>
      </c>
      <c r="E546" s="1" t="str">
        <f t="shared" si="98"/>
        <v>~bend~</v>
      </c>
      <c r="F546" s="1" t="str">
        <f t="shared" si="99"/>
        <v>[bmt]</v>
      </c>
      <c r="G546" s="5">
        <f t="shared" si="100"/>
        <v>4</v>
      </c>
      <c r="H546" s="5">
        <f t="shared" si="101"/>
        <v>3</v>
      </c>
      <c r="I546" s="5">
        <f t="shared" si="102"/>
        <v>4</v>
      </c>
      <c r="J546" s="3" cm="1">
        <f t="array" ref="J546">SUM(_xlfn._xlws.FILTER($D$2:$D$693,_xlfn.MAP($E$2:$E$693,_xlfn.LAMBDA(_xlpm.x,_xlpm.x=$E546))))</f>
        <v>4.8851978505129456E-4</v>
      </c>
      <c r="K546" s="3">
        <f t="shared" si="103"/>
        <v>1</v>
      </c>
      <c r="L546" s="3" cm="1">
        <f t="array" ref="L546">SUM(_xlfn._xlws.FILTER($D$2:$D$693,_xlfn.MAP($F$2:$F$693,_xlfn.LAMBDA(_xlpm.x,_xlpm.x=$F546))))</f>
        <v>4.8851978505129456E-4</v>
      </c>
      <c r="M546" s="3">
        <f t="shared" si="104"/>
        <v>1</v>
      </c>
      <c r="N546" s="3">
        <f t="shared" si="105"/>
        <v>0.21041093737452468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~brau~ : [bʁaɔ]</v>
      </c>
      <c r="B547" s="2">
        <v>1</v>
      </c>
      <c r="C547" s="1" t="s">
        <v>26</v>
      </c>
      <c r="D547" s="3">
        <f t="shared" si="97"/>
        <v>4.8851978505129456E-4</v>
      </c>
      <c r="E547" s="3" t="str">
        <f t="shared" si="98"/>
        <v>~brau~</v>
      </c>
      <c r="F547" s="3" t="str">
        <f t="shared" si="99"/>
        <v>[bʁaɔ]</v>
      </c>
      <c r="G547" s="5">
        <f t="shared" si="100"/>
        <v>4</v>
      </c>
      <c r="H547" s="5">
        <f t="shared" si="101"/>
        <v>4</v>
      </c>
      <c r="I547" s="5">
        <f t="shared" si="102"/>
        <v>4</v>
      </c>
      <c r="J547" s="3" cm="1">
        <f t="array" ref="J547">SUM(_xlfn._xlws.FILTER($D$2:$D$693,_xlfn.MAP($E$2:$E$693,_xlfn.LAMBDA(_xlpm.x,_xlpm.x=$E547))))</f>
        <v>4.8851978505129456E-4</v>
      </c>
      <c r="K547" s="3">
        <f t="shared" si="103"/>
        <v>1</v>
      </c>
      <c r="L547" s="3" cm="1">
        <f t="array" ref="L547">SUM(_xlfn._xlws.FILTER($D$2:$D$693,_xlfn.MAP($F$2:$F$693,_xlfn.LAMBDA(_xlpm.x,_xlpm.x=$F547))))</f>
        <v>4.8851978505129456E-4</v>
      </c>
      <c r="M547" s="3">
        <f t="shared" si="104"/>
        <v>1</v>
      </c>
      <c r="N547" s="3">
        <f t="shared" si="105"/>
        <v>0.2342468675289098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~brei~ : [bʁaɛ]</v>
      </c>
      <c r="B548" s="2">
        <v>2</v>
      </c>
      <c r="C548" s="1" t="s">
        <v>27</v>
      </c>
      <c r="D548" s="3">
        <f t="shared" si="97"/>
        <v>9.7703957010258913E-4</v>
      </c>
      <c r="E548" s="3" t="str">
        <f t="shared" si="98"/>
        <v>~brei~</v>
      </c>
      <c r="F548" s="3" t="str">
        <f t="shared" si="99"/>
        <v>[bʁaɛ]</v>
      </c>
      <c r="G548" s="5">
        <f t="shared" si="100"/>
        <v>4</v>
      </c>
      <c r="H548" s="5">
        <f t="shared" si="101"/>
        <v>4</v>
      </c>
      <c r="I548" s="5">
        <f t="shared" si="102"/>
        <v>4</v>
      </c>
      <c r="J548" s="3" cm="1">
        <f t="array" ref="J548">SUM(_xlfn._xlws.FILTER($D$2:$D$693,_xlfn.MAP($E$2:$E$693,_xlfn.LAMBDA(_xlpm.x,_xlpm.x=$E548))))</f>
        <v>9.7703957010258913E-4</v>
      </c>
      <c r="K548" s="3">
        <f t="shared" si="103"/>
        <v>1</v>
      </c>
      <c r="L548" s="3" cm="1">
        <f t="array" ref="L548">SUM(_xlfn._xlws.FILTER($D$2:$D$693,_xlfn.MAP($F$2:$F$693,_xlfn.LAMBDA(_xlpm.x,_xlpm.x=$F548))))</f>
        <v>9.7703957010258913E-4</v>
      </c>
      <c r="M548" s="3">
        <f t="shared" si="104"/>
        <v>1</v>
      </c>
      <c r="N548" s="3">
        <f t="shared" si="105"/>
        <v>0.37127250094471825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~chte~ : [çte]</v>
      </c>
      <c r="B549" s="2">
        <v>1</v>
      </c>
      <c r="C549" s="1" t="s">
        <v>518</v>
      </c>
      <c r="D549" s="3">
        <f t="shared" si="97"/>
        <v>4.8851978505129456E-4</v>
      </c>
      <c r="E549" s="1" t="str">
        <f t="shared" si="98"/>
        <v>~chte~</v>
      </c>
      <c r="F549" s="1" t="str">
        <f t="shared" si="99"/>
        <v>[çte]</v>
      </c>
      <c r="G549" s="5">
        <f t="shared" si="100"/>
        <v>4</v>
      </c>
      <c r="H549" s="5">
        <f t="shared" si="101"/>
        <v>3</v>
      </c>
      <c r="I549" s="5">
        <f t="shared" si="102"/>
        <v>4</v>
      </c>
      <c r="J549" s="3" cm="1">
        <f t="array" ref="J549">SUM(_xlfn._xlws.FILTER($D$2:$D$693,_xlfn.MAP($E$2:$E$693,_xlfn.LAMBDA(_xlpm.x,_xlpm.x=$E549))))</f>
        <v>4.8851978505129456E-4</v>
      </c>
      <c r="K549" s="3">
        <f t="shared" si="103"/>
        <v>1</v>
      </c>
      <c r="L549" s="3" cm="1">
        <f t="array" ref="L549">SUM(_xlfn._xlws.FILTER($D$2:$D$693,_xlfn.MAP($F$2:$F$693,_xlfn.LAMBDA(_xlpm.x,_xlpm.x=$F549))))</f>
        <v>4.8851978505129456E-4</v>
      </c>
      <c r="M549" s="3">
        <f t="shared" si="104"/>
        <v>1</v>
      </c>
      <c r="N549" s="3">
        <f t="shared" si="105"/>
        <v>0.21041093737452468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~chts~ : [çts]</v>
      </c>
      <c r="B550" s="2">
        <v>1</v>
      </c>
      <c r="C550" s="1" t="s">
        <v>33</v>
      </c>
      <c r="D550" s="3">
        <f t="shared" si="97"/>
        <v>4.8851978505129456E-4</v>
      </c>
      <c r="E550" s="3" t="str">
        <f t="shared" si="98"/>
        <v>~chts~</v>
      </c>
      <c r="F550" s="3" t="str">
        <f t="shared" si="99"/>
        <v>[çts]</v>
      </c>
      <c r="G550" s="5">
        <f t="shared" si="100"/>
        <v>4</v>
      </c>
      <c r="H550" s="5">
        <f t="shared" si="101"/>
        <v>3</v>
      </c>
      <c r="I550" s="5">
        <f t="shared" si="102"/>
        <v>4</v>
      </c>
      <c r="J550" s="3" cm="1">
        <f t="array" ref="J550">SUM(_xlfn._xlws.FILTER($D$2:$D$693,_xlfn.MAP($E$2:$E$693,_xlfn.LAMBDA(_xlpm.x,_xlpm.x=$E550))))</f>
        <v>4.8851978505129456E-4</v>
      </c>
      <c r="K550" s="3">
        <f t="shared" si="103"/>
        <v>1</v>
      </c>
      <c r="L550" s="3" cm="1">
        <f t="array" ref="L550">SUM(_xlfn._xlws.FILTER($D$2:$D$693,_xlfn.MAP($F$2:$F$693,_xlfn.LAMBDA(_xlpm.x,_xlpm.x=$F550))))</f>
        <v>4.8851978505129456E-4</v>
      </c>
      <c r="M550" s="3">
        <f t="shared" si="104"/>
        <v>1</v>
      </c>
      <c r="N550" s="3">
        <f t="shared" si="105"/>
        <v>0.21041093737452468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~chti~ : [çtɪ]</v>
      </c>
      <c r="B551" s="2">
        <v>1</v>
      </c>
      <c r="C551" s="1" t="s">
        <v>35</v>
      </c>
      <c r="D551" s="3">
        <f t="shared" si="97"/>
        <v>4.8851978505129456E-4</v>
      </c>
      <c r="E551" s="1" t="str">
        <f t="shared" si="98"/>
        <v>~chti~</v>
      </c>
      <c r="F551" s="1" t="str">
        <f t="shared" si="99"/>
        <v>[çtɪ]</v>
      </c>
      <c r="G551" s="5">
        <f t="shared" si="100"/>
        <v>4</v>
      </c>
      <c r="H551" s="5">
        <f t="shared" si="101"/>
        <v>3</v>
      </c>
      <c r="I551" s="5">
        <f t="shared" si="102"/>
        <v>4</v>
      </c>
      <c r="J551" s="3" cm="1">
        <f t="array" ref="J551">SUM(_xlfn._xlws.FILTER($D$2:$D$693,_xlfn.MAP($E$2:$E$693,_xlfn.LAMBDA(_xlpm.x,_xlpm.x=$E551))))</f>
        <v>4.8851978505129456E-4</v>
      </c>
      <c r="K551" s="3">
        <f t="shared" si="103"/>
        <v>1</v>
      </c>
      <c r="L551" s="3" cm="1">
        <f t="array" ref="L551">SUM(_xlfn._xlws.FILTER($D$2:$D$693,_xlfn.MAP($F$2:$F$693,_xlfn.LAMBDA(_xlpm.x,_xlpm.x=$F551))))</f>
        <v>4.8851978505129456E-4</v>
      </c>
      <c r="M551" s="3">
        <f t="shared" si="104"/>
        <v>1</v>
      </c>
      <c r="N551" s="3">
        <f t="shared" si="105"/>
        <v>0.21041093737452468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~cher~ : [çɐ]</v>
      </c>
      <c r="B552" s="2">
        <v>2</v>
      </c>
      <c r="C552" s="1" t="s">
        <v>36</v>
      </c>
      <c r="D552" s="3">
        <f t="shared" si="97"/>
        <v>9.7703957010258913E-4</v>
      </c>
      <c r="E552" s="1" t="str">
        <f t="shared" si="98"/>
        <v>~cher~</v>
      </c>
      <c r="F552" s="1" t="str">
        <f t="shared" si="99"/>
        <v>[çɐ]</v>
      </c>
      <c r="G552" s="5">
        <f t="shared" si="100"/>
        <v>4</v>
      </c>
      <c r="H552" s="5">
        <f t="shared" si="101"/>
        <v>2</v>
      </c>
      <c r="I552" s="5">
        <f t="shared" si="102"/>
        <v>4</v>
      </c>
      <c r="J552" s="3" cm="1">
        <f t="array" ref="J552">SUM(_xlfn._xlws.FILTER($D$2:$D$693,_xlfn.MAP($E$2:$E$693,_xlfn.LAMBDA(_xlpm.x,_xlpm.x=$E552))))</f>
        <v>9.7703957010258913E-4</v>
      </c>
      <c r="K552" s="3">
        <f t="shared" si="103"/>
        <v>1</v>
      </c>
      <c r="L552" s="3" cm="1">
        <f t="array" ref="L552">SUM(_xlfn._xlws.FILTER($D$2:$D$693,_xlfn.MAP($F$2:$F$693,_xlfn.LAMBDA(_xlpm.x,_xlpm.x=$F552))))</f>
        <v>9.7703957010258913E-4</v>
      </c>
      <c r="M552" s="3">
        <f t="shared" si="104"/>
        <v>1</v>
      </c>
      <c r="N552" s="3">
        <f t="shared" si="105"/>
        <v>0.28725561847890652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~drah~ : [dʁaː]</v>
      </c>
      <c r="B553" s="2">
        <v>1</v>
      </c>
      <c r="C553" s="1" t="s">
        <v>49</v>
      </c>
      <c r="D553" s="3">
        <f t="shared" si="97"/>
        <v>4.8851978505129456E-4</v>
      </c>
      <c r="E553" s="1" t="str">
        <f t="shared" si="98"/>
        <v>~drah~</v>
      </c>
      <c r="F553" s="1" t="str">
        <f t="shared" si="99"/>
        <v>[dʁaː]</v>
      </c>
      <c r="G553" s="5">
        <f t="shared" si="100"/>
        <v>4</v>
      </c>
      <c r="H553" s="5">
        <f t="shared" si="101"/>
        <v>4</v>
      </c>
      <c r="I553" s="5">
        <f t="shared" si="102"/>
        <v>4</v>
      </c>
      <c r="J553" s="3" cm="1">
        <f t="array" ref="J553">SUM(_xlfn._xlws.FILTER($D$2:$D$693,_xlfn.MAP($E$2:$E$693,_xlfn.LAMBDA(_xlpm.x,_xlpm.x=$E553))))</f>
        <v>4.8851978505129456E-4</v>
      </c>
      <c r="K553" s="3">
        <f t="shared" si="103"/>
        <v>1</v>
      </c>
      <c r="L553" s="3" cm="1">
        <f t="array" ref="L553">SUM(_xlfn._xlws.FILTER($D$2:$D$693,_xlfn.MAP($F$2:$F$693,_xlfn.LAMBDA(_xlpm.x,_xlpm.x=$F553))))</f>
        <v>4.8851978505129456E-4</v>
      </c>
      <c r="M553" s="3">
        <f t="shared" si="104"/>
        <v>1</v>
      </c>
      <c r="N553" s="3">
        <f t="shared" si="105"/>
        <v>0.2342468675289098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~drei~ : [dʁaɛ]</v>
      </c>
      <c r="B554" s="2">
        <v>2</v>
      </c>
      <c r="C554" s="1" t="s">
        <v>50</v>
      </c>
      <c r="D554" s="3">
        <f t="shared" si="97"/>
        <v>9.7703957010258913E-4</v>
      </c>
      <c r="E554" s="3" t="str">
        <f t="shared" si="98"/>
        <v>~drei~</v>
      </c>
      <c r="F554" s="3" t="str">
        <f t="shared" si="99"/>
        <v>[dʁaɛ]</v>
      </c>
      <c r="G554" s="5">
        <f t="shared" si="100"/>
        <v>4</v>
      </c>
      <c r="H554" s="5">
        <f t="shared" si="101"/>
        <v>4</v>
      </c>
      <c r="I554" s="5">
        <f t="shared" si="102"/>
        <v>4</v>
      </c>
      <c r="J554" s="3" cm="1">
        <f t="array" ref="J554">SUM(_xlfn._xlws.FILTER($D$2:$D$693,_xlfn.MAP($E$2:$E$693,_xlfn.LAMBDA(_xlpm.x,_xlpm.x=$E554))))</f>
        <v>9.7703957010258913E-4</v>
      </c>
      <c r="K554" s="3">
        <f t="shared" si="103"/>
        <v>1</v>
      </c>
      <c r="L554" s="3" cm="1">
        <f t="array" ref="L554">SUM(_xlfn._xlws.FILTER($D$2:$D$693,_xlfn.MAP($F$2:$F$693,_xlfn.LAMBDA(_xlpm.x,_xlpm.x=$F554))))</f>
        <v>9.7703957010258913E-4</v>
      </c>
      <c r="M554" s="3">
        <f t="shared" si="104"/>
        <v>1</v>
      </c>
      <c r="N554" s="3">
        <f t="shared" si="105"/>
        <v>0.37127250094471825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~flei~ : [flaɛ]</v>
      </c>
      <c r="B555" s="2">
        <v>1</v>
      </c>
      <c r="C555" s="1" t="s">
        <v>449</v>
      </c>
      <c r="D555" s="3">
        <f t="shared" si="97"/>
        <v>4.8851978505129456E-4</v>
      </c>
      <c r="E555" s="3" t="str">
        <f t="shared" si="98"/>
        <v>~flei~</v>
      </c>
      <c r="F555" s="3" t="str">
        <f t="shared" si="99"/>
        <v>[flaɛ]</v>
      </c>
      <c r="G555" s="5">
        <f t="shared" si="100"/>
        <v>4</v>
      </c>
      <c r="H555" s="5">
        <f t="shared" si="101"/>
        <v>4</v>
      </c>
      <c r="I555" s="5">
        <f t="shared" si="102"/>
        <v>4</v>
      </c>
      <c r="J555" s="3" cm="1">
        <f t="array" ref="J555">SUM(_xlfn._xlws.FILTER($D$2:$D$693,_xlfn.MAP($E$2:$E$693,_xlfn.LAMBDA(_xlpm.x,_xlpm.x=$E555))))</f>
        <v>4.8851978505129456E-4</v>
      </c>
      <c r="K555" s="3">
        <f t="shared" si="103"/>
        <v>1</v>
      </c>
      <c r="L555" s="3" cm="1">
        <f t="array" ref="L555">SUM(_xlfn._xlws.FILTER($D$2:$D$693,_xlfn.MAP($F$2:$F$693,_xlfn.LAMBDA(_xlpm.x,_xlpm.x=$F555))))</f>
        <v>4.8851978505129456E-4</v>
      </c>
      <c r="M555" s="3">
        <f t="shared" si="104"/>
        <v>1</v>
      </c>
      <c r="N555" s="3">
        <f t="shared" si="105"/>
        <v>0.2342468675289098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~flie~ : [fliː]</v>
      </c>
      <c r="B556" s="2">
        <v>2</v>
      </c>
      <c r="C556" s="1" t="s">
        <v>63</v>
      </c>
      <c r="D556" s="3">
        <f t="shared" si="97"/>
        <v>9.7703957010258913E-4</v>
      </c>
      <c r="E556" s="3" t="str">
        <f t="shared" si="98"/>
        <v>~flie~</v>
      </c>
      <c r="F556" s="3" t="str">
        <f t="shared" si="99"/>
        <v>[fliː]</v>
      </c>
      <c r="G556" s="5">
        <f t="shared" si="100"/>
        <v>4</v>
      </c>
      <c r="H556" s="5">
        <f t="shared" si="101"/>
        <v>4</v>
      </c>
      <c r="I556" s="5">
        <f t="shared" si="102"/>
        <v>4</v>
      </c>
      <c r="J556" s="3" cm="1">
        <f t="array" ref="J556">SUM(_xlfn._xlws.FILTER($D$2:$D$693,_xlfn.MAP($E$2:$E$693,_xlfn.LAMBDA(_xlpm.x,_xlpm.x=$E556))))</f>
        <v>9.7703957010258913E-4</v>
      </c>
      <c r="K556" s="3">
        <f t="shared" si="103"/>
        <v>1</v>
      </c>
      <c r="L556" s="3" cm="1">
        <f t="array" ref="L556">SUM(_xlfn._xlws.FILTER($D$2:$D$693,_xlfn.MAP($F$2:$F$693,_xlfn.LAMBDA(_xlpm.x,_xlpm.x=$F556))))</f>
        <v>9.7703957010258913E-4</v>
      </c>
      <c r="M556" s="3">
        <f t="shared" si="104"/>
        <v>1</v>
      </c>
      <c r="N556" s="3">
        <f t="shared" si="105"/>
        <v>0.37127250094471825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~ftre~ : [ftʁeː]</v>
      </c>
      <c r="B557" s="2">
        <v>1</v>
      </c>
      <c r="C557" s="1" t="s">
        <v>71</v>
      </c>
      <c r="D557" s="3">
        <f t="shared" si="97"/>
        <v>4.8851978505129456E-4</v>
      </c>
      <c r="E557" s="3" t="str">
        <f t="shared" si="98"/>
        <v>~ftre~</v>
      </c>
      <c r="F557" s="3" t="str">
        <f t="shared" si="99"/>
        <v>[ftʁeː]</v>
      </c>
      <c r="G557" s="5">
        <f t="shared" si="100"/>
        <v>4</v>
      </c>
      <c r="H557" s="5">
        <f t="shared" si="101"/>
        <v>5</v>
      </c>
      <c r="I557" s="5">
        <f t="shared" si="102"/>
        <v>5</v>
      </c>
      <c r="J557" s="3" cm="1">
        <f t="array" ref="J557">SUM(_xlfn._xlws.FILTER($D$2:$D$693,_xlfn.MAP($E$2:$E$693,_xlfn.LAMBDA(_xlpm.x,_xlpm.x=$E557))))</f>
        <v>4.8851978505129456E-4</v>
      </c>
      <c r="K557" s="3">
        <f t="shared" si="103"/>
        <v>1</v>
      </c>
      <c r="L557" s="3" cm="1">
        <f t="array" ref="L557">SUM(_xlfn._xlws.FILTER($D$2:$D$693,_xlfn.MAP($F$2:$F$693,_xlfn.LAMBDA(_xlpm.x,_xlpm.x=$F557))))</f>
        <v>4.8851978505129456E-4</v>
      </c>
      <c r="M557" s="3">
        <f t="shared" si="104"/>
        <v>1</v>
      </c>
      <c r="N557" s="3">
        <f t="shared" si="105"/>
        <v>0.25439985932113074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~frau~ : [fʁaɔ]</v>
      </c>
      <c r="B558" s="2">
        <v>1</v>
      </c>
      <c r="C558" s="1" t="s">
        <v>82</v>
      </c>
      <c r="D558" s="3">
        <f t="shared" si="97"/>
        <v>4.8851978505129456E-4</v>
      </c>
      <c r="E558" s="3" t="str">
        <f t="shared" si="98"/>
        <v>~frau~</v>
      </c>
      <c r="F558" s="3" t="str">
        <f t="shared" si="99"/>
        <v>[fʁaɔ]</v>
      </c>
      <c r="G558" s="5">
        <f t="shared" si="100"/>
        <v>4</v>
      </c>
      <c r="H558" s="5">
        <f t="shared" si="101"/>
        <v>4</v>
      </c>
      <c r="I558" s="5">
        <f t="shared" si="102"/>
        <v>4</v>
      </c>
      <c r="J558" s="3" cm="1">
        <f t="array" ref="J558">SUM(_xlfn._xlws.FILTER($D$2:$D$693,_xlfn.MAP($E$2:$E$693,_xlfn.LAMBDA(_xlpm.x,_xlpm.x=$E558))))</f>
        <v>4.8851978505129456E-4</v>
      </c>
      <c r="K558" s="3">
        <f t="shared" si="103"/>
        <v>1</v>
      </c>
      <c r="L558" s="3" cm="1">
        <f t="array" ref="L558">SUM(_xlfn._xlws.FILTER($D$2:$D$693,_xlfn.MAP($F$2:$F$693,_xlfn.LAMBDA(_xlpm.x,_xlpm.x=$F558))))</f>
        <v>4.8851978505129456E-4</v>
      </c>
      <c r="M558" s="3">
        <f t="shared" si="104"/>
        <v>1</v>
      </c>
      <c r="N558" s="3">
        <f t="shared" si="105"/>
        <v>0.2342468675289098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~froh~ : [fʁoː]</v>
      </c>
      <c r="B559" s="2">
        <v>1</v>
      </c>
      <c r="C559" s="1" t="s">
        <v>83</v>
      </c>
      <c r="D559" s="3">
        <f t="shared" si="97"/>
        <v>4.8851978505129456E-4</v>
      </c>
      <c r="E559" s="1" t="str">
        <f t="shared" si="98"/>
        <v>~froh~</v>
      </c>
      <c r="F559" s="1" t="str">
        <f t="shared" si="99"/>
        <v>[fʁoː]</v>
      </c>
      <c r="G559" s="5">
        <f t="shared" si="100"/>
        <v>4</v>
      </c>
      <c r="H559" s="5">
        <f t="shared" si="101"/>
        <v>4</v>
      </c>
      <c r="I559" s="5">
        <f t="shared" si="102"/>
        <v>4</v>
      </c>
      <c r="J559" s="3" cm="1">
        <f t="array" ref="J559">SUM(_xlfn._xlws.FILTER($D$2:$D$693,_xlfn.MAP($E$2:$E$693,_xlfn.LAMBDA(_xlpm.x,_xlpm.x=$E559))))</f>
        <v>4.8851978505129456E-4</v>
      </c>
      <c r="K559" s="3">
        <f t="shared" si="103"/>
        <v>1</v>
      </c>
      <c r="L559" s="3" cm="1">
        <f t="array" ref="L559">SUM(_xlfn._xlws.FILTER($D$2:$D$693,_xlfn.MAP($F$2:$F$693,_xlfn.LAMBDA(_xlpm.x,_xlpm.x=$F559))))</f>
        <v>4.8851978505129456E-4</v>
      </c>
      <c r="M559" s="3">
        <f t="shared" si="104"/>
        <v>1</v>
      </c>
      <c r="N559" s="3">
        <f t="shared" si="105"/>
        <v>0.2342468675289098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~freu~ : [fʁɔœ]</v>
      </c>
      <c r="B560" s="2">
        <v>2</v>
      </c>
      <c r="C560" s="1" t="s">
        <v>85</v>
      </c>
      <c r="D560" s="3">
        <f t="shared" si="97"/>
        <v>9.7703957010258913E-4</v>
      </c>
      <c r="E560" s="3" t="str">
        <f t="shared" si="98"/>
        <v>~freu~</v>
      </c>
      <c r="F560" s="3" t="str">
        <f t="shared" si="99"/>
        <v>[fʁɔœ]</v>
      </c>
      <c r="G560" s="5">
        <f t="shared" si="100"/>
        <v>4</v>
      </c>
      <c r="H560" s="5">
        <f t="shared" si="101"/>
        <v>4</v>
      </c>
      <c r="I560" s="5">
        <f t="shared" si="102"/>
        <v>4</v>
      </c>
      <c r="J560" s="3" cm="1">
        <f t="array" ref="J560">SUM(_xlfn._xlws.FILTER($D$2:$D$693,_xlfn.MAP($E$2:$E$693,_xlfn.LAMBDA(_xlpm.x,_xlpm.x=$E560))))</f>
        <v>9.7703957010258913E-4</v>
      </c>
      <c r="K560" s="3">
        <f t="shared" si="103"/>
        <v>1</v>
      </c>
      <c r="L560" s="3" cm="1">
        <f t="array" ref="L560">SUM(_xlfn._xlws.FILTER($D$2:$D$693,_xlfn.MAP($F$2:$F$693,_xlfn.LAMBDA(_xlpm.x,_xlpm.x=$F560))))</f>
        <v>9.7703957010258913E-4</v>
      </c>
      <c r="M560" s="3">
        <f t="shared" si="104"/>
        <v>1</v>
      </c>
      <c r="N560" s="3">
        <f t="shared" si="105"/>
        <v>0.37127250094471825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~früh~ : [fʁʏː]</v>
      </c>
      <c r="B561" s="2">
        <v>2</v>
      </c>
      <c r="C561" s="1" t="s">
        <v>2013</v>
      </c>
      <c r="D561" s="3">
        <f t="shared" si="97"/>
        <v>9.7703957010258913E-4</v>
      </c>
      <c r="E561" s="1" t="str">
        <f t="shared" si="98"/>
        <v>~früh~</v>
      </c>
      <c r="F561" s="1" t="str">
        <f t="shared" si="99"/>
        <v>[fʁʏː]</v>
      </c>
      <c r="G561" s="5">
        <f t="shared" si="100"/>
        <v>4</v>
      </c>
      <c r="H561" s="5">
        <f t="shared" si="101"/>
        <v>4</v>
      </c>
      <c r="I561" s="5">
        <f t="shared" si="102"/>
        <v>4</v>
      </c>
      <c r="J561" s="3" cm="1">
        <f t="array" ref="J561">SUM(_xlfn._xlws.FILTER($D$2:$D$693,_xlfn.MAP($E$2:$E$693,_xlfn.LAMBDA(_xlpm.x,_xlpm.x=$E561))))</f>
        <v>9.7703957010258913E-4</v>
      </c>
      <c r="K561" s="3">
        <f t="shared" si="103"/>
        <v>1</v>
      </c>
      <c r="L561" s="3" cm="1">
        <f t="array" ref="L561">SUM(_xlfn._xlws.FILTER($D$2:$D$693,_xlfn.MAP($F$2:$F$693,_xlfn.LAMBDA(_xlpm.x,_xlpm.x=$F561))))</f>
        <v>9.7703957010258913E-4</v>
      </c>
      <c r="M561" s="3">
        <f t="shared" si="104"/>
        <v>1</v>
      </c>
      <c r="N561" s="3">
        <f t="shared" si="105"/>
        <v>0.37127250094471825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~klei~ : [klaɛ]</v>
      </c>
      <c r="B562" s="2">
        <v>3</v>
      </c>
      <c r="C562" s="1" t="s">
        <v>107</v>
      </c>
      <c r="D562" s="3">
        <f t="shared" si="97"/>
        <v>1.4655593551538837E-3</v>
      </c>
      <c r="E562" s="3" t="str">
        <f t="shared" si="98"/>
        <v>~klei~</v>
      </c>
      <c r="F562" s="3" t="str">
        <f t="shared" si="99"/>
        <v>[klaɛ]</v>
      </c>
      <c r="G562" s="5">
        <f t="shared" si="100"/>
        <v>4</v>
      </c>
      <c r="H562" s="5">
        <f t="shared" si="101"/>
        <v>4</v>
      </c>
      <c r="I562" s="5">
        <f t="shared" si="102"/>
        <v>4</v>
      </c>
      <c r="J562" s="3" cm="1">
        <f t="array" ref="J562">SUM(_xlfn._xlws.FILTER($D$2:$D$693,_xlfn.MAP($E$2:$E$693,_xlfn.LAMBDA(_xlpm.x,_xlpm.x=$E562))))</f>
        <v>1.4655593551538837E-3</v>
      </c>
      <c r="K562" s="3">
        <f t="shared" si="103"/>
        <v>1</v>
      </c>
      <c r="L562" s="3" cm="1">
        <f t="array" ref="L562">SUM(_xlfn._xlws.FILTER($D$2:$D$693,_xlfn.MAP($F$2:$F$693,_xlfn.LAMBDA(_xlpm.x,_xlpm.x=$F562))))</f>
        <v>1.4655593551538837E-3</v>
      </c>
      <c r="M562" s="3">
        <f t="shared" si="104"/>
        <v>1</v>
      </c>
      <c r="N562" s="3">
        <f t="shared" si="105"/>
        <v>0.4684937350578196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~ktio~ : [ktsioː]</v>
      </c>
      <c r="B563" s="2">
        <v>1</v>
      </c>
      <c r="C563" s="1" t="s">
        <v>113</v>
      </c>
      <c r="D563" s="3">
        <f t="shared" si="97"/>
        <v>4.8851978505129456E-4</v>
      </c>
      <c r="E563" s="1" t="str">
        <f t="shared" si="98"/>
        <v>~ktio~</v>
      </c>
      <c r="F563" s="1" t="str">
        <f t="shared" si="99"/>
        <v>[ktsioː]</v>
      </c>
      <c r="G563" s="5">
        <f t="shared" si="100"/>
        <v>4</v>
      </c>
      <c r="H563" s="5">
        <f t="shared" si="101"/>
        <v>6</v>
      </c>
      <c r="I563" s="5">
        <f t="shared" si="102"/>
        <v>6</v>
      </c>
      <c r="J563" s="3" cm="1">
        <f t="array" ref="J563">SUM(_xlfn._xlws.FILTER($D$2:$D$693,_xlfn.MAP($E$2:$E$693,_xlfn.LAMBDA(_xlpm.x,_xlpm.x=$E563))))</f>
        <v>4.8851978505129456E-4</v>
      </c>
      <c r="K563" s="3">
        <f t="shared" si="103"/>
        <v>1</v>
      </c>
      <c r="L563" s="3" cm="1">
        <f t="array" ref="L563">SUM(_xlfn._xlws.FILTER($D$2:$D$693,_xlfn.MAP($F$2:$F$693,_xlfn.LAMBDA(_xlpm.x,_xlpm.x=$F563))))</f>
        <v>4.8851978505129456E-4</v>
      </c>
      <c r="M563" s="3">
        <f t="shared" si="104"/>
        <v>1</v>
      </c>
      <c r="N563" s="3">
        <f t="shared" si="105"/>
        <v>0.27185717486836958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~kter~ : [ktɐ]</v>
      </c>
      <c r="B564" s="2">
        <v>1</v>
      </c>
      <c r="C564" s="1" t="s">
        <v>114</v>
      </c>
      <c r="D564" s="3">
        <f t="shared" si="97"/>
        <v>4.8851978505129456E-4</v>
      </c>
      <c r="E564" s="1" t="str">
        <f t="shared" si="98"/>
        <v>~kter~</v>
      </c>
      <c r="F564" s="1" t="str">
        <f t="shared" si="99"/>
        <v>[ktɐ]</v>
      </c>
      <c r="G564" s="5">
        <f t="shared" si="100"/>
        <v>4</v>
      </c>
      <c r="H564" s="5">
        <f t="shared" si="101"/>
        <v>3</v>
      </c>
      <c r="I564" s="5">
        <f t="shared" si="102"/>
        <v>4</v>
      </c>
      <c r="J564" s="3" cm="1">
        <f t="array" ref="J564">SUM(_xlfn._xlws.FILTER($D$2:$D$693,_xlfn.MAP($E$2:$E$693,_xlfn.LAMBDA(_xlpm.x,_xlpm.x=$E564))))</f>
        <v>4.8851978505129456E-4</v>
      </c>
      <c r="K564" s="3">
        <f t="shared" si="103"/>
        <v>1</v>
      </c>
      <c r="L564" s="3" cm="1">
        <f t="array" ref="L564">SUM(_xlfn._xlws.FILTER($D$2:$D$693,_xlfn.MAP($F$2:$F$693,_xlfn.LAMBDA(_xlpm.x,_xlpm.x=$F564))))</f>
        <v>4.8851978505129456E-4</v>
      </c>
      <c r="M564" s="3">
        <f t="shared" si="104"/>
        <v>1</v>
      </c>
      <c r="N564" s="3">
        <f t="shared" si="105"/>
        <v>0.21041093737452468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~ktri~ : [ktʁɪ]</v>
      </c>
      <c r="B565" s="2">
        <v>1</v>
      </c>
      <c r="C565" s="1" t="s">
        <v>544</v>
      </c>
      <c r="D565" s="3">
        <f t="shared" si="97"/>
        <v>4.8851978505129456E-4</v>
      </c>
      <c r="E565" s="1" t="str">
        <f t="shared" si="98"/>
        <v>~ktri~</v>
      </c>
      <c r="F565" s="1" t="str">
        <f t="shared" si="99"/>
        <v>[ktʁɪ]</v>
      </c>
      <c r="G565" s="5">
        <f t="shared" si="100"/>
        <v>4</v>
      </c>
      <c r="H565" s="5">
        <f t="shared" si="101"/>
        <v>4</v>
      </c>
      <c r="I565" s="5">
        <f t="shared" si="102"/>
        <v>4</v>
      </c>
      <c r="J565" s="3" cm="1">
        <f t="array" ref="J565">SUM(_xlfn._xlws.FILTER($D$2:$D$693,_xlfn.MAP($E$2:$E$693,_xlfn.LAMBDA(_xlpm.x,_xlpm.x=$E565))))</f>
        <v>4.8851978505129456E-4</v>
      </c>
      <c r="K565" s="3">
        <f t="shared" si="103"/>
        <v>1</v>
      </c>
      <c r="L565" s="3" cm="1">
        <f t="array" ref="L565">SUM(_xlfn._xlws.FILTER($D$2:$D$693,_xlfn.MAP($F$2:$F$693,_xlfn.LAMBDA(_xlpm.x,_xlpm.x=$F565))))</f>
        <v>4.8851978505129456E-4</v>
      </c>
      <c r="M565" s="3">
        <f t="shared" si="104"/>
        <v>1</v>
      </c>
      <c r="N565" s="3">
        <f t="shared" si="105"/>
        <v>0.2342468675289098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~cken~ : [kŋ]</v>
      </c>
      <c r="B566" s="2">
        <v>3</v>
      </c>
      <c r="C566" s="1" t="s">
        <v>117</v>
      </c>
      <c r="D566" s="3">
        <f t="shared" si="97"/>
        <v>1.4655593551538837E-3</v>
      </c>
      <c r="E566" s="1" t="str">
        <f t="shared" si="98"/>
        <v>~cken~</v>
      </c>
      <c r="F566" s="1" t="str">
        <f t="shared" si="99"/>
        <v>[kŋ]</v>
      </c>
      <c r="G566" s="5">
        <f t="shared" si="100"/>
        <v>4</v>
      </c>
      <c r="H566" s="5">
        <f t="shared" si="101"/>
        <v>2</v>
      </c>
      <c r="I566" s="5">
        <f t="shared" si="102"/>
        <v>4</v>
      </c>
      <c r="J566" s="3" cm="1">
        <f t="array" ref="J566">SUM(_xlfn._xlws.FILTER($D$2:$D$693,_xlfn.MAP($E$2:$E$693,_xlfn.LAMBDA(_xlpm.x,_xlpm.x=$E566))))</f>
        <v>1.4655593551538837E-3</v>
      </c>
      <c r="K566" s="3">
        <f t="shared" si="103"/>
        <v>1</v>
      </c>
      <c r="L566" s="3" cm="1">
        <f t="array" ref="L566">SUM(_xlfn._xlws.FILTER($D$2:$D$693,_xlfn.MAP($F$2:$F$693,_xlfn.LAMBDA(_xlpm.x,_xlpm.x=$F566))))</f>
        <v>1.4655593551538837E-3</v>
      </c>
      <c r="M566" s="3">
        <f t="shared" si="104"/>
        <v>1</v>
      </c>
      <c r="N566" s="3">
        <f t="shared" si="105"/>
        <v>0.36247623315782618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~cker~ : [kɐ]</v>
      </c>
      <c r="B567" s="2">
        <v>1</v>
      </c>
      <c r="C567" s="1" t="s">
        <v>546</v>
      </c>
      <c r="D567" s="3">
        <f t="shared" si="97"/>
        <v>4.8851978505129456E-4</v>
      </c>
      <c r="E567" s="3" t="str">
        <f t="shared" si="98"/>
        <v>~cker~</v>
      </c>
      <c r="F567" s="3" t="str">
        <f t="shared" si="99"/>
        <v>[kɐ]</v>
      </c>
      <c r="G567" s="5">
        <f t="shared" si="100"/>
        <v>4</v>
      </c>
      <c r="H567" s="5">
        <f t="shared" si="101"/>
        <v>2</v>
      </c>
      <c r="I567" s="5">
        <f t="shared" si="102"/>
        <v>4</v>
      </c>
      <c r="J567" s="3" cm="1">
        <f t="array" ref="J567">SUM(_xlfn._xlws.FILTER($D$2:$D$693,_xlfn.MAP($E$2:$E$693,_xlfn.LAMBDA(_xlpm.x,_xlpm.x=$E567))))</f>
        <v>4.8851978505129456E-4</v>
      </c>
      <c r="K567" s="3">
        <f t="shared" si="103"/>
        <v>1</v>
      </c>
      <c r="L567" s="3" cm="1">
        <f t="array" ref="L567">SUM(_xlfn._xlws.FILTER($D$2:$D$693,_xlfn.MAP($F$2:$F$693,_xlfn.LAMBDA(_xlpm.x,_xlpm.x=$F567))))</f>
        <v>4.8851978505129456E-4</v>
      </c>
      <c r="M567" s="3">
        <f t="shared" si="104"/>
        <v>1</v>
      </c>
      <c r="N567" s="3">
        <f t="shared" si="105"/>
        <v>0.18123811657891309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~krei~ : [kʁaɛ]</v>
      </c>
      <c r="B568" s="2">
        <v>1</v>
      </c>
      <c r="C568" s="1" t="s">
        <v>461</v>
      </c>
      <c r="D568" s="3">
        <f t="shared" si="97"/>
        <v>4.8851978505129456E-4</v>
      </c>
      <c r="E568" s="1" t="str">
        <f t="shared" si="98"/>
        <v>~krei~</v>
      </c>
      <c r="F568" s="1" t="str">
        <f t="shared" si="99"/>
        <v>[kʁaɛ]</v>
      </c>
      <c r="G568" s="5">
        <f t="shared" si="100"/>
        <v>4</v>
      </c>
      <c r="H568" s="5">
        <f t="shared" si="101"/>
        <v>4</v>
      </c>
      <c r="I568" s="5">
        <f t="shared" si="102"/>
        <v>4</v>
      </c>
      <c r="J568" s="3" cm="1">
        <f t="array" ref="J568">SUM(_xlfn._xlws.FILTER($D$2:$D$693,_xlfn.MAP($E$2:$E$693,_xlfn.LAMBDA(_xlpm.x,_xlpm.x=$E568))))</f>
        <v>4.8851978505129456E-4</v>
      </c>
      <c r="K568" s="3">
        <f t="shared" si="103"/>
        <v>1</v>
      </c>
      <c r="L568" s="3" cm="1">
        <f t="array" ref="L568">SUM(_xlfn._xlws.FILTER($D$2:$D$693,_xlfn.MAP($F$2:$F$693,_xlfn.LAMBDA(_xlpm.x,_xlpm.x=$F568))))</f>
        <v>4.8851978505129456E-4</v>
      </c>
      <c r="M568" s="3">
        <f t="shared" si="104"/>
        <v>1</v>
      </c>
      <c r="N568" s="3">
        <f t="shared" si="105"/>
        <v>0.2342468675289098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~krie~ : [kʁiː]</v>
      </c>
      <c r="B569" s="2">
        <v>1</v>
      </c>
      <c r="C569" s="1" t="s">
        <v>123</v>
      </c>
      <c r="D569" s="3">
        <f t="shared" si="97"/>
        <v>4.8851978505129456E-4</v>
      </c>
      <c r="E569" s="3" t="str">
        <f t="shared" si="98"/>
        <v>~krie~</v>
      </c>
      <c r="F569" s="3" t="str">
        <f t="shared" si="99"/>
        <v>[kʁiː]</v>
      </c>
      <c r="G569" s="5">
        <f t="shared" si="100"/>
        <v>4</v>
      </c>
      <c r="H569" s="5">
        <f t="shared" si="101"/>
        <v>4</v>
      </c>
      <c r="I569" s="5">
        <f t="shared" si="102"/>
        <v>4</v>
      </c>
      <c r="J569" s="3" cm="1">
        <f t="array" ref="J569">SUM(_xlfn._xlws.FILTER($D$2:$D$693,_xlfn.MAP($E$2:$E$693,_xlfn.LAMBDA(_xlpm.x,_xlpm.x=$E569))))</f>
        <v>4.8851978505129456E-4</v>
      </c>
      <c r="K569" s="3">
        <f t="shared" si="103"/>
        <v>1</v>
      </c>
      <c r="L569" s="3" cm="1">
        <f t="array" ref="L569">SUM(_xlfn._xlws.FILTER($D$2:$D$693,_xlfn.MAP($F$2:$F$693,_xlfn.LAMBDA(_xlpm.x,_xlpm.x=$F569))))</f>
        <v>4.8851978505129456E-4</v>
      </c>
      <c r="M569" s="3">
        <f t="shared" si="104"/>
        <v>1</v>
      </c>
      <c r="N569" s="3">
        <f t="shared" si="105"/>
        <v>0.2342468675289098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~lber~ : [lbɐ]</v>
      </c>
      <c r="B570" s="2">
        <v>1</v>
      </c>
      <c r="C570" s="1" t="s">
        <v>131</v>
      </c>
      <c r="D570" s="3">
        <f t="shared" si="97"/>
        <v>4.8851978505129456E-4</v>
      </c>
      <c r="E570" s="3" t="str">
        <f t="shared" si="98"/>
        <v>~lber~</v>
      </c>
      <c r="F570" s="3" t="str">
        <f t="shared" si="99"/>
        <v>[lbɐ]</v>
      </c>
      <c r="G570" s="5">
        <f t="shared" si="100"/>
        <v>4</v>
      </c>
      <c r="H570" s="5">
        <f t="shared" si="101"/>
        <v>3</v>
      </c>
      <c r="I570" s="5">
        <f t="shared" si="102"/>
        <v>4</v>
      </c>
      <c r="J570" s="3" cm="1">
        <f t="array" ref="J570">SUM(_xlfn._xlws.FILTER($D$2:$D$693,_xlfn.MAP($E$2:$E$693,_xlfn.LAMBDA(_xlpm.x,_xlpm.x=$E570))))</f>
        <v>4.8851978505129456E-4</v>
      </c>
      <c r="K570" s="3">
        <f t="shared" si="103"/>
        <v>1</v>
      </c>
      <c r="L570" s="3" cm="1">
        <f t="array" ref="L570">SUM(_xlfn._xlws.FILTER($D$2:$D$693,_xlfn.MAP($F$2:$F$693,_xlfn.LAMBDA(_xlpm.x,_xlpm.x=$F570))))</f>
        <v>4.8851978505129456E-4</v>
      </c>
      <c r="M570" s="3">
        <f t="shared" si="104"/>
        <v>1</v>
      </c>
      <c r="N570" s="3">
        <f t="shared" si="105"/>
        <v>0.21041093737452468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~lfte~ : [lfte]</v>
      </c>
      <c r="B571" s="2">
        <v>1</v>
      </c>
      <c r="C571" s="1" t="s">
        <v>553</v>
      </c>
      <c r="D571" s="3">
        <f t="shared" si="97"/>
        <v>4.8851978505129456E-4</v>
      </c>
      <c r="E571" s="1" t="str">
        <f t="shared" si="98"/>
        <v>~lfte~</v>
      </c>
      <c r="F571" s="1" t="str">
        <f t="shared" si="99"/>
        <v>[lfte]</v>
      </c>
      <c r="G571" s="5">
        <f t="shared" si="100"/>
        <v>4</v>
      </c>
      <c r="H571" s="5">
        <f t="shared" si="101"/>
        <v>4</v>
      </c>
      <c r="I571" s="5">
        <f t="shared" si="102"/>
        <v>4</v>
      </c>
      <c r="J571" s="3" cm="1">
        <f t="array" ref="J571">SUM(_xlfn._xlws.FILTER($D$2:$D$693,_xlfn.MAP($E$2:$E$693,_xlfn.LAMBDA(_xlpm.x,_xlpm.x=$E571))))</f>
        <v>4.8851978505129456E-4</v>
      </c>
      <c r="K571" s="3">
        <f t="shared" si="103"/>
        <v>1</v>
      </c>
      <c r="L571" s="3" cm="1">
        <f t="array" ref="L571">SUM(_xlfn._xlws.FILTER($D$2:$D$693,_xlfn.MAP($F$2:$F$693,_xlfn.LAMBDA(_xlpm.x,_xlpm.x=$F571))))</f>
        <v>4.8851978505129456E-4</v>
      </c>
      <c r="M571" s="3">
        <f t="shared" si="104"/>
        <v>1</v>
      </c>
      <c r="N571" s="3">
        <f t="shared" si="105"/>
        <v>0.2342468675289098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~lbst~ : [lpst]</v>
      </c>
      <c r="B572" s="2">
        <v>1</v>
      </c>
      <c r="C572" s="1" t="s">
        <v>462</v>
      </c>
      <c r="D572" s="3">
        <f t="shared" si="97"/>
        <v>4.8851978505129456E-4</v>
      </c>
      <c r="E572" s="1" t="str">
        <f t="shared" si="98"/>
        <v>~lbst~</v>
      </c>
      <c r="F572" s="1" t="str">
        <f t="shared" si="99"/>
        <v>[lpst]</v>
      </c>
      <c r="G572" s="5">
        <f t="shared" si="100"/>
        <v>4</v>
      </c>
      <c r="H572" s="5">
        <f t="shared" si="101"/>
        <v>4</v>
      </c>
      <c r="I572" s="5">
        <f t="shared" si="102"/>
        <v>4</v>
      </c>
      <c r="J572" s="3" cm="1">
        <f t="array" ref="J572">SUM(_xlfn._xlws.FILTER($D$2:$D$693,_xlfn.MAP($E$2:$E$693,_xlfn.LAMBDA(_xlpm.x,_xlpm.x=$E572))))</f>
        <v>4.8851978505129456E-4</v>
      </c>
      <c r="K572" s="3">
        <f t="shared" si="103"/>
        <v>1</v>
      </c>
      <c r="L572" s="3" cm="1">
        <f t="array" ref="L572">SUM(_xlfn._xlws.FILTER($D$2:$D$693,_xlfn.MAP($F$2:$F$693,_xlfn.LAMBDA(_xlpm.x,_xlpm.x=$F572))))</f>
        <v>4.8851978505129456E-4</v>
      </c>
      <c r="M572" s="3">
        <f t="shared" si="104"/>
        <v>1</v>
      </c>
      <c r="N572" s="3">
        <f t="shared" si="105"/>
        <v>0.2342468675289098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~lten~ : [ltn]</v>
      </c>
      <c r="B573" s="2">
        <v>3</v>
      </c>
      <c r="C573" s="1" t="s">
        <v>150</v>
      </c>
      <c r="D573" s="3">
        <f t="shared" si="97"/>
        <v>1.4655593551538837E-3</v>
      </c>
      <c r="E573" s="3" t="str">
        <f t="shared" si="98"/>
        <v>~lten~</v>
      </c>
      <c r="F573" s="3" t="str">
        <f t="shared" si="99"/>
        <v>[ltn]</v>
      </c>
      <c r="G573" s="5">
        <f t="shared" si="100"/>
        <v>4</v>
      </c>
      <c r="H573" s="5">
        <f t="shared" si="101"/>
        <v>3</v>
      </c>
      <c r="I573" s="5">
        <f t="shared" si="102"/>
        <v>4</v>
      </c>
      <c r="J573" s="3" cm="1">
        <f t="array" ref="J573">SUM(_xlfn._xlws.FILTER($D$2:$D$693,_xlfn.MAP($E$2:$E$693,_xlfn.LAMBDA(_xlpm.x,_xlpm.x=$E573))))</f>
        <v>1.4655593551538837E-3</v>
      </c>
      <c r="K573" s="3">
        <f t="shared" si="103"/>
        <v>1</v>
      </c>
      <c r="L573" s="3" cm="1">
        <f t="array" ref="L573">SUM(_xlfn._xlws.FILTER($D$2:$D$693,_xlfn.MAP($F$2:$F$693,_xlfn.LAMBDA(_xlpm.x,_xlpm.x=$F573))))</f>
        <v>1.4655593551538837E-3</v>
      </c>
      <c r="M573" s="3">
        <f t="shared" si="104"/>
        <v>1</v>
      </c>
      <c r="N573" s="3">
        <f t="shared" si="105"/>
        <v>0.42082187474904936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~lter~ : [ltɐ]</v>
      </c>
      <c r="B574" s="2">
        <v>3</v>
      </c>
      <c r="C574" s="1" t="s">
        <v>152</v>
      </c>
      <c r="D574" s="3">
        <f t="shared" si="97"/>
        <v>1.4655593551538837E-3</v>
      </c>
      <c r="E574" s="1" t="str">
        <f t="shared" si="98"/>
        <v>~lter~</v>
      </c>
      <c r="F574" s="1" t="str">
        <f t="shared" si="99"/>
        <v>[ltɐ]</v>
      </c>
      <c r="G574" s="5">
        <f t="shared" si="100"/>
        <v>4</v>
      </c>
      <c r="H574" s="5">
        <f t="shared" si="101"/>
        <v>3</v>
      </c>
      <c r="I574" s="5">
        <f t="shared" si="102"/>
        <v>4</v>
      </c>
      <c r="J574" s="3" cm="1">
        <f t="array" ref="J574">SUM(_xlfn._xlws.FILTER($D$2:$D$693,_xlfn.MAP($E$2:$E$693,_xlfn.LAMBDA(_xlpm.x,_xlpm.x=$E574))))</f>
        <v>1.4655593551538837E-3</v>
      </c>
      <c r="K574" s="3">
        <f t="shared" si="103"/>
        <v>1</v>
      </c>
      <c r="L574" s="3" cm="1">
        <f t="array" ref="L574">SUM(_xlfn._xlws.FILTER($D$2:$D$693,_xlfn.MAP($F$2:$F$693,_xlfn.LAMBDA(_xlpm.x,_xlpm.x=$F574))))</f>
        <v>1.4655593551538837E-3</v>
      </c>
      <c r="M574" s="3">
        <f t="shared" si="104"/>
        <v>1</v>
      </c>
      <c r="N574" s="3">
        <f t="shared" si="105"/>
        <v>0.42082187474904936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~lsch~ : [lʃ]</v>
      </c>
      <c r="B575" s="2">
        <v>1</v>
      </c>
      <c r="C575" s="1" t="s">
        <v>157</v>
      </c>
      <c r="D575" s="3">
        <f t="shared" si="97"/>
        <v>4.8851978505129456E-4</v>
      </c>
      <c r="E575" s="3" t="str">
        <f t="shared" si="98"/>
        <v>~lsch~</v>
      </c>
      <c r="F575" s="3" t="str">
        <f t="shared" si="99"/>
        <v>[lʃ]</v>
      </c>
      <c r="G575" s="5">
        <f t="shared" si="100"/>
        <v>4</v>
      </c>
      <c r="H575" s="5">
        <f t="shared" si="101"/>
        <v>2</v>
      </c>
      <c r="I575" s="5">
        <f t="shared" si="102"/>
        <v>4</v>
      </c>
      <c r="J575" s="3" cm="1">
        <f t="array" ref="J575">SUM(_xlfn._xlws.FILTER($D$2:$D$693,_xlfn.MAP($E$2:$E$693,_xlfn.LAMBDA(_xlpm.x,_xlpm.x=$E575))))</f>
        <v>4.8851978505129456E-4</v>
      </c>
      <c r="K575" s="3">
        <f t="shared" si="103"/>
        <v>1</v>
      </c>
      <c r="L575" s="3" cm="1">
        <f t="array" ref="L575">SUM(_xlfn._xlws.FILTER($D$2:$D$693,_xlfn.MAP($F$2:$F$693,_xlfn.LAMBDA(_xlpm.x,_xlpm.x=$F575))))</f>
        <v>4.8851978505129456E-4</v>
      </c>
      <c r="M575" s="3">
        <f t="shared" si="104"/>
        <v>1</v>
      </c>
      <c r="N575" s="3">
        <f t="shared" si="105"/>
        <v>0.18123811657891309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~llge~ : [lɡe]</v>
      </c>
      <c r="B576" s="2">
        <v>1</v>
      </c>
      <c r="C576" s="1" t="s">
        <v>560</v>
      </c>
      <c r="D576" s="3">
        <f t="shared" si="97"/>
        <v>4.8851978505129456E-4</v>
      </c>
      <c r="E576" s="1" t="str">
        <f t="shared" si="98"/>
        <v>~llge~</v>
      </c>
      <c r="F576" s="1" t="str">
        <f t="shared" si="99"/>
        <v>[lɡe]</v>
      </c>
      <c r="G576" s="5">
        <f t="shared" si="100"/>
        <v>4</v>
      </c>
      <c r="H576" s="5">
        <f t="shared" si="101"/>
        <v>3</v>
      </c>
      <c r="I576" s="5">
        <f t="shared" si="102"/>
        <v>4</v>
      </c>
      <c r="J576" s="3" cm="1">
        <f t="array" ref="J576">SUM(_xlfn._xlws.FILTER($D$2:$D$693,_xlfn.MAP($E$2:$E$693,_xlfn.LAMBDA(_xlpm.x,_xlpm.x=$E576))))</f>
        <v>4.8851978505129456E-4</v>
      </c>
      <c r="K576" s="3">
        <f t="shared" si="103"/>
        <v>1</v>
      </c>
      <c r="L576" s="3" cm="1">
        <f t="array" ref="L576">SUM(_xlfn._xlws.FILTER($D$2:$D$693,_xlfn.MAP($F$2:$F$693,_xlfn.LAMBDA(_xlpm.x,_xlpm.x=$F576))))</f>
        <v>4.8851978505129456E-4</v>
      </c>
      <c r="M576" s="3">
        <f t="shared" si="104"/>
        <v>1</v>
      </c>
      <c r="N576" s="3">
        <f t="shared" si="105"/>
        <v>0.21041093737452468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~lgen~ : [lɡŋ]</v>
      </c>
      <c r="B577" s="2">
        <v>1</v>
      </c>
      <c r="C577" s="1" t="s">
        <v>159</v>
      </c>
      <c r="D577" s="3">
        <f t="shared" si="97"/>
        <v>4.8851978505129456E-4</v>
      </c>
      <c r="E577" s="3" t="str">
        <f t="shared" si="98"/>
        <v>~lgen~</v>
      </c>
      <c r="F577" s="3" t="str">
        <f t="shared" si="99"/>
        <v>[lɡŋ]</v>
      </c>
      <c r="G577" s="5">
        <f t="shared" si="100"/>
        <v>4</v>
      </c>
      <c r="H577" s="5">
        <f t="shared" si="101"/>
        <v>3</v>
      </c>
      <c r="I577" s="5">
        <f t="shared" si="102"/>
        <v>4</v>
      </c>
      <c r="J577" s="3" cm="1">
        <f t="array" ref="J577">SUM(_xlfn._xlws.FILTER($D$2:$D$693,_xlfn.MAP($E$2:$E$693,_xlfn.LAMBDA(_xlpm.x,_xlpm.x=$E577))))</f>
        <v>4.8851978505129456E-4</v>
      </c>
      <c r="K577" s="3">
        <f t="shared" si="103"/>
        <v>1</v>
      </c>
      <c r="L577" s="3" cm="1">
        <f t="array" ref="L577">SUM(_xlfn._xlws.FILTER($D$2:$D$693,_xlfn.MAP($F$2:$F$693,_xlfn.LAMBDA(_xlpm.x,_xlpm.x=$F577))))</f>
        <v>4.8851978505129456E-4</v>
      </c>
      <c r="M577" s="3">
        <f t="shared" si="104"/>
        <v>1</v>
      </c>
      <c r="N577" s="3">
        <f t="shared" si="105"/>
        <v>0.21041093737452468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~mmel~ : [ml]</v>
      </c>
      <c r="B578" s="2">
        <v>1</v>
      </c>
      <c r="C578" s="1" t="s">
        <v>564</v>
      </c>
      <c r="D578" s="3">
        <f t="shared" ref="D578:D641" si="109">B578/freq.sum.r1a</f>
        <v>4.8851978505129456E-4</v>
      </c>
      <c r="E578" s="1" t="str">
        <f t="shared" ref="E578:E641" si="110">_xlfn.LET(_xlpm.sep,":",_xlpm.w,$C578,_xlfn.CONCAT("~",RIGHT(_xlpm.w,LEN(_xlpm.w)-FIND(_xlpm.sep,_xlpm.w)),"~"))</f>
        <v>~mmel~</v>
      </c>
      <c r="F578" s="1" t="str">
        <f t="shared" ref="F578:F641" si="111">_xlfn.LET(_xlpm.sep,":",_xlpm.w,$C578,_xlfn.CONCAT("[",LEFT(_xlpm.w,FIND(_xlpm.sep,_xlpm.w)-1),"]"))</f>
        <v>[ml]</v>
      </c>
      <c r="G578" s="5">
        <f t="shared" ref="G578:G641" si="112">_xlfn.LET(_xlpm.w,E578,LEN(_xlpm.w)-2)</f>
        <v>4</v>
      </c>
      <c r="H578" s="5">
        <f t="shared" ref="H578:H641" si="113">_xlfn.LET(_xlpm.w,F578,LEN(_xlpm.w)-2)</f>
        <v>2</v>
      </c>
      <c r="I578" s="5">
        <f t="shared" ref="I578:I641" si="114">_xlfn.LET(_xlpm.a,H578,_xlpm.b,G578,MAX(_xlpm.a,_xlpm.b))</f>
        <v>4</v>
      </c>
      <c r="J578" s="3" cm="1">
        <f t="array" ref="J578">SUM(_xlfn._xlws.FILTER($D$2:$D$693,_xlfn.MAP($E$2:$E$693,_xlfn.LAMBDA(_xlpm.x,_xlpm.x=$E578))))</f>
        <v>4.8851978505129456E-4</v>
      </c>
      <c r="K578" s="3">
        <f t="shared" ref="K578:K641" si="115">$D578/J578</f>
        <v>1</v>
      </c>
      <c r="L578" s="3" cm="1">
        <f t="array" ref="L578">SUM(_xlfn._xlws.FILTER($D$2:$D$693,_xlfn.MAP($F$2:$F$693,_xlfn.LAMBDA(_xlpm.x,_xlpm.x=$F578))))</f>
        <v>4.8851978505129456E-4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0.18123811657891309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~mmer~ : [mɐ]</v>
      </c>
      <c r="B579" s="2">
        <v>3</v>
      </c>
      <c r="C579" s="1" t="s">
        <v>175</v>
      </c>
      <c r="D579" s="3">
        <f t="shared" si="109"/>
        <v>1.4655593551538837E-3</v>
      </c>
      <c r="E579" s="3" t="str">
        <f t="shared" si="110"/>
        <v>~mmer~</v>
      </c>
      <c r="F579" s="3" t="str">
        <f t="shared" si="111"/>
        <v>[mɐ]</v>
      </c>
      <c r="G579" s="5">
        <f t="shared" si="112"/>
        <v>4</v>
      </c>
      <c r="H579" s="5">
        <f t="shared" si="113"/>
        <v>2</v>
      </c>
      <c r="I579" s="5">
        <f t="shared" si="114"/>
        <v>4</v>
      </c>
      <c r="J579" s="3" cm="1">
        <f t="array" ref="J579">SUM(_xlfn._xlws.FILTER($D$2:$D$693,_xlfn.MAP($E$2:$E$693,_xlfn.LAMBDA(_xlpm.x,_xlpm.x=$E579))))</f>
        <v>1.4655593551538837E-3</v>
      </c>
      <c r="K579" s="3">
        <f t="shared" si="115"/>
        <v>1</v>
      </c>
      <c r="L579" s="3" cm="1">
        <f t="array" ref="L579">SUM(_xlfn._xlws.FILTER($D$2:$D$693,_xlfn.MAP($F$2:$F$693,_xlfn.LAMBDA(_xlpm.x,_xlpm.x=$F579))))</f>
        <v>1.4655593551538837E-3</v>
      </c>
      <c r="M579" s="3">
        <f t="shared" si="116"/>
        <v>1</v>
      </c>
      <c r="N579" s="3">
        <f t="shared" si="117"/>
        <v>0.36247623315782618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~ndel~ : [ndl]</v>
      </c>
      <c r="B580" s="2">
        <v>1</v>
      </c>
      <c r="C580" s="1" t="s">
        <v>571</v>
      </c>
      <c r="D580" s="3">
        <f t="shared" si="109"/>
        <v>4.8851978505129456E-4</v>
      </c>
      <c r="E580" s="1" t="str">
        <f t="shared" si="110"/>
        <v>~ndel~</v>
      </c>
      <c r="F580" s="1" t="str">
        <f t="shared" si="111"/>
        <v>[ndl]</v>
      </c>
      <c r="G580" s="5">
        <f t="shared" si="112"/>
        <v>4</v>
      </c>
      <c r="H580" s="5">
        <f t="shared" si="113"/>
        <v>3</v>
      </c>
      <c r="I580" s="5">
        <f t="shared" si="114"/>
        <v>4</v>
      </c>
      <c r="J580" s="3" cm="1">
        <f t="array" ref="J580">SUM(_xlfn._xlws.FILTER($D$2:$D$693,_xlfn.MAP($E$2:$E$693,_xlfn.LAMBDA(_xlpm.x,_xlpm.x=$E580))))</f>
        <v>4.8851978505129456E-4</v>
      </c>
      <c r="K580" s="3">
        <f t="shared" si="115"/>
        <v>1</v>
      </c>
      <c r="L580" s="3" cm="1">
        <f t="array" ref="L580">SUM(_xlfn._xlws.FILTER($D$2:$D$693,_xlfn.MAP($F$2:$F$693,_xlfn.LAMBDA(_xlpm.x,_xlpm.x=$F580))))</f>
        <v>4.8851978505129456E-4</v>
      </c>
      <c r="M580" s="3">
        <f t="shared" si="116"/>
        <v>1</v>
      </c>
      <c r="N580" s="3">
        <f t="shared" si="117"/>
        <v>0.21041093737452468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~nden~ : [ndn]</v>
      </c>
      <c r="B581" s="2">
        <v>5</v>
      </c>
      <c r="C581" s="1" t="s">
        <v>182</v>
      </c>
      <c r="D581" s="3">
        <f t="shared" si="109"/>
        <v>2.4425989252564728E-3</v>
      </c>
      <c r="E581" s="1" t="str">
        <f t="shared" si="110"/>
        <v>~nden~</v>
      </c>
      <c r="F581" s="1" t="str">
        <f t="shared" si="111"/>
        <v>[ndn]</v>
      </c>
      <c r="G581" s="5">
        <f t="shared" si="112"/>
        <v>4</v>
      </c>
      <c r="H581" s="5">
        <f t="shared" si="113"/>
        <v>3</v>
      </c>
      <c r="I581" s="5">
        <f t="shared" si="114"/>
        <v>4</v>
      </c>
      <c r="J581" s="3" cm="1">
        <f t="array" ref="J581">SUM(_xlfn._xlws.FILTER($D$2:$D$693,_xlfn.MAP($E$2:$E$693,_xlfn.LAMBDA(_xlpm.x,_xlpm.x=$E581))))</f>
        <v>2.4425989252564728E-3</v>
      </c>
      <c r="K581" s="3">
        <f t="shared" si="115"/>
        <v>1</v>
      </c>
      <c r="L581" s="3" cm="1">
        <f t="array" ref="L581">SUM(_xlfn._xlws.FILTER($D$2:$D$693,_xlfn.MAP($F$2:$F$693,_xlfn.LAMBDA(_xlpm.x,_xlpm.x=$F581))))</f>
        <v>2.4425989252564728E-3</v>
      </c>
      <c r="M581" s="3">
        <f t="shared" si="116"/>
        <v>1</v>
      </c>
      <c r="N581" s="3">
        <f t="shared" si="117"/>
        <v>0.54390438285473386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~nder~ : [ndɐ]</v>
      </c>
      <c r="B582" s="2">
        <v>3</v>
      </c>
      <c r="C582" s="1" t="s">
        <v>184</v>
      </c>
      <c r="D582" s="3">
        <f t="shared" si="109"/>
        <v>1.4655593551538837E-3</v>
      </c>
      <c r="E582" s="1" t="str">
        <f t="shared" si="110"/>
        <v>~nder~</v>
      </c>
      <c r="F582" s="1" t="str">
        <f t="shared" si="111"/>
        <v>[ndɐ]</v>
      </c>
      <c r="G582" s="5">
        <f t="shared" si="112"/>
        <v>4</v>
      </c>
      <c r="H582" s="5">
        <f t="shared" si="113"/>
        <v>3</v>
      </c>
      <c r="I582" s="5">
        <f t="shared" si="114"/>
        <v>4</v>
      </c>
      <c r="J582" s="3" cm="1">
        <f t="array" ref="J582">SUM(_xlfn._xlws.FILTER($D$2:$D$693,_xlfn.MAP($E$2:$E$693,_xlfn.LAMBDA(_xlpm.x,_xlpm.x=$E582))))</f>
        <v>1.4655593551538837E-3</v>
      </c>
      <c r="K582" s="3">
        <f t="shared" si="115"/>
        <v>1</v>
      </c>
      <c r="L582" s="3" cm="1">
        <f t="array" ref="L582">SUM(_xlfn._xlws.FILTER($D$2:$D$693,_xlfn.MAP($F$2:$F$693,_xlfn.LAMBDA(_xlpm.x,_xlpm.x=$F582))))</f>
        <v>1.4655593551538837E-3</v>
      </c>
      <c r="M582" s="3">
        <f t="shared" si="116"/>
        <v>1</v>
      </c>
      <c r="N582" s="3">
        <f t="shared" si="117"/>
        <v>0.42082187474904936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~nhei~ : [nhaɛ]</v>
      </c>
      <c r="B583" s="2">
        <v>1</v>
      </c>
      <c r="C583" s="1" t="s">
        <v>190</v>
      </c>
      <c r="D583" s="3">
        <f t="shared" si="109"/>
        <v>4.8851978505129456E-4</v>
      </c>
      <c r="E583" s="3" t="str">
        <f t="shared" si="110"/>
        <v>~nhei~</v>
      </c>
      <c r="F583" s="3" t="str">
        <f t="shared" si="111"/>
        <v>[nhaɛ]</v>
      </c>
      <c r="G583" s="5">
        <f t="shared" si="112"/>
        <v>4</v>
      </c>
      <c r="H583" s="5">
        <f t="shared" si="113"/>
        <v>4</v>
      </c>
      <c r="I583" s="5">
        <f t="shared" si="114"/>
        <v>4</v>
      </c>
      <c r="J583" s="3" cm="1">
        <f t="array" ref="J583">SUM(_xlfn._xlws.FILTER($D$2:$D$693,_xlfn.MAP($E$2:$E$693,_xlfn.LAMBDA(_xlpm.x,_xlpm.x=$E583))))</f>
        <v>4.8851978505129456E-4</v>
      </c>
      <c r="K583" s="3">
        <f t="shared" si="115"/>
        <v>1</v>
      </c>
      <c r="L583" s="3" cm="1">
        <f t="array" ref="L583">SUM(_xlfn._xlws.FILTER($D$2:$D$693,_xlfn.MAP($F$2:$F$693,_xlfn.LAMBDA(_xlpm.x,_xlpm.x=$F583))))</f>
        <v>4.8851978505129456E-4</v>
      </c>
      <c r="M583" s="3">
        <f t="shared" si="116"/>
        <v>1</v>
      </c>
      <c r="N583" s="3">
        <f t="shared" si="117"/>
        <v>0.2342468675289098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~nsti~ : [nstɪ]</v>
      </c>
      <c r="B584" s="2">
        <v>1</v>
      </c>
      <c r="C584" s="1" t="s">
        <v>196</v>
      </c>
      <c r="D584" s="3">
        <f t="shared" si="109"/>
        <v>4.8851978505129456E-4</v>
      </c>
      <c r="E584" s="1" t="str">
        <f t="shared" si="110"/>
        <v>~nsti~</v>
      </c>
      <c r="F584" s="1" t="str">
        <f t="shared" si="111"/>
        <v>[nstɪ]</v>
      </c>
      <c r="G584" s="5">
        <f t="shared" si="112"/>
        <v>4</v>
      </c>
      <c r="H584" s="5">
        <f t="shared" si="113"/>
        <v>4</v>
      </c>
      <c r="I584" s="5">
        <f t="shared" si="114"/>
        <v>4</v>
      </c>
      <c r="J584" s="3" cm="1">
        <f t="array" ref="J584">SUM(_xlfn._xlws.FILTER($D$2:$D$693,_xlfn.MAP($E$2:$E$693,_xlfn.LAMBDA(_xlpm.x,_xlpm.x=$E584))))</f>
        <v>4.8851978505129456E-4</v>
      </c>
      <c r="K584" s="3">
        <f t="shared" si="115"/>
        <v>1</v>
      </c>
      <c r="L584" s="3" cm="1">
        <f t="array" ref="L584">SUM(_xlfn._xlws.FILTER($D$2:$D$693,_xlfn.MAP($F$2:$F$693,_xlfn.LAMBDA(_xlpm.x,_xlpm.x=$F584))))</f>
        <v>4.8851978505129456E-4</v>
      </c>
      <c r="M584" s="3">
        <f t="shared" si="116"/>
        <v>1</v>
      </c>
      <c r="N584" s="3">
        <f t="shared" si="117"/>
        <v>0.2342468675289098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~ntel~ : [ntl]</v>
      </c>
      <c r="B585" s="2">
        <v>1</v>
      </c>
      <c r="C585" s="1" t="s">
        <v>581</v>
      </c>
      <c r="D585" s="3">
        <f t="shared" si="109"/>
        <v>4.8851978505129456E-4</v>
      </c>
      <c r="E585" s="3" t="str">
        <f t="shared" si="110"/>
        <v>~ntel~</v>
      </c>
      <c r="F585" s="3" t="str">
        <f t="shared" si="111"/>
        <v>[ntl]</v>
      </c>
      <c r="G585" s="5">
        <f t="shared" si="112"/>
        <v>4</v>
      </c>
      <c r="H585" s="5">
        <f t="shared" si="113"/>
        <v>3</v>
      </c>
      <c r="I585" s="5">
        <f t="shared" si="114"/>
        <v>4</v>
      </c>
      <c r="J585" s="3" cm="1">
        <f t="array" ref="J585">SUM(_xlfn._xlws.FILTER($D$2:$D$693,_xlfn.MAP($E$2:$E$693,_xlfn.LAMBDA(_xlpm.x,_xlpm.x=$E585))))</f>
        <v>4.8851978505129456E-4</v>
      </c>
      <c r="K585" s="3">
        <f t="shared" si="115"/>
        <v>1</v>
      </c>
      <c r="L585" s="3" cm="1">
        <f t="array" ref="L585">SUM(_xlfn._xlws.FILTER($D$2:$D$693,_xlfn.MAP($F$2:$F$693,_xlfn.LAMBDA(_xlpm.x,_xlpm.x=$F585))))</f>
        <v>4.8851978505129456E-4</v>
      </c>
      <c r="M585" s="3">
        <f t="shared" si="116"/>
        <v>1</v>
      </c>
      <c r="N585" s="3">
        <f t="shared" si="117"/>
        <v>0.21041093737452468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~nten~ : [ntn]</v>
      </c>
      <c r="B586" s="2">
        <v>1</v>
      </c>
      <c r="C586" s="1" t="s">
        <v>200</v>
      </c>
      <c r="D586" s="3">
        <f t="shared" si="109"/>
        <v>4.8851978505129456E-4</v>
      </c>
      <c r="E586" s="1" t="str">
        <f t="shared" si="110"/>
        <v>~nten~</v>
      </c>
      <c r="F586" s="1" t="str">
        <f t="shared" si="111"/>
        <v>[ntn]</v>
      </c>
      <c r="G586" s="5">
        <f t="shared" si="112"/>
        <v>4</v>
      </c>
      <c r="H586" s="5">
        <f t="shared" si="113"/>
        <v>3</v>
      </c>
      <c r="I586" s="5">
        <f t="shared" si="114"/>
        <v>4</v>
      </c>
      <c r="J586" s="3" cm="1">
        <f t="array" ref="J586">SUM(_xlfn._xlws.FILTER($D$2:$D$693,_xlfn.MAP($E$2:$E$693,_xlfn.LAMBDA(_xlpm.x,_xlpm.x=$E586))))</f>
        <v>4.8851978505129456E-4</v>
      </c>
      <c r="K586" s="3">
        <f t="shared" si="115"/>
        <v>1</v>
      </c>
      <c r="L586" s="3" cm="1">
        <f t="array" ref="L586">SUM(_xlfn._xlws.FILTER($D$2:$D$693,_xlfn.MAP($F$2:$F$693,_xlfn.LAMBDA(_xlpm.x,_xlpm.x=$F586))))</f>
        <v>4.8851978505129456E-4</v>
      </c>
      <c r="M586" s="3">
        <f t="shared" si="116"/>
        <v>1</v>
      </c>
      <c r="N586" s="3">
        <f t="shared" si="117"/>
        <v>0.21041093737452468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~nzel~ : [ntsl]</v>
      </c>
      <c r="B587" s="2">
        <v>1</v>
      </c>
      <c r="C587" s="1" t="s">
        <v>202</v>
      </c>
      <c r="D587" s="3">
        <f t="shared" si="109"/>
        <v>4.8851978505129456E-4</v>
      </c>
      <c r="E587" s="1" t="str">
        <f t="shared" si="110"/>
        <v>~nzel~</v>
      </c>
      <c r="F587" s="1" t="str">
        <f t="shared" si="111"/>
        <v>[ntsl]</v>
      </c>
      <c r="G587" s="5">
        <f t="shared" si="112"/>
        <v>4</v>
      </c>
      <c r="H587" s="5">
        <f t="shared" si="113"/>
        <v>4</v>
      </c>
      <c r="I587" s="5">
        <f t="shared" si="114"/>
        <v>4</v>
      </c>
      <c r="J587" s="3" cm="1">
        <f t="array" ref="J587">SUM(_xlfn._xlws.FILTER($D$2:$D$693,_xlfn.MAP($E$2:$E$693,_xlfn.LAMBDA(_xlpm.x,_xlpm.x=$E587))))</f>
        <v>4.8851978505129456E-4</v>
      </c>
      <c r="K587" s="3">
        <f t="shared" si="115"/>
        <v>1</v>
      </c>
      <c r="L587" s="3" cm="1">
        <f t="array" ref="L587">SUM(_xlfn._xlws.FILTER($D$2:$D$693,_xlfn.MAP($F$2:$F$693,_xlfn.LAMBDA(_xlpm.x,_xlpm.x=$F587))))</f>
        <v>4.8851978505129456E-4</v>
      </c>
      <c r="M587" s="3">
        <f t="shared" si="116"/>
        <v>1</v>
      </c>
      <c r="N587" s="3">
        <f t="shared" si="117"/>
        <v>0.2342468675289098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~nter~ : [ntɐ]</v>
      </c>
      <c r="B588" s="2">
        <v>5</v>
      </c>
      <c r="C588" s="1" t="s">
        <v>203</v>
      </c>
      <c r="D588" s="3">
        <f t="shared" si="109"/>
        <v>2.4425989252564728E-3</v>
      </c>
      <c r="E588" s="1" t="str">
        <f t="shared" si="110"/>
        <v>~nter~</v>
      </c>
      <c r="F588" s="1" t="str">
        <f t="shared" si="111"/>
        <v>[ntɐ]</v>
      </c>
      <c r="G588" s="5">
        <f t="shared" si="112"/>
        <v>4</v>
      </c>
      <c r="H588" s="5">
        <f t="shared" si="113"/>
        <v>3</v>
      </c>
      <c r="I588" s="5">
        <f t="shared" si="114"/>
        <v>4</v>
      </c>
      <c r="J588" s="3" cm="1">
        <f t="array" ref="J588">SUM(_xlfn._xlws.FILTER($D$2:$D$693,_xlfn.MAP($E$2:$E$693,_xlfn.LAMBDA(_xlpm.x,_xlpm.x=$E588))))</f>
        <v>2.4425989252564728E-3</v>
      </c>
      <c r="K588" s="3">
        <f t="shared" si="115"/>
        <v>1</v>
      </c>
      <c r="L588" s="3" cm="1">
        <f t="array" ref="L588">SUM(_xlfn._xlws.FILTER($D$2:$D$693,_xlfn.MAP($F$2:$F$693,_xlfn.LAMBDA(_xlpm.x,_xlpm.x=$F588))))</f>
        <v>2.4425989252564728E-3</v>
      </c>
      <c r="M588" s="3">
        <f t="shared" si="116"/>
        <v>1</v>
      </c>
      <c r="N588" s="3">
        <f t="shared" si="117"/>
        <v>0.54390438285473386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~ntro~ : [ntʁɔ]</v>
      </c>
      <c r="B589" s="2">
        <v>1</v>
      </c>
      <c r="C589" s="1" t="s">
        <v>204</v>
      </c>
      <c r="D589" s="3">
        <f t="shared" si="109"/>
        <v>4.8851978505129456E-4</v>
      </c>
      <c r="E589" s="1" t="str">
        <f t="shared" si="110"/>
        <v>~ntro~</v>
      </c>
      <c r="F589" s="1" t="str">
        <f t="shared" si="111"/>
        <v>[ntʁɔ]</v>
      </c>
      <c r="G589" s="5">
        <f t="shared" si="112"/>
        <v>4</v>
      </c>
      <c r="H589" s="5">
        <f t="shared" si="113"/>
        <v>4</v>
      </c>
      <c r="I589" s="5">
        <f t="shared" si="114"/>
        <v>4</v>
      </c>
      <c r="J589" s="3" cm="1">
        <f t="array" ref="J589">SUM(_xlfn._xlws.FILTER($D$2:$D$693,_xlfn.MAP($E$2:$E$693,_xlfn.LAMBDA(_xlpm.x,_xlpm.x=$E589))))</f>
        <v>4.8851978505129456E-4</v>
      </c>
      <c r="K589" s="3">
        <f t="shared" si="115"/>
        <v>1</v>
      </c>
      <c r="L589" s="3" cm="1">
        <f t="array" ref="L589">SUM(_xlfn._xlws.FILTER($D$2:$D$693,_xlfn.MAP($F$2:$F$693,_xlfn.LAMBDA(_xlpm.x,_xlpm.x=$F589))))</f>
        <v>4.8851978505129456E-4</v>
      </c>
      <c r="M589" s="3">
        <f t="shared" si="116"/>
        <v>1</v>
      </c>
      <c r="N589" s="3">
        <f t="shared" si="117"/>
        <v>0.2342468675289098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~ntru~ : [ntʁʊ]</v>
      </c>
      <c r="B590" s="2">
        <v>1</v>
      </c>
      <c r="C590" s="1" t="s">
        <v>205</v>
      </c>
      <c r="D590" s="3">
        <f t="shared" si="109"/>
        <v>4.8851978505129456E-4</v>
      </c>
      <c r="E590" s="3" t="str">
        <f t="shared" si="110"/>
        <v>~ntru~</v>
      </c>
      <c r="F590" s="3" t="str">
        <f t="shared" si="111"/>
        <v>[ntʁʊ]</v>
      </c>
      <c r="G590" s="5">
        <f t="shared" si="112"/>
        <v>4</v>
      </c>
      <c r="H590" s="5">
        <f t="shared" si="113"/>
        <v>4</v>
      </c>
      <c r="I590" s="5">
        <f t="shared" si="114"/>
        <v>4</v>
      </c>
      <c r="J590" s="3" cm="1">
        <f t="array" ref="J590">SUM(_xlfn._xlws.FILTER($D$2:$D$693,_xlfn.MAP($E$2:$E$693,_xlfn.LAMBDA(_xlpm.x,_xlpm.x=$E590))))</f>
        <v>4.8851978505129456E-4</v>
      </c>
      <c r="K590" s="3">
        <f t="shared" si="115"/>
        <v>1</v>
      </c>
      <c r="L590" s="3" cm="1">
        <f t="array" ref="L590">SUM(_xlfn._xlws.FILTER($D$2:$D$693,_xlfn.MAP($F$2:$F$693,_xlfn.LAMBDA(_xlpm.x,_xlpm.x=$F590))))</f>
        <v>4.8851978505129456E-4</v>
      </c>
      <c r="M590" s="3">
        <f t="shared" si="116"/>
        <v>1</v>
      </c>
      <c r="N590" s="3">
        <f t="shared" si="117"/>
        <v>0.2342468675289098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~nsel~ : [nzl]</v>
      </c>
      <c r="B591" s="2">
        <v>1</v>
      </c>
      <c r="C591" s="1" t="s">
        <v>208</v>
      </c>
      <c r="D591" s="3">
        <f t="shared" si="109"/>
        <v>4.8851978505129456E-4</v>
      </c>
      <c r="E591" s="1" t="str">
        <f t="shared" si="110"/>
        <v>~nsel~</v>
      </c>
      <c r="F591" s="1" t="str">
        <f t="shared" si="111"/>
        <v>[nzl]</v>
      </c>
      <c r="G591" s="5">
        <f t="shared" si="112"/>
        <v>4</v>
      </c>
      <c r="H591" s="5">
        <f t="shared" si="113"/>
        <v>3</v>
      </c>
      <c r="I591" s="5">
        <f t="shared" si="114"/>
        <v>4</v>
      </c>
      <c r="J591" s="3" cm="1">
        <f t="array" ref="J591">SUM(_xlfn._xlws.FILTER($D$2:$D$693,_xlfn.MAP($E$2:$E$693,_xlfn.LAMBDA(_xlpm.x,_xlpm.x=$E591))))</f>
        <v>4.8851978505129456E-4</v>
      </c>
      <c r="K591" s="3">
        <f t="shared" si="115"/>
        <v>1</v>
      </c>
      <c r="L591" s="3" cm="1">
        <f t="array" ref="L591">SUM(_xlfn._xlws.FILTER($D$2:$D$693,_xlfn.MAP($F$2:$F$693,_xlfn.LAMBDA(_xlpm.x,_xlpm.x=$F591))))</f>
        <v>4.8851978505129456E-4</v>
      </c>
      <c r="M591" s="3">
        <f t="shared" si="116"/>
        <v>1</v>
      </c>
      <c r="N591" s="3">
        <f t="shared" si="117"/>
        <v>0.21041093737452468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~nner~ : [nɐ]</v>
      </c>
      <c r="B592" s="2">
        <v>1</v>
      </c>
      <c r="C592" s="1" t="s">
        <v>211</v>
      </c>
      <c r="D592" s="3">
        <f t="shared" si="109"/>
        <v>4.8851978505129456E-4</v>
      </c>
      <c r="E592" s="3" t="str">
        <f t="shared" si="110"/>
        <v>~nner~</v>
      </c>
      <c r="F592" s="3" t="str">
        <f t="shared" si="111"/>
        <v>[nɐ]</v>
      </c>
      <c r="G592" s="5">
        <f t="shared" si="112"/>
        <v>4</v>
      </c>
      <c r="H592" s="5">
        <f t="shared" si="113"/>
        <v>2</v>
      </c>
      <c r="I592" s="5">
        <f t="shared" si="114"/>
        <v>4</v>
      </c>
      <c r="J592" s="3" cm="1">
        <f t="array" ref="J592">SUM(_xlfn._xlws.FILTER($D$2:$D$693,_xlfn.MAP($E$2:$E$693,_xlfn.LAMBDA(_xlpm.x,_xlpm.x=$E592))))</f>
        <v>4.8851978505129456E-4</v>
      </c>
      <c r="K592" s="3">
        <f t="shared" si="115"/>
        <v>1</v>
      </c>
      <c r="L592" s="3" cm="1">
        <f t="array" ref="L592">SUM(_xlfn._xlws.FILTER($D$2:$D$693,_xlfn.MAP($F$2:$F$693,_xlfn.LAMBDA(_xlpm.x,_xlpm.x=$F592))))</f>
        <v>4.8851978505129456E-4</v>
      </c>
      <c r="M592" s="3">
        <f t="shared" si="116"/>
        <v>1</v>
      </c>
      <c r="N592" s="3">
        <f t="shared" si="117"/>
        <v>0.18123811657891309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~nsch~ : [nʃ]</v>
      </c>
      <c r="B593" s="2">
        <v>1</v>
      </c>
      <c r="C593" s="1" t="s">
        <v>213</v>
      </c>
      <c r="D593" s="3">
        <f t="shared" si="109"/>
        <v>4.8851978505129456E-4</v>
      </c>
      <c r="E593" s="3" t="str">
        <f t="shared" si="110"/>
        <v>~nsch~</v>
      </c>
      <c r="F593" s="3" t="str">
        <f t="shared" si="111"/>
        <v>[nʃ]</v>
      </c>
      <c r="G593" s="5">
        <f t="shared" si="112"/>
        <v>4</v>
      </c>
      <c r="H593" s="5">
        <f t="shared" si="113"/>
        <v>2</v>
      </c>
      <c r="I593" s="5">
        <f t="shared" si="114"/>
        <v>4</v>
      </c>
      <c r="J593" s="3" cm="1">
        <f t="array" ref="J593">SUM(_xlfn._xlws.FILTER($D$2:$D$693,_xlfn.MAP($E$2:$E$693,_xlfn.LAMBDA(_xlpm.x,_xlpm.x=$E593))))</f>
        <v>4.8851978505129456E-4</v>
      </c>
      <c r="K593" s="3">
        <f t="shared" si="115"/>
        <v>1</v>
      </c>
      <c r="L593" s="3" cm="1">
        <f t="array" ref="L593">SUM(_xlfn._xlws.FILTER($D$2:$D$693,_xlfn.MAP($F$2:$F$693,_xlfn.LAMBDA(_xlpm.x,_xlpm.x=$F593))))</f>
        <v>4.8851978505129456E-4</v>
      </c>
      <c r="M593" s="3">
        <f t="shared" si="116"/>
        <v>1</v>
      </c>
      <c r="N593" s="3">
        <f t="shared" si="117"/>
        <v>0.18123811657891309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~nrei~ : [nʁaɛ]</v>
      </c>
      <c r="B594" s="2">
        <v>1</v>
      </c>
      <c r="C594" s="1" t="s">
        <v>215</v>
      </c>
      <c r="D594" s="3">
        <f t="shared" si="109"/>
        <v>4.8851978505129456E-4</v>
      </c>
      <c r="E594" s="1" t="str">
        <f t="shared" si="110"/>
        <v>~nrei~</v>
      </c>
      <c r="F594" s="1" t="str">
        <f t="shared" si="111"/>
        <v>[nʁaɛ]</v>
      </c>
      <c r="G594" s="5">
        <f t="shared" si="112"/>
        <v>4</v>
      </c>
      <c r="H594" s="5">
        <f t="shared" si="113"/>
        <v>4</v>
      </c>
      <c r="I594" s="5">
        <f t="shared" si="114"/>
        <v>4</v>
      </c>
      <c r="J594" s="3" cm="1">
        <f t="array" ref="J594">SUM(_xlfn._xlws.FILTER($D$2:$D$693,_xlfn.MAP($E$2:$E$693,_xlfn.LAMBDA(_xlpm.x,_xlpm.x=$E594))))</f>
        <v>4.8851978505129456E-4</v>
      </c>
      <c r="K594" s="3">
        <f t="shared" si="115"/>
        <v>1</v>
      </c>
      <c r="L594" s="3" cm="1">
        <f t="array" ref="L594">SUM(_xlfn._xlws.FILTER($D$2:$D$693,_xlfn.MAP($F$2:$F$693,_xlfn.LAMBDA(_xlpm.x,_xlpm.x=$F594))))</f>
        <v>4.8851978505129456E-4</v>
      </c>
      <c r="M594" s="3">
        <f t="shared" si="116"/>
        <v>1</v>
      </c>
      <c r="N594" s="3">
        <f t="shared" si="117"/>
        <v>0.2342468675289098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~pfle~ : [pfleː]</v>
      </c>
      <c r="B595" s="2">
        <v>1</v>
      </c>
      <c r="C595" s="1" t="s">
        <v>225</v>
      </c>
      <c r="D595" s="3">
        <f t="shared" si="109"/>
        <v>4.8851978505129456E-4</v>
      </c>
      <c r="E595" s="1" t="str">
        <f t="shared" si="110"/>
        <v>~pfle~</v>
      </c>
      <c r="F595" s="1" t="str">
        <f t="shared" si="111"/>
        <v>[pfleː]</v>
      </c>
      <c r="G595" s="5">
        <f t="shared" si="112"/>
        <v>4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SUM(_xlfn._xlws.FILTER($D$2:$D$693,_xlfn.MAP($E$2:$E$693,_xlfn.LAMBDA(_xlpm.x,_xlpm.x=$E595))))</f>
        <v>4.8851978505129456E-4</v>
      </c>
      <c r="K595" s="3">
        <f t="shared" si="115"/>
        <v>1</v>
      </c>
      <c r="L595" s="3" cm="1">
        <f t="array" ref="L595">SUM(_xlfn._xlws.FILTER($D$2:$D$693,_xlfn.MAP($F$2:$F$693,_xlfn.LAMBDA(_xlpm.x,_xlpm.x=$F595))))</f>
        <v>4.8851978505129456E-4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~pflü~ : [pflʏ]</v>
      </c>
      <c r="B596" s="2">
        <v>1</v>
      </c>
      <c r="C596" s="1" t="s">
        <v>589</v>
      </c>
      <c r="D596" s="3">
        <f t="shared" si="109"/>
        <v>4.8851978505129456E-4</v>
      </c>
      <c r="E596" s="1" t="str">
        <f t="shared" si="110"/>
        <v>~pflü~</v>
      </c>
      <c r="F596" s="1" t="str">
        <f t="shared" si="111"/>
        <v>[pflʏ]</v>
      </c>
      <c r="G596" s="5">
        <f t="shared" si="112"/>
        <v>4</v>
      </c>
      <c r="H596" s="5">
        <f t="shared" si="113"/>
        <v>4</v>
      </c>
      <c r="I596" s="5">
        <f t="shared" si="114"/>
        <v>4</v>
      </c>
      <c r="J596" s="3" cm="1">
        <f t="array" ref="J596">SUM(_xlfn._xlws.FILTER($D$2:$D$693,_xlfn.MAP($E$2:$E$693,_xlfn.LAMBDA(_xlpm.x,_xlpm.x=$E596))))</f>
        <v>4.8851978505129456E-4</v>
      </c>
      <c r="K596" s="3">
        <f t="shared" si="115"/>
        <v>1</v>
      </c>
      <c r="L596" s="3" cm="1">
        <f t="array" ref="L596">SUM(_xlfn._xlws.FILTER($D$2:$D$693,_xlfn.MAP($F$2:$F$693,_xlfn.LAMBDA(_xlpm.x,_xlpm.x=$F596))))</f>
        <v>4.8851978505129456E-4</v>
      </c>
      <c r="M596" s="3">
        <f t="shared" si="116"/>
        <v>1</v>
      </c>
      <c r="N596" s="3">
        <f t="shared" si="117"/>
        <v>0.2342468675289098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~plei~ : [plaɛ]</v>
      </c>
      <c r="B597" s="2">
        <v>1</v>
      </c>
      <c r="C597" s="1" t="s">
        <v>592</v>
      </c>
      <c r="D597" s="3">
        <f t="shared" si="109"/>
        <v>4.8851978505129456E-4</v>
      </c>
      <c r="E597" s="1" t="str">
        <f t="shared" si="110"/>
        <v>~plei~</v>
      </c>
      <c r="F597" s="1" t="str">
        <f t="shared" si="111"/>
        <v>[plaɛ]</v>
      </c>
      <c r="G597" s="5">
        <f t="shared" si="112"/>
        <v>4</v>
      </c>
      <c r="H597" s="5">
        <f t="shared" si="113"/>
        <v>4</v>
      </c>
      <c r="I597" s="5">
        <f t="shared" si="114"/>
        <v>4</v>
      </c>
      <c r="J597" s="3" cm="1">
        <f t="array" ref="J597">SUM(_xlfn._xlws.FILTER($D$2:$D$693,_xlfn.MAP($E$2:$E$693,_xlfn.LAMBDA(_xlpm.x,_xlpm.x=$E597))))</f>
        <v>4.8851978505129456E-4</v>
      </c>
      <c r="K597" s="3">
        <f t="shared" si="115"/>
        <v>1</v>
      </c>
      <c r="L597" s="3" cm="1">
        <f t="array" ref="L597">SUM(_xlfn._xlws.FILTER($D$2:$D$693,_xlfn.MAP($F$2:$F$693,_xlfn.LAMBDA(_xlpm.x,_xlpm.x=$F597))))</f>
        <v>4.8851978505129456E-4</v>
      </c>
      <c r="M597" s="3">
        <f t="shared" si="116"/>
        <v>1</v>
      </c>
      <c r="N597" s="3">
        <f t="shared" si="117"/>
        <v>0.2342468675289098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~bsta~ : [psta]</v>
      </c>
      <c r="B598" s="2">
        <v>1</v>
      </c>
      <c r="C598" s="1" t="s">
        <v>233</v>
      </c>
      <c r="D598" s="3">
        <f t="shared" si="109"/>
        <v>4.8851978505129456E-4</v>
      </c>
      <c r="E598" s="1" t="str">
        <f t="shared" si="110"/>
        <v>~bsta~</v>
      </c>
      <c r="F598" s="1" t="str">
        <f t="shared" si="111"/>
        <v>[psta]</v>
      </c>
      <c r="G598" s="5">
        <f t="shared" si="112"/>
        <v>4</v>
      </c>
      <c r="H598" s="5">
        <f t="shared" si="113"/>
        <v>4</v>
      </c>
      <c r="I598" s="5">
        <f t="shared" si="114"/>
        <v>4</v>
      </c>
      <c r="J598" s="3" cm="1">
        <f t="array" ref="J598">SUM(_xlfn._xlws.FILTER($D$2:$D$693,_xlfn.MAP($E$2:$E$693,_xlfn.LAMBDA(_xlpm.x,_xlpm.x=$E598))))</f>
        <v>4.8851978505129456E-4</v>
      </c>
      <c r="K598" s="3">
        <f t="shared" si="115"/>
        <v>1</v>
      </c>
      <c r="L598" s="3" cm="1">
        <f t="array" ref="L598">SUM(_xlfn._xlws.FILTER($D$2:$D$693,_xlfn.MAP($F$2:$F$693,_xlfn.LAMBDA(_xlpm.x,_xlpm.x=$F598))))</f>
        <v>4.8851978505129456E-4</v>
      </c>
      <c r="M598" s="3">
        <f t="shared" si="116"/>
        <v>1</v>
      </c>
      <c r="N598" s="3">
        <f t="shared" si="117"/>
        <v>0.2342468675289098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~ssie~ : [siː]</v>
      </c>
      <c r="B599" s="2">
        <v>1</v>
      </c>
      <c r="C599" s="1" t="s">
        <v>598</v>
      </c>
      <c r="D599" s="3">
        <f t="shared" si="109"/>
        <v>4.8851978505129456E-4</v>
      </c>
      <c r="E599" s="1" t="str">
        <f t="shared" si="110"/>
        <v>~ssie~</v>
      </c>
      <c r="F599" s="1" t="str">
        <f t="shared" si="111"/>
        <v>[siː]</v>
      </c>
      <c r="G599" s="5">
        <f t="shared" si="112"/>
        <v>4</v>
      </c>
      <c r="H599" s="5">
        <f t="shared" si="113"/>
        <v>3</v>
      </c>
      <c r="I599" s="5">
        <f t="shared" si="114"/>
        <v>4</v>
      </c>
      <c r="J599" s="3" cm="1">
        <f t="array" ref="J599">SUM(_xlfn._xlws.FILTER($D$2:$D$693,_xlfn.MAP($E$2:$E$693,_xlfn.LAMBDA(_xlpm.x,_xlpm.x=$E599))))</f>
        <v>4.8851978505129456E-4</v>
      </c>
      <c r="K599" s="3">
        <f t="shared" si="115"/>
        <v>1</v>
      </c>
      <c r="L599" s="3" cm="1">
        <f t="array" ref="L599">SUM(_xlfn._xlws.FILTER($D$2:$D$693,_xlfn.MAP($F$2:$F$693,_xlfn.LAMBDA(_xlpm.x,_xlpm.x=$F599))))</f>
        <v>4.8851978505129456E-4</v>
      </c>
      <c r="M599" s="3">
        <f t="shared" si="116"/>
        <v>1</v>
      </c>
      <c r="N599" s="3">
        <f t="shared" si="117"/>
        <v>0.21041093737452468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~skla~ : [sklaː]</v>
      </c>
      <c r="B600" s="2">
        <v>1</v>
      </c>
      <c r="C600" s="1" t="s">
        <v>599</v>
      </c>
      <c r="D600" s="3">
        <f t="shared" si="109"/>
        <v>4.8851978505129456E-4</v>
      </c>
      <c r="E600" s="3" t="str">
        <f t="shared" si="110"/>
        <v>~skla~</v>
      </c>
      <c r="F600" s="3" t="str">
        <f t="shared" si="111"/>
        <v>[sklaː]</v>
      </c>
      <c r="G600" s="5">
        <f t="shared" si="112"/>
        <v>4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SUM(_xlfn._xlws.FILTER($D$2:$D$693,_xlfn.MAP($E$2:$E$693,_xlfn.LAMBDA(_xlpm.x,_xlpm.x=$E600))))</f>
        <v>4.8851978505129456E-4</v>
      </c>
      <c r="K600" s="3">
        <f t="shared" si="115"/>
        <v>1</v>
      </c>
      <c r="L600" s="3" cm="1">
        <f t="array" ref="L600">SUM(_xlfn._xlws.FILTER($D$2:$D$693,_xlfn.MAP($F$2:$F$693,_xlfn.LAMBDA(_xlpm.x,_xlpm.x=$F600))))</f>
        <v>4.8851978505129456E-4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~ssel~ : [sl]</v>
      </c>
      <c r="B601" s="2">
        <v>1</v>
      </c>
      <c r="C601" s="1" t="s">
        <v>601</v>
      </c>
      <c r="D601" s="3">
        <f t="shared" si="109"/>
        <v>4.8851978505129456E-4</v>
      </c>
      <c r="E601" s="1" t="str">
        <f t="shared" si="110"/>
        <v>~ssel~</v>
      </c>
      <c r="F601" s="1" t="str">
        <f t="shared" si="111"/>
        <v>[sl]</v>
      </c>
      <c r="G601" s="5">
        <f t="shared" si="112"/>
        <v>4</v>
      </c>
      <c r="H601" s="5">
        <f t="shared" si="113"/>
        <v>2</v>
      </c>
      <c r="I601" s="5">
        <f t="shared" si="114"/>
        <v>4</v>
      </c>
      <c r="J601" s="3" cm="1">
        <f t="array" ref="J601">SUM(_xlfn._xlws.FILTER($D$2:$D$693,_xlfn.MAP($E$2:$E$693,_xlfn.LAMBDA(_xlpm.x,_xlpm.x=$E601))))</f>
        <v>4.8851978505129456E-4</v>
      </c>
      <c r="K601" s="3">
        <f t="shared" si="115"/>
        <v>1</v>
      </c>
      <c r="L601" s="3" cm="1">
        <f t="array" ref="L601">SUM(_xlfn._xlws.FILTER($D$2:$D$693,_xlfn.MAP($F$2:$F$693,_xlfn.LAMBDA(_xlpm.x,_xlpm.x=$F601))))</f>
        <v>4.8851978505129456E-4</v>
      </c>
      <c r="M601" s="3">
        <f t="shared" si="116"/>
        <v>1</v>
      </c>
      <c r="N601" s="3">
        <f t="shared" si="117"/>
        <v>0.18123811657891309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~sten~ : [stn]</v>
      </c>
      <c r="B602" s="2">
        <v>3</v>
      </c>
      <c r="C602" s="1" t="s">
        <v>247</v>
      </c>
      <c r="D602" s="3">
        <f t="shared" si="109"/>
        <v>1.4655593551538837E-3</v>
      </c>
      <c r="E602" s="3" t="str">
        <f t="shared" si="110"/>
        <v>~sten~</v>
      </c>
      <c r="F602" s="3" t="str">
        <f t="shared" si="111"/>
        <v>[stn]</v>
      </c>
      <c r="G602" s="5">
        <f t="shared" si="112"/>
        <v>4</v>
      </c>
      <c r="H602" s="5">
        <f t="shared" si="113"/>
        <v>3</v>
      </c>
      <c r="I602" s="5">
        <f t="shared" si="114"/>
        <v>4</v>
      </c>
      <c r="J602" s="3" cm="1">
        <f t="array" ref="J602">SUM(_xlfn._xlws.FILTER($D$2:$D$693,_xlfn.MAP($E$2:$E$693,_xlfn.LAMBDA(_xlpm.x,_xlpm.x=$E602))))</f>
        <v>1.4655593551538837E-3</v>
      </c>
      <c r="K602" s="3">
        <f t="shared" si="115"/>
        <v>1</v>
      </c>
      <c r="L602" s="3" cm="1">
        <f t="array" ref="L602">SUM(_xlfn._xlws.FILTER($D$2:$D$693,_xlfn.MAP($F$2:$F$693,_xlfn.LAMBDA(_xlpm.x,_xlpm.x=$F602))))</f>
        <v>1.4655593551538837E-3</v>
      </c>
      <c r="M602" s="3">
        <f t="shared" si="116"/>
        <v>1</v>
      </c>
      <c r="N602" s="3">
        <f t="shared" si="117"/>
        <v>0.42082187474904936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~ster~ : [stɐ]</v>
      </c>
      <c r="B603" s="2">
        <v>3</v>
      </c>
      <c r="C603" s="1" t="s">
        <v>249</v>
      </c>
      <c r="D603" s="3">
        <f t="shared" si="109"/>
        <v>1.4655593551538837E-3</v>
      </c>
      <c r="E603" s="3" t="str">
        <f t="shared" si="110"/>
        <v>~ster~</v>
      </c>
      <c r="F603" s="3" t="str">
        <f t="shared" si="111"/>
        <v>[stɐ]</v>
      </c>
      <c r="G603" s="5">
        <f t="shared" si="112"/>
        <v>4</v>
      </c>
      <c r="H603" s="5">
        <f t="shared" si="113"/>
        <v>3</v>
      </c>
      <c r="I603" s="5">
        <f t="shared" si="114"/>
        <v>4</v>
      </c>
      <c r="J603" s="3" cm="1">
        <f t="array" ref="J603">SUM(_xlfn._xlws.FILTER($D$2:$D$693,_xlfn.MAP($E$2:$E$693,_xlfn.LAMBDA(_xlpm.x,_xlpm.x=$E603))))</f>
        <v>1.4655593551538837E-3</v>
      </c>
      <c r="K603" s="3">
        <f t="shared" si="115"/>
        <v>1</v>
      </c>
      <c r="L603" s="3" cm="1">
        <f t="array" ref="L603">SUM(_xlfn._xlws.FILTER($D$2:$D$693,_xlfn.MAP($F$2:$F$693,_xlfn.LAMBDA(_xlpm.x,_xlpm.x=$F603))))</f>
        <v>1.4655593551538837E-3</v>
      </c>
      <c r="M603" s="3">
        <f t="shared" si="116"/>
        <v>1</v>
      </c>
      <c r="N603" s="3">
        <f t="shared" si="117"/>
        <v>0.42082187474904936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~stre~ : [stʁɛ]</v>
      </c>
      <c r="B604" s="2">
        <v>1</v>
      </c>
      <c r="C604" s="1" t="s">
        <v>252</v>
      </c>
      <c r="D604" s="3">
        <f t="shared" si="109"/>
        <v>4.8851978505129456E-4</v>
      </c>
      <c r="E604" s="1" t="str">
        <f t="shared" si="110"/>
        <v>~stre~</v>
      </c>
      <c r="F604" s="1" t="str">
        <f t="shared" si="111"/>
        <v>[stʁɛ]</v>
      </c>
      <c r="G604" s="5">
        <f t="shared" si="112"/>
        <v>4</v>
      </c>
      <c r="H604" s="5">
        <f t="shared" si="113"/>
        <v>4</v>
      </c>
      <c r="I604" s="5">
        <f t="shared" si="114"/>
        <v>4</v>
      </c>
      <c r="J604" s="3" cm="1">
        <f t="array" ref="J604">SUM(_xlfn._xlws.FILTER($D$2:$D$693,_xlfn.MAP($E$2:$E$693,_xlfn.LAMBDA(_xlpm.x,_xlpm.x=$E604))))</f>
        <v>4.8851978505129456E-4</v>
      </c>
      <c r="K604" s="3">
        <f t="shared" si="115"/>
        <v>1</v>
      </c>
      <c r="L604" s="3" cm="1">
        <f t="array" ref="L604">SUM(_xlfn._xlws.FILTER($D$2:$D$693,_xlfn.MAP($F$2:$F$693,_xlfn.LAMBDA(_xlpm.x,_xlpm.x=$F604))))</f>
        <v>4.8851978505129456E-4</v>
      </c>
      <c r="M604" s="3">
        <f t="shared" si="116"/>
        <v>1</v>
      </c>
      <c r="N604" s="3">
        <f t="shared" si="117"/>
        <v>0.2342468675289098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~dche~ : [tçe]</v>
      </c>
      <c r="B605" s="2">
        <v>1</v>
      </c>
      <c r="C605" s="1" t="s">
        <v>605</v>
      </c>
      <c r="D605" s="3">
        <f t="shared" si="109"/>
        <v>4.8851978505129456E-4</v>
      </c>
      <c r="E605" s="1" t="str">
        <f t="shared" si="110"/>
        <v>~dche~</v>
      </c>
      <c r="F605" s="1" t="str">
        <f t="shared" si="111"/>
        <v>[tçe]</v>
      </c>
      <c r="G605" s="5">
        <f t="shared" si="112"/>
        <v>4</v>
      </c>
      <c r="H605" s="5">
        <f t="shared" si="113"/>
        <v>3</v>
      </c>
      <c r="I605" s="5">
        <f t="shared" si="114"/>
        <v>4</v>
      </c>
      <c r="J605" s="3" cm="1">
        <f t="array" ref="J605">SUM(_xlfn._xlws.FILTER($D$2:$D$693,_xlfn.MAP($E$2:$E$693,_xlfn.LAMBDA(_xlpm.x,_xlpm.x=$E605))))</f>
        <v>4.8851978505129456E-4</v>
      </c>
      <c r="K605" s="3">
        <f t="shared" si="115"/>
        <v>1</v>
      </c>
      <c r="L605" s="3" cm="1">
        <f t="array" ref="L605">SUM(_xlfn._xlws.FILTER($D$2:$D$693,_xlfn.MAP($F$2:$F$693,_xlfn.LAMBDA(_xlpm.x,_xlpm.x=$F605))))</f>
        <v>4.8851978505129456E-4</v>
      </c>
      <c r="M605" s="3">
        <f t="shared" si="116"/>
        <v>1</v>
      </c>
      <c r="N605" s="3">
        <f t="shared" si="117"/>
        <v>0.21041093737452468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~tier~ : [tiːɐ]</v>
      </c>
      <c r="B606" s="2">
        <v>1</v>
      </c>
      <c r="C606" s="1" t="s">
        <v>263</v>
      </c>
      <c r="D606" s="3">
        <f t="shared" si="109"/>
        <v>4.8851978505129456E-4</v>
      </c>
      <c r="E606" s="1" t="str">
        <f t="shared" si="110"/>
        <v>~tier~</v>
      </c>
      <c r="F606" s="1" t="str">
        <f t="shared" si="111"/>
        <v>[tiːɐ]</v>
      </c>
      <c r="G606" s="5">
        <f t="shared" si="112"/>
        <v>4</v>
      </c>
      <c r="H606" s="5">
        <f t="shared" si="113"/>
        <v>4</v>
      </c>
      <c r="I606" s="5">
        <f t="shared" si="114"/>
        <v>4</v>
      </c>
      <c r="J606" s="3" cm="1">
        <f t="array" ref="J606">SUM(_xlfn._xlws.FILTER($D$2:$D$693,_xlfn.MAP($E$2:$E$693,_xlfn.LAMBDA(_xlpm.x,_xlpm.x=$E606))))</f>
        <v>4.8851978505129456E-4</v>
      </c>
      <c r="K606" s="3">
        <f t="shared" si="115"/>
        <v>1</v>
      </c>
      <c r="L606" s="3" cm="1">
        <f t="array" ref="L606">SUM(_xlfn._xlws.FILTER($D$2:$D$693,_xlfn.MAP($F$2:$F$693,_xlfn.LAMBDA(_xlpm.x,_xlpm.x=$F606))))</f>
        <v>4.8851978505129456E-4</v>
      </c>
      <c r="M606" s="3">
        <f t="shared" si="116"/>
        <v>1</v>
      </c>
      <c r="N606" s="3">
        <f t="shared" si="117"/>
        <v>0.2342468675289098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~ttel~ : [tl]</v>
      </c>
      <c r="B607" s="2">
        <v>2</v>
      </c>
      <c r="C607" s="1" t="s">
        <v>264</v>
      </c>
      <c r="D607" s="3">
        <f t="shared" si="109"/>
        <v>9.7703957010258913E-4</v>
      </c>
      <c r="E607" s="1" t="str">
        <f t="shared" si="110"/>
        <v>~ttel~</v>
      </c>
      <c r="F607" s="1" t="str">
        <f t="shared" si="111"/>
        <v>[tl]</v>
      </c>
      <c r="G607" s="5">
        <f t="shared" si="112"/>
        <v>4</v>
      </c>
      <c r="H607" s="5">
        <f t="shared" si="113"/>
        <v>2</v>
      </c>
      <c r="I607" s="5">
        <f t="shared" si="114"/>
        <v>4</v>
      </c>
      <c r="J607" s="3" cm="1">
        <f t="array" ref="J607">SUM(_xlfn._xlws.FILTER($D$2:$D$693,_xlfn.MAP($E$2:$E$693,_xlfn.LAMBDA(_xlpm.x,_xlpm.x=$E607))))</f>
        <v>9.7703957010258913E-4</v>
      </c>
      <c r="K607" s="3">
        <f t="shared" si="115"/>
        <v>1</v>
      </c>
      <c r="L607" s="3" cm="1">
        <f t="array" ref="L607">SUM(_xlfn._xlws.FILTER($D$2:$D$693,_xlfn.MAP($F$2:$F$693,_xlfn.LAMBDA(_xlpm.x,_xlpm.x=$F607))))</f>
        <v>9.7703957010258913E-4</v>
      </c>
      <c r="M607" s="3">
        <f t="shared" si="116"/>
        <v>1</v>
      </c>
      <c r="N607" s="3">
        <f t="shared" si="117"/>
        <v>0.28725561847890652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~tzli~ : [tslɪ]</v>
      </c>
      <c r="B608" s="2">
        <v>1</v>
      </c>
      <c r="C608" s="1" t="s">
        <v>274</v>
      </c>
      <c r="D608" s="3">
        <f t="shared" si="109"/>
        <v>4.8851978505129456E-4</v>
      </c>
      <c r="E608" s="3" t="str">
        <f t="shared" si="110"/>
        <v>~tzli~</v>
      </c>
      <c r="F608" s="3" t="str">
        <f t="shared" si="111"/>
        <v>[tslɪ]</v>
      </c>
      <c r="G608" s="5">
        <f t="shared" si="112"/>
        <v>4</v>
      </c>
      <c r="H608" s="5">
        <f t="shared" si="113"/>
        <v>4</v>
      </c>
      <c r="I608" s="5">
        <f t="shared" si="114"/>
        <v>4</v>
      </c>
      <c r="J608" s="3" cm="1">
        <f t="array" ref="J608">SUM(_xlfn._xlws.FILTER($D$2:$D$693,_xlfn.MAP($E$2:$E$693,_xlfn.LAMBDA(_xlpm.x,_xlpm.x=$E608))))</f>
        <v>4.8851978505129456E-4</v>
      </c>
      <c r="K608" s="3">
        <f t="shared" si="115"/>
        <v>1</v>
      </c>
      <c r="L608" s="3" cm="1">
        <f t="array" ref="L608">SUM(_xlfn._xlws.FILTER($D$2:$D$693,_xlfn.MAP($F$2:$F$693,_xlfn.LAMBDA(_xlpm.x,_xlpm.x=$F608))))</f>
        <v>4.8851978505129456E-4</v>
      </c>
      <c r="M608" s="3">
        <f t="shared" si="116"/>
        <v>1</v>
      </c>
      <c r="N608" s="3">
        <f t="shared" si="117"/>
        <v>0.2342468675289098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~tzen~ : [tsn]</v>
      </c>
      <c r="B609" s="2">
        <v>6</v>
      </c>
      <c r="C609" s="1" t="s">
        <v>275</v>
      </c>
      <c r="D609" s="3">
        <f t="shared" si="109"/>
        <v>2.9311187103077674E-3</v>
      </c>
      <c r="E609" s="1" t="str">
        <f t="shared" si="110"/>
        <v>~tzen~</v>
      </c>
      <c r="F609" s="1" t="str">
        <f t="shared" si="111"/>
        <v>[tsn]</v>
      </c>
      <c r="G609" s="5">
        <f t="shared" si="112"/>
        <v>4</v>
      </c>
      <c r="H609" s="5">
        <f t="shared" si="113"/>
        <v>3</v>
      </c>
      <c r="I609" s="5">
        <f t="shared" si="114"/>
        <v>4</v>
      </c>
      <c r="J609" s="3" cm="1">
        <f t="array" ref="J609">SUM(_xlfn._xlws.FILTER($D$2:$D$693,_xlfn.MAP($E$2:$E$693,_xlfn.LAMBDA(_xlpm.x,_xlpm.x=$E609))))</f>
        <v>2.9311187103077674E-3</v>
      </c>
      <c r="K609" s="3">
        <f t="shared" si="115"/>
        <v>1</v>
      </c>
      <c r="L609" s="3" cm="1">
        <f t="array" ref="L609">SUM(_xlfn._xlws.FILTER($D$2:$D$693,_xlfn.MAP($F$2:$F$693,_xlfn.LAMBDA(_xlpm.x,_xlpm.x=$F609))))</f>
        <v>2.9311187103077674E-3</v>
      </c>
      <c r="M609" s="3">
        <f t="shared" si="116"/>
        <v>1</v>
      </c>
      <c r="N609" s="3">
        <f t="shared" si="117"/>
        <v>0.59069818069312607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~tzte~ : [tste]</v>
      </c>
      <c r="B610" s="2">
        <v>1</v>
      </c>
      <c r="C610" s="1" t="s">
        <v>614</v>
      </c>
      <c r="D610" s="3">
        <f t="shared" si="109"/>
        <v>4.8851978505129456E-4</v>
      </c>
      <c r="E610" s="1" t="str">
        <f t="shared" si="110"/>
        <v>~tzte~</v>
      </c>
      <c r="F610" s="1" t="str">
        <f t="shared" si="111"/>
        <v>[tste]</v>
      </c>
      <c r="G610" s="5">
        <f t="shared" si="112"/>
        <v>4</v>
      </c>
      <c r="H610" s="5">
        <f t="shared" si="113"/>
        <v>4</v>
      </c>
      <c r="I610" s="5">
        <f t="shared" si="114"/>
        <v>4</v>
      </c>
      <c r="J610" s="3" cm="1">
        <f t="array" ref="J610">SUM(_xlfn._xlws.FILTER($D$2:$D$693,_xlfn.MAP($E$2:$E$693,_xlfn.LAMBDA(_xlpm.x,_xlpm.x=$E610))))</f>
        <v>4.8851978505129456E-4</v>
      </c>
      <c r="K610" s="3">
        <f t="shared" si="115"/>
        <v>1</v>
      </c>
      <c r="L610" s="3" cm="1">
        <f t="array" ref="L610">SUM(_xlfn._xlws.FILTER($D$2:$D$693,_xlfn.MAP($F$2:$F$693,_xlfn.LAMBDA(_xlpm.x,_xlpm.x=$F610))))</f>
        <v>4.8851978505129456E-4</v>
      </c>
      <c r="M610" s="3">
        <f t="shared" si="116"/>
        <v>1</v>
      </c>
      <c r="N610" s="3">
        <f t="shared" si="117"/>
        <v>0.2342468675289098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~zwei~ : [tsvaɛ]</v>
      </c>
      <c r="B611" s="2">
        <v>3</v>
      </c>
      <c r="C611" s="1" t="s">
        <v>277</v>
      </c>
      <c r="D611" s="3">
        <f t="shared" si="109"/>
        <v>1.4655593551538837E-3</v>
      </c>
      <c r="E611" s="1" t="str">
        <f t="shared" si="110"/>
        <v>~zwei~</v>
      </c>
      <c r="F611" s="1" t="str">
        <f t="shared" si="111"/>
        <v>[tsvaɛ]</v>
      </c>
      <c r="G611" s="5">
        <f t="shared" si="112"/>
        <v>4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SUM(_xlfn._xlws.FILTER($D$2:$D$693,_xlfn.MAP($E$2:$E$693,_xlfn.LAMBDA(_xlpm.x,_xlpm.x=$E611))))</f>
        <v>1.4655593551538837E-3</v>
      </c>
      <c r="K611" s="3">
        <f t="shared" si="115"/>
        <v>1</v>
      </c>
      <c r="L611" s="3" cm="1">
        <f t="array" ref="L611">SUM(_xlfn._xlws.FILTER($D$2:$D$693,_xlfn.MAP($F$2:$F$693,_xlfn.LAMBDA(_xlpm.x,_xlpm.x=$F611))))</f>
        <v>1.4655593551538837E-3</v>
      </c>
      <c r="M611" s="3">
        <f t="shared" si="116"/>
        <v>1</v>
      </c>
      <c r="N611" s="3">
        <f t="shared" si="117"/>
        <v>0.50879971864226148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~träu~ : [tʁɔœ]</v>
      </c>
      <c r="B612" s="2">
        <v>1</v>
      </c>
      <c r="C612" s="1" t="s">
        <v>626</v>
      </c>
      <c r="D612" s="3">
        <f t="shared" si="109"/>
        <v>4.8851978505129456E-4</v>
      </c>
      <c r="E612" s="3" t="str">
        <f t="shared" si="110"/>
        <v>~träu~</v>
      </c>
      <c r="F612" s="3" t="str">
        <f t="shared" si="111"/>
        <v>[tʁɔœ]</v>
      </c>
      <c r="G612" s="5">
        <f t="shared" si="112"/>
        <v>4</v>
      </c>
      <c r="H612" s="5">
        <f t="shared" si="113"/>
        <v>4</v>
      </c>
      <c r="I612" s="5">
        <f t="shared" si="114"/>
        <v>4</v>
      </c>
      <c r="J612" s="3" cm="1">
        <f t="array" ref="J612">SUM(_xlfn._xlws.FILTER($D$2:$D$693,_xlfn.MAP($E$2:$E$693,_xlfn.LAMBDA(_xlpm.x,_xlpm.x=$E612))))</f>
        <v>4.8851978505129456E-4</v>
      </c>
      <c r="K612" s="3">
        <f t="shared" si="115"/>
        <v>1</v>
      </c>
      <c r="L612" s="3" cm="1">
        <f t="array" ref="L612">SUM(_xlfn._xlws.FILTER($D$2:$D$693,_xlfn.MAP($F$2:$F$693,_xlfn.LAMBDA(_xlpm.x,_xlpm.x=$F612))))</f>
        <v>4.8851978505129456E-4</v>
      </c>
      <c r="M612" s="3">
        <f t="shared" si="116"/>
        <v>1</v>
      </c>
      <c r="N612" s="3">
        <f t="shared" si="117"/>
        <v>0.2342468675289098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~chtu~ : [xtʊ]</v>
      </c>
      <c r="B613" s="2">
        <v>1</v>
      </c>
      <c r="C613" s="1" t="s">
        <v>512</v>
      </c>
      <c r="D613" s="3">
        <f t="shared" si="109"/>
        <v>4.8851978505129456E-4</v>
      </c>
      <c r="E613" s="1" t="str">
        <f t="shared" si="110"/>
        <v>~chtu~</v>
      </c>
      <c r="F613" s="1" t="str">
        <f t="shared" si="111"/>
        <v>[xtʊ]</v>
      </c>
      <c r="G613" s="5">
        <f t="shared" si="112"/>
        <v>4</v>
      </c>
      <c r="H613" s="5">
        <f t="shared" si="113"/>
        <v>3</v>
      </c>
      <c r="I613" s="5">
        <f t="shared" si="114"/>
        <v>4</v>
      </c>
      <c r="J613" s="3" cm="1">
        <f t="array" ref="J613">SUM(_xlfn._xlws.FILTER($D$2:$D$693,_xlfn.MAP($E$2:$E$693,_xlfn.LAMBDA(_xlpm.x,_xlpm.x=$E613))))</f>
        <v>4.8851978505129456E-4</v>
      </c>
      <c r="K613" s="3">
        <f t="shared" si="115"/>
        <v>1</v>
      </c>
      <c r="L613" s="3" cm="1">
        <f t="array" ref="L613">SUM(_xlfn._xlws.FILTER($D$2:$D$693,_xlfn.MAP($F$2:$F$693,_xlfn.LAMBDA(_xlpm.x,_xlpm.x=$F613))))</f>
        <v>4.8851978505129456E-4</v>
      </c>
      <c r="M613" s="3">
        <f t="shared" si="116"/>
        <v>1</v>
      </c>
      <c r="N613" s="3">
        <f t="shared" si="117"/>
        <v>0.21041093737452468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~send~ : [znt]</v>
      </c>
      <c r="B614" s="2">
        <v>1</v>
      </c>
      <c r="C614" s="1" t="s">
        <v>635</v>
      </c>
      <c r="D614" s="3">
        <f t="shared" si="109"/>
        <v>4.8851978505129456E-4</v>
      </c>
      <c r="E614" s="1" t="str">
        <f t="shared" si="110"/>
        <v>~send~</v>
      </c>
      <c r="F614" s="1" t="str">
        <f t="shared" si="111"/>
        <v>[znt]</v>
      </c>
      <c r="G614" s="5">
        <f t="shared" si="112"/>
        <v>4</v>
      </c>
      <c r="H614" s="5">
        <f t="shared" si="113"/>
        <v>3</v>
      </c>
      <c r="I614" s="5">
        <f t="shared" si="114"/>
        <v>4</v>
      </c>
      <c r="J614" s="3" cm="1">
        <f t="array" ref="J614">SUM(_xlfn._xlws.FILTER($D$2:$D$693,_xlfn.MAP($E$2:$E$693,_xlfn.LAMBDA(_xlpm.x,_xlpm.x=$E614))))</f>
        <v>4.8851978505129456E-4</v>
      </c>
      <c r="K614" s="3">
        <f t="shared" si="115"/>
        <v>1</v>
      </c>
      <c r="L614" s="3" cm="1">
        <f t="array" ref="L614">SUM(_xlfn._xlws.FILTER($D$2:$D$693,_xlfn.MAP($F$2:$F$693,_xlfn.LAMBDA(_xlpm.x,_xlpm.x=$F614))))</f>
        <v>4.8851978505129456E-4</v>
      </c>
      <c r="M614" s="3">
        <f t="shared" si="116"/>
        <v>1</v>
      </c>
      <c r="N614" s="3">
        <f t="shared" si="117"/>
        <v>0.21041093737452468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~rbei~ : [ʁbaɛ]</v>
      </c>
      <c r="B615" s="2">
        <v>1</v>
      </c>
      <c r="C615" s="1" t="s">
        <v>491</v>
      </c>
      <c r="D615" s="3">
        <f t="shared" si="109"/>
        <v>4.8851978505129456E-4</v>
      </c>
      <c r="E615" s="3" t="str">
        <f t="shared" si="110"/>
        <v>~rbei~</v>
      </c>
      <c r="F615" s="3" t="str">
        <f t="shared" si="111"/>
        <v>[ʁbaɛ]</v>
      </c>
      <c r="G615" s="5">
        <f t="shared" si="112"/>
        <v>4</v>
      </c>
      <c r="H615" s="5">
        <f t="shared" si="113"/>
        <v>4</v>
      </c>
      <c r="I615" s="5">
        <f t="shared" si="114"/>
        <v>4</v>
      </c>
      <c r="J615" s="3" cm="1">
        <f t="array" ref="J615">SUM(_xlfn._xlws.FILTER($D$2:$D$693,_xlfn.MAP($E$2:$E$693,_xlfn.LAMBDA(_xlpm.x,_xlpm.x=$E615))))</f>
        <v>4.8851978505129456E-4</v>
      </c>
      <c r="K615" s="3">
        <f t="shared" si="115"/>
        <v>1</v>
      </c>
      <c r="L615" s="3" cm="1">
        <f t="array" ref="L615">SUM(_xlfn._xlws.FILTER($D$2:$D$693,_xlfn.MAP($F$2:$F$693,_xlfn.LAMBDA(_xlpm.x,_xlpm.x=$F615))))</f>
        <v>4.8851978505129456E-4</v>
      </c>
      <c r="M615" s="3">
        <f t="shared" si="116"/>
        <v>1</v>
      </c>
      <c r="N615" s="3">
        <f t="shared" si="117"/>
        <v>0.2342468675289098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~rben~ : [ʁbm]</v>
      </c>
      <c r="B616" s="2">
        <v>1</v>
      </c>
      <c r="C616" s="1" t="s">
        <v>640</v>
      </c>
      <c r="D616" s="3">
        <f t="shared" si="109"/>
        <v>4.8851978505129456E-4</v>
      </c>
      <c r="E616" s="1" t="str">
        <f t="shared" si="110"/>
        <v>~rben~</v>
      </c>
      <c r="F616" s="1" t="str">
        <f t="shared" si="111"/>
        <v>[ʁbm]</v>
      </c>
      <c r="G616" s="5">
        <f t="shared" si="112"/>
        <v>4</v>
      </c>
      <c r="H616" s="5">
        <f t="shared" si="113"/>
        <v>3</v>
      </c>
      <c r="I616" s="5">
        <f t="shared" si="114"/>
        <v>4</v>
      </c>
      <c r="J616" s="3" cm="1">
        <f t="array" ref="J616">SUM(_xlfn._xlws.FILTER($D$2:$D$693,_xlfn.MAP($E$2:$E$693,_xlfn.LAMBDA(_xlpm.x,_xlpm.x=$E616))))</f>
        <v>4.8851978505129456E-4</v>
      </c>
      <c r="K616" s="3">
        <f t="shared" si="115"/>
        <v>1</v>
      </c>
      <c r="L616" s="3" cm="1">
        <f t="array" ref="L616">SUM(_xlfn._xlws.FILTER($D$2:$D$693,_xlfn.MAP($F$2:$F$693,_xlfn.LAMBDA(_xlpm.x,_xlpm.x=$F616))))</f>
        <v>4.8851978505129456E-4</v>
      </c>
      <c r="M616" s="3">
        <f t="shared" si="116"/>
        <v>1</v>
      </c>
      <c r="N616" s="3">
        <f t="shared" si="117"/>
        <v>0.21041093737452468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~rden~ : [ʁdn]</v>
      </c>
      <c r="B617" s="2">
        <v>1</v>
      </c>
      <c r="C617" s="1" t="s">
        <v>642</v>
      </c>
      <c r="D617" s="3">
        <f t="shared" si="109"/>
        <v>4.8851978505129456E-4</v>
      </c>
      <c r="E617" s="1" t="str">
        <f t="shared" si="110"/>
        <v>~rden~</v>
      </c>
      <c r="F617" s="1" t="str">
        <f t="shared" si="111"/>
        <v>[ʁdn]</v>
      </c>
      <c r="G617" s="5">
        <f t="shared" si="112"/>
        <v>4</v>
      </c>
      <c r="H617" s="5">
        <f t="shared" si="113"/>
        <v>3</v>
      </c>
      <c r="I617" s="5">
        <f t="shared" si="114"/>
        <v>4</v>
      </c>
      <c r="J617" s="3" cm="1">
        <f t="array" ref="J617">SUM(_xlfn._xlws.FILTER($D$2:$D$693,_xlfn.MAP($E$2:$E$693,_xlfn.LAMBDA(_xlpm.x,_xlpm.x=$E617))))</f>
        <v>4.8851978505129456E-4</v>
      </c>
      <c r="K617" s="3">
        <f t="shared" si="115"/>
        <v>1</v>
      </c>
      <c r="L617" s="3" cm="1">
        <f t="array" ref="L617">SUM(_xlfn._xlws.FILTER($D$2:$D$693,_xlfn.MAP($F$2:$F$693,_xlfn.LAMBDA(_xlpm.x,_xlpm.x=$F617))))</f>
        <v>4.8851978505129456E-4</v>
      </c>
      <c r="M617" s="3">
        <f t="shared" si="116"/>
        <v>1</v>
      </c>
      <c r="N617" s="3">
        <f t="shared" si="117"/>
        <v>0.21041093737452468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~rder~ : [ʁdɐ]</v>
      </c>
      <c r="B618" s="2">
        <v>2</v>
      </c>
      <c r="C618" s="1" t="s">
        <v>492</v>
      </c>
      <c r="D618" s="3">
        <f t="shared" si="109"/>
        <v>9.7703957010258913E-4</v>
      </c>
      <c r="E618" s="1" t="str">
        <f t="shared" si="110"/>
        <v>~rder~</v>
      </c>
      <c r="F618" s="1" t="str">
        <f t="shared" si="111"/>
        <v>[ʁdɐ]</v>
      </c>
      <c r="G618" s="5">
        <f t="shared" si="112"/>
        <v>4</v>
      </c>
      <c r="H618" s="5">
        <f t="shared" si="113"/>
        <v>3</v>
      </c>
      <c r="I618" s="5">
        <f t="shared" si="114"/>
        <v>4</v>
      </c>
      <c r="J618" s="3" cm="1">
        <f t="array" ref="J618">SUM(_xlfn._xlws.FILTER($D$2:$D$693,_xlfn.MAP($E$2:$E$693,_xlfn.LAMBDA(_xlpm.x,_xlpm.x=$E618))))</f>
        <v>9.7703957010258913E-4</v>
      </c>
      <c r="K618" s="3">
        <f t="shared" si="115"/>
        <v>1</v>
      </c>
      <c r="L618" s="3" cm="1">
        <f t="array" ref="L618">SUM(_xlfn._xlws.FILTER($D$2:$D$693,_xlfn.MAP($F$2:$F$693,_xlfn.LAMBDA(_xlpm.x,_xlpm.x=$F618))))</f>
        <v>9.7703957010258913E-4</v>
      </c>
      <c r="M618" s="3">
        <f t="shared" si="116"/>
        <v>1</v>
      </c>
      <c r="N618" s="3">
        <f t="shared" si="117"/>
        <v>0.33349344548020921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~rfen~ : [ʁfn]</v>
      </c>
      <c r="B619" s="2">
        <v>1</v>
      </c>
      <c r="C619" s="1" t="s">
        <v>645</v>
      </c>
      <c r="D619" s="3">
        <f t="shared" si="109"/>
        <v>4.8851978505129456E-4</v>
      </c>
      <c r="E619" s="3" t="str">
        <f t="shared" si="110"/>
        <v>~rfen~</v>
      </c>
      <c r="F619" s="3" t="str">
        <f t="shared" si="111"/>
        <v>[ʁfn]</v>
      </c>
      <c r="G619" s="5">
        <f t="shared" si="112"/>
        <v>4</v>
      </c>
      <c r="H619" s="5">
        <f t="shared" si="113"/>
        <v>3</v>
      </c>
      <c r="I619" s="5">
        <f t="shared" si="114"/>
        <v>4</v>
      </c>
      <c r="J619" s="3" cm="1">
        <f t="array" ref="J619">SUM(_xlfn._xlws.FILTER($D$2:$D$693,_xlfn.MAP($E$2:$E$693,_xlfn.LAMBDA(_xlpm.x,_xlpm.x=$E619))))</f>
        <v>4.8851978505129456E-4</v>
      </c>
      <c r="K619" s="3">
        <f t="shared" si="115"/>
        <v>1</v>
      </c>
      <c r="L619" s="3" cm="1">
        <f t="array" ref="L619">SUM(_xlfn._xlws.FILTER($D$2:$D$693,_xlfn.MAP($F$2:$F$693,_xlfn.LAMBDA(_xlpm.x,_xlpm.x=$F619))))</f>
        <v>4.8851978505129456E-4</v>
      </c>
      <c r="M619" s="3">
        <f t="shared" si="116"/>
        <v>1</v>
      </c>
      <c r="N619" s="3">
        <f t="shared" si="117"/>
        <v>0.21041093737452468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~nkel~ : [ŋkl]</v>
      </c>
      <c r="B620" s="2">
        <v>1</v>
      </c>
      <c r="C620" s="1" t="s">
        <v>652</v>
      </c>
      <c r="D620" s="3">
        <f t="shared" si="109"/>
        <v>4.8851978505129456E-4</v>
      </c>
      <c r="E620" s="3" t="str">
        <f t="shared" si="110"/>
        <v>~nkel~</v>
      </c>
      <c r="F620" s="3" t="str">
        <f t="shared" si="111"/>
        <v>[ŋkl]</v>
      </c>
      <c r="G620" s="5">
        <f t="shared" si="112"/>
        <v>4</v>
      </c>
      <c r="H620" s="5">
        <f t="shared" si="113"/>
        <v>3</v>
      </c>
      <c r="I620" s="5">
        <f t="shared" si="114"/>
        <v>4</v>
      </c>
      <c r="J620" s="3" cm="1">
        <f t="array" ref="J620">SUM(_xlfn._xlws.FILTER($D$2:$D$693,_xlfn.MAP($E$2:$E$693,_xlfn.LAMBDA(_xlpm.x,_xlpm.x=$E620))))</f>
        <v>4.8851978505129456E-4</v>
      </c>
      <c r="K620" s="3">
        <f t="shared" si="115"/>
        <v>1</v>
      </c>
      <c r="L620" s="3" cm="1">
        <f t="array" ref="L620">SUM(_xlfn._xlws.FILTER($D$2:$D$693,_xlfn.MAP($F$2:$F$693,_xlfn.LAMBDA(_xlpm.x,_xlpm.x=$F620))))</f>
        <v>4.8851978505129456E-4</v>
      </c>
      <c r="M620" s="3">
        <f t="shared" si="116"/>
        <v>1</v>
      </c>
      <c r="N620" s="3">
        <f t="shared" si="117"/>
        <v>0.21041093737452468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~nken~ : [ŋkŋ]</v>
      </c>
      <c r="B621" s="2">
        <v>2</v>
      </c>
      <c r="C621" s="1" t="s">
        <v>360</v>
      </c>
      <c r="D621" s="3">
        <f t="shared" si="109"/>
        <v>9.7703957010258913E-4</v>
      </c>
      <c r="E621" s="1" t="str">
        <f t="shared" si="110"/>
        <v>~nken~</v>
      </c>
      <c r="F621" s="1" t="str">
        <f t="shared" si="111"/>
        <v>[ŋkŋ]</v>
      </c>
      <c r="G621" s="5">
        <f t="shared" si="112"/>
        <v>4</v>
      </c>
      <c r="H621" s="5">
        <f t="shared" si="113"/>
        <v>3</v>
      </c>
      <c r="I621" s="5">
        <f t="shared" si="114"/>
        <v>4</v>
      </c>
      <c r="J621" s="3" cm="1">
        <f t="array" ref="J621">SUM(_xlfn._xlws.FILTER($D$2:$D$693,_xlfn.MAP($E$2:$E$693,_xlfn.LAMBDA(_xlpm.x,_xlpm.x=$E621))))</f>
        <v>9.7703957010258913E-4</v>
      </c>
      <c r="K621" s="3">
        <f t="shared" si="115"/>
        <v>1</v>
      </c>
      <c r="L621" s="3" cm="1">
        <f t="array" ref="L621">SUM(_xlfn._xlws.FILTER($D$2:$D$693,_xlfn.MAP($F$2:$F$693,_xlfn.LAMBDA(_xlpm.x,_xlpm.x=$F621))))</f>
        <v>9.7703957010258913E-4</v>
      </c>
      <c r="M621" s="3">
        <f t="shared" si="116"/>
        <v>1</v>
      </c>
      <c r="N621" s="3">
        <f t="shared" si="117"/>
        <v>0.33349344548020921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~rken~ : [ʁkŋ]</v>
      </c>
      <c r="B622" s="2">
        <v>1</v>
      </c>
      <c r="C622" s="1" t="s">
        <v>653</v>
      </c>
      <c r="D622" s="3">
        <f t="shared" si="109"/>
        <v>4.8851978505129456E-4</v>
      </c>
      <c r="E622" s="3" t="str">
        <f t="shared" si="110"/>
        <v>~rken~</v>
      </c>
      <c r="F622" s="3" t="str">
        <f t="shared" si="111"/>
        <v>[ʁkŋ]</v>
      </c>
      <c r="G622" s="5">
        <f t="shared" si="112"/>
        <v>4</v>
      </c>
      <c r="H622" s="5">
        <f t="shared" si="113"/>
        <v>3</v>
      </c>
      <c r="I622" s="5">
        <f t="shared" si="114"/>
        <v>4</v>
      </c>
      <c r="J622" s="3" cm="1">
        <f t="array" ref="J622">SUM(_xlfn._xlws.FILTER($D$2:$D$693,_xlfn.MAP($E$2:$E$693,_xlfn.LAMBDA(_xlpm.x,_xlpm.x=$E622))))</f>
        <v>4.8851978505129456E-4</v>
      </c>
      <c r="K622" s="3">
        <f t="shared" si="115"/>
        <v>1</v>
      </c>
      <c r="L622" s="3" cm="1">
        <f t="array" ref="L622">SUM(_xlfn._xlws.FILTER($D$2:$D$693,_xlfn.MAP($F$2:$F$693,_xlfn.LAMBDA(_xlpm.x,_xlpm.x=$F622))))</f>
        <v>4.8851978505129456E-4</v>
      </c>
      <c r="M622" s="3">
        <f t="shared" si="116"/>
        <v>1</v>
      </c>
      <c r="N622" s="3">
        <f t="shared" si="117"/>
        <v>0.21041093737452468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~glau~ : [ɡlaɔ]</v>
      </c>
      <c r="B623" s="2">
        <v>1</v>
      </c>
      <c r="C623" s="1" t="s">
        <v>363</v>
      </c>
      <c r="D623" s="3">
        <f t="shared" si="109"/>
        <v>4.8851978505129456E-4</v>
      </c>
      <c r="E623" s="1" t="str">
        <f t="shared" si="110"/>
        <v>~glau~</v>
      </c>
      <c r="F623" s="1" t="str">
        <f t="shared" si="111"/>
        <v>[ɡlaɔ]</v>
      </c>
      <c r="G623" s="5">
        <f t="shared" si="112"/>
        <v>4</v>
      </c>
      <c r="H623" s="5">
        <f t="shared" si="113"/>
        <v>4</v>
      </c>
      <c r="I623" s="5">
        <f t="shared" si="114"/>
        <v>4</v>
      </c>
      <c r="J623" s="3" cm="1">
        <f t="array" ref="J623">SUM(_xlfn._xlws.FILTER($D$2:$D$693,_xlfn.MAP($E$2:$E$693,_xlfn.LAMBDA(_xlpm.x,_xlpm.x=$E623))))</f>
        <v>4.8851978505129456E-4</v>
      </c>
      <c r="K623" s="3">
        <f t="shared" si="115"/>
        <v>1</v>
      </c>
      <c r="L623" s="3" cm="1">
        <f t="array" ref="L623">SUM(_xlfn._xlws.FILTER($D$2:$D$693,_xlfn.MAP($F$2:$F$693,_xlfn.LAMBDA(_xlpm.x,_xlpm.x=$F623))))</f>
        <v>4.8851978505129456E-4</v>
      </c>
      <c r="M623" s="3">
        <f t="shared" si="116"/>
        <v>1</v>
      </c>
      <c r="N623" s="3">
        <f t="shared" si="117"/>
        <v>0.2342468675289098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~glei~ : [ɡlaɛ]</v>
      </c>
      <c r="B624" s="2">
        <v>3</v>
      </c>
      <c r="C624" s="1" t="s">
        <v>364</v>
      </c>
      <c r="D624" s="3">
        <f t="shared" si="109"/>
        <v>1.4655593551538837E-3</v>
      </c>
      <c r="E624" s="1" t="str">
        <f t="shared" si="110"/>
        <v>~glei~</v>
      </c>
      <c r="F624" s="1" t="str">
        <f t="shared" si="111"/>
        <v>[ɡlaɛ]</v>
      </c>
      <c r="G624" s="5">
        <f t="shared" si="112"/>
        <v>4</v>
      </c>
      <c r="H624" s="5">
        <f t="shared" si="113"/>
        <v>4</v>
      </c>
      <c r="I624" s="5">
        <f t="shared" si="114"/>
        <v>4</v>
      </c>
      <c r="J624" s="3" cm="1">
        <f t="array" ref="J624">SUM(_xlfn._xlws.FILTER($D$2:$D$693,_xlfn.MAP($E$2:$E$693,_xlfn.LAMBDA(_xlpm.x,_xlpm.x=$E624))))</f>
        <v>1.4655593551538837E-3</v>
      </c>
      <c r="K624" s="3">
        <f t="shared" si="115"/>
        <v>1</v>
      </c>
      <c r="L624" s="3" cm="1">
        <f t="array" ref="L624">SUM(_xlfn._xlws.FILTER($D$2:$D$693,_xlfn.MAP($F$2:$F$693,_xlfn.LAMBDA(_xlpm.x,_xlpm.x=$F624))))</f>
        <v>1.4655593551538837E-3</v>
      </c>
      <c r="M624" s="3">
        <f t="shared" si="116"/>
        <v>1</v>
      </c>
      <c r="N624" s="3">
        <f t="shared" si="117"/>
        <v>0.4684937350578196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~geln~ : [ɡln]</v>
      </c>
      <c r="B625" s="2">
        <v>1</v>
      </c>
      <c r="C625" s="1" t="s">
        <v>365</v>
      </c>
      <c r="D625" s="3">
        <f t="shared" si="109"/>
        <v>4.8851978505129456E-4</v>
      </c>
      <c r="E625" s="1" t="str">
        <f t="shared" si="110"/>
        <v>~geln~</v>
      </c>
      <c r="F625" s="1" t="str">
        <f t="shared" si="111"/>
        <v>[ɡln]</v>
      </c>
      <c r="G625" s="5">
        <f t="shared" si="112"/>
        <v>4</v>
      </c>
      <c r="H625" s="5">
        <f t="shared" si="113"/>
        <v>3</v>
      </c>
      <c r="I625" s="5">
        <f t="shared" si="114"/>
        <v>4</v>
      </c>
      <c r="J625" s="3" cm="1">
        <f t="array" ref="J625">SUM(_xlfn._xlws.FILTER($D$2:$D$693,_xlfn.MAP($E$2:$E$693,_xlfn.LAMBDA(_xlpm.x,_xlpm.x=$E625))))</f>
        <v>4.8851978505129456E-4</v>
      </c>
      <c r="K625" s="3">
        <f t="shared" si="115"/>
        <v>1</v>
      </c>
      <c r="L625" s="3" cm="1">
        <f t="array" ref="L625">SUM(_xlfn._xlws.FILTER($D$2:$D$693,_xlfn.MAP($F$2:$F$693,_xlfn.LAMBDA(_xlpm.x,_xlpm.x=$F625))))</f>
        <v>4.8851978505129456E-4</v>
      </c>
      <c r="M625" s="3">
        <f t="shared" si="116"/>
        <v>1</v>
      </c>
      <c r="N625" s="3">
        <f t="shared" si="117"/>
        <v>0.21041093737452468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~rnte~ : [ʁnte]</v>
      </c>
      <c r="B626" s="2">
        <v>1</v>
      </c>
      <c r="C626" s="1" t="s">
        <v>661</v>
      </c>
      <c r="D626" s="3">
        <f t="shared" si="109"/>
        <v>4.8851978505129456E-4</v>
      </c>
      <c r="E626" s="1" t="str">
        <f t="shared" si="110"/>
        <v>~rnte~</v>
      </c>
      <c r="F626" s="1" t="str">
        <f t="shared" si="111"/>
        <v>[ʁnte]</v>
      </c>
      <c r="G626" s="5">
        <f t="shared" si="112"/>
        <v>4</v>
      </c>
      <c r="H626" s="5">
        <f t="shared" si="113"/>
        <v>4</v>
      </c>
      <c r="I626" s="5">
        <f t="shared" si="114"/>
        <v>4</v>
      </c>
      <c r="J626" s="3" cm="1">
        <f t="array" ref="J626">SUM(_xlfn._xlws.FILTER($D$2:$D$693,_xlfn.MAP($E$2:$E$693,_xlfn.LAMBDA(_xlpm.x,_xlpm.x=$E626))))</f>
        <v>4.8851978505129456E-4</v>
      </c>
      <c r="K626" s="3">
        <f t="shared" si="115"/>
        <v>1</v>
      </c>
      <c r="L626" s="3" cm="1">
        <f t="array" ref="L626">SUM(_xlfn._xlws.FILTER($D$2:$D$693,_xlfn.MAP($F$2:$F$693,_xlfn.LAMBDA(_xlpm.x,_xlpm.x=$F626))))</f>
        <v>4.8851978505129456E-4</v>
      </c>
      <c r="M626" s="3">
        <f t="shared" si="116"/>
        <v>1</v>
      </c>
      <c r="N626" s="3">
        <f t="shared" si="117"/>
        <v>0.2342468675289098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~schö~ : [ʃøː]</v>
      </c>
      <c r="B627" s="2">
        <v>1</v>
      </c>
      <c r="C627" s="1" t="s">
        <v>663</v>
      </c>
      <c r="D627" s="3">
        <f t="shared" si="109"/>
        <v>4.8851978505129456E-4</v>
      </c>
      <c r="E627" s="3" t="str">
        <f t="shared" si="110"/>
        <v>~schö~</v>
      </c>
      <c r="F627" s="3" t="str">
        <f t="shared" si="111"/>
        <v>[ʃøː]</v>
      </c>
      <c r="G627" s="5">
        <f t="shared" si="112"/>
        <v>4</v>
      </c>
      <c r="H627" s="5">
        <f t="shared" si="113"/>
        <v>3</v>
      </c>
      <c r="I627" s="5">
        <f t="shared" si="114"/>
        <v>4</v>
      </c>
      <c r="J627" s="3" cm="1">
        <f t="array" ref="J627">SUM(_xlfn._xlws.FILTER($D$2:$D$693,_xlfn.MAP($E$2:$E$693,_xlfn.LAMBDA(_xlpm.x,_xlpm.x=$E627))))</f>
        <v>4.8851978505129456E-4</v>
      </c>
      <c r="K627" s="3">
        <f t="shared" si="115"/>
        <v>1</v>
      </c>
      <c r="L627" s="3" cm="1">
        <f t="array" ref="L627">SUM(_xlfn._xlws.FILTER($D$2:$D$693,_xlfn.MAP($F$2:$F$693,_xlfn.LAMBDA(_xlpm.x,_xlpm.x=$F627))))</f>
        <v>4.8851978505129456E-4</v>
      </c>
      <c r="M627" s="3">
        <f t="shared" si="116"/>
        <v>1</v>
      </c>
      <c r="N627" s="3">
        <f t="shared" si="117"/>
        <v>0.21041093737452468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~spei~ : [ʃpaɛ]</v>
      </c>
      <c r="B628" s="2">
        <v>2</v>
      </c>
      <c r="C628" s="1" t="s">
        <v>378</v>
      </c>
      <c r="D628" s="3">
        <f t="shared" si="109"/>
        <v>9.7703957010258913E-4</v>
      </c>
      <c r="E628" s="3" t="str">
        <f t="shared" si="110"/>
        <v>~spei~</v>
      </c>
      <c r="F628" s="3" t="str">
        <f t="shared" si="111"/>
        <v>[ʃpaɛ]</v>
      </c>
      <c r="G628" s="5">
        <f t="shared" si="112"/>
        <v>4</v>
      </c>
      <c r="H628" s="5">
        <f t="shared" si="113"/>
        <v>4</v>
      </c>
      <c r="I628" s="5">
        <f t="shared" si="114"/>
        <v>4</v>
      </c>
      <c r="J628" s="3" cm="1">
        <f t="array" ref="J628">SUM(_xlfn._xlws.FILTER($D$2:$D$693,_xlfn.MAP($E$2:$E$693,_xlfn.LAMBDA(_xlpm.x,_xlpm.x=$E628))))</f>
        <v>9.7703957010258913E-4</v>
      </c>
      <c r="K628" s="3">
        <f t="shared" si="115"/>
        <v>1</v>
      </c>
      <c r="L628" s="3" cm="1">
        <f t="array" ref="L628">SUM(_xlfn._xlws.FILTER($D$2:$D$693,_xlfn.MAP($F$2:$F$693,_xlfn.LAMBDA(_xlpm.x,_xlpm.x=$F628))))</f>
        <v>9.7703957010258913E-4</v>
      </c>
      <c r="M628" s="3">
        <f t="shared" si="116"/>
        <v>1</v>
      </c>
      <c r="N628" s="3">
        <f t="shared" si="117"/>
        <v>0.37127250094471825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~spie~ : [ʃpiː]</v>
      </c>
      <c r="B629" s="2">
        <v>3</v>
      </c>
      <c r="C629" s="1" t="s">
        <v>379</v>
      </c>
      <c r="D629" s="3">
        <f t="shared" si="109"/>
        <v>1.4655593551538837E-3</v>
      </c>
      <c r="E629" s="1" t="str">
        <f t="shared" si="110"/>
        <v>~spie~</v>
      </c>
      <c r="F629" s="1" t="str">
        <f t="shared" si="111"/>
        <v>[ʃpiː]</v>
      </c>
      <c r="G629" s="5">
        <f t="shared" si="112"/>
        <v>4</v>
      </c>
      <c r="H629" s="5">
        <f t="shared" si="113"/>
        <v>4</v>
      </c>
      <c r="I629" s="5">
        <f t="shared" si="114"/>
        <v>4</v>
      </c>
      <c r="J629" s="3" cm="1">
        <f t="array" ref="J629">SUM(_xlfn._xlws.FILTER($D$2:$D$693,_xlfn.MAP($E$2:$E$693,_xlfn.LAMBDA(_xlpm.x,_xlpm.x=$E629))))</f>
        <v>1.4655593551538837E-3</v>
      </c>
      <c r="K629" s="3">
        <f t="shared" si="115"/>
        <v>1</v>
      </c>
      <c r="L629" s="3" cm="1">
        <f t="array" ref="L629">SUM(_xlfn._xlws.FILTER($D$2:$D$693,_xlfn.MAP($F$2:$F$693,_xlfn.LAMBDA(_xlpm.x,_xlpm.x=$F629))))</f>
        <v>1.4655593551538837E-3</v>
      </c>
      <c r="M629" s="3">
        <f t="shared" si="116"/>
        <v>1</v>
      </c>
      <c r="N629" s="3">
        <f t="shared" si="117"/>
        <v>0.4684937350578196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~rper~ : [ʁpɐ]</v>
      </c>
      <c r="B630" s="2">
        <v>1</v>
      </c>
      <c r="C630" s="1" t="s">
        <v>664</v>
      </c>
      <c r="D630" s="3">
        <f t="shared" si="109"/>
        <v>4.8851978505129456E-4</v>
      </c>
      <c r="E630" s="1" t="str">
        <f t="shared" si="110"/>
        <v>~rper~</v>
      </c>
      <c r="F630" s="1" t="str">
        <f t="shared" si="111"/>
        <v>[ʁpɐ]</v>
      </c>
      <c r="G630" s="5">
        <f t="shared" si="112"/>
        <v>4</v>
      </c>
      <c r="H630" s="5">
        <f t="shared" si="113"/>
        <v>3</v>
      </c>
      <c r="I630" s="5">
        <f t="shared" si="114"/>
        <v>4</v>
      </c>
      <c r="J630" s="3" cm="1">
        <f t="array" ref="J630">SUM(_xlfn._xlws.FILTER($D$2:$D$693,_xlfn.MAP($E$2:$E$693,_xlfn.LAMBDA(_xlpm.x,_xlpm.x=$E630))))</f>
        <v>4.8851978505129456E-4</v>
      </c>
      <c r="K630" s="3">
        <f t="shared" si="115"/>
        <v>1</v>
      </c>
      <c r="L630" s="3" cm="1">
        <f t="array" ref="L630">SUM(_xlfn._xlws.FILTER($D$2:$D$693,_xlfn.MAP($F$2:$F$693,_xlfn.LAMBDA(_xlpm.x,_xlpm.x=$F630))))</f>
        <v>4.8851978505129456E-4</v>
      </c>
      <c r="M630" s="3">
        <f t="shared" si="116"/>
        <v>1</v>
      </c>
      <c r="N630" s="3">
        <f t="shared" si="117"/>
        <v>0.21041093737452468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~spra~ : [ʃpʁaː]</v>
      </c>
      <c r="B631" s="2">
        <v>1</v>
      </c>
      <c r="C631" s="1" t="s">
        <v>665</v>
      </c>
      <c r="D631" s="3">
        <f t="shared" si="109"/>
        <v>4.8851978505129456E-4</v>
      </c>
      <c r="E631" s="1" t="str">
        <f t="shared" si="110"/>
        <v>~spra~</v>
      </c>
      <c r="F631" s="1" t="str">
        <f t="shared" si="111"/>
        <v>[ʃpʁaː]</v>
      </c>
      <c r="G631" s="5">
        <f t="shared" si="112"/>
        <v>4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SUM(_xlfn._xlws.FILTER($D$2:$D$693,_xlfn.MAP($E$2:$E$693,_xlfn.LAMBDA(_xlpm.x,_xlpm.x=$E631))))</f>
        <v>4.8851978505129456E-4</v>
      </c>
      <c r="K631" s="3">
        <f t="shared" si="115"/>
        <v>1</v>
      </c>
      <c r="L631" s="3" cm="1">
        <f t="array" ref="L631">SUM(_xlfn._xlws.FILTER($D$2:$D$693,_xlfn.MAP($F$2:$F$693,_xlfn.LAMBDA(_xlpm.x,_xlpm.x=$F631))))</f>
        <v>4.8851978505129456E-4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~spre~ : [ʃpʁɛ]</v>
      </c>
      <c r="B632" s="2">
        <v>1</v>
      </c>
      <c r="C632" s="1" t="s">
        <v>380</v>
      </c>
      <c r="D632" s="3">
        <f t="shared" si="109"/>
        <v>4.8851978505129456E-4</v>
      </c>
      <c r="E632" s="1" t="str">
        <f t="shared" si="110"/>
        <v>~spre~</v>
      </c>
      <c r="F632" s="1" t="str">
        <f t="shared" si="111"/>
        <v>[ʃpʁɛ]</v>
      </c>
      <c r="G632" s="5">
        <f t="shared" si="112"/>
        <v>4</v>
      </c>
      <c r="H632" s="5">
        <f t="shared" si="113"/>
        <v>4</v>
      </c>
      <c r="I632" s="5">
        <f t="shared" si="114"/>
        <v>4</v>
      </c>
      <c r="J632" s="3" cm="1">
        <f t="array" ref="J632">SUM(_xlfn._xlws.FILTER($D$2:$D$693,_xlfn.MAP($E$2:$E$693,_xlfn.LAMBDA(_xlpm.x,_xlpm.x=$E632))))</f>
        <v>4.8851978505129456E-4</v>
      </c>
      <c r="K632" s="3">
        <f t="shared" si="115"/>
        <v>1</v>
      </c>
      <c r="L632" s="3" cm="1">
        <f t="array" ref="L632">SUM(_xlfn._xlws.FILTER($D$2:$D$693,_xlfn.MAP($F$2:$F$693,_xlfn.LAMBDA(_xlpm.x,_xlpm.x=$F632))))</f>
        <v>4.8851978505129456E-4</v>
      </c>
      <c r="M632" s="3">
        <f t="shared" si="116"/>
        <v>1</v>
      </c>
      <c r="N632" s="3">
        <f t="shared" si="117"/>
        <v>0.2342468675289098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~spri~ : [ʃpʁɪ]</v>
      </c>
      <c r="B633" s="2">
        <v>1</v>
      </c>
      <c r="C633" s="1" t="s">
        <v>666</v>
      </c>
      <c r="D633" s="3">
        <f t="shared" si="109"/>
        <v>4.8851978505129456E-4</v>
      </c>
      <c r="E633" s="1" t="str">
        <f t="shared" si="110"/>
        <v>~spri~</v>
      </c>
      <c r="F633" s="1" t="str">
        <f t="shared" si="111"/>
        <v>[ʃpʁɪ]</v>
      </c>
      <c r="G633" s="5">
        <f t="shared" si="112"/>
        <v>4</v>
      </c>
      <c r="H633" s="5">
        <f t="shared" si="113"/>
        <v>4</v>
      </c>
      <c r="I633" s="5">
        <f t="shared" si="114"/>
        <v>4</v>
      </c>
      <c r="J633" s="3" cm="1">
        <f t="array" ref="J633">SUM(_xlfn._xlws.FILTER($D$2:$D$693,_xlfn.MAP($E$2:$E$693,_xlfn.LAMBDA(_xlpm.x,_xlpm.x=$E633))))</f>
        <v>4.8851978505129456E-4</v>
      </c>
      <c r="K633" s="3">
        <f t="shared" si="115"/>
        <v>1</v>
      </c>
      <c r="L633" s="3" cm="1">
        <f t="array" ref="L633">SUM(_xlfn._xlws.FILTER($D$2:$D$693,_xlfn.MAP($F$2:$F$693,_xlfn.LAMBDA(_xlpm.x,_xlpm.x=$F633))))</f>
        <v>4.8851978505129456E-4</v>
      </c>
      <c r="M633" s="3">
        <f t="shared" si="116"/>
        <v>1</v>
      </c>
      <c r="N633" s="3">
        <f t="shared" si="117"/>
        <v>0.2342468675289098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~spru~ : [ʃpʁʊ]</v>
      </c>
      <c r="B634" s="2">
        <v>1</v>
      </c>
      <c r="C634" s="1" t="s">
        <v>381</v>
      </c>
      <c r="D634" s="3">
        <f t="shared" si="109"/>
        <v>4.8851978505129456E-4</v>
      </c>
      <c r="E634" s="1" t="str">
        <f t="shared" si="110"/>
        <v>~spru~</v>
      </c>
      <c r="F634" s="1" t="str">
        <f t="shared" si="111"/>
        <v>[ʃpʁʊ]</v>
      </c>
      <c r="G634" s="5">
        <f t="shared" si="112"/>
        <v>4</v>
      </c>
      <c r="H634" s="5">
        <f t="shared" si="113"/>
        <v>4</v>
      </c>
      <c r="I634" s="5">
        <f t="shared" si="114"/>
        <v>4</v>
      </c>
      <c r="J634" s="3" cm="1">
        <f t="array" ref="J634">SUM(_xlfn._xlws.FILTER($D$2:$D$693,_xlfn.MAP($E$2:$E$693,_xlfn.LAMBDA(_xlpm.x,_xlpm.x=$E634))))</f>
        <v>4.8851978505129456E-4</v>
      </c>
      <c r="K634" s="3">
        <f t="shared" si="115"/>
        <v>1</v>
      </c>
      <c r="L634" s="3" cm="1">
        <f t="array" ref="L634">SUM(_xlfn._xlws.FILTER($D$2:$D$693,_xlfn.MAP($F$2:$F$693,_xlfn.LAMBDA(_xlpm.x,_xlpm.x=$F634))))</f>
        <v>4.8851978505129456E-4</v>
      </c>
      <c r="M634" s="3">
        <f t="shared" si="116"/>
        <v>1</v>
      </c>
      <c r="N634" s="3">
        <f t="shared" si="117"/>
        <v>0.2342468675289098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~ngst~ : [ŋst]</v>
      </c>
      <c r="B635" s="2">
        <v>1</v>
      </c>
      <c r="C635" s="1" t="s">
        <v>384</v>
      </c>
      <c r="D635" s="3">
        <f t="shared" si="109"/>
        <v>4.8851978505129456E-4</v>
      </c>
      <c r="E635" s="3" t="str">
        <f t="shared" si="110"/>
        <v>~ngst~</v>
      </c>
      <c r="F635" s="3" t="str">
        <f t="shared" si="111"/>
        <v>[ŋst]</v>
      </c>
      <c r="G635" s="5">
        <f t="shared" si="112"/>
        <v>4</v>
      </c>
      <c r="H635" s="5">
        <f t="shared" si="113"/>
        <v>3</v>
      </c>
      <c r="I635" s="5">
        <f t="shared" si="114"/>
        <v>4</v>
      </c>
      <c r="J635" s="3" cm="1">
        <f t="array" ref="J635">SUM(_xlfn._xlws.FILTER($D$2:$D$693,_xlfn.MAP($E$2:$E$693,_xlfn.LAMBDA(_xlpm.x,_xlpm.x=$E635))))</f>
        <v>4.8851978505129456E-4</v>
      </c>
      <c r="K635" s="3">
        <f t="shared" si="115"/>
        <v>1</v>
      </c>
      <c r="L635" s="3" cm="1">
        <f t="array" ref="L635">SUM(_xlfn._xlws.FILTER($D$2:$D$693,_xlfn.MAP($F$2:$F$693,_xlfn.LAMBDA(_xlpm.x,_xlpm.x=$F635))))</f>
        <v>4.8851978505129456E-4</v>
      </c>
      <c r="M635" s="3">
        <f t="shared" si="116"/>
        <v>1</v>
      </c>
      <c r="N635" s="3">
        <f t="shared" si="117"/>
        <v>0.21041093737452468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~rtei~ : [ʁtaɛ]</v>
      </c>
      <c r="B636" s="2">
        <v>1</v>
      </c>
      <c r="C636" s="1" t="s">
        <v>388</v>
      </c>
      <c r="D636" s="3">
        <f t="shared" si="109"/>
        <v>4.8851978505129456E-4</v>
      </c>
      <c r="E636" s="1" t="str">
        <f t="shared" si="110"/>
        <v>~rtei~</v>
      </c>
      <c r="F636" s="1" t="str">
        <f t="shared" si="111"/>
        <v>[ʁtaɛ]</v>
      </c>
      <c r="G636" s="5">
        <f t="shared" si="112"/>
        <v>4</v>
      </c>
      <c r="H636" s="5">
        <f t="shared" si="113"/>
        <v>4</v>
      </c>
      <c r="I636" s="5">
        <f t="shared" si="114"/>
        <v>4</v>
      </c>
      <c r="J636" s="3" cm="1">
        <f t="array" ref="J636">SUM(_xlfn._xlws.FILTER($D$2:$D$693,_xlfn.MAP($E$2:$E$693,_xlfn.LAMBDA(_xlpm.x,_xlpm.x=$E636))))</f>
        <v>4.8851978505129456E-4</v>
      </c>
      <c r="K636" s="3">
        <f t="shared" si="115"/>
        <v>1</v>
      </c>
      <c r="L636" s="3" cm="1">
        <f t="array" ref="L636">SUM(_xlfn._xlws.FILTER($D$2:$D$693,_xlfn.MAP($F$2:$F$693,_xlfn.LAMBDA(_xlpm.x,_xlpm.x=$F636))))</f>
        <v>4.8851978505129456E-4</v>
      </c>
      <c r="M636" s="3">
        <f t="shared" si="116"/>
        <v>1</v>
      </c>
      <c r="N636" s="3">
        <f t="shared" si="117"/>
        <v>0.2342468675289098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~stei~ : [ʃtaɛ]</v>
      </c>
      <c r="B637" s="2">
        <v>2</v>
      </c>
      <c r="C637" s="1" t="s">
        <v>502</v>
      </c>
      <c r="D637" s="3">
        <f t="shared" si="109"/>
        <v>9.7703957010258913E-4</v>
      </c>
      <c r="E637" s="3" t="str">
        <f t="shared" si="110"/>
        <v>~stei~</v>
      </c>
      <c r="F637" s="3" t="str">
        <f t="shared" si="111"/>
        <v>[ʃtaɛ]</v>
      </c>
      <c r="G637" s="5">
        <f t="shared" si="112"/>
        <v>4</v>
      </c>
      <c r="H637" s="5">
        <f t="shared" si="113"/>
        <v>4</v>
      </c>
      <c r="I637" s="5">
        <f t="shared" si="114"/>
        <v>4</v>
      </c>
      <c r="J637" s="3" cm="1">
        <f t="array" ref="J637">SUM(_xlfn._xlws.FILTER($D$2:$D$693,_xlfn.MAP($E$2:$E$693,_xlfn.LAMBDA(_xlpm.x,_xlpm.x=$E637))))</f>
        <v>9.7703957010258913E-4</v>
      </c>
      <c r="K637" s="3">
        <f t="shared" si="115"/>
        <v>1</v>
      </c>
      <c r="L637" s="3" cm="1">
        <f t="array" ref="L637">SUM(_xlfn._xlws.FILTER($D$2:$D$693,_xlfn.MAP($F$2:$F$693,_xlfn.LAMBDA(_xlpm.x,_xlpm.x=$F637))))</f>
        <v>9.7703957010258913E-4</v>
      </c>
      <c r="M637" s="3">
        <f t="shared" si="116"/>
        <v>1</v>
      </c>
      <c r="N637" s="3">
        <f t="shared" si="117"/>
        <v>0.37127250094471825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~steh~ : [ʃteː]</v>
      </c>
      <c r="B638" s="2">
        <v>1</v>
      </c>
      <c r="C638" s="1" t="s">
        <v>669</v>
      </c>
      <c r="D638" s="3">
        <f t="shared" si="109"/>
        <v>4.8851978505129456E-4</v>
      </c>
      <c r="E638" s="1" t="str">
        <f t="shared" si="110"/>
        <v>~steh~</v>
      </c>
      <c r="F638" s="1" t="str">
        <f t="shared" si="111"/>
        <v>[ʃteː]</v>
      </c>
      <c r="G638" s="5">
        <f t="shared" si="112"/>
        <v>4</v>
      </c>
      <c r="H638" s="5">
        <f t="shared" si="113"/>
        <v>4</v>
      </c>
      <c r="I638" s="5">
        <f t="shared" si="114"/>
        <v>4</v>
      </c>
      <c r="J638" s="3" cm="1">
        <f t="array" ref="J638">SUM(_xlfn._xlws.FILTER($D$2:$D$693,_xlfn.MAP($E$2:$E$693,_xlfn.LAMBDA(_xlpm.x,_xlpm.x=$E638))))</f>
        <v>4.8851978505129456E-4</v>
      </c>
      <c r="K638" s="3">
        <f t="shared" si="115"/>
        <v>1</v>
      </c>
      <c r="L638" s="3" cm="1">
        <f t="array" ref="L638">SUM(_xlfn._xlws.FILTER($D$2:$D$693,_xlfn.MAP($F$2:$F$693,_xlfn.LAMBDA(_xlpm.x,_xlpm.x=$F638))))</f>
        <v>4.8851978505129456E-4</v>
      </c>
      <c r="M638" s="3">
        <f t="shared" si="116"/>
        <v>1</v>
      </c>
      <c r="N638" s="3">
        <f t="shared" si="117"/>
        <v>0.2342468675289098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~stie~ : [ʃtiː]</v>
      </c>
      <c r="B639" s="2">
        <v>1</v>
      </c>
      <c r="C639" s="1" t="s">
        <v>503</v>
      </c>
      <c r="D639" s="3">
        <f t="shared" si="109"/>
        <v>4.8851978505129456E-4</v>
      </c>
      <c r="E639" s="3" t="str">
        <f t="shared" si="110"/>
        <v>~stie~</v>
      </c>
      <c r="F639" s="3" t="str">
        <f t="shared" si="111"/>
        <v>[ʃtiː]</v>
      </c>
      <c r="G639" s="5">
        <f t="shared" si="112"/>
        <v>4</v>
      </c>
      <c r="H639" s="5">
        <f t="shared" si="113"/>
        <v>4</v>
      </c>
      <c r="I639" s="5">
        <f t="shared" si="114"/>
        <v>4</v>
      </c>
      <c r="J639" s="3" cm="1">
        <f t="array" ref="J639">SUM(_xlfn._xlws.FILTER($D$2:$D$693,_xlfn.MAP($E$2:$E$693,_xlfn.LAMBDA(_xlpm.x,_xlpm.x=$E639))))</f>
        <v>4.8851978505129456E-4</v>
      </c>
      <c r="K639" s="3">
        <f t="shared" si="115"/>
        <v>1</v>
      </c>
      <c r="L639" s="3" cm="1">
        <f t="array" ref="L639">SUM(_xlfn._xlws.FILTER($D$2:$D$693,_xlfn.MAP($F$2:$F$693,_xlfn.LAMBDA(_xlpm.x,_xlpm.x=$F639))))</f>
        <v>4.8851978505129456E-4</v>
      </c>
      <c r="M639" s="3">
        <f t="shared" si="116"/>
        <v>1</v>
      </c>
      <c r="N639" s="3">
        <f t="shared" si="117"/>
        <v>0.2342468675289098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~rzel~ : [ʁtsl]</v>
      </c>
      <c r="B640" s="2">
        <v>1</v>
      </c>
      <c r="C640" s="1" t="s">
        <v>671</v>
      </c>
      <c r="D640" s="3">
        <f t="shared" si="109"/>
        <v>4.8851978505129456E-4</v>
      </c>
      <c r="E640" s="1" t="str">
        <f t="shared" si="110"/>
        <v>~rzel~</v>
      </c>
      <c r="F640" s="1" t="str">
        <f t="shared" si="111"/>
        <v>[ʁtsl]</v>
      </c>
      <c r="G640" s="5">
        <f t="shared" si="112"/>
        <v>4</v>
      </c>
      <c r="H640" s="5">
        <f t="shared" si="113"/>
        <v>4</v>
      </c>
      <c r="I640" s="5">
        <f t="shared" si="114"/>
        <v>4</v>
      </c>
      <c r="J640" s="3" cm="1">
        <f t="array" ref="J640">SUM(_xlfn._xlws.FILTER($D$2:$D$693,_xlfn.MAP($E$2:$E$693,_xlfn.LAMBDA(_xlpm.x,_xlpm.x=$E640))))</f>
        <v>4.8851978505129456E-4</v>
      </c>
      <c r="K640" s="3">
        <f t="shared" si="115"/>
        <v>1</v>
      </c>
      <c r="L640" s="3" cm="1">
        <f t="array" ref="L640">SUM(_xlfn._xlws.FILTER($D$2:$D$693,_xlfn.MAP($F$2:$F$693,_xlfn.LAMBDA(_xlpm.x,_xlpm.x=$F640))))</f>
        <v>4.8851978505129456E-4</v>
      </c>
      <c r="M640" s="3">
        <f t="shared" si="116"/>
        <v>1</v>
      </c>
      <c r="N640" s="3">
        <f t="shared" si="117"/>
        <v>0.2342468675289098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~rtse~ : [ʁtzɛ]</v>
      </c>
      <c r="B641" s="2">
        <v>1</v>
      </c>
      <c r="C641" s="1" t="s">
        <v>395</v>
      </c>
      <c r="D641" s="3">
        <f t="shared" si="109"/>
        <v>4.8851978505129456E-4</v>
      </c>
      <c r="E641" s="1" t="str">
        <f t="shared" si="110"/>
        <v>~rtse~</v>
      </c>
      <c r="F641" s="1" t="str">
        <f t="shared" si="111"/>
        <v>[ʁtzɛ]</v>
      </c>
      <c r="G641" s="5">
        <f t="shared" si="112"/>
        <v>4</v>
      </c>
      <c r="H641" s="5">
        <f t="shared" si="113"/>
        <v>4</v>
      </c>
      <c r="I641" s="5">
        <f t="shared" si="114"/>
        <v>4</v>
      </c>
      <c r="J641" s="3" cm="1">
        <f t="array" ref="J641">SUM(_xlfn._xlws.FILTER($D$2:$D$693,_xlfn.MAP($E$2:$E$693,_xlfn.LAMBDA(_xlpm.x,_xlpm.x=$E641))))</f>
        <v>4.8851978505129456E-4</v>
      </c>
      <c r="K641" s="3">
        <f t="shared" si="115"/>
        <v>1</v>
      </c>
      <c r="L641" s="3" cm="1">
        <f t="array" ref="L641">SUM(_xlfn._xlws.FILTER($D$2:$D$693,_xlfn.MAP($F$2:$F$693,_xlfn.LAMBDA(_xlpm.x,_xlpm.x=$F641))))</f>
        <v>4.8851978505129456E-4</v>
      </c>
      <c r="M641" s="3">
        <f t="shared" si="116"/>
        <v>1</v>
      </c>
      <c r="N641" s="3">
        <f t="shared" si="117"/>
        <v>0.2342468675289098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693" si="120">_xlfn.LET(_xlpm.sep," : ",CONCATENATE(E642,_xlpm.sep,F642))</f>
        <v>~rter~ : [ʁtɐ]</v>
      </c>
      <c r="B642" s="2">
        <v>1</v>
      </c>
      <c r="C642" s="1" t="s">
        <v>673</v>
      </c>
      <c r="D642" s="3">
        <f t="shared" ref="D642:D693" si="121">B642/freq.sum.r1a</f>
        <v>4.8851978505129456E-4</v>
      </c>
      <c r="E642" s="1" t="str">
        <f t="shared" ref="E642:E693" si="122">_xlfn.LET(_xlpm.sep,":",_xlpm.w,$C642,_xlfn.CONCAT("~",RIGHT(_xlpm.w,LEN(_xlpm.w)-FIND(_xlpm.sep,_xlpm.w)),"~"))</f>
        <v>~rter~</v>
      </c>
      <c r="F642" s="1" t="str">
        <f t="shared" ref="F642:F693" si="123">_xlfn.LET(_xlpm.sep,":",_xlpm.w,$C642,_xlfn.CONCAT("[",LEFT(_xlpm.w,FIND(_xlpm.sep,_xlpm.w)-1),"]"))</f>
        <v>[ʁtɐ]</v>
      </c>
      <c r="G642" s="5">
        <f t="shared" ref="G642:G693" si="124">_xlfn.LET(_xlpm.w,E642,LEN(_xlpm.w)-2)</f>
        <v>4</v>
      </c>
      <c r="H642" s="5">
        <f t="shared" ref="H642:H693" si="125">_xlfn.LET(_xlpm.w,F642,LEN(_xlpm.w)-2)</f>
        <v>3</v>
      </c>
      <c r="I642" s="5">
        <f t="shared" ref="I642:I693" si="126">_xlfn.LET(_xlpm.a,H642,_xlpm.b,G642,MAX(_xlpm.a,_xlpm.b))</f>
        <v>4</v>
      </c>
      <c r="J642" s="3" cm="1">
        <f t="array" ref="J642">SUM(_xlfn._xlws.FILTER($D$2:$D$693,_xlfn.MAP($E$2:$E$693,_xlfn.LAMBDA(_xlpm.x,_xlpm.x=$E642))))</f>
        <v>4.8851978505129456E-4</v>
      </c>
      <c r="K642" s="3">
        <f t="shared" ref="K642:K693" si="127">$D642/J642</f>
        <v>1</v>
      </c>
      <c r="L642" s="3" cm="1">
        <f t="array" ref="L642">SUM(_xlfn._xlws.FILTER($D$2:$D$693,_xlfn.MAP($F$2:$F$693,_xlfn.LAMBDA(_xlpm.x,_xlpm.x=$F642))))</f>
        <v>4.8851978505129456E-4</v>
      </c>
      <c r="M642" s="3">
        <f t="shared" ref="M642:M693" si="128">$D642/L642</f>
        <v>1</v>
      </c>
      <c r="N642" s="3">
        <f t="shared" ref="N642:N693" si="129">_xlfn.LET(_xlpm.freq,B642,_xlpm.size,H642+1,_xlpm.F,O642,LOG(1+_xlpm.freq)*LOG(1+_xlpm.size)*_xlpm.F)</f>
        <v>0.21041093737452468</v>
      </c>
      <c r="O642" s="3">
        <f t="shared" ref="O642:O693" si="130">_xlfn.LET(_xlpm.a,M642,_xlpm.b,K642,2*_xlpm.a*_xlpm.b/(_xlpm.a+_xlpm.b))</f>
        <v>1</v>
      </c>
      <c r="P642" s="3">
        <f t="shared" ref="P642:P693" si="131">_xlfn.LET(_xlpm.p,K642,_xlpm.q,M642,LOG(_xlpm.p/_xlpm.q))</f>
        <v>0</v>
      </c>
      <c r="Q642" s="3"/>
    </row>
    <row r="643" spans="1:17">
      <c r="A643" s="1" t="str">
        <f t="shared" si="120"/>
        <v>~stra~ : [ʃtʁaː]</v>
      </c>
      <c r="B643" s="2">
        <v>1</v>
      </c>
      <c r="C643" s="1" t="s">
        <v>676</v>
      </c>
      <c r="D643" s="3">
        <f t="shared" si="121"/>
        <v>4.8851978505129456E-4</v>
      </c>
      <c r="E643" s="3" t="str">
        <f t="shared" si="122"/>
        <v>~stra~</v>
      </c>
      <c r="F643" s="3" t="str">
        <f t="shared" si="123"/>
        <v>[ʃtʁaː]</v>
      </c>
      <c r="G643" s="5">
        <f t="shared" si="124"/>
        <v>4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SUM(_xlfn._xlws.FILTER($D$2:$D$693,_xlfn.MAP($E$2:$E$693,_xlfn.LAMBDA(_xlpm.x,_xlpm.x=$E643))))</f>
        <v>4.8851978505129456E-4</v>
      </c>
      <c r="K643" s="3">
        <f t="shared" si="127"/>
        <v>1</v>
      </c>
      <c r="L643" s="3" cm="1">
        <f t="array" ref="L643">SUM(_xlfn._xlws.FILTER($D$2:$D$693,_xlfn.MAP($F$2:$F$693,_xlfn.LAMBDA(_xlpm.x,_xlpm.x=$F643))))</f>
        <v>4.8851978505129456E-4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~stro~ : [ʃtʁoː]</v>
      </c>
      <c r="B644" s="2">
        <v>1</v>
      </c>
      <c r="C644" s="1" t="s">
        <v>399</v>
      </c>
      <c r="D644" s="3">
        <f t="shared" si="121"/>
        <v>4.8851978505129456E-4</v>
      </c>
      <c r="E644" s="1" t="str">
        <f t="shared" si="122"/>
        <v>~stro~</v>
      </c>
      <c r="F644" s="1" t="str">
        <f t="shared" si="123"/>
        <v>[ʃtʁoː]</v>
      </c>
      <c r="G644" s="5">
        <f t="shared" si="124"/>
        <v>4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SUM(_xlfn._xlws.FILTER($D$2:$D$693,_xlfn.MAP($E$2:$E$693,_xlfn.LAMBDA(_xlpm.x,_xlpm.x=$E644))))</f>
        <v>4.8851978505129456E-4</v>
      </c>
      <c r="K644" s="3">
        <f t="shared" si="127"/>
        <v>1</v>
      </c>
      <c r="L644" s="3" cm="1">
        <f t="array" ref="L644">SUM(_xlfn._xlws.FILTER($D$2:$D$693,_xlfn.MAP($F$2:$F$693,_xlfn.LAMBDA(_xlpm.x,_xlpm.x=$F644))))</f>
        <v>4.8851978505129456E-4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~nger~ : [ŋɐ]</v>
      </c>
      <c r="B645" s="2">
        <v>1</v>
      </c>
      <c r="C645" s="1" t="s">
        <v>683</v>
      </c>
      <c r="D645" s="3">
        <f t="shared" si="121"/>
        <v>4.8851978505129456E-4</v>
      </c>
      <c r="E645" s="1" t="str">
        <f t="shared" si="122"/>
        <v>~nger~</v>
      </c>
      <c r="F645" s="1" t="str">
        <f t="shared" si="123"/>
        <v>[ŋɐ]</v>
      </c>
      <c r="G645" s="5">
        <f t="shared" si="124"/>
        <v>4</v>
      </c>
      <c r="H645" s="5">
        <f t="shared" si="125"/>
        <v>2</v>
      </c>
      <c r="I645" s="5">
        <f t="shared" si="126"/>
        <v>4</v>
      </c>
      <c r="J645" s="3" cm="1">
        <f t="array" ref="J645">SUM(_xlfn._xlws.FILTER($D$2:$D$693,_xlfn.MAP($E$2:$E$693,_xlfn.LAMBDA(_xlpm.x,_xlpm.x=$E645))))</f>
        <v>4.8851978505129456E-4</v>
      </c>
      <c r="K645" s="3">
        <f t="shared" si="127"/>
        <v>1</v>
      </c>
      <c r="L645" s="3" cm="1">
        <f t="array" ref="L645">SUM(_xlfn._xlws.FILTER($D$2:$D$693,_xlfn.MAP($F$2:$F$693,_xlfn.LAMBDA(_xlpm.x,_xlpm.x=$F645))))</f>
        <v>4.8851978505129456E-4</v>
      </c>
      <c r="M645" s="3">
        <f t="shared" si="128"/>
        <v>1</v>
      </c>
      <c r="N645" s="3">
        <f t="shared" si="129"/>
        <v>0.18123811657891309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~grau~ : [ɡʁaɔ]</v>
      </c>
      <c r="B646" s="2">
        <v>1</v>
      </c>
      <c r="C646" s="1" t="s">
        <v>511</v>
      </c>
      <c r="D646" s="3">
        <f t="shared" si="121"/>
        <v>4.8851978505129456E-4</v>
      </c>
      <c r="E646" s="1" t="str">
        <f t="shared" si="122"/>
        <v>~grau~</v>
      </c>
      <c r="F646" s="1" t="str">
        <f t="shared" si="123"/>
        <v>[ɡʁaɔ]</v>
      </c>
      <c r="G646" s="5">
        <f t="shared" si="124"/>
        <v>4</v>
      </c>
      <c r="H646" s="5">
        <f t="shared" si="125"/>
        <v>4</v>
      </c>
      <c r="I646" s="5">
        <f t="shared" si="126"/>
        <v>4</v>
      </c>
      <c r="J646" s="3" cm="1">
        <f t="array" ref="J646">SUM(_xlfn._xlws.FILTER($D$2:$D$693,_xlfn.MAP($E$2:$E$693,_xlfn.LAMBDA(_xlpm.x,_xlpm.x=$E646))))</f>
        <v>4.8851978505129456E-4</v>
      </c>
      <c r="K646" s="3">
        <f t="shared" si="127"/>
        <v>1</v>
      </c>
      <c r="L646" s="3" cm="1">
        <f t="array" ref="L646">SUM(_xlfn._xlws.FILTER($D$2:$D$693,_xlfn.MAP($F$2:$F$693,_xlfn.LAMBDA(_xlpm.x,_xlpm.x=$F646))))</f>
        <v>4.8851978505129456E-4</v>
      </c>
      <c r="M646" s="3">
        <f t="shared" si="128"/>
        <v>1</v>
      </c>
      <c r="N646" s="3">
        <f t="shared" si="129"/>
        <v>0.2342468675289098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~rgie~ : [ʁɡiː]</v>
      </c>
      <c r="B647" s="2">
        <v>1</v>
      </c>
      <c r="C647" s="1" t="s">
        <v>687</v>
      </c>
      <c r="D647" s="3">
        <f t="shared" si="121"/>
        <v>4.8851978505129456E-4</v>
      </c>
      <c r="E647" s="1" t="str">
        <f t="shared" si="122"/>
        <v>~rgie~</v>
      </c>
      <c r="F647" s="1" t="str">
        <f t="shared" si="123"/>
        <v>[ʁɡiː]</v>
      </c>
      <c r="G647" s="5">
        <f t="shared" si="124"/>
        <v>4</v>
      </c>
      <c r="H647" s="5">
        <f t="shared" si="125"/>
        <v>4</v>
      </c>
      <c r="I647" s="5">
        <f t="shared" si="126"/>
        <v>4</v>
      </c>
      <c r="J647" s="3" cm="1">
        <f t="array" ref="J647">SUM(_xlfn._xlws.FILTER($D$2:$D$693,_xlfn.MAP($E$2:$E$693,_xlfn.LAMBDA(_xlpm.x,_xlpm.x=$E647))))</f>
        <v>4.8851978505129456E-4</v>
      </c>
      <c r="K647" s="3">
        <f t="shared" si="127"/>
        <v>1</v>
      </c>
      <c r="L647" s="3" cm="1">
        <f t="array" ref="L647">SUM(_xlfn._xlws.FILTER($D$2:$D$693,_xlfn.MAP($F$2:$F$693,_xlfn.LAMBDA(_xlpm.x,_xlpm.x=$F647))))</f>
        <v>4.8851978505129456E-4</v>
      </c>
      <c r="M647" s="3">
        <f t="shared" si="128"/>
        <v>1</v>
      </c>
      <c r="N647" s="3">
        <f t="shared" si="129"/>
        <v>0.2342468675289098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~rgel~ : [ʁɡl]</v>
      </c>
      <c r="B648" s="2">
        <v>1</v>
      </c>
      <c r="C648" s="1" t="s">
        <v>421</v>
      </c>
      <c r="D648" s="3">
        <f t="shared" si="121"/>
        <v>4.8851978505129456E-4</v>
      </c>
      <c r="E648" s="1" t="str">
        <f t="shared" si="122"/>
        <v>~rgel~</v>
      </c>
      <c r="F648" s="1" t="str">
        <f t="shared" si="123"/>
        <v>[ʁɡl]</v>
      </c>
      <c r="G648" s="5">
        <f t="shared" si="124"/>
        <v>4</v>
      </c>
      <c r="H648" s="5">
        <f t="shared" si="125"/>
        <v>3</v>
      </c>
      <c r="I648" s="5">
        <f t="shared" si="126"/>
        <v>4</v>
      </c>
      <c r="J648" s="3" cm="1">
        <f t="array" ref="J648">SUM(_xlfn._xlws.FILTER($D$2:$D$693,_xlfn.MAP($E$2:$E$693,_xlfn.LAMBDA(_xlpm.x,_xlpm.x=$E648))))</f>
        <v>4.8851978505129456E-4</v>
      </c>
      <c r="K648" s="3">
        <f t="shared" si="127"/>
        <v>1</v>
      </c>
      <c r="L648" s="3" cm="1">
        <f t="array" ref="L648">SUM(_xlfn._xlws.FILTER($D$2:$D$693,_xlfn.MAP($F$2:$F$693,_xlfn.LAMBDA(_xlpm.x,_xlpm.x=$F648))))</f>
        <v>4.8851978505129456E-4</v>
      </c>
      <c r="M648" s="3">
        <f t="shared" si="128"/>
        <v>1</v>
      </c>
      <c r="N648" s="3">
        <f t="shared" si="129"/>
        <v>0.21041093737452468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~chan~ : [ʃɑ̃ː]</v>
      </c>
      <c r="B649" s="2">
        <v>2</v>
      </c>
      <c r="C649" s="1" t="s">
        <v>690</v>
      </c>
      <c r="D649" s="3">
        <f t="shared" si="121"/>
        <v>9.7703957010258913E-4</v>
      </c>
      <c r="E649" s="1" t="str">
        <f t="shared" si="122"/>
        <v>~chan~</v>
      </c>
      <c r="F649" s="1" t="str">
        <f t="shared" si="123"/>
        <v>[ʃɑ̃ː]</v>
      </c>
      <c r="G649" s="5">
        <f t="shared" si="124"/>
        <v>4</v>
      </c>
      <c r="H649" s="5">
        <f t="shared" si="125"/>
        <v>4</v>
      </c>
      <c r="I649" s="5">
        <f t="shared" si="126"/>
        <v>4</v>
      </c>
      <c r="J649" s="3" cm="1">
        <f t="array" ref="J649">SUM(_xlfn._xlws.FILTER($D$2:$D$693,_xlfn.MAP($E$2:$E$693,_xlfn.LAMBDA(_xlpm.x,_xlpm.x=$E649))))</f>
        <v>9.7703957010258913E-4</v>
      </c>
      <c r="K649" s="3">
        <f t="shared" si="127"/>
        <v>1</v>
      </c>
      <c r="L649" s="3" cm="1">
        <f t="array" ref="L649">SUM(_xlfn._xlws.FILTER($D$2:$D$693,_xlfn.MAP($F$2:$F$693,_xlfn.LAMBDA(_xlpm.x,_xlpm.x=$F649))))</f>
        <v>9.7703957010258913E-4</v>
      </c>
      <c r="M649" s="3">
        <f t="shared" si="128"/>
        <v>1</v>
      </c>
      <c r="N649" s="3">
        <f t="shared" si="129"/>
        <v>0.37127250094471825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~scha~ : [ʃa]</v>
      </c>
      <c r="B650" s="2">
        <v>4</v>
      </c>
      <c r="C650" s="1" t="s">
        <v>489</v>
      </c>
      <c r="D650" s="3">
        <f t="shared" si="121"/>
        <v>1.9540791402051783E-3</v>
      </c>
      <c r="E650" s="1" t="str">
        <f t="shared" si="122"/>
        <v>~scha~</v>
      </c>
      <c r="F650" s="1" t="str">
        <f t="shared" si="123"/>
        <v>[ʃa]</v>
      </c>
      <c r="G650" s="5">
        <f t="shared" si="124"/>
        <v>4</v>
      </c>
      <c r="H650" s="5">
        <f t="shared" si="125"/>
        <v>2</v>
      </c>
      <c r="I650" s="5">
        <f t="shared" si="126"/>
        <v>4</v>
      </c>
      <c r="J650" s="3" cm="1">
        <f t="array" ref="J650">SUM(_xlfn._xlws.FILTER($D$2:$D$693,_xlfn.MAP($E$2:$E$693,_xlfn.LAMBDA(_xlpm.x,_xlpm.x=$E650))))</f>
        <v>2.4425989252564728E-3</v>
      </c>
      <c r="K650" s="3">
        <f t="shared" si="127"/>
        <v>0.8</v>
      </c>
      <c r="L650" s="3" cm="1">
        <f t="array" ref="L650">SUM(_xlfn._xlws.FILTER($D$2:$D$693,_xlfn.MAP($F$2:$F$693,_xlfn.LAMBDA(_xlpm.x,_xlpm.x=$F650))))</f>
        <v>2.9311187103077674E-3</v>
      </c>
      <c r="M650" s="3">
        <f t="shared" si="128"/>
        <v>0.66666666666666663</v>
      </c>
      <c r="N650" s="3">
        <f t="shared" si="129"/>
        <v>0.30605227254476314</v>
      </c>
      <c r="O650" s="3">
        <f t="shared" si="130"/>
        <v>0.72727272727272718</v>
      </c>
      <c r="P650" s="3">
        <f t="shared" si="131"/>
        <v>7.9181246047624887E-2</v>
      </c>
      <c r="Q650" s="3"/>
    </row>
    <row r="651" spans="1:17">
      <c r="A651" s="1" t="str">
        <f t="shared" si="120"/>
        <v>~tter~ : [tɐ]</v>
      </c>
      <c r="B651" s="2">
        <v>3</v>
      </c>
      <c r="C651" s="1" t="s">
        <v>283</v>
      </c>
      <c r="D651" s="3">
        <f t="shared" si="121"/>
        <v>1.4655593551538837E-3</v>
      </c>
      <c r="E651" s="3" t="str">
        <f t="shared" si="122"/>
        <v>~tter~</v>
      </c>
      <c r="F651" s="3" t="str">
        <f t="shared" si="123"/>
        <v>[tɐ]</v>
      </c>
      <c r="G651" s="5">
        <f t="shared" si="124"/>
        <v>4</v>
      </c>
      <c r="H651" s="5">
        <f t="shared" si="125"/>
        <v>2</v>
      </c>
      <c r="I651" s="5">
        <f t="shared" si="126"/>
        <v>4</v>
      </c>
      <c r="J651" s="3" cm="1">
        <f t="array" ref="J651">SUM(_xlfn._xlws.FILTER($D$2:$D$693,_xlfn.MAP($E$2:$E$693,_xlfn.LAMBDA(_xlpm.x,_xlpm.x=$E651))))</f>
        <v>1.4655593551538837E-3</v>
      </c>
      <c r="K651" s="3">
        <f t="shared" si="127"/>
        <v>1</v>
      </c>
      <c r="L651" s="3" cm="1">
        <f t="array" ref="L651">SUM(_xlfn._xlws.FILTER($D$2:$D$693,_xlfn.MAP($F$2:$F$693,_xlfn.LAMBDA(_xlpm.x,_xlpm.x=$F651))))</f>
        <v>1.9540791402051783E-3</v>
      </c>
      <c r="M651" s="3">
        <f t="shared" si="128"/>
        <v>0.75</v>
      </c>
      <c r="N651" s="3">
        <f t="shared" si="129"/>
        <v>0.31069391413527958</v>
      </c>
      <c r="O651" s="3">
        <f t="shared" si="130"/>
        <v>0.8571428571428571</v>
      </c>
      <c r="P651" s="3">
        <f t="shared" si="131"/>
        <v>0.12493873660829993</v>
      </c>
      <c r="Q651" s="3"/>
    </row>
    <row r="652" spans="1:17">
      <c r="A652" s="1" t="str">
        <f t="shared" si="120"/>
        <v>~rten~ : [ʁtn]</v>
      </c>
      <c r="B652" s="2">
        <v>3</v>
      </c>
      <c r="C652" s="1" t="s">
        <v>391</v>
      </c>
      <c r="D652" s="3">
        <f t="shared" si="121"/>
        <v>1.4655593551538837E-3</v>
      </c>
      <c r="E652" s="1" t="str">
        <f t="shared" si="122"/>
        <v>~rten~</v>
      </c>
      <c r="F652" s="1" t="str">
        <f t="shared" si="123"/>
        <v>[ʁtn]</v>
      </c>
      <c r="G652" s="5">
        <f t="shared" si="124"/>
        <v>4</v>
      </c>
      <c r="H652" s="5">
        <f t="shared" si="125"/>
        <v>3</v>
      </c>
      <c r="I652" s="5">
        <f t="shared" si="126"/>
        <v>4</v>
      </c>
      <c r="J652" s="3" cm="1">
        <f t="array" ref="J652">SUM(_xlfn._xlws.FILTER($D$2:$D$693,_xlfn.MAP($E$2:$E$693,_xlfn.LAMBDA(_xlpm.x,_xlpm.x=$E652))))</f>
        <v>1.4655593551538837E-3</v>
      </c>
      <c r="K652" s="3">
        <f t="shared" si="127"/>
        <v>1</v>
      </c>
      <c r="L652" s="3" cm="1">
        <f t="array" ref="L652">SUM(_xlfn._xlws.FILTER($D$2:$D$693,_xlfn.MAP($F$2:$F$693,_xlfn.LAMBDA(_xlpm.x,_xlpm.x=$F652))))</f>
        <v>1.9540791402051783E-3</v>
      </c>
      <c r="M652" s="3">
        <f t="shared" si="128"/>
        <v>0.75</v>
      </c>
      <c r="N652" s="3">
        <f t="shared" si="129"/>
        <v>0.36070446407061374</v>
      </c>
      <c r="O652" s="3">
        <f t="shared" si="130"/>
        <v>0.8571428571428571</v>
      </c>
      <c r="P652" s="3">
        <f t="shared" si="131"/>
        <v>0.12493873660829993</v>
      </c>
      <c r="Q652" s="3"/>
    </row>
    <row r="653" spans="1:17">
      <c r="A653" s="1" t="str">
        <f t="shared" si="120"/>
        <v>~ckli~ : [klɪ]</v>
      </c>
      <c r="B653" s="2">
        <v>1</v>
      </c>
      <c r="C653" s="1" t="s">
        <v>538</v>
      </c>
      <c r="D653" s="3">
        <f t="shared" si="121"/>
        <v>4.8851978505129456E-4</v>
      </c>
      <c r="E653" s="3" t="str">
        <f t="shared" si="122"/>
        <v>~ckli~</v>
      </c>
      <c r="F653" s="3" t="str">
        <f t="shared" si="123"/>
        <v>[klɪ]</v>
      </c>
      <c r="G653" s="5">
        <f t="shared" si="124"/>
        <v>4</v>
      </c>
      <c r="H653" s="5">
        <f t="shared" si="125"/>
        <v>3</v>
      </c>
      <c r="I653" s="5">
        <f t="shared" si="126"/>
        <v>4</v>
      </c>
      <c r="J653" s="3" cm="1">
        <f t="array" ref="J653">SUM(_xlfn._xlws.FILTER($D$2:$D$693,_xlfn.MAP($E$2:$E$693,_xlfn.LAMBDA(_xlpm.x,_xlpm.x=$E653))))</f>
        <v>4.8851978505129456E-4</v>
      </c>
      <c r="K653" s="3">
        <f t="shared" si="127"/>
        <v>1</v>
      </c>
      <c r="L653" s="3" cm="1">
        <f t="array" ref="L653">SUM(_xlfn._xlws.FILTER($D$2:$D$693,_xlfn.MAP($F$2:$F$693,_xlfn.LAMBDA(_xlpm.x,_xlpm.x=$F653))))</f>
        <v>9.7703957010258913E-4</v>
      </c>
      <c r="M653" s="3">
        <f t="shared" si="128"/>
        <v>0.5</v>
      </c>
      <c r="N653" s="3">
        <f t="shared" si="129"/>
        <v>0.14027395824968311</v>
      </c>
      <c r="O653" s="3">
        <f t="shared" si="130"/>
        <v>0.66666666666666663</v>
      </c>
      <c r="P653" s="3">
        <f t="shared" si="131"/>
        <v>0.3010299956639812</v>
      </c>
      <c r="Q653" s="3"/>
    </row>
    <row r="654" spans="1:17">
      <c r="A654" s="1" t="str">
        <f t="shared" si="120"/>
        <v>~nnte~ : [nte]</v>
      </c>
      <c r="B654" s="2">
        <v>1</v>
      </c>
      <c r="C654" s="1" t="s">
        <v>579</v>
      </c>
      <c r="D654" s="3">
        <f t="shared" si="121"/>
        <v>4.8851978505129456E-4</v>
      </c>
      <c r="E654" s="1" t="str">
        <f t="shared" si="122"/>
        <v>~nnte~</v>
      </c>
      <c r="F654" s="1" t="str">
        <f t="shared" si="123"/>
        <v>[nte]</v>
      </c>
      <c r="G654" s="5">
        <f t="shared" si="124"/>
        <v>4</v>
      </c>
      <c r="H654" s="5">
        <f t="shared" si="125"/>
        <v>3</v>
      </c>
      <c r="I654" s="5">
        <f t="shared" si="126"/>
        <v>4</v>
      </c>
      <c r="J654" s="3" cm="1">
        <f t="array" ref="J654">SUM(_xlfn._xlws.FILTER($D$2:$D$693,_xlfn.MAP($E$2:$E$693,_xlfn.LAMBDA(_xlpm.x,_xlpm.x=$E654))))</f>
        <v>4.8851978505129456E-4</v>
      </c>
      <c r="K654" s="3">
        <f t="shared" si="127"/>
        <v>1</v>
      </c>
      <c r="L654" s="3" cm="1">
        <f t="array" ref="L654">SUM(_xlfn._xlws.FILTER($D$2:$D$693,_xlfn.MAP($F$2:$F$693,_xlfn.LAMBDA(_xlpm.x,_xlpm.x=$F654))))</f>
        <v>9.7703957010258913E-4</v>
      </c>
      <c r="M654" s="3">
        <f t="shared" si="128"/>
        <v>0.5</v>
      </c>
      <c r="N654" s="3">
        <f t="shared" si="129"/>
        <v>0.14027395824968311</v>
      </c>
      <c r="O654" s="3">
        <f t="shared" si="130"/>
        <v>0.66666666666666663</v>
      </c>
      <c r="P654" s="3">
        <f t="shared" si="131"/>
        <v>0.3010299956639812</v>
      </c>
      <c r="Q654" s="3"/>
    </row>
    <row r="655" spans="1:17">
      <c r="A655" s="1" t="str">
        <f t="shared" si="120"/>
        <v>~tsch~ : [tʃ]</v>
      </c>
      <c r="B655" s="2">
        <v>1</v>
      </c>
      <c r="C655" s="1" t="s">
        <v>483</v>
      </c>
      <c r="D655" s="3">
        <f t="shared" si="121"/>
        <v>4.8851978505129456E-4</v>
      </c>
      <c r="E655" s="3" t="str">
        <f t="shared" si="122"/>
        <v>~tsch~</v>
      </c>
      <c r="F655" s="3" t="str">
        <f t="shared" si="123"/>
        <v>[tʃ]</v>
      </c>
      <c r="G655" s="5">
        <f t="shared" si="124"/>
        <v>4</v>
      </c>
      <c r="H655" s="5">
        <f t="shared" si="125"/>
        <v>2</v>
      </c>
      <c r="I655" s="5">
        <f t="shared" si="126"/>
        <v>4</v>
      </c>
      <c r="J655" s="3" cm="1">
        <f t="array" ref="J655">SUM(_xlfn._xlws.FILTER($D$2:$D$693,_xlfn.MAP($E$2:$E$693,_xlfn.LAMBDA(_xlpm.x,_xlpm.x=$E655))))</f>
        <v>4.8851978505129456E-4</v>
      </c>
      <c r="K655" s="3">
        <f t="shared" si="127"/>
        <v>1</v>
      </c>
      <c r="L655" s="3" cm="1">
        <f t="array" ref="L655">SUM(_xlfn._xlws.FILTER($D$2:$D$693,_xlfn.MAP($F$2:$F$693,_xlfn.LAMBDA(_xlpm.x,_xlpm.x=$F655))))</f>
        <v>9.7703957010258913E-4</v>
      </c>
      <c r="M655" s="3">
        <f t="shared" si="128"/>
        <v>0.5</v>
      </c>
      <c r="N655" s="3">
        <f t="shared" si="129"/>
        <v>0.12082541105260872</v>
      </c>
      <c r="O655" s="3">
        <f t="shared" si="130"/>
        <v>0.66666666666666663</v>
      </c>
      <c r="P655" s="3">
        <f t="shared" si="131"/>
        <v>0.3010299956639812</v>
      </c>
      <c r="Q655" s="3"/>
    </row>
    <row r="656" spans="1:17">
      <c r="A656" s="1" t="str">
        <f t="shared" si="120"/>
        <v>~stuh~ : [ʃtuː]</v>
      </c>
      <c r="B656" s="2">
        <v>1</v>
      </c>
      <c r="C656" s="1" t="s">
        <v>504</v>
      </c>
      <c r="D656" s="3">
        <f t="shared" si="121"/>
        <v>4.8851978505129456E-4</v>
      </c>
      <c r="E656" s="3" t="str">
        <f t="shared" si="122"/>
        <v>~stuh~</v>
      </c>
      <c r="F656" s="3" t="str">
        <f t="shared" si="123"/>
        <v>[ʃtuː]</v>
      </c>
      <c r="G656" s="5">
        <f t="shared" si="124"/>
        <v>4</v>
      </c>
      <c r="H656" s="5">
        <f t="shared" si="125"/>
        <v>4</v>
      </c>
      <c r="I656" s="5">
        <f t="shared" si="126"/>
        <v>4</v>
      </c>
      <c r="J656" s="3" cm="1">
        <f t="array" ref="J656">SUM(_xlfn._xlws.FILTER($D$2:$D$693,_xlfn.MAP($E$2:$E$693,_xlfn.LAMBDA(_xlpm.x,_xlpm.x=$E656))))</f>
        <v>4.8851978505129456E-4</v>
      </c>
      <c r="K656" s="3">
        <f t="shared" si="127"/>
        <v>1</v>
      </c>
      <c r="L656" s="3" cm="1">
        <f t="array" ref="L656">SUM(_xlfn._xlws.FILTER($D$2:$D$693,_xlfn.MAP($F$2:$F$693,_xlfn.LAMBDA(_xlpm.x,_xlpm.x=$F656))))</f>
        <v>9.7703957010258913E-4</v>
      </c>
      <c r="M656" s="3">
        <f t="shared" si="128"/>
        <v>0.5</v>
      </c>
      <c r="N656" s="3">
        <f t="shared" si="129"/>
        <v>0.15616457835260653</v>
      </c>
      <c r="O656" s="3">
        <f t="shared" si="130"/>
        <v>0.66666666666666663</v>
      </c>
      <c r="P656" s="3">
        <f t="shared" si="131"/>
        <v>0.3010299956639812</v>
      </c>
      <c r="Q656" s="3"/>
    </row>
    <row r="657" spans="1:17">
      <c r="A657" s="1" t="str">
        <f t="shared" si="120"/>
        <v>~schä~ : [ʃɛ]</v>
      </c>
      <c r="B657" s="2">
        <v>1</v>
      </c>
      <c r="C657" s="1" t="s">
        <v>685</v>
      </c>
      <c r="D657" s="3">
        <f t="shared" si="121"/>
        <v>4.8851978505129456E-4</v>
      </c>
      <c r="E657" s="1" t="str">
        <f t="shared" si="122"/>
        <v>~schä~</v>
      </c>
      <c r="F657" s="1" t="str">
        <f t="shared" si="123"/>
        <v>[ʃɛ]</v>
      </c>
      <c r="G657" s="5">
        <f t="shared" si="124"/>
        <v>4</v>
      </c>
      <c r="H657" s="5">
        <f t="shared" si="125"/>
        <v>2</v>
      </c>
      <c r="I657" s="5">
        <f t="shared" si="126"/>
        <v>4</v>
      </c>
      <c r="J657" s="3" cm="1">
        <f t="array" ref="J657">SUM(_xlfn._xlws.FILTER($D$2:$D$693,_xlfn.MAP($E$2:$E$693,_xlfn.LAMBDA(_xlpm.x,_xlpm.x=$E657))))</f>
        <v>4.8851978505129456E-4</v>
      </c>
      <c r="K657" s="3">
        <f t="shared" si="127"/>
        <v>1</v>
      </c>
      <c r="L657" s="3" cm="1">
        <f t="array" ref="L657">SUM(_xlfn._xlws.FILTER($D$2:$D$693,_xlfn.MAP($F$2:$F$693,_xlfn.LAMBDA(_xlpm.x,_xlpm.x=$F657))))</f>
        <v>9.7703957010258913E-4</v>
      </c>
      <c r="M657" s="3">
        <f t="shared" si="128"/>
        <v>0.5</v>
      </c>
      <c r="N657" s="3">
        <f t="shared" si="129"/>
        <v>0.12082541105260872</v>
      </c>
      <c r="O657" s="3">
        <f t="shared" si="130"/>
        <v>0.66666666666666663</v>
      </c>
      <c r="P657" s="3">
        <f t="shared" si="131"/>
        <v>0.3010299956639812</v>
      </c>
      <c r="Q657" s="3"/>
    </row>
    <row r="658" spans="1:17">
      <c r="A658" s="1" t="str">
        <f t="shared" si="120"/>
        <v>~llen~ : [ln]</v>
      </c>
      <c r="B658" s="2">
        <v>5</v>
      </c>
      <c r="C658" s="1" t="s">
        <v>141</v>
      </c>
      <c r="D658" s="3">
        <f t="shared" si="121"/>
        <v>2.4425989252564728E-3</v>
      </c>
      <c r="E658" s="3" t="str">
        <f t="shared" si="122"/>
        <v>~llen~</v>
      </c>
      <c r="F658" s="3" t="str">
        <f t="shared" si="123"/>
        <v>[ln]</v>
      </c>
      <c r="G658" s="5">
        <f t="shared" si="124"/>
        <v>4</v>
      </c>
      <c r="H658" s="5">
        <f t="shared" si="125"/>
        <v>2</v>
      </c>
      <c r="I658" s="5">
        <f t="shared" si="126"/>
        <v>4</v>
      </c>
      <c r="J658" s="3" cm="1">
        <f t="array" ref="J658">SUM(_xlfn._xlws.FILTER($D$2:$D$693,_xlfn.MAP($E$2:$E$693,_xlfn.LAMBDA(_xlpm.x,_xlpm.x=$E658))))</f>
        <v>2.4425989252564728E-3</v>
      </c>
      <c r="K658" s="3">
        <f t="shared" si="127"/>
        <v>1</v>
      </c>
      <c r="L658" s="3" cm="1">
        <f t="array" ref="L658">SUM(_xlfn._xlws.FILTER($D$2:$D$693,_xlfn.MAP($F$2:$F$693,_xlfn.LAMBDA(_xlpm.x,_xlpm.x=$F658))))</f>
        <v>5.8622374206155348E-3</v>
      </c>
      <c r="M658" s="3">
        <f t="shared" si="128"/>
        <v>0.41666666666666669</v>
      </c>
      <c r="N658" s="3">
        <f t="shared" si="129"/>
        <v>0.27558455003401156</v>
      </c>
      <c r="O658" s="3">
        <f t="shared" si="130"/>
        <v>0.58823529411764708</v>
      </c>
      <c r="P658" s="3">
        <f t="shared" si="131"/>
        <v>0.38021124171160603</v>
      </c>
      <c r="Q658" s="3"/>
    </row>
    <row r="659" spans="1:17">
      <c r="A659" s="1" t="str">
        <f t="shared" si="120"/>
        <v>~ffen~ : [fn]</v>
      </c>
      <c r="B659" s="2">
        <v>3</v>
      </c>
      <c r="C659" s="1" t="s">
        <v>68</v>
      </c>
      <c r="D659" s="3">
        <f t="shared" si="121"/>
        <v>1.4655593551538837E-3</v>
      </c>
      <c r="E659" s="1" t="str">
        <f t="shared" si="122"/>
        <v>~ffen~</v>
      </c>
      <c r="F659" s="1" t="str">
        <f t="shared" si="123"/>
        <v>[fn]</v>
      </c>
      <c r="G659" s="5">
        <f t="shared" si="124"/>
        <v>4</v>
      </c>
      <c r="H659" s="5">
        <f t="shared" si="125"/>
        <v>2</v>
      </c>
      <c r="I659" s="5">
        <f t="shared" si="126"/>
        <v>4</v>
      </c>
      <c r="J659" s="3" cm="1">
        <f t="array" ref="J659">SUM(_xlfn._xlws.FILTER($D$2:$D$693,_xlfn.MAP($E$2:$E$693,_xlfn.LAMBDA(_xlpm.x,_xlpm.x=$E659))))</f>
        <v>1.4655593551538837E-3</v>
      </c>
      <c r="K659" s="3">
        <f t="shared" si="127"/>
        <v>1</v>
      </c>
      <c r="L659" s="3" cm="1">
        <f t="array" ref="L659">SUM(_xlfn._xlws.FILTER($D$2:$D$693,_xlfn.MAP($F$2:$F$693,_xlfn.LAMBDA(_xlpm.x,_xlpm.x=$F659))))</f>
        <v>3.9081582804103565E-3</v>
      </c>
      <c r="M659" s="3">
        <f t="shared" si="128"/>
        <v>0.375</v>
      </c>
      <c r="N659" s="3">
        <f t="shared" si="129"/>
        <v>0.19771430899517789</v>
      </c>
      <c r="O659" s="3">
        <f t="shared" si="130"/>
        <v>0.54545454545454541</v>
      </c>
      <c r="P659" s="3">
        <f t="shared" si="131"/>
        <v>0.4259687322722811</v>
      </c>
      <c r="Q659" s="3"/>
    </row>
    <row r="660" spans="1:17">
      <c r="A660" s="1" t="str">
        <f t="shared" si="120"/>
        <v>~llei~ : [laɛ]</v>
      </c>
      <c r="B660" s="2">
        <v>1</v>
      </c>
      <c r="C660" s="1" t="s">
        <v>549</v>
      </c>
      <c r="D660" s="3">
        <f t="shared" si="121"/>
        <v>4.8851978505129456E-4</v>
      </c>
      <c r="E660" s="3" t="str">
        <f t="shared" si="122"/>
        <v>~llei~</v>
      </c>
      <c r="F660" s="3" t="str">
        <f t="shared" si="123"/>
        <v>[laɛ]</v>
      </c>
      <c r="G660" s="5">
        <f t="shared" si="124"/>
        <v>4</v>
      </c>
      <c r="H660" s="5">
        <f t="shared" si="125"/>
        <v>3</v>
      </c>
      <c r="I660" s="5">
        <f t="shared" si="126"/>
        <v>4</v>
      </c>
      <c r="J660" s="3" cm="1">
        <f t="array" ref="J660">SUM(_xlfn._xlws.FILTER($D$2:$D$693,_xlfn.MAP($E$2:$E$693,_xlfn.LAMBDA(_xlpm.x,_xlpm.x=$E660))))</f>
        <v>4.8851978505129456E-4</v>
      </c>
      <c r="K660" s="3">
        <f t="shared" si="127"/>
        <v>1</v>
      </c>
      <c r="L660" s="3" cm="1">
        <f t="array" ref="L660">SUM(_xlfn._xlws.FILTER($D$2:$D$693,_xlfn.MAP($F$2:$F$693,_xlfn.LAMBDA(_xlpm.x,_xlpm.x=$F660))))</f>
        <v>1.4655593551538837E-3</v>
      </c>
      <c r="M660" s="3">
        <f t="shared" si="128"/>
        <v>0.33333333333333331</v>
      </c>
      <c r="N660" s="3">
        <f t="shared" si="129"/>
        <v>0.10520546868726234</v>
      </c>
      <c r="O660" s="3">
        <f t="shared" si="130"/>
        <v>0.5</v>
      </c>
      <c r="P660" s="3">
        <f t="shared" si="131"/>
        <v>0.47712125471966244</v>
      </c>
      <c r="Q660" s="3"/>
    </row>
    <row r="661" spans="1:17">
      <c r="A661" s="1" t="str">
        <f t="shared" si="120"/>
        <v>~zieh~ : [tsiː]</v>
      </c>
      <c r="B661" s="2">
        <v>1</v>
      </c>
      <c r="C661" s="1" t="s">
        <v>613</v>
      </c>
      <c r="D661" s="3">
        <f t="shared" si="121"/>
        <v>4.8851978505129456E-4</v>
      </c>
      <c r="E661" s="1" t="str">
        <f t="shared" si="122"/>
        <v>~zieh~</v>
      </c>
      <c r="F661" s="1" t="str">
        <f t="shared" si="123"/>
        <v>[tsiː]</v>
      </c>
      <c r="G661" s="5">
        <f t="shared" si="124"/>
        <v>4</v>
      </c>
      <c r="H661" s="5">
        <f t="shared" si="125"/>
        <v>4</v>
      </c>
      <c r="I661" s="5">
        <f t="shared" si="126"/>
        <v>4</v>
      </c>
      <c r="J661" s="3" cm="1">
        <f t="array" ref="J661">SUM(_xlfn._xlws.FILTER($D$2:$D$693,_xlfn.MAP($E$2:$E$693,_xlfn.LAMBDA(_xlpm.x,_xlpm.x=$E661))))</f>
        <v>4.8851978505129456E-4</v>
      </c>
      <c r="K661" s="3">
        <f t="shared" si="127"/>
        <v>1</v>
      </c>
      <c r="L661" s="3" cm="1">
        <f t="array" ref="L661">SUM(_xlfn._xlws.FILTER($D$2:$D$693,_xlfn.MAP($F$2:$F$693,_xlfn.LAMBDA(_xlpm.x,_xlpm.x=$F661))))</f>
        <v>1.9540791402051783E-3</v>
      </c>
      <c r="M661" s="3">
        <f t="shared" si="128"/>
        <v>0.25</v>
      </c>
      <c r="N661" s="3">
        <f t="shared" si="129"/>
        <v>9.3698747011563929E-2</v>
      </c>
      <c r="O661" s="3">
        <f t="shared" si="130"/>
        <v>0.4</v>
      </c>
      <c r="P661" s="3">
        <f t="shared" si="131"/>
        <v>0.6020599913279624</v>
      </c>
      <c r="Q661" s="3"/>
    </row>
    <row r="662" spans="1:17">
      <c r="A662" s="1" t="str">
        <f t="shared" si="120"/>
        <v>~llie~ : [liː]</v>
      </c>
      <c r="B662" s="2">
        <v>1</v>
      </c>
      <c r="C662" s="1" t="s">
        <v>556</v>
      </c>
      <c r="D662" s="3">
        <f t="shared" si="121"/>
        <v>4.8851978505129456E-4</v>
      </c>
      <c r="E662" s="1" t="str">
        <f t="shared" si="122"/>
        <v>~llie~</v>
      </c>
      <c r="F662" s="1" t="str">
        <f t="shared" si="123"/>
        <v>[liː]</v>
      </c>
      <c r="G662" s="5">
        <f t="shared" si="124"/>
        <v>4</v>
      </c>
      <c r="H662" s="5">
        <f t="shared" si="125"/>
        <v>3</v>
      </c>
      <c r="I662" s="5">
        <f t="shared" si="126"/>
        <v>4</v>
      </c>
      <c r="J662" s="3" cm="1">
        <f t="array" ref="J662">SUM(_xlfn._xlws.FILTER($D$2:$D$693,_xlfn.MAP($E$2:$E$693,_xlfn.LAMBDA(_xlpm.x,_xlpm.x=$E662))))</f>
        <v>4.8851978505129456E-4</v>
      </c>
      <c r="K662" s="3">
        <f t="shared" si="127"/>
        <v>1</v>
      </c>
      <c r="L662" s="3" cm="1">
        <f t="array" ref="L662">SUM(_xlfn._xlws.FILTER($D$2:$D$693,_xlfn.MAP($F$2:$F$693,_xlfn.LAMBDA(_xlpm.x,_xlpm.x=$F662))))</f>
        <v>2.4425989252564728E-3</v>
      </c>
      <c r="M662" s="3">
        <f t="shared" si="128"/>
        <v>0.2</v>
      </c>
      <c r="N662" s="3">
        <f t="shared" si="129"/>
        <v>7.013697912484157E-2</v>
      </c>
      <c r="O662" s="3">
        <f t="shared" si="130"/>
        <v>0.33333333333333337</v>
      </c>
      <c r="P662" s="3">
        <f t="shared" si="131"/>
        <v>0.69897000433601886</v>
      </c>
      <c r="Q662" s="3"/>
    </row>
    <row r="663" spans="1:17">
      <c r="A663" s="1" t="str">
        <f t="shared" si="120"/>
        <v>~sste~ : [ste]</v>
      </c>
      <c r="B663" s="2">
        <v>1</v>
      </c>
      <c r="C663" s="1" t="s">
        <v>602</v>
      </c>
      <c r="D663" s="3">
        <f t="shared" si="121"/>
        <v>4.8851978505129456E-4</v>
      </c>
      <c r="E663" s="1" t="str">
        <f t="shared" si="122"/>
        <v>~sste~</v>
      </c>
      <c r="F663" s="1" t="str">
        <f t="shared" si="123"/>
        <v>[ste]</v>
      </c>
      <c r="G663" s="5">
        <f t="shared" si="124"/>
        <v>4</v>
      </c>
      <c r="H663" s="5">
        <f t="shared" si="125"/>
        <v>3</v>
      </c>
      <c r="I663" s="5">
        <f t="shared" si="126"/>
        <v>4</v>
      </c>
      <c r="J663" s="3" cm="1">
        <f t="array" ref="J663">SUM(_xlfn._xlws.FILTER($D$2:$D$693,_xlfn.MAP($E$2:$E$693,_xlfn.LAMBDA(_xlpm.x,_xlpm.x=$E663))))</f>
        <v>4.8851978505129456E-4</v>
      </c>
      <c r="K663" s="3">
        <f t="shared" si="127"/>
        <v>1</v>
      </c>
      <c r="L663" s="3" cm="1">
        <f t="array" ref="L663">SUM(_xlfn._xlws.FILTER($D$2:$D$693,_xlfn.MAP($F$2:$F$693,_xlfn.LAMBDA(_xlpm.x,_xlpm.x=$F663))))</f>
        <v>3.4196384953590619E-3</v>
      </c>
      <c r="M663" s="3">
        <f t="shared" si="128"/>
        <v>0.14285714285714285</v>
      </c>
      <c r="N663" s="3">
        <f t="shared" si="129"/>
        <v>5.260273434363117E-2</v>
      </c>
      <c r="O663" s="3">
        <f t="shared" si="130"/>
        <v>0.25</v>
      </c>
      <c r="P663" s="3">
        <f t="shared" si="131"/>
        <v>0.84509804001425681</v>
      </c>
      <c r="Q663" s="3"/>
    </row>
    <row r="664" spans="1:17">
      <c r="A664" s="1" t="str">
        <f t="shared" si="120"/>
        <v>~schwe~ : [ʃveː]</v>
      </c>
      <c r="B664" s="2">
        <v>1</v>
      </c>
      <c r="C664" s="1" t="s">
        <v>508</v>
      </c>
      <c r="D664" s="3">
        <f t="shared" si="121"/>
        <v>4.8851978505129456E-4</v>
      </c>
      <c r="E664" s="3" t="str">
        <f t="shared" si="122"/>
        <v>~schwe~</v>
      </c>
      <c r="F664" s="3" t="str">
        <f t="shared" si="123"/>
        <v>[ʃveː]</v>
      </c>
      <c r="G664" s="5">
        <f t="shared" si="124"/>
        <v>5</v>
      </c>
      <c r="H664" s="5">
        <f t="shared" si="125"/>
        <v>4</v>
      </c>
      <c r="I664" s="5">
        <f t="shared" si="126"/>
        <v>5</v>
      </c>
      <c r="J664" s="3" cm="1">
        <f t="array" ref="J664">SUM(_xlfn._xlws.FILTER($D$2:$D$693,_xlfn.MAP($E$2:$E$693,_xlfn.LAMBDA(_xlpm.x,_xlpm.x=$E664))))</f>
        <v>9.7703957010258913E-4</v>
      </c>
      <c r="K664" s="3">
        <f t="shared" si="127"/>
        <v>0.5</v>
      </c>
      <c r="L664" s="3" cm="1">
        <f t="array" ref="L664">SUM(_xlfn._xlws.FILTER($D$2:$D$693,_xlfn.MAP($F$2:$F$693,_xlfn.LAMBDA(_xlpm.x,_xlpm.x=$F664))))</f>
        <v>4.8851978505129456E-4</v>
      </c>
      <c r="M664" s="3">
        <f t="shared" si="128"/>
        <v>1</v>
      </c>
      <c r="N664" s="3">
        <f t="shared" si="129"/>
        <v>0.15616457835260653</v>
      </c>
      <c r="O664" s="3">
        <f t="shared" si="130"/>
        <v>0.66666666666666663</v>
      </c>
      <c r="P664" s="3">
        <f t="shared" si="131"/>
        <v>-0.3010299956639812</v>
      </c>
      <c r="Q664" s="3"/>
    </row>
    <row r="665" spans="1:17">
      <c r="A665" s="1" t="str">
        <f t="shared" si="120"/>
        <v>~schwe~ : [ʃvɛ]</v>
      </c>
      <c r="B665" s="2">
        <v>1</v>
      </c>
      <c r="C665" s="1" t="s">
        <v>679</v>
      </c>
      <c r="D665" s="3">
        <f t="shared" si="121"/>
        <v>4.8851978505129456E-4</v>
      </c>
      <c r="E665" s="1" t="str">
        <f t="shared" si="122"/>
        <v>~schwe~</v>
      </c>
      <c r="F665" s="1" t="str">
        <f t="shared" si="123"/>
        <v>[ʃvɛ]</v>
      </c>
      <c r="G665" s="5">
        <f t="shared" si="124"/>
        <v>5</v>
      </c>
      <c r="H665" s="5">
        <f t="shared" si="125"/>
        <v>3</v>
      </c>
      <c r="I665" s="5">
        <f t="shared" si="126"/>
        <v>5</v>
      </c>
      <c r="J665" s="3" cm="1">
        <f t="array" ref="J665">SUM(_xlfn._xlws.FILTER($D$2:$D$693,_xlfn.MAP($E$2:$E$693,_xlfn.LAMBDA(_xlpm.x,_xlpm.x=$E665))))</f>
        <v>9.7703957010258913E-4</v>
      </c>
      <c r="K665" s="3">
        <f t="shared" si="127"/>
        <v>0.5</v>
      </c>
      <c r="L665" s="3" cm="1">
        <f t="array" ref="L665">SUM(_xlfn._xlws.FILTER($D$2:$D$693,_xlfn.MAP($F$2:$F$693,_xlfn.LAMBDA(_xlpm.x,_xlpm.x=$F665))))</f>
        <v>4.8851978505129456E-4</v>
      </c>
      <c r="M665" s="3">
        <f t="shared" si="128"/>
        <v>1</v>
      </c>
      <c r="N665" s="3">
        <f t="shared" si="129"/>
        <v>0.14027395824968311</v>
      </c>
      <c r="O665" s="3">
        <f t="shared" si="130"/>
        <v>0.66666666666666663</v>
      </c>
      <c r="P665" s="3">
        <f t="shared" si="131"/>
        <v>-0.3010299956639812</v>
      </c>
      <c r="Q665" s="3"/>
    </row>
    <row r="666" spans="1:17">
      <c r="A666" s="1" t="str">
        <f t="shared" si="120"/>
        <v>~chter~ : [çtɐ]</v>
      </c>
      <c r="B666" s="2">
        <v>1</v>
      </c>
      <c r="C666" s="1" t="s">
        <v>34</v>
      </c>
      <c r="D666" s="3">
        <f t="shared" si="121"/>
        <v>4.8851978505129456E-4</v>
      </c>
      <c r="E666" s="3" t="str">
        <f t="shared" si="122"/>
        <v>~chter~</v>
      </c>
      <c r="F666" s="3" t="str">
        <f t="shared" si="123"/>
        <v>[çtɐ]</v>
      </c>
      <c r="G666" s="5">
        <f t="shared" si="124"/>
        <v>5</v>
      </c>
      <c r="H666" s="5">
        <f t="shared" si="125"/>
        <v>3</v>
      </c>
      <c r="I666" s="5">
        <f t="shared" si="126"/>
        <v>5</v>
      </c>
      <c r="J666" s="3" cm="1">
        <f t="array" ref="J666">SUM(_xlfn._xlws.FILTER($D$2:$D$693,_xlfn.MAP($E$2:$E$693,_xlfn.LAMBDA(_xlpm.x,_xlpm.x=$E666))))</f>
        <v>4.8851978505129456E-4</v>
      </c>
      <c r="K666" s="3">
        <f t="shared" si="127"/>
        <v>1</v>
      </c>
      <c r="L666" s="3" cm="1">
        <f t="array" ref="L666">SUM(_xlfn._xlws.FILTER($D$2:$D$693,_xlfn.MAP($F$2:$F$693,_xlfn.LAMBDA(_xlpm.x,_xlpm.x=$F666))))</f>
        <v>4.8851978505129456E-4</v>
      </c>
      <c r="M666" s="3">
        <f t="shared" si="128"/>
        <v>1</v>
      </c>
      <c r="N666" s="3">
        <f t="shared" si="129"/>
        <v>0.21041093737452468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~ckeln~ : [kln]</v>
      </c>
      <c r="B667" s="2">
        <v>1</v>
      </c>
      <c r="C667" s="1" t="s">
        <v>537</v>
      </c>
      <c r="D667" s="3">
        <f t="shared" si="121"/>
        <v>4.8851978505129456E-4</v>
      </c>
      <c r="E667" s="1" t="str">
        <f t="shared" si="122"/>
        <v>~ckeln~</v>
      </c>
      <c r="F667" s="1" t="str">
        <f t="shared" si="123"/>
        <v>[kln]</v>
      </c>
      <c r="G667" s="5">
        <f t="shared" si="124"/>
        <v>5</v>
      </c>
      <c r="H667" s="5">
        <f t="shared" si="125"/>
        <v>3</v>
      </c>
      <c r="I667" s="5">
        <f t="shared" si="126"/>
        <v>5</v>
      </c>
      <c r="J667" s="3" cm="1">
        <f t="array" ref="J667">SUM(_xlfn._xlws.FILTER($D$2:$D$693,_xlfn.MAP($E$2:$E$693,_xlfn.LAMBDA(_xlpm.x,_xlpm.x=$E667))))</f>
        <v>4.8851978505129456E-4</v>
      </c>
      <c r="K667" s="3">
        <f t="shared" si="127"/>
        <v>1</v>
      </c>
      <c r="L667" s="3" cm="1">
        <f t="array" ref="L667">SUM(_xlfn._xlws.FILTER($D$2:$D$693,_xlfn.MAP($F$2:$F$693,_xlfn.LAMBDA(_xlpm.x,_xlpm.x=$F667))))</f>
        <v>4.8851978505129456E-4</v>
      </c>
      <c r="M667" s="3">
        <f t="shared" si="128"/>
        <v>1</v>
      </c>
      <c r="N667" s="3">
        <f t="shared" si="129"/>
        <v>0.21041093737452468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~chsen~ : [ksn]</v>
      </c>
      <c r="B668" s="2">
        <v>1</v>
      </c>
      <c r="C668" s="1" t="s">
        <v>542</v>
      </c>
      <c r="D668" s="3">
        <f t="shared" si="121"/>
        <v>4.8851978505129456E-4</v>
      </c>
      <c r="E668" s="1" t="str">
        <f t="shared" si="122"/>
        <v>~chsen~</v>
      </c>
      <c r="F668" s="1" t="str">
        <f t="shared" si="123"/>
        <v>[ksn]</v>
      </c>
      <c r="G668" s="5">
        <f t="shared" si="124"/>
        <v>5</v>
      </c>
      <c r="H668" s="5">
        <f t="shared" si="125"/>
        <v>3</v>
      </c>
      <c r="I668" s="5">
        <f t="shared" si="126"/>
        <v>5</v>
      </c>
      <c r="J668" s="3" cm="1">
        <f t="array" ref="J668">SUM(_xlfn._xlws.FILTER($D$2:$D$693,_xlfn.MAP($E$2:$E$693,_xlfn.LAMBDA(_xlpm.x,_xlpm.x=$E668))))</f>
        <v>4.8851978505129456E-4</v>
      </c>
      <c r="K668" s="3">
        <f t="shared" si="127"/>
        <v>1</v>
      </c>
      <c r="L668" s="3" cm="1">
        <f t="array" ref="L668">SUM(_xlfn._xlws.FILTER($D$2:$D$693,_xlfn.MAP($F$2:$F$693,_xlfn.LAMBDA(_xlpm.x,_xlpm.x=$F668))))</f>
        <v>4.8851978505129456E-4</v>
      </c>
      <c r="M668" s="3">
        <f t="shared" si="128"/>
        <v>1</v>
      </c>
      <c r="N668" s="3">
        <f t="shared" si="129"/>
        <v>0.21041093737452468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~mmeln~ : [mln]</v>
      </c>
      <c r="B669" s="2">
        <v>1</v>
      </c>
      <c r="C669" s="1" t="s">
        <v>167</v>
      </c>
      <c r="D669" s="3">
        <f t="shared" si="121"/>
        <v>4.8851978505129456E-4</v>
      </c>
      <c r="E669" s="3" t="str">
        <f t="shared" si="122"/>
        <v>~mmeln~</v>
      </c>
      <c r="F669" s="3" t="str">
        <f t="shared" si="123"/>
        <v>[mln]</v>
      </c>
      <c r="G669" s="5">
        <f t="shared" si="124"/>
        <v>5</v>
      </c>
      <c r="H669" s="5">
        <f t="shared" si="125"/>
        <v>3</v>
      </c>
      <c r="I669" s="5">
        <f t="shared" si="126"/>
        <v>5</v>
      </c>
      <c r="J669" s="3" cm="1">
        <f t="array" ref="J669">SUM(_xlfn._xlws.FILTER($D$2:$D$693,_xlfn.MAP($E$2:$E$693,_xlfn.LAMBDA(_xlpm.x,_xlpm.x=$E669))))</f>
        <v>4.8851978505129456E-4</v>
      </c>
      <c r="K669" s="3">
        <f t="shared" si="127"/>
        <v>1</v>
      </c>
      <c r="L669" s="3" cm="1">
        <f t="array" ref="L669">SUM(_xlfn._xlws.FILTER($D$2:$D$693,_xlfn.MAP($F$2:$F$693,_xlfn.LAMBDA(_xlpm.x,_xlpm.x=$F669))))</f>
        <v>4.8851978505129456E-4</v>
      </c>
      <c r="M669" s="3">
        <f t="shared" si="128"/>
        <v>1</v>
      </c>
      <c r="N669" s="3">
        <f t="shared" si="129"/>
        <v>0.21041093737452468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~nster~ : [nstɐ]</v>
      </c>
      <c r="B670" s="2">
        <v>1</v>
      </c>
      <c r="C670" s="1" t="s">
        <v>577</v>
      </c>
      <c r="D670" s="3">
        <f t="shared" si="121"/>
        <v>4.8851978505129456E-4</v>
      </c>
      <c r="E670" s="1" t="str">
        <f t="shared" si="122"/>
        <v>~nster~</v>
      </c>
      <c r="F670" s="1" t="str">
        <f t="shared" si="123"/>
        <v>[nstɐ]</v>
      </c>
      <c r="G670" s="5">
        <f t="shared" si="124"/>
        <v>5</v>
      </c>
      <c r="H670" s="5">
        <f t="shared" si="125"/>
        <v>4</v>
      </c>
      <c r="I670" s="5">
        <f t="shared" si="126"/>
        <v>5</v>
      </c>
      <c r="J670" s="3" cm="1">
        <f t="array" ref="J670">SUM(_xlfn._xlws.FILTER($D$2:$D$693,_xlfn.MAP($E$2:$E$693,_xlfn.LAMBDA(_xlpm.x,_xlpm.x=$E670))))</f>
        <v>4.8851978505129456E-4</v>
      </c>
      <c r="K670" s="3">
        <f t="shared" si="127"/>
        <v>1</v>
      </c>
      <c r="L670" s="3" cm="1">
        <f t="array" ref="L670">SUM(_xlfn._xlws.FILTER($D$2:$D$693,_xlfn.MAP($F$2:$F$693,_xlfn.LAMBDA(_xlpm.x,_xlpm.x=$F670))))</f>
        <v>4.8851978505129456E-4</v>
      </c>
      <c r="M670" s="3">
        <f t="shared" si="128"/>
        <v>1</v>
      </c>
      <c r="N670" s="3">
        <f t="shared" si="129"/>
        <v>0.2342468675289098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~nstru~ : [nstʁu]</v>
      </c>
      <c r="B671" s="2">
        <v>1</v>
      </c>
      <c r="C671" s="1" t="s">
        <v>578</v>
      </c>
      <c r="D671" s="3">
        <f t="shared" si="121"/>
        <v>4.8851978505129456E-4</v>
      </c>
      <c r="E671" s="1" t="str">
        <f t="shared" si="122"/>
        <v>~nstru~</v>
      </c>
      <c r="F671" s="1" t="str">
        <f t="shared" si="123"/>
        <v>[nstʁu]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SUM(_xlfn._xlws.FILTER($D$2:$D$693,_xlfn.MAP($E$2:$E$693,_xlfn.LAMBDA(_xlpm.x,_xlpm.x=$E671))))</f>
        <v>4.8851978505129456E-4</v>
      </c>
      <c r="K671" s="3">
        <f t="shared" si="127"/>
        <v>1</v>
      </c>
      <c r="L671" s="3" cm="1">
        <f t="array" ref="L671">SUM(_xlfn._xlws.FILTER($D$2:$D$693,_xlfn.MAP($F$2:$F$693,_xlfn.LAMBDA(_xlpm.x,_xlpm.x=$F671))))</f>
        <v>4.8851978505129456E-4</v>
      </c>
      <c r="M671" s="3">
        <f t="shared" si="128"/>
        <v>1</v>
      </c>
      <c r="N671" s="3">
        <f t="shared" si="129"/>
        <v>0.25439985932113074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~ppelt~ : [plt]</v>
      </c>
      <c r="B672" s="2">
        <v>1</v>
      </c>
      <c r="C672" s="1" t="s">
        <v>593</v>
      </c>
      <c r="D672" s="3">
        <f t="shared" si="121"/>
        <v>4.8851978505129456E-4</v>
      </c>
      <c r="E672" s="1" t="str">
        <f t="shared" si="122"/>
        <v>~ppelt~</v>
      </c>
      <c r="F672" s="1" t="str">
        <f t="shared" si="123"/>
        <v>[plt]</v>
      </c>
      <c r="G672" s="5">
        <f t="shared" si="124"/>
        <v>5</v>
      </c>
      <c r="H672" s="5">
        <f t="shared" si="125"/>
        <v>3</v>
      </c>
      <c r="I672" s="5">
        <f t="shared" si="126"/>
        <v>5</v>
      </c>
      <c r="J672" s="3" cm="1">
        <f t="array" ref="J672">SUM(_xlfn._xlws.FILTER($D$2:$D$693,_xlfn.MAP($E$2:$E$693,_xlfn.LAMBDA(_xlpm.x,_xlpm.x=$E672))))</f>
        <v>4.8851978505129456E-4</v>
      </c>
      <c r="K672" s="3">
        <f t="shared" si="127"/>
        <v>1</v>
      </c>
      <c r="L672" s="3" cm="1">
        <f t="array" ref="L672">SUM(_xlfn._xlws.FILTER($D$2:$D$693,_xlfn.MAP($F$2:$F$693,_xlfn.LAMBDA(_xlpm.x,_xlpm.x=$F672))))</f>
        <v>4.8851978505129456E-4</v>
      </c>
      <c r="M672" s="3">
        <f t="shared" si="128"/>
        <v>1</v>
      </c>
      <c r="N672" s="3">
        <f t="shared" si="129"/>
        <v>0.21041093737452468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~strie~ : [stʁiː]</v>
      </c>
      <c r="B673" s="2">
        <v>1</v>
      </c>
      <c r="C673" s="1" t="s">
        <v>251</v>
      </c>
      <c r="D673" s="3">
        <f t="shared" si="121"/>
        <v>4.8851978505129456E-4</v>
      </c>
      <c r="E673" s="1" t="str">
        <f t="shared" si="122"/>
        <v>~strie~</v>
      </c>
      <c r="F673" s="1" t="str">
        <f t="shared" si="123"/>
        <v>[stʁiː]</v>
      </c>
      <c r="G673" s="5">
        <f t="shared" si="124"/>
        <v>5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SUM(_xlfn._xlws.FILTER($D$2:$D$693,_xlfn.MAP($E$2:$E$693,_xlfn.LAMBDA(_xlpm.x,_xlpm.x=$E673))))</f>
        <v>4.8851978505129456E-4</v>
      </c>
      <c r="K673" s="3">
        <f t="shared" si="127"/>
        <v>1</v>
      </c>
      <c r="L673" s="3" cm="1">
        <f t="array" ref="L673">SUM(_xlfn._xlws.FILTER($D$2:$D$693,_xlfn.MAP($F$2:$F$693,_xlfn.LAMBDA(_xlpm.x,_xlpm.x=$F673))))</f>
        <v>4.8851978505129456E-4</v>
      </c>
      <c r="M673" s="3">
        <f t="shared" si="128"/>
        <v>1</v>
      </c>
      <c r="N673" s="3">
        <f t="shared" si="129"/>
        <v>0.25439985932113074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~chten~ : [xtn]</v>
      </c>
      <c r="B674" s="2">
        <v>2</v>
      </c>
      <c r="C674" s="1" t="s">
        <v>631</v>
      </c>
      <c r="D674" s="3">
        <f t="shared" si="121"/>
        <v>9.7703957010258913E-4</v>
      </c>
      <c r="E674" s="1" t="str">
        <f t="shared" si="122"/>
        <v>~chten~</v>
      </c>
      <c r="F674" s="1" t="str">
        <f t="shared" si="123"/>
        <v>[xtn]</v>
      </c>
      <c r="G674" s="5">
        <f t="shared" si="124"/>
        <v>5</v>
      </c>
      <c r="H674" s="5">
        <f t="shared" si="125"/>
        <v>3</v>
      </c>
      <c r="I674" s="5">
        <f t="shared" si="126"/>
        <v>5</v>
      </c>
      <c r="J674" s="3" cm="1">
        <f t="array" ref="J674">SUM(_xlfn._xlws.FILTER($D$2:$D$693,_xlfn.MAP($E$2:$E$693,_xlfn.LAMBDA(_xlpm.x,_xlpm.x=$E674))))</f>
        <v>9.7703957010258913E-4</v>
      </c>
      <c r="K674" s="3">
        <f t="shared" si="127"/>
        <v>1</v>
      </c>
      <c r="L674" s="3" cm="1">
        <f t="array" ref="L674">SUM(_xlfn._xlws.FILTER($D$2:$D$693,_xlfn.MAP($F$2:$F$693,_xlfn.LAMBDA(_xlpm.x,_xlpm.x=$F674))))</f>
        <v>9.7703957010258913E-4</v>
      </c>
      <c r="M674" s="3">
        <f t="shared" si="128"/>
        <v>1</v>
      </c>
      <c r="N674" s="3">
        <f t="shared" si="129"/>
        <v>0.33349344548020921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~schei~ : [ʃaɛ]</v>
      </c>
      <c r="B675" s="2">
        <v>3</v>
      </c>
      <c r="C675" s="1" t="s">
        <v>345</v>
      </c>
      <c r="D675" s="3">
        <f t="shared" si="121"/>
        <v>1.4655593551538837E-3</v>
      </c>
      <c r="E675" s="1" t="str">
        <f t="shared" si="122"/>
        <v>~schei~</v>
      </c>
      <c r="F675" s="1" t="str">
        <f t="shared" si="123"/>
        <v>[ʃaɛ]</v>
      </c>
      <c r="G675" s="5">
        <f t="shared" si="124"/>
        <v>5</v>
      </c>
      <c r="H675" s="5">
        <f t="shared" si="125"/>
        <v>3</v>
      </c>
      <c r="I675" s="5">
        <f t="shared" si="126"/>
        <v>5</v>
      </c>
      <c r="J675" s="3" cm="1">
        <f t="array" ref="J675">SUM(_xlfn._xlws.FILTER($D$2:$D$693,_xlfn.MAP($E$2:$E$693,_xlfn.LAMBDA(_xlpm.x,_xlpm.x=$E675))))</f>
        <v>1.4655593551538837E-3</v>
      </c>
      <c r="K675" s="3">
        <f t="shared" si="127"/>
        <v>1</v>
      </c>
      <c r="L675" s="3" cm="1">
        <f t="array" ref="L675">SUM(_xlfn._xlws.FILTER($D$2:$D$693,_xlfn.MAP($F$2:$F$693,_xlfn.LAMBDA(_xlpm.x,_xlpm.x=$F675))))</f>
        <v>1.4655593551538837E-3</v>
      </c>
      <c r="M675" s="3">
        <f t="shared" si="128"/>
        <v>1</v>
      </c>
      <c r="N675" s="3">
        <f t="shared" si="129"/>
        <v>0.42082187474904936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~rkzeu~ : [ʁktsɔœ]</v>
      </c>
      <c r="B676" s="2">
        <v>1</v>
      </c>
      <c r="C676" s="1" t="s">
        <v>359</v>
      </c>
      <c r="D676" s="3">
        <f t="shared" si="121"/>
        <v>4.8851978505129456E-4</v>
      </c>
      <c r="E676" s="3" t="str">
        <f t="shared" si="122"/>
        <v>~rkzeu~</v>
      </c>
      <c r="F676" s="3" t="str">
        <f t="shared" si="123"/>
        <v>[ʁktsɔœ]</v>
      </c>
      <c r="G676" s="5">
        <f t="shared" si="124"/>
        <v>5</v>
      </c>
      <c r="H676" s="5">
        <f t="shared" si="125"/>
        <v>6</v>
      </c>
      <c r="I676" s="5">
        <f t="shared" si="126"/>
        <v>6</v>
      </c>
      <c r="J676" s="3" cm="1">
        <f t="array" ref="J676">SUM(_xlfn._xlws.FILTER($D$2:$D$693,_xlfn.MAP($E$2:$E$693,_xlfn.LAMBDA(_xlpm.x,_xlpm.x=$E676))))</f>
        <v>4.8851978505129456E-4</v>
      </c>
      <c r="K676" s="3">
        <f t="shared" si="127"/>
        <v>1</v>
      </c>
      <c r="L676" s="3" cm="1">
        <f t="array" ref="L676">SUM(_xlfn._xlws.FILTER($D$2:$D$693,_xlfn.MAP($F$2:$F$693,_xlfn.LAMBDA(_xlpm.x,_xlpm.x=$F676))))</f>
        <v>4.8851978505129456E-4</v>
      </c>
      <c r="M676" s="3">
        <f t="shared" si="128"/>
        <v>1</v>
      </c>
      <c r="N676" s="3">
        <f t="shared" si="129"/>
        <v>0.27185717486836958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~schla~ : [ʃlaː]</v>
      </c>
      <c r="B677" s="2">
        <v>4</v>
      </c>
      <c r="C677" s="1" t="s">
        <v>496</v>
      </c>
      <c r="D677" s="3">
        <f t="shared" si="121"/>
        <v>1.9540791402051783E-3</v>
      </c>
      <c r="E677" s="1" t="str">
        <f t="shared" si="122"/>
        <v>~schla~</v>
      </c>
      <c r="F677" s="1" t="str">
        <f t="shared" si="123"/>
        <v>[ʃlaː]</v>
      </c>
      <c r="G677" s="5">
        <f t="shared" si="124"/>
        <v>5</v>
      </c>
      <c r="H677" s="5">
        <f t="shared" si="125"/>
        <v>4</v>
      </c>
      <c r="I677" s="5">
        <f t="shared" si="126"/>
        <v>5</v>
      </c>
      <c r="J677" s="3" cm="1">
        <f t="array" ref="J677">SUM(_xlfn._xlws.FILTER($D$2:$D$693,_xlfn.MAP($E$2:$E$693,_xlfn.LAMBDA(_xlpm.x,_xlpm.x=$E677))))</f>
        <v>1.9540791402051783E-3</v>
      </c>
      <c r="K677" s="3">
        <f t="shared" si="127"/>
        <v>1</v>
      </c>
      <c r="L677" s="3" cm="1">
        <f t="array" ref="L677">SUM(_xlfn._xlws.FILTER($D$2:$D$693,_xlfn.MAP($F$2:$F$693,_xlfn.LAMBDA(_xlpm.x,_xlpm.x=$F677))))</f>
        <v>1.9540791402051783E-3</v>
      </c>
      <c r="M677" s="3">
        <f t="shared" si="128"/>
        <v>1</v>
      </c>
      <c r="N677" s="3">
        <f t="shared" si="129"/>
        <v>0.54390438285473386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~schle~ : [ʃlɛ]</v>
      </c>
      <c r="B678" s="2">
        <v>1</v>
      </c>
      <c r="C678" s="1" t="s">
        <v>367</v>
      </c>
      <c r="D678" s="3">
        <f t="shared" si="121"/>
        <v>4.8851978505129456E-4</v>
      </c>
      <c r="E678" s="1" t="str">
        <f t="shared" si="122"/>
        <v>~schle~</v>
      </c>
      <c r="F678" s="1" t="str">
        <f t="shared" si="123"/>
        <v>[ʃlɛ]</v>
      </c>
      <c r="G678" s="5">
        <f t="shared" si="124"/>
        <v>5</v>
      </c>
      <c r="H678" s="5">
        <f t="shared" si="125"/>
        <v>3</v>
      </c>
      <c r="I678" s="5">
        <f t="shared" si="126"/>
        <v>5</v>
      </c>
      <c r="J678" s="3" cm="1">
        <f t="array" ref="J678">SUM(_xlfn._xlws.FILTER($D$2:$D$693,_xlfn.MAP($E$2:$E$693,_xlfn.LAMBDA(_xlpm.x,_xlpm.x=$E678))))</f>
        <v>4.8851978505129456E-4</v>
      </c>
      <c r="K678" s="3">
        <f t="shared" si="127"/>
        <v>1</v>
      </c>
      <c r="L678" s="3" cm="1">
        <f t="array" ref="L678">SUM(_xlfn._xlws.FILTER($D$2:$D$693,_xlfn.MAP($F$2:$F$693,_xlfn.LAMBDA(_xlpm.x,_xlpm.x=$F678))))</f>
        <v>4.8851978505129456E-4</v>
      </c>
      <c r="M678" s="3">
        <f t="shared" si="128"/>
        <v>1</v>
      </c>
      <c r="N678" s="3">
        <f t="shared" si="129"/>
        <v>0.21041093737452468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~schlü~ : [ʃlʏ]</v>
      </c>
      <c r="B679" s="2">
        <v>1</v>
      </c>
      <c r="C679" s="1" t="s">
        <v>656</v>
      </c>
      <c r="D679" s="3">
        <f t="shared" si="121"/>
        <v>4.8851978505129456E-4</v>
      </c>
      <c r="E679" s="1" t="str">
        <f t="shared" si="122"/>
        <v>~schlü~</v>
      </c>
      <c r="F679" s="1" t="str">
        <f t="shared" si="123"/>
        <v>[ʃlʏ]</v>
      </c>
      <c r="G679" s="5">
        <f t="shared" si="124"/>
        <v>5</v>
      </c>
      <c r="H679" s="5">
        <f t="shared" si="125"/>
        <v>3</v>
      </c>
      <c r="I679" s="5">
        <f t="shared" si="126"/>
        <v>5</v>
      </c>
      <c r="J679" s="3" cm="1">
        <f t="array" ref="J679">SUM(_xlfn._xlws.FILTER($D$2:$D$693,_xlfn.MAP($E$2:$E$693,_xlfn.LAMBDA(_xlpm.x,_xlpm.x=$E679))))</f>
        <v>4.8851978505129456E-4</v>
      </c>
      <c r="K679" s="3">
        <f t="shared" si="127"/>
        <v>1</v>
      </c>
      <c r="L679" s="3" cm="1">
        <f t="array" ref="L679">SUM(_xlfn._xlws.FILTER($D$2:$D$693,_xlfn.MAP($F$2:$F$693,_xlfn.LAMBDA(_xlpm.x,_xlpm.x=$F679))))</f>
        <v>4.8851978505129456E-4</v>
      </c>
      <c r="M679" s="3">
        <f t="shared" si="128"/>
        <v>1</v>
      </c>
      <c r="N679" s="3">
        <f t="shared" si="129"/>
        <v>0.21041093737452468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~schen~ : [ʃn]</v>
      </c>
      <c r="B680" s="2">
        <v>2</v>
      </c>
      <c r="C680" s="1" t="s">
        <v>658</v>
      </c>
      <c r="D680" s="3">
        <f t="shared" si="121"/>
        <v>9.7703957010258913E-4</v>
      </c>
      <c r="E680" s="3" t="str">
        <f t="shared" si="122"/>
        <v>~schen~</v>
      </c>
      <c r="F680" s="3" t="str">
        <f t="shared" si="123"/>
        <v>[ʃn]</v>
      </c>
      <c r="G680" s="5">
        <f t="shared" si="124"/>
        <v>5</v>
      </c>
      <c r="H680" s="5">
        <f t="shared" si="125"/>
        <v>2</v>
      </c>
      <c r="I680" s="5">
        <f t="shared" si="126"/>
        <v>5</v>
      </c>
      <c r="J680" s="3" cm="1">
        <f t="array" ref="J680">SUM(_xlfn._xlws.FILTER($D$2:$D$693,_xlfn.MAP($E$2:$E$693,_xlfn.LAMBDA(_xlpm.x,_xlpm.x=$E680))))</f>
        <v>9.7703957010258913E-4</v>
      </c>
      <c r="K680" s="3">
        <f t="shared" si="127"/>
        <v>1</v>
      </c>
      <c r="L680" s="3" cm="1">
        <f t="array" ref="L680">SUM(_xlfn._xlws.FILTER($D$2:$D$693,_xlfn.MAP($F$2:$F$693,_xlfn.LAMBDA(_xlpm.x,_xlpm.x=$F680))))</f>
        <v>9.7703957010258913E-4</v>
      </c>
      <c r="M680" s="3">
        <f t="shared" si="128"/>
        <v>1</v>
      </c>
      <c r="N680" s="3">
        <f t="shared" si="129"/>
        <v>0.28725561847890652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~schnu~ : [ʃnuː]</v>
      </c>
      <c r="B681" s="2">
        <v>1</v>
      </c>
      <c r="C681" s="1" t="s">
        <v>372</v>
      </c>
      <c r="D681" s="3">
        <f t="shared" si="121"/>
        <v>4.8851978505129456E-4</v>
      </c>
      <c r="E681" s="1" t="str">
        <f t="shared" si="122"/>
        <v>~schnu~</v>
      </c>
      <c r="F681" s="1" t="str">
        <f t="shared" si="123"/>
        <v>[ʃnuː]</v>
      </c>
      <c r="G681" s="5">
        <f t="shared" si="124"/>
        <v>5</v>
      </c>
      <c r="H681" s="5">
        <f t="shared" si="125"/>
        <v>4</v>
      </c>
      <c r="I681" s="5">
        <f t="shared" si="126"/>
        <v>5</v>
      </c>
      <c r="J681" s="3" cm="1">
        <f t="array" ref="J681">SUM(_xlfn._xlws.FILTER($D$2:$D$693,_xlfn.MAP($E$2:$E$693,_xlfn.LAMBDA(_xlpm.x,_xlpm.x=$E681))))</f>
        <v>4.8851978505129456E-4</v>
      </c>
      <c r="K681" s="3">
        <f t="shared" si="127"/>
        <v>1</v>
      </c>
      <c r="L681" s="3" cm="1">
        <f t="array" ref="L681">SUM(_xlfn._xlws.FILTER($D$2:$D$693,_xlfn.MAP($F$2:$F$693,_xlfn.LAMBDA(_xlpm.x,_xlpm.x=$F681))))</f>
        <v>4.8851978505129456E-4</v>
      </c>
      <c r="M681" s="3">
        <f t="shared" si="128"/>
        <v>1</v>
      </c>
      <c r="N681" s="3">
        <f t="shared" si="129"/>
        <v>0.2342468675289098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~schne~ : [ʃnɛ]</v>
      </c>
      <c r="B682" s="2">
        <v>1</v>
      </c>
      <c r="C682" s="1" t="s">
        <v>373</v>
      </c>
      <c r="D682" s="3">
        <f t="shared" si="121"/>
        <v>4.8851978505129456E-4</v>
      </c>
      <c r="E682" s="3" t="str">
        <f t="shared" si="122"/>
        <v>~schne~</v>
      </c>
      <c r="F682" s="3" t="str">
        <f t="shared" si="123"/>
        <v>[ʃnɛ]</v>
      </c>
      <c r="G682" s="5">
        <f t="shared" si="124"/>
        <v>5</v>
      </c>
      <c r="H682" s="5">
        <f t="shared" si="125"/>
        <v>3</v>
      </c>
      <c r="I682" s="5">
        <f t="shared" si="126"/>
        <v>5</v>
      </c>
      <c r="J682" s="3" cm="1">
        <f t="array" ref="J682">SUM(_xlfn._xlws.FILTER($D$2:$D$693,_xlfn.MAP($E$2:$E$693,_xlfn.LAMBDA(_xlpm.x,_xlpm.x=$E682))))</f>
        <v>4.8851978505129456E-4</v>
      </c>
      <c r="K682" s="3">
        <f t="shared" si="127"/>
        <v>1</v>
      </c>
      <c r="L682" s="3" cm="1">
        <f t="array" ref="L682">SUM(_xlfn._xlws.FILTER($D$2:$D$693,_xlfn.MAP($F$2:$F$693,_xlfn.LAMBDA(_xlpm.x,_xlpm.x=$F682))))</f>
        <v>4.8851978505129456E-4</v>
      </c>
      <c r="M682" s="3">
        <f t="shared" si="128"/>
        <v>1</v>
      </c>
      <c r="N682" s="3">
        <f t="shared" si="129"/>
        <v>0.21041093737452468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~schni~ : [ʃnɪ]</v>
      </c>
      <c r="B683" s="2">
        <v>2</v>
      </c>
      <c r="C683" s="1" t="s">
        <v>374</v>
      </c>
      <c r="D683" s="3">
        <f t="shared" si="121"/>
        <v>9.7703957010258913E-4</v>
      </c>
      <c r="E683" s="1" t="str">
        <f t="shared" si="122"/>
        <v>~schni~</v>
      </c>
      <c r="F683" s="1" t="str">
        <f t="shared" si="123"/>
        <v>[ʃnɪ]</v>
      </c>
      <c r="G683" s="5">
        <f t="shared" si="124"/>
        <v>5</v>
      </c>
      <c r="H683" s="5">
        <f t="shared" si="125"/>
        <v>3</v>
      </c>
      <c r="I683" s="5">
        <f t="shared" si="126"/>
        <v>5</v>
      </c>
      <c r="J683" s="3" cm="1">
        <f t="array" ref="J683">SUM(_xlfn._xlws.FILTER($D$2:$D$693,_xlfn.MAP($E$2:$E$693,_xlfn.LAMBDA(_xlpm.x,_xlpm.x=$E683))))</f>
        <v>9.7703957010258913E-4</v>
      </c>
      <c r="K683" s="3">
        <f t="shared" si="127"/>
        <v>1</v>
      </c>
      <c r="L683" s="3" cm="1">
        <f t="array" ref="L683">SUM(_xlfn._xlws.FILTER($D$2:$D$693,_xlfn.MAP($F$2:$F$693,_xlfn.LAMBDA(_xlpm.x,_xlpm.x=$F683))))</f>
        <v>9.7703957010258913E-4</v>
      </c>
      <c r="M683" s="3">
        <f t="shared" si="128"/>
        <v>1</v>
      </c>
      <c r="N683" s="3">
        <f t="shared" si="129"/>
        <v>0.33349344548020921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~schwa~ : [ʃva]</v>
      </c>
      <c r="B684" s="2">
        <v>2</v>
      </c>
      <c r="C684" s="1" t="s">
        <v>507</v>
      </c>
      <c r="D684" s="3">
        <f t="shared" si="121"/>
        <v>9.7703957010258913E-4</v>
      </c>
      <c r="E684" s="1" t="str">
        <f t="shared" si="122"/>
        <v>~schwa~</v>
      </c>
      <c r="F684" s="1" t="str">
        <f t="shared" si="123"/>
        <v>[ʃva]</v>
      </c>
      <c r="G684" s="5">
        <f t="shared" si="124"/>
        <v>5</v>
      </c>
      <c r="H684" s="5">
        <f t="shared" si="125"/>
        <v>3</v>
      </c>
      <c r="I684" s="5">
        <f t="shared" si="126"/>
        <v>5</v>
      </c>
      <c r="J684" s="3" cm="1">
        <f t="array" ref="J684">SUM(_xlfn._xlws.FILTER($D$2:$D$693,_xlfn.MAP($E$2:$E$693,_xlfn.LAMBDA(_xlpm.x,_xlpm.x=$E684))))</f>
        <v>9.7703957010258913E-4</v>
      </c>
      <c r="K684" s="3">
        <f t="shared" si="127"/>
        <v>1</v>
      </c>
      <c r="L684" s="3" cm="1">
        <f t="array" ref="L684">SUM(_xlfn._xlws.FILTER($D$2:$D$693,_xlfn.MAP($F$2:$F$693,_xlfn.LAMBDA(_xlpm.x,_xlpm.x=$F684))))</f>
        <v>9.7703957010258913E-4</v>
      </c>
      <c r="M684" s="3">
        <f t="shared" si="128"/>
        <v>1</v>
      </c>
      <c r="N684" s="3">
        <f t="shared" si="129"/>
        <v>0.33349344548020921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~schwi~ : [ʃvɪ]</v>
      </c>
      <c r="B685" s="2">
        <v>2</v>
      </c>
      <c r="C685" s="1" t="s">
        <v>680</v>
      </c>
      <c r="D685" s="3">
        <f t="shared" si="121"/>
        <v>9.7703957010258913E-4</v>
      </c>
      <c r="E685" s="1" t="str">
        <f t="shared" si="122"/>
        <v>~schwi~</v>
      </c>
      <c r="F685" s="1" t="str">
        <f t="shared" si="123"/>
        <v>[ʃvɪ]</v>
      </c>
      <c r="G685" s="5">
        <f t="shared" si="124"/>
        <v>5</v>
      </c>
      <c r="H685" s="5">
        <f t="shared" si="125"/>
        <v>3</v>
      </c>
      <c r="I685" s="5">
        <f t="shared" si="126"/>
        <v>5</v>
      </c>
      <c r="J685" s="3" cm="1">
        <f t="array" ref="J685">SUM(_xlfn._xlws.FILTER($D$2:$D$693,_xlfn.MAP($E$2:$E$693,_xlfn.LAMBDA(_xlpm.x,_xlpm.x=$E685))))</f>
        <v>9.7703957010258913E-4</v>
      </c>
      <c r="K685" s="3">
        <f t="shared" si="127"/>
        <v>1</v>
      </c>
      <c r="L685" s="3" cm="1">
        <f t="array" ref="L685">SUM(_xlfn._xlws.FILTER($D$2:$D$693,_xlfn.MAP($F$2:$F$693,_xlfn.LAMBDA(_xlpm.x,_xlpm.x=$F685))))</f>
        <v>9.7703957010258913E-4</v>
      </c>
      <c r="M685" s="3">
        <f t="shared" si="128"/>
        <v>1</v>
      </c>
      <c r="N685" s="3">
        <f t="shared" si="129"/>
        <v>0.33349344548020921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~schie~ : [ʃiː]</v>
      </c>
      <c r="B686" s="2">
        <v>1</v>
      </c>
      <c r="C686" s="1" t="s">
        <v>650</v>
      </c>
      <c r="D686" s="3">
        <f t="shared" si="121"/>
        <v>4.8851978505129456E-4</v>
      </c>
      <c r="E686" s="3" t="str">
        <f t="shared" si="122"/>
        <v>~schie~</v>
      </c>
      <c r="F686" s="3" t="str">
        <f t="shared" si="123"/>
        <v>[ʃiː]</v>
      </c>
      <c r="G686" s="5">
        <f t="shared" si="124"/>
        <v>5</v>
      </c>
      <c r="H686" s="5">
        <f t="shared" si="125"/>
        <v>3</v>
      </c>
      <c r="I686" s="5">
        <f t="shared" si="126"/>
        <v>5</v>
      </c>
      <c r="J686" s="3" cm="1">
        <f t="array" ref="J686">SUM(_xlfn._xlws.FILTER($D$2:$D$693,_xlfn.MAP($E$2:$E$693,_xlfn.LAMBDA(_xlpm.x,_xlpm.x=$E686))))</f>
        <v>4.8851978505129456E-4</v>
      </c>
      <c r="K686" s="3">
        <f t="shared" si="127"/>
        <v>1</v>
      </c>
      <c r="L686" s="3" cm="1">
        <f t="array" ref="L686">SUM(_xlfn._xlws.FILTER($D$2:$D$693,_xlfn.MAP($F$2:$F$693,_xlfn.LAMBDA(_xlpm.x,_xlpm.x=$F686))))</f>
        <v>9.7703957010258913E-4</v>
      </c>
      <c r="M686" s="3">
        <f t="shared" si="128"/>
        <v>0.5</v>
      </c>
      <c r="N686" s="3">
        <f t="shared" si="129"/>
        <v>0.14027395824968311</v>
      </c>
      <c r="O686" s="3">
        <f t="shared" si="130"/>
        <v>0.66666666666666663</v>
      </c>
      <c r="P686" s="3">
        <f t="shared" si="131"/>
        <v>0.3010299956639812</v>
      </c>
      <c r="Q686" s="3"/>
    </row>
    <row r="687" spans="1:17">
      <c r="A687" s="1" t="str">
        <f t="shared" si="120"/>
        <v>~schuh~ : [ʃuː]</v>
      </c>
      <c r="B687" s="2">
        <v>1</v>
      </c>
      <c r="C687" s="1" t="s">
        <v>402</v>
      </c>
      <c r="D687" s="3">
        <f t="shared" si="121"/>
        <v>4.8851978505129456E-4</v>
      </c>
      <c r="E687" s="1" t="str">
        <f t="shared" si="122"/>
        <v>~schuh~</v>
      </c>
      <c r="F687" s="1" t="str">
        <f t="shared" si="123"/>
        <v>[ʃuː]</v>
      </c>
      <c r="G687" s="5">
        <f t="shared" si="124"/>
        <v>5</v>
      </c>
      <c r="H687" s="5">
        <f t="shared" si="125"/>
        <v>3</v>
      </c>
      <c r="I687" s="5">
        <f t="shared" si="126"/>
        <v>5</v>
      </c>
      <c r="J687" s="3" cm="1">
        <f t="array" ref="J687">SUM(_xlfn._xlws.FILTER($D$2:$D$693,_xlfn.MAP($E$2:$E$693,_xlfn.LAMBDA(_xlpm.x,_xlpm.x=$E687))))</f>
        <v>4.8851978505129456E-4</v>
      </c>
      <c r="K687" s="3">
        <f t="shared" si="127"/>
        <v>1</v>
      </c>
      <c r="L687" s="3" cm="1">
        <f t="array" ref="L687">SUM(_xlfn._xlws.FILTER($D$2:$D$693,_xlfn.MAP($F$2:$F$693,_xlfn.LAMBDA(_xlpm.x,_xlpm.x=$F687))))</f>
        <v>9.7703957010258913E-4</v>
      </c>
      <c r="M687" s="3">
        <f t="shared" si="128"/>
        <v>0.5</v>
      </c>
      <c r="N687" s="3">
        <f t="shared" si="129"/>
        <v>0.14027395824968311</v>
      </c>
      <c r="O687" s="3">
        <f t="shared" si="130"/>
        <v>0.66666666666666663</v>
      </c>
      <c r="P687" s="3">
        <f t="shared" si="131"/>
        <v>0.3010299956639812</v>
      </c>
      <c r="Q687" s="3"/>
    </row>
    <row r="688" spans="1:17">
      <c r="A688" s="1" t="str">
        <f t="shared" si="120"/>
        <v>~nschen~ : [nʃn]</v>
      </c>
      <c r="B688" s="2">
        <v>1</v>
      </c>
      <c r="C688" s="1" t="s">
        <v>217</v>
      </c>
      <c r="D688" s="3">
        <f t="shared" si="121"/>
        <v>4.8851978505129456E-4</v>
      </c>
      <c r="E688" s="3" t="str">
        <f t="shared" si="122"/>
        <v>~nschen~</v>
      </c>
      <c r="F688" s="3" t="str">
        <f t="shared" si="123"/>
        <v>[nʃn]</v>
      </c>
      <c r="G688" s="5">
        <f t="shared" si="124"/>
        <v>6</v>
      </c>
      <c r="H688" s="5">
        <f t="shared" si="125"/>
        <v>3</v>
      </c>
      <c r="I688" s="5">
        <f t="shared" si="126"/>
        <v>6</v>
      </c>
      <c r="J688" s="3" cm="1">
        <f t="array" ref="J688">SUM(_xlfn._xlws.FILTER($D$2:$D$693,_xlfn.MAP($E$2:$E$693,_xlfn.LAMBDA(_xlpm.x,_xlpm.x=$E688))))</f>
        <v>4.8851978505129456E-4</v>
      </c>
      <c r="K688" s="3">
        <f t="shared" si="127"/>
        <v>1</v>
      </c>
      <c r="L688" s="3" cm="1">
        <f t="array" ref="L688">SUM(_xlfn._xlws.FILTER($D$2:$D$693,_xlfn.MAP($F$2:$F$693,_xlfn.LAMBDA(_xlpm.x,_xlpm.x=$F688))))</f>
        <v>4.8851978505129456E-4</v>
      </c>
      <c r="M688" s="3">
        <f t="shared" si="128"/>
        <v>1</v>
      </c>
      <c r="N688" s="3">
        <f t="shared" si="129"/>
        <v>0.21041093737452468</v>
      </c>
      <c r="O688" s="3">
        <f t="shared" si="130"/>
        <v>1</v>
      </c>
      <c r="P688" s="3">
        <f t="shared" si="131"/>
        <v>0</v>
      </c>
      <c r="Q688" s="3"/>
    </row>
    <row r="689" spans="1:18">
      <c r="A689" s="1" t="str">
        <f t="shared" si="120"/>
        <v>~schnee~ : [ʃneː]</v>
      </c>
      <c r="B689" s="2">
        <v>1</v>
      </c>
      <c r="C689" s="1" t="s">
        <v>498</v>
      </c>
      <c r="D689" s="3">
        <f t="shared" si="121"/>
        <v>4.8851978505129456E-4</v>
      </c>
      <c r="E689" s="1" t="str">
        <f t="shared" si="122"/>
        <v>~schnee~</v>
      </c>
      <c r="F689" s="1" t="str">
        <f t="shared" si="123"/>
        <v>[ʃneː]</v>
      </c>
      <c r="G689" s="5">
        <f t="shared" si="124"/>
        <v>6</v>
      </c>
      <c r="H689" s="5">
        <f t="shared" si="125"/>
        <v>4</v>
      </c>
      <c r="I689" s="5">
        <f t="shared" si="126"/>
        <v>6</v>
      </c>
      <c r="J689" s="3" cm="1">
        <f t="array" ref="J689">SUM(_xlfn._xlws.FILTER($D$2:$D$693,_xlfn.MAP($E$2:$E$693,_xlfn.LAMBDA(_xlpm.x,_xlpm.x=$E689))))</f>
        <v>4.8851978505129456E-4</v>
      </c>
      <c r="K689" s="3">
        <f t="shared" si="127"/>
        <v>1</v>
      </c>
      <c r="L689" s="3" cm="1">
        <f t="array" ref="L689">SUM(_xlfn._xlws.FILTER($D$2:$D$693,_xlfn.MAP($F$2:$F$693,_xlfn.LAMBDA(_xlpm.x,_xlpm.x=$F689))))</f>
        <v>4.8851978505129456E-4</v>
      </c>
      <c r="M689" s="3">
        <f t="shared" si="128"/>
        <v>1</v>
      </c>
      <c r="N689" s="3">
        <f t="shared" si="129"/>
        <v>0.2342468675289098</v>
      </c>
      <c r="O689" s="3">
        <f t="shared" si="130"/>
        <v>1</v>
      </c>
      <c r="P689" s="3">
        <f t="shared" si="131"/>
        <v>0</v>
      </c>
      <c r="Q689" s="3"/>
    </row>
    <row r="690" spans="1:18">
      <c r="A690" s="1" t="str">
        <f t="shared" si="120"/>
        <v>~schwie~ : [ʃviː]</v>
      </c>
      <c r="B690" s="2">
        <v>1</v>
      </c>
      <c r="C690" s="1" t="s">
        <v>678</v>
      </c>
      <c r="D690" s="3">
        <f t="shared" si="121"/>
        <v>4.8851978505129456E-4</v>
      </c>
      <c r="E690" s="1" t="str">
        <f t="shared" si="122"/>
        <v>~schwie~</v>
      </c>
      <c r="F690" s="1" t="str">
        <f t="shared" si="123"/>
        <v>[ʃviː]</v>
      </c>
      <c r="G690" s="5">
        <f t="shared" si="124"/>
        <v>6</v>
      </c>
      <c r="H690" s="5">
        <f t="shared" si="125"/>
        <v>4</v>
      </c>
      <c r="I690" s="5">
        <f t="shared" si="126"/>
        <v>6</v>
      </c>
      <c r="J690" s="3" cm="1">
        <f t="array" ref="J690">SUM(_xlfn._xlws.FILTER($D$2:$D$693,_xlfn.MAP($E$2:$E$693,_xlfn.LAMBDA(_xlpm.x,_xlpm.x=$E690))))</f>
        <v>4.8851978505129456E-4</v>
      </c>
      <c r="K690" s="3">
        <f t="shared" si="127"/>
        <v>1</v>
      </c>
      <c r="L690" s="3" cm="1">
        <f t="array" ref="L690">SUM(_xlfn._xlws.FILTER($D$2:$D$693,_xlfn.MAP($F$2:$F$693,_xlfn.LAMBDA(_xlpm.x,_xlpm.x=$F690))))</f>
        <v>4.8851978505129456E-4</v>
      </c>
      <c r="M690" s="3">
        <f t="shared" si="128"/>
        <v>1</v>
      </c>
      <c r="N690" s="3">
        <f t="shared" si="129"/>
        <v>0.2342468675289098</v>
      </c>
      <c r="O690" s="3">
        <f t="shared" si="130"/>
        <v>1</v>
      </c>
      <c r="P690" s="3">
        <f t="shared" si="131"/>
        <v>0</v>
      </c>
      <c r="Q690" s="3"/>
    </row>
    <row r="691" spans="1:18">
      <c r="A691" s="1" t="str">
        <f t="shared" si="120"/>
        <v>~rschei~ : [ʁʃaɛ]</v>
      </c>
      <c r="B691" s="2">
        <v>1</v>
      </c>
      <c r="C691" s="1" t="s">
        <v>417</v>
      </c>
      <c r="D691" s="3">
        <f t="shared" si="121"/>
        <v>4.8851978505129456E-4</v>
      </c>
      <c r="E691" s="1" t="str">
        <f t="shared" si="122"/>
        <v>~rschei~</v>
      </c>
      <c r="F691" s="1" t="str">
        <f t="shared" si="123"/>
        <v>[ʁʃaɛ]</v>
      </c>
      <c r="G691" s="5">
        <f t="shared" si="124"/>
        <v>6</v>
      </c>
      <c r="H691" s="5">
        <f t="shared" si="125"/>
        <v>4</v>
      </c>
      <c r="I691" s="5">
        <f t="shared" si="126"/>
        <v>6</v>
      </c>
      <c r="J691" s="3" cm="1">
        <f t="array" ref="J691">SUM(_xlfn._xlws.FILTER($D$2:$D$693,_xlfn.MAP($E$2:$E$693,_xlfn.LAMBDA(_xlpm.x,_xlpm.x=$E691))))</f>
        <v>4.8851978505129456E-4</v>
      </c>
      <c r="K691" s="3">
        <f t="shared" si="127"/>
        <v>1</v>
      </c>
      <c r="L691" s="3" cm="1">
        <f t="array" ref="L691">SUM(_xlfn._xlws.FILTER($D$2:$D$693,_xlfn.MAP($F$2:$F$693,_xlfn.LAMBDA(_xlpm.x,_xlpm.x=$F691))))</f>
        <v>4.8851978505129456E-4</v>
      </c>
      <c r="M691" s="3">
        <f t="shared" si="128"/>
        <v>1</v>
      </c>
      <c r="N691" s="3">
        <f t="shared" si="129"/>
        <v>0.2342468675289098</v>
      </c>
      <c r="O691" s="3">
        <f t="shared" si="130"/>
        <v>1</v>
      </c>
      <c r="P691" s="3">
        <f t="shared" si="131"/>
        <v>0</v>
      </c>
      <c r="Q691" s="3"/>
    </row>
    <row r="692" spans="1:18">
      <c r="A692" s="1" t="str">
        <f t="shared" si="120"/>
        <v>~schrei~ : [ʃʁaɛ]</v>
      </c>
      <c r="B692" s="2">
        <v>2</v>
      </c>
      <c r="C692" s="1" t="s">
        <v>418</v>
      </c>
      <c r="D692" s="3">
        <f t="shared" si="121"/>
        <v>9.7703957010258913E-4</v>
      </c>
      <c r="E692" s="1" t="str">
        <f t="shared" si="122"/>
        <v>~schrei~</v>
      </c>
      <c r="F692" s="1" t="str">
        <f t="shared" si="123"/>
        <v>[ʃʁaɛ]</v>
      </c>
      <c r="G692" s="5">
        <f t="shared" si="124"/>
        <v>6</v>
      </c>
      <c r="H692" s="5">
        <f t="shared" si="125"/>
        <v>4</v>
      </c>
      <c r="I692" s="5">
        <f t="shared" si="126"/>
        <v>6</v>
      </c>
      <c r="J692" s="3" cm="1">
        <f t="array" ref="J692">SUM(_xlfn._xlws.FILTER($D$2:$D$693,_xlfn.MAP($E$2:$E$693,_xlfn.LAMBDA(_xlpm.x,_xlpm.x=$E692))))</f>
        <v>9.7703957010258913E-4</v>
      </c>
      <c r="K692" s="3">
        <f t="shared" si="127"/>
        <v>1</v>
      </c>
      <c r="L692" s="3" cm="1">
        <f t="array" ref="L692">SUM(_xlfn._xlws.FILTER($D$2:$D$693,_xlfn.MAP($F$2:$F$693,_xlfn.LAMBDA(_xlpm.x,_xlpm.x=$F692))))</f>
        <v>9.7703957010258913E-4</v>
      </c>
      <c r="M692" s="3">
        <f t="shared" si="128"/>
        <v>1</v>
      </c>
      <c r="N692" s="3">
        <f t="shared" si="129"/>
        <v>0.37127250094471825</v>
      </c>
      <c r="O692" s="3">
        <f t="shared" si="130"/>
        <v>1</v>
      </c>
      <c r="P692" s="3">
        <f t="shared" si="131"/>
        <v>0</v>
      </c>
      <c r="Q692" s="3"/>
    </row>
    <row r="693" spans="1:18">
      <c r="A693" s="1" t="str">
        <f t="shared" si="120"/>
        <v>~schrie~ : [ʃʁiː]</v>
      </c>
      <c r="B693" s="2">
        <v>2</v>
      </c>
      <c r="C693" s="1" t="s">
        <v>420</v>
      </c>
      <c r="D693" s="3">
        <f t="shared" si="121"/>
        <v>9.7703957010258913E-4</v>
      </c>
      <c r="E693" s="1" t="str">
        <f t="shared" si="122"/>
        <v>~schrie~</v>
      </c>
      <c r="F693" s="1" t="str">
        <f t="shared" si="123"/>
        <v>[ʃʁiː]</v>
      </c>
      <c r="G693" s="5">
        <f t="shared" si="124"/>
        <v>6</v>
      </c>
      <c r="H693" s="5">
        <f t="shared" si="125"/>
        <v>4</v>
      </c>
      <c r="I693" s="5">
        <f t="shared" si="126"/>
        <v>6</v>
      </c>
      <c r="J693" s="3" cm="1">
        <f t="array" ref="J693">SUM(_xlfn._xlws.FILTER($D$2:$D$693,_xlfn.MAP($E$2:$E$693,_xlfn.LAMBDA(_xlpm.x,_xlpm.x=$E693))))</f>
        <v>9.7703957010258913E-4</v>
      </c>
      <c r="K693" s="3">
        <f t="shared" si="127"/>
        <v>1</v>
      </c>
      <c r="L693" s="3" cm="1">
        <f t="array" ref="L693">SUM(_xlfn._xlws.FILTER($D$2:$D$693,_xlfn.MAP($F$2:$F$693,_xlfn.LAMBDA(_xlpm.x,_xlpm.x=$F693))))</f>
        <v>9.7703957010258913E-4</v>
      </c>
      <c r="M693" s="3">
        <f t="shared" si="128"/>
        <v>1</v>
      </c>
      <c r="N693" s="3">
        <f t="shared" si="129"/>
        <v>0.37127250094471825</v>
      </c>
      <c r="O693" s="3">
        <f t="shared" si="130"/>
        <v>1</v>
      </c>
      <c r="P693" s="3">
        <f t="shared" si="131"/>
        <v>0</v>
      </c>
      <c r="Q693" s="3"/>
    </row>
    <row r="694" spans="1:18">
      <c r="A694" s="1"/>
      <c r="C694" s="1"/>
      <c r="D694" s="3"/>
      <c r="E694" s="3"/>
      <c r="F694" s="3"/>
      <c r="G694" s="5"/>
      <c r="H694" s="5"/>
      <c r="I694" s="5"/>
      <c r="L694" s="8"/>
      <c r="M694" s="3"/>
      <c r="N694" s="7"/>
      <c r="O694" s="3"/>
      <c r="P694" s="3"/>
      <c r="Q694" s="3"/>
      <c r="R694" s="3"/>
    </row>
    <row r="695" spans="1:18">
      <c r="A695" s="1"/>
      <c r="C695" s="1"/>
      <c r="D695" s="3"/>
      <c r="E695" s="3"/>
      <c r="F695" s="3"/>
      <c r="G695" s="5"/>
      <c r="H695" s="5"/>
      <c r="I695" s="5"/>
      <c r="L695" s="8"/>
      <c r="M695" s="3"/>
      <c r="N695" s="7"/>
      <c r="O695" s="3"/>
      <c r="P695" s="3"/>
      <c r="Q695" s="3"/>
      <c r="R695" s="3"/>
    </row>
    <row r="696" spans="1:18">
      <c r="B696" s="12">
        <f>_xlfn.LET(_xlpm.d,B2:B693,SUM(_xlpm.d))</f>
        <v>2047</v>
      </c>
      <c r="G696" s="2"/>
      <c r="H696" s="2"/>
      <c r="I696" s="2"/>
    </row>
    <row r="697" spans="1:18">
      <c r="P697" s="2" t="s">
        <v>695</v>
      </c>
      <c r="Q697" s="2" t="s">
        <v>696</v>
      </c>
    </row>
    <row r="698" spans="1:18">
      <c r="O698" s="2" t="s">
        <v>692</v>
      </c>
      <c r="P698" s="2">
        <f>_xlfn.LET(_xlpm.d,P$2:P$693,COUNTIF(_xlpm.d,"&lt;0"))</f>
        <v>204</v>
      </c>
      <c r="Q698" s="11">
        <f>P698/P$701</f>
        <v>0.2947976878612717</v>
      </c>
    </row>
    <row r="699" spans="1:18">
      <c r="O699" s="2" t="s">
        <v>693</v>
      </c>
      <c r="P699" s="2">
        <f>_xlfn.LET(_xlpm.d,P$2:P$693,COUNTIF(_xlpm.d,"=0"))</f>
        <v>344</v>
      </c>
      <c r="Q699" s="11">
        <f>P699/P$701</f>
        <v>0.49710982658959535</v>
      </c>
    </row>
    <row r="700" spans="1:18">
      <c r="O700" s="2" t="s">
        <v>694</v>
      </c>
      <c r="P700" s="2">
        <f>_xlfn.LET(_xlpm.d,P$2:P$693,COUNTIF(_xlpm.d,"&gt;0"))</f>
        <v>144</v>
      </c>
      <c r="Q700" s="11">
        <f>P700/P$701</f>
        <v>0.20809248554913296</v>
      </c>
    </row>
    <row r="701" spans="1:18">
      <c r="P701" s="2">
        <f>SUM(P698:P700)</f>
        <v>692</v>
      </c>
      <c r="Q701" s="11">
        <f>SUM(Q698:Q700)</f>
        <v>1</v>
      </c>
    </row>
    <row r="703" spans="1:18">
      <c r="O703" s="6"/>
      <c r="P703" s="6" t="str">
        <f>P1</f>
        <v>log(spell.rel/sound.rel)</v>
      </c>
    </row>
    <row r="704" spans="1:18">
      <c r="O704" s="6" t="s">
        <v>2026</v>
      </c>
      <c r="P704" s="9">
        <f>_xlfn.LET(_xlpm.d,P$2:P$693,AVERAGE(_xlpm.d))</f>
        <v>-2.6029196755820262E-2</v>
      </c>
    </row>
    <row r="705" spans="15:16">
      <c r="O705" s="6" t="s">
        <v>2027</v>
      </c>
      <c r="P705" s="9">
        <f>_xlfn.LET(_xlpm.d,P$2:P$693,MEDIAN(_xlpm.d))</f>
        <v>0</v>
      </c>
    </row>
    <row r="706" spans="15:16">
      <c r="O706" s="6" t="s">
        <v>2028</v>
      </c>
      <c r="P706" s="9">
        <f>_xlfn.LET(_xlpm.d,P$2:P$693,MAX(_xlpm.d))</f>
        <v>1.4623979978989561</v>
      </c>
    </row>
    <row r="707" spans="15:16">
      <c r="O707" s="6" t="s">
        <v>2029</v>
      </c>
      <c r="P707" s="9">
        <f>_xlfn.LET(_xlpm.d,P$2:P$693,MIN(_xlpm.d))</f>
        <v>-1.2787536009528291</v>
      </c>
    </row>
    <row r="708" spans="15:16">
      <c r="O708" s="6" t="s">
        <v>2030</v>
      </c>
      <c r="P708" s="9">
        <f>_xlfn.LET(_xlpm.d,P$2:P$693,STDEV(_xlpm.d))</f>
        <v>0.3538708493437222</v>
      </c>
    </row>
  </sheetData>
  <conditionalFormatting sqref="D2:D695">
    <cfRule type="colorScale" priority="8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693">
    <cfRule type="colorScale" priority="8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693">
    <cfRule type="colorScale" priority="8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693">
    <cfRule type="colorScale" priority="8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694:M695 N2:N693 K2:K693">
    <cfRule type="colorScale" priority="5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693">
    <cfRule type="colorScale" priority="9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694:O695">
    <cfRule type="colorScale" priority="3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693">
    <cfRule type="colorScale" priority="9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694:R695">
    <cfRule type="colorScale" priority="4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3gram.r1a.filtered</vt:lpstr>
      <vt:lpstr>3gram.r1a</vt:lpstr>
      <vt:lpstr>2gram.r1a.filtered</vt:lpstr>
      <vt:lpstr>2gram.r1a</vt:lpstr>
      <vt:lpstr>1gram.r1b</vt:lpstr>
      <vt:lpstr>'1gram.r1b'!freq.sum.r1a</vt:lpstr>
      <vt:lpstr>'2gram.r1a'!freq.sum.r1a</vt:lpstr>
      <vt:lpstr>'2gram.r1a.filtered'!freq.sum.r1a</vt:lpstr>
      <vt:lpstr>'3gram.r1a'!freq.sum.r1a</vt:lpstr>
      <vt:lpstr>'3gram.r1a.filtered'!freq.sum.r1a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Kow Kuroda</dc:creator>
  <cp:keywords/>
  <dc:description/>
  <cp:lastModifiedBy>Kow Kuroda</cp:lastModifiedBy>
  <dcterms:created xsi:type="dcterms:W3CDTF">2023-07-13T05:43:26Z</dcterms:created>
  <dcterms:modified xsi:type="dcterms:W3CDTF">2023-08-29T05:54:53Z</dcterms:modified>
  <cp:category/>
</cp:coreProperties>
</file>